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drawings/drawing4.xml" ContentType="application/vnd.openxmlformats-officedocument.drawing+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drawings/drawing5.xml" ContentType="application/vnd.openxmlformats-officedocument.drawing+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drawings/drawing6.xml" ContentType="application/vnd.openxmlformats-officedocument.drawing+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drawings/drawing7.xml" ContentType="application/vnd.openxmlformats-officedocument.drawing+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drawings/drawing8.xml" ContentType="application/vnd.openxmlformats-officedocument.drawing+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drawings/drawing11.xml" ContentType="application/vnd.openxmlformats-officedocument.drawing+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drawings/drawing12.xml" ContentType="application/vnd.openxmlformats-officedocument.drawing+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drawings/drawing1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drawings/drawing14.xml" ContentType="application/vnd.openxmlformats-officedocument.drawing+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drawings/drawing15.xml" ContentType="application/vnd.openxmlformats-officedocument.drawing+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drawings/drawing16.xml" ContentType="application/vnd.openxmlformats-officedocument.drawing+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drawings/drawing17.xml" ContentType="application/vnd.openxmlformats-officedocument.drawing+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drawings/drawing18.xml" ContentType="application/vnd.openxmlformats-officedocument.drawing+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drawings/drawing19.xml" ContentType="application/vnd.openxmlformats-officedocument.drawing+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drawings/drawing20.xml" ContentType="application/vnd.openxmlformats-officedocument.drawing+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drawings/drawing21.xml" ContentType="application/vnd.openxmlformats-officedocument.drawing+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drawings/drawing22.xml" ContentType="application/vnd.openxmlformats-officedocument.drawing+xml"/>
  <Override PartName="/xl/ctrlProps/ctrlProp3180.xml" ContentType="application/vnd.ms-excel.controlproperties+xml"/>
  <Override PartName="/xl/ctrlProps/ctrlProp3181.xml" ContentType="application/vnd.ms-excel.controlproperties+xml"/>
  <Override PartName="/xl/ctrlProps/ctrlProp3182.xml" ContentType="application/vnd.ms-excel.controlproperties+xml"/>
  <Override PartName="/xl/ctrlProps/ctrlProp3183.xml" ContentType="application/vnd.ms-excel.controlproperties+xml"/>
  <Override PartName="/xl/ctrlProps/ctrlProp3184.xml" ContentType="application/vnd.ms-excel.controlproperties+xml"/>
  <Override PartName="/xl/ctrlProps/ctrlProp3185.xml" ContentType="application/vnd.ms-excel.controlproperties+xml"/>
  <Override PartName="/xl/ctrlProps/ctrlProp3186.xml" ContentType="application/vnd.ms-excel.controlproperties+xml"/>
  <Override PartName="/xl/ctrlProps/ctrlProp3187.xml" ContentType="application/vnd.ms-excel.controlproperties+xml"/>
  <Override PartName="/xl/ctrlProps/ctrlProp3188.xml" ContentType="application/vnd.ms-excel.controlproperties+xml"/>
  <Override PartName="/xl/ctrlProps/ctrlProp3189.xml" ContentType="application/vnd.ms-excel.controlproperties+xml"/>
  <Override PartName="/xl/ctrlProps/ctrlProp3190.xml" ContentType="application/vnd.ms-excel.controlproperties+xml"/>
  <Override PartName="/xl/ctrlProps/ctrlProp3191.xml" ContentType="application/vnd.ms-excel.controlproperties+xml"/>
  <Override PartName="/xl/ctrlProps/ctrlProp3192.xml" ContentType="application/vnd.ms-excel.controlproperties+xml"/>
  <Override PartName="/xl/ctrlProps/ctrlProp3193.xml" ContentType="application/vnd.ms-excel.controlproperties+xml"/>
  <Override PartName="/xl/ctrlProps/ctrlProp3194.xml" ContentType="application/vnd.ms-excel.controlproperties+xml"/>
  <Override PartName="/xl/ctrlProps/ctrlProp3195.xml" ContentType="application/vnd.ms-excel.controlproperties+xml"/>
  <Override PartName="/xl/ctrlProps/ctrlProp3196.xml" ContentType="application/vnd.ms-excel.controlproperties+xml"/>
  <Override PartName="/xl/ctrlProps/ctrlProp3197.xml" ContentType="application/vnd.ms-excel.controlproperties+xml"/>
  <Override PartName="/xl/ctrlProps/ctrlProp3198.xml" ContentType="application/vnd.ms-excel.controlproperties+xml"/>
  <Override PartName="/xl/ctrlProps/ctrlProp3199.xml" ContentType="application/vnd.ms-excel.controlproperties+xml"/>
  <Override PartName="/xl/ctrlProps/ctrlProp3200.xml" ContentType="application/vnd.ms-excel.controlproperties+xml"/>
  <Override PartName="/xl/ctrlProps/ctrlProp3201.xml" ContentType="application/vnd.ms-excel.controlproperties+xml"/>
  <Override PartName="/xl/ctrlProps/ctrlProp3202.xml" ContentType="application/vnd.ms-excel.controlproperties+xml"/>
  <Override PartName="/xl/ctrlProps/ctrlProp3203.xml" ContentType="application/vnd.ms-excel.controlproperties+xml"/>
  <Override PartName="/xl/ctrlProps/ctrlProp3204.xml" ContentType="application/vnd.ms-excel.controlproperties+xml"/>
  <Override PartName="/xl/ctrlProps/ctrlProp3205.xml" ContentType="application/vnd.ms-excel.controlproperties+xml"/>
  <Override PartName="/xl/ctrlProps/ctrlProp3206.xml" ContentType="application/vnd.ms-excel.controlproperties+xml"/>
  <Override PartName="/xl/ctrlProps/ctrlProp3207.xml" ContentType="application/vnd.ms-excel.controlproperties+xml"/>
  <Override PartName="/xl/ctrlProps/ctrlProp3208.xml" ContentType="application/vnd.ms-excel.controlproperties+xml"/>
  <Override PartName="/xl/ctrlProps/ctrlProp3209.xml" ContentType="application/vnd.ms-excel.controlproperties+xml"/>
  <Override PartName="/xl/ctrlProps/ctrlProp3210.xml" ContentType="application/vnd.ms-excel.controlproperties+xml"/>
  <Override PartName="/xl/ctrlProps/ctrlProp3211.xml" ContentType="application/vnd.ms-excel.controlproperties+xml"/>
  <Override PartName="/xl/ctrlProps/ctrlProp3212.xml" ContentType="application/vnd.ms-excel.controlproperties+xml"/>
  <Override PartName="/xl/ctrlProps/ctrlProp3213.xml" ContentType="application/vnd.ms-excel.controlproperties+xml"/>
  <Override PartName="/xl/ctrlProps/ctrlProp3214.xml" ContentType="application/vnd.ms-excel.controlproperties+xml"/>
  <Override PartName="/xl/ctrlProps/ctrlProp3215.xml" ContentType="application/vnd.ms-excel.controlproperties+xml"/>
  <Override PartName="/xl/ctrlProps/ctrlProp3216.xml" ContentType="application/vnd.ms-excel.controlproperties+xml"/>
  <Override PartName="/xl/ctrlProps/ctrlProp3217.xml" ContentType="application/vnd.ms-excel.controlproperties+xml"/>
  <Override PartName="/xl/ctrlProps/ctrlProp3218.xml" ContentType="application/vnd.ms-excel.controlproperties+xml"/>
  <Override PartName="/xl/ctrlProps/ctrlProp3219.xml" ContentType="application/vnd.ms-excel.controlproperties+xml"/>
  <Override PartName="/xl/ctrlProps/ctrlProp3220.xml" ContentType="application/vnd.ms-excel.controlproperties+xml"/>
  <Override PartName="/xl/ctrlProps/ctrlProp3221.xml" ContentType="application/vnd.ms-excel.controlproperties+xml"/>
  <Override PartName="/xl/ctrlProps/ctrlProp3222.xml" ContentType="application/vnd.ms-excel.controlproperties+xml"/>
  <Override PartName="/xl/ctrlProps/ctrlProp3223.xml" ContentType="application/vnd.ms-excel.controlproperties+xml"/>
  <Override PartName="/xl/ctrlProps/ctrlProp3224.xml" ContentType="application/vnd.ms-excel.controlproperties+xml"/>
  <Override PartName="/xl/ctrlProps/ctrlProp3225.xml" ContentType="application/vnd.ms-excel.controlproperties+xml"/>
  <Override PartName="/xl/ctrlProps/ctrlProp3226.xml" ContentType="application/vnd.ms-excel.controlproperties+xml"/>
  <Override PartName="/xl/ctrlProps/ctrlProp3227.xml" ContentType="application/vnd.ms-excel.controlproperties+xml"/>
  <Override PartName="/xl/ctrlProps/ctrlProp3228.xml" ContentType="application/vnd.ms-excel.controlproperties+xml"/>
  <Override PartName="/xl/ctrlProps/ctrlProp3229.xml" ContentType="application/vnd.ms-excel.controlproperties+xml"/>
  <Override PartName="/xl/ctrlProps/ctrlProp3230.xml" ContentType="application/vnd.ms-excel.controlproperties+xml"/>
  <Override PartName="/xl/ctrlProps/ctrlProp3231.xml" ContentType="application/vnd.ms-excel.controlproperties+xml"/>
  <Override PartName="/xl/ctrlProps/ctrlProp3232.xml" ContentType="application/vnd.ms-excel.controlproperties+xml"/>
  <Override PartName="/xl/ctrlProps/ctrlProp3233.xml" ContentType="application/vnd.ms-excel.controlproperties+xml"/>
  <Override PartName="/xl/ctrlProps/ctrlProp3234.xml" ContentType="application/vnd.ms-excel.controlproperties+xml"/>
  <Override PartName="/xl/ctrlProps/ctrlProp3235.xml" ContentType="application/vnd.ms-excel.controlproperties+xml"/>
  <Override PartName="/xl/ctrlProps/ctrlProp3236.xml" ContentType="application/vnd.ms-excel.controlproperties+xml"/>
  <Override PartName="/xl/drawings/drawing23.xml" ContentType="application/vnd.openxmlformats-officedocument.drawing+xml"/>
  <Override PartName="/xl/ctrlProps/ctrlProp3237.xml" ContentType="application/vnd.ms-excel.controlproperties+xml"/>
  <Override PartName="/xl/ctrlProps/ctrlProp3238.xml" ContentType="application/vnd.ms-excel.controlproperties+xml"/>
  <Override PartName="/xl/ctrlProps/ctrlProp3239.xml" ContentType="application/vnd.ms-excel.controlproperties+xml"/>
  <Override PartName="/xl/ctrlProps/ctrlProp3240.xml" ContentType="application/vnd.ms-excel.controlproperties+xml"/>
  <Override PartName="/xl/ctrlProps/ctrlProp3241.xml" ContentType="application/vnd.ms-excel.controlproperties+xml"/>
  <Override PartName="/xl/ctrlProps/ctrlProp3242.xml" ContentType="application/vnd.ms-excel.controlproperties+xml"/>
  <Override PartName="/xl/ctrlProps/ctrlProp3243.xml" ContentType="application/vnd.ms-excel.controlproperties+xml"/>
  <Override PartName="/xl/ctrlProps/ctrlProp3244.xml" ContentType="application/vnd.ms-excel.controlproperties+xml"/>
  <Override PartName="/xl/ctrlProps/ctrlProp3245.xml" ContentType="application/vnd.ms-excel.controlproperties+xml"/>
  <Override PartName="/xl/ctrlProps/ctrlProp3246.xml" ContentType="application/vnd.ms-excel.controlproperties+xml"/>
  <Override PartName="/xl/ctrlProps/ctrlProp3247.xml" ContentType="application/vnd.ms-excel.controlproperties+xml"/>
  <Override PartName="/xl/ctrlProps/ctrlProp3248.xml" ContentType="application/vnd.ms-excel.controlproperties+xml"/>
  <Override PartName="/xl/ctrlProps/ctrlProp3249.xml" ContentType="application/vnd.ms-excel.controlproperties+xml"/>
  <Override PartName="/xl/ctrlProps/ctrlProp3250.xml" ContentType="application/vnd.ms-excel.controlproperties+xml"/>
  <Override PartName="/xl/ctrlProps/ctrlProp3251.xml" ContentType="application/vnd.ms-excel.controlproperties+xml"/>
  <Override PartName="/xl/ctrlProps/ctrlProp3252.xml" ContentType="application/vnd.ms-excel.controlproperties+xml"/>
  <Override PartName="/xl/ctrlProps/ctrlProp3253.xml" ContentType="application/vnd.ms-excel.controlproperties+xml"/>
  <Override PartName="/xl/ctrlProps/ctrlProp3254.xml" ContentType="application/vnd.ms-excel.controlproperties+xml"/>
  <Override PartName="/xl/ctrlProps/ctrlProp3255.xml" ContentType="application/vnd.ms-excel.controlproperties+xml"/>
  <Override PartName="/xl/ctrlProps/ctrlProp3256.xml" ContentType="application/vnd.ms-excel.controlproperties+xml"/>
  <Override PartName="/xl/ctrlProps/ctrlProp3257.xml" ContentType="application/vnd.ms-excel.controlproperties+xml"/>
  <Override PartName="/xl/ctrlProps/ctrlProp3258.xml" ContentType="application/vnd.ms-excel.controlproperties+xml"/>
  <Override PartName="/xl/ctrlProps/ctrlProp3259.xml" ContentType="application/vnd.ms-excel.controlproperties+xml"/>
  <Override PartName="/xl/ctrlProps/ctrlProp3260.xml" ContentType="application/vnd.ms-excel.controlproperties+xml"/>
  <Override PartName="/xl/ctrlProps/ctrlProp3261.xml" ContentType="application/vnd.ms-excel.controlproperties+xml"/>
  <Override PartName="/xl/ctrlProps/ctrlProp3262.xml" ContentType="application/vnd.ms-excel.controlproperties+xml"/>
  <Override PartName="/xl/ctrlProps/ctrlProp3263.xml" ContentType="application/vnd.ms-excel.controlproperties+xml"/>
  <Override PartName="/xl/ctrlProps/ctrlProp3264.xml" ContentType="application/vnd.ms-excel.controlproperties+xml"/>
  <Override PartName="/xl/ctrlProps/ctrlProp3265.xml" ContentType="application/vnd.ms-excel.controlproperties+xml"/>
  <Override PartName="/xl/ctrlProps/ctrlProp3266.xml" ContentType="application/vnd.ms-excel.controlproperties+xml"/>
  <Override PartName="/xl/ctrlProps/ctrlProp3267.xml" ContentType="application/vnd.ms-excel.controlproperties+xml"/>
  <Override PartName="/xl/ctrlProps/ctrlProp3268.xml" ContentType="application/vnd.ms-excel.controlproperties+xml"/>
  <Override PartName="/xl/ctrlProps/ctrlProp3269.xml" ContentType="application/vnd.ms-excel.controlproperties+xml"/>
  <Override PartName="/xl/ctrlProps/ctrlProp3270.xml" ContentType="application/vnd.ms-excel.controlproperties+xml"/>
  <Override PartName="/xl/ctrlProps/ctrlProp3271.xml" ContentType="application/vnd.ms-excel.controlproperties+xml"/>
  <Override PartName="/xl/ctrlProps/ctrlProp3272.xml" ContentType="application/vnd.ms-excel.controlproperties+xml"/>
  <Override PartName="/xl/ctrlProps/ctrlProp3273.xml" ContentType="application/vnd.ms-excel.controlproperties+xml"/>
  <Override PartName="/xl/ctrlProps/ctrlProp3274.xml" ContentType="application/vnd.ms-excel.controlproperties+xml"/>
  <Override PartName="/xl/ctrlProps/ctrlProp3275.xml" ContentType="application/vnd.ms-excel.controlproperties+xml"/>
  <Override PartName="/xl/ctrlProps/ctrlProp3276.xml" ContentType="application/vnd.ms-excel.controlproperties+xml"/>
  <Override PartName="/xl/drawings/drawing24.xml" ContentType="application/vnd.openxmlformats-officedocument.drawing+xml"/>
  <Override PartName="/xl/ctrlProps/ctrlProp3277.xml" ContentType="application/vnd.ms-excel.controlproperties+xml"/>
  <Override PartName="/xl/ctrlProps/ctrlProp3278.xml" ContentType="application/vnd.ms-excel.controlproperties+xml"/>
  <Override PartName="/xl/ctrlProps/ctrlProp3279.xml" ContentType="application/vnd.ms-excel.controlproperties+xml"/>
  <Override PartName="/xl/ctrlProps/ctrlProp3280.xml" ContentType="application/vnd.ms-excel.controlproperties+xml"/>
  <Override PartName="/xl/ctrlProps/ctrlProp3281.xml" ContentType="application/vnd.ms-excel.controlproperties+xml"/>
  <Override PartName="/xl/ctrlProps/ctrlProp3282.xml" ContentType="application/vnd.ms-excel.controlproperties+xml"/>
  <Override PartName="/xl/ctrlProps/ctrlProp3283.xml" ContentType="application/vnd.ms-excel.controlproperties+xml"/>
  <Override PartName="/xl/ctrlProps/ctrlProp3284.xml" ContentType="application/vnd.ms-excel.controlproperties+xml"/>
  <Override PartName="/xl/ctrlProps/ctrlProp3285.xml" ContentType="application/vnd.ms-excel.controlproperties+xml"/>
  <Override PartName="/xl/ctrlProps/ctrlProp3286.xml" ContentType="application/vnd.ms-excel.controlproperties+xml"/>
  <Override PartName="/xl/ctrlProps/ctrlProp3287.xml" ContentType="application/vnd.ms-excel.controlproperties+xml"/>
  <Override PartName="/xl/ctrlProps/ctrlProp3288.xml" ContentType="application/vnd.ms-excel.controlproperties+xml"/>
  <Override PartName="/xl/ctrlProps/ctrlProp3289.xml" ContentType="application/vnd.ms-excel.controlproperties+xml"/>
  <Override PartName="/xl/ctrlProps/ctrlProp3290.xml" ContentType="application/vnd.ms-excel.controlproperties+xml"/>
  <Override PartName="/xl/ctrlProps/ctrlProp3291.xml" ContentType="application/vnd.ms-excel.controlproperties+xml"/>
  <Override PartName="/xl/ctrlProps/ctrlProp3292.xml" ContentType="application/vnd.ms-excel.controlproperties+xml"/>
  <Override PartName="/xl/ctrlProps/ctrlProp3293.xml" ContentType="application/vnd.ms-excel.controlproperties+xml"/>
  <Override PartName="/xl/ctrlProps/ctrlProp3294.xml" ContentType="application/vnd.ms-excel.controlproperties+xml"/>
  <Override PartName="/xl/ctrlProps/ctrlProp3295.xml" ContentType="application/vnd.ms-excel.controlproperties+xml"/>
  <Override PartName="/xl/ctrlProps/ctrlProp3296.xml" ContentType="application/vnd.ms-excel.controlproperties+xml"/>
  <Override PartName="/xl/ctrlProps/ctrlProp3297.xml" ContentType="application/vnd.ms-excel.controlproperties+xml"/>
  <Override PartName="/xl/ctrlProps/ctrlProp3298.xml" ContentType="application/vnd.ms-excel.controlproperties+xml"/>
  <Override PartName="/xl/ctrlProps/ctrlProp3299.xml" ContentType="application/vnd.ms-excel.controlproperties+xml"/>
  <Override PartName="/xl/ctrlProps/ctrlProp3300.xml" ContentType="application/vnd.ms-excel.controlproperties+xml"/>
  <Override PartName="/xl/ctrlProps/ctrlProp3301.xml" ContentType="application/vnd.ms-excel.controlproperties+xml"/>
  <Override PartName="/xl/ctrlProps/ctrlProp3302.xml" ContentType="application/vnd.ms-excel.controlproperties+xml"/>
  <Override PartName="/xl/ctrlProps/ctrlProp3303.xml" ContentType="application/vnd.ms-excel.controlproperties+xml"/>
  <Override PartName="/xl/ctrlProps/ctrlProp330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0118357\Desktop\【決済用】申請書類一覧\①新規指定\③相談支援\相談支援事業\"/>
    </mc:Choice>
  </mc:AlternateContent>
  <bookViews>
    <workbookView xWindow="0" yWindow="0" windowWidth="20490" windowHeight="8145"/>
  </bookViews>
  <sheets>
    <sheet name="必要書類一覧 " sheetId="33" r:id="rId1"/>
    <sheet name="提出書類の説明" sheetId="34" r:id="rId2"/>
    <sheet name="指定申請書類チェックシート" sheetId="1" r:id="rId3"/>
    <sheet name="【要提出】提出書類確認票" sheetId="35" r:id="rId4"/>
    <sheet name="CSV用" sheetId="2" r:id="rId5"/>
    <sheet name="様式第１号" sheetId="3" r:id="rId6"/>
    <sheet name="口座振込依頼書" sheetId="4" r:id="rId7"/>
    <sheet name="付表別紙" sheetId="36" r:id="rId8"/>
    <sheet name="【記載例】付表別紙" sheetId="37" r:id="rId9"/>
    <sheet name="付表１" sheetId="5" r:id="rId10"/>
    <sheet name="付表１－２" sheetId="6" r:id="rId11"/>
    <sheet name="付表２" sheetId="7" r:id="rId12"/>
    <sheet name="付表３" sheetId="8" r:id="rId13"/>
    <sheet name="付表３－２" sheetId="9" r:id="rId14"/>
    <sheet name="付表４" sheetId="10" r:id="rId15"/>
    <sheet name="付表４－２" sheetId="11" r:id="rId16"/>
    <sheet name="付表５" sheetId="12" r:id="rId17"/>
    <sheet name="付表６" sheetId="13" r:id="rId18"/>
    <sheet name="付表７" sheetId="14" r:id="rId19"/>
    <sheet name="付表７－(２)" sheetId="15" r:id="rId20"/>
    <sheet name="付表８その１" sheetId="16" r:id="rId21"/>
    <sheet name="付表８その２" sheetId="17" r:id="rId22"/>
    <sheet name="付表８その３" sheetId="18" r:id="rId23"/>
    <sheet name="付表９" sheetId="19" r:id="rId24"/>
    <sheet name="付表９－２" sheetId="20" r:id="rId25"/>
    <sheet name="付表１０" sheetId="21" r:id="rId26"/>
    <sheet name="付表１０－２" sheetId="22" r:id="rId27"/>
    <sheet name="付表１１" sheetId="23" r:id="rId28"/>
    <sheet name="付表１１－２" sheetId="24" r:id="rId29"/>
    <sheet name="付表１２" sheetId="25" r:id="rId30"/>
    <sheet name="付表１２－２" sheetId="26" r:id="rId31"/>
    <sheet name="付表１３その１" sheetId="27" r:id="rId32"/>
    <sheet name="付表１３その２" sheetId="28" r:id="rId33"/>
    <sheet name="付表１４" sheetId="29" r:id="rId34"/>
    <sheet name="付表１５" sheetId="30" r:id="rId35"/>
    <sheet name="付表１６" sheetId="31" r:id="rId36"/>
    <sheet name="付表７WORK" sheetId="32" r:id="rId37"/>
  </sheets>
  <externalReferences>
    <externalReference r:id="rId38"/>
    <externalReference r:id="rId39"/>
    <externalReference r:id="rId4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#REF!</definedName>
    <definedName name="__kk06">#REF!</definedName>
    <definedName name="__kk1">#REF!</definedName>
    <definedName name="__kk29" localSheetId="1">#REF!</definedName>
    <definedName name="__kk29">#REF!</definedName>
    <definedName name="_xlnm._FilterDatabase" localSheetId="4" hidden="1">CSV用!$BE$4:$BK$489</definedName>
    <definedName name="_xlnm._FilterDatabase" localSheetId="5" hidden="1">様式第１号!$AT$124:$AT$126</definedName>
    <definedName name="_kk06" localSheetId="1">#REF!</definedName>
    <definedName name="_kk06">#REF!</definedName>
    <definedName name="_kk1" localSheetId="1">#REF!</definedName>
    <definedName name="_kk1">#REF!</definedName>
    <definedName name="_kk29" localSheetId="1">#REF!</definedName>
    <definedName name="_kk29">#REF!</definedName>
    <definedName name="▼選択してください。" localSheetId="1">#REF!</definedName>
    <definedName name="▼選択してください。">#REF!</definedName>
    <definedName name="②従業者の員数">#REF!</definedName>
    <definedName name="aa">#REF!</definedName>
    <definedName name="aaa">#REF!</definedName>
    <definedName name="aaaaa">#REF!</definedName>
    <definedName name="as">#REF!</definedName>
    <definedName name="Avrg" localSheetId="1">#REF!</definedName>
    <definedName name="Avrg">#REF!</definedName>
    <definedName name="avrg1" localSheetId="1">#REF!</definedName>
    <definedName name="avrg1">#REF!</definedName>
    <definedName name="CSV_サービス情報" localSheetId="4">CSV用!$Y$5:$AE$74</definedName>
    <definedName name="CSV_サービス情報" localSheetId="1">#REF!</definedName>
    <definedName name="CSV_サービス情報">#REF!</definedName>
    <definedName name="CSV_口座振込依頼書" localSheetId="4">CSV用!$I$5:$O$28</definedName>
    <definedName name="CSV_口座振込依頼書" localSheetId="1">#REF!</definedName>
    <definedName name="CSV_口座振込依頼書">#REF!</definedName>
    <definedName name="CSV_施設種別" localSheetId="1">#REF!</definedName>
    <definedName name="CSV_施設種別" localSheetId="0">#REF!</definedName>
    <definedName name="CSV_施設種別">様式第１号!$AS$81:$AS$83</definedName>
    <definedName name="CSV_追加情報" localSheetId="4">CSV用!$Q$5:$W$17</definedName>
    <definedName name="CSV_追加情報" localSheetId="1">#REF!</definedName>
    <definedName name="CSV_追加情報">#REF!</definedName>
    <definedName name="CSV_付表１" localSheetId="4">CSV用!$AG$5:$AM$109</definedName>
    <definedName name="CSV_付表１" localSheetId="1">#REF!</definedName>
    <definedName name="CSV_付表１">#REF!</definedName>
    <definedName name="CSV_付表１＿１" localSheetId="1">#REF!</definedName>
    <definedName name="CSV_付表１＿１">#REF!</definedName>
    <definedName name="CSV_付表１＿２" localSheetId="4">CSV用!$AO$5:$AU$81</definedName>
    <definedName name="CSV_付表１＿２" localSheetId="1">#REF!</definedName>
    <definedName name="CSV_付表１＿２">#REF!</definedName>
    <definedName name="CSV_付表１＿２W">CSV用!$AO$5:$AU$75</definedName>
    <definedName name="CSV_付表１０" localSheetId="4">CSV用!$EO$5:$EU$156</definedName>
    <definedName name="CSV_付表１０" localSheetId="1">#REF!</definedName>
    <definedName name="CSV_付表１０">#REF!</definedName>
    <definedName name="CSV_付表１０＿２" localSheetId="4">CSV用!$EW$5:$FC$45</definedName>
    <definedName name="CSV_付表１０＿２" localSheetId="1">#REF!</definedName>
    <definedName name="CSV_付表１０＿２">#REF!</definedName>
    <definedName name="CSV_付表１１" localSheetId="4">CSV用!$FE$5:$FK$137</definedName>
    <definedName name="CSV_付表１１" localSheetId="1">#REF!</definedName>
    <definedName name="CSV_付表１１">#REF!</definedName>
    <definedName name="CSV_付表１１＿２" localSheetId="4">CSV用!$FM$5:$FS$45</definedName>
    <definedName name="CSV_付表１１＿２" localSheetId="1">#REF!</definedName>
    <definedName name="CSV_付表１１＿２">#REF!</definedName>
    <definedName name="CSV_付表１２" localSheetId="4">CSV用!$FU$5:$GA$135</definedName>
    <definedName name="CSV_付表１２" localSheetId="1">#REF!</definedName>
    <definedName name="CSV_付表１２">#REF!</definedName>
    <definedName name="CSV_付表１２＿２" localSheetId="4">CSV用!$GC$5:$GI$39</definedName>
    <definedName name="CSV_付表１２＿２" localSheetId="1">#REF!</definedName>
    <definedName name="CSV_付表１２＿２">#REF!</definedName>
    <definedName name="CSV_付表１３その１" localSheetId="4">CSV用!$GK$5:$GQ$91</definedName>
    <definedName name="CSV_付表１３その１" localSheetId="1">#REF!</definedName>
    <definedName name="CSV_付表１３その１">#REF!</definedName>
    <definedName name="CSV_付表１３その２" localSheetId="4">CSV用!$GS$5:$GY$133</definedName>
    <definedName name="CSV_付表１３その２" localSheetId="1">#REF!</definedName>
    <definedName name="CSV_付表１３その２">#REF!</definedName>
    <definedName name="CSV_付表１４" localSheetId="4">CSV用!$HA$5:$HG$101</definedName>
    <definedName name="CSV_付表１４" localSheetId="1">#REF!</definedName>
    <definedName name="CSV_付表１４">#REF!</definedName>
    <definedName name="CSV_付表１５">CSV用!$HY$5:$IE$94</definedName>
    <definedName name="CSV_付表１６">CSV用!$IG$5:$IM$96</definedName>
    <definedName name="CSV_付表１O" localSheetId="4">CSV用!$AG$5:$AM$109</definedName>
    <definedName name="CSV_付表１W">CSV用!$AG$5:$AM$99</definedName>
    <definedName name="CSV_付表２" localSheetId="4">CSV用!$AW$5:$BC$221</definedName>
    <definedName name="CSV_付表２" localSheetId="1">#REF!</definedName>
    <definedName name="CSV_付表２">#REF!</definedName>
    <definedName name="CSV_付表３" localSheetId="4">CSV用!$BE$5:$BK$497</definedName>
    <definedName name="CSV_付表３" localSheetId="1">#REF!</definedName>
    <definedName name="CSV_付表３">#REF!</definedName>
    <definedName name="CSV_付表３＿２" localSheetId="4">CSV用!$BM$5:$BS$75</definedName>
    <definedName name="CSV_付表３＿２" localSheetId="1">#REF!</definedName>
    <definedName name="CSV_付表３＿２">#REF!</definedName>
    <definedName name="CSV_付表４" localSheetId="4">CSV用!$BU$5:$CA$507</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4">CSV用!$CC$5:$CI$210</definedName>
    <definedName name="CSV_付表５" localSheetId="1">#REF!</definedName>
    <definedName name="CSV_付表５">#REF!</definedName>
    <definedName name="CSV_付表６" localSheetId="4">CSV用!$CK$5:$CQ$118</definedName>
    <definedName name="CSV_付表６" localSheetId="1">#REF!</definedName>
    <definedName name="CSV_付表６">#REF!</definedName>
    <definedName name="CSV_付表７" localSheetId="4">CSV用!$CS$5:$CY$111</definedName>
    <definedName name="CSV_付表７" localSheetId="1">#REF!</definedName>
    <definedName name="CSV_付表７">#REF!</definedName>
    <definedName name="CSV_付表７＿２＿１" localSheetId="4">CSV用!$HI$5:$HO$48</definedName>
    <definedName name="CSV_付表７＿２＿２" localSheetId="4">CSV用!$HQ$5:$HW$48</definedName>
    <definedName name="CSV_付表８その１" localSheetId="4">CSV用!$DA$5:$DG$180</definedName>
    <definedName name="CSV_付表８その１" localSheetId="1">#REF!</definedName>
    <definedName name="CSV_付表８その１">#REF!</definedName>
    <definedName name="CSV_付表８その２" localSheetId="4">CSV用!$DI$5:$DO$1771</definedName>
    <definedName name="CSV_付表８その２" localSheetId="1">#REF!</definedName>
    <definedName name="CSV_付表８その２">#REF!</definedName>
    <definedName name="CSV_付表８その３" localSheetId="4">CSV用!$DQ$5:$DW$202</definedName>
    <definedName name="CSV_付表８その３" localSheetId="1">#REF!</definedName>
    <definedName name="CSV_付表８その３">#REF!</definedName>
    <definedName name="CSV_付表９" localSheetId="4">CSV用!$DY$5:$EE$175</definedName>
    <definedName name="CSV_付表９" localSheetId="1">#REF!</definedName>
    <definedName name="CSV_付表９">#REF!</definedName>
    <definedName name="CSV_付表９＿２" localSheetId="4">CSV用!$EG$5:$EM$75</definedName>
    <definedName name="CSV_付表９＿２" localSheetId="1">#REF!</definedName>
    <definedName name="CSV_付表９＿２">#REF!</definedName>
    <definedName name="CSV_様式第１号" localSheetId="4">CSV用!$A$5:$G$42</definedName>
    <definedName name="CSV_様式第１号" localSheetId="1">#REF!</definedName>
    <definedName name="CSV_様式第１号">#REF!</definedName>
    <definedName name="fd">#REF!</definedName>
    <definedName name="ｇ">#REF!</definedName>
    <definedName name="ＧＨ夜間防災体制加算">様式第１号!$AT$284:$AT$289</definedName>
    <definedName name="houjin" localSheetId="1">#REF!</definedName>
    <definedName name="houjin">#REF!</definedName>
    <definedName name="houjin1" localSheetId="1">#REF!</definedName>
    <definedName name="houjin1">#REF!</definedName>
    <definedName name="jhgf">#REF!</definedName>
    <definedName name="jigyoumeishou" localSheetId="1">#REF!</definedName>
    <definedName name="jigyoumeishou">#REF!</definedName>
    <definedName name="jiritu" localSheetId="1">#REF!</definedName>
    <definedName name="jirit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#REF!</definedName>
    <definedName name="KK2_3" localSheetId="1">#REF!</definedName>
    <definedName name="KK2_3">#REF!</definedName>
    <definedName name="KKK">#REF!</definedName>
    <definedName name="ｋｋｋｋ" localSheetId="1">#REF!</definedName>
    <definedName name="ｋｋｋｋ">#REF!</definedName>
    <definedName name="OLE_LINK1" localSheetId="0">'必要書類一覧 '!#REF!</definedName>
    <definedName name="OLE_LINK3" localSheetId="0">'必要書類一覧 '!#REF!</definedName>
    <definedName name="_xlnm.Print_Area" localSheetId="8">【記載例】付表別紙!$A$1:$Z$36</definedName>
    <definedName name="_xlnm.Print_Area" localSheetId="3">【要提出】提出書類確認票!$A$1:$F$38</definedName>
    <definedName name="_xlnm.Print_Area" localSheetId="6">口座振込依頼書!$A$1:$AP$130</definedName>
    <definedName name="_xlnm.Print_Area" localSheetId="2">指定申請書類チェックシート!$A$1:$I$131</definedName>
    <definedName name="_xlnm.Print_Area" localSheetId="1">提出書類の説明!$A$1:$J$42</definedName>
    <definedName name="_xlnm.Print_Area" localSheetId="0">'必要書類一覧 '!$A$1:$F$37</definedName>
    <definedName name="_xlnm.Print_Area" localSheetId="9">付表１!$A$1:$AJ$64</definedName>
    <definedName name="_xlnm.Print_Area" localSheetId="25">付表１０!$A$1:$AJ$90</definedName>
    <definedName name="_xlnm.Print_Area" localSheetId="26">'付表１０－２'!$A$1:$AJ$30</definedName>
    <definedName name="_xlnm.Print_Area" localSheetId="27">付表１１!$A$1:$AJ$80</definedName>
    <definedName name="_xlnm.Print_Area" localSheetId="28">'付表１１－２'!$A$1:$AJ$21</definedName>
    <definedName name="_xlnm.Print_Area" localSheetId="29">付表１２!$A$1:$AJ$81</definedName>
    <definedName name="_xlnm.Print_Area" localSheetId="10">'付表１－２'!$A$1:$AJ$35</definedName>
    <definedName name="_xlnm.Print_Area" localSheetId="30">'付表１２－２'!$A$1:$AJ$21</definedName>
    <definedName name="_xlnm.Print_Area" localSheetId="31">付表１３その１!$A$1:$AJ$67</definedName>
    <definedName name="_xlnm.Print_Area" localSheetId="32">付表１３その２!$A$1:$AJ$31</definedName>
    <definedName name="_xlnm.Print_Area" localSheetId="33">付表１４!$A$1:$AJ$57</definedName>
    <definedName name="_xlnm.Print_Area" localSheetId="34">付表１５!$A$1:$AJ$58</definedName>
    <definedName name="_xlnm.Print_Area" localSheetId="35">付表１６!$A$1:$AJ$59</definedName>
    <definedName name="_xlnm.Print_Area" localSheetId="12">付表３!$A$1:$AJ$210</definedName>
    <definedName name="_xlnm.Print_Area" localSheetId="13">'付表３－２'!$A$1:$AJ$29</definedName>
    <definedName name="_xlnm.Print_Area" localSheetId="14">付表４!$A$1:$AJ$192</definedName>
    <definedName name="_xlnm.Print_Area" localSheetId="15">'付表４－２'!$A$1:$AJ$21</definedName>
    <definedName name="_xlnm.Print_Area" localSheetId="16">付表５!$A$1:$AJ$79</definedName>
    <definedName name="_xlnm.Print_Area" localSheetId="17">付表６!$A$1:$AJ$72</definedName>
    <definedName name="_xlnm.Print_Area" localSheetId="18">付表７!$A$1:$AJ$776</definedName>
    <definedName name="_xlnm.Print_Area" localSheetId="19">'付表７－(２)'!$A$5:$AJ$28</definedName>
    <definedName name="_xlnm.Print_Area" localSheetId="20">付表８その１!$A$1:$AJ$67</definedName>
    <definedName name="_xlnm.Print_Area" localSheetId="21">付表８その２!$A$1:$AJ$387</definedName>
    <definedName name="_xlnm.Print_Area" localSheetId="22">付表８その３!$A$1:$AJ$83</definedName>
    <definedName name="_xlnm.Print_Area" localSheetId="23">付表９!$A$1:$AJ$88</definedName>
    <definedName name="_xlnm.Print_Area" localSheetId="24">'付表９－２'!$A$1:$AJ$36</definedName>
    <definedName name="_xlnm.Print_Area" localSheetId="7">付表別紙!$A$1:$Z$35</definedName>
    <definedName name="_xlnm.Print_Area" localSheetId="5">様式第１号!$B$8:$W$60</definedName>
    <definedName name="_xlnm.Print_Titles" localSheetId="1">提出書類の説明!$4:$4</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#REF!</definedName>
    <definedName name="roman3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4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ankouyousiki">#REF!</definedName>
    <definedName name="sasa">#REF!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07">#REF!</definedName>
    <definedName name="tebie_o7" localSheetId="1">#REF!</definedName>
    <definedName name="tebie_o7">#REF!</definedName>
    <definedName name="tebie0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WAM対応1" localSheetId="1">#REF!</definedName>
    <definedName name="WAM対応1" localSheetId="0">#REF!</definedName>
    <definedName name="WAM対応1">様式第１号!$AS$85:$AX$106</definedName>
    <definedName name="WAM対応2" localSheetId="3">[1]様式第１号!$AX$85:$BB$93</definedName>
    <definedName name="WAM対応2">様式第１号!$AX$85:$BB$93</definedName>
    <definedName name="WAM対応3">様式第１号!$BC$85:$BG$85</definedName>
    <definedName name="yokohama" localSheetId="1">#REF!</definedName>
    <definedName name="yokohama">#REF!</definedName>
    <definedName name="Z_DDFB4891_8D6C_4C1E_BD9F_97DEF428EC5B_.wvu.FilterData" localSheetId="5" hidden="1">様式第１号!$AT$124:$AT$126</definedName>
    <definedName name="Z_DDFB4891_8D6C_4C1E_BD9F_97DEF428EC5B_.wvu.PrintArea" localSheetId="6" hidden="1">口座振込依頼書!$A$1:$AP$113</definedName>
    <definedName name="Z_DDFB4891_8D6C_4C1E_BD9F_97DEF428EC5B_.wvu.PrintArea" localSheetId="9" hidden="1">付表１!$A$1:$AJ$64</definedName>
    <definedName name="Z_DDFB4891_8D6C_4C1E_BD9F_97DEF428EC5B_.wvu.PrintArea" localSheetId="25" hidden="1">付表１０!$A$1:$AJ$89</definedName>
    <definedName name="Z_DDFB4891_8D6C_4C1E_BD9F_97DEF428EC5B_.wvu.PrintArea" localSheetId="26" hidden="1">'付表１０－２'!$A$1:$AJ$20</definedName>
    <definedName name="Z_DDFB4891_8D6C_4C1E_BD9F_97DEF428EC5B_.wvu.PrintArea" localSheetId="27" hidden="1">付表１１!$A$1:$AJ$80</definedName>
    <definedName name="Z_DDFB4891_8D6C_4C1E_BD9F_97DEF428EC5B_.wvu.PrintArea" localSheetId="28" hidden="1">'付表１１－２'!$A$1:$AJ$21</definedName>
    <definedName name="Z_DDFB4891_8D6C_4C1E_BD9F_97DEF428EC5B_.wvu.PrintArea" localSheetId="29" hidden="1">付表１２!$A$1:$AJ$82</definedName>
    <definedName name="Z_DDFB4891_8D6C_4C1E_BD9F_97DEF428EC5B_.wvu.PrintArea" localSheetId="10" hidden="1">'付表１－２'!$A$1:$AJ$35</definedName>
    <definedName name="Z_DDFB4891_8D6C_4C1E_BD9F_97DEF428EC5B_.wvu.PrintArea" localSheetId="30" hidden="1">'付表１２－２'!$A$1:$AJ$21</definedName>
    <definedName name="Z_DDFB4891_8D6C_4C1E_BD9F_97DEF428EC5B_.wvu.PrintArea" localSheetId="31" hidden="1">付表１３その１!$A$1:$AJ$67</definedName>
    <definedName name="Z_DDFB4891_8D6C_4C1E_BD9F_97DEF428EC5B_.wvu.PrintArea" localSheetId="32" hidden="1">付表１３その２!$A$1:$AJ$31</definedName>
    <definedName name="Z_DDFB4891_8D6C_4C1E_BD9F_97DEF428EC5B_.wvu.PrintArea" localSheetId="33" hidden="1">付表１４!$A$1:$AJ$60</definedName>
    <definedName name="Z_DDFB4891_8D6C_4C1E_BD9F_97DEF428EC5B_.wvu.PrintArea" localSheetId="34" hidden="1">付表１５!$A$1:$AJ$57</definedName>
    <definedName name="Z_DDFB4891_8D6C_4C1E_BD9F_97DEF428EC5B_.wvu.PrintArea" localSheetId="11" hidden="1">付表２!$A$1:$AJ$102</definedName>
    <definedName name="Z_DDFB4891_8D6C_4C1E_BD9F_97DEF428EC5B_.wvu.PrintArea" localSheetId="12" hidden="1">付表３!$A$1:$AJ$209</definedName>
    <definedName name="Z_DDFB4891_8D6C_4C1E_BD9F_97DEF428EC5B_.wvu.PrintArea" localSheetId="13" hidden="1">'付表３－２'!$A$1:$AJ$29</definedName>
    <definedName name="Z_DDFB4891_8D6C_4C1E_BD9F_97DEF428EC5B_.wvu.PrintArea" localSheetId="14" hidden="1">付表４!$A$1:$AJ$118</definedName>
    <definedName name="Z_DDFB4891_8D6C_4C1E_BD9F_97DEF428EC5B_.wvu.PrintArea" localSheetId="15" hidden="1">'付表４－２'!$A$1:$AJ$21</definedName>
    <definedName name="Z_DDFB4891_8D6C_4C1E_BD9F_97DEF428EC5B_.wvu.PrintArea" localSheetId="16" hidden="1">付表５!$A$1:$AJ$79</definedName>
    <definedName name="Z_DDFB4891_8D6C_4C1E_BD9F_97DEF428EC5B_.wvu.PrintArea" localSheetId="17" hidden="1">付表６!$A$1:$AJ$72</definedName>
    <definedName name="Z_DDFB4891_8D6C_4C1E_BD9F_97DEF428EC5B_.wvu.PrintArea" localSheetId="18" hidden="1">付表７!$A$1:$AJ$630</definedName>
    <definedName name="Z_DDFB4891_8D6C_4C1E_BD9F_97DEF428EC5B_.wvu.PrintArea" localSheetId="19" hidden="1">'付表７－(２)'!$A$3:$AJ$284</definedName>
    <definedName name="Z_DDFB4891_8D6C_4C1E_BD9F_97DEF428EC5B_.wvu.PrintArea" localSheetId="20" hidden="1">付表８その１!$A$1:$AJ$67</definedName>
    <definedName name="Z_DDFB4891_8D6C_4C1E_BD9F_97DEF428EC5B_.wvu.PrintArea" localSheetId="21" hidden="1">付表８その２!$A$1:$AJ$197</definedName>
    <definedName name="Z_DDFB4891_8D6C_4C1E_BD9F_97DEF428EC5B_.wvu.PrintArea" localSheetId="22" hidden="1">付表８その３!$A$1:$AJ$84</definedName>
    <definedName name="Z_DDFB4891_8D6C_4C1E_BD9F_97DEF428EC5B_.wvu.PrintArea" localSheetId="23" hidden="1">付表９!$A$1:$AJ$89</definedName>
    <definedName name="Z_DDFB4891_8D6C_4C1E_BD9F_97DEF428EC5B_.wvu.PrintArea" localSheetId="24" hidden="1">'付表９－２'!$A$1:$AJ$26</definedName>
    <definedName name="Z_DDFB4891_8D6C_4C1E_BD9F_97DEF428EC5B_.wvu.PrintArea" localSheetId="5" hidden="1">様式第１号!$B$2:$AG$54</definedName>
    <definedName name="Z_DDFB4891_8D6C_4C1E_BD9F_97DEF428EC5B_.wvu.Rows" localSheetId="6" hidden="1">口座振込依頼書!$27:$36</definedName>
    <definedName name="あ" localSheetId="1">#REF!</definedName>
    <definedName name="あ">#REF!</definedName>
    <definedName name="こ">#REF!</definedName>
    <definedName name="サービス種類" localSheetId="1">#REF!</definedName>
    <definedName name="サービス種類">#REF!</definedName>
    <definedName name="サービス種類別提出書類一覧">#REF!</definedName>
    <definedName name="サービス種類別提出書類一覧２">#REF!</definedName>
    <definedName name="はじめに">#REF!</definedName>
    <definedName name="リスト_ＣＨ夜間支援体制加算" localSheetId="34">#REF!</definedName>
    <definedName name="リスト_ＣＨ夜間支援体制加算">様式第１号!$AT$271:$AT$280</definedName>
    <definedName name="リスト_ＧＨ夜間防災体制加算">様式第１号!$AT$284:$AT$289</definedName>
    <definedName name="リスト_サービス種類" localSheetId="1">#REF!</definedName>
    <definedName name="リスト_サービス種類">#REF!</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医療型障害児入所支援のみ">#REF!</definedName>
    <definedName name="リスト_栄養士配置加算" localSheetId="3">[1]様式第１号!$BG$352:$BG$355</definedName>
    <definedName name="リスト_栄養士配置加算">様式第１号!$BG$352:$BG$355</definedName>
    <definedName name="リスト_栄養士配置減算" localSheetId="3">[1]様式第１号!$BG$363:$BG$365</definedName>
    <definedName name="リスト_栄養士配置減算">様式第１号!$BG$363:$BG$365</definedName>
    <definedName name="リスト_開所時間減算区分">[2]様式第１号!$CR$151:$CR$153</definedName>
    <definedName name="リスト_開所時間減算区分＿付３" localSheetId="3">[1]様式第１号!$AT$421:$AT$423</definedName>
    <definedName name="リスト_開所時間減算区分＿付３">様式第１号!$AT$421:$AT$423</definedName>
    <definedName name="リスト_看護職員配置加算＿付３" localSheetId="3">[1]様式第１号!$AT$461:$AT$463</definedName>
    <definedName name="リスト_看護職員配置加算＿付３">様式第１号!$AT$461:$AT$463</definedName>
    <definedName name="リスト_共生型サービス体制強化加算区分">[2]様式第１号!$CR$164:$CS$167</definedName>
    <definedName name="リスト_施設等の区分" localSheetId="1">#REF!</definedName>
    <definedName name="リスト_施設等の区分">#REF!</definedName>
    <definedName name="リスト_施設等の区分_児童デイ" localSheetId="3">[1]様式第１号!$AT$238:$AT$240</definedName>
    <definedName name="リスト_施設等の区分_児童デイ" localSheetId="1">#REF!</definedName>
    <definedName name="リスト_施設等の区分_児童デイ" localSheetId="0">#REF!</definedName>
    <definedName name="リスト_施設等の区分_児童デイ">様式第１号!$AT$238:$AT$240</definedName>
    <definedName name="リスト_施設等の区分_障害児施設給付費" localSheetId="1">#REF!</definedName>
    <definedName name="リスト_施設等の区分_障害児施設給付費">#REF!</definedName>
    <definedName name="リスト_施設等の区分_付３" localSheetId="3">[1]様式第１号!$AT$353:$AT$358</definedName>
    <definedName name="リスト_施設等の区分_付３">様式第１号!$AT$353:$AT$358</definedName>
    <definedName name="リスト_施設等の区分＿付５" localSheetId="3">[1]様式第１号!$AT$473:$AT$475</definedName>
    <definedName name="リスト_施設等の区分＿付５">様式第１号!$AT$473:$AT$475</definedName>
    <definedName name="リスト_施設等の区分_付８_１" localSheetId="3">[1]様式第１号!$BM$351:$BN$354</definedName>
    <definedName name="リスト_施設等の区分_付８_１">様式第１号!$BM$351:$BN$354</definedName>
    <definedName name="リスト_児童指導員等加配加算">様式第１号!$AT$558:$AT$560</definedName>
    <definedName name="リスト_児童指導員等加配加算＿付３" localSheetId="3">[1]様式第１号!$AT$467:$AT$469</definedName>
    <definedName name="リスト_児童指導員等加配加算＿付３">様式第１号!$AT$467:$AT$469</definedName>
    <definedName name="リスト_主たるサービス種類_付１０">様式第１号!$AT$333:$AT$334</definedName>
    <definedName name="リスト_主たるサービス種類_付１１" localSheetId="3">[1]様式第１号!$AT$338:$AT$339</definedName>
    <definedName name="リスト_主たるサービス種類_付１１">様式第１号!$AT$338:$AT$339</definedName>
    <definedName name="リスト_主たるサービス種類_付１２" localSheetId="3">[1]様式第１号!$AT$343:$AT$344</definedName>
    <definedName name="リスト_主たるサービス種類_付１２">様式第１号!$AT$343:$AT$344</definedName>
    <definedName name="リスト_主たるサービス種類_付３" localSheetId="3">[1]様式第１号!$AT$313:$AT$314</definedName>
    <definedName name="リスト_主たるサービス種類_付３">様式第１号!$AT$313:$AT$314</definedName>
    <definedName name="リスト_主たるサービス種類_付５" localSheetId="3">[1]様式第１号!$AT$318:$AU$322</definedName>
    <definedName name="リスト_主たるサービス種類_付５">様式第１号!$AT$318:$AU$322</definedName>
    <definedName name="リスト_主たるサービス種類_付９" localSheetId="3">[1]様式第１号!$AT$328:$AT$329</definedName>
    <definedName name="リスト_主たるサービス種類_付９">様式第１号!$AT$328:$AT$329</definedName>
    <definedName name="リスト_主たるサービス種類２_付５">様式第１号!$AT$373:$AU$375</definedName>
    <definedName name="リスト_主たる事業所施設区分_付５" localSheetId="3">[1]様式第１号!$AT$393:$AU$395</definedName>
    <definedName name="リスト_主たる事業所施設区分_付５">様式第１号!$AT$393:$AU$395</definedName>
    <definedName name="リスト_就労移行支援体制加算区分" localSheetId="3">[1]様式第１号!$AT$293:$AT$298</definedName>
    <definedName name="リスト_就労移行支援体制加算区分">様式第１号!$AT$293:$AT$298</definedName>
    <definedName name="リスト_就労定着支援利用者数＿付１６" localSheetId="3">[1]様式第１号!$AT$534:$AT$537</definedName>
    <definedName name="リスト_就労定着支援利用者数＿付１６">様式第１号!$AT$534:$AT$537</definedName>
    <definedName name="リスト_就労定着実績区分" localSheetId="3">[1]様式第１号!$BY$351:$BY$354</definedName>
    <definedName name="リスト_就労定着実績区分">様式第１号!$BY$351:$BY$354</definedName>
    <definedName name="リスト_就労定着率区分＿付１１" localSheetId="3">[1]様式第１号!$AT$479:$AT$487</definedName>
    <definedName name="リスト_就労定着率区分＿付１１">様式第１号!$AT$479:$AT$487</definedName>
    <definedName name="リスト_就労定着率区分＿付１６" localSheetId="3">[1]様式第１号!$AT$524:$AT$530</definedName>
    <definedName name="リスト_就労定着率区分＿付１６">様式第１号!$AT$524:$AT$530</definedName>
    <definedName name="リスト_重度者支援体制加算_付１２">様式第１号!$AT$385:$AU$388</definedName>
    <definedName name="リスト_処遇改善助成金キャリアパス区分" localSheetId="3">[1]様式第１号!$AT$302:$AT$308</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様式第１号!$AT$302:$AT$308</definedName>
    <definedName name="リスト_障害児施設区分_付３" localSheetId="3">[1]様式第１号!$BA$352:$BA$357</definedName>
    <definedName name="リスト_障害児施設区分_付３">様式第１号!$BA$352:$BA$357</definedName>
    <definedName name="リスト_障害児施設区分_付８_１" localSheetId="3">[1]様式第１号!$BS$351:$BT$356</definedName>
    <definedName name="リスト_障害児施設区分_付８_１">様式第１号!$BS$351:$BT$356</definedName>
    <definedName name="リスト_心理担当職員配置加算＿付３" localSheetId="3">[1]様式第１号!$AT$455:$AT$457</definedName>
    <definedName name="リスト_心理担当職員配置加算＿付３">様式第１号!$AT$455:$AT$457</definedName>
    <definedName name="リスト_心理担当職員配置加算＿付８">様式第１号!$AT$546:$AT$548</definedName>
    <definedName name="リスト_人員配置区分_共同生活援助" localSheetId="3">[1]様式第１号!$AT$260:$AT$267</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 localSheetId="3">[1]様式第１号!$AT$145:$AT$155</definedName>
    <definedName name="リスト_人員配置区分_生活介護">様式第１号!$AT$145:$AT$155</definedName>
    <definedName name="リスト_人員配置区分＿付１５" localSheetId="3">[1]様式第１号!$AT$541:$AT$542</definedName>
    <definedName name="リスト_人員配置区分＿付１５">様式第１号!$AT$541:$AT$542</definedName>
    <definedName name="リスト_人員配置区分_療養介護" localSheetId="3">[1]様式第１号!$AT$244:$AT$249</definedName>
    <definedName name="リスト_人員配置区分_療養介護">様式第１号!$AT$244:$AT$249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児童デイ" localSheetId="3">[1]様式第１号!$AT$184:$AT$187</definedName>
    <definedName name="リスト_定員区分_児童デイ">様式第１号!$AT$184:$AT$187</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評価点区分_付12" localSheetId="3">[1]様式第１号!$AT$580:$AT$587</definedName>
    <definedName name="リスト_評価点区分_付12">様式第１号!$AT$580:$AT$587</definedName>
    <definedName name="リスト_福祉・介護職員等特定処遇改善加算区分" localSheetId="3">[1]様式第１号!$AT$572:$AT$574</definedName>
    <definedName name="リスト_福祉・介護職員等特定処遇改善加算区分">様式第１号!$AT$572:$AT$574</definedName>
    <definedName name="リスト_平均工賃月額区分＿付１２" localSheetId="3">[1]様式第１号!$AT$503:$AT$513</definedName>
    <definedName name="リスト_平均工賃月額区分＿付１２">様式第１号!$AT$503:$AT$513</definedName>
    <definedName name="リスト_平均労働時間区分＿付１２" localSheetId="3">[1]様式第１号!$AT$491:$AT$499</definedName>
    <definedName name="リスト_平均労働時間区分＿付１２">様式第１号!$AT$491:$AT$499</definedName>
    <definedName name="リスト_夜間看護体制加算＿付８" localSheetId="3">[1]様式第１号!$AT$518:$AT$520</definedName>
    <definedName name="リスト_夜間看護体制加算＿付８">様式第１号!$AT$518:$AT$520</definedName>
    <definedName name="リスト_夜間支援体制加算の人数_付10" localSheetId="3">[1]様式第１号!$AT$440:$AU$450</definedName>
    <definedName name="リスト_夜間支援体制加算の人数_付10">様式第１号!$AT$440:$AU$450</definedName>
    <definedName name="リスト_夜間支援体制加算の人数_付７" localSheetId="3">[1]様式第１号!$AT$405:$AT$416</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 localSheetId="3">[1]様式第１号!$AT$428:$AT$435</definedName>
    <definedName name="リスト_夜間支援等体制加算">様式第１号!$AT$428:$AT$435</definedName>
    <definedName name="リスト_夜間支援等体制加算Ⅰ加配職員体制の有無_付7" localSheetId="3">[1]様式第１号!$AT$592:$AT$599</definedName>
    <definedName name="リスト_夜間支援等体制加算Ⅰ加配職員体制の有無_付7">様式第１号!$AT$592:$AT$599</definedName>
    <definedName name="栄養士配置加算">#REF!</definedName>
    <definedName name="看護時間">#REF!</definedName>
    <definedName name="参考様式" localSheetId="1">#REF!</definedName>
    <definedName name="参考様式">#REF!</definedName>
    <definedName name="事業種類" localSheetId="1">#REF!</definedName>
    <definedName name="事業種類" localSheetId="0">#REF!</definedName>
    <definedName name="事業種類">様式第１号!$AT$85:$AT$106</definedName>
    <definedName name="事業種類コード" localSheetId="1">#REF!</definedName>
    <definedName name="事業種類コード" localSheetId="0">#REF!</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医療型障害児入所支援のみ">#REF!</definedName>
    <definedName name="取込変換_開所時間減算区分＿付３" localSheetId="3">[1]様式第１号!$AV$421:$AW$423</definedName>
    <definedName name="取込変換_開所時間減算区分＿付３">様式第１号!$AV$421:$AW$423</definedName>
    <definedName name="取込変換_施設等の区分" localSheetId="1">#REF!</definedName>
    <definedName name="取込変換_施設等の区分">#REF!</definedName>
    <definedName name="取込変換_施設等の区分_児童デイ" localSheetId="3">[1]様式第１号!$AV$238:$AW$240</definedName>
    <definedName name="取込変換_施設等の区分_児童デイ" localSheetId="1">#REF!</definedName>
    <definedName name="取込変換_施設等の区分_児童デイ" localSheetId="0">#REF!</definedName>
    <definedName name="取込変換_施設等の区分_児童デイ">様式第１号!$AV$238:$AW$240</definedName>
    <definedName name="取込変換_施設等の区分_障害児施設給付費" localSheetId="1">#REF!</definedName>
    <definedName name="取込変換_施設等の区分_障害児施設給付費">#REF!</definedName>
    <definedName name="取込変換_施設等の区分_付３" localSheetId="3">[1]様式第１号!$AV$353:$AW$358</definedName>
    <definedName name="取込変換_施設等の区分_付３" localSheetId="1">#REF!</definedName>
    <definedName name="取込変換_施設等の区分_付３" localSheetId="0">#REF!</definedName>
    <definedName name="取込変換_施設等の区分_付３">様式第１号!$AV$353:$AW$358</definedName>
    <definedName name="取込変換_施設等の区分_付８_１" localSheetId="3">[1]様式第１号!$BO$351:$BP$354</definedName>
    <definedName name="取込変換_施設等の区分_付８_１">様式第１号!$BO$351:$BP$354</definedName>
    <definedName name="取込変換_児童指導員等加配加算" localSheetId="3">[1]様式第１号!$AV$558:$AW$560</definedName>
    <definedName name="取込変換_児童指導員等加配加算">様式第１号!$AV$558:$AW$560</definedName>
    <definedName name="取込変換_主たるサービス種類_付１０" localSheetId="3">[1]様式第１号!$AV$333:$AW$334</definedName>
    <definedName name="取込変換_主たるサービス種類_付１０">様式第１号!$AV$333:$AW$334</definedName>
    <definedName name="取込変換_主たるサービス種類_付１１" localSheetId="3">[1]様式第１号!$AV$338:$AW$339</definedName>
    <definedName name="取込変換_主たるサービス種類_付１１">様式第１号!$AV$338:$AW$339</definedName>
    <definedName name="取込変換_主たるサービス種類_付１２" localSheetId="3">[1]様式第１号!$AV$343:$AW$344</definedName>
    <definedName name="取込変換_主たるサービス種類_付１２">様式第１号!$AV$343:$AW$344</definedName>
    <definedName name="取込変換_主たるサービス種類_付３" localSheetId="3">[1]様式第１号!$AV$313:$AW$314</definedName>
    <definedName name="取込変換_主たるサービス種類_付３">様式第１号!$AV$313:$AW$314</definedName>
    <definedName name="取込変換_主たるサービス種類_付５" localSheetId="3">[1]様式第１号!$AV$318:$AW$322</definedName>
    <definedName name="取込変換_主たるサービス種類_付５">様式第１号!$AV$318:$AW$322</definedName>
    <definedName name="取込変換_主たるサービス種類_付９" localSheetId="3">[1]様式第１号!$AV$328:$AW$329</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 localSheetId="3">[1]様式第１号!$AV$393:$AW$395</definedName>
    <definedName name="取込変換_主たる事業者施設区分_付５">様式第１号!$AV$393:$AW$395</definedName>
    <definedName name="取込変換_就労移行支援体制加算区分" localSheetId="3">[1]様式第１号!$AV$293:$AW$298</definedName>
    <definedName name="取込変換_就労移行支援体制加算区分">様式第１号!$AV$293:$AW$298</definedName>
    <definedName name="取込変換_就労定着支援利用者数" localSheetId="3">[1]様式第１号!$AV$534:$AW$537</definedName>
    <definedName name="取込変換_就労定着支援利用者数">様式第１号!$AV$534:$AW$537</definedName>
    <definedName name="取込変換_就労定着実績区分" localSheetId="3">[1]様式第１号!$CA$351:$CB$354</definedName>
    <definedName name="取込変換_就労定着実績区分">様式第１号!$CA$351:$CB$354</definedName>
    <definedName name="取込変換_就労定着率区分" localSheetId="3">[1]様式第１号!$AV$524:$AW$530</definedName>
    <definedName name="取込変換_就労定着率区分">様式第１号!$AV$524:$AW$530</definedName>
    <definedName name="取込変換_就労定着率区分＿付１１" localSheetId="3">[1]様式第１号!$AV$479:$AW$487</definedName>
    <definedName name="取込変換_就労定着率区分＿付１１">様式第１号!$AV$479:$AW$487</definedName>
    <definedName name="取込変換_重度者支援体制加算_付１２">様式第１号!$AV$385:$AW$388</definedName>
    <definedName name="取込変換_処遇改善助成金キャリアパス区分" localSheetId="1">#REF!</definedName>
    <definedName name="取込変換_処遇改善助成金キャリアパス区分">#REF!</definedName>
    <definedName name="取込変換_障害児施設区分_付３" localSheetId="3">[1]様式第１号!$BC$352:$BD$357</definedName>
    <definedName name="取込変換_障害児施設区分_付３" localSheetId="1">#REF!</definedName>
    <definedName name="取込変換_障害児施設区分_付３" localSheetId="0">#REF!</definedName>
    <definedName name="取込変換_障害児施設区分_付３">様式第１号!$BC$352:$BD$357</definedName>
    <definedName name="取込変換_障害児施設区分_付８_１" localSheetId="3">[1]様式第１号!$BU$351:$BV$356</definedName>
    <definedName name="取込変換_障害児施設区分_付８_１">様式第１号!$BU$351:$BV$356</definedName>
    <definedName name="取込変換_心理担当職員配置加算" localSheetId="3">[1]様式第１号!$AV$546:$AW$548</definedName>
    <definedName name="取込変換_心理担当職員配置加算">様式第１号!$AV$546:$AW$548</definedName>
    <definedName name="取込変換_人員配置区分_共同生活援助" localSheetId="3">[1]様式第１号!$AV$260:$AW$267</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 localSheetId="3">[1]様式第１号!$AV$145:$AW$155</definedName>
    <definedName name="取込変換_人員配置区分_生活介護">様式第１号!$AV$145:$AW$155</definedName>
    <definedName name="取込変換_人員配置区分＿付１５" localSheetId="3">[1]様式第１号!$AV$541:$AW$542</definedName>
    <definedName name="取込変換_人員配置区分＿付１５">様式第１号!$AV$541:$AW$542</definedName>
    <definedName name="取込変換_人員配置区分_療養介護" localSheetId="3">[1]様式第１号!$AV$244:$AW$249</definedName>
    <definedName name="取込変換_人員配置区分_療養介護">様式第１号!$AV$244:$AW$249</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児童デイ" localSheetId="3">[1]様式第１号!$AV$184:$AW$187</definedName>
    <definedName name="取込変換_定員区分_児童デイ">様式第１号!$AV$184:$AW$187</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評価点区分_付12" localSheetId="3">[1]様式第１号!$AV$580:$AW$587</definedName>
    <definedName name="取込変換_評価点区分_付12">様式第１号!$AV$580:$AW$587</definedName>
    <definedName name="取込変換_平均工賃月額区分＿付１２" localSheetId="3">[1]様式第１号!$AV$503:$AW$513</definedName>
    <definedName name="取込変換_平均工賃月額区分＿付１２">様式第１号!$AV$503:$AW$513</definedName>
    <definedName name="取込変換_平均労働時間区分＿付１２" localSheetId="3">[1]様式第１号!$AV$491:$AW$499</definedName>
    <definedName name="取込変換_平均労働時間区分＿付１２">様式第１号!$AV$491:$AW$499</definedName>
    <definedName name="取込変換_夜間看護体制加算＿付８" localSheetId="3">[1]様式第１号!$AV$518:$AW$520</definedName>
    <definedName name="取込変換_夜間看護体制加算＿付８">様式第１号!$AV$518:$AW$520</definedName>
    <definedName name="取込変換_夜間支援体制加算の人数_付１０" localSheetId="3">[1]様式第１号!$AV$440:$AW$450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 localSheetId="1">#REF!</definedName>
    <definedName name="取込変換_夜間支援対象利用者数" localSheetId="0">#REF!</definedName>
    <definedName name="取込変換_夜間支援対象利用者数">様式第１号!$AV$212:$AW$224</definedName>
    <definedName name="取込変換_夜間支援対象利用者数_小規模">様式第１号!$AV$228:$AW$234</definedName>
    <definedName name="取込変換_夜間支援等体制加算" localSheetId="3">[1]様式第１号!$AV$428:$AW$435</definedName>
    <definedName name="取込変換_夜間支援等体制加算">様式第１号!$AV$428:$AW$435</definedName>
    <definedName name="取込変換_夜間支援等体制加算Ⅰ加配職員体制の有無_付7" localSheetId="3">[1]様式第１号!$AV$592:$AW$599</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医療型障害児入所支援のみ">#REF!</definedName>
    <definedName name="出力変換_開所時間減算区分＿付３" localSheetId="3">[1]様式第１号!$AS$421:$AW$423</definedName>
    <definedName name="出力変換_開所時間減算区分＿付３">様式第１号!$AS$421:$AW$423</definedName>
    <definedName name="出力変換_施設等の区分" localSheetId="1">#REF!</definedName>
    <definedName name="出力変換_施設等の区分">#REF!</definedName>
    <definedName name="出力変換_施設等の区分_児童デイ" localSheetId="3">[1]様式第１号!$AS$238:$AW$240</definedName>
    <definedName name="出力変換_施設等の区分_児童デイ" localSheetId="1">#REF!</definedName>
    <definedName name="出力変換_施設等の区分_児童デイ" localSheetId="0">#REF!</definedName>
    <definedName name="出力変換_施設等の区分_児童デイ">様式第１号!$AS$238:$AW$240</definedName>
    <definedName name="出力変換_施設等の区分_障害児施設給付費" localSheetId="1">#REF!</definedName>
    <definedName name="出力変換_施設等の区分_障害児施設給付費">#REF!</definedName>
    <definedName name="出力変換_施設等の区分_付３" localSheetId="3">[1]様式第１号!$AS$353:$AW$358</definedName>
    <definedName name="出力変換_施設等の区分_付３" localSheetId="1">#REF!</definedName>
    <definedName name="出力変換_施設等の区分_付３" localSheetId="0">#REF!</definedName>
    <definedName name="出力変換_施設等の区分_付３">様式第１号!$AS$353:$AW$358</definedName>
    <definedName name="出力変換_施設等の区分_付８_１" localSheetId="3">[1]様式第１号!$BL$351:$BP$354</definedName>
    <definedName name="出力変換_施設等の区分_付８_１">様式第１号!$BL$351:$BP$354</definedName>
    <definedName name="出力変換_児童指導員等加配加算" localSheetId="3">[1]様式第１号!$AS$558:$AW$560</definedName>
    <definedName name="出力変換_児童指導員等加配加算">様式第１号!$AS$558:$AW$560</definedName>
    <definedName name="出力変換_主たるサービス種類_付１０" localSheetId="3">[1]様式第１号!$AS$333:$AW$334</definedName>
    <definedName name="出力変換_主たるサービス種類_付１０">様式第１号!$AS$333:$AW$334</definedName>
    <definedName name="出力変換_主たるサービス種類_付１１" localSheetId="3">[1]様式第１号!$AS$338:$AW$339</definedName>
    <definedName name="出力変換_主たるサービス種類_付１１">様式第１号!$AS$338:$AW$339</definedName>
    <definedName name="出力変換_主たるサービス種類_付１２" localSheetId="3">[1]様式第１号!$AS$343:$AW$344</definedName>
    <definedName name="出力変換_主たるサービス種類_付１２">様式第１号!$AS$343:$AW$344</definedName>
    <definedName name="出力変換_主たるサービス種類_付３" localSheetId="3">[1]様式第１号!$AS$313:$AW$314</definedName>
    <definedName name="出力変換_主たるサービス種類_付３">様式第１号!$AS$313:$AW$314</definedName>
    <definedName name="出力変換_主たるサービス種類_付５" localSheetId="3">[1]様式第１号!$AS$318:$AW$322</definedName>
    <definedName name="出力変換_主たるサービス種類_付５">様式第１号!$AS$318:$AW$322</definedName>
    <definedName name="出力変換_主たるサービス種類_付９" localSheetId="3">[1]様式第１号!$AS$328:$AW$329</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 localSheetId="3">[1]様式第１号!$AS$393:$AW$395</definedName>
    <definedName name="出力変換_主たる事業者施設区分_付５">様式第１号!$AS$393:$AW$395</definedName>
    <definedName name="出力変換_就労移行支援体制加算区分" localSheetId="3">[1]様式第１号!$AS$293:$AW$298</definedName>
    <definedName name="出力変換_就労移行支援体制加算区分">様式第１号!$AS$293:$AW$298</definedName>
    <definedName name="出力変換_就労定着支援利用者数" localSheetId="3">[1]様式第１号!$AS$534:$AW$537</definedName>
    <definedName name="出力変換_就労定着支援利用者数">様式第１号!$AS$534:$AW$537</definedName>
    <definedName name="出力変換_就労定着実績区分" localSheetId="3">[1]様式第１号!$BX$351:$CB$354</definedName>
    <definedName name="出力変換_就労定着実績区分">様式第１号!$BX$351:$CB$354</definedName>
    <definedName name="出力変換_就労定着率区分" localSheetId="3">[1]様式第１号!$AS$524:$AW$530</definedName>
    <definedName name="出力変換_就労定着率区分">様式第１号!$AS$524:$AW$530</definedName>
    <definedName name="出力変換_就労定着率区分＿付１１" localSheetId="3">[1]様式第１号!$AS$479:$AW$487</definedName>
    <definedName name="出力変換_就労定着率区分＿付１１">様式第１号!$AS$479:$AW$487</definedName>
    <definedName name="出力変換_重度者支援体制加算_付１２">様式第１号!$AS$385:$AW$388</definedName>
    <definedName name="出力変換_処遇改善助成金キャリアパス区分" localSheetId="1">#REF!</definedName>
    <definedName name="出力変換_処遇改善助成金キャリアパス区分">#REF!</definedName>
    <definedName name="出力変換_障害児施設区分_付３" localSheetId="3">[1]様式第１号!$AZ$352:$BD$357</definedName>
    <definedName name="出力変換_障害児施設区分_付３" localSheetId="1">#REF!</definedName>
    <definedName name="出力変換_障害児施設区分_付３" localSheetId="0">#REF!</definedName>
    <definedName name="出力変換_障害児施設区分_付３">様式第１号!$AZ$352:$BD$357</definedName>
    <definedName name="出力変換_障害児施設区分_付８_１" localSheetId="3">[1]様式第１号!$BR$351:$BV$356</definedName>
    <definedName name="出力変換_障害児施設区分_付８_１">様式第１号!$BR$351:$BV$356</definedName>
    <definedName name="出力変換_心理担当職員配置加算" localSheetId="3">[1]様式第１号!$AS$546:$AW$548</definedName>
    <definedName name="出力変換_心理担当職員配置加算">様式第１号!$AS$546:$AW$548</definedName>
    <definedName name="出力変換_人員配置区分_共同生活援助" localSheetId="3">[1]様式第１号!$AS$260:$AW$267</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 localSheetId="3">[1]様式第１号!$AS$145:$AW$155</definedName>
    <definedName name="出力変換_人員配置区分_生活介護">様式第１号!$AS$145:$AW$155</definedName>
    <definedName name="出力変換_人員配置区分＿付１５" localSheetId="3">[1]様式第１号!$AS$541:$AW$542</definedName>
    <definedName name="出力変換_人員配置区分＿付１５">様式第１号!$AS$541:$AW$542</definedName>
    <definedName name="出力変換_人員配置区分_療養介護" localSheetId="3">[1]様式第１号!$AS$244:$AW$249</definedName>
    <definedName name="出力変換_人員配置区分_療養介護">様式第１号!$AS$244:$AW$249</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児童デイ" localSheetId="3">[1]様式第１号!$AS$184:$AW$187</definedName>
    <definedName name="出力変換_定員区分_児童デイ">様式第１号!$AS$184:$AW$187</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評価点区分_付12" localSheetId="3">[1]様式第１号!$AS$580:$AW$587</definedName>
    <definedName name="出力変換_評価点区分_付12">様式第１号!$AS$580:$AW$587</definedName>
    <definedName name="出力変換_平均工賃月額区分＿付１２" localSheetId="3">[1]様式第１号!$AS$503:$AW$513</definedName>
    <definedName name="出力変換_平均工賃月額区分＿付１２">様式第１号!$AS$503:$AW$513</definedName>
    <definedName name="出力変換_平均労働時間区分＿付１２" localSheetId="3">[1]様式第１号!$AS$491:$AW$499</definedName>
    <definedName name="出力変換_平均労働時間区分＿付１２">様式第１号!$AS$491:$AW$499</definedName>
    <definedName name="出力変換_夜間看護体制加算＿付８" localSheetId="3">[1]様式第１号!$AS$518:$AW$520</definedName>
    <definedName name="出力変換_夜間看護体制加算＿付８">様式第１号!$AS$518:$AW$520</definedName>
    <definedName name="出力変換_夜間支援体制加算の人数_付１０" localSheetId="3">[1]様式第１号!$AS$440:$AW$450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 localSheetId="1">#REF!</definedName>
    <definedName name="出力変換_夜間支援対象利用者数" localSheetId="0">#REF!</definedName>
    <definedName name="出力変換_夜間支援対象利用者数">様式第１号!$AS$212:$AW$224</definedName>
    <definedName name="出力変換_夜間支援対象利用者数_小規模">様式第１号!$AS$228:$AW$234</definedName>
    <definedName name="出力変換_夜間支援等体制加算" localSheetId="3">[1]様式第１号!$AS$428:$AW$435</definedName>
    <definedName name="出力変換_夜間支援等体制加算">様式第１号!$AS$428:$AW$435</definedName>
    <definedName name="出力変換_夜間支援等体制加算Ⅰ加配職員体制の有無_付7" localSheetId="3">[1]様式第１号!$AS$592:$AW$599</definedName>
    <definedName name="出力変換_夜間支援等体制加算Ⅰ加配職員体制の有無_付7">様式第１号!$AS$592:$AW$599</definedName>
    <definedName name="食事" localSheetId="1">#REF!</definedName>
    <definedName name="食事">#REF!</definedName>
    <definedName name="体制等状況一覧">#REF!</definedName>
    <definedName name="町っ油" localSheetId="1">#REF!</definedName>
    <definedName name="町っ油">#REF!</definedName>
    <definedName name="提出書類の説明">#REF!</definedName>
    <definedName name="同行援護" localSheetId="1">#REF!</definedName>
    <definedName name="同行援護">#REF!</definedName>
    <definedName name="付表7_CH_グループ1_1">"Group Box 1288"</definedName>
    <definedName name="別紙">#REF!</definedName>
    <definedName name="別紙19２">#REF!</definedName>
    <definedName name="別紙47">#REF!</definedName>
    <definedName name="別紙7の2">#REF!</definedName>
    <definedName name="夜間支援">#REF!</definedName>
    <definedName name="様式名等" localSheetId="1">提出書類の説明!$A$4:$I$4</definedName>
    <definedName name="様式名等">#REF!</definedName>
    <definedName name="利用日数記入例" localSheetId="1">#REF!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50" i="31" l="1"/>
  <c r="U50" i="31"/>
  <c r="AH48" i="31"/>
  <c r="AF48" i="31"/>
  <c r="L47" i="30"/>
  <c r="J47" i="30"/>
  <c r="Z73" i="25"/>
  <c r="X73" i="25"/>
  <c r="L70" i="25"/>
  <c r="J70" i="25"/>
  <c r="L69" i="25"/>
  <c r="J69" i="25"/>
  <c r="Z68" i="25"/>
  <c r="X68" i="25"/>
  <c r="AO69" i="23"/>
  <c r="AM69" i="23"/>
  <c r="Z68" i="23"/>
  <c r="X68" i="23"/>
  <c r="Z65" i="23"/>
  <c r="X65" i="23"/>
  <c r="Z54" i="23"/>
  <c r="X54" i="23"/>
  <c r="Z53" i="23"/>
  <c r="X53" i="23"/>
  <c r="L53" i="23"/>
  <c r="J53" i="23"/>
  <c r="L74" i="21"/>
  <c r="J74" i="21"/>
  <c r="Z67" i="21"/>
  <c r="X67" i="21"/>
  <c r="L67" i="21"/>
  <c r="J67" i="21"/>
  <c r="Z73" i="19"/>
  <c r="X73" i="19"/>
  <c r="L40" i="18"/>
  <c r="J40" i="18"/>
  <c r="L34" i="18"/>
  <c r="J34" i="18"/>
  <c r="AB28" i="18"/>
  <c r="Z28" i="18"/>
  <c r="I14" i="18"/>
  <c r="I13" i="18"/>
  <c r="K12" i="18"/>
  <c r="I11" i="18"/>
  <c r="I10" i="18"/>
  <c r="AA9" i="18"/>
  <c r="M9" i="18"/>
  <c r="I14" i="17"/>
  <c r="I13" i="17"/>
  <c r="K12" i="17"/>
  <c r="I11" i="17"/>
  <c r="I10" i="17"/>
  <c r="AA9" i="17"/>
  <c r="M9" i="17"/>
  <c r="L57" i="16"/>
  <c r="J57" i="16"/>
  <c r="L56" i="16"/>
  <c r="J56" i="16"/>
  <c r="L279" i="15"/>
  <c r="J279" i="15"/>
  <c r="L277" i="15"/>
  <c r="J277" i="15"/>
  <c r="L249" i="15"/>
  <c r="J249" i="15"/>
  <c r="L247" i="15"/>
  <c r="J247" i="15"/>
  <c r="L222" i="15"/>
  <c r="J222" i="15"/>
  <c r="L220" i="15"/>
  <c r="J220" i="15"/>
  <c r="L195" i="15"/>
  <c r="J195" i="15"/>
  <c r="L193" i="15"/>
  <c r="J193" i="15"/>
  <c r="L165" i="15"/>
  <c r="J165" i="15"/>
  <c r="L163" i="15"/>
  <c r="J163" i="15"/>
  <c r="L138" i="15"/>
  <c r="J138" i="15"/>
  <c r="L136" i="15"/>
  <c r="J136" i="15"/>
  <c r="L111" i="15"/>
  <c r="J111" i="15"/>
  <c r="L109" i="15"/>
  <c r="J109" i="15"/>
  <c r="L81" i="15"/>
  <c r="J81" i="15"/>
  <c r="L79" i="15"/>
  <c r="J79" i="15"/>
  <c r="L54" i="15"/>
  <c r="J54" i="15"/>
  <c r="L52" i="15"/>
  <c r="J52" i="15"/>
  <c r="A47" i="15"/>
  <c r="A74" i="15" s="1"/>
  <c r="A104" i="15" s="1"/>
  <c r="A131" i="15" s="1"/>
  <c r="A158" i="15" s="1"/>
  <c r="A188" i="15" s="1"/>
  <c r="A215" i="15" s="1"/>
  <c r="A242" i="15" s="1"/>
  <c r="A272" i="15" s="1"/>
  <c r="L27" i="15"/>
  <c r="J27" i="15"/>
  <c r="L25" i="15"/>
  <c r="J25" i="15"/>
  <c r="L771" i="14"/>
  <c r="J771" i="14"/>
  <c r="L769" i="14"/>
  <c r="J769" i="14"/>
  <c r="L741" i="14"/>
  <c r="J741" i="14"/>
  <c r="L739" i="14"/>
  <c r="J739" i="14"/>
  <c r="L714" i="14"/>
  <c r="J714" i="14"/>
  <c r="L712" i="14"/>
  <c r="J712" i="14"/>
  <c r="L687" i="14"/>
  <c r="J687" i="14"/>
  <c r="L685" i="14"/>
  <c r="J685" i="14"/>
  <c r="L657" i="14"/>
  <c r="J657" i="14"/>
  <c r="L655" i="14"/>
  <c r="J655" i="14"/>
  <c r="L630" i="14"/>
  <c r="J630" i="14"/>
  <c r="L628" i="14"/>
  <c r="J628" i="14"/>
  <c r="L603" i="14"/>
  <c r="J603" i="14"/>
  <c r="L601" i="14"/>
  <c r="J601" i="14"/>
  <c r="L573" i="14"/>
  <c r="J573" i="14"/>
  <c r="L571" i="14"/>
  <c r="J571" i="14"/>
  <c r="L546" i="14"/>
  <c r="J546" i="14"/>
  <c r="L544" i="14"/>
  <c r="J544" i="14"/>
  <c r="L519" i="14"/>
  <c r="J519" i="14"/>
  <c r="L517" i="14"/>
  <c r="J517" i="14"/>
  <c r="L489" i="14"/>
  <c r="J489" i="14"/>
  <c r="L487" i="14"/>
  <c r="J487" i="14"/>
  <c r="L462" i="14"/>
  <c r="J462" i="14"/>
  <c r="L460" i="14"/>
  <c r="J460" i="14"/>
  <c r="L435" i="14"/>
  <c r="J435" i="14"/>
  <c r="L433" i="14"/>
  <c r="J433" i="14"/>
  <c r="L405" i="14"/>
  <c r="J405" i="14"/>
  <c r="L403" i="14"/>
  <c r="J403" i="14"/>
  <c r="L378" i="14"/>
  <c r="J378" i="14"/>
  <c r="L376" i="14"/>
  <c r="J376" i="14"/>
  <c r="L351" i="14"/>
  <c r="J351" i="14"/>
  <c r="L349" i="14"/>
  <c r="J349" i="14"/>
  <c r="L321" i="14"/>
  <c r="J321" i="14"/>
  <c r="L319" i="14"/>
  <c r="J319" i="14"/>
  <c r="L294" i="14"/>
  <c r="J294" i="14"/>
  <c r="L292" i="14"/>
  <c r="J292" i="14"/>
  <c r="L267" i="14"/>
  <c r="J267" i="14"/>
  <c r="L265" i="14"/>
  <c r="J265" i="14"/>
  <c r="L237" i="14"/>
  <c r="J237" i="14"/>
  <c r="L235" i="14"/>
  <c r="J235" i="14"/>
  <c r="L210" i="14"/>
  <c r="J210" i="14"/>
  <c r="L208" i="14"/>
  <c r="J208" i="14"/>
  <c r="L183" i="14"/>
  <c r="J183" i="14"/>
  <c r="L181" i="14"/>
  <c r="J181" i="14"/>
  <c r="L153" i="14"/>
  <c r="J153" i="14"/>
  <c r="L151" i="14"/>
  <c r="J151" i="14"/>
  <c r="L126" i="14"/>
  <c r="J126" i="14"/>
  <c r="L124" i="14"/>
  <c r="J124" i="14"/>
  <c r="L99" i="14"/>
  <c r="J99" i="14"/>
  <c r="L97" i="14"/>
  <c r="J97" i="14"/>
  <c r="AC58" i="14"/>
  <c r="AA58" i="14"/>
  <c r="L69" i="12"/>
  <c r="J69" i="12"/>
  <c r="AD68" i="12"/>
  <c r="AB68" i="12"/>
  <c r="AF184" i="10"/>
  <c r="AD184" i="10"/>
  <c r="AF172" i="10"/>
  <c r="AD172" i="10"/>
  <c r="AF160" i="10"/>
  <c r="AD160" i="10"/>
  <c r="AF148" i="10"/>
  <c r="AD148" i="10"/>
  <c r="AF130" i="10"/>
  <c r="AD130" i="10"/>
  <c r="AF118" i="10"/>
  <c r="AD118" i="10"/>
  <c r="AF106" i="10"/>
  <c r="AD106" i="10"/>
  <c r="AF94" i="10"/>
  <c r="AD94" i="10"/>
  <c r="AF82" i="10"/>
  <c r="AD82" i="10"/>
  <c r="L53" i="10"/>
  <c r="J53" i="10"/>
  <c r="AF41" i="10"/>
  <c r="AD41" i="10"/>
  <c r="AF209" i="8"/>
  <c r="AD209" i="8"/>
  <c r="AF177" i="8"/>
  <c r="AD177" i="8"/>
  <c r="AF145" i="8"/>
  <c r="AD145" i="8"/>
  <c r="AO102" i="8"/>
  <c r="AC100" i="8"/>
  <c r="AA100" i="8"/>
  <c r="AM96" i="8"/>
  <c r="AM92" i="8"/>
  <c r="AC81" i="8"/>
  <c r="AA81" i="8"/>
  <c r="AC78" i="8"/>
  <c r="AA78" i="8"/>
  <c r="N78" i="8"/>
  <c r="L78" i="8"/>
  <c r="AF52" i="8"/>
  <c r="AD52" i="8"/>
  <c r="AF102" i="7"/>
  <c r="AD102" i="7"/>
  <c r="AF92" i="7"/>
  <c r="AD92" i="7"/>
  <c r="AF82" i="7"/>
  <c r="AD82" i="7"/>
  <c r="AF72" i="7"/>
  <c r="AD72" i="7"/>
  <c r="AF40" i="7"/>
  <c r="AD40" i="7"/>
  <c r="AJ72" i="4"/>
  <c r="AD72" i="4"/>
  <c r="X72" i="4"/>
  <c r="U72" i="4"/>
  <c r="N52" i="4"/>
  <c r="J52" i="4"/>
  <c r="F52" i="4"/>
  <c r="C52" i="4"/>
  <c r="Q34" i="4"/>
  <c r="M34" i="4"/>
  <c r="P34" i="4" s="1"/>
  <c r="I34" i="4"/>
  <c r="L34" i="4" s="1"/>
  <c r="I32" i="4"/>
  <c r="I30" i="4"/>
  <c r="I28" i="4"/>
  <c r="O27" i="4"/>
  <c r="K27" i="4"/>
  <c r="AA22" i="4"/>
  <c r="Y22" i="4"/>
  <c r="W22" i="4"/>
  <c r="U22" i="4"/>
  <c r="S22" i="4"/>
  <c r="Q22" i="4"/>
  <c r="O22" i="4"/>
  <c r="M22" i="4"/>
  <c r="K22" i="4"/>
  <c r="I22" i="4"/>
  <c r="I20" i="4"/>
  <c r="K75" i="4" s="1"/>
  <c r="I18" i="4"/>
  <c r="I54" i="4" s="1"/>
  <c r="I16" i="4"/>
  <c r="I14" i="4"/>
  <c r="R13" i="4"/>
  <c r="Q13" i="4"/>
  <c r="P13" i="4"/>
  <c r="O13" i="4"/>
  <c r="M13" i="4"/>
  <c r="L13" i="4"/>
  <c r="K13" i="4"/>
  <c r="I11" i="4"/>
  <c r="AX82" i="3"/>
  <c r="AV81" i="3"/>
  <c r="N6" i="3" s="1"/>
  <c r="AA5" i="3" s="1"/>
  <c r="I24" i="4" s="1"/>
  <c r="G40" i="3"/>
  <c r="G29" i="3"/>
  <c r="Q20" i="3"/>
  <c r="S42" i="3" l="1"/>
  <c r="AS133" i="3"/>
  <c r="G41" i="3"/>
  <c r="K24" i="4" s="1"/>
  <c r="O6" i="3"/>
  <c r="I9" i="31" l="1"/>
  <c r="I5" i="31"/>
  <c r="I8" i="30"/>
  <c r="I8" i="29"/>
  <c r="I4" i="29"/>
  <c r="I7" i="25"/>
  <c r="I9" i="23"/>
  <c r="F4" i="23"/>
  <c r="I9" i="21"/>
  <c r="F4" i="21"/>
  <c r="I7" i="19"/>
  <c r="K6" i="16"/>
  <c r="K8" i="14"/>
  <c r="I8" i="13"/>
  <c r="I4" i="13"/>
  <c r="I5" i="12"/>
  <c r="I8" i="10"/>
  <c r="I4" i="10"/>
  <c r="I8" i="8"/>
  <c r="I4" i="8"/>
  <c r="I7" i="7"/>
  <c r="I8" i="5"/>
  <c r="I4" i="5"/>
  <c r="I8" i="31"/>
  <c r="K7" i="30"/>
  <c r="I7" i="29"/>
  <c r="I10" i="25"/>
  <c r="I6" i="25"/>
  <c r="K8" i="23"/>
  <c r="K8" i="21"/>
  <c r="K6" i="19"/>
  <c r="I5" i="16"/>
  <c r="I7" i="14"/>
  <c r="I7" i="13"/>
  <c r="I8" i="12"/>
  <c r="I4" i="12"/>
  <c r="I7" i="10"/>
  <c r="I7" i="8"/>
  <c r="K6" i="7"/>
  <c r="I7" i="5"/>
  <c r="K7" i="31"/>
  <c r="I6" i="30"/>
  <c r="K6" i="29"/>
  <c r="I9" i="25"/>
  <c r="F4" i="25"/>
  <c r="I7" i="23"/>
  <c r="I7" i="21"/>
  <c r="I5" i="19"/>
  <c r="I8" i="16"/>
  <c r="I4" i="16"/>
  <c r="I10" i="14"/>
  <c r="I6" i="14"/>
  <c r="K6" i="13"/>
  <c r="I7" i="12"/>
  <c r="K6" i="10"/>
  <c r="K6" i="8"/>
  <c r="I5" i="7"/>
  <c r="K6" i="5"/>
  <c r="I6" i="31"/>
  <c r="I9" i="30"/>
  <c r="K8" i="25"/>
  <c r="I10" i="23"/>
  <c r="I10" i="21"/>
  <c r="I8" i="19"/>
  <c r="I7" i="16"/>
  <c r="I5" i="13"/>
  <c r="I5" i="10"/>
  <c r="I5" i="8"/>
  <c r="I4" i="7"/>
  <c r="I8" i="7"/>
  <c r="I5" i="30"/>
  <c r="I6" i="23"/>
  <c r="I6" i="21"/>
  <c r="I4" i="19"/>
  <c r="K6" i="12"/>
  <c r="I5" i="5"/>
  <c r="I5" i="29"/>
  <c r="I9" i="14"/>
  <c r="F4" i="14"/>
  <c r="I5" i="18" l="1"/>
  <c r="I5" i="17"/>
  <c r="I4" i="18"/>
  <c r="I4" i="17"/>
  <c r="K6" i="18"/>
  <c r="K6" i="17"/>
  <c r="I7" i="18"/>
  <c r="I7" i="17"/>
  <c r="I8" i="18"/>
  <c r="I8" i="17"/>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Administrator</author>
  </authors>
  <commentList>
    <comment ref="G46" authorId="0" shapeId="0">
      <text>
        <r>
          <rPr>
            <b/>
            <sz val="9"/>
            <color indexed="81"/>
            <rFont val="ＭＳ Ｐゴシック"/>
            <family val="3"/>
            <charset val="128"/>
          </rPr>
          <t xml:space="preserve">今回指定を受けようとする事業所の指定有効開始年月日を記載してください。
</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<sst xmlns="http://schemas.openxmlformats.org/spreadsheetml/2006/main" count="25525" uniqueCount="9674">
  <si>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</si>
  <si>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</si>
  <si>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</si>
  <si>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</si>
  <si>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</si>
  <si>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</si>
  <si>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</si>
  <si>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</si>
  <si>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</si>
  <si>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</si>
  <si>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</si>
  <si>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</si>
  <si>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</si>
  <si>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</si>
  <si>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</si>
  <si>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</si>
  <si>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</si>
  <si>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</si>
  <si>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</si>
  <si>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</si>
  <si>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</si>
  <si>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</si>
  <si>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</si>
  <si>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</si>
  <si>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</si>
  <si>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</si>
  <si>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</si>
  <si>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</si>
  <si>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</si>
  <si>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</si>
  <si>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</si>
  <si>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</si>
  <si>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</si>
  <si>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</si>
  <si>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</si>
  <si>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</si>
  <si>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</si>
  <si>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</si>
  <si>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</si>
  <si>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</si>
  <si>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</si>
  <si>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</si>
  <si>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</si>
  <si>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</si>
  <si>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</si>
  <si>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</si>
  <si>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</si>
  <si>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</si>
  <si>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</si>
  <si>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</si>
  <si>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</si>
  <si>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</si>
  <si>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</si>
  <si>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</si>
  <si>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</si>
  <si>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</si>
  <si>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</si>
  <si>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</si>
  <si>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</si>
  <si>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</si>
  <si>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</si>
  <si>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</si>
  <si>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</si>
  <si>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</si>
  <si>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</si>
  <si>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</si>
  <si>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</si>
  <si>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</si>
  <si>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</si>
  <si>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</si>
  <si>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</si>
  <si>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</si>
  <si>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</si>
  <si>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</si>
  <si>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</si>
  <si>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</si>
  <si>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参考様式１０（協力医療機関）</t>
    <rPh sb="0" eb="2">
      <t>サンコウ</t>
    </rPh>
    <rPh sb="2" eb="4">
      <t>ヨウシキ</t>
    </rPh>
    <rPh sb="7" eb="9">
      <t>キョウリョク</t>
    </rPh>
    <rPh sb="9" eb="11">
      <t>イリョウ</t>
    </rPh>
    <rPh sb="11" eb="13">
      <t>キカン</t>
    </rPh>
    <phoneticPr fontId="2"/>
  </si>
  <si>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3"/>
  </si>
  <si>
    <t>財産目録又は決算報告書</t>
    <rPh sb="0" eb="2">
      <t>ザイサン</t>
    </rPh>
    <rPh sb="2" eb="4">
      <t>モクロク</t>
    </rPh>
    <rPh sb="4" eb="5">
      <t>マタ</t>
    </rPh>
    <rPh sb="6" eb="8">
      <t>ケッサン</t>
    </rPh>
    <rPh sb="8" eb="11">
      <t>ホウコクショ</t>
    </rPh>
    <phoneticPr fontId="2"/>
  </si>
  <si>
    <t>収支予算書</t>
    <rPh sb="0" eb="2">
      <t>シュウシ</t>
    </rPh>
    <rPh sb="2" eb="5">
      <t>ヨサンショ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</si>
  <si>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</si>
  <si>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</si>
  <si>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</si>
  <si>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</si>
  <si>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</si>
  <si>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</si>
  <si>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</si>
  <si>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</si>
  <si>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</si>
  <si>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</si>
  <si>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</si>
  <si>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</si>
  <si>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</si>
  <si>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</si>
  <si>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</si>
  <si>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</si>
  <si>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</si>
  <si>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</si>
  <si>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</si>
  <si>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他の法律において指定を受けている全ての事業所を記載してください。（他県も含む）　</t>
    <rPh sb="0" eb="1">
      <t>ホカ</t>
    </rPh>
    <rPh sb="2" eb="4">
      <t>ホウリツ</t>
    </rPh>
    <rPh sb="8" eb="10">
      <t>シテイ</t>
    </rPh>
    <rPh sb="11" eb="12">
      <t>ウ</t>
    </rPh>
    <rPh sb="16" eb="17">
      <t>スベ</t>
    </rPh>
    <rPh sb="19" eb="22">
      <t>ジギョウショ</t>
    </rPh>
    <rPh sb="23" eb="25">
      <t>キサイ</t>
    </rPh>
    <rPh sb="33" eb="35">
      <t>タケン</t>
    </rPh>
    <rPh sb="36" eb="37">
      <t>フク</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</si>
  <si>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</si>
  <si>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</si>
  <si>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</si>
  <si>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</si>
  <si>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</si>
  <si>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事業所のパンフレット等
※通所系サービスのみ</t>
    <rPh sb="0" eb="3">
      <t>ジギョウショ</t>
    </rPh>
    <rPh sb="10" eb="11">
      <t>トウ</t>
    </rPh>
    <phoneticPr fontId="2"/>
  </si>
  <si>
    <t>有償運送の許可証の写し
※居宅介護のみ</t>
    <rPh sb="0" eb="2">
      <t>ユウショウ</t>
    </rPh>
    <rPh sb="2" eb="4">
      <t>ウンソウ</t>
    </rPh>
    <rPh sb="5" eb="8">
      <t>キョカショウ</t>
    </rPh>
    <rPh sb="9" eb="10">
      <t>ウツ</t>
    </rPh>
    <rPh sb="13" eb="15">
      <t>キョタク</t>
    </rPh>
    <rPh sb="15" eb="17">
      <t>カイゴ</t>
    </rPh>
    <phoneticPr fontId="2"/>
  </si>
  <si>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</si>
  <si>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</si>
  <si>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</si>
  <si>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</si>
  <si>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</si>
  <si>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</si>
  <si>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</si>
  <si>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</si>
  <si>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</si>
  <si>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</si>
  <si>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</si>
  <si>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</si>
  <si>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</si>
  <si>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</si>
  <si>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</si>
  <si>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</si>
  <si>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</si>
  <si>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3"/>
  </si>
  <si>
    <t>通院等乗降介助を行う場合は提出ください。</t>
    <rPh sb="0" eb="2">
      <t>ツウイン</t>
    </rPh>
    <rPh sb="2" eb="3">
      <t>トウ</t>
    </rPh>
    <rPh sb="3" eb="5">
      <t>ジョウコウ</t>
    </rPh>
    <rPh sb="5" eb="7">
      <t>カイジョ</t>
    </rPh>
    <rPh sb="8" eb="9">
      <t>オコナ</t>
    </rPh>
    <rPh sb="10" eb="12">
      <t>バアイ</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</si>
  <si>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</si>
  <si>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</si>
  <si>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</si>
  <si>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</si>
  <si>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</si>
  <si>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</si>
  <si>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</si>
  <si>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</si>
  <si>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</si>
  <si>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</si>
  <si>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</si>
  <si>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</si>
  <si>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</si>
  <si>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</si>
  <si>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</si>
  <si>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</si>
  <si>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</si>
  <si>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</si>
  <si>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</si>
  <si>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</si>
  <si>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介護保険事業所の指定書
※訪問系サービスのみ</t>
    <rPh sb="0" eb="2">
      <t>カイゴ</t>
    </rPh>
    <rPh sb="2" eb="4">
      <t>ホケン</t>
    </rPh>
    <rPh sb="4" eb="7">
      <t>ジギョウショ</t>
    </rPh>
    <rPh sb="8" eb="10">
      <t>シテイ</t>
    </rPh>
    <rPh sb="10" eb="11">
      <t>ショ</t>
    </rPh>
    <phoneticPr fontId="2"/>
  </si>
  <si>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</si>
  <si>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</si>
  <si>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</si>
  <si>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</si>
  <si>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</si>
  <si>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</si>
  <si>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※令和３年度報酬改定に伴い、運営規程に記載する必要のある内容が変更され、記載例も大幅に変更されています。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3"/>
  </si>
  <si>
    <t>第１号様式（指定申請書）</t>
    <rPh sb="0" eb="1">
      <t>ダイ</t>
    </rPh>
    <rPh sb="2" eb="3">
      <t>ゴウ</t>
    </rPh>
    <rPh sb="3" eb="5">
      <t>ヨウシキ</t>
    </rPh>
    <rPh sb="6" eb="8">
      <t>シテイ</t>
    </rPh>
    <rPh sb="8" eb="10">
      <t>シンセイ</t>
    </rPh>
    <rPh sb="10" eb="11">
      <t>ショ</t>
    </rPh>
    <phoneticPr fontId="2"/>
  </si>
  <si>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</si>
  <si>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r>
      <t>以下のページから様式をダウンロードし、</t>
    </r>
    <r>
      <rPr>
        <b/>
        <sz val="11"/>
        <color theme="1"/>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0" eb="2">
      <t>イカ</t>
    </rPh>
    <rPh sb="95" eb="97">
      <t>ホウモン</t>
    </rPh>
    <rPh sb="98" eb="100">
      <t>ソウダン</t>
    </rPh>
    <rPh sb="100" eb="101">
      <t>ケイ</t>
    </rPh>
    <rPh sb="102" eb="103">
      <t>ノゾ</t>
    </rPh>
    <rPh sb="104" eb="105">
      <t>ゼン</t>
    </rPh>
    <rPh sb="110" eb="112">
      <t>サンテイ</t>
    </rPh>
    <rPh sb="114" eb="116">
      <t>カサン</t>
    </rPh>
    <rPh sb="122" eb="124">
      <t>タイセイ</t>
    </rPh>
    <rPh sb="124" eb="125">
      <t>トドケ</t>
    </rPh>
    <rPh sb="126" eb="128">
      <t>テイシュツ</t>
    </rPh>
    <rPh sb="129" eb="131">
      <t>ヒッス</t>
    </rPh>
    <rPh sb="138" eb="140">
      <t>ホウモン</t>
    </rPh>
    <rPh sb="141" eb="143">
      <t>ソウダン</t>
    </rPh>
    <rPh sb="143" eb="144">
      <t>ケイ</t>
    </rPh>
    <rPh sb="149" eb="151">
      <t>サンテイ</t>
    </rPh>
    <rPh sb="153" eb="155">
      <t>カサン</t>
    </rPh>
    <rPh sb="158" eb="160">
      <t>バアイ</t>
    </rPh>
    <rPh sb="162" eb="164">
      <t>タイセイ</t>
    </rPh>
    <rPh sb="164" eb="165">
      <t>トドケ</t>
    </rPh>
    <rPh sb="166" eb="168">
      <t>テイシュツ</t>
    </rPh>
    <rPh sb="169" eb="171">
      <t>フヨウ</t>
    </rPh>
    <phoneticPr fontId="3"/>
  </si>
  <si>
    <r>
      <t>以下のぺージを参考に</t>
    </r>
    <r>
      <rPr>
        <b/>
        <sz val="11"/>
        <color theme="1"/>
        <rFont val="ＭＳ ゴシック"/>
        <family val="3"/>
        <charset val="128"/>
      </rPr>
      <t>Web申請</t>
    </r>
    <r>
      <rPr>
        <sz val="11"/>
        <color theme="1"/>
        <rFont val="ＭＳ ゴシック"/>
        <family val="3"/>
        <charset val="128"/>
      </rPr>
      <t>してください。（</t>
    </r>
    <r>
      <rPr>
        <u/>
        <sz val="11"/>
        <color theme="1"/>
        <rFont val="ＭＳ ゴシック"/>
        <family val="3"/>
        <charset val="128"/>
      </rPr>
      <t>〆切：取得する月の前々月末日23：59まで</t>
    </r>
    <r>
      <rPr>
        <sz val="11"/>
        <color theme="1"/>
        <rFont val="ＭＳ ゴシック"/>
        <family val="3"/>
        <charset val="128"/>
      </rPr>
      <t>）
インターネットサイト「障害福祉情報サービスかながわ」
書式ライブラリ→６．お知らせ（県内共通）→３．福祉・介護職員処遇改善加算等に関するお知らせ</t>
    </r>
    <rPh sb="0" eb="2">
      <t>イカ</t>
    </rPh>
    <rPh sb="7" eb="9">
      <t>サンコウ</t>
    </rPh>
    <phoneticPr fontId="3"/>
  </si>
  <si>
    <t>管轄の消防署へ、必要な消防設備等について確認ください。
※「防火対象物使用開始届出書（副本）の写し」の提出は任意とします。</t>
    <rPh sb="0" eb="2">
      <t>カンカツ</t>
    </rPh>
    <rPh sb="3" eb="6">
      <t>ショウボウショ</t>
    </rPh>
    <rPh sb="8" eb="10">
      <t>ヒツヨウ</t>
    </rPh>
    <rPh sb="11" eb="13">
      <t>ショウボウ</t>
    </rPh>
    <rPh sb="13" eb="15">
      <t>セツビ</t>
    </rPh>
    <rPh sb="15" eb="16">
      <t>トウ</t>
    </rPh>
    <rPh sb="51" eb="53">
      <t>テイシュツ</t>
    </rPh>
    <rPh sb="54" eb="56">
      <t>ニンイ</t>
    </rPh>
    <phoneticPr fontId="3"/>
  </si>
  <si>
    <t>CSV_様式第１号</t>
    <phoneticPr fontId="2"/>
  </si>
  <si>
    <t>CSV_口座振込依頼書</t>
    <phoneticPr fontId="2"/>
  </si>
  <si>
    <t>CSV_追加情報</t>
    <rPh sb="4" eb="6">
      <t>ツイカ</t>
    </rPh>
    <rPh sb="6" eb="8">
      <t>ジョウホウ</t>
    </rPh>
    <phoneticPr fontId="2"/>
  </si>
  <si>
    <t>CSV_サービス情報</t>
    <rPh sb="8" eb="10">
      <t>ジョウホウ</t>
    </rPh>
    <phoneticPr fontId="2"/>
  </si>
  <si>
    <t>CSV_付表１</t>
    <phoneticPr fontId="2"/>
  </si>
  <si>
    <t>CSV_付表１＿２</t>
    <phoneticPr fontId="2"/>
  </si>
  <si>
    <t>CSV_付表２</t>
    <phoneticPr fontId="2"/>
  </si>
  <si>
    <t>CSV_付表３</t>
    <phoneticPr fontId="2"/>
  </si>
  <si>
    <t>CSV_付表３＿２</t>
    <phoneticPr fontId="2"/>
  </si>
  <si>
    <t>CSV_付表４</t>
    <phoneticPr fontId="2"/>
  </si>
  <si>
    <t>CSV_付表５</t>
    <phoneticPr fontId="2"/>
  </si>
  <si>
    <t>CSV_付表６</t>
    <phoneticPr fontId="2"/>
  </si>
  <si>
    <t>CSV_付表７</t>
    <phoneticPr fontId="2"/>
  </si>
  <si>
    <t>CSV_付表８その１</t>
    <phoneticPr fontId="2"/>
  </si>
  <si>
    <t>CSV_付表８その２</t>
    <phoneticPr fontId="2"/>
  </si>
  <si>
    <t>CSV_付表８その３</t>
    <phoneticPr fontId="2"/>
  </si>
  <si>
    <t>CSV_付表９</t>
    <phoneticPr fontId="2"/>
  </si>
  <si>
    <t>CSV_付表９＿２</t>
    <phoneticPr fontId="2"/>
  </si>
  <si>
    <t>CSV_付表１０</t>
    <phoneticPr fontId="2"/>
  </si>
  <si>
    <t>CSV_付表１０＿２</t>
    <phoneticPr fontId="2"/>
  </si>
  <si>
    <t>CSV_付表１１</t>
    <phoneticPr fontId="2"/>
  </si>
  <si>
    <t>CSV_付表１１＿２</t>
    <phoneticPr fontId="2"/>
  </si>
  <si>
    <t>CSV_付表１２</t>
    <phoneticPr fontId="2"/>
  </si>
  <si>
    <t>CSV_付表１２＿２</t>
    <phoneticPr fontId="2"/>
  </si>
  <si>
    <t>CSV_付表１３その１</t>
    <phoneticPr fontId="2"/>
  </si>
  <si>
    <t>CSV_付表１３その２</t>
    <phoneticPr fontId="2"/>
  </si>
  <si>
    <t>CSV_付表１４</t>
    <phoneticPr fontId="2"/>
  </si>
  <si>
    <t>CSV_付表７＿２＿１</t>
    <phoneticPr fontId="2"/>
  </si>
  <si>
    <t>CSV_付表７＿２＿２</t>
    <phoneticPr fontId="2"/>
  </si>
  <si>
    <t>CSV_付表１５</t>
    <phoneticPr fontId="2"/>
  </si>
  <si>
    <t>CSV_付表１６</t>
    <phoneticPr fontId="2"/>
  </si>
  <si>
    <t>項目名称</t>
    <rPh sb="0" eb="2">
      <t>コウモク</t>
    </rPh>
    <rPh sb="2" eb="4">
      <t>メイショウ</t>
    </rPh>
    <phoneticPr fontId="2"/>
  </si>
  <si>
    <t>出力用
位置</t>
    <rPh sb="0" eb="2">
      <t>シュツリョク</t>
    </rPh>
    <rPh sb="2" eb="3">
      <t>ヨウ</t>
    </rPh>
    <rPh sb="4" eb="6">
      <t>イチ</t>
    </rPh>
    <phoneticPr fontId="2"/>
  </si>
  <si>
    <t>取込用
位置</t>
    <rPh sb="0" eb="2">
      <t>トリコミ</t>
    </rPh>
    <rPh sb="2" eb="3">
      <t>ヨウ</t>
    </rPh>
    <rPh sb="4" eb="6">
      <t>イチ</t>
    </rPh>
    <phoneticPr fontId="2"/>
  </si>
  <si>
    <t>変換
方式</t>
    <rPh sb="0" eb="2">
      <t>ヘンカン</t>
    </rPh>
    <rPh sb="3" eb="5">
      <t>ホウシキ</t>
    </rPh>
    <phoneticPr fontId="2"/>
  </si>
  <si>
    <t>初期値</t>
    <rPh sb="0" eb="2">
      <t>ショキ</t>
    </rPh>
    <rPh sb="2" eb="3">
      <t>アタイ</t>
    </rPh>
    <phoneticPr fontId="2"/>
  </si>
  <si>
    <t>ﾄﾞﾛｯﾌﾟﾀﾞｳﾝ</t>
    <phoneticPr fontId="2"/>
  </si>
  <si>
    <t>備考</t>
    <rPh sb="0" eb="2">
      <t>ビコウ</t>
    </rPh>
    <phoneticPr fontId="2"/>
  </si>
  <si>
    <t>ﾄﾞﾛｯﾌﾟﾀﾞｳﾝ</t>
    <phoneticPr fontId="2"/>
  </si>
  <si>
    <t>出力用</t>
    <rPh sb="0" eb="2">
      <t>シュツリョク</t>
    </rPh>
    <rPh sb="2" eb="3">
      <t>ヨウ</t>
    </rPh>
    <phoneticPr fontId="2"/>
  </si>
  <si>
    <t>取込用</t>
    <rPh sb="0" eb="2">
      <t>トリコミ</t>
    </rPh>
    <rPh sb="2" eb="3">
      <t>ヨウ</t>
    </rPh>
    <phoneticPr fontId="2"/>
  </si>
  <si>
    <t>変換</t>
    <rPh sb="0" eb="2">
      <t>ヘンカン</t>
    </rPh>
    <phoneticPr fontId="2"/>
  </si>
  <si>
    <t>位置</t>
    <phoneticPr fontId="2"/>
  </si>
  <si>
    <t>方式</t>
    <phoneticPr fontId="2"/>
  </si>
  <si>
    <t>交換情報識別番号</t>
    <rPh sb="0" eb="2">
      <t>コウカン</t>
    </rPh>
    <rPh sb="2" eb="4">
      <t>ジョウホウ</t>
    </rPh>
    <rPh sb="4" eb="6">
      <t>シキベツ</t>
    </rPh>
    <rPh sb="6" eb="8">
      <t>バンゴウ</t>
    </rPh>
    <phoneticPr fontId="2"/>
  </si>
  <si>
    <t>※不要</t>
    <rPh sb="1" eb="3">
      <t>フヨウ</t>
    </rPh>
    <phoneticPr fontId="2"/>
  </si>
  <si>
    <t>※不要</t>
    <phoneticPr fontId="2"/>
  </si>
  <si>
    <t>※不要</t>
    <phoneticPr fontId="2"/>
  </si>
  <si>
    <t>交換情報識別番号</t>
  </si>
  <si>
    <t>枚中</t>
    <phoneticPr fontId="2"/>
  </si>
  <si>
    <t>Y77</t>
  </si>
  <si>
    <t>Y5</t>
    <phoneticPr fontId="2"/>
  </si>
  <si>
    <t>交換情報識別番号</t>
    <rPh sb="0" eb="2">
      <t>コウカン</t>
    </rPh>
    <rPh sb="2" eb="4">
      <t>ジョウホウ</t>
    </rPh>
    <rPh sb="4" eb="6">
      <t>シキベツ</t>
    </rPh>
    <rPh sb="6" eb="8">
      <t>バンゴウ</t>
    </rPh>
    <phoneticPr fontId="15"/>
  </si>
  <si>
    <t>異動年月日</t>
    <phoneticPr fontId="2"/>
  </si>
  <si>
    <t>AA8</t>
    <phoneticPr fontId="2"/>
  </si>
  <si>
    <t>サービス提供単位番号</t>
    <phoneticPr fontId="16"/>
  </si>
  <si>
    <t>※不要</t>
  </si>
  <si>
    <t>異動年月日</t>
  </si>
  <si>
    <t>枚目</t>
    <phoneticPr fontId="2"/>
  </si>
  <si>
    <t>AE77</t>
  </si>
  <si>
    <t>AE5</t>
    <phoneticPr fontId="2"/>
  </si>
  <si>
    <t>異動年月日</t>
    <rPh sb="0" eb="2">
      <t>イドウ</t>
    </rPh>
    <rPh sb="2" eb="5">
      <t>ネンガッピ</t>
    </rPh>
    <phoneticPr fontId="15"/>
  </si>
  <si>
    <t>異動区分</t>
    <rPh sb="0" eb="2">
      <t>イドウ</t>
    </rPh>
    <phoneticPr fontId="2"/>
  </si>
  <si>
    <t>AA7</t>
    <phoneticPr fontId="2"/>
  </si>
  <si>
    <t>異動区分コード</t>
    <rPh sb="0" eb="2">
      <t>イドウ</t>
    </rPh>
    <rPh sb="2" eb="4">
      <t>クブン</t>
    </rPh>
    <phoneticPr fontId="2"/>
  </si>
  <si>
    <t>受付番号</t>
  </si>
  <si>
    <t>AE2</t>
  </si>
  <si>
    <t>受付番号</t>
    <phoneticPr fontId="2"/>
  </si>
  <si>
    <t>フラグ</t>
    <phoneticPr fontId="2"/>
  </si>
  <si>
    <t>AL3</t>
  </si>
  <si>
    <t>隠し項目１</t>
    <rPh sb="0" eb="1">
      <t>カク</t>
    </rPh>
    <rPh sb="2" eb="4">
      <t>コウモク</t>
    </rPh>
    <phoneticPr fontId="2"/>
  </si>
  <si>
    <t>受付番号</t>
    <rPh sb="0" eb="2">
      <t>ウケツケ</t>
    </rPh>
    <rPh sb="2" eb="4">
      <t>バンゴウ</t>
    </rPh>
    <phoneticPr fontId="2"/>
  </si>
  <si>
    <t>AE4</t>
  </si>
  <si>
    <t>AE2</t>
    <phoneticPr fontId="2"/>
  </si>
  <si>
    <t>受付番号</t>
    <rPh sb="0" eb="2">
      <t>ウケツケ</t>
    </rPh>
    <rPh sb="2" eb="4">
      <t>バンゴウ</t>
    </rPh>
    <phoneticPr fontId="15"/>
  </si>
  <si>
    <t>AE3</t>
    <phoneticPr fontId="2"/>
  </si>
  <si>
    <t>異動事由</t>
    <rPh sb="0" eb="2">
      <t>イドウ</t>
    </rPh>
    <rPh sb="2" eb="4">
      <t>ジユウ</t>
    </rPh>
    <phoneticPr fontId="2"/>
  </si>
  <si>
    <t>事業所電話番号</t>
  </si>
  <si>
    <t>M9</t>
  </si>
  <si>
    <t>出張所番号</t>
    <phoneticPr fontId="2"/>
  </si>
  <si>
    <t>AE3</t>
  </si>
  <si>
    <t>事業所ﾌﾘｶﾞﾅ</t>
  </si>
  <si>
    <t>I4</t>
  </si>
  <si>
    <t>昼間実施サービス-実施ｻｰﾋﾞｽ-生活介護の有無</t>
    <rPh sb="0" eb="2">
      <t>ヒルマ</t>
    </rPh>
    <rPh sb="2" eb="4">
      <t>ジッシ</t>
    </rPh>
    <rPh sb="9" eb="11">
      <t>ジッシ</t>
    </rPh>
    <rPh sb="17" eb="19">
      <t>セイカツ</t>
    </rPh>
    <rPh sb="19" eb="21">
      <t>カイゴ</t>
    </rPh>
    <rPh sb="22" eb="24">
      <t>ウム</t>
    </rPh>
    <phoneticPr fontId="2"/>
  </si>
  <si>
    <t>AL17</t>
  </si>
  <si>
    <t>定款・寄付行為等又は条例等</t>
    <phoneticPr fontId="2"/>
  </si>
  <si>
    <t>W15</t>
  </si>
  <si>
    <t>I3</t>
  </si>
  <si>
    <t>隠し項目２</t>
    <rPh sb="0" eb="1">
      <t>カク</t>
    </rPh>
    <rPh sb="2" eb="4">
      <t>コウモク</t>
    </rPh>
    <phoneticPr fontId="2"/>
  </si>
  <si>
    <t>AM3</t>
  </si>
  <si>
    <t>M11</t>
  </si>
  <si>
    <t>定員-合計</t>
    <rPh sb="3" eb="5">
      <t>ゴウケイ</t>
    </rPh>
    <phoneticPr fontId="2"/>
  </si>
  <si>
    <t>E10</t>
  </si>
  <si>
    <t>従業員職種-責任者 専従 常勤</t>
  </si>
  <si>
    <t>I8</t>
  </si>
  <si>
    <t>事業所 連絡先 電話番号</t>
  </si>
  <si>
    <t>共同生活住居-単位番号</t>
    <phoneticPr fontId="2"/>
  </si>
  <si>
    <t>AI78</t>
  </si>
  <si>
    <t>AI6</t>
    <phoneticPr fontId="2"/>
  </si>
  <si>
    <t>事業所 連絡先 電話番号</t>
    <rPh sb="4" eb="6">
      <t>レンラク</t>
    </rPh>
    <rPh sb="6" eb="7">
      <t>サキ</t>
    </rPh>
    <rPh sb="8" eb="10">
      <t>デンワ</t>
    </rPh>
    <rPh sb="10" eb="12">
      <t>バンゴウ</t>
    </rPh>
    <phoneticPr fontId="15"/>
  </si>
  <si>
    <t>M10</t>
    <phoneticPr fontId="2"/>
  </si>
  <si>
    <t>事業所番号</t>
    <phoneticPr fontId="2"/>
  </si>
  <si>
    <t>AA4</t>
    <phoneticPr fontId="2"/>
  </si>
  <si>
    <t>事業所ＦＡＸ番号</t>
  </si>
  <si>
    <t>AA9</t>
  </si>
  <si>
    <t>事業所名称</t>
  </si>
  <si>
    <t>I5</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</si>
  <si>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2"/>
  </si>
  <si>
    <t>M18</t>
  </si>
  <si>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2"/>
  </si>
  <si>
    <t>W16</t>
  </si>
  <si>
    <t>AA11</t>
  </si>
  <si>
    <t>生活介護-単位有無</t>
    <phoneticPr fontId="2"/>
  </si>
  <si>
    <t>AL8</t>
  </si>
  <si>
    <t>従業員職種-責任者 専従 非常勤</t>
  </si>
  <si>
    <t>I9</t>
  </si>
  <si>
    <t>事業所 連絡先 ＦＡＸ番号</t>
  </si>
  <si>
    <t>共同生活住居-フリガナ</t>
    <phoneticPr fontId="2"/>
  </si>
  <si>
    <t>I78</t>
  </si>
  <si>
    <t>I6</t>
    <phoneticPr fontId="2"/>
  </si>
  <si>
    <t>事業所 連絡先 ＦＡＸ番号</t>
    <rPh sb="4" eb="6">
      <t>レンラク</t>
    </rPh>
    <rPh sb="6" eb="7">
      <t>サキ</t>
    </rPh>
    <rPh sb="11" eb="13">
      <t>バンゴウ</t>
    </rPh>
    <phoneticPr fontId="15"/>
  </si>
  <si>
    <t>AA10</t>
    <phoneticPr fontId="2"/>
  </si>
  <si>
    <t>申請者-氏名(ｶﾅ)</t>
    <rPh sb="0" eb="3">
      <t>シンセイシャ</t>
    </rPh>
    <rPh sb="4" eb="6">
      <t>シメイ</t>
    </rPh>
    <phoneticPr fontId="2"/>
  </si>
  <si>
    <t>G23</t>
    <phoneticPr fontId="2"/>
  </si>
  <si>
    <t>法人名称</t>
  </si>
  <si>
    <t>I11</t>
    <phoneticPr fontId="2"/>
  </si>
  <si>
    <t>支払区分</t>
    <rPh sb="0" eb="2">
      <t>シハラ</t>
    </rPh>
    <rPh sb="2" eb="4">
      <t>クブン</t>
    </rPh>
    <phoneticPr fontId="2"/>
  </si>
  <si>
    <t>管理者-氏名（ｶﾅ）</t>
    <rPh sb="0" eb="3">
      <t>カンリシャ</t>
    </rPh>
    <rPh sb="4" eb="6">
      <t>シメイ</t>
    </rPh>
    <phoneticPr fontId="2"/>
  </si>
  <si>
    <t>定款・寄付行為等又は条例等</t>
  </si>
  <si>
    <t>W10</t>
  </si>
  <si>
    <t>事業所郵便番号</t>
  </si>
  <si>
    <t>K6</t>
  </si>
  <si>
    <t>管理者ﾌﾘｶﾞﾅ</t>
  </si>
  <si>
    <t>I10</t>
  </si>
  <si>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2"/>
  </si>
  <si>
    <t>P18</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</si>
  <si>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2"/>
  </si>
  <si>
    <t>W17</t>
  </si>
  <si>
    <t>K5</t>
  </si>
  <si>
    <t>W12</t>
  </si>
  <si>
    <t>生活介護-単位1-定員</t>
    <rPh sb="9" eb="11">
      <t>テイイン</t>
    </rPh>
    <phoneticPr fontId="2"/>
  </si>
  <si>
    <t>従業員職種-責任者 兼務 常勤</t>
  </si>
  <si>
    <t>K8</t>
  </si>
  <si>
    <t>共同生活住居-名称</t>
    <phoneticPr fontId="2"/>
  </si>
  <si>
    <t>I79</t>
  </si>
  <si>
    <t>I7</t>
    <phoneticPr fontId="2"/>
  </si>
  <si>
    <t>W11</t>
    <phoneticPr fontId="2"/>
  </si>
  <si>
    <t>申請者-氏名(漢字)</t>
    <rPh sb="0" eb="3">
      <t>シンセイシャ</t>
    </rPh>
    <rPh sb="4" eb="6">
      <t>シメイ</t>
    </rPh>
    <rPh sb="7" eb="9">
      <t>カンジ</t>
    </rPh>
    <phoneticPr fontId="2"/>
  </si>
  <si>
    <t>G24</t>
    <phoneticPr fontId="2"/>
  </si>
  <si>
    <t>郵便番号</t>
  </si>
  <si>
    <t>K13</t>
    <phoneticPr fontId="2"/>
  </si>
  <si>
    <t>申請先</t>
    <rPh sb="0" eb="2">
      <t>シンセイ</t>
    </rPh>
    <rPh sb="2" eb="3">
      <t>サキ</t>
    </rPh>
    <phoneticPr fontId="2"/>
  </si>
  <si>
    <t>管理者-氏名（漢字）</t>
    <rPh sb="0" eb="3">
      <t>カンリシャ</t>
    </rPh>
    <rPh sb="4" eb="6">
      <t>シメイ</t>
    </rPh>
    <rPh sb="7" eb="9">
      <t>カンジ</t>
    </rPh>
    <phoneticPr fontId="2"/>
  </si>
  <si>
    <t>I11</t>
  </si>
  <si>
    <t>事業所所在地上段</t>
  </si>
  <si>
    <t>I7</t>
  </si>
  <si>
    <t>管理者氏名</t>
  </si>
  <si>
    <t>昼間実施サービス-実施ｻｰﾋﾞｽ-自立訓練-機能</t>
    <rPh sb="0" eb="2">
      <t>ヒルマ</t>
    </rPh>
    <rPh sb="2" eb="4">
      <t>ジッシ</t>
    </rPh>
    <rPh sb="9" eb="11">
      <t>ジッシ</t>
    </rPh>
    <rPh sb="17" eb="19">
      <t>ジリツ</t>
    </rPh>
    <rPh sb="19" eb="21">
      <t>クンレン</t>
    </rPh>
    <rPh sb="22" eb="24">
      <t>キノウ</t>
    </rPh>
    <phoneticPr fontId="2"/>
  </si>
  <si>
    <t>AM17</t>
  </si>
  <si>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2"/>
  </si>
  <si>
    <t>W18</t>
  </si>
  <si>
    <t>I6</t>
  </si>
  <si>
    <t>I13</t>
  </si>
  <si>
    <t>生活介護-単位2-定員</t>
    <rPh sb="0" eb="2">
      <t>セイカツ</t>
    </rPh>
    <rPh sb="2" eb="4">
      <t>カイゴ</t>
    </rPh>
    <rPh sb="5" eb="7">
      <t>タンイ</t>
    </rPh>
    <rPh sb="9" eb="11">
      <t>テイイン</t>
    </rPh>
    <phoneticPr fontId="2"/>
  </si>
  <si>
    <t>M10</t>
  </si>
  <si>
    <t>従業員職種-責任者 兼務 非常勤</t>
  </si>
  <si>
    <t>K9</t>
  </si>
  <si>
    <t>管理者 ﾌﾘｶﾞﾅ</t>
  </si>
  <si>
    <t>共同生活住居-郵便番号</t>
    <phoneticPr fontId="2"/>
  </si>
  <si>
    <t>K80</t>
  </si>
  <si>
    <t>K8</t>
    <phoneticPr fontId="2"/>
  </si>
  <si>
    <t>I12</t>
  </si>
  <si>
    <t>申請者-郵便番号</t>
    <rPh sb="0" eb="3">
      <t>シンセイシャ</t>
    </rPh>
    <phoneticPr fontId="2"/>
  </si>
  <si>
    <t>H25</t>
    <phoneticPr fontId="2"/>
  </si>
  <si>
    <t>所在地上段</t>
  </si>
  <si>
    <t>I14</t>
    <phoneticPr fontId="2"/>
  </si>
  <si>
    <t>所在地市町村番号</t>
    <rPh sb="0" eb="3">
      <t>ショザイチ</t>
    </rPh>
    <rPh sb="3" eb="6">
      <t>シチョウソン</t>
    </rPh>
    <rPh sb="6" eb="8">
      <t>バンゴウ</t>
    </rPh>
    <phoneticPr fontId="2"/>
  </si>
  <si>
    <t>Q37</t>
    <phoneticPr fontId="2"/>
  </si>
  <si>
    <t>管理者-郵便番号</t>
    <rPh sb="0" eb="3">
      <t>カンリシャ</t>
    </rPh>
    <rPh sb="4" eb="8">
      <t>ユウビンバンゴウ</t>
    </rPh>
    <phoneticPr fontId="2"/>
  </si>
  <si>
    <t>事業所所在地下段</t>
  </si>
  <si>
    <t>管理者郵便番号</t>
  </si>
  <si>
    <t>K12</t>
  </si>
  <si>
    <t>昼間実施サービス-実施ｻｰﾋﾞｽ-自立訓練-生活</t>
    <rPh sb="0" eb="2">
      <t>ヒルマ</t>
    </rPh>
    <rPh sb="2" eb="4">
      <t>ジッシ</t>
    </rPh>
    <rPh sb="9" eb="11">
      <t>ジッシ</t>
    </rPh>
    <rPh sb="17" eb="19">
      <t>ジリツ</t>
    </rPh>
    <rPh sb="19" eb="21">
      <t>クンレン</t>
    </rPh>
    <rPh sb="22" eb="24">
      <t>セイカツ</t>
    </rPh>
    <phoneticPr fontId="2"/>
  </si>
  <si>
    <t>AN17</t>
  </si>
  <si>
    <t>設備-1室最大定員</t>
    <rPh sb="0" eb="2">
      <t>セツビ</t>
    </rPh>
    <rPh sb="4" eb="5">
      <t>シツ</t>
    </rPh>
    <rPh sb="5" eb="7">
      <t>サイダイ</t>
    </rPh>
    <rPh sb="7" eb="9">
      <t>テイイン</t>
    </rPh>
    <phoneticPr fontId="2"/>
  </si>
  <si>
    <t>O20</t>
  </si>
  <si>
    <t>I14</t>
  </si>
  <si>
    <t>生活介護-単位3-定員</t>
    <rPh sb="0" eb="2">
      <t>セイカツ</t>
    </rPh>
    <rPh sb="2" eb="4">
      <t>カイゴ</t>
    </rPh>
    <rPh sb="5" eb="7">
      <t>タンイ</t>
    </rPh>
    <rPh sb="9" eb="11">
      <t>テイイン</t>
    </rPh>
    <phoneticPr fontId="2"/>
  </si>
  <si>
    <t>従業員職種-責任者 常勤換算後の人数</t>
  </si>
  <si>
    <t>管理者 氏名</t>
  </si>
  <si>
    <t>共同生活住居-所在地上段</t>
    <phoneticPr fontId="2"/>
  </si>
  <si>
    <t>I81</t>
  </si>
  <si>
    <t>I9</t>
    <phoneticPr fontId="2"/>
  </si>
  <si>
    <t>I13</t>
    <phoneticPr fontId="2"/>
  </si>
  <si>
    <t>申請者-住所(ｶﾅ)</t>
    <rPh sb="0" eb="3">
      <t>シンセイシャ</t>
    </rPh>
    <rPh sb="4" eb="6">
      <t>ジュウショ</t>
    </rPh>
    <phoneticPr fontId="2"/>
  </si>
  <si>
    <t>所在地下段</t>
  </si>
  <si>
    <t>I16</t>
    <phoneticPr fontId="2"/>
  </si>
  <si>
    <t>事業所・施設の種類</t>
    <rPh sb="0" eb="3">
      <t>ジギョウショ</t>
    </rPh>
    <rPh sb="4" eb="6">
      <t>シセツ</t>
    </rPh>
    <rPh sb="7" eb="9">
      <t>シュルイ</t>
    </rPh>
    <phoneticPr fontId="2"/>
  </si>
  <si>
    <t>N4</t>
    <phoneticPr fontId="2"/>
  </si>
  <si>
    <t>管理者-住所（ｶﾅ）</t>
    <rPh sb="0" eb="3">
      <t>カンリシャ</t>
    </rPh>
    <rPh sb="4" eb="6">
      <t>ジュウショ</t>
    </rPh>
    <phoneticPr fontId="2"/>
  </si>
  <si>
    <t>K13</t>
  </si>
  <si>
    <t>管理者住所上段</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</si>
  <si>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2"/>
  </si>
  <si>
    <t>S18</t>
  </si>
  <si>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2"/>
  </si>
  <si>
    <t>W20</t>
  </si>
  <si>
    <t>M8</t>
  </si>
  <si>
    <t>K15</t>
  </si>
  <si>
    <t>生活介護-単位4-定員</t>
    <rPh sb="0" eb="2">
      <t>セイカツ</t>
    </rPh>
    <rPh sb="2" eb="4">
      <t>カイゴ</t>
    </rPh>
    <rPh sb="5" eb="7">
      <t>タンイ</t>
    </rPh>
    <rPh sb="9" eb="11">
      <t>テイイン</t>
    </rPh>
    <phoneticPr fontId="2"/>
  </si>
  <si>
    <t>M12</t>
  </si>
  <si>
    <t>従業員職種-責任者 基準上の必要人数</t>
  </si>
  <si>
    <t>管理者 住所 郵便</t>
  </si>
  <si>
    <t>共同生活住居-所在地下段</t>
    <phoneticPr fontId="2"/>
  </si>
  <si>
    <t>I82</t>
  </si>
  <si>
    <t>I10</t>
    <phoneticPr fontId="2"/>
  </si>
  <si>
    <t>K14</t>
    <phoneticPr fontId="2"/>
  </si>
  <si>
    <t>申請者-住所(漢字)</t>
    <rPh sb="0" eb="3">
      <t>シンセイシャ</t>
    </rPh>
    <rPh sb="4" eb="6">
      <t>ジュウショ</t>
    </rPh>
    <rPh sb="7" eb="9">
      <t>カンジ</t>
    </rPh>
    <phoneticPr fontId="2"/>
  </si>
  <si>
    <t>G26</t>
    <phoneticPr fontId="2"/>
  </si>
  <si>
    <t>住所分割</t>
    <rPh sb="0" eb="2">
      <t>ジュウショ</t>
    </rPh>
    <rPh sb="2" eb="4">
      <t>ブンカツ</t>
    </rPh>
    <phoneticPr fontId="2"/>
  </si>
  <si>
    <t>代表者氏名</t>
  </si>
  <si>
    <t>I18</t>
    <phoneticPr fontId="2"/>
  </si>
  <si>
    <t>その他情報1</t>
    <rPh sb="2" eb="3">
      <t>タ</t>
    </rPh>
    <rPh sb="3" eb="5">
      <t>ジョウホウ</t>
    </rPh>
    <phoneticPr fontId="2"/>
  </si>
  <si>
    <t>管理者-住所（漢字）</t>
    <rPh sb="0" eb="3">
      <t>カンリシャ</t>
    </rPh>
    <rPh sb="4" eb="6">
      <t>ジュウショ</t>
    </rPh>
    <rPh sb="7" eb="9">
      <t>カンジ</t>
    </rPh>
    <phoneticPr fontId="2"/>
  </si>
  <si>
    <t>管理者住所下段</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</si>
  <si>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2"/>
  </si>
  <si>
    <t>V18</t>
  </si>
  <si>
    <t>設備-入所者１人あたり最小床面積</t>
    <rPh sb="0" eb="2">
      <t>セツビ</t>
    </rPh>
    <rPh sb="3" eb="6">
      <t>ニュウショシャ</t>
    </rPh>
    <rPh sb="7" eb="8">
      <t>ニン</t>
    </rPh>
    <rPh sb="11" eb="13">
      <t>サイショウ</t>
    </rPh>
    <rPh sb="13" eb="16">
      <t>ユカメンセキ</t>
    </rPh>
    <phoneticPr fontId="2"/>
  </si>
  <si>
    <t>O21</t>
  </si>
  <si>
    <t>AA8</t>
  </si>
  <si>
    <t>I16</t>
  </si>
  <si>
    <t>生活介護-単位5-定員</t>
    <rPh sb="0" eb="2">
      <t>セイカツ</t>
    </rPh>
    <rPh sb="2" eb="4">
      <t>カイゴ</t>
    </rPh>
    <rPh sb="5" eb="7">
      <t>タンイ</t>
    </rPh>
    <rPh sb="9" eb="11">
      <t>テイイン</t>
    </rPh>
    <phoneticPr fontId="2"/>
  </si>
  <si>
    <t>M13</t>
  </si>
  <si>
    <t>従業員職種-医師 専従 常勤</t>
  </si>
  <si>
    <t>管理者 住所 １</t>
  </si>
  <si>
    <t>共同生活住居-電話番号</t>
    <phoneticPr fontId="2"/>
  </si>
  <si>
    <t>M84</t>
  </si>
  <si>
    <t>M12</t>
    <phoneticPr fontId="2"/>
  </si>
  <si>
    <t>I15</t>
    <phoneticPr fontId="2"/>
  </si>
  <si>
    <t>I15</t>
  </si>
  <si>
    <t>申請者-電話番号</t>
    <rPh sb="0" eb="3">
      <t>シンセイシャ</t>
    </rPh>
    <rPh sb="4" eb="6">
      <t>デンワ</t>
    </rPh>
    <rPh sb="6" eb="8">
      <t>バンゴウ</t>
    </rPh>
    <phoneticPr fontId="2"/>
  </si>
  <si>
    <t>J28</t>
    <phoneticPr fontId="2"/>
  </si>
  <si>
    <t>I20</t>
    <phoneticPr fontId="2"/>
  </si>
  <si>
    <t>その他情報2</t>
    <rPh sb="2" eb="3">
      <t>タ</t>
    </rPh>
    <rPh sb="3" eb="5">
      <t>ジョウホウ</t>
    </rPh>
    <phoneticPr fontId="2"/>
  </si>
  <si>
    <t>事業所-名称（ｶﾅ）</t>
    <phoneticPr fontId="2"/>
  </si>
  <si>
    <t>G35</t>
    <phoneticPr fontId="2"/>
  </si>
  <si>
    <t>従業員職種　医師 専従 常勤</t>
  </si>
  <si>
    <t>昼間実施サービス-合計</t>
    <rPh sb="0" eb="2">
      <t>ヒルマ</t>
    </rPh>
    <rPh sb="2" eb="4">
      <t>ジッシ</t>
    </rPh>
    <rPh sb="9" eb="11">
      <t>ゴウケイ</t>
    </rPh>
    <phoneticPr fontId="2"/>
  </si>
  <si>
    <t>C17</t>
  </si>
  <si>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2"/>
  </si>
  <si>
    <t>AO17</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</si>
  <si>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2"/>
  </si>
  <si>
    <t>W21</t>
  </si>
  <si>
    <t>従業員職種　責任者 専従 常勤</t>
  </si>
  <si>
    <t>I17</t>
  </si>
  <si>
    <t>従業員職種-職業指導員 専従 常勤</t>
    <phoneticPr fontId="2"/>
  </si>
  <si>
    <t>児童デイ-単位有無</t>
    <phoneticPr fontId="2"/>
  </si>
  <si>
    <t>AM8</t>
  </si>
  <si>
    <t>従業員職種-医師 専従 非常勤</t>
  </si>
  <si>
    <t>管理者 住所 ２</t>
  </si>
  <si>
    <t>共同生活住居-FAX番号</t>
    <phoneticPr fontId="2"/>
  </si>
  <si>
    <t>AA84</t>
  </si>
  <si>
    <t>AA12</t>
    <phoneticPr fontId="2"/>
  </si>
  <si>
    <t>申請者-FAX番号</t>
    <rPh sb="0" eb="3">
      <t>シンセイシャ</t>
    </rPh>
    <rPh sb="7" eb="9">
      <t>バンゴウ</t>
    </rPh>
    <phoneticPr fontId="2"/>
  </si>
  <si>
    <t>R28</t>
    <phoneticPr fontId="2"/>
  </si>
  <si>
    <t>事業所番号</t>
  </si>
  <si>
    <t>I22</t>
    <phoneticPr fontId="2"/>
  </si>
  <si>
    <t>その他情報3</t>
    <rPh sb="2" eb="3">
      <t>タ</t>
    </rPh>
    <rPh sb="3" eb="5">
      <t>ジョウホウ</t>
    </rPh>
    <phoneticPr fontId="2"/>
  </si>
  <si>
    <t>事業所-名称（漢字）</t>
    <rPh sb="7" eb="9">
      <t>カンジ</t>
    </rPh>
    <phoneticPr fontId="2"/>
  </si>
  <si>
    <t>G36</t>
    <phoneticPr fontId="2"/>
  </si>
  <si>
    <t>管理者-兼務の有無</t>
  </si>
  <si>
    <t>営業日-月</t>
  </si>
  <si>
    <t>AL10</t>
  </si>
  <si>
    <t>管理者-兼務する他の職種</t>
  </si>
  <si>
    <t>従業員職種　医師 専従 非常勤</t>
  </si>
  <si>
    <t>管理者-サービス提供責任者との兼務の有無</t>
    <rPh sb="8" eb="10">
      <t>テイキョウ</t>
    </rPh>
    <rPh sb="10" eb="13">
      <t>セキニンシャ</t>
    </rPh>
    <rPh sb="18" eb="20">
      <t>ウム</t>
    </rPh>
    <phoneticPr fontId="2"/>
  </si>
  <si>
    <t>昼間実施サービス-介護給付対象者</t>
    <rPh sb="0" eb="2">
      <t>ヒルマ</t>
    </rPh>
    <rPh sb="2" eb="4">
      <t>ジッシ</t>
    </rPh>
    <rPh sb="9" eb="11">
      <t>カイゴ</t>
    </rPh>
    <rPh sb="11" eb="13">
      <t>キュウフ</t>
    </rPh>
    <rPh sb="13" eb="16">
      <t>タイショウシャ</t>
    </rPh>
    <phoneticPr fontId="2"/>
  </si>
  <si>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2"/>
  </si>
  <si>
    <t>AP17</t>
  </si>
  <si>
    <t>設備-廊下幅</t>
    <rPh sb="0" eb="2">
      <t>セツビ</t>
    </rPh>
    <rPh sb="3" eb="5">
      <t>ロウカ</t>
    </rPh>
    <rPh sb="5" eb="6">
      <t>ハバ</t>
    </rPh>
    <phoneticPr fontId="2"/>
  </si>
  <si>
    <t>O22</t>
  </si>
  <si>
    <t>従業員職種　責任者 専従 非常勤</t>
  </si>
  <si>
    <t>従業員職種-職業指導員 専従 非常勤</t>
  </si>
  <si>
    <t>児童デイ-単位1-定員</t>
    <phoneticPr fontId="2"/>
  </si>
  <si>
    <t>P9</t>
  </si>
  <si>
    <t>従業員職種-医師 兼務 常勤</t>
  </si>
  <si>
    <t>O8</t>
  </si>
  <si>
    <t>管理者
当該事業所における相談支援専門員との兼務の有無</t>
  </si>
  <si>
    <t>共同生活住居-建物形態</t>
    <phoneticPr fontId="2"/>
  </si>
  <si>
    <t>I85</t>
  </si>
  <si>
    <t>管理者
当該事業所で兼務する他の職種</t>
    <rPh sb="0" eb="3">
      <t>カンリシャ</t>
    </rPh>
    <phoneticPr fontId="15"/>
  </si>
  <si>
    <t>W17</t>
    <phoneticPr fontId="2"/>
  </si>
  <si>
    <t>代表者-氏名(ｶﾅ)</t>
    <phoneticPr fontId="2"/>
  </si>
  <si>
    <t>金融機関名</t>
  </si>
  <si>
    <t>I37</t>
    <phoneticPr fontId="2"/>
  </si>
  <si>
    <t>WAMサービス区分</t>
    <phoneticPr fontId="2"/>
  </si>
  <si>
    <t>O6</t>
    <phoneticPr fontId="2"/>
  </si>
  <si>
    <t>M6</t>
    <phoneticPr fontId="2"/>
  </si>
  <si>
    <t>事業所-郵便番号</t>
    <rPh sb="4" eb="8">
      <t>ユウビンバンゴウ</t>
    </rPh>
    <phoneticPr fontId="2"/>
  </si>
  <si>
    <t>H37</t>
    <phoneticPr fontId="2"/>
  </si>
  <si>
    <t>管理者-同一敷地内の兼務-事業所等の名称</t>
  </si>
  <si>
    <t>営業日-火</t>
  </si>
  <si>
    <t>AM10</t>
  </si>
  <si>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</si>
  <si>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</si>
  <si>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2"/>
  </si>
  <si>
    <t>O17</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</si>
  <si>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2"/>
  </si>
  <si>
    <t>Y18</t>
  </si>
  <si>
    <t>設備-廊下幅-基準上必要地</t>
    <rPh sb="0" eb="2">
      <t>セツビ</t>
    </rPh>
    <rPh sb="3" eb="5">
      <t>ロウカ</t>
    </rPh>
    <rPh sb="5" eb="6">
      <t>ハバ</t>
    </rPh>
    <rPh sb="7" eb="9">
      <t>キジュン</t>
    </rPh>
    <rPh sb="9" eb="10">
      <t>ジョウ</t>
    </rPh>
    <rPh sb="10" eb="12">
      <t>ヒツヨウ</t>
    </rPh>
    <rPh sb="12" eb="13">
      <t>チ</t>
    </rPh>
    <phoneticPr fontId="2"/>
  </si>
  <si>
    <t>W22</t>
  </si>
  <si>
    <t>従業員職種　責任者 兼務 常勤</t>
  </si>
  <si>
    <t>L12</t>
  </si>
  <si>
    <t>W19</t>
  </si>
  <si>
    <t>従業員職種-職業指導員 兼務 常勤</t>
  </si>
  <si>
    <t>L11</t>
  </si>
  <si>
    <t>児童デイ-単位2-定員</t>
    <phoneticPr fontId="2"/>
  </si>
  <si>
    <t>P10</t>
  </si>
  <si>
    <t>従業員職種-医師 兼務 非常勤</t>
  </si>
  <si>
    <t>O9</t>
  </si>
  <si>
    <t>管理者
施設の従業者との兼務
事業所等の名称</t>
  </si>
  <si>
    <t>共同生活住居-住居区分</t>
    <phoneticPr fontId="2"/>
  </si>
  <si>
    <t>I86</t>
  </si>
  <si>
    <t>I14</t>
    <phoneticPr fontId="2"/>
  </si>
  <si>
    <t>管理者
施設の従業者との兼務
事業所等の名称</t>
    <rPh sb="0" eb="3">
      <t>カンリシャ</t>
    </rPh>
    <phoneticPr fontId="15"/>
  </si>
  <si>
    <t>W18</t>
    <phoneticPr fontId="2"/>
  </si>
  <si>
    <t>代表者-氏名(漢字)</t>
    <rPh sb="7" eb="9">
      <t>カンジ</t>
    </rPh>
    <phoneticPr fontId="2"/>
  </si>
  <si>
    <t>G31</t>
    <phoneticPr fontId="2"/>
  </si>
  <si>
    <t>金融機関コード</t>
  </si>
  <si>
    <t>AH37</t>
    <phoneticPr fontId="2"/>
  </si>
  <si>
    <t>事業所-住所（ｶﾅ）</t>
    <rPh sb="4" eb="6">
      <t>ジュウショ</t>
    </rPh>
    <phoneticPr fontId="2"/>
  </si>
  <si>
    <t>管理者-同一敷地内の兼務-兼務する職種</t>
  </si>
  <si>
    <t>営業日-水</t>
  </si>
  <si>
    <t>AN10</t>
  </si>
  <si>
    <t>管理者-他事業所又は施設従業者との兼務-兼務する職種</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</si>
  <si>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</si>
  <si>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2"/>
  </si>
  <si>
    <t>U17</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</si>
  <si>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2"/>
  </si>
  <si>
    <t>AB18</t>
  </si>
  <si>
    <t>設備-中廊下幅</t>
    <rPh sb="0" eb="2">
      <t>セツビ</t>
    </rPh>
    <rPh sb="3" eb="4">
      <t>ナカ</t>
    </rPh>
    <rPh sb="4" eb="6">
      <t>ロウカ</t>
    </rPh>
    <rPh sb="6" eb="7">
      <t>ハバ</t>
    </rPh>
    <phoneticPr fontId="2"/>
  </si>
  <si>
    <t>O23</t>
  </si>
  <si>
    <t>従業員職種　責任者 兼務 非常勤</t>
  </si>
  <si>
    <t>L13</t>
  </si>
  <si>
    <t>従業員職種-職業指導員 兼務 非常勤</t>
  </si>
  <si>
    <t>児童デイ-単位3-定員</t>
    <phoneticPr fontId="2"/>
  </si>
  <si>
    <t>P11</t>
  </si>
  <si>
    <t>従業員職種-医師 常勤換算後の人数</t>
  </si>
  <si>
    <t>管理者
施設の従業者との兼務
兼務する職種</t>
  </si>
  <si>
    <t>共同生活住居-住居区分その他</t>
    <phoneticPr fontId="2"/>
  </si>
  <si>
    <t>AE86</t>
  </si>
  <si>
    <t>AE14</t>
    <phoneticPr fontId="2"/>
  </si>
  <si>
    <t>管理者
施設の従業者との兼務
兼務する職種</t>
    <rPh sb="0" eb="3">
      <t>カンリシャ</t>
    </rPh>
    <rPh sb="4" eb="6">
      <t>シセツ</t>
    </rPh>
    <rPh sb="7" eb="10">
      <t>ジュウギョウシャ</t>
    </rPh>
    <rPh sb="12" eb="14">
      <t>ケンム</t>
    </rPh>
    <phoneticPr fontId="15"/>
  </si>
  <si>
    <t>代表者-職名</t>
    <rPh sb="4" eb="6">
      <t>ショクメイ</t>
    </rPh>
    <phoneticPr fontId="2"/>
  </si>
  <si>
    <t>G30</t>
    <phoneticPr fontId="2"/>
  </si>
  <si>
    <t>店舗名</t>
  </si>
  <si>
    <t>I39</t>
    <phoneticPr fontId="2"/>
  </si>
  <si>
    <t>事業所-住所（漢字）</t>
    <rPh sb="4" eb="6">
      <t>ジュウショ</t>
    </rPh>
    <rPh sb="7" eb="9">
      <t>カンジ</t>
    </rPh>
    <phoneticPr fontId="2"/>
  </si>
  <si>
    <t>G38</t>
    <phoneticPr fontId="2"/>
  </si>
  <si>
    <t>管理者-同一敷地内の兼務-勤務時間</t>
  </si>
  <si>
    <t>営業日-木</t>
  </si>
  <si>
    <t>AO10</t>
  </si>
  <si>
    <t>管理者-他事業所又は施設従業者との兼務-勤務時間</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</si>
  <si>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</si>
  <si>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2"/>
  </si>
  <si>
    <t>AA17</t>
  </si>
  <si>
    <t>昼間実施サービス-実施ｻｰﾋﾞｽ-就労継続支援-A型</t>
    <rPh sb="0" eb="2">
      <t>ヒルマ</t>
    </rPh>
    <rPh sb="2" eb="4">
      <t>ジッシ</t>
    </rPh>
    <rPh sb="9" eb="11">
      <t>ジッシ</t>
    </rPh>
    <rPh sb="17" eb="19">
      <t>シュウロウ</t>
    </rPh>
    <rPh sb="19" eb="21">
      <t>ケイゾク</t>
    </rPh>
    <rPh sb="21" eb="23">
      <t>シエン</t>
    </rPh>
    <phoneticPr fontId="2"/>
  </si>
  <si>
    <t>AQ17</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</si>
  <si>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2"/>
  </si>
  <si>
    <t>W23</t>
  </si>
  <si>
    <t>管理者-他事業所又は施設従業者との兼務-勤務時間</t>
    <phoneticPr fontId="2"/>
  </si>
  <si>
    <t>従業員職種　責任者 常勤換算後の人数</t>
  </si>
  <si>
    <t>従業員職種-職業指導員 常勤換算後の人数</t>
  </si>
  <si>
    <t>児童デイ-単位4-定員</t>
    <phoneticPr fontId="2"/>
  </si>
  <si>
    <t>P12</t>
  </si>
  <si>
    <t>従業員職種-医師 基準上の必要人数</t>
  </si>
  <si>
    <t>管理者
施設の従業者との兼務
勤務時間</t>
  </si>
  <si>
    <t>共同生活住居-建物所有者名</t>
    <phoneticPr fontId="2"/>
  </si>
  <si>
    <t>I87</t>
  </si>
  <si>
    <t>I15</t>
    <phoneticPr fontId="2"/>
  </si>
  <si>
    <t>管理者
施設の従業者との兼務
勤務時間</t>
    <rPh sb="0" eb="3">
      <t>カンリシャ</t>
    </rPh>
    <rPh sb="4" eb="6">
      <t>シセツ</t>
    </rPh>
    <rPh sb="7" eb="10">
      <t>ジュウギョウシャ</t>
    </rPh>
    <rPh sb="12" eb="14">
      <t>ケンム</t>
    </rPh>
    <phoneticPr fontId="15"/>
  </si>
  <si>
    <t>代表者-郵便番号</t>
    <rPh sb="4" eb="8">
      <t>ユウビンバンゴウ</t>
    </rPh>
    <phoneticPr fontId="2"/>
  </si>
  <si>
    <t>H32</t>
    <phoneticPr fontId="2"/>
  </si>
  <si>
    <t>店舗コード</t>
    <phoneticPr fontId="2"/>
  </si>
  <si>
    <t>AJ39</t>
    <phoneticPr fontId="2"/>
  </si>
  <si>
    <t>事業所-電話番号</t>
    <rPh sb="4" eb="6">
      <t>デンワ</t>
    </rPh>
    <rPh sb="6" eb="8">
      <t>バンゴウ</t>
    </rPh>
    <phoneticPr fontId="2"/>
  </si>
  <si>
    <t>サービス提供責任者ﾌﾘｶﾞﾅ</t>
  </si>
  <si>
    <t>I20</t>
  </si>
  <si>
    <t>営業日-金</t>
  </si>
  <si>
    <t>AP10</t>
  </si>
  <si>
    <t>サービス管理責任者ﾌﾘｶﾞﾅ</t>
    <rPh sb="4" eb="6">
      <t>カンリ</t>
    </rPh>
    <phoneticPr fontId="2"/>
  </si>
  <si>
    <t>従業員職種　医師 基準上の必要人数</t>
  </si>
  <si>
    <t>事業所種別-併設型</t>
    <rPh sb="0" eb="3">
      <t>ジギョウショ</t>
    </rPh>
    <rPh sb="3" eb="5">
      <t>シュベツ</t>
    </rPh>
    <rPh sb="6" eb="9">
      <t>ヘイセツガタ</t>
    </rPh>
    <phoneticPr fontId="2"/>
  </si>
  <si>
    <t>AL20</t>
  </si>
  <si>
    <t>事業所全体の利用定員</t>
  </si>
  <si>
    <t>I21</t>
  </si>
  <si>
    <t>施設入所支援の定員</t>
    <rPh sb="0" eb="2">
      <t>シセツ</t>
    </rPh>
    <rPh sb="2" eb="4">
      <t>ニュウショ</t>
    </rPh>
    <rPh sb="4" eb="6">
      <t>シエン</t>
    </rPh>
    <rPh sb="7" eb="9">
      <t>テイイン</t>
    </rPh>
    <phoneticPr fontId="2"/>
  </si>
  <si>
    <t>I18</t>
  </si>
  <si>
    <t>昼間実施サービス-実施ｻｰﾋﾞｽ-就労継続支援-B型</t>
    <rPh sb="0" eb="2">
      <t>ヒルマ</t>
    </rPh>
    <rPh sb="2" eb="4">
      <t>ジッシ</t>
    </rPh>
    <rPh sb="9" eb="11">
      <t>ジッシ</t>
    </rPh>
    <rPh sb="17" eb="19">
      <t>シュウロウ</t>
    </rPh>
    <rPh sb="19" eb="21">
      <t>ケイゾク</t>
    </rPh>
    <rPh sb="21" eb="23">
      <t>シエン</t>
    </rPh>
    <phoneticPr fontId="2"/>
  </si>
  <si>
    <t>AR17</t>
  </si>
  <si>
    <t>設備-短期入所実施有無</t>
    <rPh sb="0" eb="2">
      <t>セツビ</t>
    </rPh>
    <rPh sb="3" eb="5">
      <t>タンキ</t>
    </rPh>
    <rPh sb="5" eb="7">
      <t>ニュウショ</t>
    </rPh>
    <rPh sb="7" eb="9">
      <t>ジッシ</t>
    </rPh>
    <rPh sb="9" eb="11">
      <t>ウム</t>
    </rPh>
    <phoneticPr fontId="2"/>
  </si>
  <si>
    <t>AE21</t>
  </si>
  <si>
    <t>訪問事業実施の有無</t>
    <phoneticPr fontId="2"/>
  </si>
  <si>
    <t>従業員職種　責任者 基準上の必要人数</t>
    <phoneticPr fontId="2"/>
  </si>
  <si>
    <t>I22</t>
  </si>
  <si>
    <t>従業員職種-職業指導員 基準上の必要人数</t>
  </si>
  <si>
    <t>児童デイ-単位5-定員</t>
    <phoneticPr fontId="2"/>
  </si>
  <si>
    <t>P13</t>
  </si>
  <si>
    <t>従業員職種-看護職員 専従 常勤</t>
    <rPh sb="8" eb="10">
      <t>ショクイン</t>
    </rPh>
    <phoneticPr fontId="2"/>
  </si>
  <si>
    <t>Q8</t>
  </si>
  <si>
    <t>事業開始時の利用者の予定数</t>
  </si>
  <si>
    <t>共同生活住居-敷金</t>
    <phoneticPr fontId="2"/>
  </si>
  <si>
    <t>K88</t>
  </si>
  <si>
    <t>K16</t>
    <phoneticPr fontId="2"/>
  </si>
  <si>
    <t>サービス管理責任者
ﾌﾘｶﾞﾅ</t>
    <rPh sb="4" eb="6">
      <t>カンリ</t>
    </rPh>
    <phoneticPr fontId="15"/>
  </si>
  <si>
    <t>I21</t>
    <phoneticPr fontId="2"/>
  </si>
  <si>
    <t>代表者-住所(ｶﾅ)</t>
    <rPh sb="4" eb="6">
      <t>ジュウショ</t>
    </rPh>
    <phoneticPr fontId="2"/>
  </si>
  <si>
    <t>口座番号</t>
    <phoneticPr fontId="2"/>
  </si>
  <si>
    <t>I41</t>
    <phoneticPr fontId="2"/>
  </si>
  <si>
    <t>事業所-FAX番号</t>
    <rPh sb="7" eb="9">
      <t>バンゴウ</t>
    </rPh>
    <phoneticPr fontId="2"/>
  </si>
  <si>
    <t>サービス提供責任者氏名</t>
  </si>
  <si>
    <t>営業日-土</t>
  </si>
  <si>
    <t>AQ10</t>
  </si>
  <si>
    <t>サービス管理責任者氏名</t>
  </si>
  <si>
    <t>従業員職種　管理責任者 専従 常勤</t>
    <rPh sb="6" eb="8">
      <t>カンリ</t>
    </rPh>
    <phoneticPr fontId="2"/>
  </si>
  <si>
    <t>N12</t>
  </si>
  <si>
    <t>事業所種別-空床型</t>
    <rPh sb="0" eb="3">
      <t>ジギョウショ</t>
    </rPh>
    <rPh sb="3" eb="5">
      <t>シュベツ</t>
    </rPh>
    <rPh sb="6" eb="7">
      <t>ソラ</t>
    </rPh>
    <rPh sb="7" eb="8">
      <t>ユカ</t>
    </rPh>
    <rPh sb="8" eb="9">
      <t>カタ</t>
    </rPh>
    <phoneticPr fontId="2"/>
  </si>
  <si>
    <t>AM20</t>
  </si>
  <si>
    <t>前年度の平均利用者数</t>
  </si>
  <si>
    <t>他の社会福祉施設との併設の有無</t>
    <rPh sb="0" eb="1">
      <t>ホカ</t>
    </rPh>
    <rPh sb="2" eb="4">
      <t>シャカイ</t>
    </rPh>
    <rPh sb="4" eb="6">
      <t>フクシ</t>
    </rPh>
    <rPh sb="6" eb="8">
      <t>シセツ</t>
    </rPh>
    <rPh sb="10" eb="12">
      <t>ヘイセツ</t>
    </rPh>
    <rPh sb="13" eb="15">
      <t>ウム</t>
    </rPh>
    <phoneticPr fontId="2"/>
  </si>
  <si>
    <t>I19</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</si>
  <si>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2"/>
  </si>
  <si>
    <t>AE18</t>
  </si>
  <si>
    <t>旧法施設からの移行-施設名</t>
    <rPh sb="0" eb="2">
      <t>キュウホウ</t>
    </rPh>
    <rPh sb="2" eb="4">
      <t>シセツ</t>
    </rPh>
    <rPh sb="7" eb="9">
      <t>イコウ</t>
    </rPh>
    <rPh sb="10" eb="12">
      <t>シセツ</t>
    </rPh>
    <rPh sb="12" eb="13">
      <t>メイ</t>
    </rPh>
    <phoneticPr fontId="2"/>
  </si>
  <si>
    <t>O24</t>
  </si>
  <si>
    <t>従業員職種　看護職員 専従 常勤</t>
    <rPh sb="8" eb="10">
      <t>ショクイン</t>
    </rPh>
    <phoneticPr fontId="2"/>
  </si>
  <si>
    <t>O12</t>
  </si>
  <si>
    <t>I23</t>
  </si>
  <si>
    <t>従業員職種-職業指導員 専従 常勤</t>
    <rPh sb="6" eb="8">
      <t>ショクギョウ</t>
    </rPh>
    <rPh sb="8" eb="11">
      <t>シドウイン</t>
    </rPh>
    <phoneticPr fontId="2"/>
  </si>
  <si>
    <t>従業員職種-生活支援員 専従 常勤</t>
    <phoneticPr fontId="2"/>
  </si>
  <si>
    <t>O11</t>
  </si>
  <si>
    <t>自立訓練-機能-単位有無</t>
    <phoneticPr fontId="2"/>
  </si>
  <si>
    <t>AN8</t>
  </si>
  <si>
    <t>従業員職種-看護職員 専従 非常勤</t>
    <phoneticPr fontId="2"/>
  </si>
  <si>
    <t>Q9</t>
  </si>
  <si>
    <t>相談支援専門員　ﾌﾘｶﾞﾅ</t>
  </si>
  <si>
    <t>共同生活住居-礼金</t>
    <phoneticPr fontId="2"/>
  </si>
  <si>
    <t>T88</t>
  </si>
  <si>
    <t>T16</t>
    <phoneticPr fontId="2"/>
  </si>
  <si>
    <t>サービス管理責任者
氏名</t>
    <rPh sb="10" eb="12">
      <t>シメイ</t>
    </rPh>
    <phoneticPr fontId="15"/>
  </si>
  <si>
    <t>I22</t>
    <phoneticPr fontId="2"/>
  </si>
  <si>
    <t>代表者-住所(漢字)</t>
    <rPh sb="4" eb="6">
      <t>ジュウショ</t>
    </rPh>
    <rPh sb="7" eb="9">
      <t>カンジ</t>
    </rPh>
    <phoneticPr fontId="2"/>
  </si>
  <si>
    <t>G33</t>
    <phoneticPr fontId="2"/>
  </si>
  <si>
    <t>預金種別</t>
  </si>
  <si>
    <t>AC41</t>
    <phoneticPr fontId="2"/>
  </si>
  <si>
    <t>サービス種類コード</t>
    <rPh sb="4" eb="6">
      <t>シュルイ</t>
    </rPh>
    <phoneticPr fontId="2"/>
  </si>
  <si>
    <t>N6</t>
    <phoneticPr fontId="2"/>
  </si>
  <si>
    <t>L6</t>
    <phoneticPr fontId="2"/>
  </si>
  <si>
    <t>サービス提供責任者郵便番号</t>
  </si>
  <si>
    <t>K22</t>
  </si>
  <si>
    <t>営業日-日</t>
  </si>
  <si>
    <t>AR10</t>
  </si>
  <si>
    <t>サービス管理責任者郵便番号</t>
  </si>
  <si>
    <t>従業員職種　管理責任者 専従 非常勤</t>
    <phoneticPr fontId="2"/>
  </si>
  <si>
    <t>N13</t>
  </si>
  <si>
    <t>事業所種別-単独型</t>
    <rPh sb="0" eb="3">
      <t>ジギョウショ</t>
    </rPh>
    <rPh sb="3" eb="5">
      <t>シュベツ</t>
    </rPh>
    <rPh sb="6" eb="8">
      <t>タンドク</t>
    </rPh>
    <rPh sb="8" eb="9">
      <t>ガタ</t>
    </rPh>
    <phoneticPr fontId="2"/>
  </si>
  <si>
    <t>AN20</t>
  </si>
  <si>
    <t>サービス管理責任者ﾌﾘｶﾞﾅ</t>
  </si>
  <si>
    <t>併設施設の種別</t>
    <rPh sb="0" eb="2">
      <t>ヘイセツ</t>
    </rPh>
    <rPh sb="2" eb="4">
      <t>シセツ</t>
    </rPh>
    <rPh sb="5" eb="7">
      <t>シュベツ</t>
    </rPh>
    <phoneticPr fontId="2"/>
  </si>
  <si>
    <t>Y19</t>
  </si>
  <si>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2"/>
  </si>
  <si>
    <t>AH18</t>
  </si>
  <si>
    <t>旧法施設からの移行-施設種別</t>
    <rPh sb="0" eb="2">
      <t>キュウホウ</t>
    </rPh>
    <rPh sb="2" eb="4">
      <t>シセツ</t>
    </rPh>
    <rPh sb="7" eb="9">
      <t>イコウ</t>
    </rPh>
    <rPh sb="10" eb="12">
      <t>シセツ</t>
    </rPh>
    <rPh sb="12" eb="14">
      <t>シュベツ</t>
    </rPh>
    <phoneticPr fontId="2"/>
  </si>
  <si>
    <t>O25</t>
  </si>
  <si>
    <t>従業員職種　看護職員 専従 非常勤</t>
    <phoneticPr fontId="2"/>
  </si>
  <si>
    <t>O13</t>
  </si>
  <si>
    <t>K24</t>
  </si>
  <si>
    <t>従業員職種-職業指導員 専従 非常勤</t>
    <phoneticPr fontId="2"/>
  </si>
  <si>
    <t>従業員職種-生活支援員 専従 非常勤</t>
    <phoneticPr fontId="2"/>
  </si>
  <si>
    <t>自立訓練-機能-単位1-定員</t>
    <phoneticPr fontId="2"/>
  </si>
  <si>
    <t>S9</t>
  </si>
  <si>
    <t>従業員職種-看護職員 兼務 常勤</t>
    <phoneticPr fontId="2"/>
  </si>
  <si>
    <t>S8</t>
  </si>
  <si>
    <t>相談支援専門員　氏名</t>
  </si>
  <si>
    <t>共同生活住居-月額家賃</t>
    <phoneticPr fontId="2"/>
  </si>
  <si>
    <t>AD88</t>
  </si>
  <si>
    <t>AD16</t>
    <phoneticPr fontId="2"/>
  </si>
  <si>
    <t>サービス管理責任者
郵便</t>
  </si>
  <si>
    <t>K23</t>
  </si>
  <si>
    <t>主たる事業所名称</t>
    <rPh sb="0" eb="1">
      <t>シュ</t>
    </rPh>
    <rPh sb="3" eb="6">
      <t>ジギョウショ</t>
    </rPh>
    <rPh sb="6" eb="8">
      <t>メイショウ</t>
    </rPh>
    <phoneticPr fontId="2"/>
  </si>
  <si>
    <t>G43</t>
    <phoneticPr fontId="2"/>
  </si>
  <si>
    <t>名義人ﾌﾘｶﾞﾅ</t>
  </si>
  <si>
    <t>I43</t>
    <phoneticPr fontId="2"/>
  </si>
  <si>
    <t>サービス種類単位番号</t>
    <rPh sb="6" eb="8">
      <t>タンイ</t>
    </rPh>
    <rPh sb="8" eb="10">
      <t>バンゴウ</t>
    </rPh>
    <phoneticPr fontId="2"/>
  </si>
  <si>
    <t>サービス提供責任者住所上段</t>
  </si>
  <si>
    <t>営業時間-平日-開始</t>
  </si>
  <si>
    <t>サービス管理責任者住所上段</t>
  </si>
  <si>
    <t>従業員職種　管理責任者 兼務 常勤</t>
    <phoneticPr fontId="2"/>
  </si>
  <si>
    <t>事業所種別-利用定員</t>
    <rPh sb="6" eb="8">
      <t>リヨウ</t>
    </rPh>
    <rPh sb="8" eb="10">
      <t>テイイン</t>
    </rPh>
    <phoneticPr fontId="2"/>
  </si>
  <si>
    <t>R21</t>
  </si>
  <si>
    <t>I24</t>
  </si>
  <si>
    <t>併設施設の定員</t>
    <rPh sb="0" eb="2">
      <t>ヘイセツ</t>
    </rPh>
    <rPh sb="2" eb="4">
      <t>シセツ</t>
    </rPh>
    <rPh sb="5" eb="7">
      <t>テイイン</t>
    </rPh>
    <phoneticPr fontId="2"/>
  </si>
  <si>
    <t>Y20</t>
  </si>
  <si>
    <t>昼間実施サービス-昼間多機能の有無</t>
    <rPh sb="0" eb="2">
      <t>ヒルマ</t>
    </rPh>
    <rPh sb="2" eb="4">
      <t>ジッシ</t>
    </rPh>
    <rPh sb="9" eb="11">
      <t>ヒルマ</t>
    </rPh>
    <rPh sb="11" eb="14">
      <t>タキノウ</t>
    </rPh>
    <rPh sb="15" eb="17">
      <t>ウム</t>
    </rPh>
    <phoneticPr fontId="2"/>
  </si>
  <si>
    <t>旧法施設からの移行-経過措置の有無</t>
    <rPh sb="0" eb="2">
      <t>キュウホウ</t>
    </rPh>
    <rPh sb="2" eb="4">
      <t>シセツ</t>
    </rPh>
    <rPh sb="7" eb="9">
      <t>イコウ</t>
    </rPh>
    <rPh sb="10" eb="12">
      <t>ケイカ</t>
    </rPh>
    <rPh sb="12" eb="14">
      <t>ソチ</t>
    </rPh>
    <rPh sb="15" eb="17">
      <t>ウム</t>
    </rPh>
    <phoneticPr fontId="2"/>
  </si>
  <si>
    <t>O26</t>
  </si>
  <si>
    <t>従業員職種　看護職員 兼務 常勤</t>
    <phoneticPr fontId="2"/>
  </si>
  <si>
    <t>R12</t>
  </si>
  <si>
    <t>I25</t>
  </si>
  <si>
    <t>従業員職種-職業指導員 兼務 常勤</t>
    <phoneticPr fontId="2"/>
  </si>
  <si>
    <t>従業員職種-生活支援員 兼務 常勤</t>
    <phoneticPr fontId="2"/>
  </si>
  <si>
    <t>R11</t>
  </si>
  <si>
    <t>自立訓練-生活-単位有無</t>
    <phoneticPr fontId="2"/>
  </si>
  <si>
    <t>AO8</t>
  </si>
  <si>
    <t>従業員職種-看護職員 兼務 非常勤</t>
    <phoneticPr fontId="2"/>
  </si>
  <si>
    <t>相談支援専門員　住所 
郵便</t>
  </si>
  <si>
    <t>K23</t>
    <phoneticPr fontId="2"/>
  </si>
  <si>
    <t>共同生活住居-契約期間</t>
    <phoneticPr fontId="2"/>
  </si>
  <si>
    <t>M89</t>
  </si>
  <si>
    <t>M17</t>
    <phoneticPr fontId="2"/>
  </si>
  <si>
    <t>サービス管理責任者
住所 １</t>
  </si>
  <si>
    <t>I24</t>
    <phoneticPr fontId="2"/>
  </si>
  <si>
    <t>法人種別コード</t>
    <rPh sb="0" eb="2">
      <t>ホウジン</t>
    </rPh>
    <rPh sb="2" eb="4">
      <t>シュベツ</t>
    </rPh>
    <phoneticPr fontId="2"/>
  </si>
  <si>
    <t>N5</t>
    <phoneticPr fontId="2"/>
  </si>
  <si>
    <t>VLOOKUPなし</t>
    <phoneticPr fontId="2"/>
  </si>
  <si>
    <t>名義人氏名</t>
  </si>
  <si>
    <t>I45</t>
    <phoneticPr fontId="2"/>
  </si>
  <si>
    <t>事業実施区分</t>
    <rPh sb="0" eb="2">
      <t>ジギョウ</t>
    </rPh>
    <rPh sb="2" eb="4">
      <t>ジッシ</t>
    </rPh>
    <rPh sb="4" eb="6">
      <t>クブン</t>
    </rPh>
    <phoneticPr fontId="2"/>
  </si>
  <si>
    <t>サービス提供責任者住所下段</t>
  </si>
  <si>
    <t>営業時間-平日-終了</t>
  </si>
  <si>
    <t>Q11</t>
  </si>
  <si>
    <t>サービス管理責任者住所下段</t>
  </si>
  <si>
    <t>従業員職種　管理責任者 兼務 非常勤</t>
    <phoneticPr fontId="2"/>
  </si>
  <si>
    <t>事業所種別-利用前年度平均入所者数</t>
    <rPh sb="6" eb="8">
      <t>リヨウ</t>
    </rPh>
    <rPh sb="8" eb="11">
      <t>ゼンネンド</t>
    </rPh>
    <rPh sb="11" eb="13">
      <t>ヘイキン</t>
    </rPh>
    <rPh sb="13" eb="16">
      <t>ニュウショシャ</t>
    </rPh>
    <rPh sb="16" eb="17">
      <t>スウ</t>
    </rPh>
    <phoneticPr fontId="2"/>
  </si>
  <si>
    <t>R22</t>
  </si>
  <si>
    <t>K25</t>
  </si>
  <si>
    <t>昼間実施サービス-昼間の総定員数</t>
    <rPh sb="0" eb="2">
      <t>ヒルマ</t>
    </rPh>
    <rPh sb="2" eb="4">
      <t>ジッシ</t>
    </rPh>
    <rPh sb="9" eb="11">
      <t>ヒルマ</t>
    </rPh>
    <rPh sb="12" eb="13">
      <t>ソウ</t>
    </rPh>
    <rPh sb="13" eb="16">
      <t>テイインスウ</t>
    </rPh>
    <phoneticPr fontId="2"/>
  </si>
  <si>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2"/>
  </si>
  <si>
    <t>AC26</t>
  </si>
  <si>
    <t>従業員職種　看護職員 兼務 非常勤</t>
    <phoneticPr fontId="2"/>
  </si>
  <si>
    <t>R13</t>
  </si>
  <si>
    <t>I26</t>
  </si>
  <si>
    <t>従業員職種-職業指導員 兼務 非常勤</t>
    <phoneticPr fontId="2"/>
  </si>
  <si>
    <t>従業員職種-生活支援員 兼務 非常勤</t>
    <phoneticPr fontId="2"/>
  </si>
  <si>
    <t>自立訓練-生活-単位1-定員</t>
    <rPh sb="0" eb="2">
      <t>ジリツ</t>
    </rPh>
    <rPh sb="2" eb="4">
      <t>クンレン</t>
    </rPh>
    <rPh sb="5" eb="7">
      <t>セイカツ</t>
    </rPh>
    <rPh sb="8" eb="10">
      <t>タンイ</t>
    </rPh>
    <rPh sb="12" eb="14">
      <t>テイイン</t>
    </rPh>
    <phoneticPr fontId="2"/>
  </si>
  <si>
    <t>V9</t>
  </si>
  <si>
    <t>従業員職種-看護職員 常勤換算後の人数</t>
    <phoneticPr fontId="2"/>
  </si>
  <si>
    <t>Q10</t>
  </si>
  <si>
    <t>相談支援専門員　住所　１</t>
  </si>
  <si>
    <t>共同生活住居-賃借料がない理由</t>
    <phoneticPr fontId="2"/>
  </si>
  <si>
    <t>Y89</t>
  </si>
  <si>
    <t>Y17</t>
    <phoneticPr fontId="2"/>
  </si>
  <si>
    <t>サービス管理責任者
住所 ２</t>
  </si>
  <si>
    <t>I25</t>
    <phoneticPr fontId="2"/>
  </si>
  <si>
    <t>指定／基準該当等事業所区分コード</t>
    <rPh sb="0" eb="2">
      <t>シテイ</t>
    </rPh>
    <rPh sb="3" eb="5">
      <t>キジュン</t>
    </rPh>
    <rPh sb="5" eb="7">
      <t>ガイトウ</t>
    </rPh>
    <rPh sb="7" eb="8">
      <t>ナド</t>
    </rPh>
    <rPh sb="8" eb="11">
      <t>ジギョウショ</t>
    </rPh>
    <rPh sb="11" eb="13">
      <t>クブン</t>
    </rPh>
    <phoneticPr fontId="2"/>
  </si>
  <si>
    <t>委任状年</t>
  </si>
  <si>
    <t>X8</t>
    <phoneticPr fontId="2"/>
  </si>
  <si>
    <t>地域区分コード</t>
    <rPh sb="0" eb="2">
      <t>チイキ</t>
    </rPh>
    <rPh sb="2" eb="4">
      <t>クブン</t>
    </rPh>
    <phoneticPr fontId="2"/>
  </si>
  <si>
    <t>V37</t>
    <phoneticPr fontId="2"/>
  </si>
  <si>
    <t>従業者数-居宅介護-専従-常勤</t>
    <phoneticPr fontId="2"/>
  </si>
  <si>
    <t>I27</t>
  </si>
  <si>
    <t>営業時間-土曜-開始</t>
  </si>
  <si>
    <t>W11</t>
  </si>
  <si>
    <t>従業員職種　管理責任者 常勤換算後の人数</t>
    <phoneticPr fontId="2"/>
  </si>
  <si>
    <t>N14</t>
  </si>
  <si>
    <t>併設施設-名称</t>
    <rPh sb="0" eb="2">
      <t>ヘイセツ</t>
    </rPh>
    <rPh sb="2" eb="4">
      <t>シセツ</t>
    </rPh>
    <rPh sb="5" eb="7">
      <t>メイショウ</t>
    </rPh>
    <phoneticPr fontId="2"/>
  </si>
  <si>
    <t>R23</t>
  </si>
  <si>
    <t>定款・寄付行為等又は条例等</t>
    <phoneticPr fontId="2"/>
  </si>
  <si>
    <t>栄養管理体制加算基準</t>
    <phoneticPr fontId="2"/>
  </si>
  <si>
    <t>従業員職種　看護職員 常勤換算後の人数</t>
    <phoneticPr fontId="2"/>
  </si>
  <si>
    <t>O14</t>
  </si>
  <si>
    <t>I30</t>
  </si>
  <si>
    <t>従業員職種-職業指導員 常勤換算後の人数</t>
    <phoneticPr fontId="2"/>
  </si>
  <si>
    <t>従業員職種-職業指導員 専従 常勤</t>
    <phoneticPr fontId="2"/>
  </si>
  <si>
    <t>I29</t>
  </si>
  <si>
    <t>従業員職種-生活支援員 常勤換算後の人数</t>
    <phoneticPr fontId="2"/>
  </si>
  <si>
    <t>就労移行支援-通常-単位有無</t>
    <phoneticPr fontId="2"/>
  </si>
  <si>
    <t>AP8</t>
  </si>
  <si>
    <t>従業員職種-看護職員 基準上の必要人数</t>
    <phoneticPr fontId="2"/>
  </si>
  <si>
    <t>相談支援専門員　住所　２</t>
  </si>
  <si>
    <t>共同生活住居-住居の利用定員</t>
    <phoneticPr fontId="2"/>
  </si>
  <si>
    <t>I90</t>
  </si>
  <si>
    <t>I18</t>
    <phoneticPr fontId="2"/>
  </si>
  <si>
    <t>サービス管理責任者
専従
常勤</t>
    <rPh sb="13" eb="15">
      <t>ジョウキン</t>
    </rPh>
    <phoneticPr fontId="15"/>
  </si>
  <si>
    <t>I29</t>
    <phoneticPr fontId="2"/>
  </si>
  <si>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2"/>
  </si>
  <si>
    <t>AA11</t>
    <phoneticPr fontId="2"/>
  </si>
  <si>
    <t>有無逆仕様</t>
    <rPh sb="0" eb="2">
      <t>ウム</t>
    </rPh>
    <rPh sb="2" eb="3">
      <t>ギャク</t>
    </rPh>
    <rPh sb="3" eb="5">
      <t>シヨウ</t>
    </rPh>
    <phoneticPr fontId="2"/>
  </si>
  <si>
    <t>委任状月</t>
  </si>
  <si>
    <t>AD8</t>
    <phoneticPr fontId="2"/>
  </si>
  <si>
    <t>事業開始年月日</t>
    <rPh sb="0" eb="2">
      <t>ジギョウ</t>
    </rPh>
    <rPh sb="2" eb="4">
      <t>カイシ</t>
    </rPh>
    <rPh sb="4" eb="7">
      <t>ネンガッピ</t>
    </rPh>
    <phoneticPr fontId="2"/>
  </si>
  <si>
    <t>M42</t>
  </si>
  <si>
    <t>従業者数-居宅介護-専従-非常勤</t>
    <phoneticPr fontId="2"/>
  </si>
  <si>
    <t>I28</t>
  </si>
  <si>
    <t>営業時間-土曜-終了</t>
  </si>
  <si>
    <t>AB11</t>
  </si>
  <si>
    <t>従業員職種　管理責任者 基準上の必要人数</t>
    <phoneticPr fontId="2"/>
  </si>
  <si>
    <t>N15</t>
  </si>
  <si>
    <t>併設施設-施設種別など</t>
    <rPh sb="0" eb="2">
      <t>ヘイセツ</t>
    </rPh>
    <rPh sb="2" eb="4">
      <t>シセツ</t>
    </rPh>
    <rPh sb="5" eb="7">
      <t>シセツ</t>
    </rPh>
    <rPh sb="7" eb="9">
      <t>シュベツ</t>
    </rPh>
    <phoneticPr fontId="2"/>
  </si>
  <si>
    <t>R24</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</si>
  <si>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2"/>
  </si>
  <si>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</si>
  <si>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P22</t>
  </si>
  <si>
    <t>新事業移行施設区分</t>
    <phoneticPr fontId="2"/>
  </si>
  <si>
    <t>AD27</t>
  </si>
  <si>
    <t>従業員職種　看護職員 基準上の必要人数</t>
    <phoneticPr fontId="2"/>
  </si>
  <si>
    <t>O15</t>
  </si>
  <si>
    <t>I31</t>
  </si>
  <si>
    <t>従業員職種-職業指導員 基準上の必要人数</t>
    <phoneticPr fontId="2"/>
  </si>
  <si>
    <t>従業員職種-生活支援員 基準上の必要人数</t>
    <phoneticPr fontId="2"/>
  </si>
  <si>
    <t>就労移行支援-通常-単位1-定員</t>
    <phoneticPr fontId="2"/>
  </si>
  <si>
    <t>Y9</t>
  </si>
  <si>
    <t>従業員職種-生活支援員-合計 専従 常勤</t>
    <rPh sb="12" eb="14">
      <t>ゴウケイ</t>
    </rPh>
    <phoneticPr fontId="2"/>
  </si>
  <si>
    <t>U8</t>
  </si>
  <si>
    <t>相談支援専門員
専従
常勤</t>
  </si>
  <si>
    <t>共同生活住居-居室数</t>
    <phoneticPr fontId="2"/>
  </si>
  <si>
    <t>I91</t>
  </si>
  <si>
    <t>I19</t>
    <phoneticPr fontId="2"/>
  </si>
  <si>
    <t>サービス管理責任者
専従
非常勤</t>
    <rPh sb="13" eb="16">
      <t>ヒジョウキン</t>
    </rPh>
    <phoneticPr fontId="15"/>
  </si>
  <si>
    <t>I30</t>
    <phoneticPr fontId="2"/>
  </si>
  <si>
    <t>軽減開始年月日</t>
    <rPh sb="0" eb="2">
      <t>ケイゲン</t>
    </rPh>
    <rPh sb="2" eb="4">
      <t>カイシ</t>
    </rPh>
    <rPh sb="4" eb="7">
      <t>ネンガッピ</t>
    </rPh>
    <phoneticPr fontId="2"/>
  </si>
  <si>
    <t>委任状日</t>
  </si>
  <si>
    <t>AJ8</t>
    <phoneticPr fontId="2"/>
  </si>
  <si>
    <t>事業休止年月日</t>
    <rPh sb="0" eb="2">
      <t>ジギョウ</t>
    </rPh>
    <rPh sb="2" eb="4">
      <t>キュウシ</t>
    </rPh>
    <rPh sb="4" eb="7">
      <t>ネンガッピ</t>
    </rPh>
    <phoneticPr fontId="2"/>
  </si>
  <si>
    <t>従業者数-居宅介護-兼務-常勤</t>
    <phoneticPr fontId="2"/>
  </si>
  <si>
    <t>L27</t>
  </si>
  <si>
    <t>営業時間-日曜-開始</t>
  </si>
  <si>
    <t>K27</t>
  </si>
  <si>
    <t>S12</t>
  </si>
  <si>
    <t>併設施設-入所者の定員</t>
    <rPh sb="0" eb="2">
      <t>ヘイセツ</t>
    </rPh>
    <rPh sb="2" eb="4">
      <t>シセツ</t>
    </rPh>
    <rPh sb="5" eb="8">
      <t>ニュウショシャ</t>
    </rPh>
    <rPh sb="9" eb="11">
      <t>テイイン</t>
    </rPh>
    <phoneticPr fontId="2"/>
  </si>
  <si>
    <t>R25</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</si>
  <si>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</si>
  <si>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Q27</t>
  </si>
  <si>
    <t>従業員職種-世話人 専従 常勤</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</si>
  <si>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</si>
  <si>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P23</t>
  </si>
  <si>
    <t>保障単位数</t>
  </si>
  <si>
    <t>従業員職種　理学-理学・作業療法士 専従 常勤</t>
    <rPh sb="6" eb="8">
      <t>リガク</t>
    </rPh>
    <rPh sb="12" eb="14">
      <t>サギョウ</t>
    </rPh>
    <phoneticPr fontId="2"/>
  </si>
  <si>
    <t>U12</t>
  </si>
  <si>
    <t>従業員職種-生活支援員-通所 専従 常勤</t>
    <rPh sb="12" eb="14">
      <t>ツウショ</t>
    </rPh>
    <phoneticPr fontId="2"/>
  </si>
  <si>
    <t>L30</t>
  </si>
  <si>
    <t>L29</t>
  </si>
  <si>
    <t>従業員職種-空き１ 専従 常勤</t>
  </si>
  <si>
    <t>U11</t>
  </si>
  <si>
    <t>就労移行支援-資格-単位有無</t>
    <phoneticPr fontId="2"/>
  </si>
  <si>
    <t>AQ8</t>
  </si>
  <si>
    <t>従業員職種-生活支援員-合計 専従 非常勤</t>
    <phoneticPr fontId="2"/>
  </si>
  <si>
    <t>U9</t>
  </si>
  <si>
    <t>相談支援専門員
専従
非常勤</t>
  </si>
  <si>
    <t>共同生活住居-うち個室</t>
    <phoneticPr fontId="2"/>
  </si>
  <si>
    <t>X91</t>
  </si>
  <si>
    <t>X19</t>
    <phoneticPr fontId="2"/>
  </si>
  <si>
    <t>サービス管理責任者
兼務
常勤</t>
    <rPh sb="10" eb="12">
      <t>ケンム</t>
    </rPh>
    <rPh sb="13" eb="15">
      <t>ジョウキン</t>
    </rPh>
    <phoneticPr fontId="15"/>
  </si>
  <si>
    <t>法人所轄庁</t>
    <rPh sb="0" eb="2">
      <t>ホウジン</t>
    </rPh>
    <rPh sb="2" eb="5">
      <t>ショカツチョウ</t>
    </rPh>
    <phoneticPr fontId="2"/>
  </si>
  <si>
    <t>R29</t>
    <phoneticPr fontId="2"/>
  </si>
  <si>
    <t>委任者</t>
  </si>
  <si>
    <t>I53</t>
    <phoneticPr fontId="2"/>
  </si>
  <si>
    <t>事業廃止年月日</t>
    <rPh sb="0" eb="2">
      <t>ジギョウ</t>
    </rPh>
    <rPh sb="2" eb="4">
      <t>ハイシ</t>
    </rPh>
    <rPh sb="4" eb="7">
      <t>ネンガッピ</t>
    </rPh>
    <phoneticPr fontId="2"/>
  </si>
  <si>
    <t>従業者数-居宅介護-兼務-非常勤</t>
    <phoneticPr fontId="2"/>
  </si>
  <si>
    <t>L28</t>
  </si>
  <si>
    <t>営業時間-日曜-終了</t>
  </si>
  <si>
    <t>Q12</t>
  </si>
  <si>
    <t>K28</t>
  </si>
  <si>
    <t>S13</t>
  </si>
  <si>
    <t>単独事業所居室-1室の最大定員</t>
    <rPh sb="0" eb="2">
      <t>タンドク</t>
    </rPh>
    <rPh sb="2" eb="5">
      <t>ジギョウショ</t>
    </rPh>
    <rPh sb="5" eb="7">
      <t>キョシツ</t>
    </rPh>
    <rPh sb="9" eb="10">
      <t>シツ</t>
    </rPh>
    <rPh sb="11" eb="13">
      <t>サイダイ</t>
    </rPh>
    <rPh sb="13" eb="15">
      <t>テイイン</t>
    </rPh>
    <phoneticPr fontId="2"/>
  </si>
  <si>
    <t>R26</t>
  </si>
  <si>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</si>
  <si>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AE27</t>
  </si>
  <si>
    <t>従業員職種-世話人 専従 非常勤</t>
  </si>
  <si>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</si>
  <si>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P24</t>
  </si>
  <si>
    <t>単位1-施設障害福祉サービスの種類</t>
    <rPh sb="0" eb="2">
      <t>タンイ</t>
    </rPh>
    <rPh sb="4" eb="6">
      <t>シセツ</t>
    </rPh>
    <rPh sb="6" eb="8">
      <t>ショウガイ</t>
    </rPh>
    <rPh sb="8" eb="10">
      <t>フクシ</t>
    </rPh>
    <rPh sb="15" eb="17">
      <t>シュルイ</t>
    </rPh>
    <phoneticPr fontId="2"/>
  </si>
  <si>
    <t>I42</t>
    <phoneticPr fontId="2"/>
  </si>
  <si>
    <t>従業員職種　理学-理学・作業療法士 専従 非常勤</t>
    <phoneticPr fontId="2"/>
  </si>
  <si>
    <t>U13</t>
  </si>
  <si>
    <t>従業員職種-生活支援員-通所 専従 非常勤</t>
    <phoneticPr fontId="2"/>
  </si>
  <si>
    <t>L31</t>
  </si>
  <si>
    <t>従業員職種-空き１ 専従 非常勤</t>
  </si>
  <si>
    <t>就労移行支援-資格-単位1-定員</t>
    <phoneticPr fontId="2"/>
  </si>
  <si>
    <t>AB9</t>
  </si>
  <si>
    <t>従業員職種-生活支援員-合計 兼務 常勤</t>
    <phoneticPr fontId="2"/>
  </si>
  <si>
    <t>W8</t>
  </si>
  <si>
    <t>相談支援専門員
兼務
常勤</t>
  </si>
  <si>
    <t>L29</t>
    <phoneticPr fontId="2"/>
  </si>
  <si>
    <t>共同生活住居-入居者一人あたり居室最小床面積</t>
    <phoneticPr fontId="2"/>
  </si>
  <si>
    <t>R92</t>
  </si>
  <si>
    <t>R20</t>
    <phoneticPr fontId="2"/>
  </si>
  <si>
    <t>サービス管理責任者
兼務
非常勤</t>
    <rPh sb="13" eb="16">
      <t>ヒジョウキン</t>
    </rPh>
    <phoneticPr fontId="15"/>
  </si>
  <si>
    <t>事業所・施設の種類　名称ｶﾅ</t>
    <rPh sb="0" eb="3">
      <t>ジギョウショ</t>
    </rPh>
    <rPh sb="4" eb="6">
      <t>シセツ</t>
    </rPh>
    <rPh sb="7" eb="9">
      <t>シュルイ</t>
    </rPh>
    <rPh sb="10" eb="12">
      <t>メイショウ</t>
    </rPh>
    <phoneticPr fontId="2"/>
  </si>
  <si>
    <t>事業再開年月日</t>
    <rPh sb="0" eb="2">
      <t>ジギョウ</t>
    </rPh>
    <rPh sb="2" eb="4">
      <t>サイカイ</t>
    </rPh>
    <rPh sb="4" eb="7">
      <t>ネンガッピ</t>
    </rPh>
    <phoneticPr fontId="2"/>
  </si>
  <si>
    <t>常勤換算後の人数-居宅介護</t>
    <phoneticPr fontId="2"/>
  </si>
  <si>
    <t>営業時間-祝日-開始</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</si>
  <si>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2"/>
  </si>
  <si>
    <t>R27</t>
  </si>
  <si>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2"/>
  </si>
  <si>
    <t>従業員職種-世話人 兼務 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</si>
  <si>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</si>
  <si>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P25</t>
  </si>
  <si>
    <t>単位1-単位番号</t>
    <rPh sb="0" eb="2">
      <t>タンイ</t>
    </rPh>
    <rPh sb="4" eb="6">
      <t>タンイ</t>
    </rPh>
    <rPh sb="6" eb="8">
      <t>バンゴウ</t>
    </rPh>
    <phoneticPr fontId="2"/>
  </si>
  <si>
    <t>AI42</t>
    <phoneticPr fontId="2"/>
  </si>
  <si>
    <t>000</t>
    <phoneticPr fontId="2"/>
  </si>
  <si>
    <t>従業員職種　理学-理学・作業療法士 兼務 常勤</t>
    <phoneticPr fontId="2"/>
  </si>
  <si>
    <t>X12</t>
  </si>
  <si>
    <t>I32</t>
  </si>
  <si>
    <t>従業員職種-生活支援員-通所 兼務 常勤</t>
    <phoneticPr fontId="2"/>
  </si>
  <si>
    <t>従業員職種-空き１ 兼務 常勤</t>
  </si>
  <si>
    <t>X11</t>
  </si>
  <si>
    <t>就労継続支援-Ａ型-単位有無</t>
    <phoneticPr fontId="2"/>
  </si>
  <si>
    <t>AR8</t>
  </si>
  <si>
    <t>従業員職種-生活支援員-合計 兼務 非常勤</t>
    <phoneticPr fontId="2"/>
  </si>
  <si>
    <t>W9</t>
  </si>
  <si>
    <t>相談支援専門員
兼務
非常勤</t>
  </si>
  <si>
    <t>L30</t>
    <phoneticPr fontId="2"/>
  </si>
  <si>
    <t>共同生活住居-主たる対象者-知的障害者</t>
    <phoneticPr fontId="2"/>
  </si>
  <si>
    <t>AL93</t>
  </si>
  <si>
    <t>AL21</t>
    <phoneticPr fontId="2"/>
  </si>
  <si>
    <t>サービス管理責任者
常勤換算後の人数</t>
  </si>
  <si>
    <t>事業所・施設の種類　名称漢字</t>
    <rPh sb="0" eb="3">
      <t>ジギョウショ</t>
    </rPh>
    <rPh sb="4" eb="6">
      <t>シセツ</t>
    </rPh>
    <rPh sb="7" eb="9">
      <t>シュルイ</t>
    </rPh>
    <rPh sb="10" eb="12">
      <t>メイショウ</t>
    </rPh>
    <rPh sb="12" eb="14">
      <t>カンジ</t>
    </rPh>
    <phoneticPr fontId="2"/>
  </si>
  <si>
    <t>適用年月日</t>
    <rPh sb="0" eb="2">
      <t>テキヨウ</t>
    </rPh>
    <rPh sb="2" eb="5">
      <t>ネンガッピ</t>
    </rPh>
    <phoneticPr fontId="2"/>
  </si>
  <si>
    <t>基準上の必要人数-居宅介護</t>
  </si>
  <si>
    <t>営業時間-祝日-終了</t>
  </si>
  <si>
    <t>AB12</t>
  </si>
  <si>
    <t>従業員職種　責任者 基準上の必要人数</t>
  </si>
  <si>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</si>
  <si>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Q28</t>
  </si>
  <si>
    <t>従業員職種-世話人 兼務 非常勤</t>
  </si>
  <si>
    <t>M24</t>
  </si>
  <si>
    <t>利用料</t>
  </si>
  <si>
    <t>単位1-責任者 専従 常勤</t>
    <rPh sb="0" eb="2">
      <t>タンイ</t>
    </rPh>
    <phoneticPr fontId="2"/>
  </si>
  <si>
    <t>従業員職種　理学-理学・作業療法士 兼務 非常勤</t>
    <phoneticPr fontId="2"/>
  </si>
  <si>
    <t>X13</t>
  </si>
  <si>
    <t>従業員職種-生活支援員-通所 兼務 非常勤</t>
    <phoneticPr fontId="2"/>
  </si>
  <si>
    <t>I33</t>
  </si>
  <si>
    <t>従業員職種-空き１ 兼務 非常勤</t>
  </si>
  <si>
    <t>就労継続支援-Ａ型-単位1-定員</t>
    <phoneticPr fontId="2"/>
  </si>
  <si>
    <t>AE9</t>
  </si>
  <si>
    <t>従業員職種-生活支援員-合計 常勤換算後の人数</t>
    <phoneticPr fontId="2"/>
  </si>
  <si>
    <t>U10</t>
  </si>
  <si>
    <t>相談支援専門員
常勤換算後の人数</t>
  </si>
  <si>
    <t>I31</t>
    <phoneticPr fontId="2"/>
  </si>
  <si>
    <t>共同生活住居-主たる対象者-精神障害者</t>
    <phoneticPr fontId="2"/>
  </si>
  <si>
    <t>AM93</t>
  </si>
  <si>
    <t>AM21</t>
    <phoneticPr fontId="2"/>
  </si>
  <si>
    <t>サービス管理責任者
基準上の必要人数</t>
  </si>
  <si>
    <t>事業所・施設の種類　所在地郵便</t>
    <rPh sb="0" eb="3">
      <t>ジギョウショ</t>
    </rPh>
    <rPh sb="4" eb="6">
      <t>シセツ</t>
    </rPh>
    <rPh sb="7" eb="9">
      <t>シュルイ</t>
    </rPh>
    <rPh sb="10" eb="13">
      <t>ショザイチ</t>
    </rPh>
    <rPh sb="13" eb="15">
      <t>ユウビン</t>
    </rPh>
    <phoneticPr fontId="2"/>
  </si>
  <si>
    <t>施設等の区分</t>
    <rPh sb="0" eb="3">
      <t>シセツトウ</t>
    </rPh>
    <rPh sb="4" eb="6">
      <t>クブン</t>
    </rPh>
    <phoneticPr fontId="2"/>
  </si>
  <si>
    <t>従業者数-その他-専従-常勤</t>
    <phoneticPr fontId="2"/>
  </si>
  <si>
    <t>O27</t>
  </si>
  <si>
    <t>営業時間-備考</t>
  </si>
  <si>
    <t>AE12</t>
  </si>
  <si>
    <t>従業員職種 医師 専従 常勤</t>
    <phoneticPr fontId="2"/>
  </si>
  <si>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</si>
  <si>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</si>
  <si>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</si>
  <si>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</si>
  <si>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AE28</t>
  </si>
  <si>
    <t>従業員職種-世話人 常勤換算後の人数</t>
  </si>
  <si>
    <t>M25</t>
  </si>
  <si>
    <t>その他費用</t>
  </si>
  <si>
    <t>単位1-責任者 専従 非常勤</t>
  </si>
  <si>
    <t>I46</t>
    <phoneticPr fontId="2"/>
  </si>
  <si>
    <t>従業員職種　理学-理学・作業療法士 常勤換算後の人数</t>
    <phoneticPr fontId="2"/>
  </si>
  <si>
    <t>U14</t>
  </si>
  <si>
    <t>L32</t>
  </si>
  <si>
    <t>従業員職種-生活支援員-通所 常勤換算後の人数</t>
    <phoneticPr fontId="2"/>
  </si>
  <si>
    <t>O30</t>
  </si>
  <si>
    <t>O29</t>
  </si>
  <si>
    <t>従業員職種-空き１ 常勤換算後の人数</t>
  </si>
  <si>
    <t>就労継続支援-Ｂ型-単位有無</t>
    <phoneticPr fontId="2"/>
  </si>
  <si>
    <t>AS8</t>
  </si>
  <si>
    <t>従業員職種-生活支援員-合計 基準上の必要人数</t>
    <phoneticPr fontId="2"/>
  </si>
  <si>
    <t>相談支援専門員
基準上の必要人数</t>
  </si>
  <si>
    <t>I32</t>
    <phoneticPr fontId="2"/>
  </si>
  <si>
    <t>共同生活住居-利用料</t>
    <phoneticPr fontId="2"/>
  </si>
  <si>
    <t>I94</t>
  </si>
  <si>
    <t>地域生活支援員
専従
常勤</t>
    <rPh sb="11" eb="13">
      <t>ジョウキン</t>
    </rPh>
    <phoneticPr fontId="15"/>
  </si>
  <si>
    <t>就労定着支援員
専従
常勤</t>
    <rPh sb="11" eb="13">
      <t>ジョウキン</t>
    </rPh>
    <phoneticPr fontId="15"/>
  </si>
  <si>
    <t>事業所・施設の種類　所在地住所</t>
    <rPh sb="0" eb="3">
      <t>ジギョウショ</t>
    </rPh>
    <rPh sb="4" eb="6">
      <t>シセツ</t>
    </rPh>
    <rPh sb="7" eb="9">
      <t>シュルイ</t>
    </rPh>
    <rPh sb="10" eb="13">
      <t>ショザイチ</t>
    </rPh>
    <rPh sb="13" eb="15">
      <t>ジュウショ</t>
    </rPh>
    <phoneticPr fontId="2"/>
  </si>
  <si>
    <t>人員配置区分</t>
    <rPh sb="0" eb="2">
      <t>ジンイン</t>
    </rPh>
    <rPh sb="2" eb="4">
      <t>ハイチ</t>
    </rPh>
    <rPh sb="4" eb="6">
      <t>クブン</t>
    </rPh>
    <phoneticPr fontId="2"/>
  </si>
  <si>
    <t>従業者数-その他-専従-非常勤</t>
    <phoneticPr fontId="2"/>
  </si>
  <si>
    <t>O28</t>
  </si>
  <si>
    <t>サービス内容-身体介護</t>
  </si>
  <si>
    <t>AL13</t>
  </si>
  <si>
    <t>従業員職種 医師 専従 非常勤</t>
    <phoneticPr fontId="2"/>
  </si>
  <si>
    <t>単位１ 医師 専従 非常勤</t>
  </si>
  <si>
    <t>N28</t>
  </si>
  <si>
    <t>S15</t>
  </si>
  <si>
    <t>単位１ 指導員 専従 常勤</t>
    <rPh sb="4" eb="7">
      <t>シドウイン</t>
    </rPh>
    <phoneticPr fontId="2"/>
  </si>
  <si>
    <t>K31</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</si>
  <si>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2"/>
  </si>
  <si>
    <t>従業員職種-世話人 基準上の必要人数</t>
  </si>
  <si>
    <t>通常の事業の実施地域-1-1 上左</t>
    <rPh sb="0" eb="2">
      <t>ツウジョウ</t>
    </rPh>
    <rPh sb="3" eb="5">
      <t>ジギョウ</t>
    </rPh>
    <rPh sb="6" eb="8">
      <t>ジッシ</t>
    </rPh>
    <rPh sb="8" eb="10">
      <t>チイキ</t>
    </rPh>
    <rPh sb="15" eb="16">
      <t>ウエ</t>
    </rPh>
    <rPh sb="16" eb="17">
      <t>ヒダリ</t>
    </rPh>
    <phoneticPr fontId="2"/>
  </si>
  <si>
    <t>単位1-責任者 兼務 常勤</t>
  </si>
  <si>
    <t>L45</t>
    <phoneticPr fontId="2"/>
  </si>
  <si>
    <t>従業員職種　理学-理学・作業療法士 基準上の必要人数</t>
    <phoneticPr fontId="2"/>
  </si>
  <si>
    <t>U15</t>
  </si>
  <si>
    <t>従業員職種-生活支援員-通所 基準上の必要人数</t>
    <phoneticPr fontId="2"/>
  </si>
  <si>
    <t>O31</t>
  </si>
  <si>
    <t>従業員職種-空き１ 基準上の必要人数</t>
  </si>
  <si>
    <t>就労継続支援-Ｂ型-単位1-定員</t>
    <rPh sb="0" eb="2">
      <t>シュウロウ</t>
    </rPh>
    <rPh sb="2" eb="4">
      <t>ケイゾク</t>
    </rPh>
    <rPh sb="4" eb="6">
      <t>シエン</t>
    </rPh>
    <rPh sb="8" eb="9">
      <t>ガタ</t>
    </rPh>
    <rPh sb="10" eb="12">
      <t>タンイ</t>
    </rPh>
    <rPh sb="14" eb="16">
      <t>テイイン</t>
    </rPh>
    <phoneticPr fontId="2"/>
  </si>
  <si>
    <t>AH9</t>
  </si>
  <si>
    <t>Y8</t>
  </si>
  <si>
    <t>その他の者
専従
常勤</t>
  </si>
  <si>
    <t>O29</t>
    <phoneticPr fontId="2"/>
  </si>
  <si>
    <t>共同生活住居-その他費用</t>
    <phoneticPr fontId="2"/>
  </si>
  <si>
    <t>I95</t>
  </si>
  <si>
    <t>I23</t>
    <phoneticPr fontId="2"/>
  </si>
  <si>
    <t>地域生活支援員
専従
非常勤</t>
    <rPh sb="11" eb="14">
      <t>ヒジョウキン</t>
    </rPh>
    <phoneticPr fontId="15"/>
  </si>
  <si>
    <t>就労定着支援員
専従
非常勤</t>
    <rPh sb="11" eb="14">
      <t>ヒジョウキン</t>
    </rPh>
    <phoneticPr fontId="15"/>
  </si>
  <si>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2"/>
  </si>
  <si>
    <t>M42</t>
    <phoneticPr fontId="2"/>
  </si>
  <si>
    <t>定員区分</t>
    <rPh sb="0" eb="2">
      <t>テイイン</t>
    </rPh>
    <rPh sb="2" eb="4">
      <t>クブン</t>
    </rPh>
    <phoneticPr fontId="2"/>
  </si>
  <si>
    <t>従業者数-その他-兼務-常勤</t>
    <phoneticPr fontId="2"/>
  </si>
  <si>
    <t>サービス内容-乗降介助</t>
  </si>
  <si>
    <t>AM13</t>
  </si>
  <si>
    <t>従業員職種 医師 兼務 常勤</t>
    <phoneticPr fontId="2"/>
  </si>
  <si>
    <t>単位１ 医師 兼務 常勤</t>
  </si>
  <si>
    <t>P27</t>
  </si>
  <si>
    <t>従業員職種　理学療法士 専従 常勤</t>
  </si>
  <si>
    <t>単位１ 指導員 専従 非常勤</t>
    <phoneticPr fontId="2"/>
  </si>
  <si>
    <t>I34</t>
  </si>
  <si>
    <t>K32</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</si>
  <si>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</si>
  <si>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Q29</t>
  </si>
  <si>
    <t>従業員職種-生活支援員 専従 常勤</t>
  </si>
  <si>
    <t>通常の事業の実施地域-1-2 上右</t>
    <rPh sb="0" eb="2">
      <t>ツウジョウ</t>
    </rPh>
    <rPh sb="3" eb="5">
      <t>ジギョウ</t>
    </rPh>
    <rPh sb="6" eb="8">
      <t>ジッシ</t>
    </rPh>
    <rPh sb="8" eb="10">
      <t>チイキ</t>
    </rPh>
    <phoneticPr fontId="2"/>
  </si>
  <si>
    <t>単位1-責任者 兼務 非常勤</t>
  </si>
  <si>
    <t>L46</t>
    <phoneticPr fontId="2"/>
  </si>
  <si>
    <t>従業員職種　理学-機能訓練指導員 専従 常勤</t>
    <phoneticPr fontId="2"/>
  </si>
  <si>
    <t>AA12</t>
  </si>
  <si>
    <t>従業員職種-生活支援員-訪問 専従 常勤</t>
    <rPh sb="12" eb="14">
      <t>ホウモン</t>
    </rPh>
    <phoneticPr fontId="2"/>
  </si>
  <si>
    <t>R30</t>
  </si>
  <si>
    <t>従業員職種-就労支援員 専従 常勤</t>
    <phoneticPr fontId="2"/>
  </si>
  <si>
    <t>R29</t>
  </si>
  <si>
    <t>従業員職種-空き２ 専従 常勤</t>
  </si>
  <si>
    <t>定員緩和措置の有無</t>
    <phoneticPr fontId="2"/>
  </si>
  <si>
    <t>その他の者
専従
非常勤</t>
  </si>
  <si>
    <t>O30</t>
    <phoneticPr fontId="2"/>
  </si>
  <si>
    <t>共同生活住居-重度障害者支援加算</t>
    <phoneticPr fontId="2"/>
  </si>
  <si>
    <t>I96</t>
  </si>
  <si>
    <t>※未使用</t>
    <rPh sb="1" eb="4">
      <t>ミシヨウ</t>
    </rPh>
    <phoneticPr fontId="2"/>
  </si>
  <si>
    <t>地域生活支援員
兼務
常勤</t>
    <rPh sb="8" eb="10">
      <t>ケンム</t>
    </rPh>
    <rPh sb="11" eb="13">
      <t>ジョウキン</t>
    </rPh>
    <phoneticPr fontId="15"/>
  </si>
  <si>
    <t>就労定着支援員
兼務
常勤</t>
    <rPh sb="8" eb="10">
      <t>ケンム</t>
    </rPh>
    <rPh sb="11" eb="13">
      <t>ジョウキン</t>
    </rPh>
    <phoneticPr fontId="15"/>
  </si>
  <si>
    <t>事業所・施設の種類　備考</t>
    <rPh sb="0" eb="3">
      <t>ジギョウショ</t>
    </rPh>
    <rPh sb="4" eb="6">
      <t>シセツ</t>
    </rPh>
    <rPh sb="7" eb="9">
      <t>シュルイ</t>
    </rPh>
    <rPh sb="10" eb="12">
      <t>ビコウ</t>
    </rPh>
    <phoneticPr fontId="2"/>
  </si>
  <si>
    <t>T42</t>
    <phoneticPr fontId="2"/>
  </si>
  <si>
    <t>送迎サービス実施の有無</t>
    <rPh sb="0" eb="2">
      <t>ソウゲイ</t>
    </rPh>
    <rPh sb="6" eb="8">
      <t>ジッシ</t>
    </rPh>
    <rPh sb="9" eb="11">
      <t>ウム</t>
    </rPh>
    <phoneticPr fontId="2"/>
  </si>
  <si>
    <t>従業者数-その他-兼務-非常勤</t>
    <phoneticPr fontId="2"/>
  </si>
  <si>
    <t>R28</t>
  </si>
  <si>
    <t>サービス内容-家事援助</t>
  </si>
  <si>
    <t>AN13</t>
  </si>
  <si>
    <t>従業員職種 医師 兼務 非常勤</t>
    <phoneticPr fontId="2"/>
  </si>
  <si>
    <t>単位１ 医師 兼務 非常勤</t>
  </si>
  <si>
    <t>P28</t>
  </si>
  <si>
    <t>従業員職種　理学療法士 専従 非常勤</t>
  </si>
  <si>
    <t>単位１ 指導員 兼務 常勤</t>
    <phoneticPr fontId="2"/>
  </si>
  <si>
    <t>L33</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</si>
  <si>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</si>
  <si>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AE29</t>
  </si>
  <si>
    <t>従業員職種-生活支援員 専従 非常勤</t>
  </si>
  <si>
    <t>M26</t>
  </si>
  <si>
    <t>通常の事業の実施地域-1-3 下</t>
    <rPh sb="0" eb="2">
      <t>ツウジョウ</t>
    </rPh>
    <rPh sb="3" eb="5">
      <t>ジギョウ</t>
    </rPh>
    <rPh sb="6" eb="8">
      <t>ジッシ</t>
    </rPh>
    <rPh sb="8" eb="10">
      <t>チイキ</t>
    </rPh>
    <rPh sb="15" eb="16">
      <t>シタ</t>
    </rPh>
    <phoneticPr fontId="2"/>
  </si>
  <si>
    <t>単位1-責任者 常勤換算後の人数</t>
  </si>
  <si>
    <t>I47</t>
    <phoneticPr fontId="2"/>
  </si>
  <si>
    <t>従業員職種　理学-機能訓練指導員 専従 非常勤</t>
    <phoneticPr fontId="2"/>
  </si>
  <si>
    <t>AA13</t>
  </si>
  <si>
    <t>従業員職種-生活支援員-訪問 専従 非常勤</t>
    <phoneticPr fontId="2"/>
  </si>
  <si>
    <t>R31</t>
  </si>
  <si>
    <t>従業員職種-就労支援員 専従 非常勤</t>
  </si>
  <si>
    <t>従業員職種-空き２ 専従 非常勤</t>
  </si>
  <si>
    <t>申請に係る事業所-ﾌﾘｶﾞﾅ</t>
  </si>
  <si>
    <t>その他の者
兼務
常勤</t>
  </si>
  <si>
    <t>共同生活住居-小規模事業加算</t>
    <phoneticPr fontId="2"/>
  </si>
  <si>
    <t>T96</t>
  </si>
  <si>
    <t>T24</t>
    <phoneticPr fontId="2"/>
  </si>
  <si>
    <t>地域生活支援員
兼務
非常勤</t>
    <rPh sb="11" eb="14">
      <t>ヒジョウキン</t>
    </rPh>
    <phoneticPr fontId="15"/>
  </si>
  <si>
    <t>就労定着支援員
兼務
非常勤</t>
    <rPh sb="11" eb="14">
      <t>ヒジョウキン</t>
    </rPh>
    <phoneticPr fontId="15"/>
  </si>
  <si>
    <t>既指定サービスの種類</t>
  </si>
  <si>
    <t>J44</t>
  </si>
  <si>
    <t>利用定員数</t>
    <rPh sb="0" eb="2">
      <t>リヨウ</t>
    </rPh>
    <rPh sb="2" eb="5">
      <t>テイインスウ</t>
    </rPh>
    <phoneticPr fontId="2"/>
  </si>
  <si>
    <t>常勤換算後の人数-その他</t>
    <phoneticPr fontId="2"/>
  </si>
  <si>
    <t>サービス内容-重度訪問介護</t>
  </si>
  <si>
    <t>AL14</t>
  </si>
  <si>
    <t>従業員職種 医師 常勤換算後の人数</t>
    <phoneticPr fontId="2"/>
  </si>
  <si>
    <t>単位１ 医師 常勤換算後の人数</t>
  </si>
  <si>
    <t>N29</t>
  </si>
  <si>
    <t>従業員職種　理学療法士 兼務 常勤</t>
  </si>
  <si>
    <t>Z12</t>
  </si>
  <si>
    <t>単位１ 指導員 兼務 非常勤</t>
    <phoneticPr fontId="2"/>
  </si>
  <si>
    <t>L34</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</si>
  <si>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2"/>
  </si>
  <si>
    <t>従業員職種-生活支援員 兼務 常勤</t>
  </si>
  <si>
    <t>M27</t>
  </si>
  <si>
    <t>通常の事業の実施地域-2-1 上左</t>
    <rPh sb="0" eb="2">
      <t>ツウジョウ</t>
    </rPh>
    <rPh sb="3" eb="5">
      <t>ジギョウ</t>
    </rPh>
    <rPh sb="6" eb="8">
      <t>ジッシ</t>
    </rPh>
    <rPh sb="8" eb="10">
      <t>チイキ</t>
    </rPh>
    <phoneticPr fontId="2"/>
  </si>
  <si>
    <t>単位1-責任者 基準上の必要人数</t>
  </si>
  <si>
    <t>I48</t>
    <phoneticPr fontId="2"/>
  </si>
  <si>
    <t>従業員職種　理学-機能訓練指導員 兼務 常勤</t>
    <phoneticPr fontId="2"/>
  </si>
  <si>
    <t>AC12</t>
  </si>
  <si>
    <t>O32</t>
  </si>
  <si>
    <t>従業員職種-生活支援員-訪問 兼務 常勤</t>
    <phoneticPr fontId="2"/>
  </si>
  <si>
    <t>従業員職種-就労支援員 兼務 常勤</t>
  </si>
  <si>
    <t>従業員職種-空き２ 兼務 常勤</t>
  </si>
  <si>
    <t>AD11</t>
  </si>
  <si>
    <t>申請に係る事業所-名称</t>
  </si>
  <si>
    <t>その他の者
兼務
非常勤</t>
  </si>
  <si>
    <t>R30</t>
    <phoneticPr fontId="2"/>
  </si>
  <si>
    <t>共同生活住居-ＣＨ夜間支援体制加算</t>
  </si>
  <si>
    <t>AM96</t>
  </si>
  <si>
    <t>00</t>
    <phoneticPr fontId="2"/>
  </si>
  <si>
    <t>ＣＨ夜間支援体制加算</t>
    <phoneticPr fontId="2"/>
  </si>
  <si>
    <t>コンボボックス</t>
  </si>
  <si>
    <t>AM24</t>
    <phoneticPr fontId="2"/>
  </si>
  <si>
    <t>地域生活支援員
常勤換算後の人数</t>
  </si>
  <si>
    <t>就労定着支援員
常勤換算後の人数</t>
  </si>
  <si>
    <t>既指定事業所番号</t>
  </si>
  <si>
    <t>S44</t>
  </si>
  <si>
    <t>分場施設区分</t>
    <rPh sb="0" eb="1">
      <t>ブン</t>
    </rPh>
    <rPh sb="1" eb="2">
      <t>バ</t>
    </rPh>
    <rPh sb="2" eb="4">
      <t>シセツ</t>
    </rPh>
    <rPh sb="4" eb="6">
      <t>クブン</t>
    </rPh>
    <phoneticPr fontId="2"/>
  </si>
  <si>
    <t>基準上の必要人数-その他</t>
  </si>
  <si>
    <t>サービス内容-行動援護</t>
  </si>
  <si>
    <t>AM14</t>
  </si>
  <si>
    <t>従業員職種 医師 基準上の必要人数</t>
    <phoneticPr fontId="2"/>
  </si>
  <si>
    <t>単位１ 医師 基準上の必要人数</t>
  </si>
  <si>
    <t>N30</t>
  </si>
  <si>
    <t>従業員職種　理学療法士 兼務 非常勤</t>
  </si>
  <si>
    <t>Z13</t>
  </si>
  <si>
    <t>単位１ 指導員 常勤換算後の人数</t>
    <phoneticPr fontId="2"/>
  </si>
  <si>
    <t>I35</t>
  </si>
  <si>
    <t>M31</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</si>
  <si>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</si>
  <si>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Q30</t>
  </si>
  <si>
    <t>従業員職種-生活支援員 兼務 非常勤</t>
  </si>
  <si>
    <t>従業員職種-看護-合計 専従 常勤</t>
    <rPh sb="9" eb="11">
      <t>ゴウケイ</t>
    </rPh>
    <phoneticPr fontId="2"/>
  </si>
  <si>
    <t>Q24</t>
  </si>
  <si>
    <t>通常の事業の実施地域-2-2 上右</t>
    <rPh sb="0" eb="2">
      <t>ツウジョウ</t>
    </rPh>
    <rPh sb="3" eb="5">
      <t>ジギョウ</t>
    </rPh>
    <rPh sb="6" eb="8">
      <t>ジッシ</t>
    </rPh>
    <rPh sb="8" eb="10">
      <t>チイキ</t>
    </rPh>
    <phoneticPr fontId="2"/>
  </si>
  <si>
    <t>U28</t>
  </si>
  <si>
    <t>単位1-生活支援員 専従 常勤</t>
    <phoneticPr fontId="2"/>
  </si>
  <si>
    <t>O45</t>
    <phoneticPr fontId="2"/>
  </si>
  <si>
    <t>従業員職種　理学-機能訓練指導員 兼務 非常勤</t>
    <phoneticPr fontId="2"/>
  </si>
  <si>
    <t>AC13</t>
  </si>
  <si>
    <t>従業員職種-生活支援員-訪問 兼務 非常勤</t>
    <phoneticPr fontId="2"/>
  </si>
  <si>
    <t>O33</t>
  </si>
  <si>
    <t>従業員職種-就労支援員 兼務 非常勤</t>
  </si>
  <si>
    <t>従業員職種-空き２ 兼務 非常勤</t>
  </si>
  <si>
    <t>AD12</t>
  </si>
  <si>
    <t>申請に係る事業所-郵便番号</t>
  </si>
  <si>
    <t>K17</t>
  </si>
  <si>
    <t>Y10</t>
  </si>
  <si>
    <t>その他の者
常勤換算後の人数</t>
  </si>
  <si>
    <t>O31</t>
    <phoneticPr fontId="2"/>
  </si>
  <si>
    <t>共同生活住居-夜間支援体制加算（小規模）</t>
  </si>
  <si>
    <t>AM97</t>
  </si>
  <si>
    <t>夜間支援対象利用者数_小規模</t>
    <phoneticPr fontId="2"/>
  </si>
  <si>
    <t>AM25</t>
    <phoneticPr fontId="2"/>
  </si>
  <si>
    <t>地域生活支援員
基準上の必要人数</t>
  </si>
  <si>
    <t>就労定着支援員
基準上の必要人数</t>
  </si>
  <si>
    <t>既指定事業所名称</t>
  </si>
  <si>
    <t>J45</t>
  </si>
  <si>
    <t>旧法施設定員数</t>
    <rPh sb="0" eb="2">
      <t>キュウホウ</t>
    </rPh>
    <rPh sb="2" eb="4">
      <t>シセツ</t>
    </rPh>
    <rPh sb="4" eb="6">
      <t>テイイン</t>
    </rPh>
    <rPh sb="6" eb="7">
      <t>スウ</t>
    </rPh>
    <phoneticPr fontId="2"/>
  </si>
  <si>
    <t>AL31</t>
  </si>
  <si>
    <t>主たる対象者-居宅介護-特定なし</t>
  </si>
  <si>
    <t>AL16</t>
  </si>
  <si>
    <t>単位１ 生活支援員 専従 常勤</t>
    <phoneticPr fontId="2"/>
  </si>
  <si>
    <t>単位１ 看護 専従 常勤</t>
  </si>
  <si>
    <t>従業員職種　理学療法士 常勤換算後の人数</t>
  </si>
  <si>
    <t>X14</t>
  </si>
  <si>
    <t>単位１ 指導員 基準上の必要人数</t>
    <phoneticPr fontId="2"/>
  </si>
  <si>
    <t>I36</t>
  </si>
  <si>
    <t>M32</t>
  </si>
  <si>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</si>
  <si>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AE30</t>
  </si>
  <si>
    <t>従業員職種-生活支援員 常勤換算後の人数</t>
  </si>
  <si>
    <t>従業員職種-看護-合計 専従 非常勤</t>
    <phoneticPr fontId="2"/>
  </si>
  <si>
    <t>Q25</t>
  </si>
  <si>
    <t>通常の事業の実施地域-2-3 下</t>
    <rPh sb="0" eb="2">
      <t>ツウジョウ</t>
    </rPh>
    <rPh sb="3" eb="5">
      <t>ジギョウ</t>
    </rPh>
    <rPh sb="6" eb="8">
      <t>ジッシ</t>
    </rPh>
    <rPh sb="8" eb="10">
      <t>チイキ</t>
    </rPh>
    <rPh sb="15" eb="16">
      <t>シタ</t>
    </rPh>
    <phoneticPr fontId="2"/>
  </si>
  <si>
    <t>P29</t>
  </si>
  <si>
    <t>単位1-生活支援員 専従 非常勤</t>
    <phoneticPr fontId="2"/>
  </si>
  <si>
    <t>O46</t>
    <phoneticPr fontId="2"/>
  </si>
  <si>
    <t>従業員職種　理学-機能訓練指導員 常勤換算後の人数</t>
    <phoneticPr fontId="2"/>
  </si>
  <si>
    <t>AA14</t>
  </si>
  <si>
    <t>R32</t>
  </si>
  <si>
    <t>従業員職種-生活支援員-訪問 常勤換算後の人数</t>
    <phoneticPr fontId="2"/>
  </si>
  <si>
    <t>U30</t>
  </si>
  <si>
    <t>従業員職種-就労支援員 常勤換算後の人数</t>
  </si>
  <si>
    <t>U29</t>
  </si>
  <si>
    <t>従業員職種-空き２ 常勤換算後の人数</t>
  </si>
  <si>
    <t>申請に係る事業所-所在地上段</t>
  </si>
  <si>
    <t>Y11</t>
  </si>
  <si>
    <t>その他の者
基準上の必要人数</t>
  </si>
  <si>
    <t>共同生活住居-大規模住居減算</t>
    <phoneticPr fontId="2"/>
  </si>
  <si>
    <t>I100</t>
    <phoneticPr fontId="2"/>
  </si>
  <si>
    <t>I28</t>
    <phoneticPr fontId="2"/>
  </si>
  <si>
    <t>U33</t>
  </si>
  <si>
    <t>T10</t>
    <phoneticPr fontId="2"/>
  </si>
  <si>
    <t>栄養管理体制加算の基準</t>
    <rPh sb="0" eb="2">
      <t>エイヨウ</t>
    </rPh>
    <rPh sb="2" eb="4">
      <t>カンリ</t>
    </rPh>
    <rPh sb="4" eb="6">
      <t>タイセイ</t>
    </rPh>
    <rPh sb="6" eb="8">
      <t>カサン</t>
    </rPh>
    <rPh sb="9" eb="11">
      <t>キジュン</t>
    </rPh>
    <phoneticPr fontId="2"/>
  </si>
  <si>
    <t>AM31</t>
  </si>
  <si>
    <t>主たる対象者-居宅介護-身体障害者</t>
  </si>
  <si>
    <t>AM16</t>
  </si>
  <si>
    <t>単位１ 生活支援員 専従 非常勤</t>
  </si>
  <si>
    <t>単位１ 看護 専従 非常勤</t>
  </si>
  <si>
    <t>従業員職種　理学療法士 基準上の必要人数</t>
  </si>
  <si>
    <t>X15</t>
  </si>
  <si>
    <t>単位１ 保育士 専従 常勤</t>
    <rPh sb="4" eb="7">
      <t>ホイクシ</t>
    </rPh>
    <phoneticPr fontId="2"/>
  </si>
  <si>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2"/>
  </si>
  <si>
    <t>従業員職種-生活支援員 基準上の必要人数</t>
  </si>
  <si>
    <t>従業員職種-看護-合計 兼務 常勤</t>
    <phoneticPr fontId="2"/>
  </si>
  <si>
    <t>S24</t>
  </si>
  <si>
    <t>通常の事業の実施地域-3-1 上左</t>
    <rPh sb="0" eb="2">
      <t>ツウジョウ</t>
    </rPh>
    <rPh sb="3" eb="5">
      <t>ジギョウ</t>
    </rPh>
    <rPh sb="6" eb="8">
      <t>ジッシ</t>
    </rPh>
    <rPh sb="8" eb="10">
      <t>チイキ</t>
    </rPh>
    <phoneticPr fontId="2"/>
  </si>
  <si>
    <t>W28</t>
  </si>
  <si>
    <t>単位1-生活支援員 兼務 常勤</t>
    <phoneticPr fontId="2"/>
  </si>
  <si>
    <t>R45</t>
    <phoneticPr fontId="2"/>
  </si>
  <si>
    <t>従業員職種　理学-機能訓練指導員 基準上の必要人数</t>
    <phoneticPr fontId="2"/>
  </si>
  <si>
    <t>AA15</t>
  </si>
  <si>
    <t>従業員職種-生活支援員-訪問 基準上の必要人数</t>
    <rPh sb="12" eb="14">
      <t>ホウモン</t>
    </rPh>
    <phoneticPr fontId="2"/>
  </si>
  <si>
    <t>U31</t>
  </si>
  <si>
    <t>従業員職種-就労支援員 基準上の必要人数</t>
    <phoneticPr fontId="2"/>
  </si>
  <si>
    <t>従業員職種-空き２ 基準上の必要人数</t>
  </si>
  <si>
    <t>申請に係る事業所-所在地下段</t>
  </si>
  <si>
    <t>AC8</t>
  </si>
  <si>
    <t>他の事業所又は施設の従業者との兼務</t>
  </si>
  <si>
    <t>U29</t>
    <phoneticPr fontId="2"/>
  </si>
  <si>
    <t>共同生活住居-ＧＨ夜間防災体制加算</t>
  </si>
  <si>
    <t>AM98</t>
  </si>
  <si>
    <t>ＧＨ夜間防災体制加算</t>
    <phoneticPr fontId="2"/>
  </si>
  <si>
    <t>コンボボックス</t>
    <phoneticPr fontId="2"/>
  </si>
  <si>
    <t>AM26</t>
    <phoneticPr fontId="2"/>
  </si>
  <si>
    <t>主な掲示事項
営業日
月</t>
    <rPh sb="7" eb="10">
      <t>エイギョウビ</t>
    </rPh>
    <rPh sb="11" eb="12">
      <t>ゲツ</t>
    </rPh>
    <phoneticPr fontId="15"/>
  </si>
  <si>
    <t>AL34</t>
    <phoneticPr fontId="2"/>
  </si>
  <si>
    <t>一体的に運営する事業所の前年度の平均利用者数</t>
  </si>
  <si>
    <t>U34</t>
  </si>
  <si>
    <t>既指定事業-電話番号</t>
    <rPh sb="0" eb="1">
      <t>キ</t>
    </rPh>
    <rPh sb="1" eb="3">
      <t>シテイ</t>
    </rPh>
    <rPh sb="3" eb="5">
      <t>ジギョウ</t>
    </rPh>
    <rPh sb="6" eb="8">
      <t>デンワ</t>
    </rPh>
    <rPh sb="8" eb="10">
      <t>バンゴウ</t>
    </rPh>
    <phoneticPr fontId="2"/>
  </si>
  <si>
    <t>障害児のみ使用</t>
    <rPh sb="0" eb="3">
      <t>ショウガイジ</t>
    </rPh>
    <rPh sb="5" eb="7">
      <t>シヨウ</t>
    </rPh>
    <phoneticPr fontId="2"/>
  </si>
  <si>
    <t>看護師加算の有無</t>
    <rPh sb="0" eb="3">
      <t>カンゴシ</t>
    </rPh>
    <rPh sb="3" eb="5">
      <t>カサン</t>
    </rPh>
    <rPh sb="6" eb="8">
      <t>ウム</t>
    </rPh>
    <phoneticPr fontId="2"/>
  </si>
  <si>
    <t>AN31</t>
  </si>
  <si>
    <t>主たる対象者-居宅介護-知的障害者</t>
  </si>
  <si>
    <t>AN16</t>
  </si>
  <si>
    <t>単位１ 生活支援員 兼務 常勤</t>
  </si>
  <si>
    <t>単位１ 看護 兼務 常勤</t>
  </si>
  <si>
    <t>K33</t>
  </si>
  <si>
    <t>従業員職種　作業療法士 専従 常勤</t>
  </si>
  <si>
    <t>単位１ 保育士 専従 非常勤</t>
    <phoneticPr fontId="2"/>
  </si>
  <si>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</si>
  <si>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</si>
  <si>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Q31</t>
  </si>
  <si>
    <t>従業員職種-ｻｰﾋﾞｽ管理責任者 専従 常勤</t>
  </si>
  <si>
    <t>従業員職種-看護-合計 兼務 非常勤</t>
    <phoneticPr fontId="2"/>
  </si>
  <si>
    <t>S25</t>
  </si>
  <si>
    <t>通常の事業の実施地域-3-2 上右</t>
    <rPh sb="0" eb="2">
      <t>ツウジョウ</t>
    </rPh>
    <rPh sb="3" eb="5">
      <t>ジギョウ</t>
    </rPh>
    <rPh sb="6" eb="8">
      <t>ジッシ</t>
    </rPh>
    <rPh sb="8" eb="10">
      <t>チイキ</t>
    </rPh>
    <phoneticPr fontId="2"/>
  </si>
  <si>
    <t>AB28</t>
  </si>
  <si>
    <t>単位1-生活支援員 兼務 非常勤</t>
    <phoneticPr fontId="2"/>
  </si>
  <si>
    <t>R46</t>
    <phoneticPr fontId="2"/>
  </si>
  <si>
    <t>従業員職種　歩行訓練士 専従 常勤</t>
    <rPh sb="6" eb="8">
      <t>ホコウ</t>
    </rPh>
    <rPh sb="8" eb="10">
      <t>クンレン</t>
    </rPh>
    <rPh sb="10" eb="11">
      <t>シ</t>
    </rPh>
    <phoneticPr fontId="2"/>
  </si>
  <si>
    <t>AF12</t>
  </si>
  <si>
    <t>X30</t>
  </si>
  <si>
    <t>X29</t>
  </si>
  <si>
    <t>従たる事業所の利用定員</t>
    <rPh sb="0" eb="1">
      <t>ジュウ</t>
    </rPh>
    <rPh sb="3" eb="6">
      <t>ジギョウショ</t>
    </rPh>
    <rPh sb="7" eb="9">
      <t>リヨウ</t>
    </rPh>
    <rPh sb="9" eb="11">
      <t>テイイン</t>
    </rPh>
    <phoneticPr fontId="2"/>
  </si>
  <si>
    <t>申請に係る事業所-電話番号</t>
  </si>
  <si>
    <t>M20</t>
  </si>
  <si>
    <t>AC9</t>
  </si>
  <si>
    <t>みなし指定</t>
  </si>
  <si>
    <t>Y31</t>
    <phoneticPr fontId="2"/>
  </si>
  <si>
    <t>共同生活住居-主たる対象者-身体障害者</t>
    <phoneticPr fontId="2"/>
  </si>
  <si>
    <t>AN93</t>
  </si>
  <si>
    <t>AN21</t>
    <phoneticPr fontId="2"/>
  </si>
  <si>
    <t>主な掲示事項
営業日
火</t>
    <rPh sb="7" eb="10">
      <t>エイギョウビ</t>
    </rPh>
    <rPh sb="11" eb="12">
      <t>カ</t>
    </rPh>
    <phoneticPr fontId="15"/>
  </si>
  <si>
    <t>AM34</t>
    <phoneticPr fontId="2"/>
  </si>
  <si>
    <t>AL35</t>
    <phoneticPr fontId="2"/>
  </si>
  <si>
    <t>既指定事業-FAX番号</t>
    <rPh sb="0" eb="1">
      <t>キ</t>
    </rPh>
    <rPh sb="1" eb="3">
      <t>シテイ</t>
    </rPh>
    <rPh sb="3" eb="5">
      <t>ジギョウ</t>
    </rPh>
    <rPh sb="9" eb="11">
      <t>バンゴウ</t>
    </rPh>
    <phoneticPr fontId="2"/>
  </si>
  <si>
    <t>障害児のみ使用</t>
    <phoneticPr fontId="2"/>
  </si>
  <si>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2"/>
  </si>
  <si>
    <t>AO31</t>
  </si>
  <si>
    <t>主たる対象者-居宅介護-障害児</t>
  </si>
  <si>
    <t>AO16</t>
  </si>
  <si>
    <t>単位１ 生活支援員 兼務 非常勤</t>
  </si>
  <si>
    <t>単位１ 看護 兼務 非常勤</t>
  </si>
  <si>
    <t>K34</t>
  </si>
  <si>
    <t>従業員職種　作業療法士 専従 非常勤</t>
  </si>
  <si>
    <t>単位１ 保育士 兼務 常勤</t>
    <phoneticPr fontId="2"/>
  </si>
  <si>
    <t>R33</t>
  </si>
  <si>
    <t>M33</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</si>
  <si>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</si>
  <si>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AE31</t>
  </si>
  <si>
    <t>従業員職種-ｻｰﾋﾞｽ管理責任者 専従 非常勤</t>
  </si>
  <si>
    <t>従業員職種-看護-合計 常勤換算後の人数</t>
    <phoneticPr fontId="2"/>
  </si>
  <si>
    <t>Q26</t>
  </si>
  <si>
    <t>通常の事業の実施地域-3-3 下</t>
    <rPh sb="0" eb="2">
      <t>ツウジョウ</t>
    </rPh>
    <rPh sb="3" eb="5">
      <t>ジギョウ</t>
    </rPh>
    <rPh sb="6" eb="8">
      <t>ジッシ</t>
    </rPh>
    <rPh sb="8" eb="10">
      <t>チイキ</t>
    </rPh>
    <rPh sb="15" eb="16">
      <t>シタ</t>
    </rPh>
    <phoneticPr fontId="2"/>
  </si>
  <si>
    <t>W29</t>
  </si>
  <si>
    <t>単位1-生活支援員 常勤換算後の人数</t>
    <phoneticPr fontId="2"/>
  </si>
  <si>
    <t>O47</t>
    <phoneticPr fontId="2"/>
  </si>
  <si>
    <t>従業員職種　歩行訓練士 専従 非常勤</t>
    <phoneticPr fontId="2"/>
  </si>
  <si>
    <t>AF13</t>
  </si>
  <si>
    <t>X31</t>
  </si>
  <si>
    <t>申請に係る事業所-ＦＡＸ番号</t>
  </si>
  <si>
    <t>AA20</t>
  </si>
  <si>
    <t>AE8</t>
  </si>
  <si>
    <t>主な掲示事項
営業日
月</t>
  </si>
  <si>
    <t>AL33</t>
    <phoneticPr fontId="2"/>
  </si>
  <si>
    <t>共同生活住居-大規模住居等減算</t>
    <phoneticPr fontId="2"/>
  </si>
  <si>
    <t>AK778</t>
  </si>
  <si>
    <t>AK118</t>
    <phoneticPr fontId="2"/>
  </si>
  <si>
    <t>主な掲示事項
営業日
水</t>
    <rPh sb="7" eb="10">
      <t>エイギョウビ</t>
    </rPh>
    <rPh sb="11" eb="12">
      <t>スイ</t>
    </rPh>
    <phoneticPr fontId="15"/>
  </si>
  <si>
    <t>AN34</t>
    <phoneticPr fontId="2"/>
  </si>
  <si>
    <t>AM35</t>
    <phoneticPr fontId="2"/>
  </si>
  <si>
    <t>指定市町村番号</t>
    <phoneticPr fontId="2"/>
  </si>
  <si>
    <t>T11</t>
    <phoneticPr fontId="2"/>
  </si>
  <si>
    <t>経過的給付の有無</t>
    <rPh sb="0" eb="3">
      <t>ケイカテキ</t>
    </rPh>
    <rPh sb="3" eb="5">
      <t>キュウフ</t>
    </rPh>
    <rPh sb="6" eb="8">
      <t>ウム</t>
    </rPh>
    <phoneticPr fontId="2"/>
  </si>
  <si>
    <t>AP31</t>
  </si>
  <si>
    <t>主たる対象者-居宅介護-精神障害者</t>
  </si>
  <si>
    <t>AP16</t>
  </si>
  <si>
    <t>単位１ 生活支援員 常勤換算後の人数</t>
  </si>
  <si>
    <t>単位１ 看護 常勤換算後の人数</t>
  </si>
  <si>
    <t>従業員職種　作業療法士 兼務 常勤</t>
  </si>
  <si>
    <t>単位１ 保育士 兼務 非常勤</t>
    <phoneticPr fontId="2"/>
  </si>
  <si>
    <t>R34</t>
  </si>
  <si>
    <t>M34</t>
  </si>
  <si>
    <t>事業所体制-委託提携事業所-種類-１</t>
    <rPh sb="0" eb="3">
      <t>ジギョウショ</t>
    </rPh>
    <rPh sb="3" eb="5">
      <t>タイセイ</t>
    </rPh>
    <rPh sb="6" eb="8">
      <t>イタク</t>
    </rPh>
    <rPh sb="8" eb="10">
      <t>テイケイ</t>
    </rPh>
    <rPh sb="10" eb="13">
      <t>ジギョウショ</t>
    </rPh>
    <rPh sb="14" eb="16">
      <t>シュルイ</t>
    </rPh>
    <phoneticPr fontId="2"/>
  </si>
  <si>
    <t>従業員職種-ｻｰﾋﾞｽ管理責任者 兼務 常勤</t>
  </si>
  <si>
    <t>従業員職種-看護-合計 基準上の必要人数</t>
    <phoneticPr fontId="2"/>
  </si>
  <si>
    <t>通常の事業の実施地域-4-1 上左</t>
    <rPh sb="0" eb="2">
      <t>ツウジョウ</t>
    </rPh>
    <rPh sb="3" eb="5">
      <t>ジギョウ</t>
    </rPh>
    <rPh sb="6" eb="8">
      <t>ジッシ</t>
    </rPh>
    <rPh sb="8" eb="10">
      <t>チイキ</t>
    </rPh>
    <phoneticPr fontId="2"/>
  </si>
  <si>
    <t>AD28</t>
  </si>
  <si>
    <t>単位1-生活支援員 基準上の必要人数</t>
    <phoneticPr fontId="2"/>
  </si>
  <si>
    <t>O48</t>
    <phoneticPr fontId="2"/>
  </si>
  <si>
    <t>従業員職種　歩行訓練士 兼務 常勤</t>
    <phoneticPr fontId="2"/>
  </si>
  <si>
    <t>AH12</t>
  </si>
  <si>
    <t>U32</t>
  </si>
  <si>
    <t>多機能型の他の事業所1-ｻｰﾋﾞｽ種類</t>
    <rPh sb="17" eb="19">
      <t>シュルイ</t>
    </rPh>
    <phoneticPr fontId="2"/>
  </si>
  <si>
    <t>主な掲示事項
営業日
火</t>
  </si>
  <si>
    <t>AM33</t>
    <phoneticPr fontId="2"/>
  </si>
  <si>
    <t>共同生活住居-加算CH夜間支援体制加算2</t>
  </si>
  <si>
    <t>AO96</t>
  </si>
  <si>
    <t>AO24</t>
    <phoneticPr fontId="2"/>
  </si>
  <si>
    <t>主な掲示事項
営業日
木</t>
    <rPh sb="7" eb="10">
      <t>エイギョウビ</t>
    </rPh>
    <rPh sb="11" eb="12">
      <t>モク</t>
    </rPh>
    <phoneticPr fontId="15"/>
  </si>
  <si>
    <t>AO34</t>
    <phoneticPr fontId="2"/>
  </si>
  <si>
    <t>AN35</t>
    <phoneticPr fontId="2"/>
  </si>
  <si>
    <t>申請先</t>
    <phoneticPr fontId="2"/>
  </si>
  <si>
    <t>B15</t>
    <phoneticPr fontId="2"/>
  </si>
  <si>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2"/>
  </si>
  <si>
    <t>AQ31</t>
  </si>
  <si>
    <t>主たる対象者-行動援護-特定なし</t>
  </si>
  <si>
    <t>AL18</t>
    <phoneticPr fontId="16"/>
  </si>
  <si>
    <t>単位１ 生活支援員 基準上の必要人数</t>
  </si>
  <si>
    <t>単位１ 看護 基準上の必要人数</t>
  </si>
  <si>
    <t>従業員職種　作業療法士 兼務 非常勤</t>
  </si>
  <si>
    <t>AE13</t>
  </si>
  <si>
    <t>単位１ 保育士 常勤換算後の人数</t>
    <phoneticPr fontId="2"/>
  </si>
  <si>
    <t>O35</t>
  </si>
  <si>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</si>
  <si>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Q33</t>
  </si>
  <si>
    <t>従業員職種-ｻｰﾋﾞｽ管理責任者 兼務 非常勤</t>
  </si>
  <si>
    <t>従業員職種-看護-保健師 専従 常勤</t>
    <rPh sb="9" eb="12">
      <t>ホケンシ</t>
    </rPh>
    <phoneticPr fontId="2"/>
  </si>
  <si>
    <t>U24</t>
  </si>
  <si>
    <t>通常の事業の実施地域-4-2 上右</t>
    <rPh sb="0" eb="2">
      <t>ツウジョウ</t>
    </rPh>
    <rPh sb="3" eb="5">
      <t>ジギョウ</t>
    </rPh>
    <rPh sb="6" eb="8">
      <t>ジッシ</t>
    </rPh>
    <rPh sb="8" eb="10">
      <t>チイキ</t>
    </rPh>
    <phoneticPr fontId="2"/>
  </si>
  <si>
    <t>AI28</t>
  </si>
  <si>
    <t>単位1-栄養士 専従 常勤</t>
    <rPh sb="4" eb="7">
      <t>エイヨウシ</t>
    </rPh>
    <phoneticPr fontId="2"/>
  </si>
  <si>
    <t>U45</t>
    <phoneticPr fontId="2"/>
  </si>
  <si>
    <t>従業員職種　歩行訓練士 兼務 非常勤</t>
    <phoneticPr fontId="2"/>
  </si>
  <si>
    <t>AH13</t>
  </si>
  <si>
    <t>多機能型の他の事業所1-事業所番号</t>
    <rPh sb="12" eb="15">
      <t>ジギョウショ</t>
    </rPh>
    <rPh sb="15" eb="17">
      <t>バンゴウ</t>
    </rPh>
    <phoneticPr fontId="2"/>
  </si>
  <si>
    <t>Z21</t>
  </si>
  <si>
    <t>AC10</t>
  </si>
  <si>
    <t>主な掲示事項
営業日
水</t>
  </si>
  <si>
    <t>AN33</t>
    <phoneticPr fontId="2"/>
  </si>
  <si>
    <t>共同生活住居-GH夜間防災・緊急時支援体制加算2</t>
  </si>
  <si>
    <t>AP96</t>
  </si>
  <si>
    <t>AP24</t>
    <phoneticPr fontId="2"/>
  </si>
  <si>
    <t>主な掲示事項
営業日
金</t>
    <rPh sb="7" eb="10">
      <t>エイギョウビ</t>
    </rPh>
    <rPh sb="11" eb="12">
      <t>キン</t>
    </rPh>
    <phoneticPr fontId="15"/>
  </si>
  <si>
    <t>AP34</t>
    <phoneticPr fontId="2"/>
  </si>
  <si>
    <t>AO35</t>
    <phoneticPr fontId="2"/>
  </si>
  <si>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2"/>
  </si>
  <si>
    <t>AR31</t>
  </si>
  <si>
    <t>主たる対象者-行動援護-知的障害者</t>
  </si>
  <si>
    <t>AM18</t>
    <phoneticPr fontId="16"/>
  </si>
  <si>
    <t>単位１ 看護職員 専従 常勤</t>
    <rPh sb="6" eb="8">
      <t>ショクイン</t>
    </rPh>
    <phoneticPr fontId="2"/>
  </si>
  <si>
    <t>単位１ 理学療法士 専従 常勤</t>
  </si>
  <si>
    <t>N33</t>
  </si>
  <si>
    <t>従業員職種　作業療法士 常勤換算後の人数</t>
  </si>
  <si>
    <t>AC14</t>
  </si>
  <si>
    <t>単位１ 保育士 基準上の必要人数</t>
    <phoneticPr fontId="2"/>
  </si>
  <si>
    <t>O36</t>
  </si>
  <si>
    <t>Q32</t>
  </si>
  <si>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</si>
  <si>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AE33</t>
  </si>
  <si>
    <t>従業員職種-ｻｰﾋﾞｽ管理責任者 常勤換算後の人数</t>
  </si>
  <si>
    <t>従業員職種-看護-保健師 専従 非常勤</t>
    <phoneticPr fontId="2"/>
  </si>
  <si>
    <t>U25</t>
  </si>
  <si>
    <t>通常の事業の実施地域-4-3 下</t>
    <rPh sb="0" eb="2">
      <t>ツウジョウ</t>
    </rPh>
    <rPh sb="3" eb="5">
      <t>ジギョウ</t>
    </rPh>
    <rPh sb="6" eb="8">
      <t>ジッシ</t>
    </rPh>
    <rPh sb="8" eb="10">
      <t>チイキ</t>
    </rPh>
    <rPh sb="15" eb="16">
      <t>シタ</t>
    </rPh>
    <phoneticPr fontId="2"/>
  </si>
  <si>
    <t>AD29</t>
  </si>
  <si>
    <t>単位1-栄養士 専従 非常勤</t>
  </si>
  <si>
    <t>U46</t>
    <phoneticPr fontId="2"/>
  </si>
  <si>
    <t>従業員職種　歩行訓練士 常勤換算後の人数</t>
    <phoneticPr fontId="2"/>
  </si>
  <si>
    <t>AF14</t>
  </si>
  <si>
    <t>X32</t>
  </si>
  <si>
    <t>AA30</t>
  </si>
  <si>
    <t>AA29</t>
  </si>
  <si>
    <t>多機能型の他の事業所1-ﾌﾘｶﾞﾅ</t>
  </si>
  <si>
    <t>AC11</t>
  </si>
  <si>
    <t>主な掲示事項
営業日
木</t>
  </si>
  <si>
    <t>AO33</t>
    <phoneticPr fontId="2"/>
  </si>
  <si>
    <t>サテライト型</t>
    <rPh sb="5" eb="6">
      <t>ガタ</t>
    </rPh>
    <phoneticPr fontId="2"/>
  </si>
  <si>
    <t>I83</t>
  </si>
  <si>
    <t>I11</t>
    <phoneticPr fontId="2"/>
  </si>
  <si>
    <t>主な掲示事項
営業日
土</t>
    <rPh sb="7" eb="10">
      <t>エイギョウビ</t>
    </rPh>
    <rPh sb="11" eb="12">
      <t>ド</t>
    </rPh>
    <phoneticPr fontId="15"/>
  </si>
  <si>
    <t>AQ34</t>
    <phoneticPr fontId="2"/>
  </si>
  <si>
    <t>AP35</t>
    <phoneticPr fontId="2"/>
  </si>
  <si>
    <t>自活訓練加算の有無</t>
    <rPh sb="0" eb="2">
      <t>ジカツ</t>
    </rPh>
    <rPh sb="2" eb="4">
      <t>クンレン</t>
    </rPh>
    <rPh sb="4" eb="6">
      <t>カサン</t>
    </rPh>
    <rPh sb="7" eb="9">
      <t>ウム</t>
    </rPh>
    <phoneticPr fontId="2"/>
  </si>
  <si>
    <t>主たる対象者-行動援護-障害児</t>
  </si>
  <si>
    <t>AN18</t>
    <phoneticPr fontId="16"/>
  </si>
  <si>
    <t>単位１ 看護職員 専従 非常勤</t>
    <phoneticPr fontId="2"/>
  </si>
  <si>
    <t>単位１ 理学療法士 専従 非常勤</t>
  </si>
  <si>
    <t>N34</t>
  </si>
  <si>
    <t>従業員職種　作業療法士 基準上の必要人数</t>
  </si>
  <si>
    <t>AC15</t>
  </si>
  <si>
    <t>単位１ 空き１ 専従 常勤</t>
  </si>
  <si>
    <t>S31</t>
  </si>
  <si>
    <t>事業所体制-委託提携事業所-種類-２</t>
    <rPh sb="0" eb="3">
      <t>ジギョウショ</t>
    </rPh>
    <rPh sb="3" eb="5">
      <t>タイセイ</t>
    </rPh>
    <rPh sb="6" eb="8">
      <t>イタク</t>
    </rPh>
    <rPh sb="8" eb="10">
      <t>テイケイ</t>
    </rPh>
    <rPh sb="10" eb="13">
      <t>ジギョウショ</t>
    </rPh>
    <rPh sb="14" eb="16">
      <t>シュルイ</t>
    </rPh>
    <phoneticPr fontId="2"/>
  </si>
  <si>
    <t>従業員職種-ｻｰﾋﾞｽ管理責任者 基準上の必要人数</t>
  </si>
  <si>
    <t>従業員職種-看護-保健師 兼務 常勤</t>
    <phoneticPr fontId="2"/>
  </si>
  <si>
    <t>W24</t>
  </si>
  <si>
    <t>通常の事業の実施地域-5-1 上左</t>
    <rPh sb="0" eb="2">
      <t>ツウジョウ</t>
    </rPh>
    <rPh sb="3" eb="5">
      <t>ジギョウ</t>
    </rPh>
    <rPh sb="6" eb="8">
      <t>ジッシ</t>
    </rPh>
    <rPh sb="8" eb="10">
      <t>チイキ</t>
    </rPh>
    <phoneticPr fontId="2"/>
  </si>
  <si>
    <t>単位1-栄養士 兼務 常勤</t>
  </si>
  <si>
    <t>X45</t>
    <phoneticPr fontId="2"/>
  </si>
  <si>
    <t>従業員職種　歩行訓練士 基準上の必要人数</t>
    <phoneticPr fontId="2"/>
  </si>
  <si>
    <t>AF15</t>
  </si>
  <si>
    <t>AA31</t>
  </si>
  <si>
    <t>多機能型の他の事業所1-名称</t>
  </si>
  <si>
    <t>従業員職種-就労支援員 専従 常勤</t>
  </si>
  <si>
    <t>AG8</t>
  </si>
  <si>
    <t>主な掲示事項
営業日
金</t>
  </si>
  <si>
    <t>AP33</t>
    <phoneticPr fontId="2"/>
  </si>
  <si>
    <t>加算　夜間支援体制加算</t>
    <rPh sb="0" eb="2">
      <t>カサン</t>
    </rPh>
    <rPh sb="3" eb="5">
      <t>ヤカン</t>
    </rPh>
    <rPh sb="5" eb="7">
      <t>シエン</t>
    </rPh>
    <rPh sb="7" eb="9">
      <t>タイセイ</t>
    </rPh>
    <rPh sb="9" eb="11">
      <t>カサン</t>
    </rPh>
    <phoneticPr fontId="2"/>
  </si>
  <si>
    <t>I97</t>
  </si>
  <si>
    <t>主な掲示事項
営業日
日</t>
    <rPh sb="7" eb="10">
      <t>エイギョウビ</t>
    </rPh>
    <rPh sb="11" eb="12">
      <t>ニチ</t>
    </rPh>
    <phoneticPr fontId="15"/>
  </si>
  <si>
    <t>AR34</t>
    <phoneticPr fontId="2"/>
  </si>
  <si>
    <t>AQ35</t>
    <phoneticPr fontId="2"/>
  </si>
  <si>
    <t>重度障害者支援加算の有無</t>
    <rPh sb="0" eb="2">
      <t>ジュウド</t>
    </rPh>
    <rPh sb="2" eb="4">
      <t>ショウガイ</t>
    </rPh>
    <rPh sb="4" eb="5">
      <t>シャ</t>
    </rPh>
    <rPh sb="5" eb="7">
      <t>シエン</t>
    </rPh>
    <rPh sb="7" eb="9">
      <t>カサン</t>
    </rPh>
    <rPh sb="10" eb="12">
      <t>ウム</t>
    </rPh>
    <phoneticPr fontId="2"/>
  </si>
  <si>
    <t>主たる対象者-行動援護-精神障害者</t>
  </si>
  <si>
    <t>AO18</t>
    <phoneticPr fontId="16"/>
  </si>
  <si>
    <t>単位１ 看護職員 兼務 常勤</t>
    <phoneticPr fontId="2"/>
  </si>
  <si>
    <t>単位１ 理学療法士 兼務 常勤</t>
  </si>
  <si>
    <t>P33</t>
  </si>
  <si>
    <t>従業員職種　機能訓練指導員 専従 常勤</t>
  </si>
  <si>
    <t>単位１ 空き１ 専従 非常勤</t>
  </si>
  <si>
    <t>S32</t>
  </si>
  <si>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</si>
  <si>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Q34</t>
  </si>
  <si>
    <t>地域移行型ﾎｰﾑ-同一敷地内入所施設または病院名称</t>
  </si>
  <si>
    <t>従業員職種-看護-保健師 兼務 非常勤</t>
    <phoneticPr fontId="2"/>
  </si>
  <si>
    <t>W25</t>
  </si>
  <si>
    <t>通常の事業の実施地域-5-2 上右</t>
    <rPh sb="0" eb="2">
      <t>ツウジョウ</t>
    </rPh>
    <rPh sb="3" eb="5">
      <t>ジギョウ</t>
    </rPh>
    <rPh sb="6" eb="8">
      <t>ジッシ</t>
    </rPh>
    <rPh sb="8" eb="10">
      <t>チイキ</t>
    </rPh>
    <phoneticPr fontId="2"/>
  </si>
  <si>
    <t>単位1-栄養士 兼務 非常勤</t>
  </si>
  <si>
    <t>X46</t>
    <phoneticPr fontId="2"/>
  </si>
  <si>
    <t>AC30</t>
  </si>
  <si>
    <t>多機能型の他の事業所1-郵便番号</t>
  </si>
  <si>
    <t>AG9</t>
  </si>
  <si>
    <t>主な掲示事項
営業日
土</t>
  </si>
  <si>
    <t>AQ33</t>
    <phoneticPr fontId="2"/>
  </si>
  <si>
    <t>加算　夜間支援体制加算の人数</t>
    <rPh sb="0" eb="2">
      <t>カサン</t>
    </rPh>
    <rPh sb="3" eb="5">
      <t>ヤカン</t>
    </rPh>
    <rPh sb="5" eb="7">
      <t>シエン</t>
    </rPh>
    <rPh sb="7" eb="9">
      <t>タイセイ</t>
    </rPh>
    <rPh sb="9" eb="11">
      <t>カサン</t>
    </rPh>
    <rPh sb="12" eb="14">
      <t>ニンズウ</t>
    </rPh>
    <phoneticPr fontId="2"/>
  </si>
  <si>
    <t>AS98</t>
    <phoneticPr fontId="2"/>
  </si>
  <si>
    <t>00</t>
  </si>
  <si>
    <t>AT26</t>
    <phoneticPr fontId="2"/>
  </si>
  <si>
    <t>主な掲示事項
営業時間
平日 自</t>
    <rPh sb="12" eb="14">
      <t>ヘイジツ</t>
    </rPh>
    <rPh sb="15" eb="16">
      <t>ジ</t>
    </rPh>
    <phoneticPr fontId="15"/>
  </si>
  <si>
    <t>L35</t>
    <phoneticPr fontId="2"/>
  </si>
  <si>
    <t>AR35</t>
    <phoneticPr fontId="2"/>
  </si>
  <si>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2"/>
  </si>
  <si>
    <t>W32</t>
  </si>
  <si>
    <t>I20</t>
    <phoneticPr fontId="16"/>
  </si>
  <si>
    <t>単位１ 看護職員 兼務 非常勤</t>
    <phoneticPr fontId="2"/>
  </si>
  <si>
    <t>単位１ 理学療法士 兼務 非常勤</t>
  </si>
  <si>
    <t>P34</t>
  </si>
  <si>
    <t>従業員職種　機能訓練指導員 専従 非常勤</t>
  </si>
  <si>
    <t>単位１ 空き１ 兼務 常勤</t>
  </si>
  <si>
    <t>X33</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</si>
  <si>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</si>
  <si>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AE34</t>
  </si>
  <si>
    <t>地域移行型ﾎｰﾑ-同一敷地内入所施設または病院所在地</t>
  </si>
  <si>
    <t>R35</t>
  </si>
  <si>
    <t>従業員職種-看護-保健師 常勤換算後の人数</t>
    <phoneticPr fontId="2"/>
  </si>
  <si>
    <t>U26</t>
  </si>
  <si>
    <t>通常の事業の実施地域-5-3 下</t>
    <rPh sb="0" eb="2">
      <t>ツウジョウ</t>
    </rPh>
    <rPh sb="3" eb="5">
      <t>ジギョウ</t>
    </rPh>
    <rPh sb="6" eb="8">
      <t>ジッシ</t>
    </rPh>
    <rPh sb="8" eb="10">
      <t>チイキ</t>
    </rPh>
    <rPh sb="15" eb="16">
      <t>シタ</t>
    </rPh>
    <phoneticPr fontId="2"/>
  </si>
  <si>
    <t>単位1-栄養士 常勤換算後の人数</t>
  </si>
  <si>
    <t>U47</t>
    <phoneticPr fontId="2"/>
  </si>
  <si>
    <t>AC29</t>
  </si>
  <si>
    <t>AC31</t>
  </si>
  <si>
    <t>AD30</t>
  </si>
  <si>
    <t>多機能型の他の事業所1-所在地上段</t>
  </si>
  <si>
    <t>AI8</t>
  </si>
  <si>
    <t>主な掲示事項
営業日
日</t>
  </si>
  <si>
    <t>AR33</t>
    <phoneticPr fontId="2"/>
  </si>
  <si>
    <t>夜勤職員加配加算</t>
    <phoneticPr fontId="2"/>
  </si>
  <si>
    <t>AL97</t>
    <phoneticPr fontId="2"/>
  </si>
  <si>
    <t>AL25</t>
    <phoneticPr fontId="2"/>
  </si>
  <si>
    <t>主な掲示事項
営業時間
平日 至</t>
    <rPh sb="12" eb="14">
      <t>ヘイジツ</t>
    </rPh>
    <rPh sb="15" eb="16">
      <t>イタ</t>
    </rPh>
    <phoneticPr fontId="15"/>
  </si>
  <si>
    <t>Q35</t>
    <phoneticPr fontId="2"/>
  </si>
  <si>
    <t>L36</t>
    <phoneticPr fontId="2"/>
  </si>
  <si>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2"/>
  </si>
  <si>
    <t>AB32</t>
  </si>
  <si>
    <t>I21</t>
    <phoneticPr fontId="16"/>
  </si>
  <si>
    <t>単位１ 看護職員 常勤換算後の人数</t>
    <phoneticPr fontId="2"/>
  </si>
  <si>
    <t>単位１ 理学療法士 常勤換算後の人数</t>
  </si>
  <si>
    <t>N35</t>
  </si>
  <si>
    <t>従業員職種　機能訓練指導員 兼務 常勤</t>
  </si>
  <si>
    <t>K18</t>
  </si>
  <si>
    <t>単位１ 空き１ 兼務 非常勤</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</si>
  <si>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</si>
  <si>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2"/>
  </si>
  <si>
    <t>共同生活介護-居宅介護従業者の外部委託予定</t>
  </si>
  <si>
    <t>R36</t>
  </si>
  <si>
    <t>従業員職種-看護-保健師 基準上の必要人数</t>
    <phoneticPr fontId="2"/>
  </si>
  <si>
    <t>U27</t>
  </si>
  <si>
    <t>通常の事業の実施地域-6-1 上左</t>
    <rPh sb="0" eb="2">
      <t>ツウジョウ</t>
    </rPh>
    <rPh sb="3" eb="5">
      <t>ジギョウ</t>
    </rPh>
    <rPh sb="6" eb="8">
      <t>ジッシ</t>
    </rPh>
    <rPh sb="8" eb="10">
      <t>チイキ</t>
    </rPh>
    <phoneticPr fontId="2"/>
  </si>
  <si>
    <t>P30</t>
  </si>
  <si>
    <t>単位1-栄養士 基準上の必要人数</t>
    <rPh sb="4" eb="7">
      <t>エイヨウシ</t>
    </rPh>
    <phoneticPr fontId="2"/>
  </si>
  <si>
    <t>U48</t>
    <phoneticPr fontId="2"/>
  </si>
  <si>
    <t>L19</t>
  </si>
  <si>
    <t>AA32</t>
  </si>
  <si>
    <t>多機能型の他の事業所1-所在地下段</t>
  </si>
  <si>
    <t>AI9</t>
  </si>
  <si>
    <t>主な掲示事項
営業時間
平日 自</t>
  </si>
  <si>
    <t>L34</t>
    <phoneticPr fontId="2"/>
  </si>
  <si>
    <t>共同生活援助夜間支援等体制加算対象利用者数</t>
  </si>
  <si>
    <t>AB98</t>
    <phoneticPr fontId="2"/>
  </si>
  <si>
    <t>AB26</t>
    <phoneticPr fontId="2"/>
  </si>
  <si>
    <t>主な掲示事項
営業時間
土曜 自</t>
    <rPh sb="12" eb="14">
      <t>ドヨウ</t>
    </rPh>
    <rPh sb="15" eb="16">
      <t>ジ</t>
    </rPh>
    <phoneticPr fontId="15"/>
  </si>
  <si>
    <t>W35</t>
    <phoneticPr fontId="2"/>
  </si>
  <si>
    <t>Q36</t>
    <phoneticPr fontId="2"/>
  </si>
  <si>
    <t>重度重複障害者加算の有無</t>
    <rPh sb="0" eb="2">
      <t>ジュウド</t>
    </rPh>
    <rPh sb="2" eb="4">
      <t>チョウフク</t>
    </rPh>
    <rPh sb="4" eb="7">
      <t>ショウガイシャ</t>
    </rPh>
    <rPh sb="7" eb="9">
      <t>カサン</t>
    </rPh>
    <rPh sb="10" eb="12">
      <t>ウム</t>
    </rPh>
    <phoneticPr fontId="2"/>
  </si>
  <si>
    <t>実施地域①上段左</t>
  </si>
  <si>
    <t>I22</t>
    <phoneticPr fontId="16"/>
  </si>
  <si>
    <t>単位１ 看護職員 基準上の必要人数</t>
    <phoneticPr fontId="2"/>
  </si>
  <si>
    <t>単位１ 理学療法士 基準上の必要人数</t>
  </si>
  <si>
    <t>N36</t>
  </si>
  <si>
    <t>従業員職種　機能訓練指導員 兼務 非常勤</t>
  </si>
  <si>
    <t>K19</t>
  </si>
  <si>
    <t>単位１ 空き１ 常勤換算後の人数</t>
  </si>
  <si>
    <t>U35</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</si>
  <si>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</si>
  <si>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Q35</t>
  </si>
  <si>
    <t>共同生活介護-居宅介護従業者の外部委託予定時間</t>
  </si>
  <si>
    <t>AG36</t>
  </si>
  <si>
    <t>従業員職種-看護-看護師 専従 常勤</t>
    <rPh sb="9" eb="12">
      <t>カンゴシ</t>
    </rPh>
    <phoneticPr fontId="2"/>
  </si>
  <si>
    <t>Y24</t>
  </si>
  <si>
    <t>通常の事業の実施地域-6-2 上右</t>
    <rPh sb="0" eb="2">
      <t>ツウジョウ</t>
    </rPh>
    <rPh sb="3" eb="5">
      <t>ジギョウ</t>
    </rPh>
    <rPh sb="6" eb="8">
      <t>ジッシ</t>
    </rPh>
    <rPh sb="8" eb="10">
      <t>チイキ</t>
    </rPh>
    <phoneticPr fontId="2"/>
  </si>
  <si>
    <t>単位1-空き１ 専従 常勤</t>
  </si>
  <si>
    <t>AA45</t>
    <phoneticPr fontId="2"/>
  </si>
  <si>
    <t>L20</t>
  </si>
  <si>
    <t>AA33</t>
  </si>
  <si>
    <t>多機能型の他の事業所1-電話番号</t>
  </si>
  <si>
    <t>AG10</t>
  </si>
  <si>
    <t>主な掲示事項
営業時間
平日 至</t>
  </si>
  <si>
    <t>Q34</t>
    <phoneticPr fontId="2"/>
  </si>
  <si>
    <t>夜間支援等体制加算Ⅰ加配職員体制の有無</t>
  </si>
  <si>
    <t>J99</t>
    <phoneticPr fontId="2"/>
  </si>
  <si>
    <t>K99</t>
    <phoneticPr fontId="2"/>
  </si>
  <si>
    <t>01</t>
    <phoneticPr fontId="2"/>
  </si>
  <si>
    <t>J27</t>
    <phoneticPr fontId="2"/>
  </si>
  <si>
    <t>K27</t>
    <phoneticPr fontId="2"/>
  </si>
  <si>
    <t>主な掲示事項
営業時間
土曜 至</t>
    <rPh sb="12" eb="14">
      <t>ドヨウ</t>
    </rPh>
    <rPh sb="15" eb="16">
      <t>イタ</t>
    </rPh>
    <phoneticPr fontId="15"/>
  </si>
  <si>
    <t>AB35</t>
    <phoneticPr fontId="2"/>
  </si>
  <si>
    <t>W36</t>
    <phoneticPr fontId="2"/>
  </si>
  <si>
    <t>就労移行支援体制加算の有無</t>
    <rPh sb="0" eb="2">
      <t>シュウロウ</t>
    </rPh>
    <rPh sb="2" eb="4">
      <t>イコウ</t>
    </rPh>
    <rPh sb="4" eb="6">
      <t>シエン</t>
    </rPh>
    <rPh sb="6" eb="8">
      <t>タイセイ</t>
    </rPh>
    <rPh sb="8" eb="10">
      <t>カサン</t>
    </rPh>
    <rPh sb="11" eb="13">
      <t>ウム</t>
    </rPh>
    <phoneticPr fontId="2"/>
  </si>
  <si>
    <t>実施地域①上段右</t>
  </si>
  <si>
    <t>N22</t>
    <phoneticPr fontId="16"/>
  </si>
  <si>
    <t>単位１ 空き１ 専従 常勤</t>
    <rPh sb="4" eb="5">
      <t>ア</t>
    </rPh>
    <phoneticPr fontId="2"/>
  </si>
  <si>
    <t>単位１ 作業療法士 専従 常勤</t>
  </si>
  <si>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</si>
  <si>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</si>
  <si>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</si>
  <si>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</si>
  <si>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</si>
  <si>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AE35</t>
  </si>
  <si>
    <t>障害者支援施設連携-連携施設名称</t>
  </si>
  <si>
    <t>R42</t>
  </si>
  <si>
    <t>従業員職種-看護-看護師 専従 非常勤</t>
    <phoneticPr fontId="2"/>
  </si>
  <si>
    <t>Y25</t>
  </si>
  <si>
    <t>通常の事業の実施地域-6-3 下</t>
    <rPh sb="0" eb="2">
      <t>ツウジョウ</t>
    </rPh>
    <rPh sb="3" eb="5">
      <t>ジギョウ</t>
    </rPh>
    <rPh sb="6" eb="8">
      <t>ジッシ</t>
    </rPh>
    <rPh sb="8" eb="10">
      <t>チイキ</t>
    </rPh>
    <rPh sb="15" eb="16">
      <t>シタ</t>
    </rPh>
    <phoneticPr fontId="2"/>
  </si>
  <si>
    <t>P31</t>
  </si>
  <si>
    <t>単位1-空き１ 専従 非常勤</t>
  </si>
  <si>
    <t>AA46</t>
    <phoneticPr fontId="2"/>
  </si>
  <si>
    <t>AC32</t>
  </si>
  <si>
    <t>AF30</t>
  </si>
  <si>
    <t>就労維持支援全体の利用定員</t>
    <phoneticPr fontId="2"/>
  </si>
  <si>
    <t>多機能型の他の事業所1-ＦＡＸ番号</t>
  </si>
  <si>
    <t>AA27</t>
  </si>
  <si>
    <t>従業員職種-就労支援員 基準上の必要人数</t>
    <rPh sb="6" eb="8">
      <t>シュウロウ</t>
    </rPh>
    <rPh sb="8" eb="10">
      <t>シエン</t>
    </rPh>
    <rPh sb="10" eb="11">
      <t>イン</t>
    </rPh>
    <phoneticPr fontId="2"/>
  </si>
  <si>
    <t>AG11</t>
  </si>
  <si>
    <t>主な掲示事項
営業時間
土曜 自</t>
  </si>
  <si>
    <t>W34</t>
    <phoneticPr fontId="2"/>
  </si>
  <si>
    <t>主な掲示事項
営業時間
日曜 自</t>
    <rPh sb="12" eb="14">
      <t>ニチヨウ</t>
    </rPh>
    <rPh sb="15" eb="16">
      <t>ジ</t>
    </rPh>
    <phoneticPr fontId="15"/>
  </si>
  <si>
    <t>AB36</t>
    <phoneticPr fontId="2"/>
  </si>
  <si>
    <t>小規模事業加算の有無</t>
    <rPh sb="0" eb="3">
      <t>ショウキボ</t>
    </rPh>
    <rPh sb="3" eb="5">
      <t>ジギョウ</t>
    </rPh>
    <rPh sb="5" eb="7">
      <t>カサン</t>
    </rPh>
    <rPh sb="8" eb="10">
      <t>ウム</t>
    </rPh>
    <phoneticPr fontId="2"/>
  </si>
  <si>
    <t>W33</t>
  </si>
  <si>
    <t>実施地域①下段</t>
  </si>
  <si>
    <t>I23</t>
    <phoneticPr fontId="16"/>
  </si>
  <si>
    <t>単位１ 空き１ 専従 非常勤</t>
    <phoneticPr fontId="2"/>
  </si>
  <si>
    <t>単位１ 作業療法士 専従 非常勤</t>
  </si>
  <si>
    <t>S34</t>
  </si>
  <si>
    <t>従業員職種　機能訓練指導員 基準上の必要人数</t>
  </si>
  <si>
    <t>単位１ 空き２ 専従 常勤</t>
  </si>
  <si>
    <t>W31</t>
  </si>
  <si>
    <t>事業所体制-委託提携事業所-種類-４</t>
    <rPh sb="0" eb="3">
      <t>ジギョウショ</t>
    </rPh>
    <rPh sb="3" eb="5">
      <t>タイセイ</t>
    </rPh>
    <rPh sb="6" eb="8">
      <t>イタク</t>
    </rPh>
    <rPh sb="8" eb="10">
      <t>テイケイ</t>
    </rPh>
    <rPh sb="10" eb="13">
      <t>ジギョウショ</t>
    </rPh>
    <rPh sb="14" eb="16">
      <t>シュルイ</t>
    </rPh>
    <phoneticPr fontId="2"/>
  </si>
  <si>
    <t>障害者支援施設連携-連携施設所在地</t>
  </si>
  <si>
    <t>R43</t>
  </si>
  <si>
    <t>従業員職種-看護-看護師 兼務 常勤</t>
    <phoneticPr fontId="2"/>
  </si>
  <si>
    <t>AA24</t>
  </si>
  <si>
    <t>通常の事業の実施地域-7-1 上左</t>
    <rPh sb="0" eb="2">
      <t>ツウジョウ</t>
    </rPh>
    <rPh sb="3" eb="5">
      <t>ジギョウ</t>
    </rPh>
    <rPh sb="6" eb="8">
      <t>ジッシ</t>
    </rPh>
    <rPh sb="8" eb="10">
      <t>チイキ</t>
    </rPh>
    <phoneticPr fontId="2"/>
  </si>
  <si>
    <t>W30</t>
  </si>
  <si>
    <t>単位1-空き１ 兼務 常勤</t>
  </si>
  <si>
    <t>AC45</t>
    <phoneticPr fontId="2"/>
  </si>
  <si>
    <t>AF29</t>
  </si>
  <si>
    <t>AF31</t>
  </si>
  <si>
    <t>多機能型の他の事業所2-ｻｰﾋﾞｽ種類</t>
    <rPh sb="17" eb="19">
      <t>シュルイ</t>
    </rPh>
    <phoneticPr fontId="2"/>
  </si>
  <si>
    <t>従業員職種-理学-合計 専従 常勤</t>
    <rPh sb="6" eb="8">
      <t>リガク</t>
    </rPh>
    <rPh sb="9" eb="11">
      <t>ゴウケイ</t>
    </rPh>
    <phoneticPr fontId="2"/>
  </si>
  <si>
    <t>主な掲示事項
営業時間
土曜 至</t>
  </si>
  <si>
    <t>AB34</t>
    <phoneticPr fontId="2"/>
  </si>
  <si>
    <t>主な掲示事項
営業時間
日曜 至</t>
    <rPh sb="12" eb="14">
      <t>ニチヨウ</t>
    </rPh>
    <rPh sb="15" eb="16">
      <t>イタ</t>
    </rPh>
    <phoneticPr fontId="15"/>
  </si>
  <si>
    <t>L37</t>
    <phoneticPr fontId="2"/>
  </si>
  <si>
    <t>常勤医師加算の有無</t>
    <rPh sb="0" eb="2">
      <t>ジョウキン</t>
    </rPh>
    <rPh sb="2" eb="4">
      <t>イシ</t>
    </rPh>
    <rPh sb="4" eb="6">
      <t>カサン</t>
    </rPh>
    <rPh sb="7" eb="9">
      <t>ウム</t>
    </rPh>
    <phoneticPr fontId="2"/>
  </si>
  <si>
    <t>AB33</t>
  </si>
  <si>
    <t>実施地域②上段左</t>
  </si>
  <si>
    <t>P22</t>
    <phoneticPr fontId="16"/>
  </si>
  <si>
    <t>単位１ 空き１ 兼務 常勤</t>
    <phoneticPr fontId="2"/>
  </si>
  <si>
    <t>単位１ 作業療法士 兼務 常勤</t>
  </si>
  <si>
    <t>従業員職種　生活支援員 専従 常勤</t>
  </si>
  <si>
    <t>N18</t>
  </si>
  <si>
    <t>単位１ 空き２ 専従 非常勤</t>
  </si>
  <si>
    <t>AA34</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</si>
  <si>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</si>
  <si>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Q36</t>
  </si>
  <si>
    <t>障害者支援施設連携-支援体制概要</t>
  </si>
  <si>
    <t>R44</t>
  </si>
  <si>
    <t>従業員職種-看護-看護師 兼務 非常勤</t>
    <phoneticPr fontId="2"/>
  </si>
  <si>
    <t>AA25</t>
  </si>
  <si>
    <t>通常の事業の実施地域-7-2 上右</t>
    <rPh sb="0" eb="2">
      <t>ツウジョウ</t>
    </rPh>
    <rPh sb="3" eb="5">
      <t>ジギョウ</t>
    </rPh>
    <rPh sb="6" eb="8">
      <t>ジッシ</t>
    </rPh>
    <rPh sb="8" eb="10">
      <t>チイキ</t>
    </rPh>
    <phoneticPr fontId="2"/>
  </si>
  <si>
    <t>AB30</t>
  </si>
  <si>
    <t>単位1-空き１ 兼務 非常勤</t>
  </si>
  <si>
    <t>AC46</t>
    <phoneticPr fontId="2"/>
  </si>
  <si>
    <t>O19</t>
  </si>
  <si>
    <t>AH30</t>
  </si>
  <si>
    <t>多機能型実施の有無</t>
  </si>
  <si>
    <t>多機能型の他の事業所2-ﾌﾘｶﾞﾅ</t>
  </si>
  <si>
    <t>従業員職種-理学-合計 専従 非常勤</t>
    <phoneticPr fontId="2"/>
  </si>
  <si>
    <t>主な掲示事項
営業時間
日曜 自</t>
  </si>
  <si>
    <t>主な掲示事項
営業時間
祝日 自</t>
    <rPh sb="12" eb="14">
      <t>シュクジツ</t>
    </rPh>
    <rPh sb="15" eb="16">
      <t>ジ</t>
    </rPh>
    <phoneticPr fontId="15"/>
  </si>
  <si>
    <t>Q37</t>
    <phoneticPr fontId="2"/>
  </si>
  <si>
    <t>食事提供体制加算の有無</t>
    <rPh sb="0" eb="2">
      <t>ショクジ</t>
    </rPh>
    <rPh sb="2" eb="4">
      <t>テイキョウ</t>
    </rPh>
    <rPh sb="4" eb="6">
      <t>タイセイ</t>
    </rPh>
    <rPh sb="6" eb="8">
      <t>カサン</t>
    </rPh>
    <rPh sb="9" eb="11">
      <t>ウム</t>
    </rPh>
    <phoneticPr fontId="2"/>
  </si>
  <si>
    <t>実施地域②上段右</t>
  </si>
  <si>
    <t>U22</t>
    <phoneticPr fontId="16"/>
  </si>
  <si>
    <t>単位１ 空き１ 兼務 非常勤</t>
    <phoneticPr fontId="2"/>
  </si>
  <si>
    <t>単位１ 作業療法士 兼務 非常勤</t>
  </si>
  <si>
    <t>従業員職種　生活支援員 専従 非常勤</t>
  </si>
  <si>
    <t>N19</t>
  </si>
  <si>
    <t>単位１ 空き２ 兼務 常勤</t>
  </si>
  <si>
    <t>AD33</t>
  </si>
  <si>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</si>
  <si>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AE36</t>
  </si>
  <si>
    <t>その他参考事項　第三者評価の実施状況</t>
  </si>
  <si>
    <t>R45</t>
  </si>
  <si>
    <t>従業員職種-看護-看護師 常勤換算後の人数</t>
    <phoneticPr fontId="2"/>
  </si>
  <si>
    <t>Y26</t>
  </si>
  <si>
    <t>通常の事業の実施地域-7-3 下</t>
    <rPh sb="0" eb="2">
      <t>ツウジョウ</t>
    </rPh>
    <rPh sb="3" eb="5">
      <t>ジギョウ</t>
    </rPh>
    <rPh sb="6" eb="8">
      <t>ジッシ</t>
    </rPh>
    <rPh sb="8" eb="10">
      <t>チイキ</t>
    </rPh>
    <rPh sb="15" eb="16">
      <t>シタ</t>
    </rPh>
    <phoneticPr fontId="2"/>
  </si>
  <si>
    <t>単位1-空き１ 常勤換算後の人数</t>
  </si>
  <si>
    <t>AA47</t>
    <phoneticPr fontId="2"/>
  </si>
  <si>
    <t>AH29</t>
  </si>
  <si>
    <t>AH31</t>
  </si>
  <si>
    <t>利用定員</t>
    <rPh sb="0" eb="2">
      <t>リヨウ</t>
    </rPh>
    <rPh sb="2" eb="4">
      <t>テイイン</t>
    </rPh>
    <phoneticPr fontId="2"/>
  </si>
  <si>
    <t>多機能型の他の事業所2-名称</t>
  </si>
  <si>
    <t>従業員職種-理学-合計 兼務 常勤</t>
    <phoneticPr fontId="2"/>
  </si>
  <si>
    <t>主な掲示事項
営業時間
日曜 至</t>
  </si>
  <si>
    <t>主な掲示事項
営業時間
祝日 至</t>
    <rPh sb="15" eb="16">
      <t>イタ</t>
    </rPh>
    <phoneticPr fontId="15"/>
  </si>
  <si>
    <t>W37</t>
    <phoneticPr fontId="2"/>
  </si>
  <si>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2"/>
  </si>
  <si>
    <t>AL34</t>
  </si>
  <si>
    <t>実施地域②下段</t>
  </si>
  <si>
    <t>P23</t>
    <phoneticPr fontId="16"/>
  </si>
  <si>
    <t>単位１ 空き１ 常勤換算後の人数</t>
    <phoneticPr fontId="2"/>
  </si>
  <si>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</si>
  <si>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</si>
  <si>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</si>
  <si>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</si>
  <si>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</si>
  <si>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2"/>
  </si>
  <si>
    <t>I37</t>
  </si>
  <si>
    <t>その他参考事項　苦情解決 窓口（連絡先）</t>
  </si>
  <si>
    <t>W46</t>
  </si>
  <si>
    <t>従業員職種-看護-看護師 基準上の必要人数</t>
    <phoneticPr fontId="2"/>
  </si>
  <si>
    <t>Y27</t>
  </si>
  <si>
    <t>通常の事業の実施地域-8-1 上左</t>
    <rPh sb="0" eb="2">
      <t>ツウジョウ</t>
    </rPh>
    <rPh sb="3" eb="5">
      <t>ジギョウ</t>
    </rPh>
    <rPh sb="6" eb="8">
      <t>ジッシ</t>
    </rPh>
    <rPh sb="8" eb="10">
      <t>チイキ</t>
    </rPh>
    <phoneticPr fontId="2"/>
  </si>
  <si>
    <t>単位1-空き１ 基準上の必要人数</t>
  </si>
  <si>
    <t>AA48</t>
    <phoneticPr fontId="2"/>
  </si>
  <si>
    <t>R19</t>
  </si>
  <si>
    <t>AF32</t>
  </si>
  <si>
    <t>基準上の必要定員</t>
    <rPh sb="0" eb="2">
      <t>キジュン</t>
    </rPh>
    <rPh sb="2" eb="3">
      <t>ウエ</t>
    </rPh>
    <rPh sb="4" eb="6">
      <t>ヒツヨウ</t>
    </rPh>
    <rPh sb="6" eb="8">
      <t>テイイン</t>
    </rPh>
    <phoneticPr fontId="2"/>
  </si>
  <si>
    <t>Z36</t>
  </si>
  <si>
    <t>多機能型の他の事業所2-郵便番号</t>
  </si>
  <si>
    <t>従業員職種-理学-合計 兼務 非常勤</t>
    <phoneticPr fontId="2"/>
  </si>
  <si>
    <t>K16</t>
  </si>
  <si>
    <t>主な掲示事項
営業時間
祝日 自</t>
  </si>
  <si>
    <t>主な掲示事項
備考</t>
    <rPh sb="7" eb="9">
      <t>ビコウ</t>
    </rPh>
    <phoneticPr fontId="15"/>
  </si>
  <si>
    <t>AE36</t>
    <phoneticPr fontId="2"/>
  </si>
  <si>
    <t>AB37</t>
    <phoneticPr fontId="2"/>
  </si>
  <si>
    <t>訪問訓練の有無</t>
    <rPh sb="0" eb="2">
      <t>ホウモン</t>
    </rPh>
    <rPh sb="2" eb="4">
      <t>クンレン</t>
    </rPh>
    <rPh sb="5" eb="7">
      <t>ウム</t>
    </rPh>
    <phoneticPr fontId="2"/>
  </si>
  <si>
    <t>AM34</t>
  </si>
  <si>
    <t>実施地域③上段左</t>
  </si>
  <si>
    <t>W22</t>
    <phoneticPr fontId="16"/>
  </si>
  <si>
    <t>単位１ 空き１ 基準上の必要人数</t>
    <phoneticPr fontId="2"/>
  </si>
  <si>
    <t>単位１ 作業療法士 基準上の必要人数</t>
  </si>
  <si>
    <t>S36</t>
  </si>
  <si>
    <t>従業員職種　生活支援員 兼務 非常勤</t>
  </si>
  <si>
    <t>P19</t>
  </si>
  <si>
    <t>単位１ 空き２ 常勤換算後の人数</t>
  </si>
  <si>
    <t>AA35</t>
  </si>
  <si>
    <t>Y31</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</si>
  <si>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</si>
  <si>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Q37</t>
  </si>
  <si>
    <t>その他参考事項　苦情解決 担当者</t>
  </si>
  <si>
    <t>W47</t>
  </si>
  <si>
    <t>従業員職種-看護-準看護師 専従 常勤</t>
    <rPh sb="9" eb="10">
      <t>ジュン</t>
    </rPh>
    <rPh sb="10" eb="13">
      <t>カンゴシ</t>
    </rPh>
    <phoneticPr fontId="2"/>
  </si>
  <si>
    <t>AC24</t>
  </si>
  <si>
    <t>通常の事業の実施地域-8-2 上右</t>
    <rPh sb="0" eb="2">
      <t>ツウジョウ</t>
    </rPh>
    <rPh sb="3" eb="5">
      <t>ジギョウ</t>
    </rPh>
    <rPh sb="6" eb="8">
      <t>ジッシ</t>
    </rPh>
    <rPh sb="8" eb="10">
      <t>チイキ</t>
    </rPh>
    <phoneticPr fontId="2"/>
  </si>
  <si>
    <t>AI30</t>
  </si>
  <si>
    <t>単位1-空き２ 専従 常勤</t>
  </si>
  <si>
    <t>AF45</t>
    <phoneticPr fontId="2"/>
  </si>
  <si>
    <t>R20</t>
  </si>
  <si>
    <t>AF33</t>
  </si>
  <si>
    <t>主たる対象者-身体障害者 細分なし</t>
    <rPh sb="0" eb="1">
      <t>オモ</t>
    </rPh>
    <rPh sb="3" eb="6">
      <t>タイショウシャ</t>
    </rPh>
    <phoneticPr fontId="2"/>
  </si>
  <si>
    <t>AL37</t>
  </si>
  <si>
    <t>多機能型の他の事業所2-所在地上段</t>
  </si>
  <si>
    <t>従業員職種-理学-合計 常勤換算後の人数</t>
    <phoneticPr fontId="2"/>
  </si>
  <si>
    <t>主な掲示事項
営業時間
祝日 至</t>
  </si>
  <si>
    <t>主な掲示事項
主たる対象者
特定なし</t>
    <rPh sb="14" eb="16">
      <t>トクテイ</t>
    </rPh>
    <phoneticPr fontId="15"/>
  </si>
  <si>
    <t>AL37</t>
    <phoneticPr fontId="2"/>
  </si>
  <si>
    <t>AE37</t>
    <phoneticPr fontId="2"/>
  </si>
  <si>
    <t>自立生活支援加算の有無</t>
    <rPh sb="0" eb="2">
      <t>ジリツ</t>
    </rPh>
    <rPh sb="2" eb="4">
      <t>セイカツ</t>
    </rPh>
    <rPh sb="4" eb="6">
      <t>シエン</t>
    </rPh>
    <rPh sb="6" eb="8">
      <t>カサン</t>
    </rPh>
    <rPh sb="9" eb="11">
      <t>ウム</t>
    </rPh>
    <phoneticPr fontId="2"/>
  </si>
  <si>
    <t>AN34</t>
  </si>
  <si>
    <t>実施地域③上段右</t>
  </si>
  <si>
    <t>AB22</t>
    <phoneticPr fontId="16"/>
  </si>
  <si>
    <t>単位１ 空き２ 専従 常勤</t>
    <phoneticPr fontId="2"/>
  </si>
  <si>
    <t>単位１ 機能訓練指導員 専従 常勤</t>
  </si>
  <si>
    <t>従業員職種　生活支援員 常勤換算後の人数</t>
  </si>
  <si>
    <t>N20</t>
  </si>
  <si>
    <t>単位１ 空き２ 基準上の必要人数</t>
  </si>
  <si>
    <t>AA36</t>
  </si>
  <si>
    <t>Y32</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</si>
  <si>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</si>
  <si>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AE37</t>
  </si>
  <si>
    <t>その他参考事項 その他</t>
  </si>
  <si>
    <t>R48</t>
  </si>
  <si>
    <t>従業員職種-看護-準看護師 専従 非常勤</t>
    <phoneticPr fontId="2"/>
  </si>
  <si>
    <t>AC25</t>
  </si>
  <si>
    <t>通常の事業の実施地域-8-3 下</t>
    <rPh sb="0" eb="2">
      <t>ツウジョウ</t>
    </rPh>
    <rPh sb="3" eb="5">
      <t>ジギョウ</t>
    </rPh>
    <rPh sb="6" eb="8">
      <t>ジッシ</t>
    </rPh>
    <rPh sb="8" eb="10">
      <t>チイキ</t>
    </rPh>
    <rPh sb="15" eb="16">
      <t>シタ</t>
    </rPh>
    <phoneticPr fontId="2"/>
  </si>
  <si>
    <t>AD31</t>
  </si>
  <si>
    <t>単位1-空き２ 専従 非常勤</t>
  </si>
  <si>
    <t>AF46</t>
    <phoneticPr fontId="2"/>
  </si>
  <si>
    <t>AH32</t>
  </si>
  <si>
    <t>主たる対象者-身体障害者 肢体不自由</t>
  </si>
  <si>
    <t>AM37</t>
  </si>
  <si>
    <t>多機能型の他の事業所2-所在地下段</t>
  </si>
  <si>
    <t>従業員職種-理学-合計 基準上の必要人数</t>
    <phoneticPr fontId="2"/>
  </si>
  <si>
    <t>主な掲示事項
備考</t>
  </si>
  <si>
    <t>AE35</t>
    <phoneticPr fontId="2"/>
  </si>
  <si>
    <t>主な掲示事項
主たる対象者
身体障害者</t>
    <rPh sb="14" eb="16">
      <t>シンタイ</t>
    </rPh>
    <rPh sb="16" eb="19">
      <t>ショウガイシャ</t>
    </rPh>
    <phoneticPr fontId="15"/>
  </si>
  <si>
    <t>AM37</t>
    <phoneticPr fontId="2"/>
  </si>
  <si>
    <t>AL38</t>
    <phoneticPr fontId="2"/>
  </si>
  <si>
    <t>神経内科医加算の有無</t>
    <rPh sb="0" eb="2">
      <t>シンケイ</t>
    </rPh>
    <rPh sb="2" eb="4">
      <t>ナイカ</t>
    </rPh>
    <rPh sb="4" eb="5">
      <t>イ</t>
    </rPh>
    <rPh sb="5" eb="7">
      <t>カサン</t>
    </rPh>
    <rPh sb="8" eb="10">
      <t>ウム</t>
    </rPh>
    <phoneticPr fontId="2"/>
  </si>
  <si>
    <t>AL35</t>
  </si>
  <si>
    <t>実施地域③下段</t>
  </si>
  <si>
    <t>W23</t>
    <phoneticPr fontId="16"/>
  </si>
  <si>
    <t>単位１ 空き２ 専従 非常勤</t>
    <phoneticPr fontId="2"/>
  </si>
  <si>
    <t>単位１ 機能訓練指導員 専従 非常勤</t>
  </si>
  <si>
    <t>従業員職種　生活支援員 基準上の必要人数</t>
  </si>
  <si>
    <t>N21</t>
  </si>
  <si>
    <t>単位1-営業日-月</t>
  </si>
  <si>
    <t>事業所体制-協力医療機関１ 名称</t>
    <phoneticPr fontId="2"/>
  </si>
  <si>
    <t>I38</t>
  </si>
  <si>
    <t>協力医療機関１ 名称</t>
  </si>
  <si>
    <t>I49</t>
  </si>
  <si>
    <t>従業員職種-看護-準看護師 兼務 常勤</t>
    <phoneticPr fontId="2"/>
  </si>
  <si>
    <t>AE24</t>
  </si>
  <si>
    <t>その他</t>
    <rPh sb="2" eb="3">
      <t>ホカ</t>
    </rPh>
    <phoneticPr fontId="2"/>
  </si>
  <si>
    <t>単位1-空き２ 兼務 常勤</t>
  </si>
  <si>
    <t>AH45</t>
    <phoneticPr fontId="2"/>
  </si>
  <si>
    <t>主たる対象者-身体障害者 視覚障害</t>
  </si>
  <si>
    <t>AN37</t>
  </si>
  <si>
    <t>多機能型の他の事業所2-電話番号</t>
  </si>
  <si>
    <t>従業員職種-理学-理学療法士 専従 常勤</t>
    <phoneticPr fontId="2"/>
  </si>
  <si>
    <t>M15</t>
  </si>
  <si>
    <t>主な掲示事項
主たる対象者
特定なし</t>
  </si>
  <si>
    <t>AL36</t>
  </si>
  <si>
    <t>主な掲示事項
主たる対象者
知的障害者</t>
    <rPh sb="14" eb="16">
      <t>チテキ</t>
    </rPh>
    <rPh sb="16" eb="19">
      <t>ショウガイシャ</t>
    </rPh>
    <phoneticPr fontId="15"/>
  </si>
  <si>
    <t>AN37</t>
    <phoneticPr fontId="2"/>
  </si>
  <si>
    <t>AM38</t>
    <phoneticPr fontId="2"/>
  </si>
  <si>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2"/>
  </si>
  <si>
    <t>AM35</t>
  </si>
  <si>
    <t>実施地域④上段左</t>
  </si>
  <si>
    <t>AD22</t>
    <phoneticPr fontId="16"/>
  </si>
  <si>
    <t>単位１ 空き２ 兼務 常勤</t>
    <phoneticPr fontId="2"/>
  </si>
  <si>
    <t>単位１ 機能訓練指導員 兼務 常勤</t>
  </si>
  <si>
    <t>Z33</t>
  </si>
  <si>
    <t>従業員職種　精神保健福祉士 専従 常勤</t>
  </si>
  <si>
    <t>単位1-営業日-火</t>
  </si>
  <si>
    <t>事業所体制-協力医療機関１ 主な診療科名１上</t>
    <phoneticPr fontId="2"/>
  </si>
  <si>
    <t>V38</t>
  </si>
  <si>
    <t>協力医療機関１ 主な診療科名１上</t>
  </si>
  <si>
    <t>V49</t>
  </si>
  <si>
    <t>従業員職種-看護-準看護師 兼務 非常勤</t>
    <phoneticPr fontId="2"/>
  </si>
  <si>
    <t>AE25</t>
  </si>
  <si>
    <t>単位1-空き２ 兼務 非常勤</t>
  </si>
  <si>
    <t>AH46</t>
    <phoneticPr fontId="2"/>
  </si>
  <si>
    <t>U19</t>
  </si>
  <si>
    <t>AF34</t>
  </si>
  <si>
    <t>主たる対象者-身体障害者 聴覚・言語</t>
  </si>
  <si>
    <t>AO37</t>
  </si>
  <si>
    <t>多機能型の他の事業所2-ＦＡＸ番号</t>
  </si>
  <si>
    <t>従業員職種-理学-理学療法士 専従 非常勤</t>
    <phoneticPr fontId="2"/>
  </si>
  <si>
    <t>M16</t>
  </si>
  <si>
    <t>主な掲示事項
主たる対象者
身体障害者</t>
  </si>
  <si>
    <t>AM36</t>
  </si>
  <si>
    <t>主な掲示事項
主たる対象者
精神障害者</t>
    <rPh sb="14" eb="16">
      <t>セイシン</t>
    </rPh>
    <rPh sb="16" eb="18">
      <t>ショウガイ</t>
    </rPh>
    <rPh sb="18" eb="19">
      <t>シャ</t>
    </rPh>
    <phoneticPr fontId="15"/>
  </si>
  <si>
    <t>AO37</t>
    <phoneticPr fontId="2"/>
  </si>
  <si>
    <t>AN38</t>
    <phoneticPr fontId="2"/>
  </si>
  <si>
    <t>短期滞在加算の有無</t>
    <rPh sb="0" eb="2">
      <t>タンキ</t>
    </rPh>
    <rPh sb="2" eb="4">
      <t>タイザイ</t>
    </rPh>
    <rPh sb="4" eb="6">
      <t>カサン</t>
    </rPh>
    <rPh sb="7" eb="9">
      <t>ウム</t>
    </rPh>
    <phoneticPr fontId="2"/>
  </si>
  <si>
    <t>実施地域④上段右</t>
  </si>
  <si>
    <t>AI22</t>
    <phoneticPr fontId="16"/>
  </si>
  <si>
    <t>単位１ 空き２ 兼務 非常勤</t>
    <phoneticPr fontId="2"/>
  </si>
  <si>
    <t>単位１ 機能訓練指導員 兼務 非常勤</t>
  </si>
  <si>
    <t>Z34</t>
  </si>
  <si>
    <t>従業員職種　精神保健福祉士 専従 非常勤</t>
  </si>
  <si>
    <t>S19</t>
  </si>
  <si>
    <t>単位1-営業日-水</t>
  </si>
  <si>
    <t>Y33</t>
  </si>
  <si>
    <t>事業所体制-協力医療機関１ 主な診療科名２上</t>
    <phoneticPr fontId="2"/>
  </si>
  <si>
    <t>AA38</t>
  </si>
  <si>
    <t>協力医療機関１ 主な診療科名２上</t>
  </si>
  <si>
    <t>AA49</t>
  </si>
  <si>
    <t>従業員職種-看護-準看護師 常勤換算後の人数</t>
    <phoneticPr fontId="2"/>
  </si>
  <si>
    <t>AI33</t>
  </si>
  <si>
    <t>単位1-空き２ 常勤換算後の人数</t>
  </si>
  <si>
    <t>AF47</t>
    <phoneticPr fontId="2"/>
  </si>
  <si>
    <t>L36</t>
  </si>
  <si>
    <t>U20</t>
  </si>
  <si>
    <t>主たる対象者-身体障害者 内部障害</t>
  </si>
  <si>
    <t>AP37</t>
  </si>
  <si>
    <t>多機能型の他の事業所3-ｻｰﾋﾞｽ種類</t>
    <rPh sb="17" eb="19">
      <t>シュルイ</t>
    </rPh>
    <phoneticPr fontId="2"/>
  </si>
  <si>
    <t>従業員職種-理学-理学療法士 兼務 常勤</t>
    <phoneticPr fontId="2"/>
  </si>
  <si>
    <t>主な掲示事項
主たる対象者
知覚障害者</t>
  </si>
  <si>
    <t>AN36</t>
  </si>
  <si>
    <t>主な掲示事項
主たる対象者
難病等対象者</t>
  </si>
  <si>
    <t>AP37</t>
    <phoneticPr fontId="2"/>
  </si>
  <si>
    <t>AO38</t>
    <phoneticPr fontId="2"/>
  </si>
  <si>
    <t>目標工賃達成加算の有無</t>
    <rPh sb="0" eb="2">
      <t>モクヒョウ</t>
    </rPh>
    <rPh sb="2" eb="4">
      <t>コウチン</t>
    </rPh>
    <rPh sb="4" eb="6">
      <t>タッセイ</t>
    </rPh>
    <rPh sb="6" eb="8">
      <t>カサン</t>
    </rPh>
    <rPh sb="9" eb="11">
      <t>ウム</t>
    </rPh>
    <phoneticPr fontId="2"/>
  </si>
  <si>
    <t>実施地域④下段</t>
  </si>
  <si>
    <t>AD23</t>
    <phoneticPr fontId="16"/>
  </si>
  <si>
    <t>単位１ 空き２ 常勤換算後の人数</t>
    <phoneticPr fontId="2"/>
  </si>
  <si>
    <t>単位１ 機能訓練指導員 常勤換算後の人数</t>
  </si>
  <si>
    <t>X35</t>
  </si>
  <si>
    <t>従業員職種　精神保健福祉士 兼務 常勤</t>
  </si>
  <si>
    <t>U18</t>
  </si>
  <si>
    <t>単位1-営業日-木</t>
  </si>
  <si>
    <t>Y34</t>
  </si>
  <si>
    <t>事業所体制-協力医療機関１ 主な診療科名３上</t>
    <phoneticPr fontId="2"/>
  </si>
  <si>
    <t>AF38</t>
  </si>
  <si>
    <t>協力医療機関１ 主な診療科名３上</t>
  </si>
  <si>
    <t>AF49</t>
  </si>
  <si>
    <t>従業員職種-看護-準看護師 基準上の必要人数</t>
    <phoneticPr fontId="2"/>
  </si>
  <si>
    <t>AC27</t>
  </si>
  <si>
    <t>単位1-サービス管理責任者 専従 常勤</t>
    <rPh sb="0" eb="2">
      <t>タンイ</t>
    </rPh>
    <phoneticPr fontId="2"/>
  </si>
  <si>
    <t>単位1-空き２ 基準上の必要人数</t>
  </si>
  <si>
    <t>AF48</t>
    <phoneticPr fontId="2"/>
  </si>
  <si>
    <t>L37</t>
  </si>
  <si>
    <t>X19</t>
  </si>
  <si>
    <t>Z37</t>
  </si>
  <si>
    <t>主たる対象者-特定なし</t>
    <rPh sb="0" eb="1">
      <t>オモ</t>
    </rPh>
    <rPh sb="3" eb="6">
      <t>タイショウシャ</t>
    </rPh>
    <rPh sb="7" eb="9">
      <t>トクテイ</t>
    </rPh>
    <phoneticPr fontId="2"/>
  </si>
  <si>
    <t>AL38</t>
  </si>
  <si>
    <t>多機能型の他の事業所3-ﾌﾘｶﾞﾅ</t>
  </si>
  <si>
    <t>従業員職種-理学-理学療法士 兼務 非常勤</t>
    <phoneticPr fontId="2"/>
  </si>
  <si>
    <t>O16</t>
  </si>
  <si>
    <t>主な掲示事項
主たる対象者
障害児</t>
  </si>
  <si>
    <t>AO36</t>
  </si>
  <si>
    <t>主な掲示事項
利用料</t>
    <rPh sb="7" eb="10">
      <t>リヨウリョウ</t>
    </rPh>
    <phoneticPr fontId="15"/>
  </si>
  <si>
    <t>AP38</t>
    <phoneticPr fontId="2"/>
  </si>
  <si>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2"/>
  </si>
  <si>
    <t>実施地域⑤上段左</t>
  </si>
  <si>
    <t>I24</t>
    <phoneticPr fontId="16"/>
  </si>
  <si>
    <t>単位１ 空き２ 基準上の必要人数</t>
    <phoneticPr fontId="2"/>
  </si>
  <si>
    <t>単位１ 機能訓練指導員 基準上の必要人数</t>
  </si>
  <si>
    <t>X36</t>
  </si>
  <si>
    <t>従業員職種　精神保健福祉士 兼務 非常勤</t>
  </si>
  <si>
    <t>単位1-営業日-金</t>
  </si>
  <si>
    <t>事業所体制-協力医療機関１ 主な診療科名１下</t>
    <phoneticPr fontId="2"/>
  </si>
  <si>
    <t>V39</t>
  </si>
  <si>
    <t>協力医療機関１ 主な診療科名１下</t>
  </si>
  <si>
    <t>V50</t>
  </si>
  <si>
    <t>単位1-サービス管理責任者 専従 非常勤</t>
    <phoneticPr fontId="2"/>
  </si>
  <si>
    <t>単位1-単位ごと利用定員</t>
    <rPh sb="4" eb="6">
      <t>タンイ</t>
    </rPh>
    <rPh sb="8" eb="10">
      <t>リヨウ</t>
    </rPh>
    <rPh sb="10" eb="12">
      <t>テイイン</t>
    </rPh>
    <phoneticPr fontId="2"/>
  </si>
  <si>
    <t>I49</t>
    <phoneticPr fontId="2"/>
  </si>
  <si>
    <t>X20</t>
  </si>
  <si>
    <t>営業日-月</t>
    <phoneticPr fontId="2"/>
  </si>
  <si>
    <t>主たる対象者-知的障害者</t>
  </si>
  <si>
    <t>AM38</t>
  </si>
  <si>
    <t>多機能型の他の事業所3-名称</t>
  </si>
  <si>
    <t>従業員職種-理学-理学療法士 常勤換算後の人数</t>
    <phoneticPr fontId="2"/>
  </si>
  <si>
    <t>M17</t>
  </si>
  <si>
    <t>主な掲示事項
主たる対象者
精神障害者</t>
  </si>
  <si>
    <t>AP36</t>
  </si>
  <si>
    <t>主な掲示事項
その他費用</t>
    <rPh sb="9" eb="10">
      <t>タ</t>
    </rPh>
    <rPh sb="10" eb="12">
      <t>ヒヨウ</t>
    </rPh>
    <phoneticPr fontId="15"/>
  </si>
  <si>
    <t>I39</t>
  </si>
  <si>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2"/>
  </si>
  <si>
    <t>実施地域⑤上段右</t>
  </si>
  <si>
    <t>N24</t>
    <phoneticPr fontId="16"/>
  </si>
  <si>
    <t>単位１ 前年度の平均利用者数</t>
  </si>
  <si>
    <t>単位１ 生活支援員 専従 常勤</t>
  </si>
  <si>
    <t>AC33</t>
  </si>
  <si>
    <t>従業員職種　精神保健福祉士 常勤換算後の人数</t>
  </si>
  <si>
    <t>S20</t>
  </si>
  <si>
    <t>単位1-営業日-土</t>
  </si>
  <si>
    <t>AQ37</t>
  </si>
  <si>
    <t>事業所体制-協力医療機関１ 主な診療科名２下</t>
    <phoneticPr fontId="2"/>
  </si>
  <si>
    <t>AA39</t>
  </si>
  <si>
    <t>協力医療機関１ 主な診療科名２下</t>
  </si>
  <si>
    <t>AA50</t>
  </si>
  <si>
    <t>単位1-サービス管理責任者 兼務 常勤</t>
    <phoneticPr fontId="2"/>
  </si>
  <si>
    <t>K37</t>
  </si>
  <si>
    <t>単位1-基準上の必要定員</t>
    <rPh sb="4" eb="6">
      <t>キジュン</t>
    </rPh>
    <rPh sb="6" eb="7">
      <t>ジョウ</t>
    </rPh>
    <rPh sb="8" eb="10">
      <t>ヒツヨウ</t>
    </rPh>
    <rPh sb="10" eb="12">
      <t>テイイン</t>
    </rPh>
    <phoneticPr fontId="2"/>
  </si>
  <si>
    <t>AC49</t>
    <phoneticPr fontId="2"/>
  </si>
  <si>
    <t>U21</t>
  </si>
  <si>
    <t>営業日-火</t>
    <phoneticPr fontId="2"/>
  </si>
  <si>
    <t>主たる対象者-精神障害者</t>
  </si>
  <si>
    <t>AN38</t>
  </si>
  <si>
    <t>多機能型の他の事業所3-郵便番号</t>
  </si>
  <si>
    <t>K38</t>
  </si>
  <si>
    <t>従業員職種-理学-理学療法士 基準上の必要人数</t>
    <phoneticPr fontId="2"/>
  </si>
  <si>
    <t>主な掲示事項
利用料</t>
  </si>
  <si>
    <t>I37</t>
    <phoneticPr fontId="2"/>
  </si>
  <si>
    <t>主な掲示事項
事業実施地域
1-1</t>
  </si>
  <si>
    <t>I40</t>
  </si>
  <si>
    <t>大規模住居減算の有無</t>
    <rPh sb="0" eb="3">
      <t>ダイキボ</t>
    </rPh>
    <rPh sb="3" eb="5">
      <t>ジュウキョ</t>
    </rPh>
    <rPh sb="5" eb="7">
      <t>ゲンザン</t>
    </rPh>
    <rPh sb="8" eb="10">
      <t>ウム</t>
    </rPh>
    <phoneticPr fontId="2"/>
  </si>
  <si>
    <t>実施地域⑤下段</t>
  </si>
  <si>
    <t>I25</t>
    <phoneticPr fontId="16"/>
  </si>
  <si>
    <t>単位１ 単位ごとの利用定員</t>
  </si>
  <si>
    <t>AC34</t>
  </si>
  <si>
    <t>従業員職種　精神保健福祉士 基準上の必要人数</t>
  </si>
  <si>
    <t>S21</t>
  </si>
  <si>
    <t>単位1-営業日-日</t>
  </si>
  <si>
    <t>AR37</t>
  </si>
  <si>
    <t>事業所体制-協力医療機関１ 主な診療科名３下</t>
    <phoneticPr fontId="2"/>
  </si>
  <si>
    <t>AF39</t>
  </si>
  <si>
    <t>協力医療機関１ 主な診療科名３下</t>
  </si>
  <si>
    <t>AF50</t>
  </si>
  <si>
    <t>単位1-サービス管理責任者 兼務 非常勤</t>
    <phoneticPr fontId="2"/>
  </si>
  <si>
    <t>単位1-主たる対象者-身体障害者 細分なし</t>
    <rPh sb="4" eb="5">
      <t>オモ</t>
    </rPh>
    <rPh sb="7" eb="10">
      <t>タイショウシャ</t>
    </rPh>
    <phoneticPr fontId="2"/>
  </si>
  <si>
    <t>AL50</t>
    <phoneticPr fontId="2"/>
  </si>
  <si>
    <t>U22</t>
  </si>
  <si>
    <t>営業日-水</t>
    <phoneticPr fontId="2"/>
  </si>
  <si>
    <t>利用料</t>
    <rPh sb="0" eb="3">
      <t>リヨウリョウ</t>
    </rPh>
    <phoneticPr fontId="2"/>
  </si>
  <si>
    <t>多機能型の他の事業所3-所在地上段</t>
  </si>
  <si>
    <t>従業員職種-理学-作業療法士 専従 常勤</t>
    <phoneticPr fontId="2"/>
  </si>
  <si>
    <t>Q15</t>
  </si>
  <si>
    <t>主な掲示事項
その他費用</t>
  </si>
  <si>
    <t>I38</t>
    <phoneticPr fontId="2"/>
  </si>
  <si>
    <t>主な掲示事項
事業実施地域
1-2</t>
  </si>
  <si>
    <t>N40</t>
  </si>
  <si>
    <t>利用定員超過による減算の有無</t>
    <rPh sb="0" eb="2">
      <t>リヨウ</t>
    </rPh>
    <rPh sb="2" eb="4">
      <t>テイイン</t>
    </rPh>
    <rPh sb="4" eb="6">
      <t>チョウカ</t>
    </rPh>
    <rPh sb="9" eb="11">
      <t>ゲンザン</t>
    </rPh>
    <rPh sb="12" eb="14">
      <t>ウム</t>
    </rPh>
    <phoneticPr fontId="2"/>
  </si>
  <si>
    <t>AL39</t>
    <phoneticPr fontId="16"/>
  </si>
  <si>
    <t>実施地域⑥上段左</t>
  </si>
  <si>
    <t>P24</t>
    <phoneticPr fontId="16"/>
  </si>
  <si>
    <t>単位１ 基準上の必要定員</t>
  </si>
  <si>
    <t>従業員職種　空き１ 専従 常勤</t>
  </si>
  <si>
    <t>X18</t>
  </si>
  <si>
    <t>単位1-営業時間-平日-開始</t>
  </si>
  <si>
    <t>L38</t>
  </si>
  <si>
    <t>AE32</t>
  </si>
  <si>
    <t>事業所体制-協力医療機関２ 名称</t>
    <phoneticPr fontId="2"/>
  </si>
  <si>
    <t>協力医療機関２ 名称</t>
  </si>
  <si>
    <t>I51</t>
  </si>
  <si>
    <t>単位1-サービス管理責任者 常勤換算後の人数</t>
    <phoneticPr fontId="2"/>
  </si>
  <si>
    <t>単位1-主たる対象者-身体障害者 肢体不自由</t>
    <phoneticPr fontId="2"/>
  </si>
  <si>
    <t>AM50</t>
    <phoneticPr fontId="2"/>
  </si>
  <si>
    <t>O37</t>
  </si>
  <si>
    <t>AA19</t>
  </si>
  <si>
    <t>AO38</t>
  </si>
  <si>
    <t>その他費用</t>
    <rPh sb="2" eb="3">
      <t>ホカ</t>
    </rPh>
    <rPh sb="3" eb="5">
      <t>ヒヨウ</t>
    </rPh>
    <phoneticPr fontId="2"/>
  </si>
  <si>
    <t>多機能型の他の事業所3-所在地下段</t>
  </si>
  <si>
    <t>従業員職種-理学-作業療法士 専従 非常勤</t>
    <phoneticPr fontId="2"/>
  </si>
  <si>
    <t>Q16</t>
  </si>
  <si>
    <t>主な掲示事項
通常の事業の実施地域
1-1</t>
  </si>
  <si>
    <t>主な掲示事項
事業実施地域
1-3</t>
  </si>
  <si>
    <t>I41</t>
  </si>
  <si>
    <t>N41</t>
    <phoneticPr fontId="2"/>
  </si>
  <si>
    <t>職員欠如による減算の有無</t>
    <rPh sb="0" eb="2">
      <t>ショクイン</t>
    </rPh>
    <rPh sb="2" eb="4">
      <t>ケツジョ</t>
    </rPh>
    <rPh sb="7" eb="9">
      <t>ゲンザン</t>
    </rPh>
    <rPh sb="10" eb="12">
      <t>ウム</t>
    </rPh>
    <phoneticPr fontId="2"/>
  </si>
  <si>
    <t>AM39</t>
    <phoneticPr fontId="16"/>
  </si>
  <si>
    <t>実施地域⑥上段右</t>
  </si>
  <si>
    <t>U24</t>
    <phoneticPr fontId="16"/>
  </si>
  <si>
    <t>単位１ 単位番号</t>
  </si>
  <si>
    <t>AI39</t>
  </si>
  <si>
    <t>従業員職種　空き１ 専従 非常勤</t>
  </si>
  <si>
    <t>単位1-営業時間-平日-終了</t>
  </si>
  <si>
    <t>Q38</t>
  </si>
  <si>
    <t>事業所体制-協力医療機関２ 主な診療科名１上</t>
    <phoneticPr fontId="2"/>
  </si>
  <si>
    <t>V40</t>
  </si>
  <si>
    <t>協力医療機関２ 主な診療科名１上</t>
  </si>
  <si>
    <t>V51</t>
  </si>
  <si>
    <t>単位1-サービス管理責任者 基準上の必要人数</t>
    <phoneticPr fontId="2"/>
  </si>
  <si>
    <t>単位1-主たる対象者-身体障害者 視覚障害</t>
    <phoneticPr fontId="2"/>
  </si>
  <si>
    <t>AN50</t>
    <phoneticPr fontId="2"/>
  </si>
  <si>
    <t>AP38</t>
  </si>
  <si>
    <t>その他参考事項　第三者評価の実施状況</t>
    <phoneticPr fontId="2"/>
  </si>
  <si>
    <t>R41</t>
  </si>
  <si>
    <t>多機能型の他の事業所3-電話番号</t>
  </si>
  <si>
    <t>M41</t>
  </si>
  <si>
    <t>従業員職種-理学-作業療法士 兼務 常勤</t>
    <phoneticPr fontId="2"/>
  </si>
  <si>
    <t>主な掲示事項
通常の事業の実施地域
1-2</t>
  </si>
  <si>
    <t>N39</t>
    <phoneticPr fontId="2"/>
  </si>
  <si>
    <t>主な掲示事項
事業実施地域
2-1</t>
  </si>
  <si>
    <t>P40</t>
    <phoneticPr fontId="2"/>
  </si>
  <si>
    <t>標準利用期間超過減算の有無</t>
    <rPh sb="0" eb="2">
      <t>ヒョウジュン</t>
    </rPh>
    <rPh sb="2" eb="4">
      <t>リヨウ</t>
    </rPh>
    <rPh sb="4" eb="6">
      <t>キカン</t>
    </rPh>
    <rPh sb="6" eb="8">
      <t>チョウカ</t>
    </rPh>
    <rPh sb="8" eb="10">
      <t>ゲンザン</t>
    </rPh>
    <rPh sb="11" eb="13">
      <t>ウム</t>
    </rPh>
    <phoneticPr fontId="2"/>
  </si>
  <si>
    <t>AN39</t>
    <phoneticPr fontId="16"/>
  </si>
  <si>
    <t>実施地域⑥下段</t>
  </si>
  <si>
    <t>P25</t>
    <phoneticPr fontId="16"/>
  </si>
  <si>
    <t>単位１ 利用定員超過減算</t>
    <rPh sb="4" eb="6">
      <t>リヨウ</t>
    </rPh>
    <rPh sb="6" eb="8">
      <t>テイイン</t>
    </rPh>
    <rPh sb="8" eb="10">
      <t>チョウカ</t>
    </rPh>
    <rPh sb="10" eb="12">
      <t>ゲンザン</t>
    </rPh>
    <phoneticPr fontId="2"/>
  </si>
  <si>
    <t>AC35</t>
  </si>
  <si>
    <t>従業員職種　空き１ 兼務 常勤</t>
  </si>
  <si>
    <t>Z18</t>
  </si>
  <si>
    <t>単位1-営業時間-土曜-開始</t>
  </si>
  <si>
    <t>W38</t>
  </si>
  <si>
    <t>事業所体制-協力医療機関２ 主な診療科名２上</t>
    <phoneticPr fontId="2"/>
  </si>
  <si>
    <t>AA40</t>
  </si>
  <si>
    <t>協力医療機関２ 主な診療科名２上</t>
  </si>
  <si>
    <t>AA51</t>
  </si>
  <si>
    <t>単位1-医師 専従 常勤</t>
  </si>
  <si>
    <t>M37</t>
  </si>
  <si>
    <t>単位1-主たる対象者-身体障害者 聴覚・言語</t>
    <phoneticPr fontId="2"/>
  </si>
  <si>
    <t>AO50</t>
    <phoneticPr fontId="2"/>
  </si>
  <si>
    <t>R37</t>
  </si>
  <si>
    <t>AC19</t>
  </si>
  <si>
    <t>AL39</t>
  </si>
  <si>
    <t>その他参考事項　苦情解決 窓口（連絡先）</t>
    <rPh sb="8" eb="10">
      <t>クジョウ</t>
    </rPh>
    <rPh sb="10" eb="12">
      <t>カイケツ</t>
    </rPh>
    <phoneticPr fontId="2"/>
  </si>
  <si>
    <t>W42</t>
  </si>
  <si>
    <t>多機能型の他の事業所3-ＦＡＸ番号</t>
  </si>
  <si>
    <t>AA41</t>
  </si>
  <si>
    <t>従業員職種-理学-作業療法士 兼務 非常勤</t>
    <phoneticPr fontId="2"/>
  </si>
  <si>
    <t>S16</t>
  </si>
  <si>
    <t>主な掲示事項
通常の事業の実施地域
1-3</t>
  </si>
  <si>
    <t>I40</t>
    <phoneticPr fontId="2"/>
  </si>
  <si>
    <t>主な掲示事項
事業実施地域
2-2</t>
  </si>
  <si>
    <t>U40</t>
    <phoneticPr fontId="2"/>
  </si>
  <si>
    <t>P41</t>
    <phoneticPr fontId="2"/>
  </si>
  <si>
    <t>指定有効開始年月日</t>
    <rPh sb="0" eb="2">
      <t>シテイ</t>
    </rPh>
    <rPh sb="2" eb="4">
      <t>ユウコウ</t>
    </rPh>
    <rPh sb="4" eb="6">
      <t>カイシ</t>
    </rPh>
    <rPh sb="6" eb="9">
      <t>ネンガッピ</t>
    </rPh>
    <phoneticPr fontId="2"/>
  </si>
  <si>
    <t>G46</t>
    <phoneticPr fontId="2"/>
  </si>
  <si>
    <t>AO39</t>
    <phoneticPr fontId="16"/>
  </si>
  <si>
    <t>実施地域⑦上段左</t>
  </si>
  <si>
    <t>W24</t>
    <phoneticPr fontId="16"/>
  </si>
  <si>
    <t>単位１ 職員欠如減算</t>
    <rPh sb="4" eb="6">
      <t>ショクイン</t>
    </rPh>
    <rPh sb="6" eb="8">
      <t>ケツジョ</t>
    </rPh>
    <rPh sb="8" eb="10">
      <t>ゲンザン</t>
    </rPh>
    <phoneticPr fontId="2"/>
  </si>
  <si>
    <t>S40</t>
  </si>
  <si>
    <t>AC36</t>
  </si>
  <si>
    <t>従業員職種　空き１ 兼務 非常勤</t>
  </si>
  <si>
    <t>Z19</t>
  </si>
  <si>
    <t>単位1-営業時間-土曜-終了</t>
  </si>
  <si>
    <t>AB38</t>
  </si>
  <si>
    <t>従業員職種-心理判定員 専従 常勤</t>
    <rPh sb="6" eb="8">
      <t>シンリ</t>
    </rPh>
    <rPh sb="8" eb="9">
      <t>ハン</t>
    </rPh>
    <rPh sb="9" eb="11">
      <t>テイイン</t>
    </rPh>
    <phoneticPr fontId="2"/>
  </si>
  <si>
    <t>AG31</t>
  </si>
  <si>
    <t>事業所体制-協力医療機関２ 主な診療科名３上</t>
    <phoneticPr fontId="2"/>
  </si>
  <si>
    <t>AF40</t>
  </si>
  <si>
    <t>協力医療機関２ 主な診療科名３上</t>
  </si>
  <si>
    <t>AF51</t>
  </si>
  <si>
    <t>単位1-医師 専従 非常勤</t>
  </si>
  <si>
    <t>M38</t>
  </si>
  <si>
    <t>単位1-主たる対象者-身体障害者 内部障害</t>
    <phoneticPr fontId="2"/>
  </si>
  <si>
    <t>AP50</t>
    <phoneticPr fontId="2"/>
  </si>
  <si>
    <t>O38</t>
  </si>
  <si>
    <t>AC20</t>
  </si>
  <si>
    <t>AM39</t>
  </si>
  <si>
    <t>その他参考事項　苦情解決 担当者</t>
    <phoneticPr fontId="2"/>
  </si>
  <si>
    <t>W43</t>
  </si>
  <si>
    <t>多機能型の他の事業所4-ｻｰﾋﾞｽ種類</t>
    <rPh sb="17" eb="19">
      <t>シュルイ</t>
    </rPh>
    <phoneticPr fontId="2"/>
  </si>
  <si>
    <t>I42</t>
  </si>
  <si>
    <t>従業員職種-理学-作業療法士 常勤換算後の人数</t>
    <phoneticPr fontId="2"/>
  </si>
  <si>
    <t>Q17</t>
  </si>
  <si>
    <t>主な掲示事項
通常の事業の実施地域
2-1</t>
  </si>
  <si>
    <t>P39</t>
    <phoneticPr fontId="2"/>
  </si>
  <si>
    <t>主な掲示事項
事業実施地域
2-3</t>
  </si>
  <si>
    <t>U41</t>
    <phoneticPr fontId="2"/>
  </si>
  <si>
    <t>指定有効終了年月日</t>
    <rPh sb="0" eb="2">
      <t>シテイ</t>
    </rPh>
    <rPh sb="2" eb="4">
      <t>ユウコウ</t>
    </rPh>
    <rPh sb="4" eb="6">
      <t>シュウリョウ</t>
    </rPh>
    <rPh sb="6" eb="9">
      <t>ネンガッピ</t>
    </rPh>
    <phoneticPr fontId="2"/>
  </si>
  <si>
    <t>Q46</t>
    <phoneticPr fontId="2"/>
  </si>
  <si>
    <t>I41</t>
    <phoneticPr fontId="16"/>
  </si>
  <si>
    <t>実施地域⑦上段右</t>
  </si>
  <si>
    <t>AB24</t>
    <phoneticPr fontId="16"/>
  </si>
  <si>
    <t>単位１ 人員配置区分</t>
    <rPh sb="4" eb="6">
      <t>ジンイン</t>
    </rPh>
    <rPh sb="6" eb="8">
      <t>ハイチ</t>
    </rPh>
    <rPh sb="8" eb="10">
      <t>クブン</t>
    </rPh>
    <phoneticPr fontId="2"/>
  </si>
  <si>
    <t>AD40</t>
  </si>
  <si>
    <t>AE40</t>
  </si>
  <si>
    <t>人員配置区分_療養介護</t>
    <phoneticPr fontId="2"/>
  </si>
  <si>
    <t>単位１ 精神保健福祉士 専従 常勤</t>
  </si>
  <si>
    <t>従業員職種　空き１ 常勤換算後の人数</t>
  </si>
  <si>
    <t>単位1-営業時間-日曜-開始</t>
  </si>
  <si>
    <t>L39</t>
  </si>
  <si>
    <t>従業員職種-心理判定員 専従 非常勤</t>
    <phoneticPr fontId="2"/>
  </si>
  <si>
    <t>AG32</t>
  </si>
  <si>
    <t>事業所体制-協力医療機関２ 主な診療科名１下</t>
    <phoneticPr fontId="2"/>
  </si>
  <si>
    <t>V41</t>
  </si>
  <si>
    <t>協力医療機関２ 主な診療科名１下</t>
  </si>
  <si>
    <t>V52</t>
  </si>
  <si>
    <t>単位1-医師 兼務 常勤</t>
  </si>
  <si>
    <t>単位1-主たる対象者-特定なし</t>
    <rPh sb="4" eb="5">
      <t>オモ</t>
    </rPh>
    <rPh sb="7" eb="10">
      <t>タイショウシャ</t>
    </rPh>
    <rPh sb="11" eb="13">
      <t>トクテイ</t>
    </rPh>
    <phoneticPr fontId="2"/>
  </si>
  <si>
    <t>AL51</t>
    <phoneticPr fontId="2"/>
  </si>
  <si>
    <t>O39</t>
  </si>
  <si>
    <t>AA21</t>
  </si>
  <si>
    <t>AN39</t>
  </si>
  <si>
    <t>その他参考事項 その他</t>
    <rPh sb="2" eb="3">
      <t>ホカ</t>
    </rPh>
    <rPh sb="3" eb="5">
      <t>サンコウ</t>
    </rPh>
    <rPh sb="5" eb="7">
      <t>ジコウ</t>
    </rPh>
    <phoneticPr fontId="2"/>
  </si>
  <si>
    <t>多機能型の他の事業所4-ﾌﾘｶﾞﾅ</t>
  </si>
  <si>
    <t>I43</t>
  </si>
  <si>
    <t>従業員職種-理学-作業療法士 基準上の必要人数</t>
    <phoneticPr fontId="2"/>
  </si>
  <si>
    <t>Q18</t>
  </si>
  <si>
    <t>主な掲示事項
通常の事業の実施地域
2-2</t>
  </si>
  <si>
    <t>U39</t>
    <phoneticPr fontId="2"/>
  </si>
  <si>
    <t>主な掲示事項
事業実施地域
3-1</t>
  </si>
  <si>
    <t>W40</t>
    <phoneticPr fontId="2"/>
  </si>
  <si>
    <t>P42</t>
    <phoneticPr fontId="2"/>
  </si>
  <si>
    <t>指定更新中区分</t>
    <rPh sb="0" eb="2">
      <t>シテイ</t>
    </rPh>
    <rPh sb="2" eb="5">
      <t>コウシンチュウ</t>
    </rPh>
    <rPh sb="5" eb="7">
      <t>クブン</t>
    </rPh>
    <phoneticPr fontId="2"/>
  </si>
  <si>
    <t>G47</t>
    <phoneticPr fontId="2"/>
  </si>
  <si>
    <t>I42</t>
    <phoneticPr fontId="16"/>
  </si>
  <si>
    <t>実施地域⑦下段</t>
  </si>
  <si>
    <t>W25</t>
    <phoneticPr fontId="16"/>
  </si>
  <si>
    <t>療養介護全体の利用定員</t>
    <rPh sb="0" eb="2">
      <t>リョウヨウ</t>
    </rPh>
    <rPh sb="2" eb="4">
      <t>カイゴ</t>
    </rPh>
    <phoneticPr fontId="2"/>
  </si>
  <si>
    <t>単位１ 精神保健福祉士 専従 非常勤</t>
  </si>
  <si>
    <t>従業員職種　空き１ 基準上の必要人数</t>
  </si>
  <si>
    <t>X21</t>
  </si>
  <si>
    <t>単位1-営業時間-日曜-終了</t>
  </si>
  <si>
    <t>Q39</t>
  </si>
  <si>
    <t>従業員職種-心理判定員 兼務 常勤</t>
    <phoneticPr fontId="2"/>
  </si>
  <si>
    <t>AI31</t>
  </si>
  <si>
    <t>事業所体制-協力医療機関２ 主な診療科名２下</t>
    <phoneticPr fontId="2"/>
  </si>
  <si>
    <t>協力医療機関２ 主な診療科名２下</t>
  </si>
  <si>
    <t>AA52</t>
  </si>
  <si>
    <t>単位1-医師 兼務 非常勤</t>
  </si>
  <si>
    <t>単位1-主たる対象者-知的障害者</t>
    <phoneticPr fontId="2"/>
  </si>
  <si>
    <t>AM51</t>
    <phoneticPr fontId="2"/>
  </si>
  <si>
    <t>AA22</t>
  </si>
  <si>
    <t>I45</t>
  </si>
  <si>
    <t>多機能型の他の事業所4-名称</t>
  </si>
  <si>
    <t>I44</t>
  </si>
  <si>
    <t>従業員職種-理学-機能訓練指導員 専従 常勤</t>
    <phoneticPr fontId="2"/>
  </si>
  <si>
    <t>主な掲示事項
通常の事業の実施地域
2-3</t>
  </si>
  <si>
    <t>主な掲示事項
事業実施地域
3-2</t>
  </si>
  <si>
    <t>AB40</t>
    <phoneticPr fontId="2"/>
  </si>
  <si>
    <t>W41</t>
    <phoneticPr fontId="2"/>
  </si>
  <si>
    <t>効力停止開始年月日</t>
    <rPh sb="0" eb="2">
      <t>コウリョク</t>
    </rPh>
    <rPh sb="2" eb="4">
      <t>テイシ</t>
    </rPh>
    <rPh sb="4" eb="6">
      <t>カイシ</t>
    </rPh>
    <rPh sb="6" eb="9">
      <t>ネンガッピ</t>
    </rPh>
    <phoneticPr fontId="2"/>
  </si>
  <si>
    <t>G48</t>
    <phoneticPr fontId="2"/>
  </si>
  <si>
    <t>I43</t>
    <phoneticPr fontId="16"/>
  </si>
  <si>
    <t>実施地域⑧上段左</t>
  </si>
  <si>
    <t>AD24</t>
    <phoneticPr fontId="16"/>
  </si>
  <si>
    <t>単位１ 精神保健福祉士 兼務 常勤</t>
  </si>
  <si>
    <t>K39</t>
  </si>
  <si>
    <t>従業員職種　空き２ 専従 常勤</t>
  </si>
  <si>
    <t>AC18</t>
  </si>
  <si>
    <t>単位1-営業時間-祝日-開始</t>
  </si>
  <si>
    <t>W39</t>
  </si>
  <si>
    <t>従業員職種-心理判定員 兼務 非常勤</t>
    <phoneticPr fontId="2"/>
  </si>
  <si>
    <t>AI32</t>
  </si>
  <si>
    <t>事業所体制-協力医療機関２ 主な診療科名３下</t>
    <phoneticPr fontId="2"/>
  </si>
  <si>
    <t>AF41</t>
  </si>
  <si>
    <t>協力医療機関２ 主な診療科名３下</t>
  </si>
  <si>
    <t>AF52</t>
  </si>
  <si>
    <t>単位1-医師 常勤換算後の人数</t>
  </si>
  <si>
    <t>M39</t>
  </si>
  <si>
    <t>単位1-主たる対象者-精神障害者</t>
    <phoneticPr fontId="2"/>
  </si>
  <si>
    <t>AN51</t>
    <phoneticPr fontId="2"/>
  </si>
  <si>
    <t>U37</t>
  </si>
  <si>
    <t>従業員職種-空き３ 専従 常勤</t>
  </si>
  <si>
    <t>AF19</t>
  </si>
  <si>
    <t>協力医療機関１ 主な診療科名１（上)</t>
    <rPh sb="16" eb="17">
      <t>ウエ</t>
    </rPh>
    <phoneticPr fontId="2"/>
  </si>
  <si>
    <t>V45</t>
  </si>
  <si>
    <t>多機能型の他の事業所4-郵便番号</t>
  </si>
  <si>
    <t>K45</t>
  </si>
  <si>
    <t>従業員職種-理学-機能訓練指導員 専従 非常勤</t>
    <phoneticPr fontId="2"/>
  </si>
  <si>
    <t>U16</t>
  </si>
  <si>
    <t>主な掲示事項
通常の事業の実施地域
3-1</t>
  </si>
  <si>
    <t>主な掲示事項
事業実施地域
3-3</t>
  </si>
  <si>
    <t>AB41</t>
    <phoneticPr fontId="2"/>
  </si>
  <si>
    <t>効力停止終了年月日</t>
    <rPh sb="0" eb="2">
      <t>コウリョク</t>
    </rPh>
    <rPh sb="2" eb="4">
      <t>テイシ</t>
    </rPh>
    <rPh sb="4" eb="6">
      <t>シュウリョウ</t>
    </rPh>
    <rPh sb="6" eb="9">
      <t>ネンガッピ</t>
    </rPh>
    <phoneticPr fontId="2"/>
  </si>
  <si>
    <t>Q48</t>
    <phoneticPr fontId="2"/>
  </si>
  <si>
    <t>Q48</t>
  </si>
  <si>
    <t>N43</t>
    <phoneticPr fontId="16"/>
  </si>
  <si>
    <t>実施地域⑧上段右</t>
  </si>
  <si>
    <t>AI24</t>
    <phoneticPr fontId="16"/>
  </si>
  <si>
    <t>多目的室の有無</t>
    <rPh sb="0" eb="3">
      <t>タモクテキ</t>
    </rPh>
    <rPh sb="3" eb="4">
      <t>シツ</t>
    </rPh>
    <phoneticPr fontId="2"/>
  </si>
  <si>
    <t>Y43</t>
  </si>
  <si>
    <t>単位１ 精神保健福祉士 兼務 非常勤</t>
  </si>
  <si>
    <t>K40</t>
  </si>
  <si>
    <t>従業員職種　空き２ 専従 非常勤</t>
  </si>
  <si>
    <t>単位1-営業時間-祝日-終了</t>
  </si>
  <si>
    <t>AB39</t>
  </si>
  <si>
    <t>従業員職種-心理判定員 常勤換算後の人数</t>
    <phoneticPr fontId="2"/>
  </si>
  <si>
    <t>AG33</t>
  </si>
  <si>
    <t>事業所体制-協力医療機関３ 名称</t>
    <phoneticPr fontId="2"/>
  </si>
  <si>
    <t>協力医療機関３ 名称</t>
  </si>
  <si>
    <t>I53</t>
  </si>
  <si>
    <t>単位1-医師 基準上の必要人数</t>
    <phoneticPr fontId="2"/>
  </si>
  <si>
    <t>M40</t>
  </si>
  <si>
    <t>単位1-利用定員超過減算</t>
    <phoneticPr fontId="2"/>
  </si>
  <si>
    <t>I52</t>
    <phoneticPr fontId="2"/>
  </si>
  <si>
    <t>従業員職種-空き３ 専従 非常勤</t>
  </si>
  <si>
    <t>AF20</t>
  </si>
  <si>
    <t>協力医療機関１ 主な診療科名２</t>
    <phoneticPr fontId="2"/>
  </si>
  <si>
    <t>AA45</t>
  </si>
  <si>
    <t>多機能型の他の事業所4-所在地上段</t>
  </si>
  <si>
    <t>I46</t>
  </si>
  <si>
    <t>従業員職種-理学-機能訓練指導員 兼務 常勤</t>
    <phoneticPr fontId="2"/>
  </si>
  <si>
    <t>主な掲示事項
通常の事業の実施地域
3-2</t>
  </si>
  <si>
    <t>AB39</t>
    <phoneticPr fontId="2"/>
  </si>
  <si>
    <t>主な掲示事項
事業実施地域
4-1</t>
  </si>
  <si>
    <t>AD40</t>
    <phoneticPr fontId="2"/>
  </si>
  <si>
    <t>W42</t>
    <phoneticPr fontId="2"/>
  </si>
  <si>
    <t>地域生活支援拠点等区分</t>
  </si>
  <si>
    <t>Q47</t>
  </si>
  <si>
    <t>I44</t>
    <phoneticPr fontId="16"/>
  </si>
  <si>
    <t>実施地域⑧下段</t>
  </si>
  <si>
    <t>AD25</t>
    <phoneticPr fontId="16"/>
  </si>
  <si>
    <t>医療法の規定により病院で有無おくもの</t>
    <rPh sb="0" eb="3">
      <t>イリョウホウ</t>
    </rPh>
    <rPh sb="4" eb="6">
      <t>キテイ</t>
    </rPh>
    <rPh sb="9" eb="11">
      <t>ビョウイン</t>
    </rPh>
    <phoneticPr fontId="2"/>
  </si>
  <si>
    <t>Y44</t>
  </si>
  <si>
    <t>単位１ 精神保健福祉士 常勤換算後の人数</t>
  </si>
  <si>
    <t>従業員職種　空き２ 兼務 常勤</t>
  </si>
  <si>
    <t>単位1-営業時間-備考</t>
  </si>
  <si>
    <t>AE39</t>
  </si>
  <si>
    <t>従業員職種-心理判定員 基準上の必要人数</t>
    <phoneticPr fontId="2"/>
  </si>
  <si>
    <t>AG34</t>
  </si>
  <si>
    <t>事業所体制-協力医療機関３ 主な診療科名１上</t>
    <phoneticPr fontId="2"/>
  </si>
  <si>
    <t>V42</t>
  </si>
  <si>
    <t>協力医療機関３ 主な診療科名１上</t>
  </si>
  <si>
    <t>V53</t>
  </si>
  <si>
    <t>単位1-看護職員 専従 常勤</t>
    <rPh sb="6" eb="8">
      <t>ショクイン</t>
    </rPh>
    <phoneticPr fontId="2"/>
  </si>
  <si>
    <t>単位1-職員欠如減算</t>
    <phoneticPr fontId="2"/>
  </si>
  <si>
    <t>R52</t>
    <phoneticPr fontId="2"/>
  </si>
  <si>
    <t>X37</t>
  </si>
  <si>
    <t>従業員職種-空き３ 兼務 常勤</t>
  </si>
  <si>
    <t>AH19</t>
  </si>
  <si>
    <t>協力医療機関１ 主な診療科名３</t>
    <phoneticPr fontId="2"/>
  </si>
  <si>
    <t>AF45</t>
  </si>
  <si>
    <t>多機能型の他の事業所4-所在地下段</t>
  </si>
  <si>
    <t>I47</t>
  </si>
  <si>
    <t>従業員職種-理学-機能訓練指導員 兼務 非常勤</t>
    <phoneticPr fontId="2"/>
  </si>
  <si>
    <t>主な掲示事項
通常の事業の実施地域
3-3</t>
  </si>
  <si>
    <t>主な掲示事項
事業実施地域
4-2</t>
  </si>
  <si>
    <t>AI40</t>
    <phoneticPr fontId="2"/>
  </si>
  <si>
    <t>AD41</t>
    <phoneticPr fontId="2"/>
  </si>
  <si>
    <t>指定管理者制度適用区分</t>
  </si>
  <si>
    <t>G49</t>
  </si>
  <si>
    <t>P43</t>
    <phoneticPr fontId="16"/>
  </si>
  <si>
    <t>第三者評価の実施状況</t>
  </si>
  <si>
    <t>R26</t>
    <phoneticPr fontId="16"/>
  </si>
  <si>
    <t>単位１ 精神保健福祉士 基準上の必要人数</t>
  </si>
  <si>
    <t>従業員職種　空き２ 兼務 非常勤</t>
  </si>
  <si>
    <t>AE19</t>
  </si>
  <si>
    <t>従業員職種-職能判定員 専従 常勤</t>
    <rPh sb="6" eb="8">
      <t>ショクノウ</t>
    </rPh>
    <rPh sb="8" eb="9">
      <t>ハン</t>
    </rPh>
    <rPh sb="9" eb="11">
      <t>テイイン</t>
    </rPh>
    <phoneticPr fontId="2"/>
  </si>
  <si>
    <t>事業所体制-協力医療機関３ 主な診療科名２上</t>
    <phoneticPr fontId="2"/>
  </si>
  <si>
    <t>AA42</t>
  </si>
  <si>
    <t>協力医療機関３ 主な診療科名２上</t>
  </si>
  <si>
    <t>AA53</t>
  </si>
  <si>
    <t>単位1-看護職員 専従 非常勤</t>
    <phoneticPr fontId="2"/>
  </si>
  <si>
    <t>単位1-人員配置区分</t>
    <phoneticPr fontId="2"/>
  </si>
  <si>
    <t>AM52</t>
    <phoneticPr fontId="2"/>
  </si>
  <si>
    <t>人員配置区分_施設入所支援</t>
    <phoneticPr fontId="2"/>
  </si>
  <si>
    <t>※コンボボックス</t>
  </si>
  <si>
    <t>U38</t>
  </si>
  <si>
    <t>従業員職種-空き３ 兼務 非常勤</t>
  </si>
  <si>
    <t>AH20</t>
  </si>
  <si>
    <t>W44</t>
  </si>
  <si>
    <t>協力医療機関１ 主な診療科名４（下)</t>
    <rPh sb="16" eb="17">
      <t>シタ</t>
    </rPh>
    <phoneticPr fontId="2"/>
  </si>
  <si>
    <t>V46</t>
  </si>
  <si>
    <t>多機能型の他の事業所4-電話番号</t>
  </si>
  <si>
    <t>M48</t>
  </si>
  <si>
    <t>従業員職種-理学-機能訓練指導員 常勤換算後の人数</t>
    <phoneticPr fontId="2"/>
  </si>
  <si>
    <t>主な掲示事項
通常の事業の実施地域
4-1</t>
  </si>
  <si>
    <t>AD39</t>
    <phoneticPr fontId="2"/>
  </si>
  <si>
    <t>主な掲示事項
事業実施地域
4-3</t>
  </si>
  <si>
    <t>AI41</t>
    <phoneticPr fontId="2"/>
  </si>
  <si>
    <t>支所コード</t>
  </si>
  <si>
    <t>Q49</t>
  </si>
  <si>
    <t>U43</t>
    <phoneticPr fontId="16"/>
  </si>
  <si>
    <t>窓口（連絡先）</t>
  </si>
  <si>
    <t>W27</t>
    <phoneticPr fontId="16"/>
  </si>
  <si>
    <t>N39</t>
  </si>
  <si>
    <t>従業員職種　空き２ 常勤換算後の人数</t>
  </si>
  <si>
    <t>AI40</t>
  </si>
  <si>
    <t>従業員職種-職能判定員 専従 非常勤</t>
    <phoneticPr fontId="2"/>
  </si>
  <si>
    <t>事業所体制-協力医療機関３ 主な診療科名３上</t>
    <phoneticPr fontId="2"/>
  </si>
  <si>
    <t>AF42</t>
  </si>
  <si>
    <t>協力医療機関３ 主な診療科名３上</t>
  </si>
  <si>
    <t>AF53</t>
  </si>
  <si>
    <t>単位1-看護職員 兼務 常勤</t>
    <phoneticPr fontId="2"/>
  </si>
  <si>
    <t>S37</t>
  </si>
  <si>
    <t>単位1-重度障害者支援加算Ⅰ（基本）</t>
    <phoneticPr fontId="2"/>
  </si>
  <si>
    <t>U39</t>
  </si>
  <si>
    <t>従業員職種-空き３ 常勤換算後の人数</t>
  </si>
  <si>
    <t>AF21</t>
  </si>
  <si>
    <t>協力医療機関１ 主な診療科名５</t>
    <phoneticPr fontId="2"/>
  </si>
  <si>
    <t>AA46</t>
  </si>
  <si>
    <t>多機能型の他の事業所4-ＦＡＸ番号</t>
  </si>
  <si>
    <t>AA48</t>
  </si>
  <si>
    <t>従業員職種-理学-機能訓練指導員 基準上の必要人数</t>
    <phoneticPr fontId="2"/>
  </si>
  <si>
    <t>主な掲示事項
通常の事業の実施地域
4-2</t>
  </si>
  <si>
    <t>AI39</t>
    <phoneticPr fontId="2"/>
  </si>
  <si>
    <t>主な掲示事項
事業実施地域
5-1</t>
  </si>
  <si>
    <t>AD42</t>
    <phoneticPr fontId="2"/>
  </si>
  <si>
    <t>事業変更年月日</t>
    <rPh sb="0" eb="2">
      <t>ジギョウ</t>
    </rPh>
    <rPh sb="2" eb="4">
      <t>ヘンコウ</t>
    </rPh>
    <rPh sb="4" eb="7">
      <t>ネンガッピ</t>
    </rPh>
    <phoneticPr fontId="2"/>
  </si>
  <si>
    <t>G50</t>
    <phoneticPr fontId="2"/>
  </si>
  <si>
    <t>P44</t>
    <phoneticPr fontId="16"/>
  </si>
  <si>
    <t>担当者</t>
  </si>
  <si>
    <t>W28</t>
    <phoneticPr fontId="16"/>
  </si>
  <si>
    <t>主な掲示事項　第三者評価の実施状況</t>
    <rPh sb="0" eb="1">
      <t>オモ</t>
    </rPh>
    <rPh sb="2" eb="4">
      <t>ケイジ</t>
    </rPh>
    <rPh sb="4" eb="6">
      <t>ジコウ</t>
    </rPh>
    <phoneticPr fontId="2"/>
  </si>
  <si>
    <t>R47</t>
  </si>
  <si>
    <t>従業員職種　空き２ 基準上の必要人数</t>
  </si>
  <si>
    <t>AC21</t>
  </si>
  <si>
    <t>従業員職種-職能判定員 兼務 常勤</t>
    <phoneticPr fontId="2"/>
  </si>
  <si>
    <t>事業所体制-協力医療機関３ 主な診療科名１下</t>
    <phoneticPr fontId="2"/>
  </si>
  <si>
    <t>V43</t>
  </si>
  <si>
    <t>協力医療機関３ 主な診療科名１下</t>
  </si>
  <si>
    <t>V54</t>
  </si>
  <si>
    <t>単位1-看護職員 兼務 非常勤</t>
    <phoneticPr fontId="2"/>
  </si>
  <si>
    <t>S38</t>
  </si>
  <si>
    <t>単位1-重度障害者支援加算Ⅰ（重度）</t>
    <phoneticPr fontId="2"/>
  </si>
  <si>
    <t>T53</t>
    <phoneticPr fontId="2"/>
  </si>
  <si>
    <t>従業員職種-空き３ 基準上の必要人数</t>
  </si>
  <si>
    <t>AF22</t>
  </si>
  <si>
    <t>協力医療機関１ 主な診療科名６</t>
    <phoneticPr fontId="2"/>
  </si>
  <si>
    <t>AF46</t>
  </si>
  <si>
    <t>従業員職種-職業指導員-合計 専従 常勤</t>
    <rPh sb="6" eb="8">
      <t>ショクギョウ</t>
    </rPh>
    <rPh sb="8" eb="10">
      <t>シドウ</t>
    </rPh>
    <rPh sb="10" eb="11">
      <t>イン</t>
    </rPh>
    <rPh sb="12" eb="14">
      <t>ゴウケイ</t>
    </rPh>
    <phoneticPr fontId="2"/>
  </si>
  <si>
    <t>Y15</t>
  </si>
  <si>
    <t>主な掲示事項
通常の事業の実施地域
4-3</t>
  </si>
  <si>
    <t>主な掲示事項
事業実施地域
5-2</t>
  </si>
  <si>
    <t>N42</t>
    <phoneticPr fontId="2"/>
  </si>
  <si>
    <t>W43</t>
    <phoneticPr fontId="16"/>
  </si>
  <si>
    <t>その他</t>
  </si>
  <si>
    <t>R29</t>
    <phoneticPr fontId="16"/>
  </si>
  <si>
    <t>主な掲示事項　苦情解決の措置概要 窓口（連絡先）</t>
    <rPh sb="7" eb="9">
      <t>クジョウ</t>
    </rPh>
    <rPh sb="9" eb="11">
      <t>カイケツ</t>
    </rPh>
    <rPh sb="12" eb="14">
      <t>ソチ</t>
    </rPh>
    <rPh sb="14" eb="16">
      <t>ガイヨウ</t>
    </rPh>
    <phoneticPr fontId="2"/>
  </si>
  <si>
    <t>W48</t>
  </si>
  <si>
    <t>P39</t>
  </si>
  <si>
    <t>従たる事業所の利用定員数(旧　利用定員)</t>
    <rPh sb="0" eb="1">
      <t>ジュウ</t>
    </rPh>
    <rPh sb="3" eb="6">
      <t>ジギョウショ</t>
    </rPh>
    <rPh sb="7" eb="9">
      <t>リヨウ</t>
    </rPh>
    <rPh sb="9" eb="11">
      <t>テイイン</t>
    </rPh>
    <rPh sb="11" eb="12">
      <t>スウ</t>
    </rPh>
    <rPh sb="13" eb="14">
      <t>キュウ</t>
    </rPh>
    <phoneticPr fontId="2"/>
  </si>
  <si>
    <t>S41</t>
  </si>
  <si>
    <t>従業員職種-職能判定員 兼務 非常勤</t>
    <phoneticPr fontId="2"/>
  </si>
  <si>
    <t>事業所体制-協力医療機関３ 主な診療科名２下</t>
    <phoneticPr fontId="2"/>
  </si>
  <si>
    <t>AA43</t>
  </si>
  <si>
    <t>協力医療機関３ 主な診療科名２下</t>
  </si>
  <si>
    <t>AA54</t>
  </si>
  <si>
    <t>単位1-看護職員 常勤換算後の人数</t>
    <phoneticPr fontId="2"/>
  </si>
  <si>
    <t>単位1-重度障害者支援加算Ⅱ</t>
    <phoneticPr fontId="2"/>
  </si>
  <si>
    <t>AF53</t>
    <phoneticPr fontId="2"/>
  </si>
  <si>
    <t>AA37</t>
  </si>
  <si>
    <t>I50</t>
  </si>
  <si>
    <t>従業員職種-職業指導員-合計 専従 非常勤</t>
    <phoneticPr fontId="2"/>
  </si>
  <si>
    <t>Y16</t>
  </si>
  <si>
    <t>主な掲示事項
通常の事業の実施地域
5-1</t>
  </si>
  <si>
    <t>主な掲示事項
事業実施地域
5-3</t>
  </si>
  <si>
    <t>N43</t>
    <phoneticPr fontId="2"/>
  </si>
  <si>
    <t>AB43</t>
    <phoneticPr fontId="16"/>
  </si>
  <si>
    <t>サービス内容-同行援護</t>
    <rPh sb="7" eb="9">
      <t>ドウコウ</t>
    </rPh>
    <rPh sb="9" eb="11">
      <t>エンゴ</t>
    </rPh>
    <phoneticPr fontId="2"/>
  </si>
  <si>
    <t>AL15</t>
    <phoneticPr fontId="2"/>
  </si>
  <si>
    <t>主な掲示事項　苦情解決の措置概要 担当者</t>
    <phoneticPr fontId="2"/>
  </si>
  <si>
    <t>W49</t>
  </si>
  <si>
    <t>P40</t>
  </si>
  <si>
    <t>単位１ 施設等の区分</t>
    <rPh sb="4" eb="6">
      <t>シセツ</t>
    </rPh>
    <rPh sb="6" eb="7">
      <t>ナド</t>
    </rPh>
    <rPh sb="8" eb="10">
      <t>クブン</t>
    </rPh>
    <phoneticPr fontId="2"/>
  </si>
  <si>
    <t>AD41</t>
  </si>
  <si>
    <t>AE41</t>
  </si>
  <si>
    <t>施設等の区分_児童デイ</t>
    <phoneticPr fontId="2"/>
  </si>
  <si>
    <t>従業員職種-職能判定員 常勤換算後の人数</t>
    <phoneticPr fontId="2"/>
  </si>
  <si>
    <t>事業所体制-協力医療機関３ 主な診療科名３下</t>
    <phoneticPr fontId="2"/>
  </si>
  <si>
    <t>AF43</t>
  </si>
  <si>
    <t>協力医療機関３ 主な診療科名３下</t>
  </si>
  <si>
    <t>AF54</t>
  </si>
  <si>
    <t>単位1-看護職員 基準上の必要人数</t>
    <phoneticPr fontId="2"/>
  </si>
  <si>
    <t>Q40</t>
  </si>
  <si>
    <t>単位2-施設障害福祉サービスの種類</t>
    <rPh sb="0" eb="2">
      <t>タンイ</t>
    </rPh>
    <rPh sb="4" eb="6">
      <t>シセツ</t>
    </rPh>
    <rPh sb="6" eb="8">
      <t>ショウガイ</t>
    </rPh>
    <rPh sb="8" eb="10">
      <t>フクシ</t>
    </rPh>
    <rPh sb="15" eb="17">
      <t>シュルイ</t>
    </rPh>
    <phoneticPr fontId="2"/>
  </si>
  <si>
    <t>I54</t>
    <phoneticPr fontId="2"/>
  </si>
  <si>
    <t>AM40</t>
  </si>
  <si>
    <t>協力医療機関１ 主な診療科名２</t>
  </si>
  <si>
    <t>協力医療機関２ 主な診療科名１（上)</t>
    <rPh sb="16" eb="17">
      <t>ウエ</t>
    </rPh>
    <phoneticPr fontId="2"/>
  </si>
  <si>
    <t>V47</t>
  </si>
  <si>
    <t>K51</t>
  </si>
  <si>
    <t>従業員職種-職業指導員-合計 兼務 常勤</t>
    <phoneticPr fontId="2"/>
  </si>
  <si>
    <t>主な掲示事項
通常の事業の実施地域
5-2</t>
  </si>
  <si>
    <t>N41</t>
  </si>
  <si>
    <t>主な掲示事項
事業実施地域
6-1</t>
  </si>
  <si>
    <t>I44</t>
    <phoneticPr fontId="2"/>
  </si>
  <si>
    <t>W44</t>
    <phoneticPr fontId="16"/>
  </si>
  <si>
    <t>主たる対象者-同行援護-身体障害者</t>
    <rPh sb="7" eb="9">
      <t>ドウコウ</t>
    </rPh>
    <rPh sb="9" eb="11">
      <t>エンゴ</t>
    </rPh>
    <rPh sb="12" eb="14">
      <t>シンタイ</t>
    </rPh>
    <rPh sb="14" eb="17">
      <t>ショウガイシャ</t>
    </rPh>
    <phoneticPr fontId="2"/>
  </si>
  <si>
    <t>AL19</t>
    <phoneticPr fontId="16"/>
  </si>
  <si>
    <t>主な掲示事項　その他</t>
    <phoneticPr fontId="2"/>
  </si>
  <si>
    <t>R50</t>
  </si>
  <si>
    <t>従業員職種-職能判定員 基準上の必要人数</t>
    <phoneticPr fontId="2"/>
  </si>
  <si>
    <t>事業所体制-利用者からの連絡対応体制概要</t>
    <rPh sb="6" eb="9">
      <t>リヨウシャ</t>
    </rPh>
    <rPh sb="12" eb="14">
      <t>レンラク</t>
    </rPh>
    <rPh sb="14" eb="16">
      <t>タイオウ</t>
    </rPh>
    <rPh sb="16" eb="18">
      <t>タイセイ</t>
    </rPh>
    <rPh sb="18" eb="20">
      <t>ガイヨウ</t>
    </rPh>
    <phoneticPr fontId="2"/>
  </si>
  <si>
    <t>協力医療機関-協力歯科医療機関名称</t>
  </si>
  <si>
    <t>L55</t>
  </si>
  <si>
    <t>単位1-理学-合計 専従 常勤</t>
    <rPh sb="4" eb="6">
      <t>リガク</t>
    </rPh>
    <rPh sb="7" eb="9">
      <t>ゴウケイ</t>
    </rPh>
    <phoneticPr fontId="2"/>
  </si>
  <si>
    <t>単位2-単位番号</t>
    <rPh sb="0" eb="2">
      <t>タンイ</t>
    </rPh>
    <rPh sb="4" eb="6">
      <t>タンイ</t>
    </rPh>
    <rPh sb="6" eb="8">
      <t>バンゴウ</t>
    </rPh>
    <phoneticPr fontId="2"/>
  </si>
  <si>
    <t>AI54</t>
    <phoneticPr fontId="2"/>
  </si>
  <si>
    <t>AC37</t>
  </si>
  <si>
    <t>AN40</t>
  </si>
  <si>
    <t>協力医療機関１ 主な診療科名３</t>
  </si>
  <si>
    <t>協力医療機関２ 主な診療科名２</t>
  </si>
  <si>
    <t>AA47</t>
  </si>
  <si>
    <t>I52</t>
  </si>
  <si>
    <t>従業員職種-職業指導員-合計 兼務 非常勤</t>
    <phoneticPr fontId="2"/>
  </si>
  <si>
    <t>AA16</t>
  </si>
  <si>
    <t>主な掲示事項
通常の事業の実施地域
5-3</t>
  </si>
  <si>
    <t>主な掲示事項
事業実施地域
6-2</t>
  </si>
  <si>
    <t>U42</t>
    <phoneticPr fontId="2"/>
  </si>
  <si>
    <t>P43</t>
    <phoneticPr fontId="2"/>
  </si>
  <si>
    <t>AD43</t>
    <phoneticPr fontId="16"/>
  </si>
  <si>
    <t>主たる対象者-同行援護-障害児</t>
    <rPh sb="7" eb="9">
      <t>ドウコウ</t>
    </rPh>
    <rPh sb="9" eb="11">
      <t>エンゴ</t>
    </rPh>
    <rPh sb="12" eb="15">
      <t>ショウガイジ</t>
    </rPh>
    <phoneticPr fontId="2"/>
  </si>
  <si>
    <t>AM19</t>
    <phoneticPr fontId="16"/>
  </si>
  <si>
    <t>N42</t>
  </si>
  <si>
    <t>主たる対象者-身体障害者</t>
    <rPh sb="7" eb="9">
      <t>シンタイ</t>
    </rPh>
    <rPh sb="9" eb="12">
      <t>ショウガイシャ</t>
    </rPh>
    <phoneticPr fontId="2"/>
  </si>
  <si>
    <t>AL45</t>
  </si>
  <si>
    <t>経過的居宅介護H18年9月時点</t>
  </si>
  <si>
    <t>Z56</t>
  </si>
  <si>
    <t>単位1-理学-合計 専従 非常勤</t>
  </si>
  <si>
    <t>単位2-責任者 専従 常勤</t>
    <rPh sb="0" eb="2">
      <t>タンイ</t>
    </rPh>
    <phoneticPr fontId="2"/>
  </si>
  <si>
    <t>I57</t>
    <phoneticPr fontId="2"/>
  </si>
  <si>
    <t>協力医療機関２ 主な診療科名３</t>
  </si>
  <si>
    <t>AF47</t>
  </si>
  <si>
    <t>従業員職種-職業指導員-合計 常勤換算後の人数</t>
    <phoneticPr fontId="2"/>
  </si>
  <si>
    <t>Y17</t>
  </si>
  <si>
    <t>主な掲示事項
通常の事業の実施地域
6-1</t>
  </si>
  <si>
    <t>P41</t>
  </si>
  <si>
    <t>主な掲示事項
事業実施地域
6-3</t>
  </si>
  <si>
    <t>U43</t>
    <phoneticPr fontId="2"/>
  </si>
  <si>
    <t>AI43</t>
    <phoneticPr fontId="16"/>
  </si>
  <si>
    <t>主たる対象者-重度訪問介護-特定なし</t>
    <phoneticPr fontId="2"/>
  </si>
  <si>
    <t>AL17</t>
    <phoneticPr fontId="16"/>
  </si>
  <si>
    <t>保障単位数</t>
    <rPh sb="0" eb="2">
      <t>ホショウ</t>
    </rPh>
    <rPh sb="2" eb="5">
      <t>タンイスウ</t>
    </rPh>
    <phoneticPr fontId="2"/>
  </si>
  <si>
    <t>Y52</t>
  </si>
  <si>
    <t>S39</t>
  </si>
  <si>
    <t>主たる対象者-障害児</t>
    <rPh sb="7" eb="10">
      <t>ショウガイジ</t>
    </rPh>
    <phoneticPr fontId="2"/>
  </si>
  <si>
    <t>AM45</t>
  </si>
  <si>
    <t>経過的居宅介護H18年9月時点 該当・非該当</t>
  </si>
  <si>
    <t>AD56</t>
  </si>
  <si>
    <t>単位1-理学-合計 兼務 常勤</t>
  </si>
  <si>
    <t>W37</t>
  </si>
  <si>
    <t>単位2-責任者 専従 非常勤</t>
  </si>
  <si>
    <t>I58</t>
    <phoneticPr fontId="2"/>
  </si>
  <si>
    <t>協力医療機関１ 主な診療科名５</t>
  </si>
  <si>
    <t>協力医療機関２ 主な診療科名４（下)</t>
    <rPh sb="16" eb="17">
      <t>シタ</t>
    </rPh>
    <phoneticPr fontId="2"/>
  </si>
  <si>
    <t>V48</t>
  </si>
  <si>
    <t>W54</t>
  </si>
  <si>
    <t>従業員職種-職業指導員-合計 基準上の必要人数</t>
    <phoneticPr fontId="2"/>
  </si>
  <si>
    <t>主な掲示事項
通常の事業の実施地域
6-2</t>
  </si>
  <si>
    <t>U41</t>
  </si>
  <si>
    <t>主な掲示事項
事業実施地域
7-1</t>
  </si>
  <si>
    <t>P44</t>
    <phoneticPr fontId="2"/>
  </si>
  <si>
    <t>AD44</t>
    <phoneticPr fontId="16"/>
  </si>
  <si>
    <t>主たる対象者-重度訪問介護-重度肢体不自由者</t>
    <rPh sb="14" eb="16">
      <t>ジュウド</t>
    </rPh>
    <rPh sb="16" eb="18">
      <t>シタイ</t>
    </rPh>
    <rPh sb="18" eb="21">
      <t>フジユウ</t>
    </rPh>
    <rPh sb="21" eb="22">
      <t>シャ</t>
    </rPh>
    <phoneticPr fontId="2"/>
  </si>
  <si>
    <t>AM17</t>
    <phoneticPr fontId="16"/>
  </si>
  <si>
    <t>受付番号</t>
    <phoneticPr fontId="2"/>
  </si>
  <si>
    <t>AE61</t>
  </si>
  <si>
    <t>主たる対象者-知的障害者</t>
    <rPh sb="7" eb="9">
      <t>チテキ</t>
    </rPh>
    <rPh sb="9" eb="12">
      <t>ショウガイシャ</t>
    </rPh>
    <phoneticPr fontId="2"/>
  </si>
  <si>
    <t>AL46</t>
  </si>
  <si>
    <t>加算　職員欠如減算</t>
  </si>
  <si>
    <t>I58</t>
  </si>
  <si>
    <t>単位1-理学-合計 兼務 非常勤</t>
  </si>
  <si>
    <t>単位2-責任者 兼務 常勤</t>
  </si>
  <si>
    <t>L57</t>
    <phoneticPr fontId="2"/>
  </si>
  <si>
    <t>AF36</t>
  </si>
  <si>
    <t>Z42</t>
  </si>
  <si>
    <t>協力医療機関１ 主な診療科名６</t>
  </si>
  <si>
    <t>協力医療機関２ 主な診療科名５</t>
  </si>
  <si>
    <t>W55</t>
  </si>
  <si>
    <t>従業員職種-職業指導員-右記以外 専従 常勤</t>
    <rPh sb="6" eb="8">
      <t>ショクギョウ</t>
    </rPh>
    <rPh sb="8" eb="10">
      <t>シドウ</t>
    </rPh>
    <rPh sb="10" eb="11">
      <t>イン</t>
    </rPh>
    <rPh sb="12" eb="14">
      <t>ウキ</t>
    </rPh>
    <rPh sb="14" eb="16">
      <t>イガイ</t>
    </rPh>
    <phoneticPr fontId="2"/>
  </si>
  <si>
    <t>主な掲示事項
通常の事業の実施地域
6-3</t>
  </si>
  <si>
    <t>P42</t>
  </si>
  <si>
    <t>主な掲示事項
事業実施地域
7-2</t>
  </si>
  <si>
    <t>AB42</t>
    <phoneticPr fontId="2"/>
  </si>
  <si>
    <t>W43</t>
    <phoneticPr fontId="2"/>
  </si>
  <si>
    <t>I45</t>
    <phoneticPr fontId="16"/>
  </si>
  <si>
    <t>主たる対象者-重度訪問介護-行動障害者</t>
    <rPh sb="14" eb="16">
      <t>コウドウ</t>
    </rPh>
    <rPh sb="16" eb="19">
      <t>ショウガイシャ</t>
    </rPh>
    <phoneticPr fontId="2"/>
  </si>
  <si>
    <t>AN17</t>
    <phoneticPr fontId="16"/>
  </si>
  <si>
    <t>単位２ 生活支援員 専従 常勤</t>
  </si>
  <si>
    <t>I65</t>
  </si>
  <si>
    <t>送迎サービス</t>
    <rPh sb="0" eb="2">
      <t>ソウゲイ</t>
    </rPh>
    <phoneticPr fontId="2"/>
  </si>
  <si>
    <t>O47</t>
  </si>
  <si>
    <t>主たる対象者-精神障害者</t>
    <rPh sb="7" eb="9">
      <t>セイシン</t>
    </rPh>
    <rPh sb="9" eb="11">
      <t>ショウガイ</t>
    </rPh>
    <rPh sb="11" eb="12">
      <t>シャ</t>
    </rPh>
    <phoneticPr fontId="2"/>
  </si>
  <si>
    <t>AM46</t>
  </si>
  <si>
    <t>加算　人員配置区分</t>
  </si>
  <si>
    <t>AA58</t>
  </si>
  <si>
    <t>AB58</t>
    <phoneticPr fontId="16"/>
  </si>
  <si>
    <t>人員配置区分_共同生活援助</t>
    <phoneticPr fontId="2"/>
  </si>
  <si>
    <t>コンボボックス※選択肢追加</t>
    <phoneticPr fontId="2"/>
  </si>
  <si>
    <t>単位1-理学-合計 常勤換算後の人数</t>
  </si>
  <si>
    <t>単位2-責任者 兼務 非常勤</t>
  </si>
  <si>
    <t>L58</t>
    <phoneticPr fontId="2"/>
  </si>
  <si>
    <t>AF37</t>
  </si>
  <si>
    <t>I48</t>
  </si>
  <si>
    <t>協力医療機関２ 主な診療科名６</t>
  </si>
  <si>
    <t>AF48</t>
  </si>
  <si>
    <t>W56</t>
  </si>
  <si>
    <t>従業員職種-職業指導員-右記以外 専従 非常勤</t>
    <phoneticPr fontId="2"/>
  </si>
  <si>
    <t>AC16</t>
  </si>
  <si>
    <t>主な掲示事項
通常の事業の実施地域
7-1</t>
  </si>
  <si>
    <t>W41</t>
  </si>
  <si>
    <t>主な掲示事項
事業実施地域
7-3</t>
  </si>
  <si>
    <t>AB43</t>
    <phoneticPr fontId="2"/>
  </si>
  <si>
    <t>N45</t>
    <phoneticPr fontId="16"/>
  </si>
  <si>
    <t>単位２ 生活支援員 専従 非常勤</t>
  </si>
  <si>
    <t>I66</t>
  </si>
  <si>
    <t>U40</t>
  </si>
  <si>
    <t>日常生活訓練室</t>
    <rPh sb="0" eb="2">
      <t>ニチジョウ</t>
    </rPh>
    <rPh sb="2" eb="4">
      <t>セイカツ</t>
    </rPh>
    <rPh sb="4" eb="6">
      <t>クンレン</t>
    </rPh>
    <rPh sb="6" eb="7">
      <t>シツ</t>
    </rPh>
    <phoneticPr fontId="2"/>
  </si>
  <si>
    <t>O48</t>
  </si>
  <si>
    <t>利用者数</t>
    <rPh sb="0" eb="3">
      <t>リヨウシャ</t>
    </rPh>
    <rPh sb="3" eb="4">
      <t>スウ</t>
    </rPh>
    <phoneticPr fontId="2"/>
  </si>
  <si>
    <t>加算　自立生活支援加算</t>
  </si>
  <si>
    <t>I59</t>
  </si>
  <si>
    <t>単位1-理学-合計 基準上の必要人数</t>
  </si>
  <si>
    <t>単位2-責任者 常勤換算後の人数</t>
  </si>
  <si>
    <t>I59</t>
    <phoneticPr fontId="2"/>
  </si>
  <si>
    <t>AH36</t>
  </si>
  <si>
    <t>I57</t>
  </si>
  <si>
    <t>従業員職種-職業指導員-右記以外 兼務 常勤</t>
    <phoneticPr fontId="2"/>
  </si>
  <si>
    <t>AE15</t>
  </si>
  <si>
    <t>主な掲示事項
通常の事業の実施地域
7-2</t>
  </si>
  <si>
    <t>AB41</t>
  </si>
  <si>
    <t>主な掲示事項
事業実施地域
8-1</t>
  </si>
  <si>
    <t>W44</t>
    <phoneticPr fontId="2"/>
  </si>
  <si>
    <t>I46</t>
    <phoneticPr fontId="16"/>
  </si>
  <si>
    <t>単位２ 生活支援員 兼務 常勤</t>
  </si>
  <si>
    <t>L65</t>
  </si>
  <si>
    <t>R49</t>
  </si>
  <si>
    <t>加算　保障単位数</t>
  </si>
  <si>
    <t>Z59</t>
  </si>
  <si>
    <t>単位1-理学-OT/PT 専従 常勤</t>
    <rPh sb="4" eb="6">
      <t>リガク</t>
    </rPh>
    <phoneticPr fontId="2"/>
  </si>
  <si>
    <t>Y37</t>
  </si>
  <si>
    <t>単位2-責任者 基準上の必要人数</t>
  </si>
  <si>
    <t>I60</t>
    <phoneticPr fontId="2"/>
  </si>
  <si>
    <t>AH37</t>
  </si>
  <si>
    <t>協力医療機関３ 主な診療科名１（上)</t>
    <rPh sb="16" eb="17">
      <t>ウエ</t>
    </rPh>
    <phoneticPr fontId="2"/>
  </si>
  <si>
    <t>従業員職種-職業指導員-右記以外 兼務 非常勤</t>
    <phoneticPr fontId="2"/>
  </si>
  <si>
    <t>AE16</t>
  </si>
  <si>
    <t>主な掲示事項
通常の事業の実施地域
7-3</t>
  </si>
  <si>
    <t>主な掲示事項
事業実施地域
8-2</t>
  </si>
  <si>
    <t>AD43</t>
    <phoneticPr fontId="2"/>
  </si>
  <si>
    <t>P45</t>
    <phoneticPr fontId="16"/>
  </si>
  <si>
    <t>単位２ 生活支援員 兼務 非常勤</t>
  </si>
  <si>
    <t>L66</t>
  </si>
  <si>
    <t>S42</t>
  </si>
  <si>
    <t>W50</t>
  </si>
  <si>
    <t>従業員職種-理学療法士 専従 常勤</t>
  </si>
  <si>
    <t>加算　旧法施設定員数</t>
    <rPh sb="9" eb="10">
      <t>カズ</t>
    </rPh>
    <phoneticPr fontId="2"/>
  </si>
  <si>
    <t>I60</t>
  </si>
  <si>
    <t>単位1-理学-OT/PT 専従 非常勤</t>
    <phoneticPr fontId="2"/>
  </si>
  <si>
    <t>Y38</t>
  </si>
  <si>
    <t>単位2-生活支援員 専従 常勤</t>
  </si>
  <si>
    <t>O57</t>
    <phoneticPr fontId="2"/>
  </si>
  <si>
    <t>協力医療機関３ 主な診療科名２</t>
  </si>
  <si>
    <t>K59</t>
  </si>
  <si>
    <t>従業員職種-職業指導員-右記以外 常勤換算後の人数</t>
    <phoneticPr fontId="2"/>
  </si>
  <si>
    <t>AC17</t>
  </si>
  <si>
    <t>主な掲示事項
通常の事業の実施地域
8-1</t>
  </si>
  <si>
    <t>主な掲示事項
事業実施地域
8-3</t>
  </si>
  <si>
    <t>AI43</t>
    <phoneticPr fontId="2"/>
  </si>
  <si>
    <t>U45</t>
    <phoneticPr fontId="16"/>
  </si>
  <si>
    <t>単位２ 生活支援員 常勤換算後の人数</t>
  </si>
  <si>
    <t>I67</t>
  </si>
  <si>
    <t>単位１ 空き３ 専従 常勤</t>
  </si>
  <si>
    <t>X39</t>
  </si>
  <si>
    <t>W51</t>
  </si>
  <si>
    <t>従業員職種-理学療法士 専従 非常勤</t>
  </si>
  <si>
    <t>通常の事業の実施地域-1-1 上左</t>
    <rPh sb="0" eb="2">
      <t>ツウジョウ</t>
    </rPh>
    <rPh sb="3" eb="5">
      <t>ジギョウ</t>
    </rPh>
    <rPh sb="6" eb="8">
      <t>ジッシ</t>
    </rPh>
    <rPh sb="8" eb="10">
      <t>チイキ</t>
    </rPh>
    <phoneticPr fontId="2"/>
  </si>
  <si>
    <t>加算　福祉専門職配置加算</t>
    <rPh sb="0" eb="2">
      <t>カサン</t>
    </rPh>
    <phoneticPr fontId="2"/>
  </si>
  <si>
    <t>I61</t>
  </si>
  <si>
    <t>I61</t>
    <phoneticPr fontId="16"/>
  </si>
  <si>
    <t>単位1-理学-OT/PT 兼務 常勤</t>
    <phoneticPr fontId="2"/>
  </si>
  <si>
    <t>単位2-生活支援員 専従 非常勤</t>
  </si>
  <si>
    <t>O58</t>
    <phoneticPr fontId="2"/>
  </si>
  <si>
    <t>協力医療機関３ 主な診療科名３</t>
  </si>
  <si>
    <t>従業員職種-職業指導員-右記以外 基準上の必要人数</t>
    <phoneticPr fontId="2"/>
  </si>
  <si>
    <t>主な掲示事項
通常の事業の実施地域
8-2</t>
  </si>
  <si>
    <t>AI41</t>
  </si>
  <si>
    <t>主な掲示事項
その他参考となる事項
苦情解決の措置概要
窓口（連絡先）</t>
  </si>
  <si>
    <t>AD44</t>
    <phoneticPr fontId="2"/>
  </si>
  <si>
    <t>P46</t>
    <phoneticPr fontId="16"/>
  </si>
  <si>
    <t>単位２ 生活支援員 基準上の必要人数</t>
  </si>
  <si>
    <t>I68</t>
  </si>
  <si>
    <t>単位１ 空き３ 専従 非常勤</t>
  </si>
  <si>
    <t>X40</t>
  </si>
  <si>
    <t>R52</t>
  </si>
  <si>
    <t>従業員職種-理学療法士 兼務 常勤</t>
  </si>
  <si>
    <t>N50</t>
  </si>
  <si>
    <t>加算　地域生活移行個別支援特別加算</t>
    <rPh sb="0" eb="2">
      <t>カサン</t>
    </rPh>
    <phoneticPr fontId="2"/>
  </si>
  <si>
    <t>Z61</t>
  </si>
  <si>
    <t>単位1-理学-OT/PT 兼務 非常勤</t>
    <phoneticPr fontId="2"/>
  </si>
  <si>
    <t>単位2-生活支援員 兼務 常勤</t>
  </si>
  <si>
    <t>R57</t>
    <phoneticPr fontId="2"/>
  </si>
  <si>
    <t>協力医療機関３ 主な診療科名４（下)</t>
    <rPh sb="16" eb="17">
      <t>シタ</t>
    </rPh>
    <phoneticPr fontId="2"/>
  </si>
  <si>
    <t>従業員職種-職業指導員-兼教官 専従 常勤</t>
    <rPh sb="6" eb="8">
      <t>ショクギョウ</t>
    </rPh>
    <rPh sb="8" eb="10">
      <t>シドウ</t>
    </rPh>
    <rPh sb="10" eb="11">
      <t>イン</t>
    </rPh>
    <rPh sb="12" eb="15">
      <t>ケンキョウカン</t>
    </rPh>
    <phoneticPr fontId="2"/>
  </si>
  <si>
    <t>AG15</t>
  </si>
  <si>
    <t>主な掲示事項
通常の事業の実施地域
8-3</t>
  </si>
  <si>
    <t>AD42</t>
  </si>
  <si>
    <t>主な掲示事項
その他参考となる事項
苦情解決の措置概要
担当者</t>
  </si>
  <si>
    <t>W45</t>
  </si>
  <si>
    <t>W45</t>
    <phoneticPr fontId="16"/>
  </si>
  <si>
    <t>単位２ 看護職員 専従 常勤</t>
    <rPh sb="6" eb="8">
      <t>ショクイン</t>
    </rPh>
    <phoneticPr fontId="2"/>
  </si>
  <si>
    <t>O65</t>
  </si>
  <si>
    <t>単位１ 空き３ 兼務 常勤</t>
  </si>
  <si>
    <t>Z39</t>
  </si>
  <si>
    <t>加算　定員区分</t>
    <rPh sb="0" eb="2">
      <t>カサン</t>
    </rPh>
    <rPh sb="3" eb="5">
      <t>テイイン</t>
    </rPh>
    <rPh sb="5" eb="7">
      <t>クブン</t>
    </rPh>
    <phoneticPr fontId="2"/>
  </si>
  <si>
    <t>J53</t>
  </si>
  <si>
    <t>K53</t>
  </si>
  <si>
    <t>定員区分_児童デイ</t>
    <phoneticPr fontId="2"/>
  </si>
  <si>
    <t>従業員職種-理学療法士 兼務 非常勤</t>
  </si>
  <si>
    <t>処遇改善加算</t>
    <phoneticPr fontId="2"/>
  </si>
  <si>
    <t>I63</t>
  </si>
  <si>
    <t>I63</t>
    <phoneticPr fontId="2"/>
  </si>
  <si>
    <t>単位1-理学-OT/PT 常勤換算後の人数</t>
    <phoneticPr fontId="2"/>
  </si>
  <si>
    <t>Y39</t>
  </si>
  <si>
    <t>単位2-生活支援員 兼務 非常勤</t>
  </si>
  <si>
    <t>R58</t>
    <phoneticPr fontId="2"/>
  </si>
  <si>
    <t>協力医療機関３ 主な診療科名５</t>
  </si>
  <si>
    <t>前年度の平均実利用者数-ｻｰﾋﾞｽ単位1</t>
    <rPh sb="17" eb="19">
      <t>タンイ</t>
    </rPh>
    <phoneticPr fontId="2"/>
  </si>
  <si>
    <t>P63</t>
  </si>
  <si>
    <t>従業員職種-職業指導員-兼教官 専従 非常勤</t>
    <phoneticPr fontId="2"/>
  </si>
  <si>
    <t>AG16</t>
  </si>
  <si>
    <t>地域移行支援　有無</t>
  </si>
  <si>
    <t>主な掲示事項
その他参考となる事項
その他</t>
  </si>
  <si>
    <t>R46</t>
  </si>
  <si>
    <t>W46</t>
    <phoneticPr fontId="2"/>
  </si>
  <si>
    <t>AB45</t>
    <phoneticPr fontId="16"/>
  </si>
  <si>
    <t>単位２ 看護職員 専従 非常勤</t>
  </si>
  <si>
    <t>O66</t>
  </si>
  <si>
    <t>単位１ 空き３ 兼務 非常勤</t>
  </si>
  <si>
    <t>Z40</t>
  </si>
  <si>
    <t>AE69</t>
  </si>
  <si>
    <t>従業員職種-理学療法士 常勤換算後の人数</t>
  </si>
  <si>
    <t>P50</t>
  </si>
  <si>
    <t>処遇改善加算キャリアパス区分</t>
    <rPh sb="4" eb="6">
      <t>カサン</t>
    </rPh>
    <phoneticPr fontId="2"/>
  </si>
  <si>
    <t>Z63</t>
  </si>
  <si>
    <t>Z63</t>
    <phoneticPr fontId="2"/>
  </si>
  <si>
    <t>単位1-理学-OT/PT 基準上の必要人数</t>
    <phoneticPr fontId="2"/>
  </si>
  <si>
    <t>Y40</t>
  </si>
  <si>
    <t>単位2-生活支援員 常勤換算後の人数</t>
  </si>
  <si>
    <t>O59</t>
    <phoneticPr fontId="2"/>
  </si>
  <si>
    <t>AL42</t>
  </si>
  <si>
    <t>協力医療機関３ 主な診療科名６</t>
  </si>
  <si>
    <t>前年度の平均実利用者数-ｻｰﾋﾞｽ単位2</t>
    <rPh sb="17" eb="19">
      <t>タンイ</t>
    </rPh>
    <phoneticPr fontId="2"/>
  </si>
  <si>
    <t>P64</t>
  </si>
  <si>
    <t>従業員職種-職業指導員-兼教官 兼務 常勤</t>
    <phoneticPr fontId="2"/>
  </si>
  <si>
    <t>AI15</t>
  </si>
  <si>
    <t>地域定着支援　有無</t>
  </si>
  <si>
    <t>P45</t>
    <phoneticPr fontId="2"/>
  </si>
  <si>
    <t>人員配置区分</t>
  </si>
  <si>
    <t>J47</t>
    <phoneticPr fontId="2"/>
  </si>
  <si>
    <t>K47</t>
    <phoneticPr fontId="2"/>
  </si>
  <si>
    <t>02</t>
    <phoneticPr fontId="2"/>
  </si>
  <si>
    <t>リスト_人員配置区分＿付１５</t>
    <phoneticPr fontId="2"/>
  </si>
  <si>
    <t>W46</t>
    <phoneticPr fontId="16"/>
  </si>
  <si>
    <t>単位２ 看護職員 兼務 常勤</t>
  </si>
  <si>
    <t>R65</t>
  </si>
  <si>
    <t>単位１ 空き３ 常勤換算後の人数</t>
  </si>
  <si>
    <t>X41</t>
  </si>
  <si>
    <t>単位2-指導員 専従 常勤</t>
    <rPh sb="4" eb="7">
      <t>シドウイン</t>
    </rPh>
    <phoneticPr fontId="2"/>
  </si>
  <si>
    <t>I74</t>
  </si>
  <si>
    <t>従業員職種-理学療法士 基準上の必要人数</t>
  </si>
  <si>
    <t>Q41</t>
  </si>
  <si>
    <t>U50</t>
  </si>
  <si>
    <t>移行時運営安定化事業</t>
    <phoneticPr fontId="2"/>
  </si>
  <si>
    <t>AK58</t>
  </si>
  <si>
    <t>AK58</t>
    <phoneticPr fontId="2"/>
  </si>
  <si>
    <t>単位1-理学-機能訓練指導員 専従 常勤</t>
  </si>
  <si>
    <t>単位2-生活支援員 基準上の必要人数</t>
  </si>
  <si>
    <t>O60</t>
    <phoneticPr fontId="2"/>
  </si>
  <si>
    <t>AM42</t>
  </si>
  <si>
    <t>加算　就労移行支援体制加算</t>
    <rPh sb="0" eb="2">
      <t>カサン</t>
    </rPh>
    <rPh sb="3" eb="5">
      <t>シュウロウ</t>
    </rPh>
    <rPh sb="5" eb="7">
      <t>イコウ</t>
    </rPh>
    <rPh sb="7" eb="9">
      <t>シエン</t>
    </rPh>
    <rPh sb="9" eb="11">
      <t>タイセイ</t>
    </rPh>
    <rPh sb="11" eb="13">
      <t>カサン</t>
    </rPh>
    <phoneticPr fontId="2"/>
  </si>
  <si>
    <t>前年度の平均実利用者数-ｻｰﾋﾞｽ単位3</t>
    <rPh sb="17" eb="19">
      <t>タンイ</t>
    </rPh>
    <phoneticPr fontId="2"/>
  </si>
  <si>
    <t>P65</t>
  </si>
  <si>
    <t>従業員職種-職業指導員-兼教官 兼務 非常勤</t>
    <phoneticPr fontId="2"/>
  </si>
  <si>
    <t>AI16</t>
  </si>
  <si>
    <t>特定相談支援　有無</t>
  </si>
  <si>
    <t>W45</t>
    <phoneticPr fontId="2"/>
  </si>
  <si>
    <t>標準利用期間超過減算</t>
  </si>
  <si>
    <t>職員欠如減算</t>
  </si>
  <si>
    <t>AD45</t>
    <phoneticPr fontId="16"/>
  </si>
  <si>
    <t>単位２ 看護職員 兼務 非常勤</t>
  </si>
  <si>
    <t>R66</t>
  </si>
  <si>
    <t>単位１ 空き３ 基準上の必要人数</t>
  </si>
  <si>
    <t>X42</t>
  </si>
  <si>
    <t>単位2-指導員 専従 非常勤</t>
  </si>
  <si>
    <t>I75</t>
  </si>
  <si>
    <t>従業員職種-作業療法士 専従 常勤</t>
  </si>
  <si>
    <t>P51</t>
  </si>
  <si>
    <t>保障単位数（移行時運営安定化事業）</t>
    <phoneticPr fontId="2"/>
  </si>
  <si>
    <t>AK59</t>
  </si>
  <si>
    <t>AK59</t>
    <phoneticPr fontId="2"/>
  </si>
  <si>
    <t>単位1-理学-機能訓練指導員 専従 非常勤</t>
  </si>
  <si>
    <t>AC38</t>
  </si>
  <si>
    <t>単位2-栄養士 専従 常勤</t>
    <rPh sb="4" eb="7">
      <t>エイヨウシ</t>
    </rPh>
    <phoneticPr fontId="2"/>
  </si>
  <si>
    <t>U57</t>
    <phoneticPr fontId="2"/>
  </si>
  <si>
    <t>AN42</t>
  </si>
  <si>
    <t>加算　施設等の区分</t>
    <rPh sb="0" eb="2">
      <t>カサン</t>
    </rPh>
    <rPh sb="3" eb="5">
      <t>シセツ</t>
    </rPh>
    <rPh sb="5" eb="6">
      <t>トウ</t>
    </rPh>
    <rPh sb="7" eb="9">
      <t>クブン</t>
    </rPh>
    <phoneticPr fontId="2"/>
  </si>
  <si>
    <t>前年度の平均実利用者数-ｻｰﾋﾞｽ単位4</t>
    <rPh sb="17" eb="19">
      <t>タンイ</t>
    </rPh>
    <phoneticPr fontId="2"/>
  </si>
  <si>
    <t>P66</t>
  </si>
  <si>
    <t>従業員職種-職業指導員-兼教官 常勤換算後の人数</t>
    <phoneticPr fontId="2"/>
  </si>
  <si>
    <t>AG17</t>
  </si>
  <si>
    <t>障害児相談支援　有無</t>
  </si>
  <si>
    <t>AD45</t>
    <phoneticPr fontId="2"/>
  </si>
  <si>
    <t>福祉専門職員等加配</t>
    <rPh sb="0" eb="2">
      <t>フクシ</t>
    </rPh>
    <rPh sb="2" eb="4">
      <t>センモン</t>
    </rPh>
    <rPh sb="4" eb="7">
      <t>ショクインナド</t>
    </rPh>
    <rPh sb="7" eb="9">
      <t>カハイ</t>
    </rPh>
    <phoneticPr fontId="15"/>
  </si>
  <si>
    <t>職員欠如減算適用開始年月日</t>
  </si>
  <si>
    <t>T48</t>
  </si>
  <si>
    <t>AI45</t>
    <phoneticPr fontId="16"/>
  </si>
  <si>
    <t>単位２ 看護職員 常勤換算後の人数</t>
  </si>
  <si>
    <t>O67</t>
  </si>
  <si>
    <t>単位１ 空き４ 専従 常勤</t>
  </si>
  <si>
    <t>AC39</t>
  </si>
  <si>
    <t>単位2-指導員 兼務 常勤</t>
  </si>
  <si>
    <t>L74</t>
  </si>
  <si>
    <t>従業員職種-作業療法士 専従 非常勤</t>
  </si>
  <si>
    <t>通勤者生活支援加算</t>
  </si>
  <si>
    <t>Z60</t>
    <phoneticPr fontId="2"/>
  </si>
  <si>
    <t>Z60</t>
  </si>
  <si>
    <t>単位1-理学-機能訓練指導員 兼務 常勤</t>
  </si>
  <si>
    <t>単位2-栄養士 専従 非常勤</t>
  </si>
  <si>
    <t>U58</t>
    <phoneticPr fontId="2"/>
  </si>
  <si>
    <t>AO42</t>
  </si>
  <si>
    <t>加算　新事業移行施設区分</t>
    <rPh sb="0" eb="2">
      <t>カサン</t>
    </rPh>
    <rPh sb="3" eb="4">
      <t>シン</t>
    </rPh>
    <rPh sb="4" eb="6">
      <t>ジギョウ</t>
    </rPh>
    <rPh sb="6" eb="8">
      <t>イコウ</t>
    </rPh>
    <rPh sb="8" eb="10">
      <t>シセツ</t>
    </rPh>
    <rPh sb="10" eb="12">
      <t>クブン</t>
    </rPh>
    <phoneticPr fontId="2"/>
  </si>
  <si>
    <t>前年度の平均実利用者数-ｻｰﾋﾞｽ単位5</t>
    <rPh sb="17" eb="19">
      <t>タンイ</t>
    </rPh>
    <phoneticPr fontId="2"/>
  </si>
  <si>
    <t>P67</t>
  </si>
  <si>
    <t>従業員職種-職業指導員-兼教官 基準上の必要人数</t>
    <phoneticPr fontId="2"/>
  </si>
  <si>
    <t>AG18</t>
  </si>
  <si>
    <t>常時の連絡体制の確保の具体的方法</t>
  </si>
  <si>
    <t>サービス管理責任者欠如減算</t>
    <rPh sb="4" eb="6">
      <t>カンリ</t>
    </rPh>
    <rPh sb="6" eb="8">
      <t>セキニン</t>
    </rPh>
    <rPh sb="8" eb="9">
      <t>シャ</t>
    </rPh>
    <rPh sb="9" eb="11">
      <t>ケツジョ</t>
    </rPh>
    <rPh sb="11" eb="13">
      <t>ゲンザン</t>
    </rPh>
    <phoneticPr fontId="15"/>
  </si>
  <si>
    <t>就労定着率区分</t>
  </si>
  <si>
    <t>AG48</t>
    <phoneticPr fontId="2"/>
  </si>
  <si>
    <t>07</t>
    <phoneticPr fontId="2"/>
  </si>
  <si>
    <t>リスト_就労定着率区分＿付１６</t>
    <phoneticPr fontId="2"/>
  </si>
  <si>
    <t>AD46</t>
    <phoneticPr fontId="16"/>
  </si>
  <si>
    <t>単位２ 看護職員 基準上の必要人数</t>
  </si>
  <si>
    <t>O68</t>
  </si>
  <si>
    <t>単位１ 空き４ 専従 非常勤</t>
  </si>
  <si>
    <t>AC40</t>
  </si>
  <si>
    <t>単位2-指導員 兼務 非常勤</t>
  </si>
  <si>
    <t>L75</t>
  </si>
  <si>
    <t>従業員職種-作業療法士 兼務 常勤</t>
  </si>
  <si>
    <t>AB50</t>
  </si>
  <si>
    <t>処遇改善特別加算</t>
  </si>
  <si>
    <t>I65</t>
    <phoneticPr fontId="2"/>
  </si>
  <si>
    <t>単位1-理学-機能訓練指導員 兼務 非常勤</t>
  </si>
  <si>
    <t>AE38</t>
  </si>
  <si>
    <t>単位2-栄養士 兼務 常勤</t>
  </si>
  <si>
    <t>X57</t>
    <phoneticPr fontId="2"/>
  </si>
  <si>
    <t>AP42</t>
  </si>
  <si>
    <t>加算　利用定員超過減算</t>
    <rPh sb="0" eb="2">
      <t>カサン</t>
    </rPh>
    <rPh sb="3" eb="5">
      <t>リヨウ</t>
    </rPh>
    <rPh sb="5" eb="7">
      <t>テイイン</t>
    </rPh>
    <rPh sb="7" eb="9">
      <t>チョウカ</t>
    </rPh>
    <rPh sb="9" eb="11">
      <t>ゲンザン</t>
    </rPh>
    <phoneticPr fontId="2"/>
  </si>
  <si>
    <t>W53</t>
  </si>
  <si>
    <t>連絡先</t>
  </si>
  <si>
    <t>AD47</t>
    <phoneticPr fontId="2"/>
  </si>
  <si>
    <t>サービス管理責任者欠如適用開始年月日</t>
    <phoneticPr fontId="2"/>
  </si>
  <si>
    <t>就労定着実績</t>
    <rPh sb="0" eb="2">
      <t>シュウロウ</t>
    </rPh>
    <rPh sb="2" eb="4">
      <t>テイチャク</t>
    </rPh>
    <rPh sb="4" eb="6">
      <t>ジッセキ</t>
    </rPh>
    <phoneticPr fontId="15"/>
  </si>
  <si>
    <t>AE49</t>
  </si>
  <si>
    <t>R47</t>
    <phoneticPr fontId="16"/>
  </si>
  <si>
    <t>単位２ 空き１ 専従 常勤</t>
    <rPh sb="4" eb="5">
      <t>ア</t>
    </rPh>
    <phoneticPr fontId="2"/>
  </si>
  <si>
    <t>U65</t>
  </si>
  <si>
    <t>単位１ 空き４ 兼務 常勤</t>
  </si>
  <si>
    <t>単位2-指導員 常勤換算後の人数</t>
  </si>
  <si>
    <t>I76</t>
  </si>
  <si>
    <t>従業員職種-作業療法士 兼務 非常勤</t>
  </si>
  <si>
    <t>施設等区分</t>
    <phoneticPr fontId="2"/>
  </si>
  <si>
    <t>I37</t>
    <phoneticPr fontId="16"/>
  </si>
  <si>
    <t>※ラジオボタン 選択肢追加</t>
    <rPh sb="8" eb="11">
      <t>センタクシ</t>
    </rPh>
    <rPh sb="11" eb="13">
      <t>ツイカ</t>
    </rPh>
    <phoneticPr fontId="2"/>
  </si>
  <si>
    <t>単位1-理学-機能訓練指導員 常勤換算後の人数</t>
  </si>
  <si>
    <t>単位2-栄養士 兼務 非常勤</t>
  </si>
  <si>
    <t>X58</t>
    <phoneticPr fontId="2"/>
  </si>
  <si>
    <t>AQ42</t>
  </si>
  <si>
    <t>加算　職員欠如減算</t>
    <rPh sb="0" eb="2">
      <t>カサン</t>
    </rPh>
    <rPh sb="3" eb="5">
      <t>ショクイン</t>
    </rPh>
    <rPh sb="5" eb="7">
      <t>ケツジョ</t>
    </rPh>
    <rPh sb="7" eb="9">
      <t>ゲンザン</t>
    </rPh>
    <phoneticPr fontId="2"/>
  </si>
  <si>
    <t>　緊急時一時滞在　有無　（地域定着支援のみ）</t>
  </si>
  <si>
    <t>居住支援連携体制加算区分</t>
    <rPh sb="0" eb="2">
      <t>キョジュウ</t>
    </rPh>
    <rPh sb="2" eb="4">
      <t>シエン</t>
    </rPh>
    <rPh sb="4" eb="6">
      <t>レンケイ</t>
    </rPh>
    <rPh sb="6" eb="8">
      <t>タイセイ</t>
    </rPh>
    <rPh sb="8" eb="10">
      <t>カサン</t>
    </rPh>
    <rPh sb="10" eb="12">
      <t>クブン</t>
    </rPh>
    <phoneticPr fontId="2"/>
  </si>
  <si>
    <t>L50</t>
    <phoneticPr fontId="2"/>
  </si>
  <si>
    <t>職場適応援助者養成研修修了者配置体制加算</t>
    <rPh sb="0" eb="2">
      <t>ショクバ</t>
    </rPh>
    <rPh sb="2" eb="4">
      <t>テキオウ</t>
    </rPh>
    <rPh sb="4" eb="7">
      <t>エンジョシャ</t>
    </rPh>
    <rPh sb="7" eb="9">
      <t>ヨウセイ</t>
    </rPh>
    <rPh sb="9" eb="10">
      <t>ケン</t>
    </rPh>
    <phoneticPr fontId="15"/>
  </si>
  <si>
    <t>W48</t>
    <phoneticPr fontId="16"/>
  </si>
  <si>
    <t>単位２ 空き１ 専従 非常勤</t>
  </si>
  <si>
    <t>U66</t>
  </si>
  <si>
    <t>単位１ 空き４ 兼務 非常勤</t>
  </si>
  <si>
    <t>単位2-指導員 基準上の必要人数</t>
  </si>
  <si>
    <t>I77</t>
  </si>
  <si>
    <t>従業員職種-作業療法士 常勤換算後の人数</t>
  </si>
  <si>
    <t>AD50</t>
  </si>
  <si>
    <t>外部サービス利用型　受託居宅介護サービス事業所　名称</t>
    <rPh sb="0" eb="2">
      <t>ガイブ</t>
    </rPh>
    <phoneticPr fontId="2"/>
  </si>
  <si>
    <t>R40</t>
  </si>
  <si>
    <t>R40</t>
    <phoneticPr fontId="16"/>
  </si>
  <si>
    <t>単位1-理学-機能訓練指導員 基準上の必要人数</t>
  </si>
  <si>
    <t>単位2-栄養士 常勤換算後の人数</t>
  </si>
  <si>
    <t>U59</t>
    <phoneticPr fontId="2"/>
  </si>
  <si>
    <t>AR42</t>
  </si>
  <si>
    <t>加算　目標工賃達成加算</t>
    <rPh sb="0" eb="2">
      <t>カサン</t>
    </rPh>
    <rPh sb="3" eb="5">
      <t>モクヒョウ</t>
    </rPh>
    <rPh sb="5" eb="7">
      <t>コウチン</t>
    </rPh>
    <rPh sb="7" eb="9">
      <t>タッセイ</t>
    </rPh>
    <rPh sb="9" eb="11">
      <t>カサン</t>
    </rPh>
    <phoneticPr fontId="2"/>
  </si>
  <si>
    <t>I54</t>
  </si>
  <si>
    <t>他事業所への委託の有無　（地域定着支援のみ）</t>
  </si>
  <si>
    <t>T48</t>
    <phoneticPr fontId="2"/>
  </si>
  <si>
    <t>ピアサポート体制加算の有無</t>
    <rPh sb="6" eb="8">
      <t>タイセイ</t>
    </rPh>
    <rPh sb="8" eb="10">
      <t>カサン</t>
    </rPh>
    <rPh sb="11" eb="13">
      <t>ウム</t>
    </rPh>
    <phoneticPr fontId="2"/>
  </si>
  <si>
    <t>就労定着支援利用者数</t>
    <rPh sb="0" eb="2">
      <t>シュウロウ</t>
    </rPh>
    <rPh sb="2" eb="4">
      <t>テイチャク</t>
    </rPh>
    <rPh sb="4" eb="6">
      <t>シエン</t>
    </rPh>
    <rPh sb="6" eb="8">
      <t>リヨウ</t>
    </rPh>
    <rPh sb="8" eb="9">
      <t>シャ</t>
    </rPh>
    <rPh sb="9" eb="10">
      <t>スウ</t>
    </rPh>
    <phoneticPr fontId="15"/>
  </si>
  <si>
    <t>U50</t>
    <phoneticPr fontId="2"/>
  </si>
  <si>
    <t>V50</t>
    <phoneticPr fontId="2"/>
  </si>
  <si>
    <t>リスト_就労定着支援利用者数＿付１６</t>
    <phoneticPr fontId="2"/>
  </si>
  <si>
    <t>W49</t>
    <phoneticPr fontId="16"/>
  </si>
  <si>
    <t>単位２ 空き１ 兼務 常勤</t>
  </si>
  <si>
    <t>X65</t>
  </si>
  <si>
    <t>単位１ 空き４ 常勤換算後の人数</t>
  </si>
  <si>
    <t>AC41</t>
  </si>
  <si>
    <t>単位2-保育士 専従 常勤</t>
    <rPh sb="4" eb="7">
      <t>ホイクシ</t>
    </rPh>
    <phoneticPr fontId="2"/>
  </si>
  <si>
    <t>O74</t>
  </si>
  <si>
    <t>従業員職種-作業療法士 基準上の必要人数</t>
  </si>
  <si>
    <t>AI50</t>
  </si>
  <si>
    <t>外部サービス利用型　受託居宅介護サービス事業所　所在地</t>
    <phoneticPr fontId="2"/>
  </si>
  <si>
    <t>R41</t>
    <phoneticPr fontId="16"/>
  </si>
  <si>
    <t>単位1-就労支援員 専従 常勤</t>
  </si>
  <si>
    <t>AG37</t>
  </si>
  <si>
    <t>単位2-栄養士 基準上の必要人数</t>
    <rPh sb="4" eb="7">
      <t>エイヨウシ</t>
    </rPh>
    <phoneticPr fontId="2"/>
  </si>
  <si>
    <t>U60</t>
    <phoneticPr fontId="2"/>
  </si>
  <si>
    <t>L43</t>
  </si>
  <si>
    <t>提携就労支援機関</t>
    <phoneticPr fontId="2"/>
  </si>
  <si>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2"/>
  </si>
  <si>
    <t>委託先　（地域定着支援のみ）</t>
  </si>
  <si>
    <t>AB48</t>
    <phoneticPr fontId="2"/>
  </si>
  <si>
    <t>サービス管理責任者欠如減算</t>
  </si>
  <si>
    <t>R50</t>
    <phoneticPr fontId="16"/>
  </si>
  <si>
    <t>単位２ 空き１ 兼務 非常勤</t>
  </si>
  <si>
    <t>X66</t>
  </si>
  <si>
    <t>単位１ 空き４ 基準上の必要人数</t>
  </si>
  <si>
    <t>AC42</t>
  </si>
  <si>
    <t>単位2-保育士 専従 非常勤</t>
  </si>
  <si>
    <t>O75</t>
  </si>
  <si>
    <t>従業員職種-機能訓練指導員 専従 常勤</t>
  </si>
  <si>
    <t>AD51</t>
  </si>
  <si>
    <t>外部サービス利用型　受託居宅介護サービス事業者　名称</t>
    <phoneticPr fontId="2"/>
  </si>
  <si>
    <t>R38</t>
  </si>
  <si>
    <t>R38</t>
    <phoneticPr fontId="16"/>
  </si>
  <si>
    <t>単位1-就労支援員 専従 非常勤</t>
  </si>
  <si>
    <t>AG38</t>
  </si>
  <si>
    <t>単位2-空き１ 専従 常勤</t>
  </si>
  <si>
    <t>AA57</t>
    <phoneticPr fontId="2"/>
  </si>
  <si>
    <t>Q43</t>
  </si>
  <si>
    <t>AL71</t>
    <phoneticPr fontId="2"/>
  </si>
  <si>
    <t>加算　食事提供体制加算</t>
    <rPh sb="0" eb="2">
      <t>カサン</t>
    </rPh>
    <rPh sb="3" eb="5">
      <t>ショクジ</t>
    </rPh>
    <rPh sb="5" eb="7">
      <t>テイキョウ</t>
    </rPh>
    <rPh sb="7" eb="9">
      <t>タイセイ</t>
    </rPh>
    <rPh sb="9" eb="11">
      <t>カサン</t>
    </rPh>
    <phoneticPr fontId="2"/>
  </si>
  <si>
    <t>I55</t>
  </si>
  <si>
    <t>体験的な宿泊の実施　有無　（地域移行支援のみ）　</t>
  </si>
  <si>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15"/>
  </si>
  <si>
    <t>T49</t>
  </si>
  <si>
    <t>特定事業所加算区分</t>
    <phoneticPr fontId="2"/>
  </si>
  <si>
    <t>I51</t>
    <phoneticPr fontId="16"/>
  </si>
  <si>
    <t>単位２ 空き１ 常勤換算後の人数</t>
  </si>
  <si>
    <t>U67</t>
  </si>
  <si>
    <t>単位１ 前年度の障害程度区分の平均値</t>
  </si>
  <si>
    <t>単位2-保育士 兼務 常勤</t>
  </si>
  <si>
    <t>R74</t>
  </si>
  <si>
    <t>従業員職種-機能訓練指導員 専従 非常勤</t>
  </si>
  <si>
    <t>外部サービス利用型　受託居宅介護サービス事業者　所在地</t>
    <phoneticPr fontId="2"/>
  </si>
  <si>
    <t>R39</t>
  </si>
  <si>
    <t>R39</t>
    <phoneticPr fontId="16"/>
  </si>
  <si>
    <t>単位1-就労支援員 兼務 常勤</t>
  </si>
  <si>
    <t>AI37</t>
  </si>
  <si>
    <t>単位2-空き１ 専従 非常勤</t>
  </si>
  <si>
    <t>AA58</t>
    <phoneticPr fontId="2"/>
  </si>
  <si>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2"/>
  </si>
  <si>
    <t>W55</t>
    <phoneticPr fontId="2"/>
  </si>
  <si>
    <t>加算　旧法施設定員数</t>
    <rPh sb="0" eb="2">
      <t>カサン</t>
    </rPh>
    <rPh sb="3" eb="5">
      <t>キュウホウ</t>
    </rPh>
    <rPh sb="5" eb="7">
      <t>シセツ</t>
    </rPh>
    <rPh sb="7" eb="10">
      <t>テイインスウ</t>
    </rPh>
    <phoneticPr fontId="2"/>
  </si>
  <si>
    <t>他事業所への委託　有無　（地域移行支援のみ）</t>
  </si>
  <si>
    <t>I52</t>
    <phoneticPr fontId="16"/>
  </si>
  <si>
    <t>単位２ 空き１ 基準上の必要人数</t>
  </si>
  <si>
    <t>U68</t>
  </si>
  <si>
    <t>単位2-保育士 兼務 非常勤</t>
  </si>
  <si>
    <t>R75</t>
  </si>
  <si>
    <t>従業員職種-機能訓練指導員 兼務 常勤</t>
  </si>
  <si>
    <t>N52</t>
  </si>
  <si>
    <t>加算　医療連携体制加算Ⅶ</t>
    <phoneticPr fontId="2"/>
  </si>
  <si>
    <t>Z65</t>
    <phoneticPr fontId="2"/>
  </si>
  <si>
    <t>単位1-就労支援員 兼務 非常勤</t>
  </si>
  <si>
    <t>AI38</t>
  </si>
  <si>
    <t>単位2-空き１ 兼務 常勤</t>
  </si>
  <si>
    <t>AC57</t>
    <phoneticPr fontId="2"/>
  </si>
  <si>
    <t>AB43</t>
  </si>
  <si>
    <t>I56</t>
    <phoneticPr fontId="2"/>
  </si>
  <si>
    <t>加算　利用日数特例</t>
    <rPh sb="0" eb="2">
      <t>カサン</t>
    </rPh>
    <rPh sb="3" eb="5">
      <t>リヨウ</t>
    </rPh>
    <rPh sb="5" eb="7">
      <t>ニッスウ</t>
    </rPh>
    <rPh sb="7" eb="9">
      <t>トクレイ</t>
    </rPh>
    <phoneticPr fontId="2"/>
  </si>
  <si>
    <t>I56</t>
  </si>
  <si>
    <t>M22</t>
  </si>
  <si>
    <t>委託先　（地域移行支援のみ）</t>
  </si>
  <si>
    <t>AB49</t>
  </si>
  <si>
    <t>処遇改善加算キャリアパス区分</t>
    <phoneticPr fontId="2"/>
  </si>
  <si>
    <t>Z52</t>
    <phoneticPr fontId="16"/>
  </si>
  <si>
    <t>単位２ 空き２ 専従 常勤</t>
  </si>
  <si>
    <t>AA65</t>
  </si>
  <si>
    <t>単位2-保育士 常勤換算後の人数</t>
  </si>
  <si>
    <t>O76</t>
  </si>
  <si>
    <t>従業員職種-機能訓練指導員 兼務 非常勤</t>
  </si>
  <si>
    <t>みなし指定</t>
    <phoneticPr fontId="2"/>
  </si>
  <si>
    <t>I57</t>
    <phoneticPr fontId="16"/>
  </si>
  <si>
    <t>単位1-就労支援員 常勤換算後の人数</t>
  </si>
  <si>
    <t>AG39</t>
  </si>
  <si>
    <t>単位2-空き１ 兼務 非常勤</t>
  </si>
  <si>
    <t>AC58</t>
    <phoneticPr fontId="2"/>
  </si>
  <si>
    <t>L44</t>
  </si>
  <si>
    <t>W56</t>
    <phoneticPr fontId="2"/>
  </si>
  <si>
    <t>加算　保障単位数</t>
    <rPh sb="0" eb="2">
      <t>カサン</t>
    </rPh>
    <rPh sb="3" eb="5">
      <t>ホショウ</t>
    </rPh>
    <rPh sb="5" eb="8">
      <t>タンイスウ</t>
    </rPh>
    <phoneticPr fontId="2"/>
  </si>
  <si>
    <t>M23</t>
  </si>
  <si>
    <t>施設等の区分</t>
    <phoneticPr fontId="2"/>
  </si>
  <si>
    <t>サービス内容-同行援護</t>
    <rPh sb="7" eb="9">
      <t>ドウコウ</t>
    </rPh>
    <phoneticPr fontId="2"/>
  </si>
  <si>
    <t>AL36</t>
    <phoneticPr fontId="2"/>
  </si>
  <si>
    <t>単位２ 空き２ 専従 非常勤</t>
  </si>
  <si>
    <t>AA66</t>
  </si>
  <si>
    <t>単位2-保育士 基準上の必要人数</t>
  </si>
  <si>
    <t>O77</t>
  </si>
  <si>
    <t>従業員職種-機能訓練指導員 常勤換算後の人数</t>
  </si>
  <si>
    <t>P52</t>
  </si>
  <si>
    <t>重度障害者支援職員配置</t>
    <phoneticPr fontId="2"/>
  </si>
  <si>
    <t>Z62</t>
  </si>
  <si>
    <t>Z62</t>
    <phoneticPr fontId="2"/>
  </si>
  <si>
    <t>単位1-就労支援員 基準上の必要人数</t>
    <rPh sb="4" eb="6">
      <t>シュウロウ</t>
    </rPh>
    <rPh sb="6" eb="8">
      <t>シエン</t>
    </rPh>
    <rPh sb="8" eb="9">
      <t>イン</t>
    </rPh>
    <phoneticPr fontId="2"/>
  </si>
  <si>
    <t>AG40</t>
  </si>
  <si>
    <t>単位2-空き１ 常勤換算後の人数</t>
  </si>
  <si>
    <t>AA59</t>
    <phoneticPr fontId="2"/>
  </si>
  <si>
    <t>Q44</t>
  </si>
  <si>
    <t>AF56</t>
    <phoneticPr fontId="2"/>
  </si>
  <si>
    <t>加算　利用日数特例開始年月1</t>
    <rPh sb="0" eb="2">
      <t>カサン</t>
    </rPh>
    <rPh sb="3" eb="5">
      <t>リヨウ</t>
    </rPh>
    <rPh sb="5" eb="7">
      <t>ニッスウ</t>
    </rPh>
    <rPh sb="7" eb="9">
      <t>トクレイ</t>
    </rPh>
    <rPh sb="9" eb="11">
      <t>カイシ</t>
    </rPh>
    <rPh sb="11" eb="13">
      <t>ネンゲツ</t>
    </rPh>
    <phoneticPr fontId="2"/>
  </si>
  <si>
    <t>M51</t>
    <phoneticPr fontId="2"/>
  </si>
  <si>
    <t>AL40</t>
    <phoneticPr fontId="2"/>
  </si>
  <si>
    <t>単位２ 空き２ 兼務 常勤</t>
  </si>
  <si>
    <t>AD65</t>
  </si>
  <si>
    <t>AI46</t>
  </si>
  <si>
    <t>U74</t>
  </si>
  <si>
    <t>従業員職種-機能訓練指導員 基準上の必要人数</t>
  </si>
  <si>
    <t>Y41</t>
  </si>
  <si>
    <t>U52</t>
  </si>
  <si>
    <t>視覚・聴覚言語障害者支援体制加算</t>
  </si>
  <si>
    <t>I62</t>
  </si>
  <si>
    <t>単位1-職業指導員-合計 専従 常勤</t>
    <rPh sb="4" eb="6">
      <t>ショクギョウ</t>
    </rPh>
    <rPh sb="6" eb="8">
      <t>シドウ</t>
    </rPh>
    <rPh sb="8" eb="9">
      <t>イン</t>
    </rPh>
    <rPh sb="10" eb="12">
      <t>ゴウケイ</t>
    </rPh>
    <phoneticPr fontId="2"/>
  </si>
  <si>
    <t>単位2-空き１ 基準上の必要人数</t>
  </si>
  <si>
    <t>AA60</t>
    <phoneticPr fontId="2"/>
  </si>
  <si>
    <t>加算　標準利用期間超過減算</t>
    <rPh sb="0" eb="2">
      <t>カサン</t>
    </rPh>
    <rPh sb="3" eb="5">
      <t>ヒョウジュン</t>
    </rPh>
    <rPh sb="5" eb="7">
      <t>リヨウ</t>
    </rPh>
    <rPh sb="7" eb="9">
      <t>キカン</t>
    </rPh>
    <rPh sb="9" eb="11">
      <t>チョウカ</t>
    </rPh>
    <rPh sb="11" eb="13">
      <t>ゲンザン</t>
    </rPh>
    <phoneticPr fontId="2"/>
  </si>
  <si>
    <t>加算　利用日数特例終了年月1</t>
    <rPh sb="0" eb="2">
      <t>カサン</t>
    </rPh>
    <phoneticPr fontId="2"/>
  </si>
  <si>
    <t>W57</t>
  </si>
  <si>
    <t>AA50</t>
    <phoneticPr fontId="2"/>
  </si>
  <si>
    <t>AM40</t>
    <phoneticPr fontId="2"/>
  </si>
  <si>
    <t>単位２ 空き２ 兼務 非常勤</t>
  </si>
  <si>
    <t>AD66</t>
  </si>
  <si>
    <t>AL47</t>
  </si>
  <si>
    <t>U75</t>
  </si>
  <si>
    <t>従業員職種-ﾏｯｻｰｼﾞ指圧師 専従 常勤</t>
    <rPh sb="12" eb="14">
      <t>シアツ</t>
    </rPh>
    <rPh sb="14" eb="15">
      <t>シ</t>
    </rPh>
    <phoneticPr fontId="2"/>
  </si>
  <si>
    <t>P53</t>
  </si>
  <si>
    <t>看護職員配置加算</t>
  </si>
  <si>
    <t>AL66</t>
    <phoneticPr fontId="2"/>
  </si>
  <si>
    <t>単位1-職業指導員-合計 専従 非常勤</t>
  </si>
  <si>
    <t>単位2-空き２ 専従 常勤</t>
  </si>
  <si>
    <t>AF57</t>
    <phoneticPr fontId="2"/>
  </si>
  <si>
    <t>AB44</t>
  </si>
  <si>
    <t>W57</t>
    <phoneticPr fontId="2"/>
  </si>
  <si>
    <t>加算　利用日数特例開始年月2</t>
    <rPh sb="0" eb="2">
      <t>カサン</t>
    </rPh>
    <rPh sb="3" eb="5">
      <t>リヨウ</t>
    </rPh>
    <rPh sb="5" eb="7">
      <t>ニッスウ</t>
    </rPh>
    <rPh sb="7" eb="9">
      <t>トクレイ</t>
    </rPh>
    <rPh sb="9" eb="11">
      <t>カイシ</t>
    </rPh>
    <rPh sb="11" eb="13">
      <t>ネンゲツ</t>
    </rPh>
    <phoneticPr fontId="2"/>
  </si>
  <si>
    <t>処遇改善特別加算</t>
    <phoneticPr fontId="2"/>
  </si>
  <si>
    <t>単位２ 空き２ 常勤換算後の人数</t>
  </si>
  <si>
    <t>AA67</t>
  </si>
  <si>
    <t>AM47</t>
  </si>
  <si>
    <t>X74</t>
  </si>
  <si>
    <t>従業員職種-ﾏｯｻｰｼﾞ指圧師 専従 非常勤</t>
    <phoneticPr fontId="2"/>
  </si>
  <si>
    <t>W52</t>
  </si>
  <si>
    <t>強度行動障害者特別支援加算</t>
  </si>
  <si>
    <t>AN66</t>
    <phoneticPr fontId="2"/>
  </si>
  <si>
    <t>単位1-職業指導員-合計 兼務 常勤</t>
  </si>
  <si>
    <t>K44</t>
  </si>
  <si>
    <t>単位2-空き２ 専従 非常勤</t>
  </si>
  <si>
    <t>AF58</t>
    <phoneticPr fontId="2"/>
  </si>
  <si>
    <t>AE44</t>
  </si>
  <si>
    <t>加算　利用日数特例終了年月2</t>
    <rPh sb="0" eb="2">
      <t>カサン</t>
    </rPh>
    <phoneticPr fontId="2"/>
  </si>
  <si>
    <t>W58</t>
  </si>
  <si>
    <t>単位２ 空き２ 基準上の必要人数</t>
  </si>
  <si>
    <t>AA68</t>
  </si>
  <si>
    <t>AN47</t>
  </si>
  <si>
    <t>X75</t>
  </si>
  <si>
    <t>従業員職種-ﾏｯｻｰｼﾞ指圧師 兼務 常勤</t>
    <phoneticPr fontId="2"/>
  </si>
  <si>
    <t>AB52</t>
  </si>
  <si>
    <t>精神障害者地域移行特別支援加算</t>
  </si>
  <si>
    <t>AL67</t>
    <phoneticPr fontId="2"/>
  </si>
  <si>
    <t>単位1-職業指導員-合計 兼務 非常勤</t>
  </si>
  <si>
    <t>単位2-空き２ 兼務 常勤</t>
  </si>
  <si>
    <t>AH57</t>
    <phoneticPr fontId="2"/>
  </si>
  <si>
    <t>W58</t>
    <phoneticPr fontId="2"/>
  </si>
  <si>
    <t>加算　利用日数特例開始年月3</t>
    <rPh sb="0" eb="2">
      <t>カサン</t>
    </rPh>
    <rPh sb="3" eb="5">
      <t>リヨウ</t>
    </rPh>
    <rPh sb="5" eb="7">
      <t>ニッスウ</t>
    </rPh>
    <rPh sb="7" eb="9">
      <t>トクレイ</t>
    </rPh>
    <rPh sb="9" eb="11">
      <t>カイシ</t>
    </rPh>
    <rPh sb="11" eb="13">
      <t>ネンゲツ</t>
    </rPh>
    <phoneticPr fontId="2"/>
  </si>
  <si>
    <t>Q22</t>
  </si>
  <si>
    <t>単位２ 前年度の平均利用者数</t>
  </si>
  <si>
    <t>I69</t>
  </si>
  <si>
    <t>AO47</t>
  </si>
  <si>
    <t>U76</t>
  </si>
  <si>
    <t>従業員職種-ﾏｯｻｰｼﾞ指圧師 兼務 非常勤</t>
    <phoneticPr fontId="2"/>
  </si>
  <si>
    <t>職員欠如による減算適用開始年月日</t>
  </si>
  <si>
    <t>Z67</t>
    <phoneticPr fontId="2"/>
  </si>
  <si>
    <t>単位1-職業指導員-合計 常勤換算後の人数</t>
  </si>
  <si>
    <t>単位2-空き２ 兼務 非常勤</t>
  </si>
  <si>
    <t>AH58</t>
    <phoneticPr fontId="2"/>
  </si>
  <si>
    <t>加算　利用日数特例終了年月3</t>
    <rPh sb="0" eb="2">
      <t>カサン</t>
    </rPh>
    <phoneticPr fontId="2"/>
  </si>
  <si>
    <t>W59</t>
  </si>
  <si>
    <t>Q23</t>
  </si>
  <si>
    <t>単位２ 単位ごとの利用定員</t>
  </si>
  <si>
    <t>I70</t>
  </si>
  <si>
    <t>AP47</t>
  </si>
  <si>
    <t>U77</t>
  </si>
  <si>
    <t>従業員職種-ﾏｯｻｰｼﾞ指圧師 常勤換算後の人数</t>
    <phoneticPr fontId="2"/>
  </si>
  <si>
    <t>AD52</t>
  </si>
  <si>
    <t>AL68</t>
    <phoneticPr fontId="2"/>
  </si>
  <si>
    <t>単位1-職業指導員-合計 基準上の必要人数</t>
  </si>
  <si>
    <t>単位2-空き２ 常勤換算後の人数</t>
  </si>
  <si>
    <t>AF59</t>
    <phoneticPr fontId="2"/>
  </si>
  <si>
    <t>AN45</t>
  </si>
  <si>
    <t>W59</t>
    <phoneticPr fontId="2"/>
  </si>
  <si>
    <t>加算　利用日数特例開始年月4</t>
    <rPh sb="0" eb="2">
      <t>カサン</t>
    </rPh>
    <rPh sb="3" eb="5">
      <t>リヨウ</t>
    </rPh>
    <rPh sb="5" eb="7">
      <t>ニッスウ</t>
    </rPh>
    <rPh sb="7" eb="9">
      <t>トクレイ</t>
    </rPh>
    <rPh sb="9" eb="11">
      <t>カイシ</t>
    </rPh>
    <rPh sb="11" eb="13">
      <t>ネンゲツ</t>
    </rPh>
    <phoneticPr fontId="2"/>
  </si>
  <si>
    <t>S22</t>
  </si>
  <si>
    <t>共生型サービス対象区分</t>
    <rPh sb="0" eb="3">
      <t>キョウセイガタ</t>
    </rPh>
    <rPh sb="7" eb="9">
      <t>タイショウ</t>
    </rPh>
    <rPh sb="9" eb="11">
      <t>クブン</t>
    </rPh>
    <phoneticPr fontId="2"/>
  </si>
  <si>
    <t>X54</t>
    <phoneticPr fontId="2"/>
  </si>
  <si>
    <t>単位２ 基準上の必要定員</t>
  </si>
  <si>
    <t>I71</t>
  </si>
  <si>
    <t>AQ47</t>
  </si>
  <si>
    <t>AA74</t>
  </si>
  <si>
    <t>従業員職種-ﾏｯｻｰｼﾞ指圧師 基準上の必要人数</t>
    <phoneticPr fontId="2"/>
  </si>
  <si>
    <t>AI52</t>
  </si>
  <si>
    <t>サービス管理責任者欠如減算適用開始年月日</t>
  </si>
  <si>
    <t>Z68</t>
    <phoneticPr fontId="2"/>
  </si>
  <si>
    <t>単位1-職業指導員-右記以外 専従 常勤</t>
    <rPh sb="4" eb="6">
      <t>ショクギョウ</t>
    </rPh>
    <rPh sb="6" eb="8">
      <t>シドウ</t>
    </rPh>
    <rPh sb="8" eb="9">
      <t>イン</t>
    </rPh>
    <rPh sb="10" eb="12">
      <t>ウキ</t>
    </rPh>
    <rPh sb="12" eb="14">
      <t>イガイ</t>
    </rPh>
    <phoneticPr fontId="2"/>
  </si>
  <si>
    <t>M44</t>
  </si>
  <si>
    <t>単位2-空き２ 基準上の必要人数</t>
  </si>
  <si>
    <t>AF60</t>
    <phoneticPr fontId="2"/>
  </si>
  <si>
    <t>AO45</t>
  </si>
  <si>
    <t>加算　利用日数特例終了年月4</t>
    <rPh sb="0" eb="2">
      <t>カサン</t>
    </rPh>
    <phoneticPr fontId="2"/>
  </si>
  <si>
    <t>W60</t>
  </si>
  <si>
    <t>S23</t>
  </si>
  <si>
    <t>福祉・介護職員等特定処遇改善加算</t>
    <rPh sb="0" eb="2">
      <t>フクシ</t>
    </rPh>
    <rPh sb="3" eb="16">
      <t>カイゴショクイントウトクテイショグウカイゼンカサン</t>
    </rPh>
    <phoneticPr fontId="2"/>
  </si>
  <si>
    <t>単位２ 単位番号</t>
  </si>
  <si>
    <t>AI71</t>
  </si>
  <si>
    <t>AR47</t>
  </si>
  <si>
    <t>AA75</t>
  </si>
  <si>
    <t>AD53</t>
  </si>
  <si>
    <t>I64</t>
    <phoneticPr fontId="2"/>
  </si>
  <si>
    <t>単位1-職業指導員-右記以外 専従 非常勤</t>
  </si>
  <si>
    <t>M45</t>
  </si>
  <si>
    <t>単位2-単位ごと利用定員</t>
    <rPh sb="4" eb="6">
      <t>タンイ</t>
    </rPh>
    <rPh sb="8" eb="10">
      <t>リヨウ</t>
    </rPh>
    <rPh sb="10" eb="12">
      <t>テイイン</t>
    </rPh>
    <phoneticPr fontId="2"/>
  </si>
  <si>
    <t>I61</t>
    <phoneticPr fontId="2"/>
  </si>
  <si>
    <t>AP45</t>
  </si>
  <si>
    <t>加算　短期滞在加算</t>
    <rPh sb="0" eb="2">
      <t>カサン</t>
    </rPh>
    <rPh sb="3" eb="5">
      <t>タンキ</t>
    </rPh>
    <rPh sb="5" eb="7">
      <t>タイザイ</t>
    </rPh>
    <rPh sb="7" eb="9">
      <t>カサン</t>
    </rPh>
    <phoneticPr fontId="2"/>
  </si>
  <si>
    <t>W60</t>
    <phoneticPr fontId="2"/>
  </si>
  <si>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2"/>
  </si>
  <si>
    <t>M61</t>
  </si>
  <si>
    <t>福祉・介護職員等特定処遇改善加算区分</t>
    <rPh sb="0" eb="2">
      <t>フクシ</t>
    </rPh>
    <rPh sb="3" eb="16">
      <t>カイゴショクイントウトクテイショグウカイゼンカサン</t>
    </rPh>
    <rPh sb="16" eb="18">
      <t>クブン</t>
    </rPh>
    <phoneticPr fontId="2"/>
  </si>
  <si>
    <t>X53</t>
    <phoneticPr fontId="2"/>
  </si>
  <si>
    <t>リスト_福祉・介護職員等特定処遇改善加算区分</t>
    <phoneticPr fontId="2"/>
  </si>
  <si>
    <t>単位２ 利用定員超過減算</t>
    <rPh sb="4" eb="6">
      <t>リヨウ</t>
    </rPh>
    <rPh sb="6" eb="8">
      <t>テイイン</t>
    </rPh>
    <rPh sb="8" eb="10">
      <t>チョウカ</t>
    </rPh>
    <rPh sb="10" eb="12">
      <t>ゲンザン</t>
    </rPh>
    <phoneticPr fontId="2"/>
  </si>
  <si>
    <t>I72</t>
  </si>
  <si>
    <t>L48</t>
  </si>
  <si>
    <t>AD74</t>
  </si>
  <si>
    <t>R54</t>
  </si>
  <si>
    <t>Z64</t>
    <phoneticPr fontId="2"/>
  </si>
  <si>
    <t>単位1-職業指導員-右記以外 兼務 常勤</t>
  </si>
  <si>
    <t>O44</t>
  </si>
  <si>
    <t>単位2-基準上の必要定員</t>
    <rPh sb="4" eb="6">
      <t>キジュン</t>
    </rPh>
    <rPh sb="6" eb="7">
      <t>ジョウ</t>
    </rPh>
    <rPh sb="8" eb="10">
      <t>ヒツヨウ</t>
    </rPh>
    <rPh sb="10" eb="12">
      <t>テイイン</t>
    </rPh>
    <phoneticPr fontId="2"/>
  </si>
  <si>
    <t>AC61</t>
    <phoneticPr fontId="2"/>
  </si>
  <si>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2"/>
  </si>
  <si>
    <t>AA61</t>
  </si>
  <si>
    <t>単位２ 職員欠如減算</t>
    <rPh sb="4" eb="6">
      <t>ショクイン</t>
    </rPh>
    <rPh sb="6" eb="8">
      <t>ケツジョ</t>
    </rPh>
    <rPh sb="8" eb="10">
      <t>ゲンザン</t>
    </rPh>
    <phoneticPr fontId="2"/>
  </si>
  <si>
    <t>S72</t>
  </si>
  <si>
    <t>AD75</t>
  </si>
  <si>
    <t>医療的ケア対応支援加算の有無</t>
  </si>
  <si>
    <t>I69</t>
    <phoneticPr fontId="2"/>
  </si>
  <si>
    <t>単位1-職業指導員-右記以外 兼務 非常勤</t>
  </si>
  <si>
    <t>O45</t>
  </si>
  <si>
    <t>単位2-主たる対象者-身体障害者 細分なし</t>
    <rPh sb="4" eb="5">
      <t>オモ</t>
    </rPh>
    <rPh sb="7" eb="10">
      <t>タイショウシャ</t>
    </rPh>
    <phoneticPr fontId="2"/>
  </si>
  <si>
    <t>AL62</t>
    <phoneticPr fontId="2"/>
  </si>
  <si>
    <t>W61</t>
    <phoneticPr fontId="2"/>
  </si>
  <si>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2"/>
  </si>
  <si>
    <t>M62</t>
  </si>
  <si>
    <t>従業員職種-空き４ 専従 常勤</t>
  </si>
  <si>
    <t>単位２ 人員配置区分</t>
    <rPh sb="4" eb="6">
      <t>ジンイン</t>
    </rPh>
    <rPh sb="6" eb="8">
      <t>ハイチ</t>
    </rPh>
    <rPh sb="8" eb="10">
      <t>クブン</t>
    </rPh>
    <phoneticPr fontId="2"/>
  </si>
  <si>
    <t>AD72</t>
  </si>
  <si>
    <t>AE72</t>
  </si>
  <si>
    <t>AA76</t>
  </si>
  <si>
    <t>強度行動障害者体験利用加算の有無</t>
  </si>
  <si>
    <t>Z69</t>
    <phoneticPr fontId="2"/>
  </si>
  <si>
    <t>単位1-職業指導員-右記以外 常勤換算後の人数</t>
  </si>
  <si>
    <t>M46</t>
  </si>
  <si>
    <t>単位2-主たる対象者-身体障害者 肢体不自由</t>
  </si>
  <si>
    <t>AM62</t>
    <phoneticPr fontId="2"/>
  </si>
  <si>
    <t>Z47</t>
  </si>
  <si>
    <t>I62</t>
    <phoneticPr fontId="2"/>
  </si>
  <si>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2"/>
  </si>
  <si>
    <t>AA62</t>
  </si>
  <si>
    <t>従業員職種-空き４ 専従 非常勤</t>
  </si>
  <si>
    <t>U23</t>
  </si>
  <si>
    <t>単位３ 生活支援員 専従 常勤</t>
  </si>
  <si>
    <t>AB48</t>
  </si>
  <si>
    <t>AA77</t>
  </si>
  <si>
    <t>R57</t>
  </si>
  <si>
    <t>単位1-職業指導員-右記以外 基準上の必要人数</t>
  </si>
  <si>
    <t>M47</t>
  </si>
  <si>
    <t>単位2-主たる対象者-身体障害者 視覚障害</t>
  </si>
  <si>
    <t>AN62</t>
    <phoneticPr fontId="2"/>
  </si>
  <si>
    <t>AF57</t>
  </si>
  <si>
    <t>W62</t>
    <phoneticPr fontId="2"/>
  </si>
  <si>
    <t>加算　人員配置区分</t>
    <rPh sb="0" eb="2">
      <t>カサン</t>
    </rPh>
    <phoneticPr fontId="2"/>
  </si>
  <si>
    <t>従業員職種-空き４ 兼務 常勤</t>
  </si>
  <si>
    <t>単位３ 生活支援員 専従 非常勤</t>
  </si>
  <si>
    <t>L49</t>
  </si>
  <si>
    <t>単位2-営業日-月</t>
    <phoneticPr fontId="2"/>
  </si>
  <si>
    <t>AL78</t>
  </si>
  <si>
    <t>AG41</t>
  </si>
  <si>
    <t>加算-類型-Ⅰ型</t>
    <rPh sb="0" eb="2">
      <t>カサン</t>
    </rPh>
    <rPh sb="3" eb="5">
      <t>ルイケイ</t>
    </rPh>
    <rPh sb="7" eb="8">
      <t>カタ</t>
    </rPh>
    <phoneticPr fontId="2"/>
  </si>
  <si>
    <t>AL58</t>
  </si>
  <si>
    <t>単位1-職業指導員-兼教官 専従 常勤</t>
    <rPh sb="4" eb="6">
      <t>ショクギョウ</t>
    </rPh>
    <rPh sb="6" eb="8">
      <t>シドウ</t>
    </rPh>
    <rPh sb="8" eb="9">
      <t>イン</t>
    </rPh>
    <rPh sb="10" eb="13">
      <t>ケンキョウカン</t>
    </rPh>
    <phoneticPr fontId="2"/>
  </si>
  <si>
    <t>単位2-主たる対象者-身体障害者 聴覚・言語</t>
  </si>
  <si>
    <t>AO62</t>
    <phoneticPr fontId="2"/>
  </si>
  <si>
    <t>従業員職種-空き４ 兼務 非常勤</t>
  </si>
  <si>
    <t>単位３ 生活支援員 兼務 常勤</t>
  </si>
  <si>
    <t>単位2-営業日-火</t>
    <phoneticPr fontId="2"/>
  </si>
  <si>
    <t>AM78</t>
  </si>
  <si>
    <t>従業員職種-職業訓練員 専従 常勤</t>
    <rPh sb="6" eb="8">
      <t>ショクギョウ</t>
    </rPh>
    <rPh sb="8" eb="10">
      <t>クンレン</t>
    </rPh>
    <rPh sb="10" eb="11">
      <t>イン</t>
    </rPh>
    <phoneticPr fontId="2"/>
  </si>
  <si>
    <t>加算-類型-Ⅱ型</t>
    <rPh sb="0" eb="2">
      <t>カサン</t>
    </rPh>
    <rPh sb="3" eb="5">
      <t>ルイケイ</t>
    </rPh>
    <rPh sb="7" eb="8">
      <t>カタ</t>
    </rPh>
    <phoneticPr fontId="2"/>
  </si>
  <si>
    <t>AM58</t>
  </si>
  <si>
    <t>単位1-職業指導員-兼教官 専従 非常勤</t>
  </si>
  <si>
    <t>Q45</t>
  </si>
  <si>
    <t>単位2-主たる対象者-身体障害者 内部障害</t>
  </si>
  <si>
    <t>AP62</t>
    <phoneticPr fontId="2"/>
  </si>
  <si>
    <t>W63</t>
    <phoneticPr fontId="2"/>
  </si>
  <si>
    <t>加算　目標工賃達成指導員配置加算</t>
    <rPh sb="0" eb="2">
      <t>カサン</t>
    </rPh>
    <phoneticPr fontId="2"/>
  </si>
  <si>
    <t>AA63</t>
    <phoneticPr fontId="2"/>
  </si>
  <si>
    <t>従業員職種-空き４ 常勤換算後の人数</t>
  </si>
  <si>
    <t>単位３ 生活支援員 兼務 非常勤</t>
  </si>
  <si>
    <t>L76</t>
  </si>
  <si>
    <t>単位2-営業日-水</t>
    <phoneticPr fontId="2"/>
  </si>
  <si>
    <t>AN78</t>
  </si>
  <si>
    <t>従業員職種-職業訓練員 専従 非常勤</t>
    <phoneticPr fontId="2"/>
  </si>
  <si>
    <t>加算-類型-Ⅲ型</t>
    <rPh sb="0" eb="2">
      <t>カサン</t>
    </rPh>
    <rPh sb="3" eb="5">
      <t>ルイケイ</t>
    </rPh>
    <rPh sb="7" eb="8">
      <t>カタ</t>
    </rPh>
    <phoneticPr fontId="2"/>
  </si>
  <si>
    <t>AN58</t>
  </si>
  <si>
    <t>単位1-職業指導員-兼教官 兼務 常勤</t>
  </si>
  <si>
    <t>単位2-主たる対象者-特定なし</t>
    <rPh sb="4" eb="5">
      <t>オモ</t>
    </rPh>
    <rPh sb="7" eb="10">
      <t>タイショウシャ</t>
    </rPh>
    <rPh sb="11" eb="13">
      <t>トクテイ</t>
    </rPh>
    <phoneticPr fontId="2"/>
  </si>
  <si>
    <t>AL63</t>
    <phoneticPr fontId="2"/>
  </si>
  <si>
    <t>加算　就労移行支援体制加算区分</t>
    <rPh sb="0" eb="2">
      <t>カサン</t>
    </rPh>
    <phoneticPr fontId="2"/>
  </si>
  <si>
    <t>AM71</t>
    <phoneticPr fontId="2"/>
  </si>
  <si>
    <t>加算　重度者支援体制加算</t>
    <rPh sb="0" eb="2">
      <t>カサン</t>
    </rPh>
    <phoneticPr fontId="2"/>
  </si>
  <si>
    <t>従業員職種-空き４ 基準上の必要人数</t>
  </si>
  <si>
    <t>単位３ 生活支援員 常勤換算後の人数</t>
  </si>
  <si>
    <t>単位2-営業日-木</t>
    <phoneticPr fontId="2"/>
  </si>
  <si>
    <t>AO78</t>
  </si>
  <si>
    <t>従業員職種-職業訓練員 兼務 常勤</t>
    <phoneticPr fontId="2"/>
  </si>
  <si>
    <t>加算-処遇改善加算</t>
    <rPh sb="0" eb="1">
      <t>カ</t>
    </rPh>
    <rPh sb="1" eb="2">
      <t>サン</t>
    </rPh>
    <rPh sb="7" eb="9">
      <t>カサン</t>
    </rPh>
    <phoneticPr fontId="2"/>
  </si>
  <si>
    <t>単位1-職業指導員-兼教官 兼務 非常勤</t>
  </si>
  <si>
    <t>S45</t>
  </si>
  <si>
    <t>単位2-主たる対象者-知的障害者</t>
  </si>
  <si>
    <t>AM63</t>
    <phoneticPr fontId="2"/>
  </si>
  <si>
    <t>加算　主たるサービス種類</t>
    <rPh sb="0" eb="1">
      <t>カ</t>
    </rPh>
    <rPh sb="1" eb="2">
      <t>サン</t>
    </rPh>
    <phoneticPr fontId="2"/>
  </si>
  <si>
    <t>AP68</t>
    <phoneticPr fontId="2"/>
  </si>
  <si>
    <t>従業員職種-空き５ 専従 常勤</t>
  </si>
  <si>
    <t>Y22</t>
  </si>
  <si>
    <t>単位３ 生活支援員 基準上の必要人数</t>
  </si>
  <si>
    <t>単位2-営業日-金</t>
    <phoneticPr fontId="2"/>
  </si>
  <si>
    <t>AP78</t>
  </si>
  <si>
    <t>従業員職種-職業訓練員 兼務 非常勤</t>
    <phoneticPr fontId="2"/>
  </si>
  <si>
    <t>K46</t>
  </si>
  <si>
    <t>加算-処遇改善加算キャリアパス区分</t>
    <rPh sb="0" eb="1">
      <t>カ</t>
    </rPh>
    <rPh sb="1" eb="2">
      <t>サン</t>
    </rPh>
    <rPh sb="7" eb="9">
      <t>カサン</t>
    </rPh>
    <phoneticPr fontId="2"/>
  </si>
  <si>
    <t>X59</t>
    <phoneticPr fontId="2"/>
  </si>
  <si>
    <t>単位1-職業指導員-兼教官 常勤換算後の人数</t>
  </si>
  <si>
    <t>Q46</t>
  </si>
  <si>
    <t>単位2-主たる対象者-精神障害者</t>
  </si>
  <si>
    <t>AN63</t>
    <phoneticPr fontId="2"/>
  </si>
  <si>
    <t>R53</t>
  </si>
  <si>
    <t>加算　就労支援関係研修修了加算</t>
    <rPh sb="0" eb="2">
      <t>カサン</t>
    </rPh>
    <phoneticPr fontId="2"/>
  </si>
  <si>
    <t>W64</t>
    <phoneticPr fontId="2"/>
  </si>
  <si>
    <t>加算　処遇改善助成金交付</t>
    <rPh sb="0" eb="1">
      <t>カ</t>
    </rPh>
    <rPh sb="1" eb="2">
      <t>サン</t>
    </rPh>
    <phoneticPr fontId="2"/>
  </si>
  <si>
    <t>I66</t>
    <phoneticPr fontId="2"/>
  </si>
  <si>
    <t>従業員職種-空き５ 専従 非常勤</t>
  </si>
  <si>
    <t>Y23</t>
  </si>
  <si>
    <t>単位３ 看護職員 専従 常勤</t>
    <rPh sb="6" eb="8">
      <t>ショクイン</t>
    </rPh>
    <phoneticPr fontId="2"/>
  </si>
  <si>
    <t>単位１ 身体障害者 細分なし</t>
  </si>
  <si>
    <t>AL50</t>
  </si>
  <si>
    <t>単位2-営業日-土</t>
    <phoneticPr fontId="2"/>
  </si>
  <si>
    <t>AQ78</t>
  </si>
  <si>
    <t>従業員職種-職業訓練員 常勤換算後の人数</t>
    <phoneticPr fontId="2"/>
  </si>
  <si>
    <t>加算-処遇改善特別加算</t>
    <rPh sb="0" eb="1">
      <t>カ</t>
    </rPh>
    <rPh sb="1" eb="2">
      <t>サン</t>
    </rPh>
    <phoneticPr fontId="2"/>
  </si>
  <si>
    <t>単位1-職業指導員-兼教官 基準上の必要人数</t>
  </si>
  <si>
    <t>単位2-利用定員超過減算</t>
    <phoneticPr fontId="2"/>
  </si>
  <si>
    <t>BG68</t>
    <phoneticPr fontId="2"/>
  </si>
  <si>
    <t>加算　処遇改善助成金キャリアパス区分</t>
    <rPh sb="0" eb="1">
      <t>カ</t>
    </rPh>
    <rPh sb="1" eb="2">
      <t>サン</t>
    </rPh>
    <phoneticPr fontId="2"/>
  </si>
  <si>
    <t>W66</t>
    <phoneticPr fontId="2"/>
  </si>
  <si>
    <t>従業員職種-空き５ 兼務 常勤</t>
  </si>
  <si>
    <t>単位３ 看護職員 専従 非常勤</t>
  </si>
  <si>
    <t>単位１ 身体障害者 肢体不自由</t>
  </si>
  <si>
    <t>AM50</t>
  </si>
  <si>
    <t>単位2-営業日-日</t>
    <phoneticPr fontId="2"/>
  </si>
  <si>
    <t>AR78</t>
  </si>
  <si>
    <t>従業員職種-職業訓練員 基準上の必要人数</t>
    <phoneticPr fontId="2"/>
  </si>
  <si>
    <t>単位1-生活支援員-合計 専従 常勤</t>
    <rPh sb="10" eb="12">
      <t>ゴウケイ</t>
    </rPh>
    <phoneticPr fontId="2"/>
  </si>
  <si>
    <t>U44</t>
  </si>
  <si>
    <t>単位2-職員欠如減算</t>
    <phoneticPr fontId="2"/>
  </si>
  <si>
    <t>R64</t>
    <phoneticPr fontId="2"/>
  </si>
  <si>
    <t>加算　処遇改善加算</t>
    <rPh sb="0" eb="1">
      <t>カ</t>
    </rPh>
    <rPh sb="1" eb="2">
      <t>サン</t>
    </rPh>
    <rPh sb="7" eb="9">
      <t>カサン</t>
    </rPh>
    <phoneticPr fontId="2"/>
  </si>
  <si>
    <t>加算　移行時運営安定化事業</t>
    <rPh sb="0" eb="1">
      <t>カ</t>
    </rPh>
    <rPh sb="1" eb="2">
      <t>サン</t>
    </rPh>
    <phoneticPr fontId="2"/>
  </si>
  <si>
    <t>AK77</t>
    <phoneticPr fontId="2"/>
  </si>
  <si>
    <t>従業員職種-空き５ 兼務 非常勤</t>
  </si>
  <si>
    <t>AA23</t>
  </si>
  <si>
    <t>単位３ 看護職員 兼務 常勤</t>
  </si>
  <si>
    <t>単位１ 身体障害者 視覚障害</t>
  </si>
  <si>
    <t>AN50</t>
  </si>
  <si>
    <t>単位2-営業時間-平日-開始</t>
    <phoneticPr fontId="2"/>
  </si>
  <si>
    <t>L79</t>
  </si>
  <si>
    <t>単位1-生活支援員-合計 専従 非常勤</t>
  </si>
  <si>
    <t>U45</t>
  </si>
  <si>
    <t>単位2-人員配置区分</t>
    <phoneticPr fontId="2"/>
  </si>
  <si>
    <t>AM64</t>
    <phoneticPr fontId="2"/>
  </si>
  <si>
    <t>W61</t>
  </si>
  <si>
    <t>加算　処遇改善加算キャリアパス区分</t>
    <rPh sb="0" eb="1">
      <t>カ</t>
    </rPh>
    <rPh sb="1" eb="2">
      <t>サン</t>
    </rPh>
    <rPh sb="7" eb="9">
      <t>カサン</t>
    </rPh>
    <phoneticPr fontId="2"/>
  </si>
  <si>
    <t>加算　保障単位数（移行時運営安定化事業）</t>
    <rPh sb="0" eb="1">
      <t>カ</t>
    </rPh>
    <rPh sb="1" eb="2">
      <t>サン</t>
    </rPh>
    <phoneticPr fontId="2"/>
  </si>
  <si>
    <t>AK78</t>
  </si>
  <si>
    <t>従業員職種-空き５ 常勤換算後の人数</t>
  </si>
  <si>
    <t>単位３ 看護職員 兼務 非常勤</t>
  </si>
  <si>
    <t>R76</t>
  </si>
  <si>
    <t>単位１ 身体障害者 聴覚・言語</t>
  </si>
  <si>
    <t>AO50</t>
  </si>
  <si>
    <t>単位2-営業時間-平日-終了</t>
    <phoneticPr fontId="2"/>
  </si>
  <si>
    <t>Q79</t>
  </si>
  <si>
    <t>従業員職種-就労支援員 専従 非常勤</t>
    <phoneticPr fontId="2"/>
  </si>
  <si>
    <t>単位1-生活支援員-合計 兼務 常勤</t>
  </si>
  <si>
    <t>単位2-重度障害者支援加算Ⅰ（基本）</t>
    <phoneticPr fontId="2"/>
  </si>
  <si>
    <t>送迎加算</t>
  </si>
  <si>
    <t>従業員職種-空き５ 基準上の必要人数</t>
  </si>
  <si>
    <t>単位３ 看護職員 常勤換算後の人数</t>
  </si>
  <si>
    <t>単位１ 身体障害者 内部障害</t>
  </si>
  <si>
    <t>AP50</t>
  </si>
  <si>
    <t>単位2-営業時間-土曜-開始</t>
    <phoneticPr fontId="2"/>
  </si>
  <si>
    <t>W79</t>
  </si>
  <si>
    <t>従業員職種-就労支援員 兼務 常勤</t>
    <phoneticPr fontId="2"/>
  </si>
  <si>
    <t>単位1-生活支援員-合計 兼務 非常勤</t>
  </si>
  <si>
    <t>単位2-重度障害者支援加算Ⅰ（重度）</t>
    <phoneticPr fontId="2"/>
  </si>
  <si>
    <t>T65</t>
    <phoneticPr fontId="2"/>
  </si>
  <si>
    <t>V55</t>
  </si>
  <si>
    <t>W62</t>
  </si>
  <si>
    <t>AK78</t>
    <phoneticPr fontId="2"/>
  </si>
  <si>
    <t>I68</t>
    <phoneticPr fontId="2"/>
  </si>
  <si>
    <t>従業員職種-空き６ 専従 常勤</t>
  </si>
  <si>
    <t>AC22</t>
  </si>
  <si>
    <t>単位３ 看護職員 基準上の必要人数</t>
  </si>
  <si>
    <t>O78</t>
  </si>
  <si>
    <t>単位１ 知的障害者</t>
  </si>
  <si>
    <t>AL51</t>
  </si>
  <si>
    <t>単位2-営業時間-土曜-終了</t>
    <phoneticPr fontId="2"/>
  </si>
  <si>
    <t>AB79</t>
  </si>
  <si>
    <t>従業員職種-就労支援員 兼務 非常勤</t>
    <phoneticPr fontId="2"/>
  </si>
  <si>
    <t>O46</t>
  </si>
  <si>
    <t>単位1-生活支援員-合計 常勤換算後の人数</t>
  </si>
  <si>
    <t>U46</t>
  </si>
  <si>
    <t>単位2-重度障害者支援加算Ⅱ</t>
    <phoneticPr fontId="2"/>
  </si>
  <si>
    <t>AF65</t>
    <phoneticPr fontId="2"/>
  </si>
  <si>
    <t>AA55</t>
  </si>
  <si>
    <t>加算　送迎加算</t>
    <phoneticPr fontId="2"/>
  </si>
  <si>
    <t>平均労働時間区分</t>
  </si>
  <si>
    <t>AP69</t>
    <phoneticPr fontId="2"/>
  </si>
  <si>
    <t>※未使用</t>
    <rPh sb="0" eb="4">
      <t>コメミシヨウ</t>
    </rPh>
    <phoneticPr fontId="2"/>
  </si>
  <si>
    <t>従業員職種-空き６ 専従 非常勤</t>
  </si>
  <si>
    <t>AC23</t>
  </si>
  <si>
    <t>単位３ 空き１ 専従 常勤</t>
    <rPh sb="4" eb="5">
      <t>ア</t>
    </rPh>
    <phoneticPr fontId="2"/>
  </si>
  <si>
    <t>単位１ 精神障害者</t>
  </si>
  <si>
    <t>AM51</t>
  </si>
  <si>
    <t>単位2-営業時間-日曜-開始</t>
    <phoneticPr fontId="2"/>
  </si>
  <si>
    <t>L80</t>
  </si>
  <si>
    <t>従業員職種-就労支援員 常勤換算後の人数</t>
    <phoneticPr fontId="2"/>
  </si>
  <si>
    <t>単位1-生活支援員-合計 基準上の必要人数</t>
  </si>
  <si>
    <t>U47</t>
  </si>
  <si>
    <t>単位3-施設障害福祉サービスの種類</t>
    <rPh sb="0" eb="2">
      <t>タンイ</t>
    </rPh>
    <rPh sb="4" eb="6">
      <t>シセツ</t>
    </rPh>
    <rPh sb="6" eb="8">
      <t>ショウガイ</t>
    </rPh>
    <rPh sb="8" eb="10">
      <t>フクシ</t>
    </rPh>
    <rPh sb="15" eb="17">
      <t>シュルイ</t>
    </rPh>
    <phoneticPr fontId="2"/>
  </si>
  <si>
    <t>AF55</t>
  </si>
  <si>
    <t>W63</t>
  </si>
  <si>
    <t>加算　就労定着実績区分</t>
    <phoneticPr fontId="2"/>
  </si>
  <si>
    <t>X65</t>
    <phoneticPr fontId="2"/>
  </si>
  <si>
    <t>Y65</t>
    <phoneticPr fontId="2"/>
  </si>
  <si>
    <t>平均工賃月額区分</t>
  </si>
  <si>
    <t>J70</t>
    <phoneticPr fontId="2"/>
  </si>
  <si>
    <t>K70</t>
    <phoneticPr fontId="2"/>
  </si>
  <si>
    <t>09</t>
    <phoneticPr fontId="2"/>
  </si>
  <si>
    <t>従業員職種-空き６ 兼務 常勤</t>
  </si>
  <si>
    <t>AE22</t>
  </si>
  <si>
    <t>単位３ 空き１ 専従 非常勤</t>
  </si>
  <si>
    <t>単位2-営業時間-日曜-終了</t>
    <phoneticPr fontId="2"/>
  </si>
  <si>
    <t>Q80</t>
  </si>
  <si>
    <t>単位1-生活支援員-通所 専従 常勤</t>
    <rPh sb="10" eb="12">
      <t>ツウショ</t>
    </rPh>
    <phoneticPr fontId="2"/>
  </si>
  <si>
    <t>単位3-単位番号</t>
    <rPh sb="0" eb="2">
      <t>タンイ</t>
    </rPh>
    <rPh sb="4" eb="6">
      <t>タンイ</t>
    </rPh>
    <rPh sb="6" eb="8">
      <t>バンゴウ</t>
    </rPh>
    <phoneticPr fontId="2"/>
  </si>
  <si>
    <t>AI66</t>
    <phoneticPr fontId="2"/>
  </si>
  <si>
    <t>I64</t>
  </si>
  <si>
    <t>加算　処遇改善特別加算</t>
    <phoneticPr fontId="2"/>
  </si>
  <si>
    <t>賃金向上達成指導員配置加算</t>
  </si>
  <si>
    <t>AA71</t>
    <phoneticPr fontId="2"/>
  </si>
  <si>
    <t>従業員職種-空き６ 兼務 非常勤</t>
  </si>
  <si>
    <t>AE23</t>
  </si>
  <si>
    <t>単位３ 空き１ 兼務 常勤</t>
  </si>
  <si>
    <t>S52</t>
  </si>
  <si>
    <t>単位2-営業時間-祝日-開始</t>
    <phoneticPr fontId="2"/>
  </si>
  <si>
    <t>W80</t>
  </si>
  <si>
    <t>従業員職種-介護職員 専従 常勤</t>
    <phoneticPr fontId="2"/>
  </si>
  <si>
    <t>従業員職種-栄養士 専従 常勤</t>
    <rPh sb="6" eb="9">
      <t>エイヨウシ</t>
    </rPh>
    <phoneticPr fontId="2"/>
  </si>
  <si>
    <t>単位1-生活支援員-通所 専従 非常勤</t>
  </si>
  <si>
    <t>Y45</t>
  </si>
  <si>
    <t>単位3-責任者 専従 常勤</t>
    <rPh sb="0" eb="2">
      <t>タンイ</t>
    </rPh>
    <phoneticPr fontId="2"/>
  </si>
  <si>
    <t>V56</t>
  </si>
  <si>
    <t>W64</t>
  </si>
  <si>
    <t>加算　移行準備支援体制加算Ⅰ</t>
    <phoneticPr fontId="2"/>
  </si>
  <si>
    <t>サービス管理責任者欠如適用開始年月日</t>
  </si>
  <si>
    <t>AA72</t>
    <phoneticPr fontId="2"/>
  </si>
  <si>
    <t>従業員職種-空き６ 常勤換算後の人数</t>
  </si>
  <si>
    <t>単位３ 空き１ 兼務 非常勤</t>
  </si>
  <si>
    <t>X76</t>
  </si>
  <si>
    <t>AD52</t>
    <phoneticPr fontId="2"/>
  </si>
  <si>
    <t>AE52</t>
    <phoneticPr fontId="2"/>
  </si>
  <si>
    <t>人員配置区分_生活介護</t>
    <phoneticPr fontId="2"/>
  </si>
  <si>
    <t>単位2-営業時間-祝日-終了</t>
    <phoneticPr fontId="2"/>
  </si>
  <si>
    <t>AB80</t>
  </si>
  <si>
    <t>従業員職種-介護職員 専従 非常勤</t>
    <phoneticPr fontId="2"/>
  </si>
  <si>
    <t>従業員職種-栄養士 専従 非常勤</t>
    <phoneticPr fontId="2"/>
  </si>
  <si>
    <t>単位1-生活支援員-通所 兼務 常勤</t>
  </si>
  <si>
    <t>AA44</t>
  </si>
  <si>
    <t>単位3-責任者 専従 非常勤</t>
  </si>
  <si>
    <t>I70</t>
    <phoneticPr fontId="2"/>
  </si>
  <si>
    <t>AA56</t>
  </si>
  <si>
    <t>加算　移行準備支援体制加算Ⅱ</t>
    <phoneticPr fontId="2"/>
  </si>
  <si>
    <t>I55</t>
    <phoneticPr fontId="2"/>
  </si>
  <si>
    <t>I72</t>
    <phoneticPr fontId="2"/>
  </si>
  <si>
    <t>従業員職種-空き６ 基準上の必要人数</t>
  </si>
  <si>
    <t>単位３ 空き１ 常勤換算後の人数</t>
  </si>
  <si>
    <t>生活介護全体の利用定員</t>
    <rPh sb="0" eb="2">
      <t>セイカツ</t>
    </rPh>
    <rPh sb="2" eb="4">
      <t>カイゴ</t>
    </rPh>
    <phoneticPr fontId="2"/>
  </si>
  <si>
    <t>単位2-営業時間-備考</t>
    <phoneticPr fontId="2"/>
  </si>
  <si>
    <t>AE80</t>
  </si>
  <si>
    <t>従業員職種-介護職員 兼務 常勤</t>
    <phoneticPr fontId="2"/>
  </si>
  <si>
    <t>従業員職種-栄養士 兼務 常勤</t>
    <phoneticPr fontId="2"/>
  </si>
  <si>
    <t>単位1-生活支援員-通所 兼務 非常勤</t>
  </si>
  <si>
    <t>単位3-責任者 兼務 常勤</t>
  </si>
  <si>
    <t>L69</t>
    <phoneticPr fontId="2"/>
  </si>
  <si>
    <t>AF56</t>
  </si>
  <si>
    <t>就労定着支援体制加算区分１(６月～12月未満)</t>
    <phoneticPr fontId="2"/>
  </si>
  <si>
    <t>J53</t>
    <phoneticPr fontId="2"/>
  </si>
  <si>
    <t>K53</t>
    <phoneticPr fontId="2"/>
  </si>
  <si>
    <t>社会生活支援特別加算</t>
  </si>
  <si>
    <t>I71</t>
    <phoneticPr fontId="2"/>
  </si>
  <si>
    <t>従業員職種-空き７ 専従 常勤</t>
  </si>
  <si>
    <t>AG22</t>
  </si>
  <si>
    <t>単位３ 空き１ 基準上の必要人数</t>
  </si>
  <si>
    <t>U78</t>
  </si>
  <si>
    <t>単位2-単位ごとの利用定員</t>
  </si>
  <si>
    <t>従業員職種-介護職員 兼務 非常勤</t>
    <phoneticPr fontId="2"/>
  </si>
  <si>
    <t>S46</t>
  </si>
  <si>
    <t>従業員職種-栄養士 兼務 非常勤</t>
    <phoneticPr fontId="2"/>
  </si>
  <si>
    <t>単位1-生活支援員-通所 常勤換算後の人数</t>
  </si>
  <si>
    <t>Y46</t>
  </si>
  <si>
    <t>単位3-責任者 兼務 非常勤</t>
  </si>
  <si>
    <t>L70</t>
    <phoneticPr fontId="2"/>
  </si>
  <si>
    <t>V57</t>
  </si>
  <si>
    <t>加算　通勤者生活支援加算</t>
    <rPh sb="0" eb="2">
      <t>カサン</t>
    </rPh>
    <phoneticPr fontId="2"/>
  </si>
  <si>
    <t>W68</t>
    <phoneticPr fontId="2"/>
  </si>
  <si>
    <t>就労定着支援体制加算区分２(12月～24月未満)</t>
    <phoneticPr fontId="2"/>
  </si>
  <si>
    <t>Y53</t>
    <phoneticPr fontId="2"/>
  </si>
  <si>
    <t>I73</t>
    <phoneticPr fontId="2"/>
  </si>
  <si>
    <t>従業員職種-空き７ 専従 非常勤</t>
  </si>
  <si>
    <t>AG23</t>
  </si>
  <si>
    <t>単位３ 空き２ 専従 常勤</t>
  </si>
  <si>
    <t>単位2-単位番号</t>
  </si>
  <si>
    <t>AI81</t>
  </si>
  <si>
    <t>従業員職種-介護職員 常勤換算後の人数</t>
    <phoneticPr fontId="2"/>
  </si>
  <si>
    <t>従業員職種-栄養士 常勤換算後の人数</t>
    <phoneticPr fontId="2"/>
  </si>
  <si>
    <t>単位1-生活支援員-通所 基準上の必要人数</t>
  </si>
  <si>
    <t>Y47</t>
  </si>
  <si>
    <t>単位3-責任者 常勤換算後の人数</t>
  </si>
  <si>
    <t>AA57</t>
  </si>
  <si>
    <t>加算　地域移行支援体制強化加算</t>
    <rPh sb="0" eb="2">
      <t>カサン</t>
    </rPh>
    <phoneticPr fontId="2"/>
  </si>
  <si>
    <t>就労定着支援体制加算区分３(24月～36月未満)</t>
  </si>
  <si>
    <t>X54</t>
  </si>
  <si>
    <t>Y54</t>
  </si>
  <si>
    <t>I67</t>
    <phoneticPr fontId="2"/>
  </si>
  <si>
    <t>従業員職種-空き７ 兼務 常勤</t>
  </si>
  <si>
    <t>AI22</t>
  </si>
  <si>
    <t>単位３ 空き２ 専従 非常勤</t>
  </si>
  <si>
    <t>単位2 利用定員超過減算</t>
    <rPh sb="4" eb="6">
      <t>リヨウ</t>
    </rPh>
    <rPh sb="6" eb="8">
      <t>テイイン</t>
    </rPh>
    <rPh sb="8" eb="10">
      <t>チョウカ</t>
    </rPh>
    <rPh sb="10" eb="12">
      <t>ゲンザン</t>
    </rPh>
    <phoneticPr fontId="2"/>
  </si>
  <si>
    <t>従業員職種-介護職員 基準上の必要人数</t>
    <rPh sb="6" eb="8">
      <t>カイゴ</t>
    </rPh>
    <rPh sb="8" eb="10">
      <t>ショクイン</t>
    </rPh>
    <phoneticPr fontId="2"/>
  </si>
  <si>
    <t>従業員職種-栄養士 基準上の必要人数</t>
    <rPh sb="6" eb="9">
      <t>エイヨウシ</t>
    </rPh>
    <phoneticPr fontId="2"/>
  </si>
  <si>
    <t>単位1-生活支援員-訪問 専従 常勤</t>
    <rPh sb="10" eb="12">
      <t>ホウモン</t>
    </rPh>
    <phoneticPr fontId="2"/>
  </si>
  <si>
    <t>AC44</t>
  </si>
  <si>
    <t>単位3-責任者 基準上の必要人数</t>
  </si>
  <si>
    <t>AP74</t>
    <phoneticPr fontId="2"/>
  </si>
  <si>
    <t>AM69</t>
    <phoneticPr fontId="2"/>
  </si>
  <si>
    <t>AN69</t>
    <phoneticPr fontId="2"/>
  </si>
  <si>
    <t>W67</t>
    <phoneticPr fontId="2"/>
  </si>
  <si>
    <t>従業員職種-空き７ 兼務 非常勤</t>
  </si>
  <si>
    <t>AI23</t>
  </si>
  <si>
    <t>単位３ 空き２ 兼務 常勤</t>
  </si>
  <si>
    <t>単位2 職員欠如減算</t>
    <rPh sb="4" eb="6">
      <t>ショクイン</t>
    </rPh>
    <rPh sb="6" eb="8">
      <t>ケツジョ</t>
    </rPh>
    <rPh sb="8" eb="10">
      <t>ゲンザン</t>
    </rPh>
    <phoneticPr fontId="2"/>
  </si>
  <si>
    <t>S82</t>
  </si>
  <si>
    <t>従業員職種-児童指導員 専従 常勤</t>
    <phoneticPr fontId="2"/>
  </si>
  <si>
    <t>単位1-生活支援員-訪問 専従 非常勤</t>
  </si>
  <si>
    <t>AC45</t>
  </si>
  <si>
    <t>単位3-生活支援員 専従 常勤</t>
  </si>
  <si>
    <t>O69</t>
    <phoneticPr fontId="2"/>
  </si>
  <si>
    <t>AQ69</t>
    <phoneticPr fontId="2"/>
  </si>
  <si>
    <t>2</t>
    <phoneticPr fontId="2"/>
  </si>
  <si>
    <t>評価点区分</t>
    <rPh sb="0" eb="5">
      <t>ヒョウカテンクブン</t>
    </rPh>
    <phoneticPr fontId="2"/>
  </si>
  <si>
    <t>X73</t>
    <phoneticPr fontId="2"/>
  </si>
  <si>
    <t>Y73</t>
    <phoneticPr fontId="2"/>
  </si>
  <si>
    <t>従業員職種-空き７ 常勤換算後の人数</t>
  </si>
  <si>
    <t>AG24</t>
  </si>
  <si>
    <t>単位３ 空き２ 兼務 非常勤</t>
  </si>
  <si>
    <t>AD76</t>
  </si>
  <si>
    <t>R68</t>
    <phoneticPr fontId="2"/>
  </si>
  <si>
    <t>単位2 施設等の区分</t>
    <rPh sb="4" eb="6">
      <t>シセツ</t>
    </rPh>
    <rPh sb="6" eb="7">
      <t>ナド</t>
    </rPh>
    <rPh sb="8" eb="10">
      <t>クブン</t>
    </rPh>
    <phoneticPr fontId="2"/>
  </si>
  <si>
    <t>AD82</t>
  </si>
  <si>
    <t>AE82</t>
  </si>
  <si>
    <t>従業員職種-児童指導員 専従 非常勤</t>
    <phoneticPr fontId="2"/>
  </si>
  <si>
    <t>単位1-生活支援員-訪問 兼務 常勤</t>
  </si>
  <si>
    <t>単位3-生活支援員 専従 非常勤</t>
  </si>
  <si>
    <t>O70</t>
    <phoneticPr fontId="2"/>
  </si>
  <si>
    <t>V58</t>
  </si>
  <si>
    <t>W71</t>
    <phoneticPr fontId="2"/>
  </si>
  <si>
    <t>AC70</t>
    <phoneticPr fontId="2"/>
  </si>
  <si>
    <t>自己評価結果等未公表減算の有無</t>
    <rPh sb="0" eb="4">
      <t>ジコヒョウカ</t>
    </rPh>
    <rPh sb="4" eb="6">
      <t>ケッカ</t>
    </rPh>
    <rPh sb="6" eb="7">
      <t>トウ</t>
    </rPh>
    <rPh sb="7" eb="10">
      <t>ミコウヒョウ</t>
    </rPh>
    <rPh sb="10" eb="12">
      <t>ゲンサン</t>
    </rPh>
    <rPh sb="13" eb="15">
      <t>ウム</t>
    </rPh>
    <phoneticPr fontId="2"/>
  </si>
  <si>
    <t>AA64</t>
    <phoneticPr fontId="2"/>
  </si>
  <si>
    <t>従業員職種-空き７ 基準上の必要人数</t>
  </si>
  <si>
    <t>AG25</t>
  </si>
  <si>
    <t>単位３ 空き２ 常勤換算後の人数</t>
  </si>
  <si>
    <t>W69</t>
    <phoneticPr fontId="2"/>
  </si>
  <si>
    <t>単位3-指導員 専従 常勤</t>
    <rPh sb="4" eb="7">
      <t>シドウイン</t>
    </rPh>
    <phoneticPr fontId="2"/>
  </si>
  <si>
    <t>従業員職種-児童指導員 兼務 常勤</t>
    <phoneticPr fontId="2"/>
  </si>
  <si>
    <t>単位1-生活支援員-訪問 兼務 非常勤</t>
  </si>
  <si>
    <t>AE45</t>
  </si>
  <si>
    <t>単位3-生活支援員 兼務 常勤</t>
  </si>
  <si>
    <t>R69</t>
    <phoneticPr fontId="2"/>
  </si>
  <si>
    <t>AK82</t>
    <phoneticPr fontId="2"/>
  </si>
  <si>
    <t>AL70</t>
    <phoneticPr fontId="2"/>
  </si>
  <si>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2"/>
  </si>
  <si>
    <t>AE51</t>
    <phoneticPr fontId="2"/>
  </si>
  <si>
    <t>単位３ 空き２ 基準上の必要人数</t>
  </si>
  <si>
    <t>AA78</t>
  </si>
  <si>
    <t>W70</t>
    <phoneticPr fontId="2"/>
  </si>
  <si>
    <t>単位3-指導員 専従 非常勤</t>
  </si>
  <si>
    <t>従業員職種-児童指導員 兼務 非常勤</t>
    <phoneticPr fontId="2"/>
  </si>
  <si>
    <t>単位1-生活支援員-訪問 常勤換算後の人数</t>
  </si>
  <si>
    <t>AC46</t>
  </si>
  <si>
    <t>単位3-生活支援員 兼務 非常勤</t>
  </si>
  <si>
    <t>R70</t>
    <phoneticPr fontId="2"/>
  </si>
  <si>
    <t>AF58</t>
  </si>
  <si>
    <t>AK83</t>
    <phoneticPr fontId="2"/>
  </si>
  <si>
    <t>AA65</t>
    <phoneticPr fontId="2"/>
  </si>
  <si>
    <t>単位３ 前年度の平均利用者数</t>
  </si>
  <si>
    <t>R71</t>
    <phoneticPr fontId="2"/>
  </si>
  <si>
    <t>単位3-指導員 兼務 常勤</t>
  </si>
  <si>
    <t>L86</t>
  </si>
  <si>
    <t>従業員職種-児童指導員 常勤換算後の人数</t>
    <phoneticPr fontId="2"/>
  </si>
  <si>
    <t>単位1-生活支援員-訪問 基準上の必要人数</t>
    <rPh sb="10" eb="12">
      <t>ホウモン</t>
    </rPh>
    <phoneticPr fontId="2"/>
  </si>
  <si>
    <t>AC47</t>
  </si>
  <si>
    <t>単位3-生活支援員 常勤換算後の人数</t>
  </si>
  <si>
    <t>O71</t>
    <phoneticPr fontId="2"/>
  </si>
  <si>
    <t>V59</t>
  </si>
  <si>
    <t>宿泊型自立訓練夜間防災・緊急時支援体制加算(Ⅰ）</t>
    <phoneticPr fontId="2"/>
  </si>
  <si>
    <t>単位３ 単位ごとの利用定員</t>
  </si>
  <si>
    <t>I80</t>
  </si>
  <si>
    <t>単位3-指導員 兼務 非常勤</t>
  </si>
  <si>
    <t>L87</t>
  </si>
  <si>
    <t>従業員職種-児童指導員 基準上の必要人数</t>
    <rPh sb="6" eb="8">
      <t>ジドウ</t>
    </rPh>
    <rPh sb="8" eb="11">
      <t>シドウイン</t>
    </rPh>
    <phoneticPr fontId="2"/>
  </si>
  <si>
    <t>U48</t>
  </si>
  <si>
    <t>AG44</t>
  </si>
  <si>
    <t>単位3-生活支援員 基準上の必要人数</t>
  </si>
  <si>
    <t>O72</t>
    <phoneticPr fontId="2"/>
  </si>
  <si>
    <t>AA59</t>
  </si>
  <si>
    <t>送迎加算</t>
    <phoneticPr fontId="2"/>
  </si>
  <si>
    <t>単位３ 基準上の必要定員</t>
  </si>
  <si>
    <t>V72</t>
  </si>
  <si>
    <t>単位3-指導員 常勤換算後の人数</t>
  </si>
  <si>
    <t>I88</t>
  </si>
  <si>
    <t>従業員職種-保育士 専従 常勤</t>
    <phoneticPr fontId="2"/>
  </si>
  <si>
    <t>AG45</t>
  </si>
  <si>
    <t>単位3-栄養士 専従 常勤</t>
    <rPh sb="4" eb="7">
      <t>エイヨウシ</t>
    </rPh>
    <phoneticPr fontId="2"/>
  </si>
  <si>
    <t>U69</t>
    <phoneticPr fontId="2"/>
  </si>
  <si>
    <t>AF59</t>
  </si>
  <si>
    <t>看護職員配置加算</t>
    <phoneticPr fontId="2"/>
  </si>
  <si>
    <t>単位３ 単位番号</t>
  </si>
  <si>
    <t>AA72</t>
  </si>
  <si>
    <t>単位3-指導員 基準上の必要人数</t>
  </si>
  <si>
    <t>I89</t>
  </si>
  <si>
    <t>従業員職種-保育士 専従 非常勤</t>
    <phoneticPr fontId="2"/>
  </si>
  <si>
    <t>AI44</t>
  </si>
  <si>
    <t>単位3-栄養士 専従 非常勤</t>
  </si>
  <si>
    <t>U70</t>
    <phoneticPr fontId="2"/>
  </si>
  <si>
    <t>単位３ 利用定員超過減算</t>
    <rPh sb="4" eb="6">
      <t>リヨウ</t>
    </rPh>
    <rPh sb="6" eb="8">
      <t>テイイン</t>
    </rPh>
    <rPh sb="8" eb="10">
      <t>チョウカ</t>
    </rPh>
    <rPh sb="10" eb="12">
      <t>ゲンザン</t>
    </rPh>
    <phoneticPr fontId="2"/>
  </si>
  <si>
    <t>AF72</t>
  </si>
  <si>
    <t>単位3-保育士 専従 常勤</t>
    <rPh sb="4" eb="7">
      <t>ホイクシ</t>
    </rPh>
    <phoneticPr fontId="2"/>
  </si>
  <si>
    <t>O86</t>
  </si>
  <si>
    <t>従業員職種-保育士 兼務 常勤</t>
    <phoneticPr fontId="2"/>
  </si>
  <si>
    <t>AI45</t>
  </si>
  <si>
    <t>単位3-栄養士 兼務 常勤</t>
  </si>
  <si>
    <t>X69</t>
    <phoneticPr fontId="2"/>
  </si>
  <si>
    <t>宿泊型自立訓練夜間防災・緊急時支援体制加算Ⅱ</t>
    <phoneticPr fontId="2"/>
  </si>
  <si>
    <t>単位３ 職員欠如減算</t>
    <rPh sb="4" eb="6">
      <t>ショクイン</t>
    </rPh>
    <rPh sb="6" eb="8">
      <t>ケツジョ</t>
    </rPh>
    <rPh sb="8" eb="10">
      <t>ゲンザン</t>
    </rPh>
    <phoneticPr fontId="2"/>
  </si>
  <si>
    <t>V73</t>
    <phoneticPr fontId="2"/>
  </si>
  <si>
    <t>単位3-保育士 専従 非常勤</t>
  </si>
  <si>
    <t>O87</t>
  </si>
  <si>
    <t>従業員職種-保育士 兼務 非常勤</t>
    <phoneticPr fontId="2"/>
  </si>
  <si>
    <t>AG46</t>
  </si>
  <si>
    <t>単位3-栄養士 兼務 非常勤</t>
  </si>
  <si>
    <t>X70</t>
    <phoneticPr fontId="2"/>
  </si>
  <si>
    <t>AF60</t>
  </si>
  <si>
    <t>夜間支援体制加算</t>
    <rPh sb="0" eb="2">
      <t>ヤカン</t>
    </rPh>
    <rPh sb="2" eb="4">
      <t>シエン</t>
    </rPh>
    <rPh sb="4" eb="6">
      <t>タイセイ</t>
    </rPh>
    <rPh sb="6" eb="8">
      <t>カサン</t>
    </rPh>
    <phoneticPr fontId="2"/>
  </si>
  <si>
    <t>J67</t>
    <phoneticPr fontId="2"/>
  </si>
  <si>
    <t>K67</t>
    <phoneticPr fontId="2"/>
  </si>
  <si>
    <t>単位３ 人員配置区分</t>
    <rPh sb="4" eb="6">
      <t>ジンイン</t>
    </rPh>
    <rPh sb="6" eb="8">
      <t>ハイチ</t>
    </rPh>
    <rPh sb="8" eb="10">
      <t>クブン</t>
    </rPh>
    <phoneticPr fontId="2"/>
  </si>
  <si>
    <t>AA73</t>
    <phoneticPr fontId="2"/>
  </si>
  <si>
    <t>単位3-保育士 兼務 常勤</t>
  </si>
  <si>
    <t>R86</t>
  </si>
  <si>
    <t>従業員職種-保育士 常勤換算後の人数</t>
    <phoneticPr fontId="2"/>
  </si>
  <si>
    <t>AG47</t>
  </si>
  <si>
    <t>単位3-栄養士 常勤換算後の人数</t>
  </si>
  <si>
    <t>U71</t>
    <phoneticPr fontId="2"/>
  </si>
  <si>
    <t>夜間支援体制加算の人数</t>
    <rPh sb="0" eb="2">
      <t>ヤカン</t>
    </rPh>
    <rPh sb="2" eb="4">
      <t>シエン</t>
    </rPh>
    <rPh sb="4" eb="6">
      <t>タイセイ</t>
    </rPh>
    <rPh sb="6" eb="8">
      <t>カサン</t>
    </rPh>
    <rPh sb="9" eb="11">
      <t>ニンズウ</t>
    </rPh>
    <phoneticPr fontId="2"/>
  </si>
  <si>
    <t>X67</t>
    <phoneticPr fontId="2"/>
  </si>
  <si>
    <t>Y67</t>
    <phoneticPr fontId="2"/>
  </si>
  <si>
    <t>単位４ 生活支援員 専従 常勤</t>
  </si>
  <si>
    <t>AF73</t>
    <phoneticPr fontId="2"/>
  </si>
  <si>
    <t>単位3-保育士 兼務 非常勤</t>
  </si>
  <si>
    <t>R87</t>
  </si>
  <si>
    <t>従業員職種-保育士 基準上の必要人数</t>
    <rPh sb="6" eb="9">
      <t>ホイクシ</t>
    </rPh>
    <phoneticPr fontId="2"/>
  </si>
  <si>
    <t>Y48</t>
  </si>
  <si>
    <t>単位3-栄養士 基準上の必要人数</t>
    <rPh sb="4" eb="7">
      <t>エイヨウシ</t>
    </rPh>
    <phoneticPr fontId="2"/>
  </si>
  <si>
    <t>U72</t>
    <phoneticPr fontId="2"/>
  </si>
  <si>
    <t>共生型サービス対象区分</t>
    <phoneticPr fontId="2"/>
  </si>
  <si>
    <t>I77</t>
    <phoneticPr fontId="2"/>
  </si>
  <si>
    <t>単位４ 生活支援員 専従 非常勤</t>
  </si>
  <si>
    <t>I74</t>
    <phoneticPr fontId="2"/>
  </si>
  <si>
    <t>単位3-保育士 常勤換算後の人数</t>
  </si>
  <si>
    <t>O88</t>
  </si>
  <si>
    <t>従業員職種-精神保健福祉士 専従 常勤</t>
    <phoneticPr fontId="2"/>
  </si>
  <si>
    <t>単位3-空き１ 専従 常勤</t>
  </si>
  <si>
    <t>AA69</t>
    <phoneticPr fontId="2"/>
  </si>
  <si>
    <t>個別計画訓練支援加算</t>
    <rPh sb="0" eb="2">
      <t>コベツ</t>
    </rPh>
    <rPh sb="2" eb="4">
      <t>ケイカク</t>
    </rPh>
    <rPh sb="4" eb="6">
      <t>クンレン</t>
    </rPh>
    <rPh sb="6" eb="8">
      <t>シエン</t>
    </rPh>
    <rPh sb="8" eb="10">
      <t>カサン</t>
    </rPh>
    <phoneticPr fontId="2"/>
  </si>
  <si>
    <t>I75</t>
    <phoneticPr fontId="2"/>
  </si>
  <si>
    <t>単位４ 生活支援員 兼務 常勤</t>
  </si>
  <si>
    <t>L85</t>
  </si>
  <si>
    <t>V74</t>
    <phoneticPr fontId="2"/>
  </si>
  <si>
    <t>単位3-保育士 基準上の必要人数</t>
  </si>
  <si>
    <t>O89</t>
  </si>
  <si>
    <t>従業員職種-精神保健福祉士 専従 非常勤</t>
    <phoneticPr fontId="2"/>
  </si>
  <si>
    <t>主たる対象者-身体障害者 肢体不自由</t>
    <phoneticPr fontId="2"/>
  </si>
  <si>
    <t>単位3-空き１ 専従 非常勤</t>
  </si>
  <si>
    <t>AA70</t>
    <phoneticPr fontId="2"/>
  </si>
  <si>
    <t>視覚障害者専門職員配置加算</t>
    <rPh sb="0" eb="2">
      <t>シカク</t>
    </rPh>
    <rPh sb="2" eb="4">
      <t>ショウガイ</t>
    </rPh>
    <rPh sb="4" eb="5">
      <t>シャ</t>
    </rPh>
    <rPh sb="5" eb="7">
      <t>センモン</t>
    </rPh>
    <rPh sb="7" eb="9">
      <t>ショクイン</t>
    </rPh>
    <rPh sb="9" eb="11">
      <t>ハイチ</t>
    </rPh>
    <rPh sb="11" eb="13">
      <t>カサン</t>
    </rPh>
    <phoneticPr fontId="2"/>
  </si>
  <si>
    <t>AA76</t>
    <phoneticPr fontId="2"/>
  </si>
  <si>
    <t>単位４ 生活支援員 兼務 非常勤</t>
  </si>
  <si>
    <t>AA74</t>
    <phoneticPr fontId="2"/>
  </si>
  <si>
    <t>U86</t>
  </si>
  <si>
    <t>従業員職種-精神保健福祉士 兼務 常勤</t>
    <phoneticPr fontId="2"/>
  </si>
  <si>
    <t>主たる対象者-身体障害者 視覚障害</t>
    <phoneticPr fontId="2"/>
  </si>
  <si>
    <t>K52</t>
  </si>
  <si>
    <t>単位3-空き１ 兼務 常勤</t>
  </si>
  <si>
    <t>AC69</t>
    <phoneticPr fontId="2"/>
  </si>
  <si>
    <t>社会生活支援特別加算</t>
    <rPh sb="0" eb="2">
      <t>シャカイ</t>
    </rPh>
    <rPh sb="2" eb="4">
      <t>セイカツ</t>
    </rPh>
    <rPh sb="4" eb="6">
      <t>シエン</t>
    </rPh>
    <rPh sb="6" eb="8">
      <t>トクベツ</t>
    </rPh>
    <rPh sb="8" eb="10">
      <t>カサン</t>
    </rPh>
    <phoneticPr fontId="2"/>
  </si>
  <si>
    <t>AA75</t>
    <phoneticPr fontId="2"/>
  </si>
  <si>
    <t>単位４ 生活支援員 常勤換算後の人数</t>
  </si>
  <si>
    <t>AF74</t>
    <phoneticPr fontId="2"/>
  </si>
  <si>
    <t>U87</t>
  </si>
  <si>
    <t>従業員職種-精神保健福祉士 兼務 非常勤</t>
    <phoneticPr fontId="2"/>
  </si>
  <si>
    <t>AE46</t>
  </si>
  <si>
    <t>主たる対象者-身体障害者 聴覚・言語</t>
    <phoneticPr fontId="2"/>
  </si>
  <si>
    <t>単位3-空き１ 兼務 非常勤</t>
  </si>
  <si>
    <t>サービス管理責任者配置等の有無</t>
    <rPh sb="4" eb="6">
      <t>カンリ</t>
    </rPh>
    <rPh sb="6" eb="8">
      <t>セキニン</t>
    </rPh>
    <rPh sb="8" eb="9">
      <t>シャ</t>
    </rPh>
    <rPh sb="9" eb="12">
      <t>ハイチナド</t>
    </rPh>
    <rPh sb="13" eb="15">
      <t>ウム</t>
    </rPh>
    <phoneticPr fontId="2"/>
  </si>
  <si>
    <t>AA77</t>
    <phoneticPr fontId="2"/>
  </si>
  <si>
    <t>単位４ 生活支援員 基準上の必要人数</t>
  </si>
  <si>
    <t>V75</t>
    <phoneticPr fontId="2"/>
  </si>
  <si>
    <t>X86</t>
  </si>
  <si>
    <t>従業員職種-精神保健福祉士 常勤換算後の人数</t>
    <phoneticPr fontId="2"/>
  </si>
  <si>
    <t>主たる対象者-身体障害者 内部障害</t>
    <phoneticPr fontId="2"/>
  </si>
  <si>
    <t>単位3-空き１ 常勤換算後の人数</t>
  </si>
  <si>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
  </si>
  <si>
    <t>AA78</t>
    <phoneticPr fontId="2"/>
  </si>
  <si>
    <t>単位４ 看護職員 専従 常勤</t>
    <rPh sb="6" eb="8">
      <t>ショクイン</t>
    </rPh>
    <phoneticPr fontId="2"/>
  </si>
  <si>
    <t>O85</t>
  </si>
  <si>
    <t>X87</t>
  </si>
  <si>
    <t>従業員職種-精神保健福祉士 基準上の必要人数</t>
    <phoneticPr fontId="2"/>
  </si>
  <si>
    <t>AC48</t>
  </si>
  <si>
    <t>主たる対象者-知的障害者</t>
    <phoneticPr fontId="2"/>
  </si>
  <si>
    <t>AL43</t>
  </si>
  <si>
    <t>M51</t>
  </si>
  <si>
    <t>単位3-空き１ 基準上の必要人数</t>
  </si>
  <si>
    <t>職員欠如による減算適用開始年月日</t>
    <rPh sb="0" eb="2">
      <t>ショクイン</t>
    </rPh>
    <rPh sb="2" eb="4">
      <t>ケツジョ</t>
    </rPh>
    <rPh sb="7" eb="9">
      <t>ゲンザン</t>
    </rPh>
    <rPh sb="9" eb="11">
      <t>テキヨウ</t>
    </rPh>
    <rPh sb="11" eb="13">
      <t>カイシ</t>
    </rPh>
    <rPh sb="13" eb="16">
      <t>ネンガッピ</t>
    </rPh>
    <phoneticPr fontId="2"/>
  </si>
  <si>
    <t>AA79</t>
    <phoneticPr fontId="2"/>
  </si>
  <si>
    <t>単位４ 看護職員 専従 非常勤</t>
  </si>
  <si>
    <t>AF75</t>
    <phoneticPr fontId="2"/>
  </si>
  <si>
    <t>U88</t>
  </si>
  <si>
    <t>主たる対象者-精神障害者</t>
    <phoneticPr fontId="2"/>
  </si>
  <si>
    <t>AM43</t>
  </si>
  <si>
    <t>M52</t>
  </si>
  <si>
    <t>単位3-空き２ 専従 常勤</t>
  </si>
  <si>
    <t>AF69</t>
    <phoneticPr fontId="2"/>
  </si>
  <si>
    <t>サービス管理責任者欠如減算</t>
    <rPh sb="4" eb="6">
      <t>カンリ</t>
    </rPh>
    <rPh sb="6" eb="8">
      <t>セキニン</t>
    </rPh>
    <rPh sb="8" eb="9">
      <t>シャ</t>
    </rPh>
    <rPh sb="9" eb="11">
      <t>ケツジョ</t>
    </rPh>
    <rPh sb="11" eb="13">
      <t>ゲンザン</t>
    </rPh>
    <phoneticPr fontId="2"/>
  </si>
  <si>
    <t>I78</t>
    <phoneticPr fontId="2"/>
  </si>
  <si>
    <t>単位４ 看護職員 兼務 常勤</t>
  </si>
  <si>
    <t>R85</t>
  </si>
  <si>
    <t>I76</t>
    <phoneticPr fontId="2"/>
  </si>
  <si>
    <t>U89</t>
  </si>
  <si>
    <t>O51</t>
  </si>
  <si>
    <t>単位3-空き２ 専従 非常勤</t>
  </si>
  <si>
    <t>AF70</t>
    <phoneticPr fontId="2"/>
  </si>
  <si>
    <t>W65</t>
  </si>
  <si>
    <t>就労移行支援体制加算</t>
    <rPh sb="0" eb="2">
      <t>シュウロウ</t>
    </rPh>
    <rPh sb="2" eb="4">
      <t>イコウ</t>
    </rPh>
    <rPh sb="4" eb="6">
      <t>シエン</t>
    </rPh>
    <rPh sb="6" eb="8">
      <t>タイセイ</t>
    </rPh>
    <rPh sb="8" eb="10">
      <t>カサン</t>
    </rPh>
    <phoneticPr fontId="2"/>
  </si>
  <si>
    <t>単位４ 看護職員 兼務 非常勤</t>
  </si>
  <si>
    <t>V76</t>
    <phoneticPr fontId="2"/>
  </si>
  <si>
    <t>AA86</t>
  </si>
  <si>
    <t>O52</t>
  </si>
  <si>
    <t>単位3-空き２ 兼務 常勤</t>
  </si>
  <si>
    <t>AH69</t>
    <phoneticPr fontId="2"/>
  </si>
  <si>
    <t>強度行動障害者特別支援加算</t>
    <rPh sb="0" eb="2">
      <t>キョウド</t>
    </rPh>
    <rPh sb="2" eb="4">
      <t>コウドウ</t>
    </rPh>
    <rPh sb="4" eb="7">
      <t>ショウガイシャ</t>
    </rPh>
    <rPh sb="7" eb="9">
      <t>トクベツ</t>
    </rPh>
    <rPh sb="9" eb="11">
      <t>シエン</t>
    </rPh>
    <rPh sb="11" eb="13">
      <t>カサン</t>
    </rPh>
    <phoneticPr fontId="2"/>
  </si>
  <si>
    <t>I80</t>
    <phoneticPr fontId="2"/>
  </si>
  <si>
    <t>単位４ 看護職員 常勤換算後の人数</t>
  </si>
  <si>
    <t>AA87</t>
  </si>
  <si>
    <t>M53</t>
  </si>
  <si>
    <t>単位3-空き２ 兼務 非常勤</t>
  </si>
  <si>
    <t>AH70</t>
    <phoneticPr fontId="2"/>
  </si>
  <si>
    <t>W66</t>
  </si>
  <si>
    <t>精神障害者地域移行特別加算</t>
    <rPh sb="0" eb="2">
      <t>セイシン</t>
    </rPh>
    <rPh sb="2" eb="4">
      <t>ショウガイ</t>
    </rPh>
    <rPh sb="4" eb="5">
      <t>シャ</t>
    </rPh>
    <rPh sb="5" eb="7">
      <t>チイキ</t>
    </rPh>
    <rPh sb="7" eb="9">
      <t>イコウ</t>
    </rPh>
    <rPh sb="9" eb="11">
      <t>トクベツ</t>
    </rPh>
    <rPh sb="11" eb="13">
      <t>カサン</t>
    </rPh>
    <phoneticPr fontId="2"/>
  </si>
  <si>
    <t>AA80</t>
    <phoneticPr fontId="2"/>
  </si>
  <si>
    <t>単位４ 看護職員 基準上の必要人数</t>
  </si>
  <si>
    <t>AF76</t>
    <phoneticPr fontId="2"/>
  </si>
  <si>
    <t>AD86</t>
  </si>
  <si>
    <t>M54</t>
  </si>
  <si>
    <t>単位3-空き２ 常勤換算後の人数</t>
  </si>
  <si>
    <t>AF71</t>
    <phoneticPr fontId="2"/>
  </si>
  <si>
    <t>単位４ 空き１ 専従 常勤</t>
    <rPh sb="4" eb="5">
      <t>ア</t>
    </rPh>
    <phoneticPr fontId="2"/>
  </si>
  <si>
    <t>U85</t>
  </si>
  <si>
    <t>V77</t>
    <phoneticPr fontId="2"/>
  </si>
  <si>
    <t>AD87</t>
  </si>
  <si>
    <t>AG48</t>
  </si>
  <si>
    <t>単位1-空き３ 専従 常勤</t>
  </si>
  <si>
    <t>Q51</t>
  </si>
  <si>
    <t>単位3-空き２ 基準上の必要人数</t>
  </si>
  <si>
    <t>AF72</t>
    <phoneticPr fontId="2"/>
  </si>
  <si>
    <t>W67</t>
  </si>
  <si>
    <t>W72</t>
    <phoneticPr fontId="2"/>
  </si>
  <si>
    <t>単位４ 空き１ 専従 非常勤</t>
  </si>
  <si>
    <t>AA88</t>
  </si>
  <si>
    <t>主たる対象者-特定なし</t>
    <rPh sb="0" eb="1">
      <t>シュ</t>
    </rPh>
    <rPh sb="3" eb="6">
      <t>タイショウシャ</t>
    </rPh>
    <rPh sb="7" eb="9">
      <t>トクテイ</t>
    </rPh>
    <phoneticPr fontId="2"/>
  </si>
  <si>
    <t>AL49</t>
  </si>
  <si>
    <t>単位1-空き３ 専従 非常勤</t>
  </si>
  <si>
    <t>Q52</t>
  </si>
  <si>
    <t>単位3-単位ごと利用定員</t>
    <rPh sb="4" eb="6">
      <t>タンイ</t>
    </rPh>
    <rPh sb="8" eb="10">
      <t>リヨウ</t>
    </rPh>
    <rPh sb="10" eb="12">
      <t>テイイン</t>
    </rPh>
    <phoneticPr fontId="2"/>
  </si>
  <si>
    <t>リハビリテーション加算</t>
    <phoneticPr fontId="2"/>
  </si>
  <si>
    <t>就労移行支援体制（就労定着者数）</t>
    <rPh sb="0" eb="2">
      <t>シュウロウ</t>
    </rPh>
    <rPh sb="2" eb="4">
      <t>イコウ</t>
    </rPh>
    <rPh sb="4" eb="6">
      <t>シエン</t>
    </rPh>
    <rPh sb="6" eb="8">
      <t>タイセイ</t>
    </rPh>
    <rPh sb="9" eb="15">
      <t>シュウロウテイチャクシャスウ</t>
    </rPh>
    <phoneticPr fontId="2"/>
  </si>
  <si>
    <t>I79</t>
    <phoneticPr fontId="2"/>
  </si>
  <si>
    <t>単位４ 空き１ 兼務 常勤</t>
  </si>
  <si>
    <t>X85</t>
  </si>
  <si>
    <t>AF77</t>
    <phoneticPr fontId="2"/>
  </si>
  <si>
    <t>AA89</t>
  </si>
  <si>
    <t>主たる対象者-身体障害者</t>
    <rPh sb="0" eb="1">
      <t>シュ</t>
    </rPh>
    <rPh sb="3" eb="6">
      <t>タイショウシャ</t>
    </rPh>
    <rPh sb="7" eb="9">
      <t>シンタイ</t>
    </rPh>
    <rPh sb="9" eb="12">
      <t>ショウガイシャ</t>
    </rPh>
    <phoneticPr fontId="2"/>
  </si>
  <si>
    <t>AM49</t>
  </si>
  <si>
    <t>単位1-空き３ 兼務 常勤</t>
  </si>
  <si>
    <t>S51</t>
  </si>
  <si>
    <t>単位3-基準上の必要定員</t>
    <rPh sb="4" eb="6">
      <t>キジュン</t>
    </rPh>
    <rPh sb="6" eb="7">
      <t>ジョウ</t>
    </rPh>
    <rPh sb="8" eb="10">
      <t>ヒツヨウ</t>
    </rPh>
    <rPh sb="10" eb="12">
      <t>テイイン</t>
    </rPh>
    <phoneticPr fontId="2"/>
  </si>
  <si>
    <t>AC73</t>
    <phoneticPr fontId="2"/>
  </si>
  <si>
    <t>福祉専門職配置加算</t>
    <phoneticPr fontId="2"/>
  </si>
  <si>
    <t>単位４ 空き１ 兼務 非常勤</t>
  </si>
  <si>
    <t>加算　新事業所移行施設区分</t>
    <rPh sb="0" eb="2">
      <t>カサン</t>
    </rPh>
    <rPh sb="3" eb="7">
      <t>シンジギョウショ</t>
    </rPh>
    <rPh sb="7" eb="9">
      <t>イコウ</t>
    </rPh>
    <rPh sb="9" eb="11">
      <t>シセツ</t>
    </rPh>
    <rPh sb="11" eb="13">
      <t>クブン</t>
    </rPh>
    <phoneticPr fontId="2"/>
  </si>
  <si>
    <t>AJ106</t>
    <phoneticPr fontId="2"/>
  </si>
  <si>
    <t>※未使用 ﾀﾞﾐｰ参照</t>
    <rPh sb="1" eb="4">
      <t>ミシヨウ</t>
    </rPh>
    <rPh sb="9" eb="11">
      <t>サンショウ</t>
    </rPh>
    <phoneticPr fontId="2"/>
  </si>
  <si>
    <t>単位3-営業日-月</t>
  </si>
  <si>
    <t>AL90</t>
  </si>
  <si>
    <t>主たる対象者-知的障害者</t>
    <rPh sb="0" eb="1">
      <t>シュ</t>
    </rPh>
    <rPh sb="3" eb="6">
      <t>タイショウシャ</t>
    </rPh>
    <rPh sb="7" eb="9">
      <t>チテキ</t>
    </rPh>
    <rPh sb="9" eb="12">
      <t>ショウガイシャ</t>
    </rPh>
    <phoneticPr fontId="2"/>
  </si>
  <si>
    <t>AN49</t>
  </si>
  <si>
    <t>単位1-空き３ 兼務 非常勤</t>
  </si>
  <si>
    <t>単位3-主たる対象者-身体障害者 細分なし</t>
    <rPh sb="4" eb="5">
      <t>オモ</t>
    </rPh>
    <rPh sb="7" eb="10">
      <t>タイショウシャ</t>
    </rPh>
    <phoneticPr fontId="2"/>
  </si>
  <si>
    <t>AL74</t>
    <phoneticPr fontId="2"/>
  </si>
  <si>
    <t>視覚障害者専門職員配置加算</t>
    <phoneticPr fontId="2"/>
  </si>
  <si>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</si>
  <si>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2"/>
  </si>
  <si>
    <t>Z82</t>
    <phoneticPr fontId="2"/>
  </si>
  <si>
    <t>単位3-営業日-火</t>
  </si>
  <si>
    <t>AM90</t>
  </si>
  <si>
    <t>主たる対象者-障害児</t>
    <rPh sb="0" eb="1">
      <t>シュ</t>
    </rPh>
    <rPh sb="3" eb="6">
      <t>タイショウシャ</t>
    </rPh>
    <rPh sb="7" eb="10">
      <t>ショウガイジ</t>
    </rPh>
    <phoneticPr fontId="2"/>
  </si>
  <si>
    <t>AO49</t>
  </si>
  <si>
    <t>単位1-空き３ 常勤換算後の人数</t>
  </si>
  <si>
    <t>Q53</t>
  </si>
  <si>
    <t>単位3-主たる対象者-身体障害者 肢体不自由</t>
  </si>
  <si>
    <t>AM74</t>
    <phoneticPr fontId="2"/>
  </si>
  <si>
    <t>主たるサービス種類</t>
    <rPh sb="0" eb="1">
      <t>シュ</t>
    </rPh>
    <rPh sb="7" eb="9">
      <t>シュルイ</t>
    </rPh>
    <phoneticPr fontId="2"/>
  </si>
  <si>
    <t>AP73</t>
    <phoneticPr fontId="2"/>
  </si>
  <si>
    <t>※未使用</t>
    <rPh sb="1" eb="2">
      <t>ミ</t>
    </rPh>
    <rPh sb="2" eb="4">
      <t>シヨウ</t>
    </rPh>
    <phoneticPr fontId="2"/>
  </si>
  <si>
    <t>単位４ 空き１ 基準上の必要人数</t>
  </si>
  <si>
    <t>K83</t>
    <phoneticPr fontId="2"/>
  </si>
  <si>
    <t>単位3-営業日-水</t>
  </si>
  <si>
    <t>AN90</t>
  </si>
  <si>
    <t>主たる対象者-精神障害者</t>
    <rPh sb="0" eb="1">
      <t>シュ</t>
    </rPh>
    <rPh sb="3" eb="6">
      <t>タイショウシャ</t>
    </rPh>
    <rPh sb="7" eb="9">
      <t>セイシン</t>
    </rPh>
    <rPh sb="9" eb="11">
      <t>ショウガイ</t>
    </rPh>
    <rPh sb="11" eb="12">
      <t>シャ</t>
    </rPh>
    <phoneticPr fontId="2"/>
  </si>
  <si>
    <t>AP49</t>
  </si>
  <si>
    <t>単位1-空き３ 基準上の必要人数</t>
  </si>
  <si>
    <t>Q54</t>
  </si>
  <si>
    <t>単位3-主たる対象者-身体障害者 視覚障害</t>
  </si>
  <si>
    <t>AN74</t>
    <phoneticPr fontId="2"/>
  </si>
  <si>
    <t>処遇改善助加算</t>
    <rPh sb="5" eb="7">
      <t>カサン</t>
    </rPh>
    <phoneticPr fontId="2"/>
  </si>
  <si>
    <t>単位４ 空き２ 専従 常勤</t>
  </si>
  <si>
    <t>AA85</t>
  </si>
  <si>
    <t>加算　旧法施設定員数</t>
    <rPh sb="0" eb="2">
      <t>カサン</t>
    </rPh>
    <rPh sb="3" eb="5">
      <t>キュウホウ</t>
    </rPh>
    <rPh sb="5" eb="7">
      <t>シセツ</t>
    </rPh>
    <rPh sb="7" eb="9">
      <t>テイイン</t>
    </rPh>
    <rPh sb="9" eb="10">
      <t>スウ</t>
    </rPh>
    <phoneticPr fontId="2"/>
  </si>
  <si>
    <t>Z83</t>
    <phoneticPr fontId="2"/>
  </si>
  <si>
    <t>単位3-営業日-木</t>
  </si>
  <si>
    <t>AO90</t>
  </si>
  <si>
    <t>単位1-空き４ 専従 常勤</t>
  </si>
  <si>
    <t>U51</t>
  </si>
  <si>
    <t>単位3-主たる対象者-身体障害者 聴覚・言語</t>
  </si>
  <si>
    <t>AO74</t>
    <phoneticPr fontId="2"/>
  </si>
  <si>
    <t>単位４ 空き２ 専従 非常勤</t>
  </si>
  <si>
    <t>加算　利用日数特例届出有無</t>
    <rPh sb="0" eb="2">
      <t>カサン</t>
    </rPh>
    <rPh sb="3" eb="6">
      <t>リヨウビ</t>
    </rPh>
    <rPh sb="6" eb="7">
      <t>カズ</t>
    </rPh>
    <rPh sb="7" eb="9">
      <t>トクレイ</t>
    </rPh>
    <rPh sb="9" eb="11">
      <t>トドケデ</t>
    </rPh>
    <rPh sb="11" eb="13">
      <t>ウム</t>
    </rPh>
    <phoneticPr fontId="2"/>
  </si>
  <si>
    <t>K84</t>
    <phoneticPr fontId="2"/>
  </si>
  <si>
    <t>単位3-営業日-金</t>
  </si>
  <si>
    <t>AP90</t>
  </si>
  <si>
    <t>単位1-空き４ 専従 非常勤</t>
  </si>
  <si>
    <t>単位3-主たる対象者-身体障害者 内部障害</t>
  </si>
  <si>
    <t>AK80</t>
    <phoneticPr fontId="2"/>
  </si>
  <si>
    <t>単位４ 空き２ 兼務 常勤</t>
  </si>
  <si>
    <t>AD85</t>
  </si>
  <si>
    <t>Z84</t>
    <phoneticPr fontId="2"/>
  </si>
  <si>
    <t>単位3-営業日-土</t>
  </si>
  <si>
    <t>AQ90</t>
  </si>
  <si>
    <t>単位1-空き４ 兼務 常勤</t>
  </si>
  <si>
    <t>単位3-主たる対象者-特定なし</t>
    <rPh sb="4" eb="5">
      <t>オモ</t>
    </rPh>
    <rPh sb="7" eb="10">
      <t>タイショウシャ</t>
    </rPh>
    <rPh sb="11" eb="13">
      <t>トクテイ</t>
    </rPh>
    <phoneticPr fontId="2"/>
  </si>
  <si>
    <t>AL75</t>
    <phoneticPr fontId="2"/>
  </si>
  <si>
    <t>AK81</t>
    <phoneticPr fontId="2"/>
  </si>
  <si>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</si>
  <si>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2"/>
  </si>
  <si>
    <t>K85</t>
    <phoneticPr fontId="2"/>
  </si>
  <si>
    <t>単位3-営業日-日</t>
  </si>
  <si>
    <t>AR90</t>
  </si>
  <si>
    <t>単位1-空き４ 兼務 非常勤</t>
  </si>
  <si>
    <t>単位3-主たる対象者-知的障害者</t>
  </si>
  <si>
    <t>AM75</t>
    <phoneticPr fontId="2"/>
  </si>
  <si>
    <t>送迎加算</t>
    <rPh sb="0" eb="2">
      <t>ソウゲイ</t>
    </rPh>
    <rPh sb="2" eb="4">
      <t>カサン</t>
    </rPh>
    <phoneticPr fontId="2"/>
  </si>
  <si>
    <t>単位４ 空き２ 常勤換算後の人数</t>
  </si>
  <si>
    <t>加算　利用日数特例終了年月１</t>
    <rPh sb="0" eb="2">
      <t>カサン</t>
    </rPh>
    <rPh sb="9" eb="11">
      <t>シュウリョウ</t>
    </rPh>
    <phoneticPr fontId="2"/>
  </si>
  <si>
    <t>Z85</t>
    <phoneticPr fontId="2"/>
  </si>
  <si>
    <t>単位3-営業時間-平日-開始</t>
  </si>
  <si>
    <t>L91</t>
  </si>
  <si>
    <t>単位1-空き４ 常勤換算後の人数</t>
  </si>
  <si>
    <t>U53</t>
  </si>
  <si>
    <t>単位3-主たる対象者-精神障害者</t>
  </si>
  <si>
    <t>AN75</t>
    <phoneticPr fontId="2"/>
  </si>
  <si>
    <t>単位４ 空き２ 基準上の必要人数</t>
  </si>
  <si>
    <t>加算　利用日数特例開始年月２</t>
    <rPh sb="0" eb="2">
      <t>カサン</t>
    </rPh>
    <rPh sb="3" eb="6">
      <t>リヨウビ</t>
    </rPh>
    <rPh sb="6" eb="7">
      <t>カズ</t>
    </rPh>
    <rPh sb="7" eb="9">
      <t>トクレイ</t>
    </rPh>
    <rPh sb="9" eb="11">
      <t>カイシ</t>
    </rPh>
    <rPh sb="11" eb="13">
      <t>ネンゲツ</t>
    </rPh>
    <phoneticPr fontId="2"/>
  </si>
  <si>
    <t>K86</t>
    <phoneticPr fontId="2"/>
  </si>
  <si>
    <t>単位3-営業時間-平日-終了</t>
  </si>
  <si>
    <t>Q91</t>
  </si>
  <si>
    <t>R55</t>
  </si>
  <si>
    <t>単位1-空き４ 基準上の必要人数</t>
  </si>
  <si>
    <t>U54</t>
  </si>
  <si>
    <t>単位3-利用定員超過減算</t>
  </si>
  <si>
    <t>就労移行支援体制加算</t>
  </si>
  <si>
    <t>単位４ 前年度の平均利用者数</t>
  </si>
  <si>
    <t>加算　利用日数特例終了年月２</t>
    <rPh sb="0" eb="2">
      <t>カサン</t>
    </rPh>
    <rPh sb="9" eb="11">
      <t>シュウリョウ</t>
    </rPh>
    <phoneticPr fontId="2"/>
  </si>
  <si>
    <t>Z86</t>
    <phoneticPr fontId="2"/>
  </si>
  <si>
    <t>単位3-営業時間-土曜-開始</t>
  </si>
  <si>
    <t>W91</t>
  </si>
  <si>
    <t>単位1-空き５ 専従 常勤</t>
  </si>
  <si>
    <t>Y51</t>
  </si>
  <si>
    <t>単位3-職員欠如減算</t>
  </si>
  <si>
    <t>R76</t>
    <phoneticPr fontId="2"/>
  </si>
  <si>
    <t>社会生活支援特別加算</t>
    <phoneticPr fontId="2"/>
  </si>
  <si>
    <t>W74</t>
    <phoneticPr fontId="2"/>
  </si>
  <si>
    <t>単位４ 単位ごとの利用定員</t>
  </si>
  <si>
    <t>加算　利用日数特例開始年月３</t>
    <rPh sb="0" eb="2">
      <t>カサン</t>
    </rPh>
    <rPh sb="3" eb="6">
      <t>リヨウビ</t>
    </rPh>
    <rPh sb="6" eb="7">
      <t>カズ</t>
    </rPh>
    <rPh sb="7" eb="9">
      <t>トクレイ</t>
    </rPh>
    <rPh sb="9" eb="11">
      <t>カイシ</t>
    </rPh>
    <rPh sb="11" eb="13">
      <t>ネンゲツ</t>
    </rPh>
    <phoneticPr fontId="2"/>
  </si>
  <si>
    <t>K87</t>
    <phoneticPr fontId="2"/>
  </si>
  <si>
    <t>単位3-営業時間-土曜-終了</t>
  </si>
  <si>
    <t>AB91</t>
  </si>
  <si>
    <t>協力医療機関１ 主な診療科名１上</t>
    <phoneticPr fontId="2"/>
  </si>
  <si>
    <t>単位1-空き５ 専従 非常勤</t>
  </si>
  <si>
    <t>単位3-人員配置区分</t>
  </si>
  <si>
    <t>AM76</t>
    <phoneticPr fontId="2"/>
  </si>
  <si>
    <t>単位４ 基準上の必要定員</t>
  </si>
  <si>
    <t>加算　利用日数特例終了年月３</t>
    <rPh sb="0" eb="2">
      <t>カサン</t>
    </rPh>
    <rPh sb="9" eb="11">
      <t>シュウリョウ</t>
    </rPh>
    <phoneticPr fontId="2"/>
  </si>
  <si>
    <t>Z87</t>
    <phoneticPr fontId="2"/>
  </si>
  <si>
    <t>単位3-営業時間-日曜-開始</t>
  </si>
  <si>
    <t>L92</t>
  </si>
  <si>
    <t>単位1-空き５ 兼務 常勤</t>
  </si>
  <si>
    <t>単位3-重度障害者支援加算Ⅰ（基本）</t>
  </si>
  <si>
    <t>サービス管理責任者配置等の有無</t>
    <phoneticPr fontId="2"/>
  </si>
  <si>
    <t>単位４ 単位番号</t>
  </si>
  <si>
    <t>AI91</t>
  </si>
  <si>
    <t>加算　利用日数特例開始年月４</t>
    <rPh sb="0" eb="2">
      <t>カサン</t>
    </rPh>
    <rPh sb="3" eb="6">
      <t>リヨウビ</t>
    </rPh>
    <rPh sb="6" eb="7">
      <t>カズ</t>
    </rPh>
    <rPh sb="7" eb="9">
      <t>トクレイ</t>
    </rPh>
    <rPh sb="9" eb="11">
      <t>カイシ</t>
    </rPh>
    <rPh sb="11" eb="13">
      <t>ネンゲツ</t>
    </rPh>
    <phoneticPr fontId="2"/>
  </si>
  <si>
    <t>K88</t>
    <phoneticPr fontId="2"/>
  </si>
  <si>
    <t>単位3-営業時間-日曜-終了</t>
  </si>
  <si>
    <t>Q92</t>
  </si>
  <si>
    <t>単位1-空き５ 兼務 非常勤</t>
  </si>
  <si>
    <t>単位3-重度障害者支援加算Ⅰ（重度）</t>
  </si>
  <si>
    <t>T77</t>
    <phoneticPr fontId="2"/>
  </si>
  <si>
    <t>サービス管理責任者欠如減算</t>
    <phoneticPr fontId="2"/>
  </si>
  <si>
    <t>単位４ 利用定員超過減算</t>
    <rPh sb="4" eb="6">
      <t>リヨウ</t>
    </rPh>
    <rPh sb="6" eb="8">
      <t>テイイン</t>
    </rPh>
    <rPh sb="8" eb="10">
      <t>チョウカ</t>
    </rPh>
    <rPh sb="10" eb="12">
      <t>ゲンザン</t>
    </rPh>
    <phoneticPr fontId="2"/>
  </si>
  <si>
    <t>I92</t>
  </si>
  <si>
    <t>加算　利用日数特例終了年月４</t>
    <rPh sb="0" eb="2">
      <t>カサン</t>
    </rPh>
    <rPh sb="9" eb="11">
      <t>シュウリョウ</t>
    </rPh>
    <phoneticPr fontId="2"/>
  </si>
  <si>
    <t>Z88</t>
    <phoneticPr fontId="2"/>
  </si>
  <si>
    <t>単位3-営業時間-祝日-開始</t>
  </si>
  <si>
    <t>W92</t>
  </si>
  <si>
    <t>単位1-空き５ 常勤換算後の人数</t>
  </si>
  <si>
    <t>Y53</t>
  </si>
  <si>
    <t>単位3-重度障害者支援加算Ⅱ</t>
  </si>
  <si>
    <t>単位４ 職員欠如減算</t>
    <rPh sb="4" eb="6">
      <t>ショクイン</t>
    </rPh>
    <rPh sb="6" eb="8">
      <t>ケツジョ</t>
    </rPh>
    <rPh sb="8" eb="10">
      <t>ゲンザン</t>
    </rPh>
    <phoneticPr fontId="2"/>
  </si>
  <si>
    <t>S92</t>
  </si>
  <si>
    <t>AE122</t>
    <phoneticPr fontId="2"/>
  </si>
  <si>
    <t>単位3-営業時間-祝日-終了</t>
  </si>
  <si>
    <t>AB92</t>
  </si>
  <si>
    <t>単位1-空き５ 基準上の必要人数</t>
  </si>
  <si>
    <t>夜間看護体制加算</t>
    <phoneticPr fontId="2"/>
  </si>
  <si>
    <t>Z28</t>
    <phoneticPr fontId="2"/>
  </si>
  <si>
    <t>AA28</t>
    <phoneticPr fontId="2"/>
  </si>
  <si>
    <t>リスト_夜間看護体制加算＿付８</t>
    <phoneticPr fontId="2"/>
  </si>
  <si>
    <t>職員欠如による減算適用開始年月日</t>
    <phoneticPr fontId="2"/>
  </si>
  <si>
    <t>単位４ 人員配置区分</t>
    <rPh sb="4" eb="6">
      <t>ジンイン</t>
    </rPh>
    <rPh sb="6" eb="8">
      <t>ハイチ</t>
    </rPh>
    <rPh sb="8" eb="10">
      <t>クブン</t>
    </rPh>
    <phoneticPr fontId="2"/>
  </si>
  <si>
    <t>AD92</t>
  </si>
  <si>
    <t>AE92</t>
  </si>
  <si>
    <t>単位２ 看護 専従 常勤</t>
  </si>
  <si>
    <t>I126</t>
  </si>
  <si>
    <t>単位3-営業時間-備考</t>
  </si>
  <si>
    <t>単位1-空き６ 専従 常勤</t>
  </si>
  <si>
    <t>AC51</t>
  </si>
  <si>
    <t>地域生活移行個別支援特別加算</t>
    <phoneticPr fontId="2"/>
  </si>
  <si>
    <t>単位５ 生活支援員 専従 常勤</t>
  </si>
  <si>
    <t>単位２ 看護 専従 非常勤</t>
  </si>
  <si>
    <t>I127</t>
  </si>
  <si>
    <t>単位3-単位ごとの利用定員</t>
  </si>
  <si>
    <t>I93</t>
  </si>
  <si>
    <t>単位1-空き６ 専従 非常勤</t>
  </si>
  <si>
    <t>AC52</t>
  </si>
  <si>
    <t>小規模定員加算</t>
    <phoneticPr fontId="2"/>
  </si>
  <si>
    <t>Y29</t>
    <phoneticPr fontId="2"/>
  </si>
  <si>
    <t>単位５ 生活支援員 専従 非常勤</t>
  </si>
  <si>
    <t>単位２ 看護 兼務 常勤</t>
  </si>
  <si>
    <t>K126</t>
  </si>
  <si>
    <t>単位3-単位番号</t>
  </si>
  <si>
    <t>AI93</t>
  </si>
  <si>
    <t>単位1-空き６ 兼務 常勤</t>
  </si>
  <si>
    <t>AE51</t>
  </si>
  <si>
    <t>夜勤職員配置体制加算</t>
    <phoneticPr fontId="2"/>
  </si>
  <si>
    <t>就労移行支援体制（就労定着者数）</t>
    <rPh sb="9" eb="11">
      <t>シュウロウ</t>
    </rPh>
    <rPh sb="11" eb="13">
      <t>テイチャク</t>
    </rPh>
    <rPh sb="13" eb="14">
      <t>シャ</t>
    </rPh>
    <rPh sb="14" eb="15">
      <t>スウ</t>
    </rPh>
    <phoneticPr fontId="2"/>
  </si>
  <si>
    <t>単位５ 生活支援員 兼務 常勤</t>
  </si>
  <si>
    <t>L95</t>
  </si>
  <si>
    <t>単位２ 看護 兼務 非常勤</t>
  </si>
  <si>
    <t>K127</t>
  </si>
  <si>
    <t>単位3 利用定員超過減算</t>
    <rPh sb="4" eb="6">
      <t>リヨウ</t>
    </rPh>
    <rPh sb="6" eb="8">
      <t>テイイン</t>
    </rPh>
    <rPh sb="8" eb="10">
      <t>チョウカ</t>
    </rPh>
    <rPh sb="10" eb="12">
      <t>ゲンザン</t>
    </rPh>
    <phoneticPr fontId="2"/>
  </si>
  <si>
    <t>協力歯科医療機関-名称</t>
    <rPh sb="0" eb="2">
      <t>キョウリョク</t>
    </rPh>
    <rPh sb="2" eb="4">
      <t>シカ</t>
    </rPh>
    <rPh sb="4" eb="6">
      <t>イリョウ</t>
    </rPh>
    <rPh sb="6" eb="8">
      <t>キカン</t>
    </rPh>
    <rPh sb="9" eb="11">
      <t>メイショウ</t>
    </rPh>
    <phoneticPr fontId="2"/>
  </si>
  <si>
    <t>L54</t>
  </si>
  <si>
    <t>単位1-空き６ 兼務 非常勤</t>
  </si>
  <si>
    <t>AE52</t>
  </si>
  <si>
    <t>処遇改善加算</t>
    <rPh sb="4" eb="6">
      <t>カサン</t>
    </rPh>
    <phoneticPr fontId="2"/>
  </si>
  <si>
    <t>単位５ 生活支援員 兼務 非常勤</t>
  </si>
  <si>
    <t>L96</t>
  </si>
  <si>
    <t>単位２ 看護 常勤換算後の人数</t>
  </si>
  <si>
    <t>I128</t>
  </si>
  <si>
    <t>単位3 職員欠如減算</t>
    <rPh sb="4" eb="6">
      <t>ショクイン</t>
    </rPh>
    <rPh sb="6" eb="8">
      <t>ケツジョ</t>
    </rPh>
    <rPh sb="8" eb="10">
      <t>ゲンザン</t>
    </rPh>
    <phoneticPr fontId="2"/>
  </si>
  <si>
    <t>S94</t>
  </si>
  <si>
    <t>加算　旧法施設定員数</t>
    <rPh sb="0" eb="2">
      <t>カサン</t>
    </rPh>
    <phoneticPr fontId="2"/>
  </si>
  <si>
    <t>単位1-空き６ 常勤換算後の人数</t>
  </si>
  <si>
    <t>AC53</t>
  </si>
  <si>
    <t>Y37</t>
    <phoneticPr fontId="2"/>
  </si>
  <si>
    <t>単位５ 生活支援員 常勤換算後の人数</t>
  </si>
  <si>
    <t>単位２ 看護 基準上の必要人数</t>
  </si>
  <si>
    <t>I129</t>
  </si>
  <si>
    <t>単位3 施設等の区分</t>
    <rPh sb="4" eb="6">
      <t>シセツ</t>
    </rPh>
    <rPh sb="6" eb="7">
      <t>ナド</t>
    </rPh>
    <rPh sb="8" eb="10">
      <t>クブン</t>
    </rPh>
    <phoneticPr fontId="2"/>
  </si>
  <si>
    <t>AD94</t>
  </si>
  <si>
    <t>AE94</t>
  </si>
  <si>
    <t>J56</t>
    <phoneticPr fontId="2"/>
  </si>
  <si>
    <t>K56</t>
    <phoneticPr fontId="2"/>
  </si>
  <si>
    <t>0</t>
    <phoneticPr fontId="2"/>
  </si>
  <si>
    <t>単位1-空き６ 基準上の必要人数</t>
  </si>
  <si>
    <t>AC54</t>
  </si>
  <si>
    <t>単位５ 生活支援員 基準上の必要人数</t>
  </si>
  <si>
    <t>I98</t>
  </si>
  <si>
    <t>単位２ 理学療法士 専従 常勤</t>
  </si>
  <si>
    <t>N126</t>
  </si>
  <si>
    <t>単位4-指導員 専従 常勤</t>
    <rPh sb="4" eb="7">
      <t>シドウイン</t>
    </rPh>
    <phoneticPr fontId="2"/>
  </si>
  <si>
    <t>みなし指定の有無</t>
    <phoneticPr fontId="2"/>
  </si>
  <si>
    <t>Z56</t>
    <phoneticPr fontId="2"/>
  </si>
  <si>
    <t>単位1-空き７ 専従 常勤</t>
  </si>
  <si>
    <t>AG51</t>
  </si>
  <si>
    <t>AK79</t>
    <phoneticPr fontId="2"/>
  </si>
  <si>
    <t>単位５ 看護職員 専従 常勤</t>
    <rPh sb="6" eb="8">
      <t>ショクイン</t>
    </rPh>
    <phoneticPr fontId="2"/>
  </si>
  <si>
    <t>O95</t>
  </si>
  <si>
    <t>単位２ 理学療法士 専従 非常勤</t>
  </si>
  <si>
    <t>N127</t>
  </si>
  <si>
    <t>単位4-指導員 専従 非常勤</t>
  </si>
  <si>
    <t>I99</t>
  </si>
  <si>
    <t>障害児施設区分</t>
    <phoneticPr fontId="2"/>
  </si>
  <si>
    <t>J57</t>
    <phoneticPr fontId="2"/>
  </si>
  <si>
    <t>K57</t>
    <phoneticPr fontId="2"/>
  </si>
  <si>
    <t>単位1-空き７ 専従 非常勤</t>
  </si>
  <si>
    <t>AG52</t>
  </si>
  <si>
    <t>Y30</t>
    <phoneticPr fontId="2"/>
  </si>
  <si>
    <t>単位５ 看護職員 専従 非常勤</t>
  </si>
  <si>
    <t>O96</t>
  </si>
  <si>
    <t>単位２ 理学療法士 兼務 常勤</t>
  </si>
  <si>
    <t>P126</t>
  </si>
  <si>
    <t>単位4-指導員 兼務 常勤</t>
  </si>
  <si>
    <t>L98</t>
  </si>
  <si>
    <t>単位1-空き７ 兼務 常勤</t>
  </si>
  <si>
    <t>AI51</t>
  </si>
  <si>
    <t>自活訓練加算(Ⅰ)</t>
  </si>
  <si>
    <t>単位５ 看護職員 兼務 常勤</t>
  </si>
  <si>
    <t>R95</t>
  </si>
  <si>
    <t>単位２ 理学療法士 兼務 非常勤</t>
  </si>
  <si>
    <t>P127</t>
  </si>
  <si>
    <t>単位4-指導員 兼務 非常勤</t>
  </si>
  <si>
    <t>L99</t>
  </si>
  <si>
    <t>V60</t>
  </si>
  <si>
    <t>単位1-空き７ 兼務 非常勤</t>
  </si>
  <si>
    <t>自活訓練加算(Ⅱ)</t>
  </si>
  <si>
    <t>単位５ 看護職員 兼務 非常勤</t>
  </si>
  <si>
    <t>R96</t>
  </si>
  <si>
    <t>単位２ 理学療法士 常勤換算後の人数</t>
  </si>
  <si>
    <t>N128</t>
  </si>
  <si>
    <t>単位4-指導員 常勤換算後の人数</t>
  </si>
  <si>
    <t>I100</t>
  </si>
  <si>
    <t>AA60</t>
  </si>
  <si>
    <t>単位1-空き７ 常勤換算後の人数</t>
  </si>
  <si>
    <t>AG53</t>
  </si>
  <si>
    <t>栄養士配置減算</t>
    <phoneticPr fontId="2"/>
  </si>
  <si>
    <t>単位５ 看護職員 常勤換算後の人数</t>
  </si>
  <si>
    <t>O97</t>
  </si>
  <si>
    <t>単位２ 理学療法士 基準上の必要人数</t>
  </si>
  <si>
    <t>N129</t>
  </si>
  <si>
    <t>単位4-指導員 基準上の必要人数</t>
  </si>
  <si>
    <t>I101</t>
  </si>
  <si>
    <t>単位1-空き７ 基準上の必要人数</t>
    <phoneticPr fontId="2"/>
  </si>
  <si>
    <t>AG54</t>
  </si>
  <si>
    <t>職業指導員体制加算</t>
    <phoneticPr fontId="2"/>
  </si>
  <si>
    <t>Y32</t>
    <phoneticPr fontId="2"/>
  </si>
  <si>
    <t>単位５ 看護職員 基準上の必要人数</t>
  </si>
  <si>
    <t>O98</t>
  </si>
  <si>
    <t>単位２ 作業療法士 専従 常勤</t>
  </si>
  <si>
    <t>S126</t>
  </si>
  <si>
    <t>単位4-保育士 専従 常勤</t>
    <rPh sb="4" eb="7">
      <t>ホイクシ</t>
    </rPh>
    <phoneticPr fontId="2"/>
  </si>
  <si>
    <t>V61</t>
  </si>
  <si>
    <t>単位1-前年度の平均利用者数</t>
    <rPh sb="4" eb="7">
      <t>ゼンネンド</t>
    </rPh>
    <rPh sb="8" eb="10">
      <t>ヘイキン</t>
    </rPh>
    <rPh sb="10" eb="13">
      <t>リヨウシャ</t>
    </rPh>
    <rPh sb="13" eb="14">
      <t>カズ</t>
    </rPh>
    <phoneticPr fontId="2"/>
  </si>
  <si>
    <t>重度知的障害児収容棟設置</t>
    <phoneticPr fontId="2"/>
  </si>
  <si>
    <t>I33</t>
    <phoneticPr fontId="2"/>
  </si>
  <si>
    <t>単位５ 空き１ 専従 常勤</t>
    <rPh sb="4" eb="5">
      <t>ア</t>
    </rPh>
    <phoneticPr fontId="2"/>
  </si>
  <si>
    <t>U95</t>
  </si>
  <si>
    <t>単位２ 作業療法士 専従 非常勤</t>
  </si>
  <si>
    <t>S127</t>
  </si>
  <si>
    <t>単位4-保育士 専従 非常勤</t>
  </si>
  <si>
    <t>O99</t>
  </si>
  <si>
    <t>肢体不自由児施設重度病棟設置有無</t>
    <phoneticPr fontId="2"/>
  </si>
  <si>
    <t>Y33</t>
    <phoneticPr fontId="2"/>
  </si>
  <si>
    <t>単位５ 空き１ 専従 非常勤</t>
  </si>
  <si>
    <t>U96</t>
  </si>
  <si>
    <t>単位２ 作業療法士 兼務 常勤</t>
  </si>
  <si>
    <t>U126</t>
  </si>
  <si>
    <t>単位4-保育士 兼務 常勤</t>
  </si>
  <si>
    <t>R98</t>
  </si>
  <si>
    <t>AF61</t>
  </si>
  <si>
    <t>心理担当職員配置加算</t>
    <phoneticPr fontId="2"/>
  </si>
  <si>
    <t>J34</t>
    <phoneticPr fontId="2"/>
  </si>
  <si>
    <t>K34</t>
    <phoneticPr fontId="2"/>
  </si>
  <si>
    <t>リスト_心理担当職員配置加算＿付３</t>
    <phoneticPr fontId="2"/>
  </si>
  <si>
    <t>単位５ 空き１ 兼務 常勤</t>
  </si>
  <si>
    <t>X95</t>
  </si>
  <si>
    <t>単位２ 作業療法士 兼務 非常勤</t>
  </si>
  <si>
    <t>U127</t>
  </si>
  <si>
    <t>単位4-保育士 兼務 非常勤</t>
  </si>
  <si>
    <t>R99</t>
  </si>
  <si>
    <t>利用定員超過減算</t>
  </si>
  <si>
    <t>小規模グループケア加算</t>
    <phoneticPr fontId="2"/>
  </si>
  <si>
    <t>Y34</t>
    <phoneticPr fontId="2"/>
  </si>
  <si>
    <t>単位５ 空き１ 兼務 非常勤</t>
  </si>
  <si>
    <t>X96</t>
  </si>
  <si>
    <t>単位２ 作業療法士 常勤換算後の人数</t>
  </si>
  <si>
    <t>S128</t>
  </si>
  <si>
    <t>単位4-保育士 常勤換算後の人数</t>
  </si>
  <si>
    <t>O100</t>
  </si>
  <si>
    <t>職員欠如減算</t>
    <phoneticPr fontId="2"/>
  </si>
  <si>
    <t>T62</t>
  </si>
  <si>
    <t>児童発達支援管理責任者専任加算</t>
    <phoneticPr fontId="2"/>
  </si>
  <si>
    <t>I35</t>
    <phoneticPr fontId="2"/>
  </si>
  <si>
    <t>※未使用 常に"2"を設定</t>
    <rPh sb="1" eb="4">
      <t>ミシヨウ</t>
    </rPh>
    <phoneticPr fontId="2"/>
  </si>
  <si>
    <t>単位５ 空き１ 常勤換算後の人数</t>
  </si>
  <si>
    <t>U97</t>
  </si>
  <si>
    <t>単位２ 作業療法士 基準上の必要人数</t>
  </si>
  <si>
    <t>S129</t>
  </si>
  <si>
    <t>単位4-保育士 基準上の必要人数</t>
  </si>
  <si>
    <t>O101</t>
  </si>
  <si>
    <t>食事提供体制加算</t>
    <phoneticPr fontId="2"/>
  </si>
  <si>
    <t>AF62</t>
  </si>
  <si>
    <t>福祉専門職員配置等加算</t>
    <phoneticPr fontId="2"/>
  </si>
  <si>
    <t>Y35</t>
    <phoneticPr fontId="2"/>
  </si>
  <si>
    <t>単位５ 空き１ 基準上の必要人数</t>
  </si>
  <si>
    <t>U98</t>
  </si>
  <si>
    <t>単位２ 機能訓練指導員 専従 常勤</t>
  </si>
  <si>
    <t>X126</t>
  </si>
  <si>
    <t>単位4-空き１ 専従 常勤</t>
  </si>
  <si>
    <t>医療型</t>
  </si>
  <si>
    <t>AL63</t>
  </si>
  <si>
    <t>AO58</t>
  </si>
  <si>
    <t>単位５ 空き２ 専従 常勤</t>
  </si>
  <si>
    <t>AA95</t>
  </si>
  <si>
    <t>単位２ 機能訓練指導員 専従 非常勤</t>
  </si>
  <si>
    <t>X127</t>
  </si>
  <si>
    <t>単位4-空き１ 専従 非常勤</t>
  </si>
  <si>
    <t>U99</t>
  </si>
  <si>
    <t>単独型加算</t>
    <phoneticPr fontId="2"/>
  </si>
  <si>
    <t>T63</t>
    <phoneticPr fontId="2"/>
  </si>
  <si>
    <t>AP58</t>
  </si>
  <si>
    <t>重度障害者(児)支援加算(強度行動障害)</t>
    <phoneticPr fontId="2"/>
  </si>
  <si>
    <t>Y36</t>
    <phoneticPr fontId="2"/>
  </si>
  <si>
    <t>単位５ 空き２ 専従 非常勤</t>
  </si>
  <si>
    <t>AA96</t>
  </si>
  <si>
    <t>単位２ 機能訓練指導員 兼務 常勤</t>
  </si>
  <si>
    <t>Z126</t>
  </si>
  <si>
    <t>単位4-空き１ 兼務 常勤</t>
  </si>
  <si>
    <t>X98</t>
  </si>
  <si>
    <t>栄養士配置加算</t>
    <phoneticPr fontId="2"/>
  </si>
  <si>
    <t>AQ58</t>
  </si>
  <si>
    <t>視覚・聴覚言語障害者支援体制加算</t>
    <phoneticPr fontId="2"/>
  </si>
  <si>
    <t>I36</t>
    <phoneticPr fontId="2"/>
  </si>
  <si>
    <t>単位５ 空き２ 兼務 常勤</t>
  </si>
  <si>
    <t>AD95</t>
  </si>
  <si>
    <t>単位２ 機能訓練指導員 兼務 非常勤</t>
  </si>
  <si>
    <t>Z127</t>
  </si>
  <si>
    <t>単位4-空き１ 兼務 非常勤</t>
  </si>
  <si>
    <t>X99</t>
  </si>
  <si>
    <t>主たるサービス種類</t>
    <phoneticPr fontId="2"/>
  </si>
  <si>
    <t>AS68</t>
    <phoneticPr fontId="2"/>
  </si>
  <si>
    <t>AR58</t>
  </si>
  <si>
    <t>強度行動障害支援者研修受講</t>
    <phoneticPr fontId="2"/>
  </si>
  <si>
    <t>Y39</t>
    <phoneticPr fontId="2"/>
  </si>
  <si>
    <t>単位５ 空き２ 兼務 非常勤</t>
  </si>
  <si>
    <t>AD96</t>
  </si>
  <si>
    <t>単位２ 機能訓練指導員 常勤換算後の人数</t>
  </si>
  <si>
    <t>X128</t>
  </si>
  <si>
    <t>単位4-空き１ 常勤換算後の人数</t>
  </si>
  <si>
    <t>U100</t>
  </si>
  <si>
    <t>単位1-営業時間-平日-開始</t>
    <phoneticPr fontId="2"/>
  </si>
  <si>
    <t>L59</t>
  </si>
  <si>
    <t>単位１ 職員欠如による減算適用開始年月日</t>
    <phoneticPr fontId="2"/>
  </si>
  <si>
    <t>AC52</t>
    <phoneticPr fontId="2"/>
  </si>
  <si>
    <t>単位５ 空き２ 常勤換算後の人数</t>
  </si>
  <si>
    <t>AA97</t>
  </si>
  <si>
    <t>単位２ 機能訓練指導員 基準上の必要人数</t>
  </si>
  <si>
    <t>X129</t>
  </si>
  <si>
    <t>単位4-空き１ 基準上の必要人数</t>
  </si>
  <si>
    <t>U101</t>
  </si>
  <si>
    <t>AA66</t>
    <phoneticPr fontId="2"/>
  </si>
  <si>
    <t>Q59</t>
  </si>
  <si>
    <t>単位２ 職員欠如による減算適用開始年月日</t>
    <phoneticPr fontId="2"/>
  </si>
  <si>
    <t>AC64</t>
    <phoneticPr fontId="2"/>
  </si>
  <si>
    <t>単位５ 空き２ 基準上の必要人数</t>
  </si>
  <si>
    <t>AA98</t>
  </si>
  <si>
    <t>AC126</t>
  </si>
  <si>
    <t>単位4-空き２ 専従 常勤</t>
  </si>
  <si>
    <t>単位３ 職員欠如による減算適用開始年月日</t>
    <phoneticPr fontId="2"/>
  </si>
  <si>
    <t>AC76</t>
    <phoneticPr fontId="2"/>
  </si>
  <si>
    <t>単位５ 前年度の平均利用者数</t>
  </si>
  <si>
    <t>AC127</t>
  </si>
  <si>
    <t>単位4-空き２ 専従 非常勤</t>
  </si>
  <si>
    <t>AA99</t>
  </si>
  <si>
    <t>緊急短期入所体制確保加算</t>
    <phoneticPr fontId="2"/>
  </si>
  <si>
    <t>※未使用 VBAでENABLE制御</t>
    <rPh sb="1" eb="4">
      <t>ミシヨウ</t>
    </rPh>
    <rPh sb="15" eb="17">
      <t>セイギョ</t>
    </rPh>
    <phoneticPr fontId="2"/>
  </si>
  <si>
    <t>AB59</t>
  </si>
  <si>
    <t>児童指導員等加配加算</t>
    <phoneticPr fontId="2"/>
  </si>
  <si>
    <t>J40</t>
    <phoneticPr fontId="2"/>
  </si>
  <si>
    <t>K40</t>
    <phoneticPr fontId="2"/>
  </si>
  <si>
    <t>リスト_児童指導員等加配加算＿付３</t>
    <phoneticPr fontId="2"/>
  </si>
  <si>
    <t>単位５ 単位ごとの利用定員</t>
  </si>
  <si>
    <t>AE126</t>
  </si>
  <si>
    <t>単位4-空き２ 兼務 常勤</t>
  </si>
  <si>
    <t>AD98</t>
  </si>
  <si>
    <t>L60</t>
  </si>
  <si>
    <t>単位５ 基準上の必要定員</t>
  </si>
  <si>
    <t>AE127</t>
  </si>
  <si>
    <t>単位4-空き２ 兼務 非常勤</t>
  </si>
  <si>
    <t>AD99</t>
  </si>
  <si>
    <t>主たる事業所サービス種類コード2</t>
    <phoneticPr fontId="2"/>
  </si>
  <si>
    <t>Q60</t>
  </si>
  <si>
    <t>リスト_福祉・介護職員等特定処遇改善加算区分</t>
  </si>
  <si>
    <t>単位５ 単位番号</t>
  </si>
  <si>
    <t>AI101</t>
  </si>
  <si>
    <t>AC128</t>
  </si>
  <si>
    <t>単位4-空き２ 常勤換算後の人数</t>
  </si>
  <si>
    <t>AA100</t>
  </si>
  <si>
    <t>主たる事業所施設区分</t>
    <phoneticPr fontId="2"/>
  </si>
  <si>
    <t>AS69</t>
    <phoneticPr fontId="2"/>
  </si>
  <si>
    <t>ソーシャルワーカー配置加算の有無</t>
    <rPh sb="9" eb="11">
      <t>ハイチ</t>
    </rPh>
    <rPh sb="11" eb="13">
      <t>カサン</t>
    </rPh>
    <rPh sb="14" eb="16">
      <t>ウム</t>
    </rPh>
    <phoneticPr fontId="2"/>
  </si>
  <si>
    <t>単位５ 利用定員超過減算</t>
    <rPh sb="4" eb="6">
      <t>リヨウ</t>
    </rPh>
    <rPh sb="6" eb="8">
      <t>テイイン</t>
    </rPh>
    <rPh sb="8" eb="10">
      <t>チョウカ</t>
    </rPh>
    <rPh sb="10" eb="12">
      <t>ゲンザン</t>
    </rPh>
    <phoneticPr fontId="2"/>
  </si>
  <si>
    <t>I102</t>
  </si>
  <si>
    <t>AC129</t>
  </si>
  <si>
    <t>単位4-空き２ 基準上の必要人数</t>
  </si>
  <si>
    <t>AA101</t>
  </si>
  <si>
    <t>重度障害者(児)支援加算(強度行動障害)</t>
  </si>
  <si>
    <t>AB60</t>
  </si>
  <si>
    <t>口腔衛生管理体制加算の有無</t>
    <rPh sb="0" eb="4">
      <t>コウクウエイセイ</t>
    </rPh>
    <rPh sb="4" eb="10">
      <t>カンリタイセイカサン</t>
    </rPh>
    <rPh sb="11" eb="13">
      <t>ウム</t>
    </rPh>
    <phoneticPr fontId="2"/>
  </si>
  <si>
    <t>Y41</t>
    <phoneticPr fontId="2"/>
  </si>
  <si>
    <t>単位５ 職員欠如減算</t>
    <rPh sb="4" eb="6">
      <t>ショクイン</t>
    </rPh>
    <rPh sb="6" eb="8">
      <t>ケツジョ</t>
    </rPh>
    <rPh sb="8" eb="10">
      <t>ゲンザン</t>
    </rPh>
    <phoneticPr fontId="2"/>
  </si>
  <si>
    <t>S102</t>
  </si>
  <si>
    <t>単位２ 精神保健福祉士 専従 常勤</t>
  </si>
  <si>
    <t>I132</t>
  </si>
  <si>
    <t>単位4-営業日-月</t>
  </si>
  <si>
    <t>AL102</t>
  </si>
  <si>
    <t>常勤看護職員等配置加算</t>
  </si>
  <si>
    <t>単位1-営業時間-備考</t>
    <phoneticPr fontId="2"/>
  </si>
  <si>
    <t>AE60</t>
  </si>
  <si>
    <t>単位５ 人員配置区分</t>
    <rPh sb="4" eb="6">
      <t>ジンイン</t>
    </rPh>
    <rPh sb="6" eb="8">
      <t>ハイチ</t>
    </rPh>
    <rPh sb="8" eb="10">
      <t>クブン</t>
    </rPh>
    <phoneticPr fontId="2"/>
  </si>
  <si>
    <t>AD102</t>
  </si>
  <si>
    <t>AE102</t>
  </si>
  <si>
    <t>単位２ 精神保健福祉士 専従 非常勤</t>
  </si>
  <si>
    <t>I133</t>
  </si>
  <si>
    <t>単位4-営業日-火</t>
  </si>
  <si>
    <t>AM102</t>
  </si>
  <si>
    <t>医療連携体制加算(Ⅸ)</t>
    <phoneticPr fontId="2"/>
  </si>
  <si>
    <t>AN70</t>
    <phoneticPr fontId="2"/>
  </si>
  <si>
    <t>AL61</t>
  </si>
  <si>
    <t>単位２ 精神保健福祉士 兼務 常勤</t>
  </si>
  <si>
    <t>K132</t>
  </si>
  <si>
    <t>単位4-営業日-水</t>
  </si>
  <si>
    <t>AN102</t>
  </si>
  <si>
    <t>共生型サービス対象区分</t>
  </si>
  <si>
    <t>AM61</t>
  </si>
  <si>
    <t>処遇改善助成金交付</t>
    <phoneticPr fontId="2"/>
  </si>
  <si>
    <t>単位２ 精神保健福祉士 兼務 非常勤</t>
  </si>
  <si>
    <t>K133</t>
  </si>
  <si>
    <t>単位4-営業日-木</t>
  </si>
  <si>
    <t>AO102</t>
  </si>
  <si>
    <t>大規模減算</t>
  </si>
  <si>
    <t>AL72</t>
    <phoneticPr fontId="2"/>
  </si>
  <si>
    <t>AN61</t>
  </si>
  <si>
    <t>処遇改善助成金キャリアパス区分</t>
    <phoneticPr fontId="2"/>
  </si>
  <si>
    <t>単位２ 精神保健福祉士 常勤換算後の人数</t>
  </si>
  <si>
    <t>I134</t>
  </si>
  <si>
    <t>単位4-営業日-金</t>
  </si>
  <si>
    <t>AP102</t>
  </si>
  <si>
    <t>福祉専門職員配置等の有無</t>
  </si>
  <si>
    <t>AN71</t>
    <phoneticPr fontId="2"/>
  </si>
  <si>
    <t>AO61</t>
  </si>
  <si>
    <t>AK56</t>
  </si>
  <si>
    <t>単位２ 精神保健福祉士 基準上の必要人数</t>
  </si>
  <si>
    <t>I135</t>
  </si>
  <si>
    <t>単位4-営業日-土</t>
  </si>
  <si>
    <t>AQ102</t>
  </si>
  <si>
    <t>AP61</t>
  </si>
  <si>
    <t>AK57</t>
  </si>
  <si>
    <t>単位２ 空き１ 専従 常勤</t>
  </si>
  <si>
    <t>N132</t>
  </si>
  <si>
    <t>単位4-営業日-日</t>
  </si>
  <si>
    <t>AR102</t>
  </si>
  <si>
    <t>AR67</t>
    <phoneticPr fontId="2"/>
  </si>
  <si>
    <t>AL62</t>
  </si>
  <si>
    <t>N133</t>
  </si>
  <si>
    <t>単位4-営業時間-平日-開始</t>
  </si>
  <si>
    <t>L103</t>
  </si>
  <si>
    <t>日中活動支援加算の有無</t>
    <rPh sb="0" eb="2">
      <t>ニッチュウ</t>
    </rPh>
    <rPh sb="2" eb="6">
      <t>カツドウシエン</t>
    </rPh>
    <rPh sb="6" eb="8">
      <t>カサン</t>
    </rPh>
    <rPh sb="9" eb="11">
      <t>ウム</t>
    </rPh>
    <phoneticPr fontId="2"/>
  </si>
  <si>
    <t>AM62</t>
  </si>
  <si>
    <t>P132</t>
  </si>
  <si>
    <t>単位4-営業時間-平日-終了</t>
  </si>
  <si>
    <t>Q103</t>
  </si>
  <si>
    <t>AN62</t>
  </si>
  <si>
    <t>人員配置体制加算</t>
    <phoneticPr fontId="2"/>
  </si>
  <si>
    <t>P133</t>
  </si>
  <si>
    <t>単位4-営業時間-土曜-開始</t>
  </si>
  <si>
    <t>W103</t>
  </si>
  <si>
    <t>枚中-2</t>
    <rPh sb="0" eb="1">
      <t>マイ</t>
    </rPh>
    <rPh sb="1" eb="2">
      <t>ナカ</t>
    </rPh>
    <phoneticPr fontId="2"/>
  </si>
  <si>
    <t>Y74</t>
  </si>
  <si>
    <t>N134</t>
  </si>
  <si>
    <t>単位4-営業時間-土曜-終了</t>
  </si>
  <si>
    <t>AB103</t>
  </si>
  <si>
    <t>枚目-2</t>
    <rPh sb="0" eb="2">
      <t>マイメ</t>
    </rPh>
    <phoneticPr fontId="2"/>
  </si>
  <si>
    <t>AE74</t>
  </si>
  <si>
    <t>サービス管理責任者欠如減算適用開始年月日</t>
    <phoneticPr fontId="2"/>
  </si>
  <si>
    <t>Y56</t>
    <phoneticPr fontId="2"/>
  </si>
  <si>
    <t>N135</t>
  </si>
  <si>
    <t>単位4-営業時間-日曜-開始</t>
  </si>
  <si>
    <t>L104</t>
  </si>
  <si>
    <t>単位１　職員欠如による減算適用開始年月日</t>
    <phoneticPr fontId="2"/>
  </si>
  <si>
    <t>X39</t>
    <phoneticPr fontId="2"/>
  </si>
  <si>
    <t>S132</t>
  </si>
  <si>
    <t>単位4-営業時間-日曜-終了</t>
  </si>
  <si>
    <t>Q104</t>
  </si>
  <si>
    <t>AI75</t>
  </si>
  <si>
    <t>単位２　職員欠如による減算適用開始年月日</t>
    <phoneticPr fontId="2"/>
  </si>
  <si>
    <t>X71</t>
    <phoneticPr fontId="2"/>
  </si>
  <si>
    <t>S133</t>
  </si>
  <si>
    <t>単位4-営業時間-祝日-開始</t>
  </si>
  <si>
    <t>W104</t>
  </si>
  <si>
    <t>単位2-サービス管理責任者 専従 常勤</t>
    <rPh sb="0" eb="2">
      <t>タンイ</t>
    </rPh>
    <phoneticPr fontId="2"/>
  </si>
  <si>
    <t>単位３　職員欠如による減算適用開始年月日</t>
    <phoneticPr fontId="2"/>
  </si>
  <si>
    <t>X81</t>
    <phoneticPr fontId="2"/>
  </si>
  <si>
    <t>U132</t>
  </si>
  <si>
    <t>単位4-営業時間-祝日-終了</t>
  </si>
  <si>
    <t>AB104</t>
  </si>
  <si>
    <t>単位2-サービス管理責任者 専従 非常勤</t>
    <phoneticPr fontId="2"/>
  </si>
  <si>
    <t>単位４　職員欠如による減算適用開始年月日</t>
    <phoneticPr fontId="2"/>
  </si>
  <si>
    <t>X91</t>
    <phoneticPr fontId="2"/>
  </si>
  <si>
    <t>U133</t>
  </si>
  <si>
    <t>単位4-営業時間-備考</t>
  </si>
  <si>
    <t>AE104</t>
  </si>
  <si>
    <t>単位2-サービス管理責任者 兼務 常勤</t>
    <phoneticPr fontId="2"/>
  </si>
  <si>
    <t>K79</t>
  </si>
  <si>
    <t>単位５　職員欠如による減算適用開始年月日</t>
    <phoneticPr fontId="2"/>
  </si>
  <si>
    <t>X101</t>
    <phoneticPr fontId="2"/>
  </si>
  <si>
    <t>S134</t>
  </si>
  <si>
    <t>単位4-単位ごとの利用定員</t>
  </si>
  <si>
    <t>I105</t>
  </si>
  <si>
    <t>単位2-サービス管理責任者 兼務 非常勤</t>
    <phoneticPr fontId="2"/>
  </si>
  <si>
    <t>S135</t>
  </si>
  <si>
    <t>単位4-単位番号</t>
  </si>
  <si>
    <t>AI105</t>
  </si>
  <si>
    <t>単位2-サービス管理責任者 常勤換算後の人数</t>
    <phoneticPr fontId="2"/>
  </si>
  <si>
    <t>Y55</t>
    <phoneticPr fontId="2"/>
  </si>
  <si>
    <t>単位２ 空き３ 専従 常勤</t>
  </si>
  <si>
    <t>X132</t>
  </si>
  <si>
    <t>単位4 利用定員超過減算</t>
    <rPh sb="4" eb="6">
      <t>リヨウ</t>
    </rPh>
    <rPh sb="6" eb="8">
      <t>テイイン</t>
    </rPh>
    <rPh sb="8" eb="10">
      <t>チョウカ</t>
    </rPh>
    <rPh sb="10" eb="12">
      <t>ゲンザン</t>
    </rPh>
    <phoneticPr fontId="2"/>
  </si>
  <si>
    <t>I106</t>
  </si>
  <si>
    <t>単位2-サービス管理責任者 基準上の必要人数</t>
    <phoneticPr fontId="2"/>
  </si>
  <si>
    <t>単位２ 空き３ 専従 非常勤</t>
  </si>
  <si>
    <t>X133</t>
  </si>
  <si>
    <t>単位4 職員欠如減算</t>
    <rPh sb="4" eb="6">
      <t>ショクイン</t>
    </rPh>
    <rPh sb="6" eb="8">
      <t>ケツジョ</t>
    </rPh>
    <rPh sb="8" eb="10">
      <t>ゲンザン</t>
    </rPh>
    <phoneticPr fontId="2"/>
  </si>
  <si>
    <t>S106</t>
  </si>
  <si>
    <t>単位2-医師 専従 常勤</t>
  </si>
  <si>
    <t>M79</t>
  </si>
  <si>
    <t>単位２ 空き３ 兼務 常勤</t>
  </si>
  <si>
    <t>Z132</t>
  </si>
  <si>
    <t>単位4 施設等の区分</t>
    <rPh sb="4" eb="6">
      <t>シセツ</t>
    </rPh>
    <rPh sb="6" eb="7">
      <t>ナド</t>
    </rPh>
    <rPh sb="8" eb="10">
      <t>クブン</t>
    </rPh>
    <phoneticPr fontId="2"/>
  </si>
  <si>
    <t>AD106</t>
  </si>
  <si>
    <t>AE106</t>
  </si>
  <si>
    <t>単位2-医師 専従 非常勤</t>
  </si>
  <si>
    <t>M80</t>
  </si>
  <si>
    <t>単位２ 空き３ 兼務 非常勤</t>
  </si>
  <si>
    <t>Z133</t>
  </si>
  <si>
    <t>単位5-指導員 専従 常勤</t>
    <rPh sb="4" eb="7">
      <t>シドウイン</t>
    </rPh>
    <phoneticPr fontId="2"/>
  </si>
  <si>
    <t>I110</t>
  </si>
  <si>
    <t>単位2-医師 兼務 常勤</t>
  </si>
  <si>
    <t>O79</t>
  </si>
  <si>
    <t>単位２ 空き３ 常勤換算後の人数</t>
  </si>
  <si>
    <t>X134</t>
  </si>
  <si>
    <t>単位5-指導員 専従 非常勤</t>
    <phoneticPr fontId="2"/>
  </si>
  <si>
    <t>I111</t>
  </si>
  <si>
    <t>単位2-医師 兼務 非常勤</t>
  </si>
  <si>
    <t>O80</t>
  </si>
  <si>
    <t>単位２ 空き３ 基準上の必要人数</t>
  </si>
  <si>
    <t>X135</t>
  </si>
  <si>
    <t>単位5-指導員 兼務 常勤</t>
  </si>
  <si>
    <t>L110</t>
  </si>
  <si>
    <t>単位2-医師 常勤換算後の人数</t>
  </si>
  <si>
    <t>M81</t>
  </si>
  <si>
    <t>単位２ 空き４ 専従 常勤</t>
  </si>
  <si>
    <t>AC132</t>
  </si>
  <si>
    <t>単位5-指導員 兼務 非常勤</t>
  </si>
  <si>
    <t>L111</t>
  </si>
  <si>
    <t>単位2-医師 基準上の必要人数</t>
  </si>
  <si>
    <t>M82</t>
  </si>
  <si>
    <t>単位２ 空き４ 専従 非常勤</t>
  </si>
  <si>
    <t>AC133</t>
  </si>
  <si>
    <t>単位5-指導員 常勤換算後の人数</t>
  </si>
  <si>
    <t>I112</t>
  </si>
  <si>
    <t>単位2-看護職員 専従 常勤</t>
    <rPh sb="6" eb="8">
      <t>ショクイン</t>
    </rPh>
    <phoneticPr fontId="2"/>
  </si>
  <si>
    <t>単位２ 空き４ 兼務 常勤</t>
  </si>
  <si>
    <t>AE132</t>
  </si>
  <si>
    <t>単位5-指導員 基準上の必要人数</t>
  </si>
  <si>
    <t>I113</t>
  </si>
  <si>
    <t>単位2-看護職員 専従 非常勤</t>
  </si>
  <si>
    <t>単位２ 空き４ 兼務 非常勤</t>
  </si>
  <si>
    <t>AE133</t>
  </si>
  <si>
    <t>単位5-保育士 専従 常勤</t>
    <rPh sb="4" eb="7">
      <t>ホイクシ</t>
    </rPh>
    <phoneticPr fontId="2"/>
  </si>
  <si>
    <t>O110</t>
  </si>
  <si>
    <t>単位2-看護職員 兼務 常勤</t>
  </si>
  <si>
    <t>S79</t>
  </si>
  <si>
    <t>単位２ 空き４ 常勤換算後の人数</t>
  </si>
  <si>
    <t>AC134</t>
  </si>
  <si>
    <t>単位5-保育士 専従 非常勤</t>
  </si>
  <si>
    <t>O111</t>
  </si>
  <si>
    <t>単位2-看護職員 兼務 非常勤</t>
  </si>
  <si>
    <t>S80</t>
  </si>
  <si>
    <t>単位２ 空き４ 基準上の必要人数</t>
  </si>
  <si>
    <t>AC135</t>
  </si>
  <si>
    <t>単位5-保育士 兼務 常勤</t>
  </si>
  <si>
    <t>R110</t>
  </si>
  <si>
    <t>単位2-看護職員 常勤換算後の人数</t>
  </si>
  <si>
    <t>Q81</t>
  </si>
  <si>
    <t>単位２ 前年度の障害程度区分の平均値</t>
  </si>
  <si>
    <t>I136</t>
    <phoneticPr fontId="2"/>
  </si>
  <si>
    <t>単位5-保育士 兼務 非常勤</t>
  </si>
  <si>
    <t>R111</t>
  </si>
  <si>
    <t>単位2-看護職員 基準上の必要人数</t>
  </si>
  <si>
    <t>Q82</t>
  </si>
  <si>
    <t>I137</t>
    <phoneticPr fontId="2"/>
  </si>
  <si>
    <t>単位5-保育士 常勤換算後の人数</t>
  </si>
  <si>
    <t>O112</t>
  </si>
  <si>
    <t>単位2-理学-合計 専従 常勤</t>
    <rPh sb="4" eb="6">
      <t>リガク</t>
    </rPh>
    <rPh sb="7" eb="9">
      <t>ゴウケイ</t>
    </rPh>
    <phoneticPr fontId="2"/>
  </si>
  <si>
    <t>U79</t>
  </si>
  <si>
    <t>I138</t>
    <phoneticPr fontId="2"/>
  </si>
  <si>
    <t>単位5-保育士 基準上の必要人数</t>
  </si>
  <si>
    <t>O113</t>
  </si>
  <si>
    <t>単位2-理学-合計 専従 非常勤</t>
  </si>
  <si>
    <t>U80</t>
  </si>
  <si>
    <t>I139</t>
  </si>
  <si>
    <t>単位5-空き１ 専従 常勤</t>
  </si>
  <si>
    <t>U110</t>
  </si>
  <si>
    <t>単位2-理学-合計 兼務 常勤</t>
  </si>
  <si>
    <t>AI139</t>
  </si>
  <si>
    <t>単位5-空き１ 専従 非常勤</t>
  </si>
  <si>
    <t>U111</t>
  </si>
  <si>
    <t>単位2-理学-合計 兼務 非常勤</t>
  </si>
  <si>
    <t>単位2-営業日-月</t>
  </si>
  <si>
    <t>AL140</t>
  </si>
  <si>
    <t>単位5-空き１ 兼務 常勤</t>
  </si>
  <si>
    <t>X110</t>
  </si>
  <si>
    <t>単位2-理学-合計 常勤換算後の人数</t>
  </si>
  <si>
    <t>U81</t>
  </si>
  <si>
    <t>単位2-営業日-火</t>
  </si>
  <si>
    <t>AM140</t>
  </si>
  <si>
    <t>単位5-空き１ 兼務 非常勤</t>
  </si>
  <si>
    <t>X111</t>
  </si>
  <si>
    <t>単位2-理学-合計 基準上の必要人数</t>
  </si>
  <si>
    <t>U82</t>
  </si>
  <si>
    <t>単位2-営業日-水</t>
  </si>
  <si>
    <t>AN140</t>
  </si>
  <si>
    <t>単位5-空き１ 常勤換算後の人数</t>
  </si>
  <si>
    <t>U112</t>
  </si>
  <si>
    <t>単位2-理学-OT/PT 専従 常勤</t>
    <rPh sb="4" eb="6">
      <t>リガク</t>
    </rPh>
    <phoneticPr fontId="2"/>
  </si>
  <si>
    <t>Y79</t>
  </si>
  <si>
    <t>単位2-営業日-木</t>
  </si>
  <si>
    <t>AO140</t>
  </si>
  <si>
    <t>単位5-空き１ 基準上の必要人数</t>
  </si>
  <si>
    <t>U113</t>
  </si>
  <si>
    <t>単位2-理学-OT/PT 専従 非常勤</t>
  </si>
  <si>
    <t>Y80</t>
  </si>
  <si>
    <t>単位2-営業日-金</t>
  </si>
  <si>
    <t>AP140</t>
  </si>
  <si>
    <t>単位5-空き２ 専従 常勤</t>
  </si>
  <si>
    <t>AA110</t>
  </si>
  <si>
    <t>単位2-理学-OT/PT 兼務 常勤</t>
  </si>
  <si>
    <t>AA79</t>
  </si>
  <si>
    <t>単位2-営業日-土</t>
  </si>
  <si>
    <t>AQ140</t>
  </si>
  <si>
    <t>単位5-空き２ 専従 非常勤</t>
  </si>
  <si>
    <t>AA111</t>
  </si>
  <si>
    <t>単位2-理学-OT/PT 兼務 非常勤</t>
  </si>
  <si>
    <t>AA80</t>
  </si>
  <si>
    <t>単位2-営業日-日</t>
  </si>
  <si>
    <t>AR140</t>
  </si>
  <si>
    <t>単位5-空き２ 兼務 常勤</t>
  </si>
  <si>
    <t>AD110</t>
  </si>
  <si>
    <t>単位2-理学-OT/PT 常勤換算後の人数</t>
  </si>
  <si>
    <t>Y81</t>
  </si>
  <si>
    <t>単位2-営業時間-平日-開始</t>
  </si>
  <si>
    <t>L141</t>
  </si>
  <si>
    <t>単位5-空き２ 兼務 非常勤</t>
  </si>
  <si>
    <t>AD111</t>
  </si>
  <si>
    <t>単位2-理学-OT/PT 基準上の必要人数</t>
  </si>
  <si>
    <t>Y82</t>
  </si>
  <si>
    <t>単位2-営業時間-平日-終了</t>
  </si>
  <si>
    <t>Q141</t>
  </si>
  <si>
    <t>単位5-空き２ 常勤換算後の人数</t>
  </si>
  <si>
    <t>AA112</t>
  </si>
  <si>
    <t>単位2-理学-機能訓練指導員 専従 常勤</t>
  </si>
  <si>
    <t>AC79</t>
  </si>
  <si>
    <t>単位2-営業時間-土曜-開始</t>
  </si>
  <si>
    <t>W141</t>
  </si>
  <si>
    <t>単位5-空き２ 基準上の必要人数</t>
  </si>
  <si>
    <t>AA113</t>
  </si>
  <si>
    <t>単位2-理学-機能訓練指導員 専従 非常勤</t>
  </si>
  <si>
    <t>AC80</t>
  </si>
  <si>
    <t>単位2-営業時間-土曜-終了</t>
  </si>
  <si>
    <t>AB141</t>
  </si>
  <si>
    <t>単位5-営業日-月</t>
  </si>
  <si>
    <t>AL114</t>
  </si>
  <si>
    <t>単位2-理学-機能訓練指導員 兼務 常勤</t>
  </si>
  <si>
    <t>AE79</t>
  </si>
  <si>
    <t>単位2-営業時間-日曜-開始</t>
  </si>
  <si>
    <t>L142</t>
  </si>
  <si>
    <t>単位5-営業日-火</t>
  </si>
  <si>
    <t>AM114</t>
  </si>
  <si>
    <t>単位2-理学-機能訓練指導員 兼務 非常勤</t>
  </si>
  <si>
    <t>単位2-営業時間-日曜-終了</t>
  </si>
  <si>
    <t>Q142</t>
  </si>
  <si>
    <t>単位5-営業日-水</t>
  </si>
  <si>
    <t>AN114</t>
  </si>
  <si>
    <t>単位2-理学-機能訓練指導員 常勤換算後の人数</t>
  </si>
  <si>
    <t>AC81</t>
  </si>
  <si>
    <t>単位2-営業時間-祝日-開始</t>
  </si>
  <si>
    <t>W142</t>
  </si>
  <si>
    <t>単位5-営業日-木</t>
  </si>
  <si>
    <t>AO114</t>
  </si>
  <si>
    <t>単位2-理学-機能訓練指導員 基準上の必要人数</t>
  </si>
  <si>
    <t>AC82</t>
  </si>
  <si>
    <t>単位2-営業時間-祝日-終了</t>
  </si>
  <si>
    <t>AB142</t>
  </si>
  <si>
    <t>単位5-営業日-金</t>
  </si>
  <si>
    <t>AP114</t>
  </si>
  <si>
    <t>単位2-就労支援員 専従 常勤</t>
  </si>
  <si>
    <t>AG79</t>
  </si>
  <si>
    <t>単位2-営業時間-備考</t>
  </si>
  <si>
    <t>AE142</t>
  </si>
  <si>
    <t>単位5-営業日-土</t>
  </si>
  <si>
    <t>AQ114</t>
  </si>
  <si>
    <t>単位2-就労支援員 専従 非常勤</t>
  </si>
  <si>
    <t>AG80</t>
  </si>
  <si>
    <t>単位２ 身体障害者 細分なし</t>
  </si>
  <si>
    <t>AL143</t>
  </si>
  <si>
    <t>単位5-営業日-日</t>
  </si>
  <si>
    <t>AR114</t>
  </si>
  <si>
    <t>単位2-就労支援員 兼務 常勤</t>
  </si>
  <si>
    <t>AI79</t>
  </si>
  <si>
    <t>単位２ 身体障害者 肢体不自由</t>
  </si>
  <si>
    <t>AM143</t>
  </si>
  <si>
    <t>単位5-営業時間-平日-開始</t>
  </si>
  <si>
    <t>L115</t>
  </si>
  <si>
    <t>単位2-就労支援員 兼務 非常勤</t>
  </si>
  <si>
    <t>AI80</t>
  </si>
  <si>
    <t>単位２ 身体障害者 視覚障害</t>
  </si>
  <si>
    <t>AN143</t>
  </si>
  <si>
    <t>単位5-営業時間-平日-終了</t>
  </si>
  <si>
    <t>Q115</t>
  </si>
  <si>
    <t>単位2-就労支援員 常勤換算後の人数</t>
  </si>
  <si>
    <t>AG81</t>
  </si>
  <si>
    <t>単位２ 身体障害者 聴覚・言語</t>
  </si>
  <si>
    <t>AO143</t>
  </si>
  <si>
    <t>単位5-営業時間-土曜-開始</t>
  </si>
  <si>
    <t>W115</t>
  </si>
  <si>
    <t>単位2-就労支援員 基準上の必要人数</t>
    <rPh sb="4" eb="6">
      <t>シュウロウ</t>
    </rPh>
    <rPh sb="6" eb="8">
      <t>シエン</t>
    </rPh>
    <rPh sb="8" eb="9">
      <t>イン</t>
    </rPh>
    <phoneticPr fontId="2"/>
  </si>
  <si>
    <t>AG82</t>
  </si>
  <si>
    <t>単位２ 身体障害者 内部障害</t>
  </si>
  <si>
    <t>AP143</t>
  </si>
  <si>
    <t>単位5-営業時間-土曜-終了</t>
  </si>
  <si>
    <t>AB115</t>
  </si>
  <si>
    <t>単位2-職業指導員-合計 専従 常勤</t>
    <rPh sb="4" eb="6">
      <t>ショクギョウ</t>
    </rPh>
    <rPh sb="6" eb="8">
      <t>シドウ</t>
    </rPh>
    <rPh sb="8" eb="9">
      <t>イン</t>
    </rPh>
    <rPh sb="10" eb="12">
      <t>ゴウケイ</t>
    </rPh>
    <phoneticPr fontId="2"/>
  </si>
  <si>
    <t>単位２ 知的障害者</t>
  </si>
  <si>
    <t>AL144</t>
  </si>
  <si>
    <t>単位5-営業時間-日曜-開始</t>
  </si>
  <si>
    <t>L116</t>
  </si>
  <si>
    <t>単位2-職業指導員-合計 専従 非常勤</t>
  </si>
  <si>
    <t>単位２ 精神障害者</t>
  </si>
  <si>
    <t>AM144</t>
  </si>
  <si>
    <t>単位5-営業時間-日曜-終了</t>
  </si>
  <si>
    <t>Q116</t>
  </si>
  <si>
    <t>単位2-職業指導員-合計 兼務 常勤</t>
  </si>
  <si>
    <t>K86</t>
  </si>
  <si>
    <t>I145</t>
  </si>
  <si>
    <t>単位5-営業時間-祝日-開始</t>
  </si>
  <si>
    <t>W116</t>
  </si>
  <si>
    <t>単位2-職業指導員-合計 兼務 非常勤</t>
  </si>
  <si>
    <t>K87</t>
  </si>
  <si>
    <t>S145</t>
  </si>
  <si>
    <t>単位5-営業時間-祝日-終了</t>
  </si>
  <si>
    <t>AB116</t>
  </si>
  <si>
    <t>単位2-職業指導員-合計 常勤換算後の人数</t>
  </si>
  <si>
    <t>AD145</t>
  </si>
  <si>
    <t>AE145</t>
  </si>
  <si>
    <t>単位5-営業時間-備考</t>
  </si>
  <si>
    <t>AE116</t>
  </si>
  <si>
    <t>単位2-職業指導員-合計 基準上の必要人数</t>
  </si>
  <si>
    <t>単位３ 看護 専従 常勤</t>
  </si>
  <si>
    <t>I158</t>
  </si>
  <si>
    <t>単位5-単位ごとの利用定員</t>
  </si>
  <si>
    <t>I117</t>
  </si>
  <si>
    <t>単位2-職業指導員-右記以外 専従 常勤</t>
    <rPh sb="4" eb="6">
      <t>ショクギョウ</t>
    </rPh>
    <rPh sb="6" eb="8">
      <t>シドウ</t>
    </rPh>
    <rPh sb="8" eb="9">
      <t>イン</t>
    </rPh>
    <rPh sb="10" eb="12">
      <t>ウキ</t>
    </rPh>
    <rPh sb="12" eb="14">
      <t>イガイ</t>
    </rPh>
    <phoneticPr fontId="2"/>
  </si>
  <si>
    <t>M86</t>
  </si>
  <si>
    <t>単位３ 看護 専従 非常勤</t>
  </si>
  <si>
    <t>I159</t>
    <phoneticPr fontId="2"/>
  </si>
  <si>
    <t>単位5-単位番号</t>
  </si>
  <si>
    <t>AI117</t>
  </si>
  <si>
    <t>単位2-職業指導員-右記以外 専従 非常勤</t>
  </si>
  <si>
    <t>M87</t>
  </si>
  <si>
    <t>単位３ 看護 兼務 常勤</t>
  </si>
  <si>
    <t>K158</t>
  </si>
  <si>
    <t>単位5 利用定員超過減算</t>
    <rPh sb="4" eb="6">
      <t>リヨウ</t>
    </rPh>
    <rPh sb="6" eb="8">
      <t>テイイン</t>
    </rPh>
    <rPh sb="8" eb="10">
      <t>チョウカ</t>
    </rPh>
    <rPh sb="10" eb="12">
      <t>ゲンザン</t>
    </rPh>
    <phoneticPr fontId="2"/>
  </si>
  <si>
    <t>I118</t>
  </si>
  <si>
    <t>単位2-職業指導員-右記以外 兼務 常勤</t>
  </si>
  <si>
    <t>単位３ 看護 兼務 非常勤</t>
  </si>
  <si>
    <t>K159</t>
    <phoneticPr fontId="2"/>
  </si>
  <si>
    <t>単位5 職員欠如減算</t>
    <rPh sb="4" eb="6">
      <t>ショクイン</t>
    </rPh>
    <rPh sb="6" eb="8">
      <t>ケツジョ</t>
    </rPh>
    <rPh sb="8" eb="10">
      <t>ゲンザン</t>
    </rPh>
    <phoneticPr fontId="2"/>
  </si>
  <si>
    <t>S118</t>
  </si>
  <si>
    <t>単位2-職業指導員-右記以外 兼務 非常勤</t>
  </si>
  <si>
    <t>単位３ 看護 常勤換算後の人数</t>
  </si>
  <si>
    <t>I160</t>
    <phoneticPr fontId="2"/>
  </si>
  <si>
    <t>単位5 施設等の区分</t>
    <rPh sb="4" eb="6">
      <t>シセツ</t>
    </rPh>
    <rPh sb="6" eb="7">
      <t>ナド</t>
    </rPh>
    <rPh sb="8" eb="10">
      <t>クブン</t>
    </rPh>
    <phoneticPr fontId="2"/>
  </si>
  <si>
    <t>AD118</t>
  </si>
  <si>
    <t>AE118</t>
  </si>
  <si>
    <t>単位2-職業指導員-右記以外 常勤換算後の人数</t>
  </si>
  <si>
    <t>M88</t>
  </si>
  <si>
    <t>単位３ 看護 基準上の必要人数</t>
  </si>
  <si>
    <t>I161</t>
    <phoneticPr fontId="2"/>
  </si>
  <si>
    <t>単位6-指導員 専従 常勤</t>
    <rPh sb="4" eb="7">
      <t>シドウイン</t>
    </rPh>
    <phoneticPr fontId="2"/>
  </si>
  <si>
    <t>I122</t>
  </si>
  <si>
    <t>単位2-職業指導員-右記以外 基準上の必要人数</t>
  </si>
  <si>
    <t>単位３ 理学療法士 専従 常勤</t>
  </si>
  <si>
    <t>N158</t>
  </si>
  <si>
    <t>単位6-指導員 専従 非常勤</t>
  </si>
  <si>
    <t>I123</t>
  </si>
  <si>
    <t>単位2-職業指導員-兼教官 専従 常勤</t>
    <rPh sb="4" eb="6">
      <t>ショクギョウ</t>
    </rPh>
    <rPh sb="6" eb="8">
      <t>シドウ</t>
    </rPh>
    <rPh sb="8" eb="9">
      <t>イン</t>
    </rPh>
    <rPh sb="10" eb="13">
      <t>ケンキョウカン</t>
    </rPh>
    <phoneticPr fontId="2"/>
  </si>
  <si>
    <t>Q86</t>
  </si>
  <si>
    <t>単位３ 理学療法士 専従 非常勤</t>
  </si>
  <si>
    <t>N159</t>
    <phoneticPr fontId="2"/>
  </si>
  <si>
    <t>単位6-指導員 兼務 常勤</t>
  </si>
  <si>
    <t>L122</t>
  </si>
  <si>
    <t>単位2-職業指導員-兼教官 専従 非常勤</t>
  </si>
  <si>
    <t>Q87</t>
  </si>
  <si>
    <t>単位３ 理学療法士 兼務 常勤</t>
  </si>
  <si>
    <t>P158</t>
  </si>
  <si>
    <t>単位6-指導員 兼務 非常勤</t>
  </si>
  <si>
    <t>L123</t>
  </si>
  <si>
    <t>単位2-職業指導員-兼教官 兼務 常勤</t>
  </si>
  <si>
    <t>S86</t>
  </si>
  <si>
    <t>単位３ 理学療法士 兼務 非常勤</t>
  </si>
  <si>
    <t>P159</t>
    <phoneticPr fontId="2"/>
  </si>
  <si>
    <t>単位6-指導員 常勤換算後の人数</t>
  </si>
  <si>
    <t>I124</t>
  </si>
  <si>
    <t>単位2-職業指導員-兼教官 兼務 非常勤</t>
  </si>
  <si>
    <t>S87</t>
  </si>
  <si>
    <t>単位３ 理学療法士 常勤換算後の人数</t>
  </si>
  <si>
    <t>N160</t>
    <phoneticPr fontId="2"/>
  </si>
  <si>
    <t>単位6-指導員 基準上の必要人数</t>
  </si>
  <si>
    <t>I125</t>
  </si>
  <si>
    <t>単位2-職業指導員-兼教官 常勤換算後の人数</t>
  </si>
  <si>
    <t>Q88</t>
  </si>
  <si>
    <t>単位３ 理学療法士 基準上の必要人数</t>
  </si>
  <si>
    <t>N161</t>
    <phoneticPr fontId="2"/>
  </si>
  <si>
    <t>単位6-保育士 専従 常勤</t>
    <rPh sb="4" eb="7">
      <t>ホイクシ</t>
    </rPh>
    <phoneticPr fontId="2"/>
  </si>
  <si>
    <t>O122</t>
  </si>
  <si>
    <t>単位2-職業指導員-兼教官 基準上の必要人数</t>
  </si>
  <si>
    <t>Q89</t>
  </si>
  <si>
    <t>単位３ 作業療法士 専従 常勤</t>
  </si>
  <si>
    <t>S158</t>
  </si>
  <si>
    <t>単位6-保育士 専従 非常勤</t>
  </si>
  <si>
    <t>O123</t>
  </si>
  <si>
    <t>単位2-生活支援員-合計 専従 常勤</t>
    <rPh sb="10" eb="12">
      <t>ゴウケイ</t>
    </rPh>
    <phoneticPr fontId="2"/>
  </si>
  <si>
    <t>単位３ 作業療法士 専従 非常勤</t>
  </si>
  <si>
    <t>S159</t>
    <phoneticPr fontId="2"/>
  </si>
  <si>
    <t>単位6-保育士 兼務 常勤</t>
  </si>
  <si>
    <t>R122</t>
  </si>
  <si>
    <t>単位2-生活支援員-合計 専従 非常勤</t>
  </si>
  <si>
    <t>単位３ 作業療法士 兼務 常勤</t>
  </si>
  <si>
    <t>U158</t>
  </si>
  <si>
    <t>単位6-保育士 兼務 非常勤</t>
  </si>
  <si>
    <t>R123</t>
  </si>
  <si>
    <t>単位2-生活支援員-合計 兼務 常勤</t>
  </si>
  <si>
    <t>W86</t>
  </si>
  <si>
    <t>単位３ 作業療法士 兼務 非常勤</t>
  </si>
  <si>
    <t>U159</t>
    <phoneticPr fontId="2"/>
  </si>
  <si>
    <t>単位6-保育士 常勤換算後の人数</t>
  </si>
  <si>
    <t>O124</t>
  </si>
  <si>
    <t>単位2-生活支援員-合計 兼務 非常勤</t>
  </si>
  <si>
    <t>W87</t>
  </si>
  <si>
    <t>単位３ 作業療法士 常勤換算後の人数</t>
  </si>
  <si>
    <t>S160</t>
    <phoneticPr fontId="2"/>
  </si>
  <si>
    <t>単位6-保育士 基準上の必要人数</t>
  </si>
  <si>
    <t>O125</t>
  </si>
  <si>
    <t>単位2-生活支援員-合計 常勤換算後の人数</t>
  </si>
  <si>
    <t>単位３ 作業療法士 基準上の必要人数</t>
  </si>
  <si>
    <t>S161</t>
    <phoneticPr fontId="2"/>
  </si>
  <si>
    <t>単位6-空き１ 専従 常勤</t>
  </si>
  <si>
    <t>U122</t>
  </si>
  <si>
    <t>単位2-生活支援員-合計 基準上の必要人数</t>
  </si>
  <si>
    <t>単位３ 機能訓練指導員 専従 常勤</t>
  </si>
  <si>
    <t>X158</t>
  </si>
  <si>
    <t>単位6-空き１ 専従 非常勤</t>
  </si>
  <si>
    <t>U123</t>
  </si>
  <si>
    <t>単位2-生活支援員-通所 専従 常勤</t>
    <rPh sb="10" eb="12">
      <t>ツウショ</t>
    </rPh>
    <phoneticPr fontId="2"/>
  </si>
  <si>
    <t>Y86</t>
  </si>
  <si>
    <t>単位３ 機能訓練指導員 専従 非常勤</t>
  </si>
  <si>
    <t>X159</t>
    <phoneticPr fontId="2"/>
  </si>
  <si>
    <t>単位6-空き１ 兼務 常勤</t>
  </si>
  <si>
    <t>X122</t>
  </si>
  <si>
    <t>単位2-生活支援員-通所 専従 非常勤</t>
  </si>
  <si>
    <t>Y87</t>
  </si>
  <si>
    <t>単位３ 機能訓練指導員 兼務 常勤</t>
  </si>
  <si>
    <t>Z158</t>
  </si>
  <si>
    <t>単位6-空き１ 兼務 非常勤</t>
  </si>
  <si>
    <t>X123</t>
  </si>
  <si>
    <t>単位2-生活支援員-通所 兼務 常勤</t>
  </si>
  <si>
    <t>単位３ 機能訓練指導員 兼務 非常勤</t>
  </si>
  <si>
    <t>Z159</t>
    <phoneticPr fontId="2"/>
  </si>
  <si>
    <t>単位6-空き１ 常勤換算後の人数</t>
  </si>
  <si>
    <t>U124</t>
  </si>
  <si>
    <t>単位2-生活支援員-通所 兼務 非常勤</t>
  </si>
  <si>
    <t>単位３ 機能訓練指導員 常勤換算後の人数</t>
  </si>
  <si>
    <t>X160</t>
    <phoneticPr fontId="2"/>
  </si>
  <si>
    <t>単位6-空き１ 基準上の必要人数</t>
  </si>
  <si>
    <t>U125</t>
  </si>
  <si>
    <t>単位2-生活支援員-通所 常勤換算後の人数</t>
  </si>
  <si>
    <t>Y88</t>
  </si>
  <si>
    <t>単位３ 機能訓練指導員 基準上の必要人数</t>
  </si>
  <si>
    <t>X161</t>
    <phoneticPr fontId="2"/>
  </si>
  <si>
    <t>単位6-空き２ 専従 常勤</t>
  </si>
  <si>
    <t>AA122</t>
  </si>
  <si>
    <t>単位2-生活支援員-通所 基準上の必要人数</t>
  </si>
  <si>
    <t>AC158</t>
  </si>
  <si>
    <t>単位6-空き２ 専従 非常勤</t>
  </si>
  <si>
    <t>AA123</t>
  </si>
  <si>
    <t>単位2-生活支援員-訪問 専従 常勤</t>
    <rPh sb="10" eb="12">
      <t>ホウモン</t>
    </rPh>
    <phoneticPr fontId="2"/>
  </si>
  <si>
    <t>AC86</t>
  </si>
  <si>
    <t>AC159</t>
    <phoneticPr fontId="2"/>
  </si>
  <si>
    <t>単位6-空き２ 兼務 常勤</t>
  </si>
  <si>
    <t>AD122</t>
  </si>
  <si>
    <t>単位2-生活支援員-訪問 専従 非常勤</t>
  </si>
  <si>
    <t>AC87</t>
  </si>
  <si>
    <t>AE158</t>
  </si>
  <si>
    <t>単位6-空き２ 兼務 非常勤</t>
  </si>
  <si>
    <t>AD123</t>
  </si>
  <si>
    <t>単位2-生活支援員-訪問 兼務 常勤</t>
  </si>
  <si>
    <t>AE159</t>
    <phoneticPr fontId="2"/>
  </si>
  <si>
    <t>単位6-空き２ 常勤換算後の人数</t>
  </si>
  <si>
    <t>AA124</t>
  </si>
  <si>
    <t>単位2-生活支援員-訪問 兼務 非常勤</t>
  </si>
  <si>
    <t>AE87</t>
  </si>
  <si>
    <t>AC160</t>
    <phoneticPr fontId="2"/>
  </si>
  <si>
    <t>単位6-空き２ 基準上の必要人数</t>
  </si>
  <si>
    <t>AA125</t>
  </si>
  <si>
    <t>単位2-生活支援員-訪問 常勤換算後の人数</t>
  </si>
  <si>
    <t>AC88</t>
  </si>
  <si>
    <t>AC161</t>
    <phoneticPr fontId="2"/>
  </si>
  <si>
    <t>単位6-営業日-月</t>
  </si>
  <si>
    <t>AL126</t>
  </si>
  <si>
    <t>単位2-生活支援員-訪問 基準上の必要人数</t>
    <rPh sb="10" eb="12">
      <t>ホウモン</t>
    </rPh>
    <phoneticPr fontId="2"/>
  </si>
  <si>
    <t>AC89</t>
  </si>
  <si>
    <t>単位３ 精神保健福祉士 専従 常勤</t>
  </si>
  <si>
    <t>I164</t>
    <phoneticPr fontId="2"/>
  </si>
  <si>
    <t>単位6-営業日-火</t>
  </si>
  <si>
    <t>AM126</t>
  </si>
  <si>
    <t>AG86</t>
  </si>
  <si>
    <t>単位３ 精神保健福祉士 専従 非常勤</t>
  </si>
  <si>
    <t>I165</t>
    <phoneticPr fontId="2"/>
  </si>
  <si>
    <t>単位6-営業日-水</t>
  </si>
  <si>
    <t>AN126</t>
  </si>
  <si>
    <t>AG87</t>
  </si>
  <si>
    <t>単位３ 精神保健福祉士 兼務 常勤</t>
  </si>
  <si>
    <t>K164</t>
    <phoneticPr fontId="2"/>
  </si>
  <si>
    <t>単位6-営業日-木</t>
  </si>
  <si>
    <t>AO126</t>
  </si>
  <si>
    <t>AI86</t>
  </si>
  <si>
    <t>単位３ 精神保健福祉士 兼務 非常勤</t>
  </si>
  <si>
    <t>K165</t>
    <phoneticPr fontId="2"/>
  </si>
  <si>
    <t>単位6-営業日-金</t>
  </si>
  <si>
    <t>AP126</t>
  </si>
  <si>
    <t>AI87</t>
  </si>
  <si>
    <t>単位３ 精神保健福祉士 常勤換算後の人数</t>
  </si>
  <si>
    <t>I166</t>
    <phoneticPr fontId="2"/>
  </si>
  <si>
    <t>単位6-営業日-土</t>
  </si>
  <si>
    <t>AQ126</t>
  </si>
  <si>
    <t>AG88</t>
  </si>
  <si>
    <t>単位３ 精神保健福祉士 基準上の必要人数</t>
  </si>
  <si>
    <t>I167</t>
    <phoneticPr fontId="2"/>
  </si>
  <si>
    <t>単位6-営業日-日</t>
  </si>
  <si>
    <t>AR126</t>
  </si>
  <si>
    <t>AG89</t>
  </si>
  <si>
    <t>単位３ 空き１ 専従 常勤</t>
  </si>
  <si>
    <t>N164</t>
    <phoneticPr fontId="2"/>
  </si>
  <si>
    <t>単位6-営業時間-平日-開始</t>
  </si>
  <si>
    <t>L127</t>
  </si>
  <si>
    <t>単位2-空き１ 専従 常勤</t>
    <phoneticPr fontId="2"/>
  </si>
  <si>
    <t>N165</t>
    <phoneticPr fontId="2"/>
  </si>
  <si>
    <t>単位6-営業時間-平日-終了</t>
  </si>
  <si>
    <t>Q127</t>
  </si>
  <si>
    <t>P164</t>
    <phoneticPr fontId="2"/>
  </si>
  <si>
    <t>単位6-営業時間-土曜-開始</t>
  </si>
  <si>
    <t>W127</t>
  </si>
  <si>
    <t>K93</t>
  </si>
  <si>
    <t>P165</t>
    <phoneticPr fontId="2"/>
  </si>
  <si>
    <t>単位6-営業時間-土曜-終了</t>
  </si>
  <si>
    <t>AB127</t>
  </si>
  <si>
    <t>K94</t>
  </si>
  <si>
    <t>N166</t>
    <phoneticPr fontId="2"/>
  </si>
  <si>
    <t>単位6-営業時間-日曜-開始</t>
  </si>
  <si>
    <t>L128</t>
  </si>
  <si>
    <t>N167</t>
    <phoneticPr fontId="2"/>
  </si>
  <si>
    <t>単位6-営業時間-日曜-終了</t>
  </si>
  <si>
    <t>Q128</t>
  </si>
  <si>
    <t>S164</t>
    <phoneticPr fontId="2"/>
  </si>
  <si>
    <t>単位6-営業時間-祝日-開始</t>
  </si>
  <si>
    <t>W128</t>
  </si>
  <si>
    <t>M93</t>
  </si>
  <si>
    <t>S165</t>
    <phoneticPr fontId="2"/>
  </si>
  <si>
    <t>単位6-営業時間-祝日-終了</t>
  </si>
  <si>
    <t>AB128</t>
  </si>
  <si>
    <t>M94</t>
  </si>
  <si>
    <t>U164</t>
    <phoneticPr fontId="2"/>
  </si>
  <si>
    <t>単位6-営業時間-備考</t>
  </si>
  <si>
    <t>AE128</t>
  </si>
  <si>
    <t>O93</t>
  </si>
  <si>
    <t>U165</t>
    <phoneticPr fontId="2"/>
  </si>
  <si>
    <t>単位6-単位ごとの利用定員</t>
  </si>
  <si>
    <t>O94</t>
  </si>
  <si>
    <t>S166</t>
    <phoneticPr fontId="2"/>
  </si>
  <si>
    <t>単位6-単位番号</t>
  </si>
  <si>
    <t>AI129</t>
  </si>
  <si>
    <t>M95</t>
  </si>
  <si>
    <t>S167</t>
    <phoneticPr fontId="2"/>
  </si>
  <si>
    <t>単位6 利用定員超過減算</t>
    <rPh sb="4" eb="6">
      <t>リヨウ</t>
    </rPh>
    <rPh sb="6" eb="8">
      <t>テイイン</t>
    </rPh>
    <rPh sb="8" eb="10">
      <t>チョウカ</t>
    </rPh>
    <rPh sb="10" eb="12">
      <t>ゲンザン</t>
    </rPh>
    <phoneticPr fontId="2"/>
  </si>
  <si>
    <t>I130</t>
  </si>
  <si>
    <t>M96</t>
  </si>
  <si>
    <t>単位３ 空き３ 専従 常勤</t>
  </si>
  <si>
    <t>X164</t>
    <phoneticPr fontId="2"/>
  </si>
  <si>
    <t>単位6 職員欠如減算</t>
    <rPh sb="4" eb="6">
      <t>ショクイン</t>
    </rPh>
    <rPh sb="6" eb="8">
      <t>ケツジョ</t>
    </rPh>
    <rPh sb="8" eb="10">
      <t>ゲンザン</t>
    </rPh>
    <phoneticPr fontId="2"/>
  </si>
  <si>
    <t>S130</t>
  </si>
  <si>
    <t>単位2-空き３ 専従 常勤</t>
  </si>
  <si>
    <t>Q93</t>
  </si>
  <si>
    <t>単位３ 空き３ 専従 非常勤</t>
  </si>
  <si>
    <t>X165</t>
    <phoneticPr fontId="2"/>
  </si>
  <si>
    <t>単位6 施設等の区分</t>
    <rPh sb="4" eb="6">
      <t>シセツ</t>
    </rPh>
    <rPh sb="6" eb="7">
      <t>ナド</t>
    </rPh>
    <rPh sb="8" eb="10">
      <t>クブン</t>
    </rPh>
    <phoneticPr fontId="2"/>
  </si>
  <si>
    <t>AD130</t>
  </si>
  <si>
    <t>AE130</t>
  </si>
  <si>
    <t>単位2-空き３ 専従 非常勤</t>
  </si>
  <si>
    <t>Q94</t>
  </si>
  <si>
    <t>単位３ 空き３ 兼務 常勤</t>
  </si>
  <si>
    <t>Z164</t>
    <phoneticPr fontId="2"/>
  </si>
  <si>
    <t>AE137</t>
  </si>
  <si>
    <t>単位2-空き３ 兼務 常勤</t>
  </si>
  <si>
    <t>S93</t>
  </si>
  <si>
    <t>単位３ 空き３ 兼務 非常勤</t>
  </si>
  <si>
    <t>Z165</t>
    <phoneticPr fontId="2"/>
  </si>
  <si>
    <t>単位7-指導員 専従 常勤</t>
    <rPh sb="4" eb="7">
      <t>シドウイン</t>
    </rPh>
    <phoneticPr fontId="2"/>
  </si>
  <si>
    <t>I140</t>
  </si>
  <si>
    <t>単位2-空き３ 兼務 非常勤</t>
  </si>
  <si>
    <t>単位３ 空き３ 常勤換算後の人数</t>
  </si>
  <si>
    <t>X166</t>
    <phoneticPr fontId="2"/>
  </si>
  <si>
    <t>単位7-指導員 専従 非常勤</t>
  </si>
  <si>
    <t>I141</t>
  </si>
  <si>
    <t>単位2-空き３ 常勤換算後の人数</t>
  </si>
  <si>
    <t>Q95</t>
  </si>
  <si>
    <t>単位３ 空き３ 基準上の必要人数</t>
  </si>
  <si>
    <t>X167</t>
    <phoneticPr fontId="2"/>
  </si>
  <si>
    <t>単位7-指導員 兼務 常勤</t>
  </si>
  <si>
    <t>L140</t>
  </si>
  <si>
    <t>単位2-空き３ 基準上の必要人数</t>
  </si>
  <si>
    <t>Q96</t>
  </si>
  <si>
    <t>単位３ 空き４ 専従 常勤</t>
  </si>
  <si>
    <t>AC164</t>
    <phoneticPr fontId="2"/>
  </si>
  <si>
    <t>単位7-指導員 兼務 非常勤</t>
  </si>
  <si>
    <t>単位2-空き４ 専従 常勤</t>
  </si>
  <si>
    <t>U93</t>
  </si>
  <si>
    <t>単位３ 空き４ 専従 非常勤</t>
  </si>
  <si>
    <t>AC165</t>
    <phoneticPr fontId="2"/>
  </si>
  <si>
    <t>単位7-指導員 常勤換算後の人数</t>
  </si>
  <si>
    <t>I142</t>
  </si>
  <si>
    <t>単位2-空き４ 専従 非常勤</t>
  </si>
  <si>
    <t>U94</t>
  </si>
  <si>
    <t>単位３ 空き４ 兼務 常勤</t>
  </si>
  <si>
    <t>AE164</t>
    <phoneticPr fontId="2"/>
  </si>
  <si>
    <t>単位7-指導員 基準上の必要人数</t>
  </si>
  <si>
    <t>I143</t>
  </si>
  <si>
    <t>単位2-空き４ 兼務 常勤</t>
  </si>
  <si>
    <t>W93</t>
  </si>
  <si>
    <t>単位３ 空き４ 兼務 非常勤</t>
  </si>
  <si>
    <t>AE165</t>
    <phoneticPr fontId="2"/>
  </si>
  <si>
    <t>単位7-保育士 専従 常勤</t>
    <rPh sb="4" eb="7">
      <t>ホイクシ</t>
    </rPh>
    <phoneticPr fontId="2"/>
  </si>
  <si>
    <t>O140</t>
  </si>
  <si>
    <t>単位2-空き４ 兼務 非常勤</t>
  </si>
  <si>
    <t>W94</t>
  </si>
  <si>
    <t>単位３ 空き４ 常勤換算後の人数</t>
  </si>
  <si>
    <t>AC166</t>
    <phoneticPr fontId="2"/>
  </si>
  <si>
    <t>単位7-保育士 専従 非常勤</t>
  </si>
  <si>
    <t>O141</t>
  </si>
  <si>
    <t>単位2-空き４ 常勤換算後の人数</t>
  </si>
  <si>
    <t>単位３ 空き４ 基準上の必要人数</t>
  </si>
  <si>
    <t>AC167</t>
    <phoneticPr fontId="2"/>
  </si>
  <si>
    <t>単位7-保育士 兼務 常勤</t>
  </si>
  <si>
    <t>R140</t>
  </si>
  <si>
    <t>単位2-空き４ 基準上の必要人数</t>
  </si>
  <si>
    <t>単位３ 前年度の障害程度区分の平均値</t>
  </si>
  <si>
    <t>I168</t>
    <phoneticPr fontId="2"/>
  </si>
  <si>
    <t>単位7-保育士 兼務 非常勤</t>
  </si>
  <si>
    <t>R141</t>
  </si>
  <si>
    <t>単位2-空き５ 専従 常勤</t>
  </si>
  <si>
    <t>Y93</t>
  </si>
  <si>
    <t>I169</t>
    <phoneticPr fontId="2"/>
  </si>
  <si>
    <t>単位7-保育士 常勤換算後の人数</t>
  </si>
  <si>
    <t>O142</t>
  </si>
  <si>
    <t>単位2-空き５ 専従 非常勤</t>
  </si>
  <si>
    <t>Y94</t>
  </si>
  <si>
    <t>I170</t>
    <phoneticPr fontId="2"/>
  </si>
  <si>
    <t>単位7-保育士 基準上の必要人数</t>
  </si>
  <si>
    <t>O143</t>
  </si>
  <si>
    <t>単位2-空き５ 兼務 常勤</t>
  </si>
  <si>
    <t>AA93</t>
  </si>
  <si>
    <t>I171</t>
    <phoneticPr fontId="2"/>
  </si>
  <si>
    <t>単位7-空き１ 専従 常勤</t>
  </si>
  <si>
    <t>U140</t>
  </si>
  <si>
    <t>単位2-空き５ 兼務 非常勤</t>
  </si>
  <si>
    <t>AA94</t>
  </si>
  <si>
    <t>AI171</t>
    <phoneticPr fontId="2"/>
  </si>
  <si>
    <t>単位7-空き１ 専従 非常勤</t>
  </si>
  <si>
    <t>U141</t>
  </si>
  <si>
    <t>単位2-空き５ 常勤換算後の人数</t>
  </si>
  <si>
    <t>Y95</t>
  </si>
  <si>
    <t>AL172</t>
    <phoneticPr fontId="2"/>
  </si>
  <si>
    <t>単位7-空き１ 兼務 常勤</t>
  </si>
  <si>
    <t>X140</t>
  </si>
  <si>
    <t>単位2-空き５ 基準上の必要人数</t>
  </si>
  <si>
    <t>Y96</t>
  </si>
  <si>
    <t>AM172</t>
    <phoneticPr fontId="2"/>
  </si>
  <si>
    <t>単位7-空き１ 兼務 非常勤</t>
  </si>
  <si>
    <t>X141</t>
  </si>
  <si>
    <t>単位2-空き６ 専従 常勤</t>
  </si>
  <si>
    <t>AC93</t>
  </si>
  <si>
    <t>AN172</t>
    <phoneticPr fontId="2"/>
  </si>
  <si>
    <t>単位7-空き１ 常勤換算後の人数</t>
  </si>
  <si>
    <t>U142</t>
  </si>
  <si>
    <t>単位2-空き６ 専従 非常勤</t>
  </si>
  <si>
    <t>AC94</t>
  </si>
  <si>
    <t>AO172</t>
    <phoneticPr fontId="2"/>
  </si>
  <si>
    <t>単位7-空き１ 基準上の必要人数</t>
  </si>
  <si>
    <t>U143</t>
  </si>
  <si>
    <t>単位2-空き６ 兼務 常勤</t>
  </si>
  <si>
    <t>AE93</t>
  </si>
  <si>
    <t>AP172</t>
    <phoneticPr fontId="2"/>
  </si>
  <si>
    <t>単位7-空き２ 専従 常勤</t>
  </si>
  <si>
    <t>AA140</t>
  </si>
  <si>
    <t>単位2-空き６ 兼務 非常勤</t>
  </si>
  <si>
    <t>AQ172</t>
    <phoneticPr fontId="2"/>
  </si>
  <si>
    <t>単位7-空き２ 専従 非常勤</t>
  </si>
  <si>
    <t>AA141</t>
  </si>
  <si>
    <t>単位2-空き６ 常勤換算後の人数</t>
  </si>
  <si>
    <t>AC95</t>
  </si>
  <si>
    <t>AR172</t>
    <phoneticPr fontId="2"/>
  </si>
  <si>
    <t>単位7-空き２ 兼務 常勤</t>
  </si>
  <si>
    <t>AD140</t>
  </si>
  <si>
    <t>単位2-空き６ 基準上の必要人数</t>
  </si>
  <si>
    <t>AC96</t>
  </si>
  <si>
    <t>L173</t>
    <phoneticPr fontId="2"/>
  </si>
  <si>
    <t>単位7-空き２ 兼務 非常勤</t>
  </si>
  <si>
    <t>AD141</t>
  </si>
  <si>
    <t>単位2-空き７ 専従 常勤</t>
  </si>
  <si>
    <t>AG93</t>
  </si>
  <si>
    <t>Q173</t>
    <phoneticPr fontId="2"/>
  </si>
  <si>
    <t>単位7-空き２ 常勤換算後の人数</t>
  </si>
  <si>
    <t>AA142</t>
  </si>
  <si>
    <t>単位2-空き７ 専従 非常勤</t>
  </si>
  <si>
    <t>AG94</t>
  </si>
  <si>
    <t>W173</t>
    <phoneticPr fontId="2"/>
  </si>
  <si>
    <t>単位7-空き２ 基準上の必要人数</t>
  </si>
  <si>
    <t>AA143</t>
  </si>
  <si>
    <t>単位2-空き７ 兼務 常勤</t>
  </si>
  <si>
    <t>AB173</t>
    <phoneticPr fontId="2"/>
  </si>
  <si>
    <t>単位7-営業日-月</t>
  </si>
  <si>
    <t>単位2-空き７ 兼務 非常勤</t>
  </si>
  <si>
    <t>AI94</t>
  </si>
  <si>
    <t>L174</t>
    <phoneticPr fontId="2"/>
  </si>
  <si>
    <t>単位7-営業日-火</t>
  </si>
  <si>
    <t>単位2-空き７ 常勤換算後の人数</t>
  </si>
  <si>
    <t>AG95</t>
  </si>
  <si>
    <t>Q174</t>
    <phoneticPr fontId="2"/>
  </si>
  <si>
    <t>単位7-営業日-水</t>
  </si>
  <si>
    <t>AN144</t>
  </si>
  <si>
    <t>単位2-空き７ 基準上の必要人数</t>
  </si>
  <si>
    <t>AG96</t>
  </si>
  <si>
    <t>W174</t>
    <phoneticPr fontId="2"/>
  </si>
  <si>
    <t>単位7-営業日-木</t>
  </si>
  <si>
    <t>AO144</t>
  </si>
  <si>
    <t>単位2-前年度の平均利用者数</t>
    <rPh sb="4" eb="7">
      <t>ゼンネンド</t>
    </rPh>
    <rPh sb="8" eb="10">
      <t>ヘイキン</t>
    </rPh>
    <rPh sb="10" eb="13">
      <t>リヨウシャ</t>
    </rPh>
    <rPh sb="13" eb="14">
      <t>カズ</t>
    </rPh>
    <phoneticPr fontId="2"/>
  </si>
  <si>
    <t>AB174</t>
    <phoneticPr fontId="2"/>
  </si>
  <si>
    <t>単位7-営業日-金</t>
  </si>
  <si>
    <t>AP144</t>
  </si>
  <si>
    <t>AE174</t>
    <phoneticPr fontId="2"/>
  </si>
  <si>
    <t>単位7-営業日-土</t>
  </si>
  <si>
    <t>AQ144</t>
  </si>
  <si>
    <t>単位３ 身体障害者 細分なし</t>
  </si>
  <si>
    <t>AL175</t>
    <phoneticPr fontId="2"/>
  </si>
  <si>
    <t>単位7-営業日-日</t>
  </si>
  <si>
    <t>AR144</t>
  </si>
  <si>
    <t>AL100</t>
  </si>
  <si>
    <t>単位３ 身体障害者 肢体不自由</t>
  </si>
  <si>
    <t>AM175</t>
    <phoneticPr fontId="2"/>
  </si>
  <si>
    <t>単位7-営業時間-平日-開始</t>
  </si>
  <si>
    <t>L145</t>
  </si>
  <si>
    <t>AM100</t>
  </si>
  <si>
    <t>単位３ 身体障害者 視覚障害</t>
  </si>
  <si>
    <t>AN175</t>
    <phoneticPr fontId="2"/>
  </si>
  <si>
    <t>単位7-営業時間-平日-終了</t>
  </si>
  <si>
    <t>Q145</t>
  </si>
  <si>
    <t>AN100</t>
  </si>
  <si>
    <t>単位３ 身体障害者 聴覚・言語</t>
  </si>
  <si>
    <t>AO175</t>
    <phoneticPr fontId="2"/>
  </si>
  <si>
    <t>単位7-営業時間-土曜-開始</t>
  </si>
  <si>
    <t>W145</t>
  </si>
  <si>
    <t>AO100</t>
  </si>
  <si>
    <t>単位３ 身体障害者 内部障害</t>
  </si>
  <si>
    <t>AP175</t>
    <phoneticPr fontId="2"/>
  </si>
  <si>
    <t>単位7-営業時間-土曜-終了</t>
  </si>
  <si>
    <t>AB145</t>
  </si>
  <si>
    <t>AP100</t>
  </si>
  <si>
    <t>単位３ 知的障害者</t>
  </si>
  <si>
    <t>AL176</t>
    <phoneticPr fontId="2"/>
  </si>
  <si>
    <t>単位7-営業時間-日曜-開始</t>
  </si>
  <si>
    <t>L146</t>
  </si>
  <si>
    <t>AQ100</t>
  </si>
  <si>
    <t>単位３ 精神障害者</t>
  </si>
  <si>
    <t>AM176</t>
    <phoneticPr fontId="2"/>
  </si>
  <si>
    <t>単位7-営業時間-日曜-終了</t>
  </si>
  <si>
    <t>Q146</t>
  </si>
  <si>
    <t>AR100</t>
  </si>
  <si>
    <t>I177</t>
    <phoneticPr fontId="2"/>
  </si>
  <si>
    <t>単位7-営業時間-祝日-開始</t>
  </si>
  <si>
    <t>W146</t>
  </si>
  <si>
    <t>L101</t>
  </si>
  <si>
    <t>S177</t>
    <phoneticPr fontId="2"/>
  </si>
  <si>
    <t>単位7-営業時間-祝日-終了</t>
  </si>
  <si>
    <t>AB146</t>
  </si>
  <si>
    <t>Q101</t>
  </si>
  <si>
    <t>AD177</t>
    <phoneticPr fontId="2"/>
  </si>
  <si>
    <t>AE177</t>
    <phoneticPr fontId="2"/>
  </si>
  <si>
    <t>単位7-営業時間-備考</t>
  </si>
  <si>
    <t>AE146</t>
  </si>
  <si>
    <t>W101</t>
  </si>
  <si>
    <t>単位４ 看護 専従 常勤</t>
  </si>
  <si>
    <t>I190</t>
    <phoneticPr fontId="2"/>
  </si>
  <si>
    <t>単位7-単位ごとの利用定員</t>
  </si>
  <si>
    <t>I147</t>
  </si>
  <si>
    <t>AB101</t>
  </si>
  <si>
    <t>単位４ 看護 専従 非常勤</t>
  </si>
  <si>
    <t>I191</t>
    <phoneticPr fontId="2"/>
  </si>
  <si>
    <t>単位7-単位番号</t>
  </si>
  <si>
    <t>AI147</t>
  </si>
  <si>
    <t>L102</t>
  </si>
  <si>
    <t>単位４ 看護 兼務 常勤</t>
  </si>
  <si>
    <t>K190</t>
    <phoneticPr fontId="2"/>
  </si>
  <si>
    <t>単位7 利用定員超過減算</t>
    <rPh sb="4" eb="6">
      <t>リヨウ</t>
    </rPh>
    <rPh sb="6" eb="8">
      <t>テイイン</t>
    </rPh>
    <rPh sb="8" eb="10">
      <t>チョウカ</t>
    </rPh>
    <rPh sb="10" eb="12">
      <t>ゲンザン</t>
    </rPh>
    <phoneticPr fontId="2"/>
  </si>
  <si>
    <t>I148</t>
  </si>
  <si>
    <t>Q102</t>
  </si>
  <si>
    <t>単位４ 看護 兼務 非常勤</t>
  </si>
  <si>
    <t>K191</t>
    <phoneticPr fontId="2"/>
  </si>
  <si>
    <t>単位7 職員欠如減算</t>
    <rPh sb="4" eb="6">
      <t>ショクイン</t>
    </rPh>
    <rPh sb="6" eb="8">
      <t>ケツジョ</t>
    </rPh>
    <rPh sb="8" eb="10">
      <t>ゲンザン</t>
    </rPh>
    <phoneticPr fontId="2"/>
  </si>
  <si>
    <t>S148</t>
  </si>
  <si>
    <t>W102</t>
  </si>
  <si>
    <t>単位４ 看護 常勤換算後の人数</t>
  </si>
  <si>
    <t>I192</t>
    <phoneticPr fontId="2"/>
  </si>
  <si>
    <t>単位7 施設等の区分</t>
    <rPh sb="4" eb="6">
      <t>シセツ</t>
    </rPh>
    <rPh sb="6" eb="7">
      <t>ナド</t>
    </rPh>
    <rPh sb="8" eb="10">
      <t>クブン</t>
    </rPh>
    <phoneticPr fontId="2"/>
  </si>
  <si>
    <t>AD148</t>
  </si>
  <si>
    <t>AE148</t>
  </si>
  <si>
    <t>AB102</t>
  </si>
  <si>
    <t>単位４ 看護 基準上の必要人数</t>
  </si>
  <si>
    <t>I193</t>
    <phoneticPr fontId="2"/>
  </si>
  <si>
    <t>単位8-指導員 専従 常勤</t>
    <rPh sb="4" eb="7">
      <t>シドウイン</t>
    </rPh>
    <phoneticPr fontId="2"/>
  </si>
  <si>
    <t>I152</t>
  </si>
  <si>
    <t>単位４ 理学療法士 専従 常勤</t>
  </si>
  <si>
    <t>N190</t>
    <phoneticPr fontId="2"/>
  </si>
  <si>
    <t>単位8-指導員 専従 非常勤</t>
  </si>
  <si>
    <t>I153</t>
  </si>
  <si>
    <t>AL103</t>
  </si>
  <si>
    <t>単位４ 理学療法士 専従 非常勤</t>
  </si>
  <si>
    <t>N191</t>
    <phoneticPr fontId="2"/>
  </si>
  <si>
    <t>単位8-指導員 兼務 常勤</t>
  </si>
  <si>
    <t>L152</t>
  </si>
  <si>
    <t>AM103</t>
  </si>
  <si>
    <t>単位４ 理学療法士 兼務 常勤</t>
  </si>
  <si>
    <t>P190</t>
    <phoneticPr fontId="2"/>
  </si>
  <si>
    <t>単位8-指導員 兼務 非常勤</t>
  </si>
  <si>
    <t>L153</t>
  </si>
  <si>
    <t>AN103</t>
  </si>
  <si>
    <t>単位４ 理学療法士 兼務 非常勤</t>
  </si>
  <si>
    <t>P191</t>
    <phoneticPr fontId="2"/>
  </si>
  <si>
    <t>単位8-指導員 常勤換算後の人数</t>
  </si>
  <si>
    <t>I154</t>
  </si>
  <si>
    <t>AO103</t>
  </si>
  <si>
    <t>単位４ 理学療法士 常勤換算後の人数</t>
  </si>
  <si>
    <t>N192</t>
    <phoneticPr fontId="2"/>
  </si>
  <si>
    <t>単位8-指導員 基準上の必要人数</t>
  </si>
  <si>
    <t>I155</t>
  </si>
  <si>
    <t>AP103</t>
  </si>
  <si>
    <t>単位４ 理学療法士 基準上の必要人数</t>
  </si>
  <si>
    <t>N193</t>
    <phoneticPr fontId="2"/>
  </si>
  <si>
    <t>単位8-保育士 専従 常勤</t>
    <rPh sb="4" eb="7">
      <t>ホイクシ</t>
    </rPh>
    <phoneticPr fontId="2"/>
  </si>
  <si>
    <t>O152</t>
  </si>
  <si>
    <t>AL104</t>
  </si>
  <si>
    <t>単位４ 作業療法士 専従 常勤</t>
  </si>
  <si>
    <t>S190</t>
    <phoneticPr fontId="2"/>
  </si>
  <si>
    <t>単位8-保育士 専従 非常勤</t>
  </si>
  <si>
    <t>O153</t>
  </si>
  <si>
    <t>AM104</t>
  </si>
  <si>
    <t>単位４ 作業療法士 専従 非常勤</t>
  </si>
  <si>
    <t>S191</t>
    <phoneticPr fontId="2"/>
  </si>
  <si>
    <t>単位8-保育士 兼務 常勤</t>
  </si>
  <si>
    <t>R152</t>
  </si>
  <si>
    <t>AN104</t>
  </si>
  <si>
    <t>単位４ 作業療法士 兼務 常勤</t>
  </si>
  <si>
    <t>U190</t>
    <phoneticPr fontId="2"/>
  </si>
  <si>
    <t>単位8-保育士 兼務 非常勤</t>
  </si>
  <si>
    <t>R153</t>
  </si>
  <si>
    <t>単位４ 作業療法士 兼務 非常勤</t>
  </si>
  <si>
    <t>U191</t>
    <phoneticPr fontId="2"/>
  </si>
  <si>
    <t>単位8-保育士 常勤換算後の人数</t>
  </si>
  <si>
    <t>O154</t>
  </si>
  <si>
    <t>単位４ 作業療法士 常勤換算後の人数</t>
  </si>
  <si>
    <t>S192</t>
    <phoneticPr fontId="2"/>
  </si>
  <si>
    <t>単位8-保育士 基準上の必要人数</t>
  </si>
  <si>
    <t>O155</t>
  </si>
  <si>
    <t>単位3-サービス管理責任者 専従 常勤</t>
    <rPh sb="0" eb="2">
      <t>タンイ</t>
    </rPh>
    <phoneticPr fontId="2"/>
  </si>
  <si>
    <t>I109</t>
  </si>
  <si>
    <t>単位４ 作業療法士 基準上の必要人数</t>
  </si>
  <si>
    <t>S193</t>
    <phoneticPr fontId="2"/>
  </si>
  <si>
    <t>単位8-空き１ 専従 常勤</t>
  </si>
  <si>
    <t>U152</t>
  </si>
  <si>
    <t>単位3-サービス管理責任者 専従 非常勤</t>
    <phoneticPr fontId="2"/>
  </si>
  <si>
    <t>単位４ 機能訓練指導員 専従 常勤</t>
  </si>
  <si>
    <t>X190</t>
    <phoneticPr fontId="2"/>
  </si>
  <si>
    <t>単位8-空き１ 専従 非常勤</t>
  </si>
  <si>
    <t>U153</t>
  </si>
  <si>
    <t>単位3-サービス管理責任者 兼務 常勤</t>
    <phoneticPr fontId="2"/>
  </si>
  <si>
    <t>K109</t>
  </si>
  <si>
    <t>単位４ 機能訓練指導員 専従 非常勤</t>
  </si>
  <si>
    <t>X191</t>
    <phoneticPr fontId="2"/>
  </si>
  <si>
    <t>単位8-空き１ 兼務 常勤</t>
  </si>
  <si>
    <t>X152</t>
  </si>
  <si>
    <t>単位3-サービス管理責任者 兼務 非常勤</t>
    <phoneticPr fontId="2"/>
  </si>
  <si>
    <t>K110</t>
  </si>
  <si>
    <t>単位４ 機能訓練指導員 兼務 常勤</t>
  </si>
  <si>
    <t>Z190</t>
    <phoneticPr fontId="2"/>
  </si>
  <si>
    <t>単位8-空き１ 兼務 非常勤</t>
  </si>
  <si>
    <t>X153</t>
  </si>
  <si>
    <t>単位3-サービス管理責任者 常勤換算後の人数</t>
    <phoneticPr fontId="2"/>
  </si>
  <si>
    <t>単位４ 機能訓練指導員 兼務 非常勤</t>
  </si>
  <si>
    <t>Z191</t>
    <phoneticPr fontId="2"/>
  </si>
  <si>
    <t>単位8-空き１ 常勤換算後の人数</t>
  </si>
  <si>
    <t>U154</t>
  </si>
  <si>
    <t>単位3-サービス管理責任者 基準上の必要人数</t>
    <phoneticPr fontId="2"/>
  </si>
  <si>
    <t>単位４ 機能訓練指導員 常勤換算後の人数</t>
  </si>
  <si>
    <t>X192</t>
    <phoneticPr fontId="2"/>
  </si>
  <si>
    <t>単位8-空き１ 基準上の必要人数</t>
  </si>
  <si>
    <t>U155</t>
  </si>
  <si>
    <t>単位3-医師 専従 常勤</t>
  </si>
  <si>
    <t>M109</t>
  </si>
  <si>
    <t>単位４ 機能訓練指導員 基準上の必要人数</t>
  </si>
  <si>
    <t>X193</t>
    <phoneticPr fontId="2"/>
  </si>
  <si>
    <t>単位8-空き２ 専従 常勤</t>
  </si>
  <si>
    <t>AA152</t>
  </si>
  <si>
    <t>単位3-医師 専従 非常勤</t>
  </si>
  <si>
    <t>M110</t>
  </si>
  <si>
    <t>AC190</t>
    <phoneticPr fontId="2"/>
  </si>
  <si>
    <t>単位8-空き２ 専従 非常勤</t>
  </si>
  <si>
    <t>AA153</t>
  </si>
  <si>
    <t>単位3-医師 兼務 常勤</t>
  </si>
  <si>
    <t>O109</t>
  </si>
  <si>
    <t>AC191</t>
    <phoneticPr fontId="2"/>
  </si>
  <si>
    <t>単位8-空き２ 兼務 常勤</t>
  </si>
  <si>
    <t>AD152</t>
  </si>
  <si>
    <t>単位3-医師 兼務 非常勤</t>
  </si>
  <si>
    <t>AE190</t>
    <phoneticPr fontId="2"/>
  </si>
  <si>
    <t>単位8-空き２ 兼務 非常勤</t>
  </si>
  <si>
    <t>AD153</t>
  </si>
  <si>
    <t>単位3-医師 常勤換算後の人数</t>
  </si>
  <si>
    <t>M111</t>
  </si>
  <si>
    <t>AE191</t>
    <phoneticPr fontId="2"/>
  </si>
  <si>
    <t>単位8-空き２ 常勤換算後の人数</t>
  </si>
  <si>
    <t>AA154</t>
  </si>
  <si>
    <t>単位3-医師 基準上の必要人数</t>
  </si>
  <si>
    <t>M112</t>
  </si>
  <si>
    <t>AC192</t>
    <phoneticPr fontId="2"/>
  </si>
  <si>
    <t>単位8-空き２ 基準上の必要人数</t>
  </si>
  <si>
    <t>AA155</t>
  </si>
  <si>
    <t>単位3-看護職員 専従 常勤</t>
    <rPh sb="6" eb="8">
      <t>ショクイン</t>
    </rPh>
    <phoneticPr fontId="2"/>
  </si>
  <si>
    <t>Q109</t>
  </si>
  <si>
    <t>AC193</t>
    <phoneticPr fontId="2"/>
  </si>
  <si>
    <t>単位8-営業日-月</t>
  </si>
  <si>
    <t>AL156</t>
  </si>
  <si>
    <t>単位3-看護職員 専従 非常勤</t>
  </si>
  <si>
    <t>Q110</t>
  </si>
  <si>
    <t>単位４ 精神保健福祉士 専従 常勤</t>
  </si>
  <si>
    <t>I196</t>
    <phoneticPr fontId="2"/>
  </si>
  <si>
    <t>単位8-営業日-火</t>
  </si>
  <si>
    <t>AM156</t>
  </si>
  <si>
    <t>単位3-看護職員 兼務 常勤</t>
  </si>
  <si>
    <t>S109</t>
  </si>
  <si>
    <t>単位４ 精神保健福祉士 専従 非常勤</t>
  </si>
  <si>
    <t>I197</t>
    <phoneticPr fontId="2"/>
  </si>
  <si>
    <t>単位8-営業日-水</t>
  </si>
  <si>
    <t>AN156</t>
  </si>
  <si>
    <t>単位3-看護職員 兼務 非常勤</t>
  </si>
  <si>
    <t>S110</t>
  </si>
  <si>
    <t>単位４ 精神保健福祉士 兼務 常勤</t>
  </si>
  <si>
    <t>K196</t>
    <phoneticPr fontId="2"/>
  </si>
  <si>
    <t>単位8-営業日-木</t>
  </si>
  <si>
    <t>AO156</t>
  </si>
  <si>
    <t>単位3-看護職員 常勤換算後の人数</t>
  </si>
  <si>
    <t>Q111</t>
  </si>
  <si>
    <t>単位４ 精神保健福祉士 兼務 非常勤</t>
  </si>
  <si>
    <t>K197</t>
    <phoneticPr fontId="2"/>
  </si>
  <si>
    <t>単位8-営業日-金</t>
  </si>
  <si>
    <t>AP156</t>
  </si>
  <si>
    <t>単位3-看護職員 基準上の必要人数</t>
  </si>
  <si>
    <t>Q112</t>
  </si>
  <si>
    <t>単位４ 精神保健福祉士 常勤換算後の人数</t>
  </si>
  <si>
    <t>I198</t>
    <phoneticPr fontId="2"/>
  </si>
  <si>
    <t>単位8-営業日-土</t>
  </si>
  <si>
    <t>AQ156</t>
  </si>
  <si>
    <t>単位3-理学-合計 専従 常勤</t>
    <rPh sb="4" eb="6">
      <t>リガク</t>
    </rPh>
    <rPh sb="7" eb="9">
      <t>ゴウケイ</t>
    </rPh>
    <phoneticPr fontId="2"/>
  </si>
  <si>
    <t>U109</t>
  </si>
  <si>
    <t>単位４ 精神保健福祉士 基準上の必要人数</t>
  </si>
  <si>
    <t>I199</t>
    <phoneticPr fontId="2"/>
  </si>
  <si>
    <t>単位8-営業日-日</t>
  </si>
  <si>
    <t>AR156</t>
  </si>
  <si>
    <t>単位3-理学-合計 専従 非常勤</t>
  </si>
  <si>
    <t>単位４ 空き１ 専従 常勤</t>
  </si>
  <si>
    <t>N196</t>
    <phoneticPr fontId="2"/>
  </si>
  <si>
    <t>単位8-営業時間-平日-開始</t>
  </si>
  <si>
    <t>L157</t>
  </si>
  <si>
    <t>単位3-理学-合計 兼務 常勤</t>
  </si>
  <si>
    <t>W109</t>
  </si>
  <si>
    <t>N197</t>
    <phoneticPr fontId="2"/>
  </si>
  <si>
    <t>単位8-営業時間-平日-終了</t>
  </si>
  <si>
    <t>Q157</t>
  </si>
  <si>
    <t>単位3-理学-合計 兼務 非常勤</t>
  </si>
  <si>
    <t>W110</t>
  </si>
  <si>
    <t>P196</t>
    <phoneticPr fontId="2"/>
  </si>
  <si>
    <t>単位8-営業時間-土曜-開始</t>
  </si>
  <si>
    <t>W157</t>
  </si>
  <si>
    <t>単位3-理学-合計 常勤換算後の人数</t>
  </si>
  <si>
    <t>P197</t>
    <phoneticPr fontId="2"/>
  </si>
  <si>
    <t>単位8-営業時間-土曜-終了</t>
  </si>
  <si>
    <t>AB157</t>
  </si>
  <si>
    <t>単位3-理学-合計 基準上の必要人数</t>
  </si>
  <si>
    <t>N198</t>
    <phoneticPr fontId="2"/>
  </si>
  <si>
    <t>単位8-営業時間-日曜-開始</t>
  </si>
  <si>
    <t>L158</t>
  </si>
  <si>
    <t>単位3-理学-OT/PT 専従 常勤</t>
    <rPh sb="4" eb="6">
      <t>リガク</t>
    </rPh>
    <phoneticPr fontId="2"/>
  </si>
  <si>
    <t>Y109</t>
  </si>
  <si>
    <t>N199</t>
    <phoneticPr fontId="2"/>
  </si>
  <si>
    <t>単位8-営業時間-日曜-終了</t>
  </si>
  <si>
    <t>Q158</t>
  </si>
  <si>
    <t>単位3-理学-OT/PT 専従 非常勤</t>
  </si>
  <si>
    <t>Y110</t>
  </si>
  <si>
    <t>S196</t>
    <phoneticPr fontId="2"/>
  </si>
  <si>
    <t>単位8-営業時間-祝日-開始</t>
  </si>
  <si>
    <t>W158</t>
  </si>
  <si>
    <t>単位3-理学-OT/PT 兼務 常勤</t>
  </si>
  <si>
    <t>AA109</t>
  </si>
  <si>
    <t>S197</t>
    <phoneticPr fontId="2"/>
  </si>
  <si>
    <t>単位8-営業時間-祝日-終了</t>
  </si>
  <si>
    <t>AB158</t>
  </si>
  <si>
    <t>単位3-理学-OT/PT 兼務 非常勤</t>
  </si>
  <si>
    <t>U196</t>
    <phoneticPr fontId="2"/>
  </si>
  <si>
    <t>単位8-営業時間-備考</t>
  </si>
  <si>
    <t>単位3-理学-OT/PT 常勤換算後の人数</t>
  </si>
  <si>
    <t>Y111</t>
  </si>
  <si>
    <t>U197</t>
    <phoneticPr fontId="2"/>
  </si>
  <si>
    <t>単位8-単位ごとの利用定員</t>
  </si>
  <si>
    <t>I159</t>
  </si>
  <si>
    <t>単位3-理学-OT/PT 基準上の必要人数</t>
  </si>
  <si>
    <t>Y112</t>
  </si>
  <si>
    <t>S198</t>
    <phoneticPr fontId="2"/>
  </si>
  <si>
    <t>単位8-単位番号</t>
  </si>
  <si>
    <t>AI159</t>
  </si>
  <si>
    <t>単位3-理学-機能訓練指導員 専従 常勤</t>
  </si>
  <si>
    <t>AC109</t>
  </si>
  <si>
    <t>S199</t>
    <phoneticPr fontId="2"/>
  </si>
  <si>
    <t>単位8 利用定員超過減算</t>
    <rPh sb="4" eb="6">
      <t>リヨウ</t>
    </rPh>
    <rPh sb="6" eb="8">
      <t>テイイン</t>
    </rPh>
    <rPh sb="8" eb="10">
      <t>チョウカ</t>
    </rPh>
    <rPh sb="10" eb="12">
      <t>ゲンザン</t>
    </rPh>
    <phoneticPr fontId="2"/>
  </si>
  <si>
    <t>I160</t>
  </si>
  <si>
    <t>単位3-理学-機能訓練指導員 専従 非常勤</t>
  </si>
  <si>
    <t>AC110</t>
  </si>
  <si>
    <t>単位４ 空き３ 専従 常勤</t>
  </si>
  <si>
    <t>X196</t>
    <phoneticPr fontId="2"/>
  </si>
  <si>
    <t>単位8 職員欠如減算</t>
    <rPh sb="4" eb="6">
      <t>ショクイン</t>
    </rPh>
    <rPh sb="6" eb="8">
      <t>ケツジョ</t>
    </rPh>
    <rPh sb="8" eb="10">
      <t>ゲンザン</t>
    </rPh>
    <phoneticPr fontId="2"/>
  </si>
  <si>
    <t>S160</t>
  </si>
  <si>
    <t>単位3-理学-機能訓練指導員 兼務 常勤</t>
  </si>
  <si>
    <t>AE109</t>
  </si>
  <si>
    <t>単位４ 空き３ 専従 非常勤</t>
  </si>
  <si>
    <t>X197</t>
    <phoneticPr fontId="2"/>
  </si>
  <si>
    <t>単位8 施設等の区分</t>
    <rPh sb="4" eb="6">
      <t>シセツ</t>
    </rPh>
    <rPh sb="6" eb="7">
      <t>ナド</t>
    </rPh>
    <rPh sb="8" eb="10">
      <t>クブン</t>
    </rPh>
    <phoneticPr fontId="2"/>
  </si>
  <si>
    <t>AD160</t>
  </si>
  <si>
    <t>AE160</t>
  </si>
  <si>
    <t>単位3-理学-機能訓練指導員 兼務 非常勤</t>
  </si>
  <si>
    <t>AE110</t>
  </si>
  <si>
    <t>単位４ 空き３ 兼務 常勤</t>
  </si>
  <si>
    <t>Z196</t>
    <phoneticPr fontId="2"/>
  </si>
  <si>
    <t>単位9-指導員 専従 常勤</t>
    <rPh sb="4" eb="7">
      <t>シドウイン</t>
    </rPh>
    <phoneticPr fontId="2"/>
  </si>
  <si>
    <t>I164</t>
  </si>
  <si>
    <t>単位3-理学-機能訓練指導員 常勤換算後の人数</t>
  </si>
  <si>
    <t>AC111</t>
  </si>
  <si>
    <t>単位４ 空き３ 兼務 非常勤</t>
  </si>
  <si>
    <t>Z197</t>
    <phoneticPr fontId="2"/>
  </si>
  <si>
    <t>単位9-指導員 専従 非常勤</t>
  </si>
  <si>
    <t>I165</t>
  </si>
  <si>
    <t>単位3-理学-機能訓練指導員 基準上の必要人数</t>
  </si>
  <si>
    <t>AC112</t>
  </si>
  <si>
    <t>単位４ 空き３ 常勤換算後の人数</t>
  </si>
  <si>
    <t>X198</t>
    <phoneticPr fontId="2"/>
  </si>
  <si>
    <t>単位9-指導員 兼務 常勤</t>
  </si>
  <si>
    <t>L164</t>
  </si>
  <si>
    <t>単位3-就労支援員 専従 常勤</t>
  </si>
  <si>
    <t>AG109</t>
  </si>
  <si>
    <t>単位４ 空き３ 基準上の必要人数</t>
  </si>
  <si>
    <t>X199</t>
    <phoneticPr fontId="2"/>
  </si>
  <si>
    <t>単位9-指導員 兼務 非常勤</t>
  </si>
  <si>
    <t>L165</t>
  </si>
  <si>
    <t>単位3-就労支援員 専従 非常勤</t>
  </si>
  <si>
    <t>AG110</t>
  </si>
  <si>
    <t>単位４ 空き４ 専従 常勤</t>
  </si>
  <si>
    <t>AC196</t>
    <phoneticPr fontId="2"/>
  </si>
  <si>
    <t>単位9-指導員 常勤換算後の人数</t>
  </si>
  <si>
    <t>I166</t>
  </si>
  <si>
    <t>単位3-就労支援員 兼務 常勤</t>
  </si>
  <si>
    <t>AI109</t>
  </si>
  <si>
    <t>単位４ 空き４ 専従 非常勤</t>
  </si>
  <si>
    <t>AC197</t>
    <phoneticPr fontId="2"/>
  </si>
  <si>
    <t>単位9-指導員 基準上の必要人数</t>
  </si>
  <si>
    <t>I167</t>
  </si>
  <si>
    <t>単位3-就労支援員 兼務 非常勤</t>
  </si>
  <si>
    <t>AI110</t>
  </si>
  <si>
    <t>単位４ 空き４ 兼務 常勤</t>
  </si>
  <si>
    <t>AE196</t>
    <phoneticPr fontId="2"/>
  </si>
  <si>
    <t>単位9-保育士 専従 常勤</t>
    <rPh sb="4" eb="7">
      <t>ホイクシ</t>
    </rPh>
    <phoneticPr fontId="2"/>
  </si>
  <si>
    <t>O164</t>
  </si>
  <si>
    <t>単位3-就労支援員 常勤換算後の人数</t>
  </si>
  <si>
    <t>AG111</t>
  </si>
  <si>
    <t>単位４ 空き４ 兼務 非常勤</t>
  </si>
  <si>
    <t>AE197</t>
    <phoneticPr fontId="2"/>
  </si>
  <si>
    <t>単位9-保育士 専従 非常勤</t>
  </si>
  <si>
    <t>O165</t>
  </si>
  <si>
    <t>単位3-就労支援員 基準上の必要人数</t>
    <rPh sb="4" eb="6">
      <t>シュウロウ</t>
    </rPh>
    <rPh sb="6" eb="8">
      <t>シエン</t>
    </rPh>
    <rPh sb="8" eb="9">
      <t>イン</t>
    </rPh>
    <phoneticPr fontId="2"/>
  </si>
  <si>
    <t>AG112</t>
  </si>
  <si>
    <t>単位４ 空き４ 常勤換算後の人数</t>
  </si>
  <si>
    <t>AC198</t>
    <phoneticPr fontId="2"/>
  </si>
  <si>
    <t>単位9-保育士 兼務 常勤</t>
  </si>
  <si>
    <t>R164</t>
  </si>
  <si>
    <t>単位3-職業指導員-合計 専従 常勤</t>
    <rPh sb="4" eb="6">
      <t>ショクギョウ</t>
    </rPh>
    <rPh sb="6" eb="8">
      <t>シドウ</t>
    </rPh>
    <rPh sb="8" eb="9">
      <t>イン</t>
    </rPh>
    <rPh sb="10" eb="12">
      <t>ゴウケイ</t>
    </rPh>
    <phoneticPr fontId="2"/>
  </si>
  <si>
    <t>I116</t>
  </si>
  <si>
    <t>単位４ 空き４ 基準上の必要人数</t>
  </si>
  <si>
    <t>AC199</t>
    <phoneticPr fontId="2"/>
  </si>
  <si>
    <t>単位9-保育士 兼務 非常勤</t>
  </si>
  <si>
    <t>R165</t>
  </si>
  <si>
    <t>単位3-職業指導員-合計 専従 非常勤</t>
  </si>
  <si>
    <t>単位４ 前年度の障害程度区分の平均値</t>
  </si>
  <si>
    <t>I200</t>
    <phoneticPr fontId="2"/>
  </si>
  <si>
    <t>単位9-保育士 常勤換算後の人数</t>
  </si>
  <si>
    <t>O166</t>
  </si>
  <si>
    <t>単位3-職業指導員-合計 兼務 常勤</t>
  </si>
  <si>
    <t>K116</t>
  </si>
  <si>
    <t>I201</t>
    <phoneticPr fontId="2"/>
  </si>
  <si>
    <t>単位9-保育士 基準上の必要人数</t>
  </si>
  <si>
    <t>O167</t>
  </si>
  <si>
    <t>単位3-職業指導員-合計 兼務 非常勤</t>
  </si>
  <si>
    <t>K117</t>
  </si>
  <si>
    <t>I202</t>
    <phoneticPr fontId="2"/>
  </si>
  <si>
    <t>単位9-空き１ 専従 常勤</t>
  </si>
  <si>
    <t>U164</t>
  </si>
  <si>
    <t>単位3-職業指導員-合計 常勤換算後の人数</t>
  </si>
  <si>
    <t>I203</t>
    <phoneticPr fontId="2"/>
  </si>
  <si>
    <t>単位9-空き１ 専従 非常勤</t>
  </si>
  <si>
    <t>U165</t>
  </si>
  <si>
    <t>単位3-職業指導員-合計 基準上の必要人数</t>
  </si>
  <si>
    <t>I119</t>
  </si>
  <si>
    <t>AI203</t>
    <phoneticPr fontId="2"/>
  </si>
  <si>
    <t>単位9-空き１ 兼務 常勤</t>
  </si>
  <si>
    <t>X164</t>
  </si>
  <si>
    <t>単位3-職業指導員-右記以外 専従 常勤</t>
    <rPh sb="4" eb="6">
      <t>ショクギョウ</t>
    </rPh>
    <rPh sb="6" eb="8">
      <t>シドウ</t>
    </rPh>
    <rPh sb="8" eb="9">
      <t>イン</t>
    </rPh>
    <rPh sb="10" eb="12">
      <t>ウキ</t>
    </rPh>
    <rPh sb="12" eb="14">
      <t>イガイ</t>
    </rPh>
    <phoneticPr fontId="2"/>
  </si>
  <si>
    <t>M116</t>
  </si>
  <si>
    <t>AL204</t>
    <phoneticPr fontId="2"/>
  </si>
  <si>
    <t>単位9-空き１ 兼務 非常勤</t>
  </si>
  <si>
    <t>X165</t>
  </si>
  <si>
    <t>単位3-職業指導員-右記以外 専従 非常勤</t>
  </si>
  <si>
    <t>M117</t>
  </si>
  <si>
    <t>AM204</t>
    <phoneticPr fontId="2"/>
  </si>
  <si>
    <t>単位9-空き１ 常勤換算後の人数</t>
  </si>
  <si>
    <t>U166</t>
  </si>
  <si>
    <t>単位3-職業指導員-右記以外 兼務 常勤</t>
  </si>
  <si>
    <t>O116</t>
  </si>
  <si>
    <t>AN204</t>
    <phoneticPr fontId="2"/>
  </si>
  <si>
    <t>単位9-空き１ 基準上の必要人数</t>
  </si>
  <si>
    <t>U167</t>
  </si>
  <si>
    <t>単位3-職業指導員-右記以外 兼務 非常勤</t>
  </si>
  <si>
    <t>O117</t>
  </si>
  <si>
    <t>AO204</t>
    <phoneticPr fontId="2"/>
  </si>
  <si>
    <t>単位9-空き２ 専従 常勤</t>
  </si>
  <si>
    <t>AA164</t>
  </si>
  <si>
    <t>単位3-職業指導員-右記以外 常勤換算後の人数</t>
  </si>
  <si>
    <t>M118</t>
  </si>
  <si>
    <t>AP204</t>
    <phoneticPr fontId="2"/>
  </si>
  <si>
    <t>単位9-空き２ 専従 非常勤</t>
  </si>
  <si>
    <t>AA165</t>
  </si>
  <si>
    <t>単位3-職業指導員-右記以外 基準上の必要人数</t>
  </si>
  <si>
    <t>M119</t>
  </si>
  <si>
    <t>AQ204</t>
    <phoneticPr fontId="2"/>
  </si>
  <si>
    <t>単位9-空き２ 兼務 常勤</t>
  </si>
  <si>
    <t>AD164</t>
  </si>
  <si>
    <t>単位3-職業指導員-兼教官 専従 常勤</t>
    <rPh sb="4" eb="6">
      <t>ショクギョウ</t>
    </rPh>
    <rPh sb="6" eb="8">
      <t>シドウ</t>
    </rPh>
    <rPh sb="8" eb="9">
      <t>イン</t>
    </rPh>
    <rPh sb="10" eb="13">
      <t>ケンキョウカン</t>
    </rPh>
    <phoneticPr fontId="2"/>
  </si>
  <si>
    <t>AR204</t>
    <phoneticPr fontId="2"/>
  </si>
  <si>
    <t>単位9-空き２ 兼務 非常勤</t>
  </si>
  <si>
    <t>AD165</t>
  </si>
  <si>
    <t>単位3-職業指導員-兼教官 専従 非常勤</t>
  </si>
  <si>
    <t>Q117</t>
  </si>
  <si>
    <t>L205</t>
    <phoneticPr fontId="2"/>
  </si>
  <si>
    <t>単位9-空き２ 常勤換算後の人数</t>
  </si>
  <si>
    <t>AA166</t>
  </si>
  <si>
    <t>単位3-職業指導員-兼教官 兼務 常勤</t>
  </si>
  <si>
    <t>S116</t>
  </si>
  <si>
    <t>Q205</t>
    <phoneticPr fontId="2"/>
  </si>
  <si>
    <t>単位9-空き２ 基準上の必要人数</t>
  </si>
  <si>
    <t>AA167</t>
  </si>
  <si>
    <t>単位3-職業指導員-兼教官 兼務 非常勤</t>
  </si>
  <si>
    <t>S117</t>
  </si>
  <si>
    <t>W205</t>
    <phoneticPr fontId="2"/>
  </si>
  <si>
    <t>単位9-営業日-月</t>
  </si>
  <si>
    <t>AL168</t>
  </si>
  <si>
    <t>単位3-職業指導員-兼教官 常勤換算後の人数</t>
  </si>
  <si>
    <t>Q118</t>
  </si>
  <si>
    <t>AB205</t>
    <phoneticPr fontId="2"/>
  </si>
  <si>
    <t>単位9-営業日-火</t>
  </si>
  <si>
    <t>AM168</t>
  </si>
  <si>
    <t>単位3-職業指導員-兼教官 基準上の必要人数</t>
  </si>
  <si>
    <t>Q119</t>
  </si>
  <si>
    <t>L206</t>
    <phoneticPr fontId="2"/>
  </si>
  <si>
    <t>単位9-営業日-水</t>
  </si>
  <si>
    <t>AN168</t>
  </si>
  <si>
    <t>単位3-生活支援員-合計 専従 常勤</t>
    <rPh sb="10" eb="12">
      <t>ゴウケイ</t>
    </rPh>
    <phoneticPr fontId="2"/>
  </si>
  <si>
    <t>U116</t>
  </si>
  <si>
    <t>Q206</t>
    <phoneticPr fontId="2"/>
  </si>
  <si>
    <t>単位9-営業日-木</t>
  </si>
  <si>
    <t>AO168</t>
  </si>
  <si>
    <t>単位3-生活支援員-合計 専従 非常勤</t>
  </si>
  <si>
    <t>U117</t>
  </si>
  <si>
    <t>W206</t>
    <phoneticPr fontId="2"/>
  </si>
  <si>
    <t>単位9-営業日-金</t>
  </si>
  <si>
    <t>AP168</t>
  </si>
  <si>
    <t>単位3-生活支援員-合計 兼務 常勤</t>
  </si>
  <si>
    <t>AB206</t>
    <phoneticPr fontId="2"/>
  </si>
  <si>
    <t>単位9-営業日-土</t>
  </si>
  <si>
    <t>AQ168</t>
  </si>
  <si>
    <t>単位3-生活支援員-合計 兼務 非常勤</t>
  </si>
  <si>
    <t>W117</t>
  </si>
  <si>
    <t>AE206</t>
    <phoneticPr fontId="2"/>
  </si>
  <si>
    <t>単位9-営業日-日</t>
  </si>
  <si>
    <t>AR168</t>
  </si>
  <si>
    <t>単位3-生活支援員-合計 常勤換算後の人数</t>
  </si>
  <si>
    <t>U118</t>
  </si>
  <si>
    <t>単位４ 身体障害者 細分なし</t>
  </si>
  <si>
    <t>AL207</t>
    <phoneticPr fontId="2"/>
  </si>
  <si>
    <t>単位9-営業時間-平日-開始</t>
  </si>
  <si>
    <t>L169</t>
  </si>
  <si>
    <t>単位3-生活支援員-合計 基準上の必要人数</t>
  </si>
  <si>
    <t>U119</t>
  </si>
  <si>
    <t>単位４ 身体障害者 肢体不自由</t>
  </si>
  <si>
    <t>AM207</t>
    <phoneticPr fontId="2"/>
  </si>
  <si>
    <t>単位9-営業時間-平日-終了</t>
  </si>
  <si>
    <t>Q169</t>
  </si>
  <si>
    <t>単位3-生活支援員-通所 専従 常勤</t>
    <rPh sb="10" eb="12">
      <t>ツウショ</t>
    </rPh>
    <phoneticPr fontId="2"/>
  </si>
  <si>
    <t>Y116</t>
  </si>
  <si>
    <t>単位４ 身体障害者 視覚障害</t>
  </si>
  <si>
    <t>AN207</t>
    <phoneticPr fontId="2"/>
  </si>
  <si>
    <t>単位9-営業時間-土曜-開始</t>
  </si>
  <si>
    <t>W169</t>
  </si>
  <si>
    <t>単位3-生活支援員-通所 専従 非常勤</t>
  </si>
  <si>
    <t>Y117</t>
  </si>
  <si>
    <t>単位４ 身体障害者 聴覚・言語</t>
  </si>
  <si>
    <t>AO207</t>
    <phoneticPr fontId="2"/>
  </si>
  <si>
    <t>単位9-営業時間-土曜-終了</t>
  </si>
  <si>
    <t>AB169</t>
  </si>
  <si>
    <t>単位3-生活支援員-通所 兼務 常勤</t>
  </si>
  <si>
    <t>AA116</t>
  </si>
  <si>
    <t>単位４ 身体障害者 内部障害</t>
  </si>
  <si>
    <t>AP207</t>
    <phoneticPr fontId="2"/>
  </si>
  <si>
    <t>単位9-営業時間-日曜-開始</t>
  </si>
  <si>
    <t>L170</t>
  </si>
  <si>
    <t>単位3-生活支援員-通所 兼務 非常勤</t>
  </si>
  <si>
    <t>AA117</t>
  </si>
  <si>
    <t>単位４ 知的障害者</t>
  </si>
  <si>
    <t>AL208</t>
    <phoneticPr fontId="2"/>
  </si>
  <si>
    <t>単位9-営業時間-日曜-終了</t>
  </si>
  <si>
    <t>Q170</t>
  </si>
  <si>
    <t>単位3-生活支援員-通所 常勤換算後の人数</t>
  </si>
  <si>
    <t>Y118</t>
  </si>
  <si>
    <t>単位４ 精神障害者</t>
  </si>
  <si>
    <t>AM208</t>
    <phoneticPr fontId="2"/>
  </si>
  <si>
    <t>単位9-営業時間-祝日-開始</t>
  </si>
  <si>
    <t>W170</t>
  </si>
  <si>
    <t>単位3-生活支援員-通所 基準上の必要人数</t>
  </si>
  <si>
    <t>Y119</t>
  </si>
  <si>
    <t>I209</t>
    <phoneticPr fontId="2"/>
  </si>
  <si>
    <t>単位9-営業時間-祝日-終了</t>
  </si>
  <si>
    <t>AB170</t>
  </si>
  <si>
    <t>単位3-生活支援員-訪問 専従 常勤</t>
    <rPh sb="10" eb="12">
      <t>ホウモン</t>
    </rPh>
    <phoneticPr fontId="2"/>
  </si>
  <si>
    <t>AC116</t>
  </si>
  <si>
    <t>S209</t>
    <phoneticPr fontId="2"/>
  </si>
  <si>
    <t>単位9-営業時間-備考</t>
  </si>
  <si>
    <t>AE170</t>
  </si>
  <si>
    <t>単位3-生活支援員-訪問 専従 非常勤</t>
  </si>
  <si>
    <t>AC117</t>
  </si>
  <si>
    <t>AD209</t>
    <phoneticPr fontId="2"/>
  </si>
  <si>
    <t>AE209</t>
    <phoneticPr fontId="2"/>
  </si>
  <si>
    <t>単位9-単位ごとの利用定員</t>
  </si>
  <si>
    <t>I171</t>
  </si>
  <si>
    <t>単位3-生活支援員-訪問 兼務 常勤</t>
  </si>
  <si>
    <t>加算　リハビリテーション加算</t>
    <rPh sb="0" eb="2">
      <t>カサン</t>
    </rPh>
    <phoneticPr fontId="2"/>
  </si>
  <si>
    <t>K89</t>
    <phoneticPr fontId="2"/>
  </si>
  <si>
    <t>単位9-単位番号</t>
  </si>
  <si>
    <t>AI171</t>
  </si>
  <si>
    <t>単位3-生活支援員-訪問 兼務 非常勤</t>
  </si>
  <si>
    <t>AE117</t>
  </si>
  <si>
    <t>Z89</t>
    <phoneticPr fontId="2"/>
  </si>
  <si>
    <t>単位9 利用定員超過減算</t>
    <rPh sb="4" eb="6">
      <t>リヨウ</t>
    </rPh>
    <rPh sb="6" eb="8">
      <t>テイイン</t>
    </rPh>
    <rPh sb="8" eb="10">
      <t>チョウカ</t>
    </rPh>
    <rPh sb="10" eb="12">
      <t>ゲンザン</t>
    </rPh>
    <phoneticPr fontId="2"/>
  </si>
  <si>
    <t>I172</t>
  </si>
  <si>
    <t>単位3-生活支援員-訪問 常勤換算後の人数</t>
  </si>
  <si>
    <t>AC118</t>
  </si>
  <si>
    <t>加算　人員配置体制加算</t>
    <rPh sb="0" eb="2">
      <t>カサン</t>
    </rPh>
    <phoneticPr fontId="2"/>
  </si>
  <si>
    <t>K90</t>
    <phoneticPr fontId="2"/>
  </si>
  <si>
    <t>単位9 職員欠如減算</t>
    <rPh sb="4" eb="6">
      <t>ショクイン</t>
    </rPh>
    <rPh sb="6" eb="8">
      <t>ケツジョ</t>
    </rPh>
    <rPh sb="8" eb="10">
      <t>ゲンザン</t>
    </rPh>
    <phoneticPr fontId="2"/>
  </si>
  <si>
    <t>S172</t>
  </si>
  <si>
    <t>単位3-生活支援員-訪問 基準上の必要人数</t>
    <rPh sb="10" eb="12">
      <t>ホウモン</t>
    </rPh>
    <phoneticPr fontId="2"/>
  </si>
  <si>
    <t>AC119</t>
  </si>
  <si>
    <t>AO100</t>
    <phoneticPr fontId="2"/>
  </si>
  <si>
    <t>単位9 施設等の区分</t>
    <rPh sb="4" eb="6">
      <t>シセツ</t>
    </rPh>
    <rPh sb="6" eb="7">
      <t>ナド</t>
    </rPh>
    <rPh sb="8" eb="10">
      <t>クブン</t>
    </rPh>
    <phoneticPr fontId="2"/>
  </si>
  <si>
    <t>AD172</t>
  </si>
  <si>
    <t>AE172</t>
  </si>
  <si>
    <t>AG116</t>
  </si>
  <si>
    <t>加算　処遇改善加算</t>
    <phoneticPr fontId="2"/>
  </si>
  <si>
    <t>K98</t>
    <phoneticPr fontId="2"/>
  </si>
  <si>
    <t>単位10-指導員 専従 常勤</t>
    <rPh sb="5" eb="8">
      <t>シドウイン</t>
    </rPh>
    <phoneticPr fontId="2"/>
  </si>
  <si>
    <t>I176</t>
  </si>
  <si>
    <t>AG117</t>
  </si>
  <si>
    <t>加算　処遇改善加算キャリアパス区分</t>
    <phoneticPr fontId="2"/>
  </si>
  <si>
    <t>Z98</t>
    <phoneticPr fontId="2"/>
  </si>
  <si>
    <t>1</t>
    <phoneticPr fontId="2"/>
  </si>
  <si>
    <t>単位10-指導員 専従 非常勤</t>
  </si>
  <si>
    <t>I177</t>
  </si>
  <si>
    <t>AI116</t>
  </si>
  <si>
    <t>加算　移行時運営安定化事業助成</t>
    <phoneticPr fontId="2"/>
  </si>
  <si>
    <t>単位10-指導員 兼務 常勤</t>
  </si>
  <si>
    <t>L176</t>
  </si>
  <si>
    <t>加算　保障単位数（移行時運営安定化）</t>
    <rPh sb="0" eb="1">
      <t>カ</t>
    </rPh>
    <rPh sb="1" eb="2">
      <t>サン</t>
    </rPh>
    <phoneticPr fontId="2"/>
  </si>
  <si>
    <t>単位10-指導員 兼務 非常勤</t>
  </si>
  <si>
    <t>L177</t>
  </si>
  <si>
    <t>AG118</t>
  </si>
  <si>
    <t>施設等の区分</t>
  </si>
  <si>
    <t>L78</t>
    <phoneticPr fontId="2"/>
  </si>
  <si>
    <t>M78</t>
    <phoneticPr fontId="2"/>
  </si>
  <si>
    <t>単位10-指導員 常勤換算後の人数</t>
  </si>
  <si>
    <t>I178</t>
  </si>
  <si>
    <t>AG119</t>
  </si>
  <si>
    <t>障害児施設区分</t>
  </si>
  <si>
    <t>AB78</t>
    <phoneticPr fontId="2"/>
  </si>
  <si>
    <t>単位10-指導員 基準上の必要人数</t>
  </si>
  <si>
    <t>I179</t>
  </si>
  <si>
    <t>単位3-空き１ 専従 常勤</t>
    <phoneticPr fontId="2"/>
  </si>
  <si>
    <t>みなし指定の有無</t>
  </si>
  <si>
    <t>K79</t>
    <phoneticPr fontId="2"/>
  </si>
  <si>
    <t>単位10-保育士 専従 常勤</t>
    <rPh sb="5" eb="8">
      <t>ホイクシ</t>
    </rPh>
    <phoneticPr fontId="2"/>
  </si>
  <si>
    <t>O176</t>
  </si>
  <si>
    <t>単位3-空き１ 専従 非常勤</t>
    <phoneticPr fontId="2"/>
  </si>
  <si>
    <t>大規模住居等減算</t>
  </si>
  <si>
    <t>Z79</t>
    <phoneticPr fontId="2"/>
  </si>
  <si>
    <t>単位10-保育士 専従 非常勤</t>
  </si>
  <si>
    <t>O177</t>
  </si>
  <si>
    <t>単位3-空き１ 兼務 常勤</t>
    <phoneticPr fontId="2"/>
  </si>
  <si>
    <t>K123</t>
  </si>
  <si>
    <t>職業指導員体制</t>
  </si>
  <si>
    <t>Z90</t>
    <phoneticPr fontId="2"/>
  </si>
  <si>
    <t>単位10-保育士 兼務 常勤</t>
  </si>
  <si>
    <t>R176</t>
  </si>
  <si>
    <t>単位3-空き１ 兼務 非常勤</t>
    <phoneticPr fontId="2"/>
  </si>
  <si>
    <t>K124</t>
  </si>
  <si>
    <t>重度知的障害児収容等設置</t>
  </si>
  <si>
    <t>K91</t>
    <phoneticPr fontId="2"/>
  </si>
  <si>
    <t>単位10-保育士 兼務 非常勤</t>
  </si>
  <si>
    <t>R177</t>
  </si>
  <si>
    <t>単位3-空き１ 常勤換算後の人数</t>
    <phoneticPr fontId="2"/>
  </si>
  <si>
    <t>肢体不自由児施設重度病棟設置有無</t>
  </si>
  <si>
    <t>Z91</t>
    <phoneticPr fontId="2"/>
  </si>
  <si>
    <t>単位10-保育士 常勤換算後の人数</t>
  </si>
  <si>
    <t>O178</t>
  </si>
  <si>
    <t>単位3-空き１ 基準上の必要人数</t>
    <phoneticPr fontId="2"/>
  </si>
  <si>
    <t>心理担当職員配置加算</t>
  </si>
  <si>
    <t>AL92</t>
    <phoneticPr fontId="2"/>
  </si>
  <si>
    <t>単位10-保育士 基準上の必要人数</t>
  </si>
  <si>
    <t>O179</t>
  </si>
  <si>
    <t>単位3-空き２ 専従 常勤</t>
    <phoneticPr fontId="2"/>
  </si>
  <si>
    <t>M123</t>
  </si>
  <si>
    <t>小規模グループケア加算</t>
  </si>
  <si>
    <t>Z92</t>
    <phoneticPr fontId="2"/>
  </si>
  <si>
    <t>単位10-空き１ 専従 常勤</t>
  </si>
  <si>
    <t>U176</t>
  </si>
  <si>
    <t>単位3-空き２ 専従 非常勤</t>
    <phoneticPr fontId="2"/>
  </si>
  <si>
    <t>M124</t>
  </si>
  <si>
    <t>K93</t>
    <phoneticPr fontId="2"/>
  </si>
  <si>
    <t>単位10-空き１ 専従 非常勤</t>
  </si>
  <si>
    <t>U177</t>
  </si>
  <si>
    <t>単位3-空き２ 兼務 常勤</t>
    <phoneticPr fontId="2"/>
  </si>
  <si>
    <t>送迎加算(重度）</t>
  </si>
  <si>
    <t>Z93</t>
    <phoneticPr fontId="2"/>
  </si>
  <si>
    <t>単位10-空き１ 兼務 常勤</t>
  </si>
  <si>
    <t>X176</t>
  </si>
  <si>
    <t>単位3-空き２ 兼務 非常勤</t>
    <phoneticPr fontId="2"/>
  </si>
  <si>
    <t>児童発達支援管理責任者専任加算</t>
  </si>
  <si>
    <t>K95</t>
    <phoneticPr fontId="2"/>
  </si>
  <si>
    <t>単位10-空き１ 兼務 非常勤</t>
  </si>
  <si>
    <t>X177</t>
  </si>
  <si>
    <t>単位3-空き２ 常勤換算後の人数</t>
    <phoneticPr fontId="2"/>
  </si>
  <si>
    <t>M125</t>
  </si>
  <si>
    <t>栄養士配置加算</t>
  </si>
  <si>
    <t>Z95</t>
    <phoneticPr fontId="2"/>
  </si>
  <si>
    <t>単位10-空き１ 常勤換算後の人数</t>
  </si>
  <si>
    <t>U178</t>
  </si>
  <si>
    <t>単位3-空き２ 基準上の必要人数</t>
    <phoneticPr fontId="2"/>
  </si>
  <si>
    <t>M126</t>
  </si>
  <si>
    <t>AL96</t>
    <phoneticPr fontId="2"/>
  </si>
  <si>
    <t>リスト_看護職員配置加算＿付３</t>
    <phoneticPr fontId="2"/>
  </si>
  <si>
    <t>単位10-空き１ 基準上の必要人数</t>
  </si>
  <si>
    <t>U179</t>
  </si>
  <si>
    <t>単位3-空き３ 専従 常勤</t>
  </si>
  <si>
    <t>Q123</t>
  </si>
  <si>
    <t>Z96</t>
    <phoneticPr fontId="2"/>
  </si>
  <si>
    <t>単位10-空き２ 専従 常勤</t>
  </si>
  <si>
    <t>AA176</t>
  </si>
  <si>
    <t>単位3-空き３ 専従 非常勤</t>
  </si>
  <si>
    <t>Q124</t>
  </si>
  <si>
    <t>自活訓練加算（Ⅰ）</t>
  </si>
  <si>
    <t>K97</t>
    <phoneticPr fontId="2"/>
  </si>
  <si>
    <t>単位10-空き２ 専従 非常勤</t>
  </si>
  <si>
    <t>AA177</t>
  </si>
  <si>
    <t>単位3-空き３ 兼務 常勤</t>
  </si>
  <si>
    <t>S123</t>
  </si>
  <si>
    <t>自活訓練加算（Ⅱ）</t>
  </si>
  <si>
    <t>Z97</t>
    <phoneticPr fontId="2"/>
  </si>
  <si>
    <t>単位10-空き２ 兼務 常勤</t>
  </si>
  <si>
    <t>AD176</t>
  </si>
  <si>
    <t>単位3-空き３ 兼務 非常勤</t>
  </si>
  <si>
    <t>S124</t>
  </si>
  <si>
    <t>K100</t>
    <phoneticPr fontId="2"/>
  </si>
  <si>
    <t>単位10-空き２ 兼務 非常勤</t>
  </si>
  <si>
    <t>AD177</t>
  </si>
  <si>
    <t>単位3-空き３ 常勤換算後の人数</t>
  </si>
  <si>
    <t>Q125</t>
  </si>
  <si>
    <t>延長支援加算</t>
    <phoneticPr fontId="2"/>
  </si>
  <si>
    <t>K82</t>
    <phoneticPr fontId="2"/>
  </si>
  <si>
    <t>単位10-空き２ 常勤換算後の人数</t>
  </si>
  <si>
    <t>AA178</t>
  </si>
  <si>
    <t>単位3-空き３ 基準上の必要人数</t>
  </si>
  <si>
    <t>Q126</t>
  </si>
  <si>
    <t>配置医師減算</t>
    <phoneticPr fontId="2"/>
  </si>
  <si>
    <t>K80</t>
    <phoneticPr fontId="2"/>
  </si>
  <si>
    <t>単位10-空き２ 基準上の必要人数</t>
  </si>
  <si>
    <t>AA179</t>
  </si>
  <si>
    <t>単位3-空き４ 専従 常勤</t>
  </si>
  <si>
    <t>重度障害者（児）支援加算（強度行動障害）</t>
    <phoneticPr fontId="2"/>
  </si>
  <si>
    <t>K94</t>
    <phoneticPr fontId="2"/>
  </si>
  <si>
    <t>単位10-営業日-月</t>
  </si>
  <si>
    <t>AL180</t>
  </si>
  <si>
    <t>単位3-空き４ 専従 非常勤</t>
  </si>
  <si>
    <t>開所時間減算の有無</t>
    <rPh sb="0" eb="2">
      <t>カイショ</t>
    </rPh>
    <rPh sb="2" eb="4">
      <t>ジカン</t>
    </rPh>
    <rPh sb="4" eb="6">
      <t>ゲンザン</t>
    </rPh>
    <rPh sb="7" eb="9">
      <t>ウム</t>
    </rPh>
    <phoneticPr fontId="2"/>
  </si>
  <si>
    <t>K81</t>
    <phoneticPr fontId="2"/>
  </si>
  <si>
    <t>単位10-営業日-火</t>
  </si>
  <si>
    <t>AM180</t>
  </si>
  <si>
    <t>単位3-空き４ 兼務 常勤</t>
  </si>
  <si>
    <t>W123</t>
  </si>
  <si>
    <t>開所時間減算区分</t>
    <rPh sb="0" eb="2">
      <t>カイショ</t>
    </rPh>
    <rPh sb="2" eb="4">
      <t>ジカン</t>
    </rPh>
    <rPh sb="4" eb="6">
      <t>ゲンサン</t>
    </rPh>
    <rPh sb="6" eb="8">
      <t>クブン</t>
    </rPh>
    <phoneticPr fontId="2"/>
  </si>
  <si>
    <t>AA81</t>
    <phoneticPr fontId="2"/>
  </si>
  <si>
    <t>AB81</t>
    <phoneticPr fontId="2"/>
  </si>
  <si>
    <t>単位10-営業日-水</t>
  </si>
  <si>
    <t>AN180</t>
  </si>
  <si>
    <t>単位3-空き４ 兼務 非常勤</t>
  </si>
  <si>
    <t>W124</t>
  </si>
  <si>
    <t>常勤看護職員等配置加算</t>
    <phoneticPr fontId="2"/>
  </si>
  <si>
    <t>Z94</t>
  </si>
  <si>
    <t>単位10-営業日-木</t>
  </si>
  <si>
    <t>AO180</t>
  </si>
  <si>
    <t>単位3-空き４ 常勤換算後の人数</t>
  </si>
  <si>
    <t>短時間利用減算</t>
  </si>
  <si>
    <t>AP102</t>
    <phoneticPr fontId="2"/>
  </si>
  <si>
    <t>単位10-営業日-金</t>
  </si>
  <si>
    <t>AP180</t>
  </si>
  <si>
    <t>単位3-空き４ 基準上の必要人数</t>
  </si>
  <si>
    <t>重度障害者支援加算Ⅱ</t>
  </si>
  <si>
    <t>AL101</t>
    <phoneticPr fontId="2"/>
  </si>
  <si>
    <t>単位10-営業日-土</t>
  </si>
  <si>
    <t>AQ180</t>
  </si>
  <si>
    <t>単位3-空き５ 専従 常勤</t>
  </si>
  <si>
    <t>Y123</t>
  </si>
  <si>
    <t>AN101</t>
    <phoneticPr fontId="2"/>
  </si>
  <si>
    <t>単位10-営業日-日</t>
  </si>
  <si>
    <t>AR180</t>
  </si>
  <si>
    <t>単位3-空き５ 専従 非常勤</t>
  </si>
  <si>
    <t>Y124</t>
  </si>
  <si>
    <t>児童指導員等加配加算</t>
  </si>
  <si>
    <t>AN102</t>
    <phoneticPr fontId="2"/>
  </si>
  <si>
    <t>単位10-営業時間-平日-開始</t>
  </si>
  <si>
    <t>L181</t>
  </si>
  <si>
    <t>単位3-空き５ 兼務 常勤</t>
  </si>
  <si>
    <t>AL103</t>
    <phoneticPr fontId="2"/>
  </si>
  <si>
    <t>単位10-営業時間-平日-終了</t>
  </si>
  <si>
    <t>Q181</t>
  </si>
  <si>
    <t>単位3-空き５ 兼務 非常勤</t>
  </si>
  <si>
    <t>サービス管理責任者配置等の有無</t>
  </si>
  <si>
    <t>AN103</t>
    <phoneticPr fontId="2"/>
  </si>
  <si>
    <t>単位10-営業時間-土曜-開始</t>
  </si>
  <si>
    <t>W181</t>
  </si>
  <si>
    <t>単位3-空き５ 常勤換算後の人数</t>
  </si>
  <si>
    <t>Y125</t>
  </si>
  <si>
    <t>AL104</t>
    <phoneticPr fontId="2"/>
  </si>
  <si>
    <t>単位10-営業時間-土曜-終了</t>
  </si>
  <si>
    <t>AB181</t>
  </si>
  <si>
    <t>単位3-空き５ 基準上の必要人数</t>
  </si>
  <si>
    <t>Y126</t>
  </si>
  <si>
    <t>Z104</t>
    <phoneticPr fontId="2"/>
  </si>
  <si>
    <t>単位10-営業時間-日曜-開始</t>
  </si>
  <si>
    <t>L182</t>
  </si>
  <si>
    <t>単位3-空き６ 専従 常勤</t>
  </si>
  <si>
    <t>AC123</t>
  </si>
  <si>
    <t>単位１ 職員欠如による減算適用開始年月日</t>
  </si>
  <si>
    <t>N53</t>
    <phoneticPr fontId="2"/>
  </si>
  <si>
    <t>N53</t>
  </si>
  <si>
    <t>単位10-営業時間-日曜-終了</t>
  </si>
  <si>
    <t>Q182</t>
  </si>
  <si>
    <t>単位3-空き６ 専従 非常勤</t>
  </si>
  <si>
    <t>AC124</t>
  </si>
  <si>
    <t>単位２ 職員欠如による減算適用開始年月日</t>
  </si>
  <si>
    <t>N146</t>
    <phoneticPr fontId="2"/>
  </si>
  <si>
    <t>N146</t>
  </si>
  <si>
    <t>単位10-営業時間-祝日-開始</t>
  </si>
  <si>
    <t>W182</t>
  </si>
  <si>
    <t>単位3-空き６ 兼務 常勤</t>
  </si>
  <si>
    <t>AE123</t>
  </si>
  <si>
    <t>単位３ 職員欠如による減算適用開始年月日</t>
  </si>
  <si>
    <t>N178</t>
    <phoneticPr fontId="2"/>
  </si>
  <si>
    <t>N178</t>
  </si>
  <si>
    <t>単位10-営業時間-祝日-終了</t>
  </si>
  <si>
    <t>AB182</t>
  </si>
  <si>
    <t>単位3-空き６ 兼務 非常勤</t>
  </si>
  <si>
    <t>AE124</t>
  </si>
  <si>
    <t>単位４ 職員欠如による減算適用開始年月日</t>
  </si>
  <si>
    <t>N210</t>
    <phoneticPr fontId="2"/>
  </si>
  <si>
    <t>N210</t>
  </si>
  <si>
    <t>単位10-営業時間-備考</t>
  </si>
  <si>
    <t>AE182</t>
  </si>
  <si>
    <t>単位3-空き６ 常勤換算後の人数</t>
  </si>
  <si>
    <t>AC125</t>
  </si>
  <si>
    <t>単位10-単位ごとの利用定員</t>
  </si>
  <si>
    <t>I183</t>
  </si>
  <si>
    <t>単位3-空き６ 基準上の必要人数</t>
  </si>
  <si>
    <t>Z99</t>
    <phoneticPr fontId="2"/>
  </si>
  <si>
    <t>単位10-単位番号</t>
  </si>
  <si>
    <t>AI183</t>
  </si>
  <si>
    <t>単位3-空き７ 専従 常勤</t>
  </si>
  <si>
    <t>AG123</t>
  </si>
  <si>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</si>
  <si>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単位10 利用定員超過減算</t>
    <rPh sb="5" eb="7">
      <t>リヨウ</t>
    </rPh>
    <rPh sb="7" eb="9">
      <t>テイイン</t>
    </rPh>
    <rPh sb="9" eb="11">
      <t>チョウカ</t>
    </rPh>
    <rPh sb="11" eb="13">
      <t>ゲンザン</t>
    </rPh>
    <phoneticPr fontId="2"/>
  </si>
  <si>
    <t>I184</t>
  </si>
  <si>
    <t>単位3-空き７ 専従 非常勤</t>
  </si>
  <si>
    <t>AG124</t>
  </si>
  <si>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</si>
  <si>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AF146</t>
    <phoneticPr fontId="2"/>
  </si>
  <si>
    <t>単位10 職員欠如減算</t>
    <rPh sb="5" eb="7">
      <t>ショクイン</t>
    </rPh>
    <rPh sb="7" eb="9">
      <t>ケツジョ</t>
    </rPh>
    <rPh sb="9" eb="11">
      <t>ゲンザン</t>
    </rPh>
    <phoneticPr fontId="2"/>
  </si>
  <si>
    <t>S184</t>
  </si>
  <si>
    <t>単位3-空き７ 兼務 常勤</t>
  </si>
  <si>
    <t>AI123</t>
  </si>
  <si>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</si>
  <si>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AF178</t>
    <phoneticPr fontId="2"/>
  </si>
  <si>
    <t>単位10 施設等の区分</t>
    <rPh sb="5" eb="7">
      <t>シセツ</t>
    </rPh>
    <rPh sb="7" eb="8">
      <t>ナド</t>
    </rPh>
    <rPh sb="9" eb="11">
      <t>クブン</t>
    </rPh>
    <phoneticPr fontId="2"/>
  </si>
  <si>
    <t>AD184</t>
  </si>
  <si>
    <t>AE184</t>
  </si>
  <si>
    <t>単位3-空き７ 兼務 非常勤</t>
  </si>
  <si>
    <t>AI124</t>
  </si>
  <si>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</si>
  <si>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AF210</t>
    <phoneticPr fontId="2"/>
  </si>
  <si>
    <t>単位3-空き７ 常勤換算後の人数</t>
  </si>
  <si>
    <t>AG125</t>
  </si>
  <si>
    <t>就労移行支援体制（就労定着者数）</t>
    <rPh sb="9" eb="14">
      <t>シュウロウテイチャクシャ</t>
    </rPh>
    <rPh sb="14" eb="15">
      <t>スウ</t>
    </rPh>
    <phoneticPr fontId="2"/>
  </si>
  <si>
    <t>Z105</t>
    <phoneticPr fontId="2"/>
  </si>
  <si>
    <t>単位１　指導員加配加算</t>
  </si>
  <si>
    <t>単位3-空き７ 基準上の必要人数</t>
  </si>
  <si>
    <t>AG126</t>
  </si>
  <si>
    <t>K105</t>
    <phoneticPr fontId="2"/>
  </si>
  <si>
    <t>単位２　指導員加配加算</t>
  </si>
  <si>
    <t>単位3-前年度の平均利用者数</t>
    <rPh sb="4" eb="7">
      <t>ゼンネンド</t>
    </rPh>
    <rPh sb="8" eb="10">
      <t>ヘイキン</t>
    </rPh>
    <rPh sb="10" eb="13">
      <t>リヨウシャ</t>
    </rPh>
    <rPh sb="13" eb="14">
      <t>カズ</t>
    </rPh>
    <phoneticPr fontId="2"/>
  </si>
  <si>
    <t>単位３　指導員加配加算</t>
  </si>
  <si>
    <t>単位４　指導員加配加算</t>
  </si>
  <si>
    <t>I107</t>
  </si>
  <si>
    <t>単位５　指導員加配加算</t>
  </si>
  <si>
    <t>AL130</t>
  </si>
  <si>
    <t>単位６　指導員加配加算</t>
  </si>
  <si>
    <t>I131</t>
  </si>
  <si>
    <t>AM130</t>
  </si>
  <si>
    <t>単位７　指導員加配加算</t>
  </si>
  <si>
    <t>I149</t>
  </si>
  <si>
    <t>AN130</t>
  </si>
  <si>
    <t>単位８　指導員加配加算</t>
  </si>
  <si>
    <t>I161</t>
  </si>
  <si>
    <t>AO130</t>
  </si>
  <si>
    <t>単位９　指導員加配加算</t>
  </si>
  <si>
    <t>I173</t>
  </si>
  <si>
    <t>AP130</t>
  </si>
  <si>
    <t>単位１０　指導員加配加算</t>
  </si>
  <si>
    <t>I185</t>
  </si>
  <si>
    <t>AQ130</t>
  </si>
  <si>
    <t>AR130</t>
  </si>
  <si>
    <t>L131</t>
  </si>
  <si>
    <t>Q131</t>
  </si>
  <si>
    <t>W131</t>
  </si>
  <si>
    <t>AB131</t>
  </si>
  <si>
    <t>L132</t>
  </si>
  <si>
    <t>Q132</t>
  </si>
  <si>
    <t>W132</t>
  </si>
  <si>
    <t>AB132</t>
  </si>
  <si>
    <t>AL133</t>
  </si>
  <si>
    <t>AM133</t>
  </si>
  <si>
    <t>AN133</t>
  </si>
  <si>
    <t>AO133</t>
  </si>
  <si>
    <t>AP133</t>
  </si>
  <si>
    <t>AL134</t>
  </si>
  <si>
    <t>AM134</t>
  </si>
  <si>
    <t>AN134</t>
  </si>
  <si>
    <t>枚中-3</t>
    <rPh sb="0" eb="1">
      <t>マイ</t>
    </rPh>
    <rPh sb="1" eb="2">
      <t>ナカ</t>
    </rPh>
    <phoneticPr fontId="2"/>
  </si>
  <si>
    <t>Y137</t>
  </si>
  <si>
    <t>枚目-3</t>
    <rPh sb="0" eb="2">
      <t>マイメ</t>
    </rPh>
    <phoneticPr fontId="2"/>
  </si>
  <si>
    <t>単位4-施設障害福祉サービスの種類</t>
    <rPh sb="0" eb="2">
      <t>タンイ</t>
    </rPh>
    <rPh sb="4" eb="6">
      <t>シセツ</t>
    </rPh>
    <rPh sb="6" eb="8">
      <t>ショウガイ</t>
    </rPh>
    <rPh sb="8" eb="10">
      <t>フクシ</t>
    </rPh>
    <rPh sb="15" eb="17">
      <t>シュルイ</t>
    </rPh>
    <phoneticPr fontId="2"/>
  </si>
  <si>
    <t>I138</t>
  </si>
  <si>
    <t>単位4-単位番号</t>
    <rPh sb="0" eb="2">
      <t>タンイ</t>
    </rPh>
    <rPh sb="4" eb="6">
      <t>タンイ</t>
    </rPh>
    <rPh sb="6" eb="8">
      <t>バンゴウ</t>
    </rPh>
    <phoneticPr fontId="2"/>
  </si>
  <si>
    <t>AI138</t>
  </si>
  <si>
    <t>単位4-サービス管理責任者 専従 常勤</t>
    <rPh sb="0" eb="2">
      <t>タンイ</t>
    </rPh>
    <phoneticPr fontId="2"/>
  </si>
  <si>
    <t>単位4-サービス管理責任者 専従 非常勤</t>
    <phoneticPr fontId="2"/>
  </si>
  <si>
    <t>単位4-サービス管理責任者 兼務 常勤</t>
    <phoneticPr fontId="2"/>
  </si>
  <si>
    <t>K142</t>
  </si>
  <si>
    <t>単位4-サービス管理責任者 兼務 非常勤</t>
    <phoneticPr fontId="2"/>
  </si>
  <si>
    <t>K143</t>
  </si>
  <si>
    <t>単位4-サービス管理責任者 常勤換算後の人数</t>
    <phoneticPr fontId="2"/>
  </si>
  <si>
    <t>I144</t>
  </si>
  <si>
    <t>単位4-サービス管理責任者 基準上の必要人数</t>
    <phoneticPr fontId="2"/>
  </si>
  <si>
    <t>単位4-医師 専従 常勤</t>
  </si>
  <si>
    <t>M142</t>
  </si>
  <si>
    <t>単位4-医師 専従 非常勤</t>
  </si>
  <si>
    <t>M143</t>
  </si>
  <si>
    <t>単位4-医師 兼務 常勤</t>
  </si>
  <si>
    <t>単位4-医師 兼務 非常勤</t>
  </si>
  <si>
    <t>単位4-医師 常勤換算後の人数</t>
  </si>
  <si>
    <t>M144</t>
  </si>
  <si>
    <t>単位4-医師 基準上の必要人数</t>
  </si>
  <si>
    <t>M145</t>
  </si>
  <si>
    <t>単位4-看護職員 専従 常勤</t>
    <rPh sb="6" eb="8">
      <t>ショクイン</t>
    </rPh>
    <phoneticPr fontId="2"/>
  </si>
  <si>
    <t>単位4-看護職員 専従 非常勤</t>
  </si>
  <si>
    <t>Q143</t>
  </si>
  <si>
    <t>単位4-看護職員 兼務 常勤</t>
  </si>
  <si>
    <t>S142</t>
  </si>
  <si>
    <t>単位4-看護職員 兼務 非常勤</t>
  </si>
  <si>
    <t>S143</t>
  </si>
  <si>
    <t>単位4-看護職員 常勤換算後の人数</t>
  </si>
  <si>
    <t>Q144</t>
  </si>
  <si>
    <t>単位4-看護職員 基準上の必要人数</t>
  </si>
  <si>
    <t>単位4-理学-合計 専従 常勤</t>
    <rPh sb="4" eb="6">
      <t>リガク</t>
    </rPh>
    <rPh sb="7" eb="9">
      <t>ゴウケイ</t>
    </rPh>
    <phoneticPr fontId="2"/>
  </si>
  <si>
    <t>単位4-理学-合計 専従 非常勤</t>
  </si>
  <si>
    <t>単位4-理学-合計 兼務 常勤</t>
  </si>
  <si>
    <t>単位4-理学-合計 兼務 非常勤</t>
  </si>
  <si>
    <t>W143</t>
  </si>
  <si>
    <t>単位4-理学-合計 常勤換算後の人数</t>
  </si>
  <si>
    <t>U144</t>
  </si>
  <si>
    <t>単位4-理学-合計 基準上の必要人数</t>
  </si>
  <si>
    <t>U145</t>
  </si>
  <si>
    <t>単位4-理学-OT/PT 専従 常勤</t>
    <rPh sb="4" eb="6">
      <t>リガク</t>
    </rPh>
    <phoneticPr fontId="2"/>
  </si>
  <si>
    <t>Y142</t>
  </si>
  <si>
    <t>単位4-理学-OT/PT 専従 非常勤</t>
  </si>
  <si>
    <t>Y143</t>
  </si>
  <si>
    <t>単位4-理学-OT/PT 兼務 常勤</t>
  </si>
  <si>
    <t>単位4-理学-OT/PT 兼務 非常勤</t>
  </si>
  <si>
    <t>単位4-理学-OT/PT 常勤換算後の人数</t>
  </si>
  <si>
    <t>Y144</t>
  </si>
  <si>
    <t>単位4-理学-OT/PT 基準上の必要人数</t>
  </si>
  <si>
    <t>Y145</t>
  </si>
  <si>
    <t>単位4-理学-機能訓練指導員 専従 常勤</t>
  </si>
  <si>
    <t>AC142</t>
  </si>
  <si>
    <t>単位4-理学-機能訓練指導員 専従 非常勤</t>
  </si>
  <si>
    <t>AC143</t>
  </si>
  <si>
    <t>単位4-理学-機能訓練指導員 兼務 常勤</t>
  </si>
  <si>
    <t>単位4-理学-機能訓練指導員 兼務 非常勤</t>
  </si>
  <si>
    <t>AE143</t>
  </si>
  <si>
    <t>単位4-理学-機能訓練指導員 常勤換算後の人数</t>
  </si>
  <si>
    <t>AC144</t>
  </si>
  <si>
    <t>単位4-理学-機能訓練指導員 基準上の必要人数</t>
  </si>
  <si>
    <t>AC145</t>
  </si>
  <si>
    <t>単位4-就労支援員 専従 常勤</t>
  </si>
  <si>
    <t>AG142</t>
  </si>
  <si>
    <t>単位4-就労支援員 専従 非常勤</t>
  </si>
  <si>
    <t>AG143</t>
  </si>
  <si>
    <t>単位4-就労支援員 兼務 常勤</t>
  </si>
  <si>
    <t>AI142</t>
  </si>
  <si>
    <t>単位4-就労支援員 兼務 非常勤</t>
  </si>
  <si>
    <t>AI143</t>
  </si>
  <si>
    <t>単位4-就労支援員 常勤換算後の人数</t>
  </si>
  <si>
    <t>AG144</t>
  </si>
  <si>
    <t>単位4-就労支援員 基準上の必要人数</t>
    <rPh sb="4" eb="6">
      <t>シュウロウ</t>
    </rPh>
    <rPh sb="6" eb="8">
      <t>シエン</t>
    </rPh>
    <rPh sb="8" eb="9">
      <t>イン</t>
    </rPh>
    <phoneticPr fontId="2"/>
  </si>
  <si>
    <t>AG145</t>
  </si>
  <si>
    <t>単位4-職業指導員-合計 専従 常勤</t>
    <rPh sb="4" eb="6">
      <t>ショクギョウ</t>
    </rPh>
    <rPh sb="6" eb="8">
      <t>シドウ</t>
    </rPh>
    <rPh sb="8" eb="9">
      <t>イン</t>
    </rPh>
    <rPh sb="10" eb="12">
      <t>ゴウケイ</t>
    </rPh>
    <phoneticPr fontId="2"/>
  </si>
  <si>
    <t>単位4-職業指導員-合計 専従 非常勤</t>
  </si>
  <si>
    <t>I150</t>
  </si>
  <si>
    <t>単位4-職業指導員-合計 兼務 常勤</t>
  </si>
  <si>
    <t>K149</t>
  </si>
  <si>
    <t>単位4-職業指導員-合計 兼務 非常勤</t>
  </si>
  <si>
    <t>K150</t>
  </si>
  <si>
    <t>単位4-職業指導員-合計 常勤換算後の人数</t>
  </si>
  <si>
    <t>I151</t>
  </si>
  <si>
    <t>単位4-職業指導員-合計 基準上の必要人数</t>
  </si>
  <si>
    <t>単位4-職業指導員-右記以外 専従 常勤</t>
    <rPh sb="4" eb="6">
      <t>ショクギョウ</t>
    </rPh>
    <rPh sb="6" eb="8">
      <t>シドウ</t>
    </rPh>
    <rPh sb="8" eb="9">
      <t>イン</t>
    </rPh>
    <rPh sb="10" eb="12">
      <t>ウキ</t>
    </rPh>
    <rPh sb="12" eb="14">
      <t>イガイ</t>
    </rPh>
    <phoneticPr fontId="2"/>
  </si>
  <si>
    <t>M149</t>
  </si>
  <si>
    <t>単位4-職業指導員-右記以外 専従 非常勤</t>
  </si>
  <si>
    <t>M150</t>
  </si>
  <si>
    <t>単位4-職業指導員-右記以外 兼務 常勤</t>
  </si>
  <si>
    <t>O149</t>
  </si>
  <si>
    <t>単位4-職業指導員-右記以外 兼務 非常勤</t>
  </si>
  <si>
    <t>O150</t>
  </si>
  <si>
    <t>単位4-職業指導員-右記以外 常勤換算後の人数</t>
  </si>
  <si>
    <t>M151</t>
  </si>
  <si>
    <t>単位4-職業指導員-右記以外 基準上の必要人数</t>
  </si>
  <si>
    <t>M152</t>
  </si>
  <si>
    <t>単位4-職業指導員-兼教官 専従 常勤</t>
    <rPh sb="4" eb="6">
      <t>ショクギョウ</t>
    </rPh>
    <rPh sb="6" eb="8">
      <t>シドウ</t>
    </rPh>
    <rPh sb="8" eb="9">
      <t>イン</t>
    </rPh>
    <rPh sb="10" eb="13">
      <t>ケンキョウカン</t>
    </rPh>
    <phoneticPr fontId="2"/>
  </si>
  <si>
    <t>Q149</t>
  </si>
  <si>
    <t>単位4-職業指導員-兼教官 専従 非常勤</t>
  </si>
  <si>
    <t>Q150</t>
  </si>
  <si>
    <t>単位4-職業指導員-兼教官 兼務 常勤</t>
  </si>
  <si>
    <t>S149</t>
  </si>
  <si>
    <t>単位4-職業指導員-兼教官 兼務 非常勤</t>
  </si>
  <si>
    <t>S150</t>
  </si>
  <si>
    <t>単位4-職業指導員-兼教官 常勤換算後の人数</t>
  </si>
  <si>
    <t>Q151</t>
  </si>
  <si>
    <t>単位4-職業指導員-兼教官 基準上の必要人数</t>
  </si>
  <si>
    <t>Q152</t>
  </si>
  <si>
    <t>単位4-生活支援員-合計 専従 常勤</t>
    <rPh sb="10" eb="12">
      <t>ゴウケイ</t>
    </rPh>
    <phoneticPr fontId="2"/>
  </si>
  <si>
    <t>U149</t>
  </si>
  <si>
    <t>単位4-生活支援員-合計 専従 非常勤</t>
  </si>
  <si>
    <t>U150</t>
  </si>
  <si>
    <t>単位4-生活支援員-合計 兼務 常勤</t>
  </si>
  <si>
    <t>W149</t>
  </si>
  <si>
    <t>単位4-生活支援員-合計 兼務 非常勤</t>
  </si>
  <si>
    <t>W150</t>
  </si>
  <si>
    <t>単位4-生活支援員-合計 常勤換算後の人数</t>
  </si>
  <si>
    <t>U151</t>
  </si>
  <si>
    <t>単位4-生活支援員-合計 基準上の必要人数</t>
  </si>
  <si>
    <t>単位4-生活支援員-通所 専従 常勤</t>
    <rPh sb="10" eb="12">
      <t>ツウショ</t>
    </rPh>
    <phoneticPr fontId="2"/>
  </si>
  <si>
    <t>Y149</t>
  </si>
  <si>
    <t>単位4-生活支援員-通所 専従 非常勤</t>
  </si>
  <si>
    <t>Y150</t>
  </si>
  <si>
    <t>単位4-生活支援員-通所 兼務 常勤</t>
  </si>
  <si>
    <t>AA149</t>
  </si>
  <si>
    <t>単位4-生活支援員-通所 兼務 非常勤</t>
  </si>
  <si>
    <t>AA150</t>
  </si>
  <si>
    <t>単位4-生活支援員-通所 常勤換算後の人数</t>
  </si>
  <si>
    <t>Y151</t>
  </si>
  <si>
    <t>単位4-生活支援員-通所 基準上の必要人数</t>
  </si>
  <si>
    <t>Y152</t>
  </si>
  <si>
    <t>単位4-生活支援員-訪問 専従 常勤</t>
    <rPh sb="10" eb="12">
      <t>ホウモン</t>
    </rPh>
    <phoneticPr fontId="2"/>
  </si>
  <si>
    <t>AC149</t>
  </si>
  <si>
    <t>単位4-生活支援員-訪問 専従 非常勤</t>
  </si>
  <si>
    <t>AC150</t>
  </si>
  <si>
    <t>単位4-生活支援員-訪問 兼務 常勤</t>
  </si>
  <si>
    <t>AE149</t>
  </si>
  <si>
    <t>単位4-生活支援員-訪問 兼務 非常勤</t>
  </si>
  <si>
    <t>AE150</t>
  </si>
  <si>
    <t>単位4-生活支援員-訪問 常勤換算後の人数</t>
  </si>
  <si>
    <t>AC151</t>
  </si>
  <si>
    <t>単位4-生活支援員-訪問 基準上の必要人数</t>
    <rPh sb="10" eb="12">
      <t>ホウモン</t>
    </rPh>
    <phoneticPr fontId="2"/>
  </si>
  <si>
    <t>AC152</t>
  </si>
  <si>
    <t>単位4-栄養士 専従 常勤</t>
    <rPh sb="4" eb="7">
      <t>エイヨウシ</t>
    </rPh>
    <phoneticPr fontId="2"/>
  </si>
  <si>
    <t>AG149</t>
  </si>
  <si>
    <t>単位4-栄養士 専従 非常勤</t>
  </si>
  <si>
    <t>AG150</t>
  </si>
  <si>
    <t>単位4-栄養士 兼務 常勤</t>
  </si>
  <si>
    <t>AI149</t>
  </si>
  <si>
    <t>単位4-栄養士 兼務 非常勤</t>
  </si>
  <si>
    <t>AI150</t>
  </si>
  <si>
    <t>単位4-栄養士 常勤換算後の人数</t>
  </si>
  <si>
    <t>AG151</t>
  </si>
  <si>
    <t>単位4-栄養士 基準上の必要人数</t>
    <rPh sb="4" eb="7">
      <t>エイヨウシ</t>
    </rPh>
    <phoneticPr fontId="2"/>
  </si>
  <si>
    <t>AG152</t>
  </si>
  <si>
    <t>単位4-空き１ 専従 常勤</t>
    <phoneticPr fontId="2"/>
  </si>
  <si>
    <t>I156</t>
  </si>
  <si>
    <t>単位4-空き１ 専従 非常勤</t>
    <phoneticPr fontId="2"/>
  </si>
  <si>
    <t>I157</t>
  </si>
  <si>
    <t>単位4-空き１ 兼務 常勤</t>
    <phoneticPr fontId="2"/>
  </si>
  <si>
    <t>K156</t>
  </si>
  <si>
    <t>単位4-空き１ 兼務 非常勤</t>
    <phoneticPr fontId="2"/>
  </si>
  <si>
    <t>K157</t>
  </si>
  <si>
    <t>単位4-空き１ 常勤換算後の人数</t>
    <phoneticPr fontId="2"/>
  </si>
  <si>
    <t>単位4-空き１ 基準上の必要人数</t>
    <phoneticPr fontId="2"/>
  </si>
  <si>
    <t>単位4-空き２ 専従 常勤</t>
    <phoneticPr fontId="2"/>
  </si>
  <si>
    <t>M156</t>
  </si>
  <si>
    <t>単位4-空き２ 専従 非常勤</t>
    <phoneticPr fontId="2"/>
  </si>
  <si>
    <t>M157</t>
  </si>
  <si>
    <t>単位4-空き２ 兼務 常勤</t>
    <phoneticPr fontId="2"/>
  </si>
  <si>
    <t>O156</t>
  </si>
  <si>
    <t>単位4-空き２ 兼務 非常勤</t>
    <phoneticPr fontId="2"/>
  </si>
  <si>
    <t>O157</t>
  </si>
  <si>
    <t>単位4-空き２ 常勤換算後の人数</t>
    <phoneticPr fontId="2"/>
  </si>
  <si>
    <t>M158</t>
  </si>
  <si>
    <t>単位4-空き２ 基準上の必要人数</t>
    <phoneticPr fontId="2"/>
  </si>
  <si>
    <t>M159</t>
  </si>
  <si>
    <t>単位4-空き３ 専従 常勤</t>
    <phoneticPr fontId="2"/>
  </si>
  <si>
    <t>Q156</t>
  </si>
  <si>
    <t>単位4-空き３ 専従 非常勤</t>
    <phoneticPr fontId="2"/>
  </si>
  <si>
    <t>単位4-空き３ 兼務 常勤</t>
    <phoneticPr fontId="2"/>
  </si>
  <si>
    <t>S156</t>
  </si>
  <si>
    <t>単位4-空き３ 兼務 非常勤</t>
    <phoneticPr fontId="2"/>
  </si>
  <si>
    <t>S157</t>
  </si>
  <si>
    <t>単位4-空き３ 常勤換算後の人数</t>
    <phoneticPr fontId="2"/>
  </si>
  <si>
    <t>単位4-空き３ 基準上の必要人数</t>
    <phoneticPr fontId="2"/>
  </si>
  <si>
    <t>Q159</t>
  </si>
  <si>
    <t>単位4-空き４ 専従 常勤</t>
  </si>
  <si>
    <t>U156</t>
  </si>
  <si>
    <t>単位4-空き４ 専従 非常勤</t>
  </si>
  <si>
    <t>U157</t>
  </si>
  <si>
    <t>単位4-空き４ 兼務 常勤</t>
  </si>
  <si>
    <t>W156</t>
  </si>
  <si>
    <t>単位4-空き４ 兼務 非常勤</t>
  </si>
  <si>
    <t>単位4-空き４ 常勤換算後の人数</t>
  </si>
  <si>
    <t>単位4-空き４ 基準上の必要人数</t>
  </si>
  <si>
    <t>U159</t>
  </si>
  <si>
    <t>単位4-空き５ 専従 常勤</t>
  </si>
  <si>
    <t>Y156</t>
  </si>
  <si>
    <t>単位4-空き５ 専従 非常勤</t>
  </si>
  <si>
    <t>Y157</t>
  </si>
  <si>
    <t>単位4-空き５ 兼務 常勤</t>
  </si>
  <si>
    <t>AA156</t>
  </si>
  <si>
    <t>単位4-空き５ 兼務 非常勤</t>
  </si>
  <si>
    <t>AA157</t>
  </si>
  <si>
    <t>単位4-空き５ 常勤換算後の人数</t>
  </si>
  <si>
    <t>Y158</t>
  </si>
  <si>
    <t>単位4-空き５ 基準上の必要人数</t>
  </si>
  <si>
    <t>Y159</t>
  </si>
  <si>
    <t>単位4-空き６ 専従 常勤</t>
  </si>
  <si>
    <t>AC156</t>
  </si>
  <si>
    <t>単位4-空き６ 専従 非常勤</t>
  </si>
  <si>
    <t>AC157</t>
  </si>
  <si>
    <t>単位4-空き６ 兼務 常勤</t>
  </si>
  <si>
    <t>AE156</t>
  </si>
  <si>
    <t>単位4-空き６ 兼務 非常勤</t>
  </si>
  <si>
    <t>AE157</t>
  </si>
  <si>
    <t>単位4-空き６ 常勤換算後の人数</t>
  </si>
  <si>
    <t>単位4-空き６ 基準上の必要人数</t>
  </si>
  <si>
    <t>AC159</t>
  </si>
  <si>
    <t>単位4-空き７ 専従 常勤</t>
  </si>
  <si>
    <t>AG156</t>
  </si>
  <si>
    <t>単位4-空き７ 専従 非常勤</t>
  </si>
  <si>
    <t>AG157</t>
  </si>
  <si>
    <t>単位4-空き７ 兼務 常勤</t>
  </si>
  <si>
    <t>AI156</t>
  </si>
  <si>
    <t>単位4-空き７ 兼務 非常勤</t>
  </si>
  <si>
    <t>AI157</t>
  </si>
  <si>
    <t>単位4-空き７ 常勤換算後の人数</t>
  </si>
  <si>
    <t>AG158</t>
  </si>
  <si>
    <t>単位4-空き７ 基準上の必要人数</t>
  </si>
  <si>
    <t>AG159</t>
  </si>
  <si>
    <t>単位4-前年度の平均利用者数</t>
    <rPh sb="4" eb="7">
      <t>ゼンネンド</t>
    </rPh>
    <rPh sb="8" eb="10">
      <t>ヘイキン</t>
    </rPh>
    <rPh sb="10" eb="13">
      <t>リヨウシャ</t>
    </rPh>
    <rPh sb="13" eb="14">
      <t>カズ</t>
    </rPh>
    <phoneticPr fontId="2"/>
  </si>
  <si>
    <t>単位4-単位ごと利用定員</t>
    <rPh sb="4" eb="6">
      <t>タンイ</t>
    </rPh>
    <rPh sb="8" eb="10">
      <t>リヨウ</t>
    </rPh>
    <rPh sb="10" eb="12">
      <t>テイイン</t>
    </rPh>
    <phoneticPr fontId="2"/>
  </si>
  <si>
    <t>単位4-基準上の必要定員</t>
    <rPh sb="4" eb="6">
      <t>キジュン</t>
    </rPh>
    <rPh sb="6" eb="7">
      <t>ジョウ</t>
    </rPh>
    <rPh sb="8" eb="10">
      <t>ヒツヨウ</t>
    </rPh>
    <rPh sb="10" eb="12">
      <t>テイイン</t>
    </rPh>
    <phoneticPr fontId="2"/>
  </si>
  <si>
    <t>I162</t>
  </si>
  <si>
    <t>AL163</t>
  </si>
  <si>
    <t>AM163</t>
  </si>
  <si>
    <t>AN163</t>
  </si>
  <si>
    <t>AO163</t>
  </si>
  <si>
    <t>AP163</t>
  </si>
  <si>
    <t>AQ163</t>
  </si>
  <si>
    <t>AR163</t>
  </si>
  <si>
    <t>Q164</t>
  </si>
  <si>
    <t>W164</t>
  </si>
  <si>
    <t>AB164</t>
  </si>
  <si>
    <t>Q165</t>
  </si>
  <si>
    <t>W165</t>
  </si>
  <si>
    <t>AB165</t>
  </si>
  <si>
    <t>AE165</t>
  </si>
  <si>
    <t>単位4-主たる対象者-身体障害者 細分なし</t>
    <rPh sb="4" eb="5">
      <t>オモ</t>
    </rPh>
    <rPh sb="7" eb="10">
      <t>タイショウシャ</t>
    </rPh>
    <phoneticPr fontId="2"/>
  </si>
  <si>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</si>
  <si>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</si>
  <si>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</si>
  <si>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</si>
  <si>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</si>
  <si>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</si>
  <si>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</si>
  <si>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</si>
  <si>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</si>
  <si>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単位4-主たる対象者-特定なし</t>
    <rPh sb="4" eb="5">
      <t>オモ</t>
    </rPh>
    <rPh sb="7" eb="10">
      <t>タイショウシャ</t>
    </rPh>
    <rPh sb="11" eb="13">
      <t>トクテイ</t>
    </rPh>
    <phoneticPr fontId="2"/>
  </si>
  <si>
    <t>AL167</t>
  </si>
  <si>
    <t>単位4-主たる対象者-知的障害者</t>
  </si>
  <si>
    <t>AM167</t>
  </si>
  <si>
    <t>単位4-主たる対象者-精神障害者</t>
  </si>
  <si>
    <t>AN167</t>
  </si>
  <si>
    <t>単位5-施設障害福祉サービスの種類</t>
    <rPh sb="0" eb="2">
      <t>タンイ</t>
    </rPh>
    <rPh sb="4" eb="6">
      <t>シセツ</t>
    </rPh>
    <rPh sb="6" eb="8">
      <t>ショウガイ</t>
    </rPh>
    <rPh sb="8" eb="10">
      <t>フクシ</t>
    </rPh>
    <rPh sb="15" eb="17">
      <t>シュルイ</t>
    </rPh>
    <phoneticPr fontId="2"/>
  </si>
  <si>
    <t>I168</t>
  </si>
  <si>
    <t>単位5-単位番号</t>
    <rPh sb="0" eb="2">
      <t>タンイ</t>
    </rPh>
    <rPh sb="4" eb="6">
      <t>タンイ</t>
    </rPh>
    <rPh sb="6" eb="8">
      <t>バンゴウ</t>
    </rPh>
    <phoneticPr fontId="2"/>
  </si>
  <si>
    <t>AI168</t>
  </si>
  <si>
    <t>単位5-サービス管理責任者 専従 常勤</t>
    <rPh sb="0" eb="2">
      <t>タンイ</t>
    </rPh>
    <phoneticPr fontId="2"/>
  </si>
  <si>
    <t>単位5-サービス管理責任者 専従 非常勤</t>
    <phoneticPr fontId="2"/>
  </si>
  <si>
    <t>単位5-サービス管理責任者 兼務 常勤</t>
    <phoneticPr fontId="2"/>
  </si>
  <si>
    <t>K172</t>
  </si>
  <si>
    <t>単位5-サービス管理責任者 兼務 非常勤</t>
    <phoneticPr fontId="2"/>
  </si>
  <si>
    <t>K173</t>
  </si>
  <si>
    <t>単位5-サービス管理責任者 常勤換算後の人数</t>
    <phoneticPr fontId="2"/>
  </si>
  <si>
    <t>I174</t>
  </si>
  <si>
    <t>単位5-サービス管理責任者 基準上の必要人数</t>
    <phoneticPr fontId="2"/>
  </si>
  <si>
    <t>I175</t>
  </si>
  <si>
    <t>単位5-医師 専従 常勤</t>
  </si>
  <si>
    <t>M172</t>
  </si>
  <si>
    <t>単位5-医師 専従 非常勤</t>
  </si>
  <si>
    <t>M173</t>
  </si>
  <si>
    <t>単位5-医師 兼務 常勤</t>
  </si>
  <si>
    <t>O172</t>
  </si>
  <si>
    <t>単位5-医師 兼務 非常勤</t>
  </si>
  <si>
    <t>O173</t>
  </si>
  <si>
    <t>単位5-医師 常勤換算後の人数</t>
  </si>
  <si>
    <t>M174</t>
  </si>
  <si>
    <t>単位5-医師 基準上の必要人数</t>
  </si>
  <si>
    <t>M175</t>
  </si>
  <si>
    <t>単位5-看護職員 専従 常勤</t>
    <rPh sb="6" eb="8">
      <t>ショクイン</t>
    </rPh>
    <phoneticPr fontId="2"/>
  </si>
  <si>
    <t>Q172</t>
  </si>
  <si>
    <t>単位5-看護職員 専従 非常勤</t>
  </si>
  <si>
    <t>Q173</t>
  </si>
  <si>
    <t>単位5-看護職員 兼務 常勤</t>
  </si>
  <si>
    <t>単位5-看護職員 兼務 非常勤</t>
  </si>
  <si>
    <t>S173</t>
  </si>
  <si>
    <t>単位5-看護職員 常勤換算後の人数</t>
  </si>
  <si>
    <t>Q174</t>
  </si>
  <si>
    <t>単位5-看護職員 基準上の必要人数</t>
  </si>
  <si>
    <t>Q175</t>
  </si>
  <si>
    <t>単位5-理学-合計 専従 常勤</t>
    <rPh sb="4" eb="6">
      <t>リガク</t>
    </rPh>
    <rPh sb="7" eb="9">
      <t>ゴウケイ</t>
    </rPh>
    <phoneticPr fontId="2"/>
  </si>
  <si>
    <t>U172</t>
  </si>
  <si>
    <t>単位5-理学-合計 専従 非常勤</t>
  </si>
  <si>
    <t>U173</t>
  </si>
  <si>
    <t>単位5-理学-合計 兼務 常勤</t>
  </si>
  <si>
    <t>W172</t>
  </si>
  <si>
    <t>単位5-理学-合計 兼務 非常勤</t>
  </si>
  <si>
    <t>W173</t>
  </si>
  <si>
    <t>単位5-理学-合計 常勤換算後の人数</t>
  </si>
  <si>
    <t>U174</t>
  </si>
  <si>
    <t>単位5-理学-合計 基準上の必要人数</t>
  </si>
  <si>
    <t>U175</t>
  </si>
  <si>
    <t>単位5-理学-OT/PT 専従 常勤</t>
    <rPh sb="4" eb="6">
      <t>リガク</t>
    </rPh>
    <phoneticPr fontId="2"/>
  </si>
  <si>
    <t>Y172</t>
  </si>
  <si>
    <t>単位5-理学-OT/PT 専従 非常勤</t>
  </si>
  <si>
    <t>Y173</t>
  </si>
  <si>
    <t>単位5-理学-OT/PT 兼務 常勤</t>
  </si>
  <si>
    <t>AA172</t>
  </si>
  <si>
    <t>単位5-理学-OT/PT 兼務 非常勤</t>
  </si>
  <si>
    <t>AA173</t>
  </si>
  <si>
    <t>単位5-理学-OT/PT 常勤換算後の人数</t>
  </si>
  <si>
    <t>Y174</t>
  </si>
  <si>
    <t>単位5-理学-OT/PT 基準上の必要人数</t>
  </si>
  <si>
    <t>Y175</t>
  </si>
  <si>
    <t>単位5-理学-機能訓練指導員 専従 常勤</t>
  </si>
  <si>
    <t>AC172</t>
  </si>
  <si>
    <t>単位5-理学-機能訓練指導員 専従 非常勤</t>
  </si>
  <si>
    <t>AC173</t>
  </si>
  <si>
    <t>単位5-理学-機能訓練指導員 兼務 常勤</t>
  </si>
  <si>
    <t>単位5-理学-機能訓練指導員 兼務 非常勤</t>
  </si>
  <si>
    <t>AE173</t>
  </si>
  <si>
    <t>単位5-理学-機能訓練指導員 常勤換算後の人数</t>
  </si>
  <si>
    <t>AC174</t>
  </si>
  <si>
    <t>単位5-理学-機能訓練指導員 基準上の必要人数</t>
  </si>
  <si>
    <t>AC175</t>
  </si>
  <si>
    <t>単位5-就労支援員 専従 常勤</t>
  </si>
  <si>
    <t>AG172</t>
  </si>
  <si>
    <t>単位5-就労支援員 専従 非常勤</t>
  </si>
  <si>
    <t>AG173</t>
  </si>
  <si>
    <t>単位5-就労支援員 兼務 常勤</t>
  </si>
  <si>
    <t>AI172</t>
  </si>
  <si>
    <t>単位5-就労支援員 兼務 非常勤</t>
  </si>
  <si>
    <t>AI173</t>
  </si>
  <si>
    <t>単位5-就労支援員 常勤換算後の人数</t>
  </si>
  <si>
    <t>AG174</t>
  </si>
  <si>
    <t>単位5-就労支援員 基準上の必要人数</t>
    <rPh sb="4" eb="6">
      <t>シュウロウ</t>
    </rPh>
    <rPh sb="6" eb="8">
      <t>シエン</t>
    </rPh>
    <rPh sb="8" eb="9">
      <t>イン</t>
    </rPh>
    <phoneticPr fontId="2"/>
  </si>
  <si>
    <t>AG175</t>
  </si>
  <si>
    <t>単位5-職業指導員-合計 専従 常勤</t>
    <rPh sb="4" eb="6">
      <t>ショクギョウ</t>
    </rPh>
    <rPh sb="6" eb="8">
      <t>シドウ</t>
    </rPh>
    <rPh sb="8" eb="9">
      <t>イン</t>
    </rPh>
    <rPh sb="10" eb="12">
      <t>ゴウケイ</t>
    </rPh>
    <phoneticPr fontId="2"/>
  </si>
  <si>
    <t>単位5-職業指導員-合計 専従 非常勤</t>
  </si>
  <si>
    <t>I180</t>
  </si>
  <si>
    <t>単位5-職業指導員-合計 兼務 常勤</t>
  </si>
  <si>
    <t>K179</t>
  </si>
  <si>
    <t>単位5-職業指導員-合計 兼務 非常勤</t>
  </si>
  <si>
    <t>K180</t>
  </si>
  <si>
    <t>単位5-職業指導員-合計 常勤換算後の人数</t>
  </si>
  <si>
    <t>I181</t>
  </si>
  <si>
    <t>単位5-職業指導員-合計 基準上の必要人数</t>
  </si>
  <si>
    <t>I182</t>
  </si>
  <si>
    <t>単位5-職業指導員-右記以外 専従 常勤</t>
    <rPh sb="4" eb="6">
      <t>ショクギョウ</t>
    </rPh>
    <rPh sb="6" eb="8">
      <t>シドウ</t>
    </rPh>
    <rPh sb="8" eb="9">
      <t>イン</t>
    </rPh>
    <rPh sb="10" eb="12">
      <t>ウキ</t>
    </rPh>
    <rPh sb="12" eb="14">
      <t>イガイ</t>
    </rPh>
    <phoneticPr fontId="2"/>
  </si>
  <si>
    <t>M179</t>
  </si>
  <si>
    <t>単位5-職業指導員-右記以外 専従 非常勤</t>
  </si>
  <si>
    <t>M180</t>
  </si>
  <si>
    <t>単位5-職業指導員-右記以外 兼務 常勤</t>
  </si>
  <si>
    <t>単位5-職業指導員-右記以外 兼務 非常勤</t>
  </si>
  <si>
    <t>O180</t>
  </si>
  <si>
    <t>単位5-職業指導員-右記以外 常勤換算後の人数</t>
  </si>
  <si>
    <t>M181</t>
  </si>
  <si>
    <t>単位5-職業指導員-右記以外 基準上の必要人数</t>
  </si>
  <si>
    <t>M182</t>
  </si>
  <si>
    <t>単位5-職業指導員-兼教官 専従 常勤</t>
    <rPh sb="4" eb="6">
      <t>ショクギョウ</t>
    </rPh>
    <rPh sb="6" eb="8">
      <t>シドウ</t>
    </rPh>
    <rPh sb="8" eb="9">
      <t>イン</t>
    </rPh>
    <rPh sb="10" eb="13">
      <t>ケンキョウカン</t>
    </rPh>
    <phoneticPr fontId="2"/>
  </si>
  <si>
    <t>Q179</t>
  </si>
  <si>
    <t>単位5-職業指導員-兼教官 専従 非常勤</t>
  </si>
  <si>
    <t>Q180</t>
  </si>
  <si>
    <t>単位5-職業指導員-兼教官 兼務 常勤</t>
  </si>
  <si>
    <t>S179</t>
  </si>
  <si>
    <t>単位5-職業指導員-兼教官 兼務 非常勤</t>
  </si>
  <si>
    <t>S180</t>
  </si>
  <si>
    <t>単位5-職業指導員-兼教官 常勤換算後の人数</t>
  </si>
  <si>
    <t>単位5-職業指導員-兼教官 基準上の必要人数</t>
  </si>
  <si>
    <t>単位5-生活支援員-合計 専従 常勤</t>
    <rPh sb="10" eb="12">
      <t>ゴウケイ</t>
    </rPh>
    <phoneticPr fontId="2"/>
  </si>
  <si>
    <t>単位5-生活支援員-合計 専従 非常勤</t>
  </si>
  <si>
    <t>U180</t>
  </si>
  <si>
    <t>単位5-生活支援員-合計 兼務 常勤</t>
  </si>
  <si>
    <t>W179</t>
  </si>
  <si>
    <t>単位5-生活支援員-合計 兼務 非常勤</t>
  </si>
  <si>
    <t>W180</t>
  </si>
  <si>
    <t>単位5-生活支援員-合計 常勤換算後の人数</t>
  </si>
  <si>
    <t>U181</t>
  </si>
  <si>
    <t>単位5-生活支援員-合計 基準上の必要人数</t>
  </si>
  <si>
    <t>U182</t>
  </si>
  <si>
    <t>単位5-生活支援員-通所 専従 常勤</t>
    <rPh sb="10" eb="12">
      <t>ツウショ</t>
    </rPh>
    <phoneticPr fontId="2"/>
  </si>
  <si>
    <t>Y179</t>
  </si>
  <si>
    <t>単位5-生活支援員-通所 専従 非常勤</t>
  </si>
  <si>
    <t>Y180</t>
  </si>
  <si>
    <t>単位5-生活支援員-通所 兼務 常勤</t>
  </si>
  <si>
    <t>単位5-生活支援員-通所 兼務 非常勤</t>
  </si>
  <si>
    <t>AA180</t>
  </si>
  <si>
    <t>単位5-生活支援員-通所 常勤換算後の人数</t>
  </si>
  <si>
    <t>Y181</t>
  </si>
  <si>
    <t>単位5-生活支援員-通所 基準上の必要人数</t>
  </si>
  <si>
    <t>Y182</t>
  </si>
  <si>
    <t>単位5-生活支援員-訪問 専従 常勤</t>
    <rPh sb="10" eb="12">
      <t>ホウモン</t>
    </rPh>
    <phoneticPr fontId="2"/>
  </si>
  <si>
    <t>AC179</t>
  </si>
  <si>
    <t>単位5-生活支援員-訪問 専従 非常勤</t>
  </si>
  <si>
    <t>AC180</t>
  </si>
  <si>
    <t>単位5-生活支援員-訪問 兼務 常勤</t>
  </si>
  <si>
    <t>AE179</t>
  </si>
  <si>
    <t>単位5-生活支援員-訪問 兼務 非常勤</t>
  </si>
  <si>
    <t>AE180</t>
  </si>
  <si>
    <t>単位5-生活支援員-訪問 常勤換算後の人数</t>
  </si>
  <si>
    <t>AC181</t>
  </si>
  <si>
    <t>単位5-生活支援員-訪問 基準上の必要人数</t>
    <rPh sb="10" eb="12">
      <t>ホウモン</t>
    </rPh>
    <phoneticPr fontId="2"/>
  </si>
  <si>
    <t>AC182</t>
  </si>
  <si>
    <t>単位5-栄養士 専従 常勤</t>
    <rPh sb="4" eb="7">
      <t>エイヨウシ</t>
    </rPh>
    <phoneticPr fontId="2"/>
  </si>
  <si>
    <t>AG179</t>
  </si>
  <si>
    <t>単位5-栄養士 専従 非常勤</t>
  </si>
  <si>
    <t>AG180</t>
  </si>
  <si>
    <t>単位5-栄養士 兼務 常勤</t>
  </si>
  <si>
    <t>AI179</t>
  </si>
  <si>
    <t>単位5-栄養士 兼務 非常勤</t>
  </si>
  <si>
    <t>AI180</t>
  </si>
  <si>
    <t>単位5-栄養士 常勤換算後の人数</t>
  </si>
  <si>
    <t>AG181</t>
  </si>
  <si>
    <t>単位5-栄養士 基準上の必要人数</t>
    <rPh sb="4" eb="7">
      <t>エイヨウシ</t>
    </rPh>
    <phoneticPr fontId="2"/>
  </si>
  <si>
    <t>AG182</t>
  </si>
  <si>
    <t>単位5-空き１ 専従 常勤</t>
    <phoneticPr fontId="2"/>
  </si>
  <si>
    <t>I186</t>
  </si>
  <si>
    <t>単位5-空き１ 専従 非常勤</t>
    <phoneticPr fontId="2"/>
  </si>
  <si>
    <t>I187</t>
  </si>
  <si>
    <t>単位5-空き１ 兼務 常勤</t>
    <phoneticPr fontId="2"/>
  </si>
  <si>
    <t>K186</t>
  </si>
  <si>
    <t>単位5-空き１ 兼務 非常勤</t>
    <phoneticPr fontId="2"/>
  </si>
  <si>
    <t>K187</t>
  </si>
  <si>
    <t>単位5-空き１ 常勤換算後の人数</t>
    <phoneticPr fontId="2"/>
  </si>
  <si>
    <t>I188</t>
  </si>
  <si>
    <t>単位5-空き１ 基準上の必要人数</t>
    <phoneticPr fontId="2"/>
  </si>
  <si>
    <t>I189</t>
  </si>
  <si>
    <t>単位5-空き２ 専従 常勤</t>
    <phoneticPr fontId="2"/>
  </si>
  <si>
    <t>M186</t>
  </si>
  <si>
    <t>単位5-空き２ 専従 非常勤</t>
    <phoneticPr fontId="2"/>
  </si>
  <si>
    <t>M187</t>
  </si>
  <si>
    <t>単位5-空き２ 兼務 常勤</t>
    <phoneticPr fontId="2"/>
  </si>
  <si>
    <t>O186</t>
  </si>
  <si>
    <t>単位5-空き２ 兼務 非常勤</t>
    <phoneticPr fontId="2"/>
  </si>
  <si>
    <t>O187</t>
  </si>
  <si>
    <t>単位5-空き２ 常勤換算後の人数</t>
    <phoneticPr fontId="2"/>
  </si>
  <si>
    <t>M188</t>
  </si>
  <si>
    <t>単位5-空き２ 基準上の必要人数</t>
    <phoneticPr fontId="2"/>
  </si>
  <si>
    <t>M189</t>
  </si>
  <si>
    <t>単位5-空き３ 専従 常勤</t>
    <phoneticPr fontId="2"/>
  </si>
  <si>
    <t>Q186</t>
  </si>
  <si>
    <t>単位5-空き３ 専従 非常勤</t>
    <phoneticPr fontId="2"/>
  </si>
  <si>
    <t>Q187</t>
  </si>
  <si>
    <t>単位5-空き３ 兼務 常勤</t>
    <phoneticPr fontId="2"/>
  </si>
  <si>
    <t>S186</t>
  </si>
  <si>
    <t>単位5-空き３ 兼務 非常勤</t>
    <phoneticPr fontId="2"/>
  </si>
  <si>
    <t>S187</t>
  </si>
  <si>
    <t>単位5-空き３ 常勤換算後の人数</t>
    <phoneticPr fontId="2"/>
  </si>
  <si>
    <t>Q188</t>
  </si>
  <si>
    <t>単位5-空き３ 基準上の必要人数</t>
    <phoneticPr fontId="2"/>
  </si>
  <si>
    <t>Q189</t>
  </si>
  <si>
    <t>単位5-空き４ 専従 常勤</t>
    <phoneticPr fontId="2"/>
  </si>
  <si>
    <t>U186</t>
  </si>
  <si>
    <t>単位5-空き４ 専従 非常勤</t>
    <phoneticPr fontId="2"/>
  </si>
  <si>
    <t>U187</t>
  </si>
  <si>
    <t>単位5-空き４ 兼務 常勤</t>
    <phoneticPr fontId="2"/>
  </si>
  <si>
    <t>W186</t>
  </si>
  <si>
    <t>単位5-空き４ 兼務 非常勤</t>
    <phoneticPr fontId="2"/>
  </si>
  <si>
    <t>W187</t>
  </si>
  <si>
    <t>単位5-空き４ 常勤換算後の人数</t>
    <phoneticPr fontId="2"/>
  </si>
  <si>
    <t>U188</t>
  </si>
  <si>
    <t>単位5-空き４ 基準上の必要人数</t>
    <phoneticPr fontId="2"/>
  </si>
  <si>
    <t>U189</t>
  </si>
  <si>
    <t>単位5-空き５ 専従 常勤</t>
  </si>
  <si>
    <t>Y186</t>
  </si>
  <si>
    <t>単位5-空き５ 専従 非常勤</t>
  </si>
  <si>
    <t>Y187</t>
  </si>
  <si>
    <t>単位5-空き５ 兼務 常勤</t>
  </si>
  <si>
    <t>AA186</t>
  </si>
  <si>
    <t>単位5-空き５ 兼務 非常勤</t>
  </si>
  <si>
    <t>AA187</t>
  </si>
  <si>
    <t>単位5-空き５ 常勤換算後の人数</t>
  </si>
  <si>
    <t>Y188</t>
  </si>
  <si>
    <t>単位5-空き５ 基準上の必要人数</t>
  </si>
  <si>
    <t>Y189</t>
  </si>
  <si>
    <t>単位5-空き６ 専従 常勤</t>
  </si>
  <si>
    <t>AC186</t>
  </si>
  <si>
    <t>単位5-空き６ 専従 非常勤</t>
  </si>
  <si>
    <t>AC187</t>
  </si>
  <si>
    <t>単位5-空き６ 兼務 常勤</t>
  </si>
  <si>
    <t>AE186</t>
  </si>
  <si>
    <t>単位5-空き６ 兼務 非常勤</t>
  </si>
  <si>
    <t>AE187</t>
  </si>
  <si>
    <t>単位5-空き６ 常勤換算後の人数</t>
  </si>
  <si>
    <t>AC188</t>
  </si>
  <si>
    <t>単位5-空き６ 基準上の必要人数</t>
  </si>
  <si>
    <t>AC189</t>
  </si>
  <si>
    <t>単位5-空き７ 専従 常勤</t>
  </si>
  <si>
    <t>AG186</t>
  </si>
  <si>
    <t>単位5-空き７ 専従 非常勤</t>
  </si>
  <si>
    <t>AG187</t>
  </si>
  <si>
    <t>単位5-空き７ 兼務 常勤</t>
  </si>
  <si>
    <t>AI186</t>
  </si>
  <si>
    <t>単位5-空き７ 兼務 非常勤</t>
  </si>
  <si>
    <t>AI187</t>
  </si>
  <si>
    <t>単位5-空き７ 常勤換算後の人数</t>
  </si>
  <si>
    <t>AG188</t>
  </si>
  <si>
    <t>単位5-空き７ 基準上の必要人数</t>
  </si>
  <si>
    <t>AG189</t>
  </si>
  <si>
    <t>単位5-前年度の平均利用者数</t>
    <rPh sb="4" eb="7">
      <t>ゼンネンド</t>
    </rPh>
    <rPh sb="8" eb="10">
      <t>ヘイキン</t>
    </rPh>
    <rPh sb="10" eb="13">
      <t>リヨウシャ</t>
    </rPh>
    <rPh sb="13" eb="14">
      <t>カズ</t>
    </rPh>
    <phoneticPr fontId="2"/>
  </si>
  <si>
    <t>I190</t>
  </si>
  <si>
    <t>単位5-単位ごと利用定員</t>
    <rPh sb="4" eb="6">
      <t>タンイ</t>
    </rPh>
    <rPh sb="8" eb="10">
      <t>リヨウ</t>
    </rPh>
    <rPh sb="10" eb="12">
      <t>テイイン</t>
    </rPh>
    <phoneticPr fontId="2"/>
  </si>
  <si>
    <t>I191</t>
  </si>
  <si>
    <t>単位5-基準上の必要定員</t>
    <rPh sb="4" eb="6">
      <t>キジュン</t>
    </rPh>
    <rPh sb="6" eb="7">
      <t>ジョウ</t>
    </rPh>
    <rPh sb="8" eb="10">
      <t>ヒツヨウ</t>
    </rPh>
    <rPh sb="10" eb="12">
      <t>テイイン</t>
    </rPh>
    <phoneticPr fontId="2"/>
  </si>
  <si>
    <t>I192</t>
  </si>
  <si>
    <t>AL193</t>
  </si>
  <si>
    <t>AM193</t>
  </si>
  <si>
    <t>AN193</t>
  </si>
  <si>
    <t>AO193</t>
  </si>
  <si>
    <t>AP193</t>
  </si>
  <si>
    <t>AQ193</t>
  </si>
  <si>
    <t>AR193</t>
  </si>
  <si>
    <t>L194</t>
  </si>
  <si>
    <t>Q194</t>
  </si>
  <si>
    <t>W194</t>
  </si>
  <si>
    <t>AB194</t>
  </si>
  <si>
    <t>L195</t>
  </si>
  <si>
    <t>Q195</t>
  </si>
  <si>
    <t>W195</t>
  </si>
  <si>
    <t>AB195</t>
  </si>
  <si>
    <t>AE195</t>
  </si>
  <si>
    <t>単位5-主たる対象者-身体障害者 細分なし</t>
    <rPh sb="4" eb="5">
      <t>オモ</t>
    </rPh>
    <rPh sb="7" eb="10">
      <t>タイショウシャ</t>
    </rPh>
    <phoneticPr fontId="2"/>
  </si>
  <si>
    <t>AL196</t>
  </si>
  <si>
    <t>単位5-主たる対象者-身体障害者 肢体不自由</t>
  </si>
  <si>
    <t>AM196</t>
  </si>
  <si>
    <t>単位5-主たる対象者-身体障害者 視覚障害</t>
  </si>
  <si>
    <t>AN196</t>
  </si>
  <si>
    <t>単位5-主たる対象者-身体障害者 聴覚・言語</t>
  </si>
  <si>
    <t>AO196</t>
  </si>
  <si>
    <t>単位5-主たる対象者-身体障害者 内部障害</t>
  </si>
  <si>
    <t>AP196</t>
  </si>
  <si>
    <t>単位5-主たる対象者-特定なし</t>
    <rPh sb="4" eb="5">
      <t>オモ</t>
    </rPh>
    <rPh sb="7" eb="10">
      <t>タイショウシャ</t>
    </rPh>
    <rPh sb="11" eb="13">
      <t>トクテイ</t>
    </rPh>
    <phoneticPr fontId="2"/>
  </si>
  <si>
    <t>AL197</t>
  </si>
  <si>
    <t>単位5-主たる対象者-知的障害者</t>
  </si>
  <si>
    <t>AM197</t>
  </si>
  <si>
    <t>単位5-主たる対象者-精神障害者</t>
  </si>
  <si>
    <t>AN197</t>
  </si>
  <si>
    <t>枚中-4</t>
    <rPh sb="0" eb="1">
      <t>マイ</t>
    </rPh>
    <rPh sb="1" eb="2">
      <t>ナカ</t>
    </rPh>
    <phoneticPr fontId="2"/>
  </si>
  <si>
    <t>Y200</t>
  </si>
  <si>
    <t>枚目-4</t>
    <rPh sb="0" eb="2">
      <t>マイメ</t>
    </rPh>
    <phoneticPr fontId="2"/>
  </si>
  <si>
    <t>AE200</t>
  </si>
  <si>
    <t>単位6-施設障害福祉サービスの種類</t>
    <rPh sb="0" eb="2">
      <t>タンイ</t>
    </rPh>
    <rPh sb="4" eb="6">
      <t>シセツ</t>
    </rPh>
    <rPh sb="6" eb="8">
      <t>ショウガイ</t>
    </rPh>
    <rPh sb="8" eb="10">
      <t>フクシ</t>
    </rPh>
    <rPh sb="15" eb="17">
      <t>シュルイ</t>
    </rPh>
    <phoneticPr fontId="2"/>
  </si>
  <si>
    <t>I201</t>
  </si>
  <si>
    <t>単位6-単位番号</t>
    <rPh sb="4" eb="6">
      <t>タンイ</t>
    </rPh>
    <rPh sb="6" eb="8">
      <t>バンゴウ</t>
    </rPh>
    <phoneticPr fontId="2"/>
  </si>
  <si>
    <t>AI201</t>
  </si>
  <si>
    <t>単位6-サービス管理責任者 専従 常勤</t>
    <phoneticPr fontId="2"/>
  </si>
  <si>
    <t>I205</t>
  </si>
  <si>
    <t>単位6-サービス管理責任者 専従 非常勤</t>
  </si>
  <si>
    <t>I206</t>
  </si>
  <si>
    <t>単位6-サービス管理責任者 兼務 常勤</t>
  </si>
  <si>
    <t>K205</t>
  </si>
  <si>
    <t>単位6-サービス管理責任者 兼務 非常勤</t>
  </si>
  <si>
    <t>K206</t>
  </si>
  <si>
    <t>単位6-サービス管理責任者 常勤換算後の人数</t>
  </si>
  <si>
    <t>I207</t>
  </si>
  <si>
    <t>単位6-サービス管理責任者 基準上の必要人数</t>
  </si>
  <si>
    <t>I208</t>
  </si>
  <si>
    <t>単位6-医師 専従 常勤</t>
  </si>
  <si>
    <t>M205</t>
  </si>
  <si>
    <t>単位6-医師 専従 非常勤</t>
  </si>
  <si>
    <t>M206</t>
  </si>
  <si>
    <t>単位6-医師 兼務 常勤</t>
  </si>
  <si>
    <t>O205</t>
  </si>
  <si>
    <t>単位6-医師 兼務 非常勤</t>
  </si>
  <si>
    <t>O206</t>
  </si>
  <si>
    <t>単位6-医師 常勤換算後の人数</t>
  </si>
  <si>
    <t>M207</t>
  </si>
  <si>
    <t>単位6-医師 基準上の必要人数</t>
  </si>
  <si>
    <t>M208</t>
  </si>
  <si>
    <t>単位6-看護職員 専従 常勤</t>
    <rPh sb="6" eb="8">
      <t>ショクイン</t>
    </rPh>
    <phoneticPr fontId="2"/>
  </si>
  <si>
    <t>Q205</t>
  </si>
  <si>
    <t>単位6-看護職員 専従 非常勤</t>
  </si>
  <si>
    <t>Q206</t>
  </si>
  <si>
    <t>単位6-看護職員 兼務 常勤</t>
  </si>
  <si>
    <t>S205</t>
  </si>
  <si>
    <t>単位6-看護職員 兼務 非常勤</t>
  </si>
  <si>
    <t>S206</t>
  </si>
  <si>
    <t>単位6-看護職員 常勤換算後の人数</t>
  </si>
  <si>
    <t>Q207</t>
  </si>
  <si>
    <t>単位6-看護職員 基準上の必要人数</t>
  </si>
  <si>
    <t>Q208</t>
  </si>
  <si>
    <t>単位6-理学-合計 専従 常勤</t>
    <rPh sb="4" eb="6">
      <t>リガク</t>
    </rPh>
    <rPh sb="7" eb="9">
      <t>ゴウケイ</t>
    </rPh>
    <phoneticPr fontId="2"/>
  </si>
  <si>
    <t>U205</t>
  </si>
  <si>
    <t>単位6-理学-合計 専従 非常勤</t>
  </si>
  <si>
    <t>U206</t>
  </si>
  <si>
    <t>単位6-理学-合計 兼務 常勤</t>
  </si>
  <si>
    <t>W205</t>
  </si>
  <si>
    <t>単位6-理学-合計 兼務 非常勤</t>
  </si>
  <si>
    <t>W206</t>
  </si>
  <si>
    <t>単位6-理学-合計 常勤換算後の人数</t>
  </si>
  <si>
    <t>U207</t>
  </si>
  <si>
    <t>単位6-理学-合計 基準上の必要人数</t>
  </si>
  <si>
    <t>U208</t>
  </si>
  <si>
    <t>単位6-理学-OT/PT 専従 常勤</t>
    <rPh sb="4" eb="6">
      <t>リガク</t>
    </rPh>
    <phoneticPr fontId="2"/>
  </si>
  <si>
    <t>Y205</t>
  </si>
  <si>
    <t>単位6-理学-OT/PT 専従 非常勤</t>
  </si>
  <si>
    <t>Y206</t>
  </si>
  <si>
    <t>単位6-理学-OT/PT 兼務 常勤</t>
  </si>
  <si>
    <t>AA205</t>
  </si>
  <si>
    <t>単位6-理学-OT/PT 兼務 非常勤</t>
  </si>
  <si>
    <t>AA206</t>
  </si>
  <si>
    <t>単位6-理学-OT/PT 常勤換算後の人数</t>
  </si>
  <si>
    <t>Y207</t>
  </si>
  <si>
    <t>単位6-理学-OT/PT 基準上の必要人数</t>
  </si>
  <si>
    <t>Y208</t>
  </si>
  <si>
    <t>単位6-理学-機能訓練指導員 専従 常勤</t>
  </si>
  <si>
    <t>AC205</t>
  </si>
  <si>
    <t>単位6-理学-機能訓練指導員 専従 非常勤</t>
  </si>
  <si>
    <t>AC206</t>
  </si>
  <si>
    <t>単位6-理学-機能訓練指導員 兼務 常勤</t>
  </si>
  <si>
    <t>AE205</t>
  </si>
  <si>
    <t>単位6-理学-機能訓練指導員 兼務 非常勤</t>
  </si>
  <si>
    <t>AE206</t>
  </si>
  <si>
    <t>単位6-理学-機能訓練指導員 常勤換算後の人数</t>
  </si>
  <si>
    <t>AC207</t>
  </si>
  <si>
    <t>単位6-理学-機能訓練指導員 基準上の必要人数</t>
  </si>
  <si>
    <t>AC208</t>
  </si>
  <si>
    <t>単位6-就労支援員 専従 常勤</t>
  </si>
  <si>
    <t>AG205</t>
  </si>
  <si>
    <t>単位6-就労支援員 専従 非常勤</t>
  </si>
  <si>
    <t>AG206</t>
  </si>
  <si>
    <t>単位6-就労支援員 兼務 常勤</t>
  </si>
  <si>
    <t>AI205</t>
  </si>
  <si>
    <t>単位6-就労支援員 兼務 非常勤</t>
  </si>
  <si>
    <t>AI206</t>
  </si>
  <si>
    <t>単位6-就労支援員 常勤換算後の人数</t>
  </si>
  <si>
    <t>AG207</t>
  </si>
  <si>
    <t>単位6-就労支援員 基準上の必要人数</t>
    <rPh sb="4" eb="6">
      <t>シュウロウ</t>
    </rPh>
    <rPh sb="6" eb="8">
      <t>シエン</t>
    </rPh>
    <rPh sb="8" eb="9">
      <t>イン</t>
    </rPh>
    <phoneticPr fontId="2"/>
  </si>
  <si>
    <t>AG208</t>
  </si>
  <si>
    <t>単位6-職業指導員-合計 専従 常勤</t>
    <rPh sb="4" eb="6">
      <t>ショクギョウ</t>
    </rPh>
    <rPh sb="6" eb="8">
      <t>シドウ</t>
    </rPh>
    <rPh sb="8" eb="9">
      <t>イン</t>
    </rPh>
    <rPh sb="10" eb="12">
      <t>ゴウケイ</t>
    </rPh>
    <phoneticPr fontId="2"/>
  </si>
  <si>
    <t>I212</t>
  </si>
  <si>
    <t>単位6-職業指導員-合計 専従 非常勤</t>
  </si>
  <si>
    <t>I213</t>
  </si>
  <si>
    <t>単位6-職業指導員-合計 兼務 常勤</t>
  </si>
  <si>
    <t>K212</t>
  </si>
  <si>
    <t>単位6-職業指導員-合計 兼務 非常勤</t>
  </si>
  <si>
    <t>K213</t>
  </si>
  <si>
    <t>単位6-職業指導員-合計 常勤換算後の人数</t>
  </si>
  <si>
    <t>I214</t>
  </si>
  <si>
    <t>単位6-職業指導員-合計 基準上の必要人数</t>
  </si>
  <si>
    <t>I215</t>
  </si>
  <si>
    <t>単位6-職業指導員-右記以外 専従 常勤</t>
    <rPh sb="4" eb="6">
      <t>ショクギョウ</t>
    </rPh>
    <rPh sb="6" eb="8">
      <t>シドウ</t>
    </rPh>
    <rPh sb="8" eb="9">
      <t>イン</t>
    </rPh>
    <rPh sb="10" eb="12">
      <t>ウキ</t>
    </rPh>
    <rPh sb="12" eb="14">
      <t>イガイ</t>
    </rPh>
    <phoneticPr fontId="2"/>
  </si>
  <si>
    <t>M212</t>
  </si>
  <si>
    <t>単位6-職業指導員-右記以外 専従 非常勤</t>
  </si>
  <si>
    <t>M213</t>
  </si>
  <si>
    <t>単位6-職業指導員-右記以外 兼務 常勤</t>
  </si>
  <si>
    <t>O212</t>
  </si>
  <si>
    <t>単位6-職業指導員-右記以外 兼務 非常勤</t>
  </si>
  <si>
    <t>O213</t>
  </si>
  <si>
    <t>単位6-職業指導員-右記以外 常勤換算後の人数</t>
  </si>
  <si>
    <t>M214</t>
  </si>
  <si>
    <t>単位6-職業指導員-右記以外 基準上の必要人数</t>
  </si>
  <si>
    <t>M215</t>
  </si>
  <si>
    <t>単位6-職業指導員-兼教官 専従 常勤</t>
    <rPh sb="4" eb="6">
      <t>ショクギョウ</t>
    </rPh>
    <rPh sb="6" eb="8">
      <t>シドウ</t>
    </rPh>
    <rPh sb="8" eb="9">
      <t>イン</t>
    </rPh>
    <rPh sb="10" eb="13">
      <t>ケンキョウカン</t>
    </rPh>
    <phoneticPr fontId="2"/>
  </si>
  <si>
    <t>Q212</t>
  </si>
  <si>
    <t>単位6-職業指導員-兼教官 専従 非常勤</t>
  </si>
  <si>
    <t>Q213</t>
  </si>
  <si>
    <t>単位6-職業指導員-兼教官 兼務 常勤</t>
  </si>
  <si>
    <t>S212</t>
  </si>
  <si>
    <t>単位6-職業指導員-兼教官 兼務 非常勤</t>
  </si>
  <si>
    <t>S213</t>
  </si>
  <si>
    <t>単位6-職業指導員-兼教官 常勤換算後の人数</t>
  </si>
  <si>
    <t>Q214</t>
  </si>
  <si>
    <t>単位6-職業指導員-兼教官 基準上の必要人数</t>
  </si>
  <si>
    <t>Q215</t>
  </si>
  <si>
    <t>単位6-生活支援員-合計 専従 常勤</t>
    <rPh sb="10" eb="12">
      <t>ゴウケイ</t>
    </rPh>
    <phoneticPr fontId="2"/>
  </si>
  <si>
    <t>U212</t>
  </si>
  <si>
    <t>単位6-生活支援員-合計 専従 非常勤</t>
  </si>
  <si>
    <t>U213</t>
  </si>
  <si>
    <t>単位6-生活支援員-合計 兼務 常勤</t>
  </si>
  <si>
    <t>W212</t>
  </si>
  <si>
    <t>単位6-生活支援員-合計 兼務 非常勤</t>
  </si>
  <si>
    <t>W213</t>
  </si>
  <si>
    <t>単位6-生活支援員-合計 常勤換算後の人数</t>
  </si>
  <si>
    <t>U214</t>
  </si>
  <si>
    <t>単位6-生活支援員-合計 基準上の必要人数</t>
  </si>
  <si>
    <t>U215</t>
  </si>
  <si>
    <t>単位6-生活支援員-通所 専従 常勤</t>
    <rPh sb="10" eb="12">
      <t>ツウショ</t>
    </rPh>
    <phoneticPr fontId="2"/>
  </si>
  <si>
    <t>Y212</t>
  </si>
  <si>
    <t>単位6-生活支援員-通所 専従 非常勤</t>
  </si>
  <si>
    <t>Y213</t>
  </si>
  <si>
    <t>単位6-生活支援員-通所 兼務 常勤</t>
  </si>
  <si>
    <t>AA212</t>
  </si>
  <si>
    <t>単位6-生活支援員-通所 兼務 非常勤</t>
  </si>
  <si>
    <t>AA213</t>
  </si>
  <si>
    <t>単位6-生活支援員-通所 常勤換算後の人数</t>
  </si>
  <si>
    <t>Y214</t>
  </si>
  <si>
    <t>単位6-生活支援員-通所 基準上の必要人数</t>
  </si>
  <si>
    <t>Y215</t>
  </si>
  <si>
    <t>単位6-生活支援員-訪問 専従 常勤</t>
    <rPh sb="10" eb="12">
      <t>ホウモン</t>
    </rPh>
    <phoneticPr fontId="2"/>
  </si>
  <si>
    <t>AC212</t>
  </si>
  <si>
    <t>単位6-生活支援員-訪問 専従 非常勤</t>
  </si>
  <si>
    <t>AC213</t>
  </si>
  <si>
    <t>単位6-生活支援員-訪問 兼務 常勤</t>
  </si>
  <si>
    <t>AE212</t>
  </si>
  <si>
    <t>単位6-生活支援員-訪問 兼務 非常勤</t>
  </si>
  <si>
    <t>AE213</t>
  </si>
  <si>
    <t>単位6-生活支援員-訪問 常勤換算後の人数</t>
  </si>
  <si>
    <t>AC214</t>
  </si>
  <si>
    <t>単位6-生活支援員-訪問 基準上の必要人数</t>
    <rPh sb="10" eb="12">
      <t>ホウモン</t>
    </rPh>
    <phoneticPr fontId="2"/>
  </si>
  <si>
    <t>AC215</t>
  </si>
  <si>
    <t>単位6-栄養士 専従 常勤</t>
    <rPh sb="4" eb="7">
      <t>エイヨウシ</t>
    </rPh>
    <phoneticPr fontId="2"/>
  </si>
  <si>
    <t>AG212</t>
  </si>
  <si>
    <t>単位6-栄養士 専従 非常勤</t>
  </si>
  <si>
    <t>AG213</t>
  </si>
  <si>
    <t>単位6-栄養士 兼務 常勤</t>
  </si>
  <si>
    <t>AI212</t>
  </si>
  <si>
    <t>単位6-栄養士 兼務 非常勤</t>
  </si>
  <si>
    <t>AI213</t>
  </si>
  <si>
    <t>単位6-栄養士 常勤換算後の人数</t>
  </si>
  <si>
    <t>AG214</t>
  </si>
  <si>
    <t>単位6-栄養士 基準上の必要人数</t>
    <rPh sb="4" eb="7">
      <t>エイヨウシ</t>
    </rPh>
    <phoneticPr fontId="2"/>
  </si>
  <si>
    <t>AG215</t>
  </si>
  <si>
    <t>I219</t>
  </si>
  <si>
    <t>I220</t>
  </si>
  <si>
    <t>K219</t>
  </si>
  <si>
    <t>K220</t>
  </si>
  <si>
    <t>I221</t>
  </si>
  <si>
    <t>I222</t>
  </si>
  <si>
    <t>M219</t>
  </si>
  <si>
    <t>M220</t>
  </si>
  <si>
    <t>O219</t>
  </si>
  <si>
    <t>O220</t>
  </si>
  <si>
    <t>M221</t>
  </si>
  <si>
    <t>M222</t>
  </si>
  <si>
    <t>単位6-空き３ 専従 常勤</t>
  </si>
  <si>
    <t>Q219</t>
  </si>
  <si>
    <t>単位6-空き３ 専従 非常勤</t>
  </si>
  <si>
    <t>Q220</t>
  </si>
  <si>
    <t>単位6-空き３ 兼務 常勤</t>
  </si>
  <si>
    <t>S219</t>
  </si>
  <si>
    <t>単位6-空き３ 兼務 非常勤</t>
  </si>
  <si>
    <t>S220</t>
  </si>
  <si>
    <t>単位6-空き３ 常勤換算後の人数</t>
  </si>
  <si>
    <t>Q221</t>
  </si>
  <si>
    <t>単位6-空き３ 基準上の必要人数</t>
  </si>
  <si>
    <t>Q222</t>
  </si>
  <si>
    <t>単位6-空き４ 専従 常勤</t>
  </si>
  <si>
    <t>U219</t>
  </si>
  <si>
    <t>単位6-空き４ 専従 非常勤</t>
  </si>
  <si>
    <t>U220</t>
  </si>
  <si>
    <t>単位6-空き４ 兼務 常勤</t>
  </si>
  <si>
    <t>W219</t>
  </si>
  <si>
    <t>単位6-空き４ 兼務 非常勤</t>
  </si>
  <si>
    <t>W220</t>
  </si>
  <si>
    <t>単位6-空き４ 常勤換算後の人数</t>
  </si>
  <si>
    <t>U221</t>
  </si>
  <si>
    <t>単位6-空き４ 基準上の必要人数</t>
  </si>
  <si>
    <t>U222</t>
  </si>
  <si>
    <t>単位6-空き５ 専従 常勤</t>
  </si>
  <si>
    <t>Y219</t>
  </si>
  <si>
    <t>単位6-空き５ 専従 非常勤</t>
  </si>
  <si>
    <t>Y220</t>
  </si>
  <si>
    <t>単位6-空き５ 兼務 常勤</t>
  </si>
  <si>
    <t>AA219</t>
  </si>
  <si>
    <t>単位6-空き５ 兼務 非常勤</t>
  </si>
  <si>
    <t>AA220</t>
  </si>
  <si>
    <t>単位6-空き５ 常勤換算後の人数</t>
  </si>
  <si>
    <t>Y221</t>
  </si>
  <si>
    <t>単位6-空き５ 基準上の必要人数</t>
  </si>
  <si>
    <t>Y222</t>
  </si>
  <si>
    <t>単位6-空き６ 専従 常勤</t>
  </si>
  <si>
    <t>AC219</t>
  </si>
  <si>
    <t>単位6-空き６ 専従 非常勤</t>
  </si>
  <si>
    <t>AC220</t>
  </si>
  <si>
    <t>単位6-空き６ 兼務 常勤</t>
  </si>
  <si>
    <t>AE219</t>
  </si>
  <si>
    <t>単位6-空き６ 兼務 非常勤</t>
  </si>
  <si>
    <t>AE220</t>
  </si>
  <si>
    <t>単位6-空き６ 常勤換算後の人数</t>
  </si>
  <si>
    <t>AC221</t>
  </si>
  <si>
    <t>単位6-空き６ 基準上の必要人数</t>
  </si>
  <si>
    <t>AC222</t>
  </si>
  <si>
    <t>単位6-空き７ 専従 常勤</t>
  </si>
  <si>
    <t>AG219</t>
  </si>
  <si>
    <t>単位6-空き７ 専従 非常勤</t>
  </si>
  <si>
    <t>AG220</t>
  </si>
  <si>
    <t>単位6-空き７ 兼務 常勤</t>
  </si>
  <si>
    <t>AI219</t>
  </si>
  <si>
    <t>単位6-空き７ 兼務 非常勤</t>
  </si>
  <si>
    <t>AI220</t>
  </si>
  <si>
    <t>単位6-空き７ 常勤換算後の人数</t>
  </si>
  <si>
    <t>AG221</t>
  </si>
  <si>
    <t>単位6-空き７ 基準上の必要人数</t>
  </si>
  <si>
    <t>AG222</t>
  </si>
  <si>
    <t>単位6-前年度の平均利用者数</t>
    <rPh sb="4" eb="7">
      <t>ゼンネンド</t>
    </rPh>
    <rPh sb="8" eb="10">
      <t>ヘイキン</t>
    </rPh>
    <rPh sb="10" eb="13">
      <t>リヨウシャ</t>
    </rPh>
    <rPh sb="13" eb="14">
      <t>カズ</t>
    </rPh>
    <phoneticPr fontId="2"/>
  </si>
  <si>
    <t>I223</t>
  </si>
  <si>
    <t>単位6-単位ごと利用定員</t>
    <rPh sb="4" eb="6">
      <t>タンイ</t>
    </rPh>
    <rPh sb="8" eb="10">
      <t>リヨウ</t>
    </rPh>
    <rPh sb="10" eb="12">
      <t>テイイン</t>
    </rPh>
    <phoneticPr fontId="2"/>
  </si>
  <si>
    <t>I224</t>
  </si>
  <si>
    <t>単位6-基準上の必要定員</t>
    <rPh sb="4" eb="6">
      <t>キジュン</t>
    </rPh>
    <rPh sb="6" eb="7">
      <t>ジョウ</t>
    </rPh>
    <rPh sb="8" eb="10">
      <t>ヒツヨウ</t>
    </rPh>
    <rPh sb="10" eb="12">
      <t>テイイン</t>
    </rPh>
    <phoneticPr fontId="2"/>
  </si>
  <si>
    <t>I225</t>
  </si>
  <si>
    <t>AL226</t>
  </si>
  <si>
    <t>AM226</t>
  </si>
  <si>
    <t>AN226</t>
  </si>
  <si>
    <t>AO226</t>
  </si>
  <si>
    <t>AP226</t>
  </si>
  <si>
    <t>AQ226</t>
  </si>
  <si>
    <t>AR226</t>
  </si>
  <si>
    <t>L227</t>
  </si>
  <si>
    <t>Q227</t>
  </si>
  <si>
    <t>W227</t>
  </si>
  <si>
    <t>AB227</t>
  </si>
  <si>
    <t>L228</t>
  </si>
  <si>
    <t>Q228</t>
  </si>
  <si>
    <t>W228</t>
  </si>
  <si>
    <t>AB228</t>
  </si>
  <si>
    <t>AE228</t>
  </si>
  <si>
    <t>単位6-主たる対象者-身体障害者 細分なし</t>
    <rPh sb="4" eb="5">
      <t>オモ</t>
    </rPh>
    <rPh sb="7" eb="10">
      <t>タイショウシャ</t>
    </rPh>
    <phoneticPr fontId="2"/>
  </si>
  <si>
    <t>AL229</t>
  </si>
  <si>
    <t>単位6-主たる対象者-身体障害者 肢体不自由</t>
  </si>
  <si>
    <t>AM229</t>
  </si>
  <si>
    <t>単位6-主たる対象者-身体障害者 視覚障害</t>
  </si>
  <si>
    <t>AN229</t>
  </si>
  <si>
    <t>単位6-主たる対象者-身体障害者 聴覚・言語</t>
  </si>
  <si>
    <t>AO229</t>
  </si>
  <si>
    <t>単位6-主たる対象者-身体障害者 内部障害</t>
  </si>
  <si>
    <t>AP229</t>
  </si>
  <si>
    <t>単位6-主たる対象者-特定なし</t>
    <rPh sb="4" eb="5">
      <t>オモ</t>
    </rPh>
    <rPh sb="7" eb="10">
      <t>タイショウシャ</t>
    </rPh>
    <rPh sb="11" eb="13">
      <t>トクテイ</t>
    </rPh>
    <phoneticPr fontId="2"/>
  </si>
  <si>
    <t>AL230</t>
  </si>
  <si>
    <t>単位6-主たる対象者-知的障害者</t>
  </si>
  <si>
    <t>AM230</t>
  </si>
  <si>
    <t>単位6-主たる対象者-精神障害者</t>
  </si>
  <si>
    <t>AN230</t>
  </si>
  <si>
    <t>単位7-施設障害福祉サービスの種類</t>
    <rPh sb="4" eb="6">
      <t>シセツ</t>
    </rPh>
    <rPh sb="6" eb="8">
      <t>ショウガイ</t>
    </rPh>
    <rPh sb="8" eb="10">
      <t>フクシ</t>
    </rPh>
    <rPh sb="15" eb="17">
      <t>シュルイ</t>
    </rPh>
    <phoneticPr fontId="2"/>
  </si>
  <si>
    <t>I231</t>
  </si>
  <si>
    <t>単位7-単位番号</t>
    <rPh sb="4" eb="6">
      <t>タンイ</t>
    </rPh>
    <rPh sb="6" eb="8">
      <t>バンゴウ</t>
    </rPh>
    <phoneticPr fontId="2"/>
  </si>
  <si>
    <t>AI231</t>
  </si>
  <si>
    <t>単位7-サービス管理責任者 専従 常勤</t>
    <phoneticPr fontId="2"/>
  </si>
  <si>
    <t>I235</t>
  </si>
  <si>
    <t>単位7-サービス管理責任者 専従 非常勤</t>
  </si>
  <si>
    <t>I236</t>
  </si>
  <si>
    <t>単位7-サービス管理責任者 兼務 常勤</t>
  </si>
  <si>
    <t>K235</t>
  </si>
  <si>
    <t>単位7-サービス管理責任者 兼務 非常勤</t>
  </si>
  <si>
    <t>K236</t>
  </si>
  <si>
    <t>単位7-サービス管理責任者 常勤換算後の人数</t>
  </si>
  <si>
    <t>I237</t>
  </si>
  <si>
    <t>単位7-サービス管理責任者 基準上の必要人数</t>
  </si>
  <si>
    <t>I238</t>
  </si>
  <si>
    <t>単位7-医師 専従 常勤</t>
  </si>
  <si>
    <t>M235</t>
  </si>
  <si>
    <t>単位7-医師 専従 非常勤</t>
  </si>
  <si>
    <t>M236</t>
  </si>
  <si>
    <t>単位7-医師 兼務 常勤</t>
  </si>
  <si>
    <t>O235</t>
  </si>
  <si>
    <t>単位7-医師 兼務 非常勤</t>
  </si>
  <si>
    <t>O236</t>
  </si>
  <si>
    <t>単位7-医師 常勤換算後の人数</t>
  </si>
  <si>
    <t>M237</t>
  </si>
  <si>
    <t>単位7-医師 基準上の必要人数</t>
  </si>
  <si>
    <t>M238</t>
  </si>
  <si>
    <t>単位7-看護職員 専従 常勤</t>
    <rPh sb="6" eb="8">
      <t>ショクイン</t>
    </rPh>
    <phoneticPr fontId="2"/>
  </si>
  <si>
    <t>Q235</t>
  </si>
  <si>
    <t>単位7-看護職員 専従 非常勤</t>
  </si>
  <si>
    <t>Q236</t>
  </si>
  <si>
    <t>単位7-看護職員 兼務 常勤</t>
  </si>
  <si>
    <t>S235</t>
  </si>
  <si>
    <t>単位7-看護職員 兼務 非常勤</t>
  </si>
  <si>
    <t>S236</t>
  </si>
  <si>
    <t>単位7-看護職員 常勤換算後の人数</t>
  </si>
  <si>
    <t>Q237</t>
  </si>
  <si>
    <t>単位7-看護職員 基準上の必要人数</t>
  </si>
  <si>
    <t>Q238</t>
  </si>
  <si>
    <t>単位7-理学-合計 専従 常勤</t>
    <rPh sb="4" eb="6">
      <t>リガク</t>
    </rPh>
    <rPh sb="7" eb="9">
      <t>ゴウケイ</t>
    </rPh>
    <phoneticPr fontId="2"/>
  </si>
  <si>
    <t>U235</t>
  </si>
  <si>
    <t>単位7-理学-合計 専従 非常勤</t>
  </si>
  <si>
    <t>U236</t>
  </si>
  <si>
    <t>単位7-理学-合計 兼務 常勤</t>
  </si>
  <si>
    <t>W235</t>
  </si>
  <si>
    <t>単位7-理学-合計 兼務 非常勤</t>
  </si>
  <si>
    <t>W236</t>
  </si>
  <si>
    <t>単位7-理学-合計 常勤換算後の人数</t>
  </si>
  <si>
    <t>U237</t>
  </si>
  <si>
    <t>単位7-理学-合計 基準上の必要人数</t>
  </si>
  <si>
    <t>U238</t>
  </si>
  <si>
    <t>単位7-理学-OT/PT 専従 常勤</t>
    <rPh sb="4" eb="6">
      <t>リガク</t>
    </rPh>
    <phoneticPr fontId="2"/>
  </si>
  <si>
    <t>Y235</t>
  </si>
  <si>
    <t>単位7-理学-OT/PT 専従 非常勤</t>
  </si>
  <si>
    <t>Y236</t>
  </si>
  <si>
    <t>単位7-理学-OT/PT 兼務 常勤</t>
  </si>
  <si>
    <t>AA235</t>
  </si>
  <si>
    <t>単位7-理学-OT/PT 兼務 非常勤</t>
  </si>
  <si>
    <t>AA236</t>
  </si>
  <si>
    <t>単位7-理学-OT/PT 常勤換算後の人数</t>
  </si>
  <si>
    <t>Y237</t>
  </si>
  <si>
    <t>単位7-理学-OT/PT 基準上の必要人数</t>
  </si>
  <si>
    <t>Y238</t>
  </si>
  <si>
    <t>単位7-理学-機能訓練指導員 専従 常勤</t>
  </si>
  <si>
    <t>AC235</t>
  </si>
  <si>
    <t>単位7-理学-機能訓練指導員 専従 非常勤</t>
  </si>
  <si>
    <t>AC236</t>
  </si>
  <si>
    <t>単位7-理学-機能訓練指導員 兼務 常勤</t>
  </si>
  <si>
    <t>AE235</t>
  </si>
  <si>
    <t>単位7-理学-機能訓練指導員 兼務 非常勤</t>
  </si>
  <si>
    <t>AE236</t>
  </si>
  <si>
    <t>単位7-理学-機能訓練指導員 常勤換算後の人数</t>
  </si>
  <si>
    <t>AC237</t>
  </si>
  <si>
    <t>単位7-理学-機能訓練指導員 基準上の必要人数</t>
  </si>
  <si>
    <t>AC238</t>
  </si>
  <si>
    <t>単位7-就労支援員 専従 常勤</t>
  </si>
  <si>
    <t>AG235</t>
  </si>
  <si>
    <t>単位7-就労支援員 専従 非常勤</t>
  </si>
  <si>
    <t>AG236</t>
  </si>
  <si>
    <t>単位7-就労支援員 兼務 常勤</t>
  </si>
  <si>
    <t>AI235</t>
  </si>
  <si>
    <t>単位7-就労支援員 兼務 非常勤</t>
  </si>
  <si>
    <t>AI236</t>
  </si>
  <si>
    <t>単位7-就労支援員 常勤換算後の人数</t>
  </si>
  <si>
    <t>AG237</t>
  </si>
  <si>
    <t>単位7-就労支援員 基準上の必要人数</t>
    <rPh sb="4" eb="6">
      <t>シュウロウ</t>
    </rPh>
    <rPh sb="6" eb="8">
      <t>シエン</t>
    </rPh>
    <rPh sb="8" eb="9">
      <t>イン</t>
    </rPh>
    <phoneticPr fontId="2"/>
  </si>
  <si>
    <t>AG238</t>
  </si>
  <si>
    <t>単位7-職業指導員-合計 専従 常勤</t>
    <rPh sb="4" eb="6">
      <t>ショクギョウ</t>
    </rPh>
    <rPh sb="6" eb="8">
      <t>シドウ</t>
    </rPh>
    <rPh sb="8" eb="9">
      <t>イン</t>
    </rPh>
    <rPh sb="10" eb="12">
      <t>ゴウケイ</t>
    </rPh>
    <phoneticPr fontId="2"/>
  </si>
  <si>
    <t>I242</t>
  </si>
  <si>
    <t>単位7-職業指導員-合計 専従 非常勤</t>
  </si>
  <si>
    <t>I243</t>
  </si>
  <si>
    <t>単位7-職業指導員-合計 兼務 常勤</t>
  </si>
  <si>
    <t>K242</t>
  </si>
  <si>
    <t>単位7-職業指導員-合計 兼務 非常勤</t>
  </si>
  <si>
    <t>K243</t>
  </si>
  <si>
    <t>単位7-職業指導員-合計 常勤換算後の人数</t>
  </si>
  <si>
    <t>I244</t>
  </si>
  <si>
    <t>単位7-職業指導員-合計 基準上の必要人数</t>
  </si>
  <si>
    <t>I245</t>
  </si>
  <si>
    <t>単位7-職業指導員-右記以外 専従 常勤</t>
    <rPh sb="4" eb="6">
      <t>ショクギョウ</t>
    </rPh>
    <rPh sb="6" eb="8">
      <t>シドウ</t>
    </rPh>
    <rPh sb="8" eb="9">
      <t>イン</t>
    </rPh>
    <rPh sb="10" eb="12">
      <t>ウキ</t>
    </rPh>
    <rPh sb="12" eb="14">
      <t>イガイ</t>
    </rPh>
    <phoneticPr fontId="2"/>
  </si>
  <si>
    <t>M242</t>
  </si>
  <si>
    <t>単位7-職業指導員-右記以外 専従 非常勤</t>
  </si>
  <si>
    <t>M243</t>
  </si>
  <si>
    <t>単位7-職業指導員-右記以外 兼務 常勤</t>
  </si>
  <si>
    <t>O242</t>
  </si>
  <si>
    <t>単位7-職業指導員-右記以外 兼務 非常勤</t>
  </si>
  <si>
    <t>O243</t>
  </si>
  <si>
    <t>単位7-職業指導員-右記以外 常勤換算後の人数</t>
  </si>
  <si>
    <t>M244</t>
  </si>
  <si>
    <t>単位7-職業指導員-右記以外 基準上の必要人数</t>
  </si>
  <si>
    <t>M245</t>
  </si>
  <si>
    <t>単位7-職業指導員-兼教官 専従 常勤</t>
    <rPh sb="4" eb="6">
      <t>ショクギョウ</t>
    </rPh>
    <rPh sb="6" eb="8">
      <t>シドウ</t>
    </rPh>
    <rPh sb="8" eb="9">
      <t>イン</t>
    </rPh>
    <rPh sb="10" eb="13">
      <t>ケンキョウカン</t>
    </rPh>
    <phoneticPr fontId="2"/>
  </si>
  <si>
    <t>Q242</t>
  </si>
  <si>
    <t>単位7-職業指導員-兼教官 専従 非常勤</t>
  </si>
  <si>
    <t>Q243</t>
  </si>
  <si>
    <t>単位7-職業指導員-兼教官 兼務 常勤</t>
  </si>
  <si>
    <t>S242</t>
  </si>
  <si>
    <t>単位7-職業指導員-兼教官 兼務 非常勤</t>
  </si>
  <si>
    <t>S243</t>
  </si>
  <si>
    <t>単位7-職業指導員-兼教官 常勤換算後の人数</t>
  </si>
  <si>
    <t>Q244</t>
  </si>
  <si>
    <t>単位7-職業指導員-兼教官 基準上の必要人数</t>
  </si>
  <si>
    <t>Q245</t>
  </si>
  <si>
    <t>単位7-生活支援員-合計 専従 常勤</t>
    <rPh sb="10" eb="12">
      <t>ゴウケイ</t>
    </rPh>
    <phoneticPr fontId="2"/>
  </si>
  <si>
    <t>U242</t>
  </si>
  <si>
    <t>単位7-生活支援員-合計 専従 非常勤</t>
  </si>
  <si>
    <t>U243</t>
  </si>
  <si>
    <t>単位7-生活支援員-合計 兼務 常勤</t>
  </si>
  <si>
    <t>W242</t>
  </si>
  <si>
    <t>単位7-生活支援員-合計 兼務 非常勤</t>
  </si>
  <si>
    <t>W243</t>
  </si>
  <si>
    <t>単位7-生活支援員-合計 常勤換算後の人数</t>
  </si>
  <si>
    <t>U244</t>
  </si>
  <si>
    <t>単位7-生活支援員-合計 基準上の必要人数</t>
  </si>
  <si>
    <t>U245</t>
  </si>
  <si>
    <t>単位7-生活支援員-通所 専従 常勤</t>
    <rPh sb="10" eb="12">
      <t>ツウショ</t>
    </rPh>
    <phoneticPr fontId="2"/>
  </si>
  <si>
    <t>Y242</t>
  </si>
  <si>
    <t>単位7-生活支援員-通所 専従 非常勤</t>
  </si>
  <si>
    <t>Y243</t>
  </si>
  <si>
    <t>単位7-生活支援員-通所 兼務 常勤</t>
  </si>
  <si>
    <t>AA242</t>
  </si>
  <si>
    <t>単位7-生活支援員-通所 兼務 非常勤</t>
  </si>
  <si>
    <t>AA243</t>
  </si>
  <si>
    <t>単位7-生活支援員-通所 常勤換算後の人数</t>
  </si>
  <si>
    <t>Y244</t>
  </si>
  <si>
    <t>単位7-生活支援員-通所 基準上の必要人数</t>
  </si>
  <si>
    <t>Y245</t>
  </si>
  <si>
    <t>単位7-生活支援員-訪問 専従 常勤</t>
    <rPh sb="10" eb="12">
      <t>ホウモン</t>
    </rPh>
    <phoneticPr fontId="2"/>
  </si>
  <si>
    <t>AC242</t>
  </si>
  <si>
    <t>単位7-生活支援員-訪問 専従 非常勤</t>
  </si>
  <si>
    <t>AC243</t>
  </si>
  <si>
    <t>単位7-生活支援員-訪問 兼務 常勤</t>
  </si>
  <si>
    <t>AE242</t>
  </si>
  <si>
    <t>単位7-生活支援員-訪問 兼務 非常勤</t>
  </si>
  <si>
    <t>AE243</t>
  </si>
  <si>
    <t>単位7-生活支援員-訪問 常勤換算後の人数</t>
  </si>
  <si>
    <t>AC244</t>
  </si>
  <si>
    <t>単位7-生活支援員-訪問 基準上の必要人数</t>
    <rPh sb="10" eb="12">
      <t>ホウモン</t>
    </rPh>
    <phoneticPr fontId="2"/>
  </si>
  <si>
    <t>AC245</t>
  </si>
  <si>
    <t>単位7-栄養士 専従 常勤</t>
    <rPh sb="4" eb="7">
      <t>エイヨウシ</t>
    </rPh>
    <phoneticPr fontId="2"/>
  </si>
  <si>
    <t>AG242</t>
  </si>
  <si>
    <t>単位7-栄養士 専従 非常勤</t>
  </si>
  <si>
    <t>AG243</t>
  </si>
  <si>
    <t>単位7-栄養士 兼務 常勤</t>
  </si>
  <si>
    <t>AI242</t>
  </si>
  <si>
    <t>単位7-栄養士 兼務 非常勤</t>
  </si>
  <si>
    <t>AI243</t>
  </si>
  <si>
    <t>単位7-栄養士 常勤換算後の人数</t>
  </si>
  <si>
    <t>AG244</t>
  </si>
  <si>
    <t>単位7-栄養士 基準上の必要人数</t>
    <rPh sb="4" eb="7">
      <t>エイヨウシ</t>
    </rPh>
    <phoneticPr fontId="2"/>
  </si>
  <si>
    <t>AG245</t>
  </si>
  <si>
    <t>I249</t>
  </si>
  <si>
    <t>I250</t>
  </si>
  <si>
    <t>K249</t>
  </si>
  <si>
    <t>K250</t>
  </si>
  <si>
    <t>I251</t>
  </si>
  <si>
    <t>I252</t>
  </si>
  <si>
    <t>M249</t>
  </si>
  <si>
    <t>M250</t>
  </si>
  <si>
    <t>O249</t>
  </si>
  <si>
    <t>O250</t>
  </si>
  <si>
    <t>M251</t>
  </si>
  <si>
    <t>M252</t>
  </si>
  <si>
    <t>単位7-空き３ 専従 常勤</t>
  </si>
  <si>
    <t>Q249</t>
  </si>
  <si>
    <t>単位7-空き３ 専従 非常勤</t>
  </si>
  <si>
    <t>Q250</t>
  </si>
  <si>
    <t>単位7-空き３ 兼務 常勤</t>
  </si>
  <si>
    <t>S249</t>
  </si>
  <si>
    <t>単位7-空き３ 兼務 非常勤</t>
  </si>
  <si>
    <t>S250</t>
  </si>
  <si>
    <t>単位7-空き３ 常勤換算後の人数</t>
  </si>
  <si>
    <t>Q251</t>
  </si>
  <si>
    <t>単位7-空き３ 基準上の必要人数</t>
  </si>
  <si>
    <t>Q252</t>
  </si>
  <si>
    <t>単位7-空き４ 専従 常勤</t>
  </si>
  <si>
    <t>U249</t>
  </si>
  <si>
    <t>単位7-空き４ 専従 非常勤</t>
  </si>
  <si>
    <t>U250</t>
  </si>
  <si>
    <t>単位7-空き４ 兼務 常勤</t>
  </si>
  <si>
    <t>W249</t>
  </si>
  <si>
    <t>単位7-空き４ 兼務 非常勤</t>
  </si>
  <si>
    <t>W250</t>
  </si>
  <si>
    <t>単位7-空き４ 常勤換算後の人数</t>
  </si>
  <si>
    <t>U251</t>
  </si>
  <si>
    <t>単位7-空き４ 基準上の必要人数</t>
  </si>
  <si>
    <t>U252</t>
  </si>
  <si>
    <t>単位7-空き５ 専従 常勤</t>
  </si>
  <si>
    <t>Y249</t>
  </si>
  <si>
    <t>単位7-空き５ 専従 非常勤</t>
  </si>
  <si>
    <t>Y250</t>
  </si>
  <si>
    <t>単位7-空き５ 兼務 常勤</t>
  </si>
  <si>
    <t>AA249</t>
  </si>
  <si>
    <t>単位7-空き５ 兼務 非常勤</t>
  </si>
  <si>
    <t>AA250</t>
  </si>
  <si>
    <t>単位7-空き５ 常勤換算後の人数</t>
  </si>
  <si>
    <t>Y251</t>
  </si>
  <si>
    <t>単位7-空き５ 基準上の必要人数</t>
  </si>
  <si>
    <t>Y252</t>
  </si>
  <si>
    <t>単位7-空き６ 専従 常勤</t>
  </si>
  <si>
    <t>AC249</t>
  </si>
  <si>
    <t>単位7-空き６ 専従 非常勤</t>
  </si>
  <si>
    <t>AC250</t>
  </si>
  <si>
    <t>単位7-空き６ 兼務 常勤</t>
  </si>
  <si>
    <t>AE249</t>
  </si>
  <si>
    <t>単位7-空き６ 兼務 非常勤</t>
  </si>
  <si>
    <t>AE250</t>
  </si>
  <si>
    <t>単位7-空き６ 常勤換算後の人数</t>
  </si>
  <si>
    <t>AC251</t>
  </si>
  <si>
    <t>単位7-空き６ 基準上の必要人数</t>
  </si>
  <si>
    <t>AC252</t>
  </si>
  <si>
    <t>単位7-空き７ 専従 常勤</t>
  </si>
  <si>
    <t>AG249</t>
  </si>
  <si>
    <t>単位7-空き７ 専従 非常勤</t>
  </si>
  <si>
    <t>AG250</t>
  </si>
  <si>
    <t>単位7-空き７ 兼務 常勤</t>
  </si>
  <si>
    <t>AI249</t>
  </si>
  <si>
    <t>単位7-空き７ 兼務 非常勤</t>
  </si>
  <si>
    <t>AI250</t>
  </si>
  <si>
    <t>単位7-空き７ 常勤換算後の人数</t>
  </si>
  <si>
    <t>AG251</t>
  </si>
  <si>
    <t>単位7-空き７ 基準上の必要人数</t>
  </si>
  <si>
    <t>AG252</t>
  </si>
  <si>
    <t>単位7-前年度の平均利用者数</t>
    <rPh sb="4" eb="7">
      <t>ゼンネンド</t>
    </rPh>
    <rPh sb="8" eb="10">
      <t>ヘイキン</t>
    </rPh>
    <rPh sb="10" eb="13">
      <t>リヨウシャ</t>
    </rPh>
    <rPh sb="13" eb="14">
      <t>カズ</t>
    </rPh>
    <phoneticPr fontId="2"/>
  </si>
  <si>
    <t>I253</t>
  </si>
  <si>
    <t>単位7-単位ごと利用定員</t>
    <rPh sb="4" eb="6">
      <t>タンイ</t>
    </rPh>
    <rPh sb="8" eb="10">
      <t>リヨウ</t>
    </rPh>
    <rPh sb="10" eb="12">
      <t>テイイン</t>
    </rPh>
    <phoneticPr fontId="2"/>
  </si>
  <si>
    <t>I254</t>
  </si>
  <si>
    <t>単位7-基準上の必要定員</t>
    <rPh sb="4" eb="6">
      <t>キジュン</t>
    </rPh>
    <rPh sb="6" eb="7">
      <t>ジョウ</t>
    </rPh>
    <rPh sb="8" eb="10">
      <t>ヒツヨウ</t>
    </rPh>
    <rPh sb="10" eb="12">
      <t>テイイン</t>
    </rPh>
    <phoneticPr fontId="2"/>
  </si>
  <si>
    <t>I255</t>
  </si>
  <si>
    <t>AL256</t>
  </si>
  <si>
    <t>AM256</t>
  </si>
  <si>
    <t>AN256</t>
  </si>
  <si>
    <t>AO256</t>
  </si>
  <si>
    <t>AP256</t>
  </si>
  <si>
    <t>AQ256</t>
  </si>
  <si>
    <t>AR256</t>
  </si>
  <si>
    <t>L257</t>
  </si>
  <si>
    <t>Q257</t>
  </si>
  <si>
    <t>W257</t>
  </si>
  <si>
    <t>AB257</t>
  </si>
  <si>
    <t>L258</t>
  </si>
  <si>
    <t>Q258</t>
  </si>
  <si>
    <t>W258</t>
  </si>
  <si>
    <t>AB258</t>
  </si>
  <si>
    <t>AE258</t>
  </si>
  <si>
    <t>単位7-主たる対象者-身体障害者 細分なし</t>
    <rPh sb="4" eb="5">
      <t>オモ</t>
    </rPh>
    <rPh sb="7" eb="10">
      <t>タイショウシャ</t>
    </rPh>
    <phoneticPr fontId="2"/>
  </si>
  <si>
    <t>AL259</t>
  </si>
  <si>
    <t>単位7-主たる対象者-身体障害者 肢体不自由</t>
  </si>
  <si>
    <t>AM259</t>
  </si>
  <si>
    <t>単位7-主たる対象者-身体障害者 視覚障害</t>
  </si>
  <si>
    <t>AN259</t>
  </si>
  <si>
    <t>単位7-主たる対象者-身体障害者 聴覚・言語</t>
  </si>
  <si>
    <t>AO259</t>
  </si>
  <si>
    <t>単位7-主たる対象者-身体障害者 内部障害</t>
  </si>
  <si>
    <t>AP259</t>
  </si>
  <si>
    <t>単位7-主たる対象者-特定なし</t>
    <rPh sb="4" eb="5">
      <t>オモ</t>
    </rPh>
    <rPh sb="7" eb="10">
      <t>タイショウシャ</t>
    </rPh>
    <rPh sb="11" eb="13">
      <t>トクテイ</t>
    </rPh>
    <phoneticPr fontId="2"/>
  </si>
  <si>
    <t>AL260</t>
  </si>
  <si>
    <t>単位7-主たる対象者-知的障害者</t>
  </si>
  <si>
    <t>AM260</t>
  </si>
  <si>
    <t>単位7-主たる対象者-精神障害者</t>
  </si>
  <si>
    <t>AN260</t>
  </si>
  <si>
    <t>枚中-5</t>
    <rPh sb="0" eb="1">
      <t>マイ</t>
    </rPh>
    <rPh sb="1" eb="2">
      <t>ナカ</t>
    </rPh>
    <phoneticPr fontId="2"/>
  </si>
  <si>
    <t>Y263</t>
  </si>
  <si>
    <t>枚目-5</t>
    <rPh sb="0" eb="2">
      <t>マイメ</t>
    </rPh>
    <phoneticPr fontId="2"/>
  </si>
  <si>
    <t>AE263</t>
  </si>
  <si>
    <t>単位8-施設障害福祉サービスの種類</t>
    <rPh sb="4" eb="6">
      <t>シセツ</t>
    </rPh>
    <rPh sb="6" eb="8">
      <t>ショウガイ</t>
    </rPh>
    <rPh sb="8" eb="10">
      <t>フクシ</t>
    </rPh>
    <rPh sb="15" eb="17">
      <t>シュルイ</t>
    </rPh>
    <phoneticPr fontId="2"/>
  </si>
  <si>
    <t>I264</t>
  </si>
  <si>
    <t>単位8-単位番号</t>
    <rPh sb="4" eb="6">
      <t>タンイ</t>
    </rPh>
    <rPh sb="6" eb="8">
      <t>バンゴウ</t>
    </rPh>
    <phoneticPr fontId="2"/>
  </si>
  <si>
    <t>AI264</t>
  </si>
  <si>
    <t>単位8-サービス管理責任者 専従 常勤</t>
    <phoneticPr fontId="2"/>
  </si>
  <si>
    <t>I268</t>
  </si>
  <si>
    <t>単位8-サービス管理責任者 専従 非常勤</t>
  </si>
  <si>
    <t>I269</t>
  </si>
  <si>
    <t>単位8-サービス管理責任者 兼務 常勤</t>
  </si>
  <si>
    <t>K268</t>
  </si>
  <si>
    <t>単位8-サービス管理責任者 兼務 非常勤</t>
  </si>
  <si>
    <t>K269</t>
  </si>
  <si>
    <t>単位8-サービス管理責任者 常勤換算後の人数</t>
  </si>
  <si>
    <t>I270</t>
  </si>
  <si>
    <t>単位8-サービス管理責任者 基準上の必要人数</t>
  </si>
  <si>
    <t>I271</t>
  </si>
  <si>
    <t>単位8-医師 専従 常勤</t>
  </si>
  <si>
    <t>M268</t>
  </si>
  <si>
    <t>単位8-医師 専従 非常勤</t>
  </si>
  <si>
    <t>M269</t>
  </si>
  <si>
    <t>単位8-医師 兼務 常勤</t>
  </si>
  <si>
    <t>O268</t>
  </si>
  <si>
    <t>単位8-医師 兼務 非常勤</t>
  </si>
  <si>
    <t>O269</t>
  </si>
  <si>
    <t>単位8-医師 常勤換算後の人数</t>
  </si>
  <si>
    <t>M270</t>
  </si>
  <si>
    <t>単位8-医師 基準上の必要人数</t>
  </si>
  <si>
    <t>M271</t>
  </si>
  <si>
    <t>単位8-看護職員 専従 常勤</t>
    <rPh sb="6" eb="8">
      <t>ショクイン</t>
    </rPh>
    <phoneticPr fontId="2"/>
  </si>
  <si>
    <t>Q268</t>
  </si>
  <si>
    <t>単位8-看護職員 専従 非常勤</t>
  </si>
  <si>
    <t>Q269</t>
  </si>
  <si>
    <t>単位8-看護職員 兼務 常勤</t>
  </si>
  <si>
    <t>S268</t>
  </si>
  <si>
    <t>単位8-看護職員 兼務 非常勤</t>
  </si>
  <si>
    <t>S269</t>
  </si>
  <si>
    <t>単位8-看護職員 常勤換算後の人数</t>
  </si>
  <si>
    <t>Q270</t>
  </si>
  <si>
    <t>単位8-看護職員 基準上の必要人数</t>
  </si>
  <si>
    <t>Q271</t>
  </si>
  <si>
    <t>単位8-理学-合計 専従 常勤</t>
    <rPh sb="4" eb="6">
      <t>リガク</t>
    </rPh>
    <rPh sb="7" eb="9">
      <t>ゴウケイ</t>
    </rPh>
    <phoneticPr fontId="2"/>
  </si>
  <si>
    <t>U268</t>
  </si>
  <si>
    <t>単位8-理学-合計 専従 非常勤</t>
  </si>
  <si>
    <t>U269</t>
  </si>
  <si>
    <t>単位8-理学-合計 兼務 常勤</t>
  </si>
  <si>
    <t>W268</t>
  </si>
  <si>
    <t>単位8-理学-合計 兼務 非常勤</t>
  </si>
  <si>
    <t>W269</t>
  </si>
  <si>
    <t>単位8-理学-合計 常勤換算後の人数</t>
  </si>
  <si>
    <t>U270</t>
  </si>
  <si>
    <t>単位8-理学-合計 基準上の必要人数</t>
  </si>
  <si>
    <t>U271</t>
  </si>
  <si>
    <t>単位8-理学-OT/PT 専従 常勤</t>
    <rPh sb="4" eb="6">
      <t>リガク</t>
    </rPh>
    <phoneticPr fontId="2"/>
  </si>
  <si>
    <t>Y268</t>
  </si>
  <si>
    <t>単位8-理学-OT/PT 専従 非常勤</t>
  </si>
  <si>
    <t>Y269</t>
  </si>
  <si>
    <t>単位8-理学-OT/PT 兼務 常勤</t>
  </si>
  <si>
    <t>AA268</t>
  </si>
  <si>
    <t>単位8-理学-OT/PT 兼務 非常勤</t>
  </si>
  <si>
    <t>AA269</t>
  </si>
  <si>
    <t>単位8-理学-OT/PT 常勤換算後の人数</t>
  </si>
  <si>
    <t>Y270</t>
  </si>
  <si>
    <t>単位8-理学-OT/PT 基準上の必要人数</t>
  </si>
  <si>
    <t>Y271</t>
  </si>
  <si>
    <t>単位8-理学-機能訓練指導員 専従 常勤</t>
  </si>
  <si>
    <t>AC268</t>
  </si>
  <si>
    <t>単位8-理学-機能訓練指導員 専従 非常勤</t>
  </si>
  <si>
    <t>AC269</t>
  </si>
  <si>
    <t>単位8-理学-機能訓練指導員 兼務 常勤</t>
  </si>
  <si>
    <t>AE268</t>
  </si>
  <si>
    <t>単位8-理学-機能訓練指導員 兼務 非常勤</t>
  </si>
  <si>
    <t>AE269</t>
  </si>
  <si>
    <t>単位8-理学-機能訓練指導員 常勤換算後の人数</t>
  </si>
  <si>
    <t>AC270</t>
  </si>
  <si>
    <t>単位8-理学-機能訓練指導員 基準上の必要人数</t>
  </si>
  <si>
    <t>AC271</t>
  </si>
  <si>
    <t>単位8-就労支援員 専従 常勤</t>
  </si>
  <si>
    <t>AG268</t>
  </si>
  <si>
    <t>単位8-就労支援員 専従 非常勤</t>
  </si>
  <si>
    <t>AG269</t>
  </si>
  <si>
    <t>単位8-就労支援員 兼務 常勤</t>
  </si>
  <si>
    <t>AI268</t>
  </si>
  <si>
    <t>単位8-就労支援員 兼務 非常勤</t>
  </si>
  <si>
    <t>AI269</t>
  </si>
  <si>
    <t>単位8-就労支援員 常勤換算後の人数</t>
  </si>
  <si>
    <t>AG270</t>
  </si>
  <si>
    <t>単位8-就労支援員 基準上の必要人数</t>
    <rPh sb="4" eb="6">
      <t>シュウロウ</t>
    </rPh>
    <rPh sb="6" eb="8">
      <t>シエン</t>
    </rPh>
    <rPh sb="8" eb="9">
      <t>イン</t>
    </rPh>
    <phoneticPr fontId="2"/>
  </si>
  <si>
    <t>AG271</t>
  </si>
  <si>
    <t>単位8-職業指導員-合計 専従 常勤</t>
    <rPh sb="4" eb="6">
      <t>ショクギョウ</t>
    </rPh>
    <rPh sb="6" eb="8">
      <t>シドウ</t>
    </rPh>
    <rPh sb="8" eb="9">
      <t>イン</t>
    </rPh>
    <rPh sb="10" eb="12">
      <t>ゴウケイ</t>
    </rPh>
    <phoneticPr fontId="2"/>
  </si>
  <si>
    <t>I275</t>
  </si>
  <si>
    <t>単位8-職業指導員-合計 専従 非常勤</t>
  </si>
  <si>
    <t>I276</t>
  </si>
  <si>
    <t>単位8-職業指導員-合計 兼務 常勤</t>
  </si>
  <si>
    <t>K275</t>
  </si>
  <si>
    <t>単位8-職業指導員-合計 兼務 非常勤</t>
  </si>
  <si>
    <t>K276</t>
  </si>
  <si>
    <t>単位8-職業指導員-合計 常勤換算後の人数</t>
  </si>
  <si>
    <t>I277</t>
  </si>
  <si>
    <t>単位8-職業指導員-合計 基準上の必要人数</t>
  </si>
  <si>
    <t>I278</t>
  </si>
  <si>
    <t>単位8-職業指導員-右記以外 専従 常勤</t>
    <rPh sb="4" eb="6">
      <t>ショクギョウ</t>
    </rPh>
    <rPh sb="6" eb="8">
      <t>シドウ</t>
    </rPh>
    <rPh sb="8" eb="9">
      <t>イン</t>
    </rPh>
    <rPh sb="10" eb="12">
      <t>ウキ</t>
    </rPh>
    <rPh sb="12" eb="14">
      <t>イガイ</t>
    </rPh>
    <phoneticPr fontId="2"/>
  </si>
  <si>
    <t>M275</t>
  </si>
  <si>
    <t>単位8-職業指導員-右記以外 専従 非常勤</t>
  </si>
  <si>
    <t>M276</t>
  </si>
  <si>
    <t>単位8-職業指導員-右記以外 兼務 常勤</t>
  </si>
  <si>
    <t>O275</t>
  </si>
  <si>
    <t>単位8-職業指導員-右記以外 兼務 非常勤</t>
  </si>
  <si>
    <t>O276</t>
  </si>
  <si>
    <t>単位8-職業指導員-右記以外 常勤換算後の人数</t>
  </si>
  <si>
    <t>M277</t>
  </si>
  <si>
    <t>単位8-職業指導員-右記以外 基準上の必要人数</t>
  </si>
  <si>
    <t>M278</t>
  </si>
  <si>
    <t>単位8-職業指導員-兼教官 専従 常勤</t>
    <rPh sb="4" eb="6">
      <t>ショクギョウ</t>
    </rPh>
    <rPh sb="6" eb="8">
      <t>シドウ</t>
    </rPh>
    <rPh sb="8" eb="9">
      <t>イン</t>
    </rPh>
    <rPh sb="10" eb="13">
      <t>ケンキョウカン</t>
    </rPh>
    <phoneticPr fontId="2"/>
  </si>
  <si>
    <t>Q275</t>
  </si>
  <si>
    <t>単位8-職業指導員-兼教官 専従 非常勤</t>
  </si>
  <si>
    <t>Q276</t>
  </si>
  <si>
    <t>単位8-職業指導員-兼教官 兼務 常勤</t>
  </si>
  <si>
    <t>S275</t>
  </si>
  <si>
    <t>単位8-職業指導員-兼教官 兼務 非常勤</t>
  </si>
  <si>
    <t>S276</t>
  </si>
  <si>
    <t>単位8-職業指導員-兼教官 常勤換算後の人数</t>
  </si>
  <si>
    <t>Q277</t>
  </si>
  <si>
    <t>単位8-職業指導員-兼教官 基準上の必要人数</t>
  </si>
  <si>
    <t>Q278</t>
  </si>
  <si>
    <t>単位8-生活支援員-合計 専従 常勤</t>
    <rPh sb="10" eb="12">
      <t>ゴウケイ</t>
    </rPh>
    <phoneticPr fontId="2"/>
  </si>
  <si>
    <t>U275</t>
  </si>
  <si>
    <t>単位8-生活支援員-合計 専従 非常勤</t>
  </si>
  <si>
    <t>U276</t>
  </si>
  <si>
    <t>単位8-生活支援員-合計 兼務 常勤</t>
  </si>
  <si>
    <t>W275</t>
  </si>
  <si>
    <t>単位8-生活支援員-合計 兼務 非常勤</t>
  </si>
  <si>
    <t>W276</t>
  </si>
  <si>
    <t>単位8-生活支援員-合計 常勤換算後の人数</t>
  </si>
  <si>
    <t>U277</t>
  </si>
  <si>
    <t>単位8-生活支援員-合計 基準上の必要人数</t>
  </si>
  <si>
    <t>U278</t>
  </si>
  <si>
    <t>単位8-生活支援員-通所 専従 常勤</t>
    <rPh sb="10" eb="12">
      <t>ツウショ</t>
    </rPh>
    <phoneticPr fontId="2"/>
  </si>
  <si>
    <t>Y275</t>
  </si>
  <si>
    <t>単位8-生活支援員-通所 専従 非常勤</t>
  </si>
  <si>
    <t>Y276</t>
  </si>
  <si>
    <t>単位8-生活支援員-通所 兼務 常勤</t>
  </si>
  <si>
    <t>AA275</t>
  </si>
  <si>
    <t>単位8-生活支援員-通所 兼務 非常勤</t>
  </si>
  <si>
    <t>AA276</t>
  </si>
  <si>
    <t>単位8-生活支援員-通所 常勤換算後の人数</t>
  </si>
  <si>
    <t>Y277</t>
  </si>
  <si>
    <t>単位8-生活支援員-通所 基準上の必要人数</t>
  </si>
  <si>
    <t>Y278</t>
  </si>
  <si>
    <t>単位8-生活支援員-訪問 専従 常勤</t>
    <rPh sb="10" eb="12">
      <t>ホウモン</t>
    </rPh>
    <phoneticPr fontId="2"/>
  </si>
  <si>
    <t>AC275</t>
  </si>
  <si>
    <t>単位8-生活支援員-訪問 専従 非常勤</t>
  </si>
  <si>
    <t>AC276</t>
  </si>
  <si>
    <t>単位8-生活支援員-訪問 兼務 常勤</t>
  </si>
  <si>
    <t>AE275</t>
  </si>
  <si>
    <t>単位8-生活支援員-訪問 兼務 非常勤</t>
  </si>
  <si>
    <t>AE276</t>
  </si>
  <si>
    <t>単位8-生活支援員-訪問 常勤換算後の人数</t>
  </si>
  <si>
    <t>AC277</t>
  </si>
  <si>
    <t>単位8-生活支援員-訪問 基準上の必要人数</t>
    <rPh sb="10" eb="12">
      <t>ホウモン</t>
    </rPh>
    <phoneticPr fontId="2"/>
  </si>
  <si>
    <t>AC278</t>
  </si>
  <si>
    <t>単位8-栄養士 専従 常勤</t>
    <rPh sb="4" eb="7">
      <t>エイヨウシ</t>
    </rPh>
    <phoneticPr fontId="2"/>
  </si>
  <si>
    <t>AG275</t>
  </si>
  <si>
    <t>単位8-栄養士 専従 非常勤</t>
  </si>
  <si>
    <t>AG276</t>
  </si>
  <si>
    <t>単位8-栄養士 兼務 常勤</t>
  </si>
  <si>
    <t>AI275</t>
  </si>
  <si>
    <t>単位8-栄養士 兼務 非常勤</t>
  </si>
  <si>
    <t>AI276</t>
  </si>
  <si>
    <t>単位8-栄養士 常勤換算後の人数</t>
  </si>
  <si>
    <t>AG277</t>
  </si>
  <si>
    <t>単位8-栄養士 基準上の必要人数</t>
    <rPh sb="4" eb="7">
      <t>エイヨウシ</t>
    </rPh>
    <phoneticPr fontId="2"/>
  </si>
  <si>
    <t>AG278</t>
  </si>
  <si>
    <t>I282</t>
  </si>
  <si>
    <t>I283</t>
  </si>
  <si>
    <t>K282</t>
  </si>
  <si>
    <t>K283</t>
  </si>
  <si>
    <t>I284</t>
  </si>
  <si>
    <t>I285</t>
  </si>
  <si>
    <t>M282</t>
  </si>
  <si>
    <t>M283</t>
  </si>
  <si>
    <t>O282</t>
  </si>
  <si>
    <t>O283</t>
  </si>
  <si>
    <t>M284</t>
  </si>
  <si>
    <t>M285</t>
  </si>
  <si>
    <t>単位8-空き３ 専従 常勤</t>
  </si>
  <si>
    <t>Q282</t>
  </si>
  <si>
    <t>単位8-空き３ 専従 非常勤</t>
  </si>
  <si>
    <t>Q283</t>
  </si>
  <si>
    <t>単位8-空き３ 兼務 常勤</t>
  </si>
  <si>
    <t>S282</t>
  </si>
  <si>
    <t>単位8-空き３ 兼務 非常勤</t>
  </si>
  <si>
    <t>S283</t>
  </si>
  <si>
    <t>単位8-空き３ 常勤換算後の人数</t>
  </si>
  <si>
    <t>Q284</t>
  </si>
  <si>
    <t>単位8-空き３ 基準上の必要人数</t>
  </si>
  <si>
    <t>Q285</t>
  </si>
  <si>
    <t>単位8-空き４ 専従 常勤</t>
  </si>
  <si>
    <t>U282</t>
  </si>
  <si>
    <t>単位8-空き４ 専従 非常勤</t>
  </si>
  <si>
    <t>U283</t>
  </si>
  <si>
    <t>単位8-空き４ 兼務 常勤</t>
  </si>
  <si>
    <t>W282</t>
  </si>
  <si>
    <t>単位8-空き４ 兼務 非常勤</t>
  </si>
  <si>
    <t>W283</t>
  </si>
  <si>
    <t>単位8-空き４ 常勤換算後の人数</t>
  </si>
  <si>
    <t>U284</t>
  </si>
  <si>
    <t>単位8-空き４ 基準上の必要人数</t>
  </si>
  <si>
    <t>U285</t>
  </si>
  <si>
    <t>単位8-空き５ 専従 常勤</t>
  </si>
  <si>
    <t>Y282</t>
  </si>
  <si>
    <t>単位8-空き５ 専従 非常勤</t>
  </si>
  <si>
    <t>Y283</t>
  </si>
  <si>
    <t>単位8-空き５ 兼務 常勤</t>
  </si>
  <si>
    <t>AA282</t>
  </si>
  <si>
    <t>単位8-空き５ 兼務 非常勤</t>
  </si>
  <si>
    <t>AA283</t>
  </si>
  <si>
    <t>単位8-空き５ 常勤換算後の人数</t>
  </si>
  <si>
    <t>Y284</t>
  </si>
  <si>
    <t>単位8-空き５ 基準上の必要人数</t>
  </si>
  <si>
    <t>Y285</t>
  </si>
  <si>
    <t>単位8-空き６ 専従 常勤</t>
  </si>
  <si>
    <t>AC282</t>
  </si>
  <si>
    <t>単位8-空き６ 専従 非常勤</t>
  </si>
  <si>
    <t>AC283</t>
  </si>
  <si>
    <t>単位8-空き６ 兼務 常勤</t>
  </si>
  <si>
    <t>AE282</t>
  </si>
  <si>
    <t>単位8-空き６ 兼務 非常勤</t>
  </si>
  <si>
    <t>AE283</t>
  </si>
  <si>
    <t>単位8-空き６ 常勤換算後の人数</t>
  </si>
  <si>
    <t>AC284</t>
  </si>
  <si>
    <t>単位8-空き６ 基準上の必要人数</t>
  </si>
  <si>
    <t>AC285</t>
  </si>
  <si>
    <t>単位8-空き７ 専従 常勤</t>
  </si>
  <si>
    <t>AG282</t>
  </si>
  <si>
    <t>単位8-空き７ 専従 非常勤</t>
  </si>
  <si>
    <t>AG283</t>
  </si>
  <si>
    <t>単位8-空き７ 兼務 常勤</t>
  </si>
  <si>
    <t>AI282</t>
  </si>
  <si>
    <t>単位8-空き７ 兼務 非常勤</t>
  </si>
  <si>
    <t>AI283</t>
  </si>
  <si>
    <t>単位8-空き７ 常勤換算後の人数</t>
  </si>
  <si>
    <t>AG284</t>
  </si>
  <si>
    <t>単位8-空き７ 基準上の必要人数</t>
  </si>
  <si>
    <t>AG285</t>
  </si>
  <si>
    <t>単位8-前年度の平均利用者数</t>
    <rPh sb="4" eb="7">
      <t>ゼンネンド</t>
    </rPh>
    <rPh sb="8" eb="10">
      <t>ヘイキン</t>
    </rPh>
    <rPh sb="10" eb="13">
      <t>リヨウシャ</t>
    </rPh>
    <rPh sb="13" eb="14">
      <t>カズ</t>
    </rPh>
    <phoneticPr fontId="2"/>
  </si>
  <si>
    <t>I286</t>
  </si>
  <si>
    <t>単位8-単位ごと利用定員</t>
    <rPh sb="4" eb="6">
      <t>タンイ</t>
    </rPh>
    <rPh sb="8" eb="10">
      <t>リヨウ</t>
    </rPh>
    <rPh sb="10" eb="12">
      <t>テイイン</t>
    </rPh>
    <phoneticPr fontId="2"/>
  </si>
  <si>
    <t>I287</t>
  </si>
  <si>
    <t>単位8-基準上の必要定員</t>
    <rPh sb="4" eb="6">
      <t>キジュン</t>
    </rPh>
    <rPh sb="6" eb="7">
      <t>ジョウ</t>
    </rPh>
    <rPh sb="8" eb="10">
      <t>ヒツヨウ</t>
    </rPh>
    <rPh sb="10" eb="12">
      <t>テイイン</t>
    </rPh>
    <phoneticPr fontId="2"/>
  </si>
  <si>
    <t>I288</t>
  </si>
  <si>
    <t>AL289</t>
  </si>
  <si>
    <t>AM289</t>
  </si>
  <si>
    <t>AN289</t>
  </si>
  <si>
    <t>AO289</t>
  </si>
  <si>
    <t>AP289</t>
  </si>
  <si>
    <t>AQ289</t>
  </si>
  <si>
    <t>AR289</t>
  </si>
  <si>
    <t>L290</t>
  </si>
  <si>
    <t>Q290</t>
  </si>
  <si>
    <t>W290</t>
  </si>
  <si>
    <t>AB290</t>
  </si>
  <si>
    <t>L291</t>
  </si>
  <si>
    <t>Q291</t>
  </si>
  <si>
    <t>W291</t>
  </si>
  <si>
    <t>AB291</t>
  </si>
  <si>
    <t>AE291</t>
  </si>
  <si>
    <t>単位8-主たる対象者-身体障害者 細分なし</t>
    <rPh sb="4" eb="5">
      <t>オモ</t>
    </rPh>
    <rPh sb="7" eb="10">
      <t>タイショウシャ</t>
    </rPh>
    <phoneticPr fontId="2"/>
  </si>
  <si>
    <t>AL292</t>
  </si>
  <si>
    <t>単位8-主たる対象者-身体障害者 肢体不自由</t>
  </si>
  <si>
    <t>AM292</t>
  </si>
  <si>
    <t>単位8-主たる対象者-身体障害者 視覚障害</t>
  </si>
  <si>
    <t>AN292</t>
  </si>
  <si>
    <t>単位8-主たる対象者-身体障害者 聴覚・言語</t>
  </si>
  <si>
    <t>AO292</t>
  </si>
  <si>
    <t>単位8-主たる対象者-身体障害者 内部障害</t>
  </si>
  <si>
    <t>AP292</t>
  </si>
  <si>
    <t>単位8-主たる対象者-特定なし</t>
    <rPh sb="4" eb="5">
      <t>オモ</t>
    </rPh>
    <rPh sb="7" eb="10">
      <t>タイショウシャ</t>
    </rPh>
    <rPh sb="11" eb="13">
      <t>トクテイ</t>
    </rPh>
    <phoneticPr fontId="2"/>
  </si>
  <si>
    <t>AL293</t>
  </si>
  <si>
    <t>単位8-主たる対象者-知的障害者</t>
  </si>
  <si>
    <t>AM293</t>
  </si>
  <si>
    <t>単位8-主たる対象者-精神障害者</t>
  </si>
  <si>
    <t>AN293</t>
  </si>
  <si>
    <t>単位9-施設障害福祉サービスの種類</t>
    <rPh sb="4" eb="6">
      <t>シセツ</t>
    </rPh>
    <rPh sb="6" eb="8">
      <t>ショウガイ</t>
    </rPh>
    <rPh sb="8" eb="10">
      <t>フクシ</t>
    </rPh>
    <rPh sb="15" eb="17">
      <t>シュルイ</t>
    </rPh>
    <phoneticPr fontId="2"/>
  </si>
  <si>
    <t>I294</t>
  </si>
  <si>
    <t>単位9-単位番号</t>
    <rPh sb="4" eb="6">
      <t>タンイ</t>
    </rPh>
    <rPh sb="6" eb="8">
      <t>バンゴウ</t>
    </rPh>
    <phoneticPr fontId="2"/>
  </si>
  <si>
    <t>AI294</t>
  </si>
  <si>
    <t>単位9-サービス管理責任者 専従 常勤</t>
    <phoneticPr fontId="2"/>
  </si>
  <si>
    <t>I298</t>
  </si>
  <si>
    <t>単位9-サービス管理責任者 専従 非常勤</t>
  </si>
  <si>
    <t>I299</t>
  </si>
  <si>
    <t>単位9-サービス管理責任者 兼務 常勤</t>
  </si>
  <si>
    <t>K298</t>
  </si>
  <si>
    <t>単位9-サービス管理責任者 兼務 非常勤</t>
  </si>
  <si>
    <t>K299</t>
  </si>
  <si>
    <t>単位9-サービス管理責任者 常勤換算後の人数</t>
  </si>
  <si>
    <t>I300</t>
  </si>
  <si>
    <t>単位9-サービス管理責任者 基準上の必要人数</t>
  </si>
  <si>
    <t>I301</t>
  </si>
  <si>
    <t>単位9-医師 専従 常勤</t>
  </si>
  <si>
    <t>M298</t>
  </si>
  <si>
    <t>単位9-医師 専従 非常勤</t>
  </si>
  <si>
    <t>M299</t>
  </si>
  <si>
    <t>単位9-医師 兼務 常勤</t>
  </si>
  <si>
    <t>O298</t>
  </si>
  <si>
    <t>単位9-医師 兼務 非常勤</t>
  </si>
  <si>
    <t>O299</t>
  </si>
  <si>
    <t>単位9-医師 常勤換算後の人数</t>
  </si>
  <si>
    <t>M300</t>
  </si>
  <si>
    <t>単位9-医師 基準上の必要人数</t>
  </si>
  <si>
    <t>M301</t>
  </si>
  <si>
    <t>単位9-看護職員 専従 常勤</t>
    <rPh sb="6" eb="8">
      <t>ショクイン</t>
    </rPh>
    <phoneticPr fontId="2"/>
  </si>
  <si>
    <t>Q298</t>
  </si>
  <si>
    <t>単位9-看護職員 専従 非常勤</t>
  </si>
  <si>
    <t>Q299</t>
  </si>
  <si>
    <t>単位9-看護職員 兼務 常勤</t>
  </si>
  <si>
    <t>S298</t>
  </si>
  <si>
    <t>単位9-看護職員 兼務 非常勤</t>
  </si>
  <si>
    <t>S299</t>
  </si>
  <si>
    <t>単位9-看護職員 常勤換算後の人数</t>
  </si>
  <si>
    <t>Q300</t>
  </si>
  <si>
    <t>単位9-看護職員 基準上の必要人数</t>
  </si>
  <si>
    <t>Q301</t>
  </si>
  <si>
    <t>単位9-理学-合計 専従 常勤</t>
    <rPh sb="4" eb="6">
      <t>リガク</t>
    </rPh>
    <rPh sb="7" eb="9">
      <t>ゴウケイ</t>
    </rPh>
    <phoneticPr fontId="2"/>
  </si>
  <si>
    <t>U298</t>
  </si>
  <si>
    <t>単位9-理学-合計 専従 非常勤</t>
  </si>
  <si>
    <t>U299</t>
  </si>
  <si>
    <t>単位9-理学-合計 兼務 常勤</t>
  </si>
  <si>
    <t>W298</t>
  </si>
  <si>
    <t>単位9-理学-合計 兼務 非常勤</t>
  </si>
  <si>
    <t>W299</t>
  </si>
  <si>
    <t>単位9-理学-合計 常勤換算後の人数</t>
  </si>
  <si>
    <t>U300</t>
  </si>
  <si>
    <t>単位9-理学-合計 基準上の必要人数</t>
  </si>
  <si>
    <t>U301</t>
  </si>
  <si>
    <t>単位9-理学-OT/PT 専従 常勤</t>
    <rPh sb="4" eb="6">
      <t>リガク</t>
    </rPh>
    <phoneticPr fontId="2"/>
  </si>
  <si>
    <t>Y298</t>
  </si>
  <si>
    <t>単位9-理学-OT/PT 専従 非常勤</t>
  </si>
  <si>
    <t>Y299</t>
  </si>
  <si>
    <t>単位9-理学-OT/PT 兼務 常勤</t>
  </si>
  <si>
    <t>AA298</t>
  </si>
  <si>
    <t>単位9-理学-OT/PT 兼務 非常勤</t>
  </si>
  <si>
    <t>AA299</t>
  </si>
  <si>
    <t>単位9-理学-OT/PT 常勤換算後の人数</t>
  </si>
  <si>
    <t>Y300</t>
  </si>
  <si>
    <t>単位9-理学-OT/PT 基準上の必要人数</t>
  </si>
  <si>
    <t>Y301</t>
  </si>
  <si>
    <t>単位9-理学-機能訓練指導員 専従 常勤</t>
  </si>
  <si>
    <t>AC298</t>
  </si>
  <si>
    <t>単位9-理学-機能訓練指導員 専従 非常勤</t>
  </si>
  <si>
    <t>AC299</t>
  </si>
  <si>
    <t>単位9-理学-機能訓練指導員 兼務 常勤</t>
  </si>
  <si>
    <t>AE298</t>
  </si>
  <si>
    <t>単位9-理学-機能訓練指導員 兼務 非常勤</t>
  </si>
  <si>
    <t>AE299</t>
  </si>
  <si>
    <t>単位9-理学-機能訓練指導員 常勤換算後の人数</t>
  </si>
  <si>
    <t>AC300</t>
  </si>
  <si>
    <t>単位9-理学-機能訓練指導員 基準上の必要人数</t>
  </si>
  <si>
    <t>AC301</t>
  </si>
  <si>
    <t>単位9-就労支援員 専従 常勤</t>
  </si>
  <si>
    <t>AG298</t>
  </si>
  <si>
    <t>単位9-就労支援員 専従 非常勤</t>
  </si>
  <si>
    <t>AG299</t>
  </si>
  <si>
    <t>単位9-就労支援員 兼務 常勤</t>
  </si>
  <si>
    <t>AI298</t>
  </si>
  <si>
    <t>単位9-就労支援員 兼務 非常勤</t>
  </si>
  <si>
    <t>AI299</t>
  </si>
  <si>
    <t>単位9-就労支援員 常勤換算後の人数</t>
  </si>
  <si>
    <t>AG300</t>
  </si>
  <si>
    <t>単位9-就労支援員 基準上の必要人数</t>
    <rPh sb="4" eb="6">
      <t>シュウロウ</t>
    </rPh>
    <rPh sb="6" eb="8">
      <t>シエン</t>
    </rPh>
    <rPh sb="8" eb="9">
      <t>イン</t>
    </rPh>
    <phoneticPr fontId="2"/>
  </si>
  <si>
    <t>AG301</t>
  </si>
  <si>
    <t>単位9-職業指導員-合計 専従 常勤</t>
    <rPh sb="4" eb="6">
      <t>ショクギョウ</t>
    </rPh>
    <rPh sb="6" eb="8">
      <t>シドウ</t>
    </rPh>
    <rPh sb="8" eb="9">
      <t>イン</t>
    </rPh>
    <rPh sb="10" eb="12">
      <t>ゴウケイ</t>
    </rPh>
    <phoneticPr fontId="2"/>
  </si>
  <si>
    <t>I305</t>
  </si>
  <si>
    <t>単位9-職業指導員-合計 専従 非常勤</t>
  </si>
  <si>
    <t>I306</t>
  </si>
  <si>
    <t>単位9-職業指導員-合計 兼務 常勤</t>
  </si>
  <si>
    <t>K305</t>
  </si>
  <si>
    <t>単位9-職業指導員-合計 兼務 非常勤</t>
  </si>
  <si>
    <t>K306</t>
  </si>
  <si>
    <t>単位9-職業指導員-合計 常勤換算後の人数</t>
  </si>
  <si>
    <t>I307</t>
  </si>
  <si>
    <t>単位9-職業指導員-合計 基準上の必要人数</t>
  </si>
  <si>
    <t>I308</t>
  </si>
  <si>
    <t>単位9-職業指導員-右記以外 専従 常勤</t>
    <rPh sb="4" eb="6">
      <t>ショクギョウ</t>
    </rPh>
    <rPh sb="6" eb="8">
      <t>シドウ</t>
    </rPh>
    <rPh sb="8" eb="9">
      <t>イン</t>
    </rPh>
    <rPh sb="10" eb="12">
      <t>ウキ</t>
    </rPh>
    <rPh sb="12" eb="14">
      <t>イガイ</t>
    </rPh>
    <phoneticPr fontId="2"/>
  </si>
  <si>
    <t>M305</t>
  </si>
  <si>
    <t>単位9-職業指導員-右記以外 専従 非常勤</t>
  </si>
  <si>
    <t>M306</t>
  </si>
  <si>
    <t>単位9-職業指導員-右記以外 兼務 常勤</t>
  </si>
  <si>
    <t>O305</t>
  </si>
  <si>
    <t>単位9-職業指導員-右記以外 兼務 非常勤</t>
  </si>
  <si>
    <t>O306</t>
  </si>
  <si>
    <t>単位9-職業指導員-右記以外 常勤換算後の人数</t>
  </si>
  <si>
    <t>M307</t>
  </si>
  <si>
    <t>単位9-職業指導員-右記以外 基準上の必要人数</t>
  </si>
  <si>
    <t>M308</t>
  </si>
  <si>
    <t>単位9-職業指導員-兼教官 専従 常勤</t>
    <rPh sb="4" eb="6">
      <t>ショクギョウ</t>
    </rPh>
    <rPh sb="6" eb="8">
      <t>シドウ</t>
    </rPh>
    <rPh sb="8" eb="9">
      <t>イン</t>
    </rPh>
    <rPh sb="10" eb="13">
      <t>ケンキョウカン</t>
    </rPh>
    <phoneticPr fontId="2"/>
  </si>
  <si>
    <t>Q305</t>
  </si>
  <si>
    <t>単位9-職業指導員-兼教官 専従 非常勤</t>
  </si>
  <si>
    <t>Q306</t>
  </si>
  <si>
    <t>単位9-職業指導員-兼教官 兼務 常勤</t>
  </si>
  <si>
    <t>S305</t>
  </si>
  <si>
    <t>単位9-職業指導員-兼教官 兼務 非常勤</t>
  </si>
  <si>
    <t>S306</t>
  </si>
  <si>
    <t>単位9-職業指導員-兼教官 常勤換算後の人数</t>
  </si>
  <si>
    <t>Q307</t>
  </si>
  <si>
    <t>単位9-職業指導員-兼教官 基準上の必要人数</t>
  </si>
  <si>
    <t>Q308</t>
  </si>
  <si>
    <t>単位9-生活支援員-合計 専従 常勤</t>
    <rPh sb="10" eb="12">
      <t>ゴウケイ</t>
    </rPh>
    <phoneticPr fontId="2"/>
  </si>
  <si>
    <t>U305</t>
  </si>
  <si>
    <t>単位9-生活支援員-合計 専従 非常勤</t>
  </si>
  <si>
    <t>U306</t>
  </si>
  <si>
    <t>単位9-生活支援員-合計 兼務 常勤</t>
  </si>
  <si>
    <t>W305</t>
  </si>
  <si>
    <t>単位9-生活支援員-合計 兼務 非常勤</t>
  </si>
  <si>
    <t>W306</t>
  </si>
  <si>
    <t>単位9-生活支援員-合計 常勤換算後の人数</t>
  </si>
  <si>
    <t>U307</t>
  </si>
  <si>
    <t>単位9-生活支援員-合計 基準上の必要人数</t>
  </si>
  <si>
    <t>U308</t>
  </si>
  <si>
    <t>単位9-生活支援員-通所 専従 常勤</t>
    <rPh sb="10" eb="12">
      <t>ツウショ</t>
    </rPh>
    <phoneticPr fontId="2"/>
  </si>
  <si>
    <t>Y305</t>
  </si>
  <si>
    <t>単位9-生活支援員-通所 専従 非常勤</t>
  </si>
  <si>
    <t>Y306</t>
  </si>
  <si>
    <t>単位9-生活支援員-通所 兼務 常勤</t>
  </si>
  <si>
    <t>AA305</t>
  </si>
  <si>
    <t>単位9-生活支援員-通所 兼務 非常勤</t>
  </si>
  <si>
    <t>AA306</t>
  </si>
  <si>
    <t>単位9-生活支援員-通所 常勤換算後の人数</t>
  </si>
  <si>
    <t>Y307</t>
  </si>
  <si>
    <t>単位9-生活支援員-通所 基準上の必要人数</t>
  </si>
  <si>
    <t>Y308</t>
  </si>
  <si>
    <t>単位9-生活支援員-訪問 専従 常勤</t>
    <rPh sb="10" eb="12">
      <t>ホウモン</t>
    </rPh>
    <phoneticPr fontId="2"/>
  </si>
  <si>
    <t>AC305</t>
  </si>
  <si>
    <t>単位9-生活支援員-訪問 専従 非常勤</t>
  </si>
  <si>
    <t>AC306</t>
  </si>
  <si>
    <t>単位9-生活支援員-訪問 兼務 常勤</t>
  </si>
  <si>
    <t>AE305</t>
  </si>
  <si>
    <t>単位9-生活支援員-訪問 兼務 非常勤</t>
  </si>
  <si>
    <t>AE306</t>
  </si>
  <si>
    <t>単位9-生活支援員-訪問 常勤換算後の人数</t>
  </si>
  <si>
    <t>AC307</t>
  </si>
  <si>
    <t>単位9-生活支援員-訪問 基準上の必要人数</t>
    <rPh sb="10" eb="12">
      <t>ホウモン</t>
    </rPh>
    <phoneticPr fontId="2"/>
  </si>
  <si>
    <t>AC308</t>
  </si>
  <si>
    <t>単位9-栄養士 専従 常勤</t>
    <rPh sb="4" eb="7">
      <t>エイヨウシ</t>
    </rPh>
    <phoneticPr fontId="2"/>
  </si>
  <si>
    <t>AG305</t>
  </si>
  <si>
    <t>単位9-栄養士 専従 非常勤</t>
  </si>
  <si>
    <t>AG306</t>
  </si>
  <si>
    <t>単位9-栄養士 兼務 常勤</t>
  </si>
  <si>
    <t>AI305</t>
  </si>
  <si>
    <t>単位9-栄養士 兼務 非常勤</t>
  </si>
  <si>
    <t>AI306</t>
  </si>
  <si>
    <t>単位9-栄養士 常勤換算後の人数</t>
  </si>
  <si>
    <t>AG307</t>
  </si>
  <si>
    <t>単位9-栄養士 基準上の必要人数</t>
    <rPh sb="4" eb="7">
      <t>エイヨウシ</t>
    </rPh>
    <phoneticPr fontId="2"/>
  </si>
  <si>
    <t>AG308</t>
  </si>
  <si>
    <t>I312</t>
  </si>
  <si>
    <t>I313</t>
  </si>
  <si>
    <t>K312</t>
  </si>
  <si>
    <t>K313</t>
  </si>
  <si>
    <t>I314</t>
  </si>
  <si>
    <t>I315</t>
  </si>
  <si>
    <t>M312</t>
  </si>
  <si>
    <t>M313</t>
  </si>
  <si>
    <t>O312</t>
  </si>
  <si>
    <t>O313</t>
  </si>
  <si>
    <t>M314</t>
  </si>
  <si>
    <t>M315</t>
  </si>
  <si>
    <t>単位9-空き３ 専従 常勤</t>
  </si>
  <si>
    <t>Q312</t>
  </si>
  <si>
    <t>単位9-空き３ 専従 非常勤</t>
  </si>
  <si>
    <t>Q313</t>
  </si>
  <si>
    <t>単位9-空き３ 兼務 常勤</t>
  </si>
  <si>
    <t>S312</t>
  </si>
  <si>
    <t>単位9-空き３ 兼務 非常勤</t>
  </si>
  <si>
    <t>S313</t>
  </si>
  <si>
    <t>単位9-空き３ 常勤換算後の人数</t>
  </si>
  <si>
    <t>Q314</t>
  </si>
  <si>
    <t>単位9-空き３ 基準上の必要人数</t>
  </si>
  <si>
    <t>Q315</t>
  </si>
  <si>
    <t>単位9-空き４ 専従 常勤</t>
  </si>
  <si>
    <t>U312</t>
  </si>
  <si>
    <t>単位9-空き４ 専従 非常勤</t>
  </si>
  <si>
    <t>U313</t>
  </si>
  <si>
    <t>単位9-空き４ 兼務 常勤</t>
  </si>
  <si>
    <t>W312</t>
  </si>
  <si>
    <t>単位9-空き４ 兼務 非常勤</t>
  </si>
  <si>
    <t>W313</t>
  </si>
  <si>
    <t>単位9-空き４ 常勤換算後の人数</t>
  </si>
  <si>
    <t>U314</t>
  </si>
  <si>
    <t>単位9-空き４ 基準上の必要人数</t>
  </si>
  <si>
    <t>U315</t>
  </si>
  <si>
    <t>単位9-空き５ 専従 常勤</t>
  </si>
  <si>
    <t>Y312</t>
  </si>
  <si>
    <t>単位9-空き５ 専従 非常勤</t>
  </si>
  <si>
    <t>Y313</t>
  </si>
  <si>
    <t>単位9-空き５ 兼務 常勤</t>
  </si>
  <si>
    <t>AA312</t>
  </si>
  <si>
    <t>単位9-空き５ 兼務 非常勤</t>
  </si>
  <si>
    <t>AA313</t>
  </si>
  <si>
    <t>単位9-空き５ 常勤換算後の人数</t>
  </si>
  <si>
    <t>Y314</t>
  </si>
  <si>
    <t>単位9-空き５ 基準上の必要人数</t>
  </si>
  <si>
    <t>Y315</t>
  </si>
  <si>
    <t>単位9-空き６ 専従 常勤</t>
  </si>
  <si>
    <t>AC312</t>
  </si>
  <si>
    <t>単位9-空き６ 専従 非常勤</t>
  </si>
  <si>
    <t>AC313</t>
  </si>
  <si>
    <t>単位9-空き６ 兼務 常勤</t>
  </si>
  <si>
    <t>AE312</t>
  </si>
  <si>
    <t>単位9-空き６ 兼務 非常勤</t>
  </si>
  <si>
    <t>AE313</t>
  </si>
  <si>
    <t>単位9-空き６ 常勤換算後の人数</t>
  </si>
  <si>
    <t>AC314</t>
  </si>
  <si>
    <t>単位9-空き６ 基準上の必要人数</t>
  </si>
  <si>
    <t>AC315</t>
  </si>
  <si>
    <t>単位9-空き７ 専従 常勤</t>
  </si>
  <si>
    <t>AG312</t>
  </si>
  <si>
    <t>単位9-空き７ 専従 非常勤</t>
  </si>
  <si>
    <t>AG313</t>
  </si>
  <si>
    <t>単位9-空き７ 兼務 常勤</t>
  </si>
  <si>
    <t>AI312</t>
  </si>
  <si>
    <t>単位9-空き７ 兼務 非常勤</t>
  </si>
  <si>
    <t>AI313</t>
  </si>
  <si>
    <t>単位9-空き７ 常勤換算後の人数</t>
  </si>
  <si>
    <t>AG314</t>
  </si>
  <si>
    <t>単位9-空き７ 基準上の必要人数</t>
  </si>
  <si>
    <t>AG315</t>
  </si>
  <si>
    <t>単位9-前年度の平均利用者数</t>
    <rPh sb="4" eb="7">
      <t>ゼンネンド</t>
    </rPh>
    <rPh sb="8" eb="10">
      <t>ヘイキン</t>
    </rPh>
    <rPh sb="10" eb="13">
      <t>リヨウシャ</t>
    </rPh>
    <rPh sb="13" eb="14">
      <t>カズ</t>
    </rPh>
    <phoneticPr fontId="2"/>
  </si>
  <si>
    <t>I316</t>
  </si>
  <si>
    <t>単位9-単位ごと利用定員</t>
    <rPh sb="4" eb="6">
      <t>タンイ</t>
    </rPh>
    <rPh sb="8" eb="10">
      <t>リヨウ</t>
    </rPh>
    <rPh sb="10" eb="12">
      <t>テイイン</t>
    </rPh>
    <phoneticPr fontId="2"/>
  </si>
  <si>
    <t>I317</t>
  </si>
  <si>
    <t>単位9-基準上の必要定員</t>
    <rPh sb="4" eb="6">
      <t>キジュン</t>
    </rPh>
    <rPh sb="6" eb="7">
      <t>ジョウ</t>
    </rPh>
    <rPh sb="8" eb="10">
      <t>ヒツヨウ</t>
    </rPh>
    <rPh sb="10" eb="12">
      <t>テイイン</t>
    </rPh>
    <phoneticPr fontId="2"/>
  </si>
  <si>
    <t>I318</t>
  </si>
  <si>
    <t>AL319</t>
  </si>
  <si>
    <t>AM319</t>
  </si>
  <si>
    <t>AN319</t>
  </si>
  <si>
    <t>AO319</t>
  </si>
  <si>
    <t>AP319</t>
  </si>
  <si>
    <t>AQ319</t>
  </si>
  <si>
    <t>AR319</t>
  </si>
  <si>
    <t>L320</t>
  </si>
  <si>
    <t>Q320</t>
  </si>
  <si>
    <t>W320</t>
  </si>
  <si>
    <t>AB320</t>
  </si>
  <si>
    <t>L321</t>
  </si>
  <si>
    <t>Q321</t>
  </si>
  <si>
    <t>W321</t>
  </si>
  <si>
    <t>AB321</t>
  </si>
  <si>
    <t>AE321</t>
  </si>
  <si>
    <t>単位9-主たる対象者-身体障害者 細分なし</t>
    <rPh sb="4" eb="5">
      <t>オモ</t>
    </rPh>
    <rPh sb="7" eb="10">
      <t>タイショウシャ</t>
    </rPh>
    <phoneticPr fontId="2"/>
  </si>
  <si>
    <t>AL322</t>
  </si>
  <si>
    <t>単位9-主たる対象者-身体障害者 肢体不自由</t>
  </si>
  <si>
    <t>AM322</t>
  </si>
  <si>
    <t>単位9-主たる対象者-身体障害者 視覚障害</t>
  </si>
  <si>
    <t>AN322</t>
  </si>
  <si>
    <t>単位9-主たる対象者-身体障害者 聴覚・言語</t>
  </si>
  <si>
    <t>AO322</t>
  </si>
  <si>
    <t>単位9-主たる対象者-身体障害者 内部障害</t>
  </si>
  <si>
    <t>AP322</t>
  </si>
  <si>
    <t>単位9-主たる対象者-特定なし</t>
    <rPh sb="4" eb="5">
      <t>オモ</t>
    </rPh>
    <rPh sb="7" eb="10">
      <t>タイショウシャ</t>
    </rPh>
    <rPh sb="11" eb="13">
      <t>トクテイ</t>
    </rPh>
    <phoneticPr fontId="2"/>
  </si>
  <si>
    <t>AL323</t>
  </si>
  <si>
    <t>単位9-主たる対象者-知的障害者</t>
  </si>
  <si>
    <t>AM323</t>
  </si>
  <si>
    <t>単位9-主たる対象者-精神障害者</t>
  </si>
  <si>
    <t>AN323</t>
  </si>
  <si>
    <t>Y326</t>
  </si>
  <si>
    <t>AE326</t>
  </si>
  <si>
    <t>単位10-施設障害福祉サービスの種類</t>
    <rPh sb="5" eb="7">
      <t>シセツ</t>
    </rPh>
    <rPh sb="7" eb="9">
      <t>ショウガイ</t>
    </rPh>
    <rPh sb="9" eb="11">
      <t>フクシ</t>
    </rPh>
    <rPh sb="16" eb="18">
      <t>シュルイ</t>
    </rPh>
    <phoneticPr fontId="2"/>
  </si>
  <si>
    <t>I327</t>
  </si>
  <si>
    <t>単位10-単位番号</t>
    <rPh sb="5" eb="7">
      <t>タンイ</t>
    </rPh>
    <rPh sb="7" eb="9">
      <t>バンゴウ</t>
    </rPh>
    <phoneticPr fontId="2"/>
  </si>
  <si>
    <t>AI327</t>
  </si>
  <si>
    <t>単位10-サービス管理責任者 専従 常勤</t>
    <phoneticPr fontId="2"/>
  </si>
  <si>
    <t>I331</t>
  </si>
  <si>
    <t>単位10-サービス管理責任者 専従 非常勤</t>
  </si>
  <si>
    <t>I332</t>
  </si>
  <si>
    <t>単位10-サービス管理責任者 兼務 常勤</t>
  </si>
  <si>
    <t>K331</t>
  </si>
  <si>
    <t>単位10-サービス管理責任者 兼務 非常勤</t>
  </si>
  <si>
    <t>K332</t>
  </si>
  <si>
    <t>単位10-サービス管理責任者 常勤換算後の人数</t>
  </si>
  <si>
    <t>I333</t>
  </si>
  <si>
    <t>単位10-サービス管理責任者 基準上の必要人数</t>
  </si>
  <si>
    <t>I334</t>
  </si>
  <si>
    <t>単位10-医師 専従 常勤</t>
  </si>
  <si>
    <t>M331</t>
  </si>
  <si>
    <t>単位10-医師 専従 非常勤</t>
  </si>
  <si>
    <t>M332</t>
  </si>
  <si>
    <t>単位10-医師 兼務 常勤</t>
  </si>
  <si>
    <t>O331</t>
  </si>
  <si>
    <t>単位10-医師 兼務 非常勤</t>
  </si>
  <si>
    <t>O332</t>
  </si>
  <si>
    <t>単位10-医師 常勤換算後の人数</t>
  </si>
  <si>
    <t>M333</t>
  </si>
  <si>
    <t>単位10-医師 基準上の必要人数</t>
  </si>
  <si>
    <t>M334</t>
  </si>
  <si>
    <t>単位10-看護職員 専従 常勤</t>
    <rPh sb="7" eb="9">
      <t>ショクイン</t>
    </rPh>
    <phoneticPr fontId="2"/>
  </si>
  <si>
    <t>Q331</t>
  </si>
  <si>
    <t>単位10-看護職員 専従 非常勤</t>
  </si>
  <si>
    <t>Q332</t>
  </si>
  <si>
    <t>単位10-看護職員 兼務 常勤</t>
  </si>
  <si>
    <t>S331</t>
  </si>
  <si>
    <t>単位10-看護職員 兼務 非常勤</t>
  </si>
  <si>
    <t>S332</t>
  </si>
  <si>
    <t>単位10-看護職員 常勤換算後の人数</t>
  </si>
  <si>
    <t>Q333</t>
  </si>
  <si>
    <t>単位10-看護職員 基準上の必要人数</t>
  </si>
  <si>
    <t>Q334</t>
  </si>
  <si>
    <t>単位10-理学-合計 専従 常勤</t>
    <rPh sb="5" eb="7">
      <t>リガク</t>
    </rPh>
    <rPh sb="8" eb="10">
      <t>ゴウケイ</t>
    </rPh>
    <phoneticPr fontId="2"/>
  </si>
  <si>
    <t>U331</t>
  </si>
  <si>
    <t>単位10-理学-合計 専従 非常勤</t>
  </si>
  <si>
    <t>U332</t>
  </si>
  <si>
    <t>単位10-理学-合計 兼務 常勤</t>
  </si>
  <si>
    <t>W331</t>
  </si>
  <si>
    <t>単位10-理学-合計 兼務 非常勤</t>
  </si>
  <si>
    <t>W332</t>
  </si>
  <si>
    <t>単位10-理学-合計 常勤換算後の人数</t>
  </si>
  <si>
    <t>U333</t>
  </si>
  <si>
    <t>単位10-理学-合計 基準上の必要人数</t>
  </si>
  <si>
    <t>U334</t>
  </si>
  <si>
    <t>単位10-理学-OT/PT 専従 常勤</t>
    <rPh sb="5" eb="7">
      <t>リガク</t>
    </rPh>
    <phoneticPr fontId="2"/>
  </si>
  <si>
    <t>Y331</t>
  </si>
  <si>
    <t>単位10-理学-OT/PT 専従 非常勤</t>
  </si>
  <si>
    <t>Y332</t>
  </si>
  <si>
    <t>単位10-理学-OT/PT 兼務 常勤</t>
  </si>
  <si>
    <t>AA331</t>
  </si>
  <si>
    <t>単位10-理学-OT/PT 兼務 非常勤</t>
  </si>
  <si>
    <t>AA332</t>
  </si>
  <si>
    <t>単位10-理学-OT/PT 常勤換算後の人数</t>
  </si>
  <si>
    <t>Y333</t>
  </si>
  <si>
    <t>単位10-理学-OT/PT 基準上の必要人数</t>
  </si>
  <si>
    <t>Y334</t>
  </si>
  <si>
    <t>単位10-理学-機能訓練指導員 専従 常勤</t>
  </si>
  <si>
    <t>AC331</t>
  </si>
  <si>
    <t>単位10-理学-機能訓練指導員 専従 非常勤</t>
  </si>
  <si>
    <t>AC332</t>
  </si>
  <si>
    <t>単位10-理学-機能訓練指導員 兼務 常勤</t>
  </si>
  <si>
    <t>AE331</t>
  </si>
  <si>
    <t>単位10-理学-機能訓練指導員 兼務 非常勤</t>
  </si>
  <si>
    <t>AE332</t>
  </si>
  <si>
    <t>単位10-理学-機能訓練指導員 常勤換算後の人数</t>
  </si>
  <si>
    <t>AC333</t>
  </si>
  <si>
    <t>単位10-理学-機能訓練指導員 基準上の必要人数</t>
  </si>
  <si>
    <t>AC334</t>
  </si>
  <si>
    <t>単位10-就労支援員 専従 常勤</t>
  </si>
  <si>
    <t>AG331</t>
  </si>
  <si>
    <t>単位10-就労支援員 専従 非常勤</t>
  </si>
  <si>
    <t>AG332</t>
  </si>
  <si>
    <t>単位10-就労支援員 兼務 常勤</t>
  </si>
  <si>
    <t>AI331</t>
  </si>
  <si>
    <t>単位10-就労支援員 兼務 非常勤</t>
  </si>
  <si>
    <t>AI332</t>
  </si>
  <si>
    <t>単位10-就労支援員 常勤換算後の人数</t>
  </si>
  <si>
    <t>AG333</t>
  </si>
  <si>
    <t>単位10-就労支援員 基準上の必要人数</t>
    <rPh sb="5" eb="7">
      <t>シュウロウ</t>
    </rPh>
    <rPh sb="7" eb="9">
      <t>シエン</t>
    </rPh>
    <rPh sb="9" eb="10">
      <t>イン</t>
    </rPh>
    <phoneticPr fontId="2"/>
  </si>
  <si>
    <t>AG334</t>
  </si>
  <si>
    <t>単位10-職業指導員-合計 専従 常勤</t>
    <rPh sb="5" eb="7">
      <t>ショクギョウ</t>
    </rPh>
    <rPh sb="7" eb="9">
      <t>シドウ</t>
    </rPh>
    <rPh sb="9" eb="10">
      <t>イン</t>
    </rPh>
    <rPh sb="11" eb="13">
      <t>ゴウケイ</t>
    </rPh>
    <phoneticPr fontId="2"/>
  </si>
  <si>
    <t>I338</t>
  </si>
  <si>
    <t>単位10-職業指導員-合計 専従 非常勤</t>
  </si>
  <si>
    <t>I339</t>
  </si>
  <si>
    <t>単位10-職業指導員-合計 兼務 常勤</t>
  </si>
  <si>
    <t>K338</t>
  </si>
  <si>
    <t>単位10-職業指導員-合計 兼務 非常勤</t>
  </si>
  <si>
    <t>K339</t>
  </si>
  <si>
    <t>単位10-職業指導員-合計 常勤換算後の人数</t>
  </si>
  <si>
    <t>I340</t>
  </si>
  <si>
    <t>単位10-職業指導員-合計 基準上の必要人数</t>
  </si>
  <si>
    <t>I341</t>
  </si>
  <si>
    <t>単位10-職業指導員-右記以外 専従 常勤</t>
    <rPh sb="5" eb="7">
      <t>ショクギョウ</t>
    </rPh>
    <rPh sb="7" eb="9">
      <t>シドウ</t>
    </rPh>
    <rPh sb="9" eb="10">
      <t>イン</t>
    </rPh>
    <rPh sb="11" eb="13">
      <t>ウキ</t>
    </rPh>
    <rPh sb="13" eb="15">
      <t>イガイ</t>
    </rPh>
    <phoneticPr fontId="2"/>
  </si>
  <si>
    <t>M338</t>
  </si>
  <si>
    <t>単位10-職業指導員-右記以外 専従 非常勤</t>
  </si>
  <si>
    <t>M339</t>
  </si>
  <si>
    <t>単位10-職業指導員-右記以外 兼務 常勤</t>
  </si>
  <si>
    <t>O338</t>
  </si>
  <si>
    <t>単位10-職業指導員-右記以外 兼務 非常勤</t>
  </si>
  <si>
    <t>O339</t>
  </si>
  <si>
    <t>単位10-職業指導員-右記以外 常勤換算後の人数</t>
  </si>
  <si>
    <t>M340</t>
  </si>
  <si>
    <t>単位10-職業指導員-右記以外 基準上の必要人数</t>
  </si>
  <si>
    <t>M341</t>
  </si>
  <si>
    <t>単位10-職業指導員-兼教官 専従 常勤</t>
    <rPh sb="5" eb="7">
      <t>ショクギョウ</t>
    </rPh>
    <rPh sb="7" eb="9">
      <t>シドウ</t>
    </rPh>
    <rPh sb="9" eb="10">
      <t>イン</t>
    </rPh>
    <rPh sb="11" eb="14">
      <t>ケンキョウカン</t>
    </rPh>
    <phoneticPr fontId="2"/>
  </si>
  <si>
    <t>Q338</t>
  </si>
  <si>
    <t>単位10-職業指導員-兼教官 専従 非常勤</t>
  </si>
  <si>
    <t>Q339</t>
  </si>
  <si>
    <t>単位10-職業指導員-兼教官 兼務 常勤</t>
  </si>
  <si>
    <t>S338</t>
  </si>
  <si>
    <t>単位10-職業指導員-兼教官 兼務 非常勤</t>
  </si>
  <si>
    <t>S339</t>
  </si>
  <si>
    <t>単位10-職業指導員-兼教官 常勤換算後の人数</t>
  </si>
  <si>
    <t>Q340</t>
  </si>
  <si>
    <t>単位10-職業指導員-兼教官 基準上の必要人数</t>
  </si>
  <si>
    <t>Q341</t>
  </si>
  <si>
    <t>単位10-生活支援員-合計 専従 常勤</t>
    <rPh sb="11" eb="13">
      <t>ゴウケイ</t>
    </rPh>
    <phoneticPr fontId="2"/>
  </si>
  <si>
    <t>U338</t>
  </si>
  <si>
    <t>単位10-生活支援員-合計 専従 非常勤</t>
  </si>
  <si>
    <t>U339</t>
  </si>
  <si>
    <t>単位10-生活支援員-合計 兼務 常勤</t>
  </si>
  <si>
    <t>W338</t>
  </si>
  <si>
    <t>単位10-生活支援員-合計 兼務 非常勤</t>
  </si>
  <si>
    <t>W339</t>
  </si>
  <si>
    <t>単位10-生活支援員-合計 常勤換算後の人数</t>
  </si>
  <si>
    <t>U340</t>
  </si>
  <si>
    <t>単位10-生活支援員-合計 基準上の必要人数</t>
  </si>
  <si>
    <t>U341</t>
  </si>
  <si>
    <t>単位10-生活支援員-通所 専従 常勤</t>
    <rPh sb="11" eb="13">
      <t>ツウショ</t>
    </rPh>
    <phoneticPr fontId="2"/>
  </si>
  <si>
    <t>Y338</t>
  </si>
  <si>
    <t>単位10-生活支援員-通所 専従 非常勤</t>
  </si>
  <si>
    <t>Y339</t>
  </si>
  <si>
    <t>単位10-生活支援員-通所 兼務 常勤</t>
  </si>
  <si>
    <t>AA338</t>
  </si>
  <si>
    <t>単位10-生活支援員-通所 兼務 非常勤</t>
  </si>
  <si>
    <t>AA339</t>
  </si>
  <si>
    <t>単位10-生活支援員-通所 常勤換算後の人数</t>
  </si>
  <si>
    <t>Y340</t>
  </si>
  <si>
    <t>単位10-生活支援員-通所 基準上の必要人数</t>
  </si>
  <si>
    <t>Y341</t>
  </si>
  <si>
    <t>単位10-生活支援員-訪問 専従 常勤</t>
    <rPh sb="11" eb="13">
      <t>ホウモン</t>
    </rPh>
    <phoneticPr fontId="2"/>
  </si>
  <si>
    <t>AC338</t>
  </si>
  <si>
    <t>単位10-生活支援員-訪問 専従 非常勤</t>
  </si>
  <si>
    <t>AC339</t>
  </si>
  <si>
    <t>単位10-生活支援員-訪問 兼務 常勤</t>
  </si>
  <si>
    <t>AE338</t>
  </si>
  <si>
    <t>単位10-生活支援員-訪問 兼務 非常勤</t>
  </si>
  <si>
    <t>AE339</t>
  </si>
  <si>
    <t>単位10-生活支援員-訪問 常勤換算後の人数</t>
  </si>
  <si>
    <t>AC340</t>
  </si>
  <si>
    <t>単位10-生活支援員-訪問 基準上の必要人数</t>
    <rPh sb="11" eb="13">
      <t>ホウモン</t>
    </rPh>
    <phoneticPr fontId="2"/>
  </si>
  <si>
    <t>AC341</t>
  </si>
  <si>
    <t>単位10-栄養士 専従 常勤</t>
    <rPh sb="5" eb="8">
      <t>エイヨウシ</t>
    </rPh>
    <phoneticPr fontId="2"/>
  </si>
  <si>
    <t>AG338</t>
  </si>
  <si>
    <t>単位10-栄養士 専従 非常勤</t>
  </si>
  <si>
    <t>AG339</t>
  </si>
  <si>
    <t>単位10-栄養士 兼務 常勤</t>
  </si>
  <si>
    <t>AI338</t>
  </si>
  <si>
    <t>単位10-栄養士 兼務 非常勤</t>
  </si>
  <si>
    <t>AI339</t>
  </si>
  <si>
    <t>単位10-栄養士 常勤換算後の人数</t>
  </si>
  <si>
    <t>AG340</t>
  </si>
  <si>
    <t>単位10-栄養士 基準上の必要人数</t>
    <rPh sb="5" eb="8">
      <t>エイヨウシ</t>
    </rPh>
    <phoneticPr fontId="2"/>
  </si>
  <si>
    <t>AG341</t>
  </si>
  <si>
    <t>I345</t>
  </si>
  <si>
    <t>I346</t>
  </si>
  <si>
    <t>K345</t>
  </si>
  <si>
    <t>K346</t>
  </si>
  <si>
    <t>I347</t>
  </si>
  <si>
    <t>I348</t>
  </si>
  <si>
    <t>M345</t>
  </si>
  <si>
    <t>M346</t>
  </si>
  <si>
    <t>O345</t>
  </si>
  <si>
    <t>O346</t>
  </si>
  <si>
    <t>M347</t>
  </si>
  <si>
    <t>M348</t>
  </si>
  <si>
    <t>単位10-空き３ 専従 常勤</t>
  </si>
  <si>
    <t>Q345</t>
  </si>
  <si>
    <t>単位10-空き３ 専従 非常勤</t>
  </si>
  <si>
    <t>Q346</t>
  </si>
  <si>
    <t>単位10-空き３ 兼務 常勤</t>
  </si>
  <si>
    <t>S345</t>
  </si>
  <si>
    <t>単位10-空き３ 兼務 非常勤</t>
  </si>
  <si>
    <t>S346</t>
  </si>
  <si>
    <t>単位10-空き３ 常勤換算後の人数</t>
  </si>
  <si>
    <t>Q347</t>
  </si>
  <si>
    <t>単位10-空き３ 基準上の必要人数</t>
  </si>
  <si>
    <t>Q348</t>
  </si>
  <si>
    <t>単位10-空き４ 専従 常勤</t>
  </si>
  <si>
    <t>U345</t>
  </si>
  <si>
    <t>単位10-空き４ 専従 非常勤</t>
  </si>
  <si>
    <t>U346</t>
  </si>
  <si>
    <t>単位10-空き４ 兼務 常勤</t>
  </si>
  <si>
    <t>W345</t>
  </si>
  <si>
    <t>単位10-空き４ 兼務 非常勤</t>
  </si>
  <si>
    <t>W346</t>
  </si>
  <si>
    <t>単位10-空き４ 常勤換算後の人数</t>
  </si>
  <si>
    <t>U347</t>
  </si>
  <si>
    <t>単位10-空き４ 基準上の必要人数</t>
  </si>
  <si>
    <t>U348</t>
  </si>
  <si>
    <t>単位10-空き５ 専従 常勤</t>
  </si>
  <si>
    <t>Y345</t>
  </si>
  <si>
    <t>単位10-空き５ 専従 非常勤</t>
  </si>
  <si>
    <t>Y346</t>
  </si>
  <si>
    <t>単位10-空き５ 兼務 常勤</t>
  </si>
  <si>
    <t>AA345</t>
  </si>
  <si>
    <t>単位10-空き５ 兼務 非常勤</t>
  </si>
  <si>
    <t>AA346</t>
  </si>
  <si>
    <t>単位10-空き５ 常勤換算後の人数</t>
  </si>
  <si>
    <t>Y347</t>
  </si>
  <si>
    <t>単位10-空き５ 基準上の必要人数</t>
  </si>
  <si>
    <t>Y348</t>
  </si>
  <si>
    <t>単位10-空き６ 専従 常勤</t>
  </si>
  <si>
    <t>AC345</t>
  </si>
  <si>
    <t>単位10-空き６ 専従 非常勤</t>
  </si>
  <si>
    <t>AC346</t>
  </si>
  <si>
    <t>単位10-空き６ 兼務 常勤</t>
  </si>
  <si>
    <t>AE345</t>
  </si>
  <si>
    <t>単位10-空き６ 兼務 非常勤</t>
  </si>
  <si>
    <t>AE346</t>
  </si>
  <si>
    <t>単位10-空き６ 常勤換算後の人数</t>
  </si>
  <si>
    <t>AC347</t>
  </si>
  <si>
    <t>単位10-空き６ 基準上の必要人数</t>
  </si>
  <si>
    <t>AC348</t>
  </si>
  <si>
    <t>単位10-空き７ 専従 常勤</t>
  </si>
  <si>
    <t>AG345</t>
  </si>
  <si>
    <t>単位10-空き７ 専従 非常勤</t>
  </si>
  <si>
    <t>AG346</t>
  </si>
  <si>
    <t>単位10-空き７ 兼務 常勤</t>
  </si>
  <si>
    <t>AI345</t>
  </si>
  <si>
    <t>単位10-空き７ 兼務 非常勤</t>
  </si>
  <si>
    <t>AI346</t>
  </si>
  <si>
    <t>単位10-空き７ 常勤換算後の人数</t>
  </si>
  <si>
    <t>AG347</t>
  </si>
  <si>
    <t>単位10-空き７ 基準上の必要人数</t>
  </si>
  <si>
    <t>AG348</t>
  </si>
  <si>
    <t>単位10-前年度の平均利用者数</t>
    <rPh sb="5" eb="8">
      <t>ゼンネンド</t>
    </rPh>
    <rPh sb="9" eb="11">
      <t>ヘイキン</t>
    </rPh>
    <rPh sb="11" eb="14">
      <t>リヨウシャ</t>
    </rPh>
    <rPh sb="14" eb="15">
      <t>カズ</t>
    </rPh>
    <phoneticPr fontId="2"/>
  </si>
  <si>
    <t>I349</t>
  </si>
  <si>
    <t>単位10-単位ごと利用定員</t>
    <rPh sb="5" eb="7">
      <t>タンイ</t>
    </rPh>
    <rPh sb="9" eb="11">
      <t>リヨウ</t>
    </rPh>
    <rPh sb="11" eb="13">
      <t>テイイン</t>
    </rPh>
    <phoneticPr fontId="2"/>
  </si>
  <si>
    <t>I350</t>
  </si>
  <si>
    <t>単位10-基準上の必要定員</t>
    <rPh sb="5" eb="7">
      <t>キジュン</t>
    </rPh>
    <rPh sb="7" eb="8">
      <t>ジョウ</t>
    </rPh>
    <rPh sb="9" eb="11">
      <t>ヒツヨウ</t>
    </rPh>
    <rPh sb="11" eb="13">
      <t>テイイン</t>
    </rPh>
    <phoneticPr fontId="2"/>
  </si>
  <si>
    <t>I351</t>
  </si>
  <si>
    <t>AL352</t>
  </si>
  <si>
    <t>AM352</t>
  </si>
  <si>
    <t>AN352</t>
  </si>
  <si>
    <t>AO352</t>
  </si>
  <si>
    <t>AP352</t>
  </si>
  <si>
    <t>AQ352</t>
  </si>
  <si>
    <t>AR352</t>
  </si>
  <si>
    <t>L353</t>
  </si>
  <si>
    <t>Q353</t>
  </si>
  <si>
    <t>W353</t>
  </si>
  <si>
    <t>AB353</t>
  </si>
  <si>
    <t>L354</t>
  </si>
  <si>
    <t>Q354</t>
  </si>
  <si>
    <t>W354</t>
  </si>
  <si>
    <t>AB354</t>
  </si>
  <si>
    <t>AE354</t>
  </si>
  <si>
    <t>単位10-主たる対象者-身体障害者 細分なし</t>
    <rPh sb="5" eb="6">
      <t>オモ</t>
    </rPh>
    <rPh sb="8" eb="11">
      <t>タイショウシャ</t>
    </rPh>
    <phoneticPr fontId="2"/>
  </si>
  <si>
    <t>AL355</t>
  </si>
  <si>
    <t>単位10-主たる対象者-身体障害者 肢体不自由</t>
  </si>
  <si>
    <t>AM355</t>
  </si>
  <si>
    <t>単位10-主たる対象者-身体障害者 視覚障害</t>
  </si>
  <si>
    <t>AN355</t>
  </si>
  <si>
    <t>単位10-主たる対象者-身体障害者 聴覚・言語</t>
  </si>
  <si>
    <t>AO355</t>
  </si>
  <si>
    <t>単位10-主たる対象者-身体障害者 内部障害</t>
  </si>
  <si>
    <t>AP355</t>
  </si>
  <si>
    <t>単位10-主たる対象者-特定なし</t>
    <rPh sb="5" eb="6">
      <t>オモ</t>
    </rPh>
    <rPh sb="8" eb="11">
      <t>タイショウシャ</t>
    </rPh>
    <rPh sb="12" eb="14">
      <t>トクテイ</t>
    </rPh>
    <phoneticPr fontId="2"/>
  </si>
  <si>
    <t>AL356</t>
  </si>
  <si>
    <t>単位10-主たる対象者-知的障害者</t>
  </si>
  <si>
    <t>AM356</t>
  </si>
  <si>
    <t>単位10-主たる対象者-精神障害者</t>
  </si>
  <si>
    <t>AN356</t>
  </si>
  <si>
    <t>単位11-施設障害福祉サービスの種類</t>
    <rPh sb="5" eb="7">
      <t>シセツ</t>
    </rPh>
    <rPh sb="7" eb="9">
      <t>ショウガイ</t>
    </rPh>
    <rPh sb="9" eb="11">
      <t>フクシ</t>
    </rPh>
    <rPh sb="16" eb="18">
      <t>シュルイ</t>
    </rPh>
    <phoneticPr fontId="2"/>
  </si>
  <si>
    <t>I357</t>
  </si>
  <si>
    <t>単位11-単位番号</t>
    <rPh sb="5" eb="7">
      <t>タンイ</t>
    </rPh>
    <rPh sb="7" eb="9">
      <t>バンゴウ</t>
    </rPh>
    <phoneticPr fontId="2"/>
  </si>
  <si>
    <t>AI357</t>
  </si>
  <si>
    <t>単位11-サービス管理責任者 専従 常勤</t>
    <phoneticPr fontId="2"/>
  </si>
  <si>
    <t>I361</t>
  </si>
  <si>
    <t>単位11-サービス管理責任者 専従 非常勤</t>
  </si>
  <si>
    <t>I362</t>
  </si>
  <si>
    <t>単位11-サービス管理責任者 兼務 常勤</t>
  </si>
  <si>
    <t>K361</t>
  </si>
  <si>
    <t>単位11-サービス管理責任者 兼務 非常勤</t>
  </si>
  <si>
    <t>K362</t>
  </si>
  <si>
    <t>単位11-サービス管理責任者 常勤換算後の人数</t>
  </si>
  <si>
    <t>I363</t>
  </si>
  <si>
    <t>単位11-サービス管理責任者 基準上の必要人数</t>
  </si>
  <si>
    <t>I364</t>
  </si>
  <si>
    <t>単位11-医師 専従 常勤</t>
  </si>
  <si>
    <t>M361</t>
  </si>
  <si>
    <t>単位11-医師 専従 非常勤</t>
  </si>
  <si>
    <t>M362</t>
  </si>
  <si>
    <t>単位11-医師 兼務 常勤</t>
  </si>
  <si>
    <t>O361</t>
  </si>
  <si>
    <t>単位11-医師 兼務 非常勤</t>
  </si>
  <si>
    <t>O362</t>
  </si>
  <si>
    <t>単位11-医師 常勤換算後の人数</t>
  </si>
  <si>
    <t>M363</t>
  </si>
  <si>
    <t>単位11-医師 基準上の必要人数</t>
  </si>
  <si>
    <t>M364</t>
  </si>
  <si>
    <t>単位11-看護職員 専従 常勤</t>
    <rPh sb="7" eb="9">
      <t>ショクイン</t>
    </rPh>
    <phoneticPr fontId="2"/>
  </si>
  <si>
    <t>Q361</t>
  </si>
  <si>
    <t>単位11-看護職員 専従 非常勤</t>
  </si>
  <si>
    <t>Q362</t>
  </si>
  <si>
    <t>単位11-看護職員 兼務 常勤</t>
  </si>
  <si>
    <t>S361</t>
  </si>
  <si>
    <t>単位11-看護職員 兼務 非常勤</t>
  </si>
  <si>
    <t>S362</t>
  </si>
  <si>
    <t>単位11-看護職員 常勤換算後の人数</t>
  </si>
  <si>
    <t>Q363</t>
  </si>
  <si>
    <t>単位11-看護職員 基準上の必要人数</t>
  </si>
  <si>
    <t>Q364</t>
  </si>
  <si>
    <t>単位11-理学-合計 専従 常勤</t>
    <rPh sb="5" eb="7">
      <t>リガク</t>
    </rPh>
    <rPh sb="8" eb="10">
      <t>ゴウケイ</t>
    </rPh>
    <phoneticPr fontId="2"/>
  </si>
  <si>
    <t>U361</t>
  </si>
  <si>
    <t>単位11-理学-合計 専従 非常勤</t>
  </si>
  <si>
    <t>U362</t>
  </si>
  <si>
    <t>単位11-理学-合計 兼務 常勤</t>
  </si>
  <si>
    <t>W361</t>
  </si>
  <si>
    <t>単位11-理学-合計 兼務 非常勤</t>
  </si>
  <si>
    <t>W362</t>
  </si>
  <si>
    <t>単位11-理学-合計 常勤換算後の人数</t>
  </si>
  <si>
    <t>U363</t>
  </si>
  <si>
    <t>単位11-理学-合計 基準上の必要人数</t>
  </si>
  <si>
    <t>U364</t>
  </si>
  <si>
    <t>単位11-理学-OT/PT 専従 常勤</t>
    <rPh sb="5" eb="7">
      <t>リガク</t>
    </rPh>
    <phoneticPr fontId="2"/>
  </si>
  <si>
    <t>Y361</t>
  </si>
  <si>
    <t>単位11-理学-OT/PT 専従 非常勤</t>
  </si>
  <si>
    <t>Y362</t>
  </si>
  <si>
    <t>単位11-理学-OT/PT 兼務 常勤</t>
  </si>
  <si>
    <t>AA361</t>
  </si>
  <si>
    <t>単位11-理学-OT/PT 兼務 非常勤</t>
  </si>
  <si>
    <t>AA362</t>
  </si>
  <si>
    <t>単位11-理学-OT/PT 常勤換算後の人数</t>
  </si>
  <si>
    <t>Y363</t>
  </si>
  <si>
    <t>単位11-理学-OT/PT 基準上の必要人数</t>
  </si>
  <si>
    <t>Y364</t>
  </si>
  <si>
    <t>単位11-理学-機能訓練指導員 専従 常勤</t>
  </si>
  <si>
    <t>AC361</t>
  </si>
  <si>
    <t>単位11-理学-機能訓練指導員 専従 非常勤</t>
  </si>
  <si>
    <t>AC362</t>
  </si>
  <si>
    <t>単位11-理学-機能訓練指導員 兼務 常勤</t>
  </si>
  <si>
    <t>AE361</t>
  </si>
  <si>
    <t>単位11-理学-機能訓練指導員 兼務 非常勤</t>
  </si>
  <si>
    <t>AE362</t>
  </si>
  <si>
    <t>単位11-理学-機能訓練指導員 常勤換算後の人数</t>
  </si>
  <si>
    <t>AC363</t>
  </si>
  <si>
    <t>単位11-理学-機能訓練指導員 基準上の必要人数</t>
  </si>
  <si>
    <t>AC364</t>
  </si>
  <si>
    <t>単位11-就労支援員 専従 常勤</t>
  </si>
  <si>
    <t>AG361</t>
  </si>
  <si>
    <t>単位11-就労支援員 専従 非常勤</t>
  </si>
  <si>
    <t>AG362</t>
  </si>
  <si>
    <t>単位11-就労支援員 兼務 常勤</t>
  </si>
  <si>
    <t>AI361</t>
  </si>
  <si>
    <t>単位11-就労支援員 兼務 非常勤</t>
  </si>
  <si>
    <t>AI362</t>
  </si>
  <si>
    <t>単位11-就労支援員 常勤換算後の人数</t>
  </si>
  <si>
    <t>AG363</t>
  </si>
  <si>
    <t>単位11-就労支援員 基準上の必要人数</t>
    <rPh sb="5" eb="7">
      <t>シュウロウ</t>
    </rPh>
    <rPh sb="7" eb="9">
      <t>シエン</t>
    </rPh>
    <rPh sb="9" eb="10">
      <t>イン</t>
    </rPh>
    <phoneticPr fontId="2"/>
  </si>
  <si>
    <t>AG364</t>
  </si>
  <si>
    <t>単位11-職業指導員-合計 専従 常勤</t>
    <rPh sb="5" eb="7">
      <t>ショクギョウ</t>
    </rPh>
    <rPh sb="7" eb="9">
      <t>シドウ</t>
    </rPh>
    <rPh sb="9" eb="10">
      <t>イン</t>
    </rPh>
    <rPh sb="11" eb="13">
      <t>ゴウケイ</t>
    </rPh>
    <phoneticPr fontId="2"/>
  </si>
  <si>
    <t>I368</t>
  </si>
  <si>
    <t>単位11-職業指導員-合計 専従 非常勤</t>
  </si>
  <si>
    <t>I369</t>
  </si>
  <si>
    <t>単位11-職業指導員-合計 兼務 常勤</t>
  </si>
  <si>
    <t>K368</t>
  </si>
  <si>
    <t>単位11-職業指導員-合計 兼務 非常勤</t>
  </si>
  <si>
    <t>K369</t>
  </si>
  <si>
    <t>単位11-職業指導員-合計 常勤換算後の人数</t>
  </si>
  <si>
    <t>I370</t>
  </si>
  <si>
    <t>単位11-職業指導員-合計 基準上の必要人数</t>
  </si>
  <si>
    <t>I371</t>
  </si>
  <si>
    <t>単位11-職業指導員-右記以外 専従 常勤</t>
    <rPh sb="5" eb="7">
      <t>ショクギョウ</t>
    </rPh>
    <rPh sb="7" eb="9">
      <t>シドウ</t>
    </rPh>
    <rPh sb="9" eb="10">
      <t>イン</t>
    </rPh>
    <rPh sb="11" eb="13">
      <t>ウキ</t>
    </rPh>
    <rPh sb="13" eb="15">
      <t>イガイ</t>
    </rPh>
    <phoneticPr fontId="2"/>
  </si>
  <si>
    <t>M368</t>
  </si>
  <si>
    <t>単位11-職業指導員-右記以外 専従 非常勤</t>
  </si>
  <si>
    <t>M369</t>
  </si>
  <si>
    <t>単位11-職業指導員-右記以外 兼務 常勤</t>
  </si>
  <si>
    <t>O368</t>
  </si>
  <si>
    <t>単位11-職業指導員-右記以外 兼務 非常勤</t>
  </si>
  <si>
    <t>O369</t>
  </si>
  <si>
    <t>単位11-職業指導員-右記以外 常勤換算後の人数</t>
  </si>
  <si>
    <t>M370</t>
  </si>
  <si>
    <t>単位11-職業指導員-右記以外 基準上の必要人数</t>
  </si>
  <si>
    <t>M371</t>
  </si>
  <si>
    <t>単位11-職業指導員-兼教官 専従 常勤</t>
    <rPh sb="5" eb="7">
      <t>ショクギョウ</t>
    </rPh>
    <rPh sb="7" eb="9">
      <t>シドウ</t>
    </rPh>
    <rPh sb="9" eb="10">
      <t>イン</t>
    </rPh>
    <rPh sb="11" eb="14">
      <t>ケンキョウカン</t>
    </rPh>
    <phoneticPr fontId="2"/>
  </si>
  <si>
    <t>Q368</t>
  </si>
  <si>
    <t>単位11-職業指導員-兼教官 専従 非常勤</t>
  </si>
  <si>
    <t>Q369</t>
  </si>
  <si>
    <t>単位11-職業指導員-兼教官 兼務 常勤</t>
  </si>
  <si>
    <t>S368</t>
  </si>
  <si>
    <t>単位11-職業指導員-兼教官 兼務 非常勤</t>
  </si>
  <si>
    <t>S369</t>
  </si>
  <si>
    <t>単位11-職業指導員-兼教官 常勤換算後の人数</t>
  </si>
  <si>
    <t>Q370</t>
  </si>
  <si>
    <t>単位11-職業指導員-兼教官 基準上の必要人数</t>
  </si>
  <si>
    <t>Q371</t>
  </si>
  <si>
    <t>単位11-生活支援員-合計 専従 常勤</t>
    <rPh sb="11" eb="13">
      <t>ゴウケイ</t>
    </rPh>
    <phoneticPr fontId="2"/>
  </si>
  <si>
    <t>U368</t>
  </si>
  <si>
    <t>単位11-生活支援員-合計 専従 非常勤</t>
  </si>
  <si>
    <t>U369</t>
  </si>
  <si>
    <t>単位11-生活支援員-合計 兼務 常勤</t>
  </si>
  <si>
    <t>W368</t>
  </si>
  <si>
    <t>単位11-生活支援員-合計 兼務 非常勤</t>
  </si>
  <si>
    <t>W369</t>
  </si>
  <si>
    <t>単位11-生活支援員-合計 常勤換算後の人数</t>
  </si>
  <si>
    <t>U370</t>
  </si>
  <si>
    <t>単位11-生活支援員-合計 基準上の必要人数</t>
  </si>
  <si>
    <t>U371</t>
  </si>
  <si>
    <t>単位11-生活支援員-通所 専従 常勤</t>
    <rPh sb="11" eb="13">
      <t>ツウショ</t>
    </rPh>
    <phoneticPr fontId="2"/>
  </si>
  <si>
    <t>Y368</t>
  </si>
  <si>
    <t>単位11-生活支援員-通所 専従 非常勤</t>
  </si>
  <si>
    <t>Y369</t>
  </si>
  <si>
    <t>単位11-生活支援員-通所 兼務 常勤</t>
  </si>
  <si>
    <t>AA368</t>
  </si>
  <si>
    <t>単位11-生活支援員-通所 兼務 非常勤</t>
  </si>
  <si>
    <t>AA369</t>
  </si>
  <si>
    <t>単位11-生活支援員-通所 常勤換算後の人数</t>
  </si>
  <si>
    <t>Y370</t>
  </si>
  <si>
    <t>単位11-生活支援員-通所 基準上の必要人数</t>
  </si>
  <si>
    <t>Y371</t>
  </si>
  <si>
    <t>単位11-生活支援員-訪問 専従 常勤</t>
    <rPh sb="11" eb="13">
      <t>ホウモン</t>
    </rPh>
    <phoneticPr fontId="2"/>
  </si>
  <si>
    <t>AC368</t>
  </si>
  <si>
    <t>単位11-生活支援員-訪問 専従 非常勤</t>
  </si>
  <si>
    <t>AC369</t>
  </si>
  <si>
    <t>単位11-生活支援員-訪問 兼務 常勤</t>
  </si>
  <si>
    <t>AE368</t>
  </si>
  <si>
    <t>単位11-生活支援員-訪問 兼務 非常勤</t>
  </si>
  <si>
    <t>AE369</t>
  </si>
  <si>
    <t>単位11-生活支援員-訪問 常勤換算後の人数</t>
  </si>
  <si>
    <t>AC370</t>
  </si>
  <si>
    <t>単位11-生活支援員-訪問 基準上の必要人数</t>
    <rPh sb="11" eb="13">
      <t>ホウモン</t>
    </rPh>
    <phoneticPr fontId="2"/>
  </si>
  <si>
    <t>AC371</t>
  </si>
  <si>
    <t>単位11-栄養士 専従 常勤</t>
    <rPh sb="5" eb="8">
      <t>エイヨウシ</t>
    </rPh>
    <phoneticPr fontId="2"/>
  </si>
  <si>
    <t>AG368</t>
  </si>
  <si>
    <t>単位11-栄養士 専従 非常勤</t>
  </si>
  <si>
    <t>AG369</t>
  </si>
  <si>
    <t>単位11-栄養士 兼務 常勤</t>
  </si>
  <si>
    <t>AI368</t>
  </si>
  <si>
    <t>単位11-栄養士 兼務 非常勤</t>
  </si>
  <si>
    <t>AI369</t>
  </si>
  <si>
    <t>単位11-栄養士 常勤換算後の人数</t>
  </si>
  <si>
    <t>AG370</t>
  </si>
  <si>
    <t>単位11-栄養士 基準上の必要人数</t>
    <rPh sb="5" eb="8">
      <t>エイヨウシ</t>
    </rPh>
    <phoneticPr fontId="2"/>
  </si>
  <si>
    <t>AG371</t>
  </si>
  <si>
    <t>単位11-空き１ 専従 常勤</t>
  </si>
  <si>
    <t>I375</t>
  </si>
  <si>
    <t>単位11-空き１ 専従 非常勤</t>
  </si>
  <si>
    <t>I376</t>
  </si>
  <si>
    <t>単位11-空き１ 兼務 常勤</t>
  </si>
  <si>
    <t>K375</t>
  </si>
  <si>
    <t>単位11-空き１ 兼務 非常勤</t>
  </si>
  <si>
    <t>K376</t>
  </si>
  <si>
    <t>単位11-空き１ 常勤換算後の人数</t>
  </si>
  <si>
    <t>I377</t>
  </si>
  <si>
    <t>単位11-空き１ 基準上の必要人数</t>
  </si>
  <si>
    <t>I378</t>
  </si>
  <si>
    <t>単位11-空き２ 専従 常勤</t>
  </si>
  <si>
    <t>M375</t>
  </si>
  <si>
    <t>単位11-空き２ 専従 非常勤</t>
  </si>
  <si>
    <t>M376</t>
  </si>
  <si>
    <t>単位11-空き２ 兼務 常勤</t>
  </si>
  <si>
    <t>O375</t>
  </si>
  <si>
    <t>単位11-空き２ 兼務 非常勤</t>
  </si>
  <si>
    <t>O376</t>
  </si>
  <si>
    <t>単位11-空き２ 常勤換算後の人数</t>
  </si>
  <si>
    <t>M377</t>
  </si>
  <si>
    <t>単位11-空き２ 基準上の必要人数</t>
  </si>
  <si>
    <t>M378</t>
  </si>
  <si>
    <t>単位11-空き３ 専従 常勤</t>
  </si>
  <si>
    <t>Q375</t>
  </si>
  <si>
    <t>単位11-空き３ 専従 非常勤</t>
  </si>
  <si>
    <t>Q376</t>
  </si>
  <si>
    <t>単位11-空き３ 兼務 常勤</t>
  </si>
  <si>
    <t>S375</t>
  </si>
  <si>
    <t>単位11-空き３ 兼務 非常勤</t>
  </si>
  <si>
    <t>S376</t>
  </si>
  <si>
    <t>単位11-空き３ 常勤換算後の人数</t>
  </si>
  <si>
    <t>Q377</t>
  </si>
  <si>
    <t>単位11-空き３ 基準上の必要人数</t>
  </si>
  <si>
    <t>Q378</t>
  </si>
  <si>
    <t>単位11-空き４ 専従 常勤</t>
  </si>
  <si>
    <t>U375</t>
  </si>
  <si>
    <t>単位11-空き４ 専従 非常勤</t>
  </si>
  <si>
    <t>U376</t>
  </si>
  <si>
    <t>単位11-空き４ 兼務 常勤</t>
  </si>
  <si>
    <t>W375</t>
  </si>
  <si>
    <t>単位11-空き４ 兼務 非常勤</t>
  </si>
  <si>
    <t>W376</t>
  </si>
  <si>
    <t>単位11-空き４ 常勤換算後の人数</t>
  </si>
  <si>
    <t>U377</t>
  </si>
  <si>
    <t>単位11-空き４ 基準上の必要人数</t>
  </si>
  <si>
    <t>U378</t>
  </si>
  <si>
    <t>単位11-空き５ 専従 常勤</t>
  </si>
  <si>
    <t>Y375</t>
  </si>
  <si>
    <t>単位11-空き５ 専従 非常勤</t>
  </si>
  <si>
    <t>Y376</t>
  </si>
  <si>
    <t>単位11-空き５ 兼務 常勤</t>
  </si>
  <si>
    <t>AA375</t>
  </si>
  <si>
    <t>単位11-空き５ 兼務 非常勤</t>
  </si>
  <si>
    <t>AA376</t>
  </si>
  <si>
    <t>単位11-空き５ 常勤換算後の人数</t>
  </si>
  <si>
    <t>Y377</t>
  </si>
  <si>
    <t>単位11-空き５ 基準上の必要人数</t>
  </si>
  <si>
    <t>Y378</t>
  </si>
  <si>
    <t>単位11-空き６ 専従 常勤</t>
  </si>
  <si>
    <t>AC375</t>
  </si>
  <si>
    <t>単位11-空き６ 専従 非常勤</t>
  </si>
  <si>
    <t>AC376</t>
  </si>
  <si>
    <t>単位11-空き６ 兼務 常勤</t>
  </si>
  <si>
    <t>AE375</t>
  </si>
  <si>
    <t>単位11-空き６ 兼務 非常勤</t>
  </si>
  <si>
    <t>AE376</t>
  </si>
  <si>
    <t>単位11-空き６ 常勤換算後の人数</t>
  </si>
  <si>
    <t>AC377</t>
  </si>
  <si>
    <t>単位11-空き６ 基準上の必要人数</t>
  </si>
  <si>
    <t>AC378</t>
  </si>
  <si>
    <t>単位11-空き７ 専従 常勤</t>
  </si>
  <si>
    <t>AG375</t>
  </si>
  <si>
    <t>単位11-空き７ 専従 非常勤</t>
  </si>
  <si>
    <t>AG376</t>
  </si>
  <si>
    <t>単位11-空き７ 兼務 常勤</t>
  </si>
  <si>
    <t>AI375</t>
  </si>
  <si>
    <t>単位11-空き７ 兼務 非常勤</t>
  </si>
  <si>
    <t>AI376</t>
  </si>
  <si>
    <t>単位11-空き７ 常勤換算後の人数</t>
  </si>
  <si>
    <t>AG377</t>
  </si>
  <si>
    <t>単位11-空き７ 基準上の必要人数</t>
  </si>
  <si>
    <t>AG378</t>
  </si>
  <si>
    <t>単位11-前年度の平均利用者数</t>
    <rPh sb="5" eb="8">
      <t>ゼンネンド</t>
    </rPh>
    <rPh sb="9" eb="11">
      <t>ヘイキン</t>
    </rPh>
    <rPh sb="11" eb="14">
      <t>リヨウシャ</t>
    </rPh>
    <rPh sb="14" eb="15">
      <t>カズ</t>
    </rPh>
    <phoneticPr fontId="2"/>
  </si>
  <si>
    <t>I379</t>
  </si>
  <si>
    <t>単位11-単位ごと利用定員</t>
    <rPh sb="5" eb="7">
      <t>タンイ</t>
    </rPh>
    <rPh sb="9" eb="11">
      <t>リヨウ</t>
    </rPh>
    <rPh sb="11" eb="13">
      <t>テイイン</t>
    </rPh>
    <phoneticPr fontId="2"/>
  </si>
  <si>
    <t>I380</t>
  </si>
  <si>
    <t>単位11-基準上の必要定員</t>
    <rPh sb="5" eb="7">
      <t>キジュン</t>
    </rPh>
    <rPh sb="7" eb="8">
      <t>ジョウ</t>
    </rPh>
    <rPh sb="9" eb="11">
      <t>ヒツヨウ</t>
    </rPh>
    <rPh sb="11" eb="13">
      <t>テイイン</t>
    </rPh>
    <phoneticPr fontId="2"/>
  </si>
  <si>
    <t>I381</t>
  </si>
  <si>
    <t>単位11-営業日-月</t>
  </si>
  <si>
    <t>AL382</t>
  </si>
  <si>
    <t>単位11-営業日-火</t>
  </si>
  <si>
    <t>AM382</t>
  </si>
  <si>
    <t>単位11-営業日-水</t>
  </si>
  <si>
    <t>AN382</t>
  </si>
  <si>
    <t>単位11-営業日-木</t>
  </si>
  <si>
    <t>AO382</t>
  </si>
  <si>
    <t>単位11-営業日-金</t>
  </si>
  <si>
    <t>AP382</t>
  </si>
  <si>
    <t>単位11-営業日-土</t>
  </si>
  <si>
    <t>AQ382</t>
  </si>
  <si>
    <t>単位11-営業日-日</t>
  </si>
  <si>
    <t>AR382</t>
  </si>
  <si>
    <t>単位11-営業時間-平日-開始</t>
  </si>
  <si>
    <t>L383</t>
  </si>
  <si>
    <t>単位11-営業時間-平日-終了</t>
  </si>
  <si>
    <t>Q383</t>
  </si>
  <si>
    <t>単位11-営業時間-土曜-開始</t>
  </si>
  <si>
    <t>W383</t>
  </si>
  <si>
    <t>単位11-営業時間-土曜-終了</t>
  </si>
  <si>
    <t>AB383</t>
  </si>
  <si>
    <t>単位11-営業時間-日曜-開始</t>
  </si>
  <si>
    <t>L384</t>
  </si>
  <si>
    <t>単位11-営業時間-日曜-終了</t>
  </si>
  <si>
    <t>Q384</t>
  </si>
  <si>
    <t>単位11-営業時間-祝日-開始</t>
  </si>
  <si>
    <t>W384</t>
  </si>
  <si>
    <t>単位11-営業時間-祝日-終了</t>
  </si>
  <si>
    <t>AB384</t>
  </si>
  <si>
    <t>単位11-営業時間-備考</t>
  </si>
  <si>
    <t>AE384</t>
  </si>
  <si>
    <t>単位11-主たる対象者-身体障害者 細分なし</t>
    <rPh sb="5" eb="6">
      <t>オモ</t>
    </rPh>
    <rPh sb="8" eb="11">
      <t>タイショウシャ</t>
    </rPh>
    <phoneticPr fontId="2"/>
  </si>
  <si>
    <t>AL385</t>
  </si>
  <si>
    <t>単位11-主たる対象者-身体障害者 肢体不自由</t>
  </si>
  <si>
    <t>AM385</t>
  </si>
  <si>
    <t>単位11-主たる対象者-身体障害者 視覚障害</t>
  </si>
  <si>
    <t>AN385</t>
  </si>
  <si>
    <t>単位11-主たる対象者-身体障害者 聴覚・言語</t>
  </si>
  <si>
    <t>AO385</t>
  </si>
  <si>
    <t>単位11-主たる対象者-身体障害者 内部障害</t>
  </si>
  <si>
    <t>AP385</t>
  </si>
  <si>
    <t>単位11-主たる対象者-特定なし</t>
    <rPh sb="5" eb="6">
      <t>オモ</t>
    </rPh>
    <rPh sb="8" eb="11">
      <t>タイショウシャ</t>
    </rPh>
    <rPh sb="12" eb="14">
      <t>トクテイ</t>
    </rPh>
    <phoneticPr fontId="2"/>
  </si>
  <si>
    <t>AL386</t>
  </si>
  <si>
    <t>単位11-主たる対象者-知的障害者</t>
  </si>
  <si>
    <t>AM386</t>
  </si>
  <si>
    <t>単位11-主たる対象者-精神障害者</t>
  </si>
  <si>
    <t>AN386</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</si>
  <si>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
  </si>
  <si>
    <t>※神奈川県使用欄</t>
    <rPh sb="1" eb="5">
      <t>カナガワケン</t>
    </rPh>
    <rPh sb="5" eb="7">
      <t>シヨウ</t>
    </rPh>
    <rPh sb="7" eb="8">
      <t>ラン</t>
    </rPh>
    <phoneticPr fontId="2"/>
  </si>
  <si>
    <t>申請する事業所(施設）の種類</t>
    <rPh sb="0" eb="2">
      <t>シンセイ</t>
    </rPh>
    <rPh sb="4" eb="7">
      <t>ジギョウショ</t>
    </rPh>
    <rPh sb="8" eb="10">
      <t>シセツ</t>
    </rPh>
    <rPh sb="12" eb="14">
      <t>シュルイ</t>
    </rPh>
    <phoneticPr fontId="2"/>
  </si>
  <si>
    <t>事業所番号</t>
    <rPh sb="0" eb="3">
      <t>ジギョウショ</t>
    </rPh>
    <rPh sb="3" eb="5">
      <t>バンゴウ</t>
    </rPh>
    <phoneticPr fontId="2"/>
  </si>
  <si>
    <t>申請者の法人の種類</t>
    <rPh sb="0" eb="3">
      <t>シンセイシャ</t>
    </rPh>
    <rPh sb="4" eb="6">
      <t>ホウジン</t>
    </rPh>
    <rPh sb="7" eb="9">
      <t>シュルイ</t>
    </rPh>
    <phoneticPr fontId="2"/>
  </si>
  <si>
    <t>サービス種類</t>
    <rPh sb="4" eb="6">
      <t>シュルイ</t>
    </rPh>
    <phoneticPr fontId="2"/>
  </si>
  <si>
    <t>申請する事業の種類</t>
    <rPh sb="0" eb="2">
      <t>シンセイ</t>
    </rPh>
    <rPh sb="4" eb="6">
      <t>ジギョウ</t>
    </rPh>
    <rPh sb="7" eb="9">
      <t>シュルイ</t>
    </rPh>
    <phoneticPr fontId="2"/>
  </si>
  <si>
    <t>異動区分</t>
    <rPh sb="0" eb="2">
      <t>イドウ</t>
    </rPh>
    <rPh sb="2" eb="4">
      <t>クブン</t>
    </rPh>
    <phoneticPr fontId="2"/>
  </si>
  <si>
    <t>異動年月日</t>
    <rPh sb="0" eb="2">
      <t>イドウ</t>
    </rPh>
    <rPh sb="2" eb="5">
      <t>ネンガッピ</t>
    </rPh>
    <phoneticPr fontId="2"/>
  </si>
  <si>
    <t>（第１号様式）</t>
    <rPh sb="1" eb="2">
      <t>ダイ</t>
    </rPh>
    <rPh sb="3" eb="4">
      <t>ゴウ</t>
    </rPh>
    <rPh sb="4" eb="6">
      <t>ヨウシキ</t>
    </rPh>
    <phoneticPr fontId="2"/>
  </si>
  <si>
    <t>※受付番号</t>
    <rPh sb="1" eb="3">
      <t>ウケツケ</t>
    </rPh>
    <rPh sb="3" eb="5">
      <t>バンゴウ</t>
    </rPh>
    <phoneticPr fontId="2"/>
  </si>
  <si>
    <t/>
  </si>
  <si>
    <t>支払方法</t>
    <rPh sb="0" eb="2">
      <t>シハライ</t>
    </rPh>
    <rPh sb="2" eb="4">
      <t>ホウホウ</t>
    </rPh>
    <phoneticPr fontId="2"/>
  </si>
  <si>
    <t>指定障害福祉サービス事業所
指定障害者支援施設
指定一般相談支援事業所</t>
    <rPh sb="0" eb="2">
      <t>シテイ</t>
    </rPh>
    <rPh sb="2" eb="4">
      <t>ショウガイ</t>
    </rPh>
    <rPh sb="4" eb="6">
      <t>フクシ</t>
    </rPh>
    <rPh sb="10" eb="12">
      <t>ジギョウ</t>
    </rPh>
    <rPh sb="12" eb="13">
      <t>ショ</t>
    </rPh>
    <rPh sb="14" eb="16">
      <t>シテイ</t>
    </rPh>
    <rPh sb="16" eb="19">
      <t>ショウガイシャ</t>
    </rPh>
    <rPh sb="19" eb="21">
      <t>シエン</t>
    </rPh>
    <rPh sb="21" eb="23">
      <t>シセツ</t>
    </rPh>
    <rPh sb="24" eb="26">
      <t>シテイ</t>
    </rPh>
    <rPh sb="26" eb="28">
      <t>イッパン</t>
    </rPh>
    <rPh sb="28" eb="30">
      <t>ソウダン</t>
    </rPh>
    <rPh sb="30" eb="32">
      <t>シエン</t>
    </rPh>
    <rPh sb="32" eb="34">
      <t>ジギョウ</t>
    </rPh>
    <rPh sb="34" eb="35">
      <t>ショ</t>
    </rPh>
    <phoneticPr fontId="2"/>
  </si>
  <si>
    <t>※指定市町村番号</t>
    <rPh sb="1" eb="3">
      <t>シテイ</t>
    </rPh>
    <rPh sb="3" eb="6">
      <t>シチョウソン</t>
    </rPh>
    <rPh sb="6" eb="8">
      <t>バンゴウ</t>
    </rPh>
    <phoneticPr fontId="2"/>
  </si>
  <si>
    <t>社福・A型減免</t>
    <rPh sb="0" eb="1">
      <t>シャ</t>
    </rPh>
    <rPh sb="1" eb="2">
      <t>フク</t>
    </rPh>
    <rPh sb="4" eb="5">
      <t>カタ</t>
    </rPh>
    <rPh sb="5" eb="7">
      <t>ゲンメン</t>
    </rPh>
    <phoneticPr fontId="2"/>
  </si>
  <si>
    <t>指定（更新）申請書</t>
    <rPh sb="0" eb="2">
      <t>シテイ</t>
    </rPh>
    <rPh sb="3" eb="5">
      <t>コウシン</t>
    </rPh>
    <rPh sb="6" eb="9">
      <t>シンセイショ</t>
    </rPh>
    <phoneticPr fontId="2"/>
  </si>
  <si>
    <t>令和　　年　　月　　日</t>
    <rPh sb="0" eb="2">
      <t>レイワ</t>
    </rPh>
    <rPh sb="4" eb="5">
      <t>ネン</t>
    </rPh>
    <rPh sb="7" eb="8">
      <t>ガツ</t>
    </rPh>
    <rPh sb="10" eb="11">
      <t>ニチ</t>
    </rPh>
    <phoneticPr fontId="2"/>
  </si>
  <si>
    <t>（申請先）</t>
    <rPh sb="1" eb="3">
      <t>シンセイ</t>
    </rPh>
    <rPh sb="3" eb="4">
      <t>サキ</t>
    </rPh>
    <phoneticPr fontId="28"/>
  </si>
  <si>
    <t>（申請者）</t>
    <rPh sb="1" eb="3">
      <t>シンセイ</t>
    </rPh>
    <rPh sb="3" eb="4">
      <t>シャ</t>
    </rPh>
    <phoneticPr fontId="28"/>
  </si>
  <si>
    <t>相模原市長</t>
    <rPh sb="0" eb="5">
      <t>サガミハラシチョウ</t>
    </rPh>
    <phoneticPr fontId="2"/>
  </si>
  <si>
    <t>所　在　地</t>
    <rPh sb="0" eb="1">
      <t>トコロ</t>
    </rPh>
    <rPh sb="2" eb="3">
      <t>ザイ</t>
    </rPh>
    <rPh sb="4" eb="5">
      <t>チ</t>
    </rPh>
    <phoneticPr fontId="28"/>
  </si>
  <si>
    <t>名　　　称</t>
    <rPh sb="0" eb="1">
      <t>ナ</t>
    </rPh>
    <rPh sb="4" eb="5">
      <t>ショウ</t>
    </rPh>
    <phoneticPr fontId="28"/>
  </si>
  <si>
    <t>代表者氏名</t>
    <rPh sb="0" eb="2">
      <t>ダイヒョウ</t>
    </rPh>
    <rPh sb="2" eb="3">
      <t>シャ</t>
    </rPh>
    <rPh sb="3" eb="5">
      <t>シメイ</t>
    </rPh>
    <phoneticPr fontId="28"/>
  </si>
  <si>
    <t>　障害者の日常生活及び社会生活を総合的に支援するための法律に規定する</t>
    <phoneticPr fontId="28"/>
  </si>
  <si>
    <t>に係る指定を受けたいので、下記のとおり、関係書類を添えて申請します。</t>
    <rPh sb="13" eb="15">
      <t>カキ</t>
    </rPh>
    <rPh sb="20" eb="22">
      <t>カンケイ</t>
    </rPh>
    <rPh sb="22" eb="24">
      <t>ショルイ</t>
    </rPh>
    <rPh sb="25" eb="26">
      <t>ソ</t>
    </rPh>
    <rPh sb="28" eb="30">
      <t>シンセイ</t>
    </rPh>
    <phoneticPr fontId="2"/>
  </si>
  <si>
    <t>申請者（設置者）</t>
    <rPh sb="0" eb="3">
      <t>シンセイシャ</t>
    </rPh>
    <rPh sb="4" eb="7">
      <t>セッチシャ</t>
    </rPh>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</si>
  <si>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</si>
  <si>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</si>
  <si>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</si>
  <si>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</si>
  <si>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</si>
  <si>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</si>
  <si>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</si>
  <si>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</si>
  <si>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</si>
  <si>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</si>
  <si>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</si>
  <si>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</si>
  <si>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</si>
  <si>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t>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</si>
  <si>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</si>
  <si>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ﾌ　ﾘ　ｶﾞ　ﾅ</t>
    <phoneticPr fontId="2"/>
  </si>
  <si>
    <t>事業所（施設）
の所在地</t>
    <rPh sb="0" eb="3">
      <t>ジギョウショ</t>
    </rPh>
    <rPh sb="4" eb="6">
      <t>シセツ</t>
    </rPh>
    <rPh sb="9" eb="12">
      <t>ショザイチ</t>
    </rPh>
    <phoneticPr fontId="2"/>
  </si>
  <si>
    <t>※事業所(施設)所在地市町村番号</t>
    <rPh sb="1" eb="4">
      <t>ジギョウショ</t>
    </rPh>
    <rPh sb="5" eb="7">
      <t>シセツ</t>
    </rPh>
    <rPh sb="8" eb="11">
      <t>ショザイチ</t>
    </rPh>
    <rPh sb="11" eb="14">
      <t>シチョウソン</t>
    </rPh>
    <rPh sb="14" eb="16">
      <t>バンゴウ</t>
    </rPh>
    <phoneticPr fontId="2"/>
  </si>
  <si>
    <t>※級地区分</t>
    <rPh sb="1" eb="2">
      <t>キュウ</t>
    </rPh>
    <rPh sb="2" eb="3">
      <t>チ</t>
    </rPh>
    <rPh sb="3" eb="5">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</si>
  <si>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</si>
  <si>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</si>
  <si>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付表</t>
    <rPh sb="0" eb="2">
      <t>フヒョウ</t>
    </rPh>
    <phoneticPr fontId="2"/>
  </si>
  <si>
    <t>備考</t>
    <rPh sb="0" eb="1">
      <t>ビ</t>
    </rPh>
    <rPh sb="1" eb="2">
      <t>コウ</t>
    </rPh>
    <phoneticPr fontId="2"/>
  </si>
  <si>
    <t>主たる事業所名称</t>
    <phoneticPr fontId="2"/>
  </si>
  <si>
    <t>同一の法律において既に
指定を受けている場合</t>
    <rPh sb="0" eb="2">
      <t>ドウイツ</t>
    </rPh>
    <rPh sb="3" eb="5">
      <t>ホウリツ</t>
    </rPh>
    <rPh sb="9" eb="10">
      <t>スデ</t>
    </rPh>
    <rPh sb="12" eb="14">
      <t>シテイ</t>
    </rPh>
    <rPh sb="15" eb="16">
      <t>ウ</t>
    </rPh>
    <rPh sb="20" eb="22">
      <t>バアイ</t>
    </rPh>
    <phoneticPr fontId="2"/>
  </si>
  <si>
    <t>サービスの種類</t>
    <rPh sb="5" eb="7">
      <t>シュルイ</t>
    </rPh>
    <phoneticPr fontId="2"/>
  </si>
  <si>
    <t>事業所名称</t>
    <rPh sb="0" eb="3">
      <t>ジギョウショ</t>
    </rPh>
    <rPh sb="3" eb="5">
      <t>メイショウ</t>
    </rPh>
    <phoneticPr fontId="2"/>
  </si>
  <si>
    <t>指定有効開始年月日</t>
    <rPh sb="0" eb="2">
      <t>シテイ</t>
    </rPh>
    <rPh sb="2" eb="4">
      <t>ユウコウ</t>
    </rPh>
    <rPh sb="4" eb="6">
      <t>カイシ</t>
    </rPh>
    <rPh sb="6" eb="8">
      <t>ネンゲツ</t>
    </rPh>
    <rPh sb="8" eb="9">
      <t>ヒ</t>
    </rPh>
    <phoneticPr fontId="2"/>
  </si>
  <si>
    <t>指定有効終了年月日</t>
    <rPh sb="0" eb="2">
      <t>シテイ</t>
    </rPh>
    <rPh sb="2" eb="4">
      <t>ユウコウ</t>
    </rPh>
    <rPh sb="4" eb="6">
      <t>シュウリョウ</t>
    </rPh>
    <rPh sb="6" eb="8">
      <t>ネンゲツ</t>
    </rPh>
    <rPh sb="8" eb="9">
      <t>ヒ</t>
    </rPh>
    <phoneticPr fontId="2"/>
  </si>
  <si>
    <t>指定更新申請中区分</t>
    <rPh sb="0" eb="2">
      <t>シテイ</t>
    </rPh>
    <rPh sb="2" eb="4">
      <t>コウシン</t>
    </rPh>
    <rPh sb="4" eb="6">
      <t>シンセイ</t>
    </rPh>
    <rPh sb="6" eb="7">
      <t>ナカ</t>
    </rPh>
    <rPh sb="7" eb="9">
      <t>クブン</t>
    </rPh>
    <phoneticPr fontId="2"/>
  </si>
  <si>
    <t>※地域生活支援拠点等区分</t>
    <rPh sb="1" eb="3">
      <t>チイキ</t>
    </rPh>
    <rPh sb="3" eb="5">
      <t>セイカツ</t>
    </rPh>
    <rPh sb="5" eb="7">
      <t>シエン</t>
    </rPh>
    <rPh sb="7" eb="10">
      <t>キョテンナド</t>
    </rPh>
    <rPh sb="10" eb="12">
      <t>クブン</t>
    </rPh>
    <phoneticPr fontId="2"/>
  </si>
  <si>
    <t>効力停止開始年月</t>
    <rPh sb="0" eb="2">
      <t>コウリョク</t>
    </rPh>
    <rPh sb="2" eb="4">
      <t>テイシ</t>
    </rPh>
    <rPh sb="4" eb="6">
      <t>カイシ</t>
    </rPh>
    <rPh sb="6" eb="8">
      <t>ネンゲツ</t>
    </rPh>
    <phoneticPr fontId="2"/>
  </si>
  <si>
    <t>効力停止終了年月</t>
    <rPh sb="0" eb="2">
      <t>コウリョク</t>
    </rPh>
    <rPh sb="2" eb="4">
      <t>テイシ</t>
    </rPh>
    <rPh sb="4" eb="6">
      <t>シュウリョウ</t>
    </rPh>
    <rPh sb="6" eb="8">
      <t>ネンゲツ</t>
    </rPh>
    <phoneticPr fontId="2"/>
  </si>
  <si>
    <t>※指定管理者制度適用区分</t>
    <rPh sb="1" eb="3">
      <t>シテイ</t>
    </rPh>
    <rPh sb="3" eb="6">
      <t>カンリシャ</t>
    </rPh>
    <rPh sb="6" eb="8">
      <t>セイド</t>
    </rPh>
    <rPh sb="8" eb="10">
      <t>テキヨウ</t>
    </rPh>
    <rPh sb="10" eb="12">
      <t>クブン</t>
    </rPh>
    <phoneticPr fontId="2"/>
  </si>
  <si>
    <t>※支所コード</t>
    <rPh sb="1" eb="3">
      <t>シショ</t>
    </rPh>
    <phoneticPr fontId="2"/>
  </si>
  <si>
    <t>（備考）</t>
    <rPh sb="1" eb="3">
      <t>ビコウ</t>
    </rPh>
    <phoneticPr fontId="2"/>
  </si>
  <si>
    <t>　　１　　「※」のついた欄には記載しないでください。</t>
    <rPh sb="12" eb="13">
      <t>ラン</t>
    </rPh>
    <rPh sb="15" eb="17">
      <t>キサイ</t>
    </rPh>
    <phoneticPr fontId="2"/>
  </si>
  <si>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
  </si>
  <si>
    <t>　　　    「営利法人」等の別を記載してください。</t>
    <rPh sb="17" eb="19">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</si>
  <si>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</si>
  <si>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</si>
  <si>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2"/>
  </si>
  <si>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
  </si>
  <si>
    <t xml:space="preserve">           一つのみを記載してください。</t>
    <phoneticPr fontId="2"/>
  </si>
  <si>
    <t>Ver.110</t>
    <phoneticPr fontId="2"/>
  </si>
  <si>
    <t>N6に格納されている値（新しい番号を見ている）</t>
    <rPh sb="3" eb="5">
      <t>カクノウ</t>
    </rPh>
    <rPh sb="10" eb="11">
      <t>アタイ</t>
    </rPh>
    <rPh sb="12" eb="13">
      <t>アタラ</t>
    </rPh>
    <rPh sb="15" eb="17">
      <t>バンゴウ</t>
    </rPh>
    <rPh sb="18" eb="19">
      <t>ミ</t>
    </rPh>
    <phoneticPr fontId="2"/>
  </si>
  <si>
    <t>指定障害福祉サービス事業所</t>
    <rPh sb="0" eb="2">
      <t>シテイ</t>
    </rPh>
    <rPh sb="2" eb="4">
      <t>ショウガイ</t>
    </rPh>
    <rPh sb="4" eb="6">
      <t>フクシ</t>
    </rPh>
    <rPh sb="10" eb="13">
      <t>ジギョウショ</t>
    </rPh>
    <phoneticPr fontId="2"/>
  </si>
  <si>
    <t>指定障害者支援施設</t>
    <rPh sb="0" eb="2">
      <t>シテイ</t>
    </rPh>
    <rPh sb="2" eb="5">
      <t>ショウガイシャ</t>
    </rPh>
    <rPh sb="5" eb="7">
      <t>シエン</t>
    </rPh>
    <rPh sb="7" eb="9">
      <t>シセツ</t>
    </rPh>
    <phoneticPr fontId="2"/>
  </si>
  <si>
    <t>指定一般相談支援事業所</t>
    <rPh sb="0" eb="2">
      <t>シテイ</t>
    </rPh>
    <rPh sb="2" eb="4">
      <t>イッパン</t>
    </rPh>
    <rPh sb="4" eb="6">
      <t>ソウダン</t>
    </rPh>
    <rPh sb="6" eb="8">
      <t>シエン</t>
    </rPh>
    <rPh sb="8" eb="11">
      <t>ジギョウショ</t>
    </rPh>
    <phoneticPr fontId="2"/>
  </si>
  <si>
    <t>プルダウンの表示順→</t>
    <rPh sb="6" eb="8">
      <t>ヒョウジ</t>
    </rPh>
    <rPh sb="8" eb="9">
      <t>ジュン</t>
    </rPh>
    <phoneticPr fontId="2"/>
  </si>
  <si>
    <t>←新しい番号</t>
    <rPh sb="1" eb="2">
      <t>アタラ</t>
    </rPh>
    <rPh sb="4" eb="6">
      <t>バンゴウ</t>
    </rPh>
    <phoneticPr fontId="2"/>
  </si>
  <si>
    <t>居宅介護</t>
    <rPh sb="0" eb="2">
      <t>キョタク</t>
    </rPh>
    <rPh sb="2" eb="4">
      <t>カイゴ</t>
    </rPh>
    <phoneticPr fontId="2"/>
  </si>
  <si>
    <t>生活介護</t>
    <rPh sb="0" eb="2">
      <t>セイカツ</t>
    </rPh>
    <rPh sb="2" eb="4">
      <t>カイゴ</t>
    </rPh>
    <phoneticPr fontId="2"/>
  </si>
  <si>
    <t>地域移行支援</t>
    <rPh sb="0" eb="2">
      <t>チイキ</t>
    </rPh>
    <rPh sb="2" eb="4">
      <t>イコウ</t>
    </rPh>
    <rPh sb="4" eb="6">
      <t>シエン</t>
    </rPh>
    <phoneticPr fontId="2"/>
  </si>
  <si>
    <t>重度訪問介護</t>
    <rPh sb="0" eb="2">
      <t>ジュウド</t>
    </rPh>
    <rPh sb="2" eb="4">
      <t>ホウモン</t>
    </rPh>
    <rPh sb="4" eb="6">
      <t>カイゴ</t>
    </rPh>
    <phoneticPr fontId="2"/>
  </si>
  <si>
    <t>施設入所支援</t>
    <rPh sb="0" eb="2">
      <t>シセツ</t>
    </rPh>
    <rPh sb="2" eb="4">
      <t>ニュウショ</t>
    </rPh>
    <rPh sb="4" eb="6">
      <t>シエン</t>
    </rPh>
    <phoneticPr fontId="2"/>
  </si>
  <si>
    <t>地域定着支援</t>
    <rPh sb="0" eb="2">
      <t>チイキ</t>
    </rPh>
    <rPh sb="2" eb="4">
      <t>テイチャク</t>
    </rPh>
    <rPh sb="4" eb="6">
      <t>シエン</t>
    </rPh>
    <phoneticPr fontId="2"/>
  </si>
  <si>
    <t>行動援護</t>
    <rPh sb="0" eb="2">
      <t>コウドウ</t>
    </rPh>
    <rPh sb="2" eb="4">
      <t>エンゴ</t>
    </rPh>
    <phoneticPr fontId="2"/>
  </si>
  <si>
    <t>自立訓練（機能訓練）</t>
    <rPh sb="0" eb="2">
      <t>ジリツ</t>
    </rPh>
    <rPh sb="2" eb="4">
      <t>クンレン</t>
    </rPh>
    <rPh sb="5" eb="7">
      <t>キノウ</t>
    </rPh>
    <rPh sb="7" eb="9">
      <t>クンレン</t>
    </rPh>
    <phoneticPr fontId="2"/>
  </si>
  <si>
    <t>同行援護</t>
    <rPh sb="0" eb="2">
      <t>ドウコウ</t>
    </rPh>
    <rPh sb="2" eb="4">
      <t>エンゴ</t>
    </rPh>
    <phoneticPr fontId="2"/>
  </si>
  <si>
    <t>自立訓練（生活訓練通所型）</t>
    <rPh sb="0" eb="2">
      <t>ジリツ</t>
    </rPh>
    <rPh sb="2" eb="4">
      <t>クンレン</t>
    </rPh>
    <rPh sb="5" eb="7">
      <t>セイカツ</t>
    </rPh>
    <rPh sb="7" eb="9">
      <t>クンレン</t>
    </rPh>
    <rPh sb="9" eb="11">
      <t>ツウショ</t>
    </rPh>
    <rPh sb="11" eb="12">
      <t>ガタ</t>
    </rPh>
    <phoneticPr fontId="2"/>
  </si>
  <si>
    <t>療養介護</t>
    <rPh sb="0" eb="2">
      <t>リョウヨウ</t>
    </rPh>
    <rPh sb="2" eb="4">
      <t>カイゴ</t>
    </rPh>
    <phoneticPr fontId="2"/>
  </si>
  <si>
    <t>自立訓練（生活訓練宿泊型）</t>
    <rPh sb="0" eb="2">
      <t>ジリツ</t>
    </rPh>
    <rPh sb="2" eb="4">
      <t>クンレン</t>
    </rPh>
    <rPh sb="5" eb="7">
      <t>セイカツ</t>
    </rPh>
    <rPh sb="7" eb="9">
      <t>クンレン</t>
    </rPh>
    <rPh sb="11" eb="12">
      <t>ガタ</t>
    </rPh>
    <phoneticPr fontId="2"/>
  </si>
  <si>
    <t>就労移行支援（一般型）</t>
    <rPh sb="0" eb="2">
      <t>シュウロウ</t>
    </rPh>
    <rPh sb="2" eb="4">
      <t>イコウ</t>
    </rPh>
    <rPh sb="4" eb="6">
      <t>シエン</t>
    </rPh>
    <rPh sb="7" eb="10">
      <t>イッパンガタ</t>
    </rPh>
    <phoneticPr fontId="2"/>
  </si>
  <si>
    <t>短期入所</t>
    <rPh sb="0" eb="2">
      <t>タンキ</t>
    </rPh>
    <rPh sb="2" eb="4">
      <t>ニュウショ</t>
    </rPh>
    <phoneticPr fontId="2"/>
  </si>
  <si>
    <t>就労移行支援（資格取得型）</t>
    <rPh sb="0" eb="2">
      <t>シュウロウ</t>
    </rPh>
    <rPh sb="2" eb="4">
      <t>イコウ</t>
    </rPh>
    <rPh sb="4" eb="6">
      <t>シエン</t>
    </rPh>
    <rPh sb="7" eb="9">
      <t>シカク</t>
    </rPh>
    <rPh sb="9" eb="11">
      <t>シュトク</t>
    </rPh>
    <rPh sb="11" eb="12">
      <t>ガタ</t>
    </rPh>
    <phoneticPr fontId="2"/>
  </si>
  <si>
    <t>重度障害者等包括支援</t>
    <rPh sb="0" eb="2">
      <t>ジュウド</t>
    </rPh>
    <rPh sb="2" eb="5">
      <t>ショウガイシャ</t>
    </rPh>
    <rPh sb="5" eb="6">
      <t>トウ</t>
    </rPh>
    <rPh sb="6" eb="8">
      <t>ホウカツ</t>
    </rPh>
    <rPh sb="8" eb="10">
      <t>シエン</t>
    </rPh>
    <phoneticPr fontId="2"/>
  </si>
  <si>
    <t>就労継続支援（Ａ型）</t>
    <rPh sb="0" eb="2">
      <t>シュウロウ</t>
    </rPh>
    <rPh sb="2" eb="4">
      <t>ケイゾク</t>
    </rPh>
    <rPh sb="4" eb="6">
      <t>シエン</t>
    </rPh>
    <rPh sb="8" eb="9">
      <t>ガタ</t>
    </rPh>
    <phoneticPr fontId="2"/>
  </si>
  <si>
    <t>共同生活援助</t>
    <rPh sb="0" eb="2">
      <t>キョウドウ</t>
    </rPh>
    <rPh sb="2" eb="4">
      <t>セイカツ</t>
    </rPh>
    <rPh sb="4" eb="6">
      <t>エンジョ</t>
    </rPh>
    <phoneticPr fontId="2"/>
  </si>
  <si>
    <t>就労継続支援（Ｂ型）</t>
    <rPh sb="0" eb="2">
      <t>シュウロウ</t>
    </rPh>
    <rPh sb="2" eb="4">
      <t>ケイゾク</t>
    </rPh>
    <rPh sb="4" eb="6">
      <t>シエン</t>
    </rPh>
    <rPh sb="8" eb="9">
      <t>ガタ</t>
    </rPh>
    <phoneticPr fontId="2"/>
  </si>
  <si>
    <t>共同生活援助（地域移行型）</t>
    <rPh sb="0" eb="2">
      <t>キョウドウ</t>
    </rPh>
    <rPh sb="2" eb="4">
      <t>セイカツ</t>
    </rPh>
    <rPh sb="4" eb="6">
      <t>エンジョ</t>
    </rPh>
    <rPh sb="7" eb="9">
      <t>チイキ</t>
    </rPh>
    <rPh sb="9" eb="12">
      <t>イコウガタ</t>
    </rPh>
    <phoneticPr fontId="2"/>
  </si>
  <si>
    <t>自立生活援助</t>
    <rPh sb="0" eb="2">
      <t>ジリツ</t>
    </rPh>
    <rPh sb="2" eb="4">
      <t>セイカツ</t>
    </rPh>
    <rPh sb="4" eb="6">
      <t>エンジョ</t>
    </rPh>
    <phoneticPr fontId="2"/>
  </si>
  <si>
    <t>自立訓練（生活訓練宿泊型）</t>
    <rPh sb="0" eb="2">
      <t>ジリツ</t>
    </rPh>
    <rPh sb="2" eb="4">
      <t>クンレン</t>
    </rPh>
    <rPh sb="5" eb="7">
      <t>セイカツ</t>
    </rPh>
    <rPh sb="7" eb="9">
      <t>クンレン</t>
    </rPh>
    <rPh sb="9" eb="12">
      <t>シュクハクガタ</t>
    </rPh>
    <phoneticPr fontId="2"/>
  </si>
  <si>
    <t>就労定着支援</t>
    <rPh sb="0" eb="2">
      <t>シュウロウ</t>
    </rPh>
    <rPh sb="2" eb="4">
      <t>テイチャク</t>
    </rPh>
    <rPh sb="4" eb="6">
      <t>シエン</t>
    </rPh>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</si>
  <si>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</si>
  <si>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</si>
  <si>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</si>
  <si>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</si>
  <si>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</si>
  <si>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</si>
  <si>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</si>
  <si>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</si>
  <si>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</si>
  <si>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</si>
  <si>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</si>
  <si>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</si>
  <si>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</si>
  <si>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</si>
  <si>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</si>
  <si>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新規</t>
    <rPh sb="0" eb="2">
      <t>シンキ</t>
    </rPh>
    <phoneticPr fontId="2"/>
  </si>
  <si>
    <t>変更</t>
    <rPh sb="0" eb="2">
      <t>ヘンコウ</t>
    </rPh>
    <phoneticPr fontId="2"/>
  </si>
  <si>
    <t>指定サービスの追加/変更</t>
    <rPh sb="0" eb="2">
      <t>シテイ</t>
    </rPh>
    <rPh sb="7" eb="9">
      <t>ツイカ</t>
    </rPh>
    <rPh sb="10" eb="12">
      <t>ヘンコウ</t>
    </rPh>
    <phoneticPr fontId="2"/>
  </si>
  <si>
    <t>口座振替</t>
    <rPh sb="2" eb="4">
      <t>フリカエ</t>
    </rPh>
    <phoneticPr fontId="2"/>
  </si>
  <si>
    <t>納付書(納入通知書)</t>
    <rPh sb="4" eb="6">
      <t>ノウニュウ</t>
    </rPh>
    <rPh sb="6" eb="9">
      <t>ツウチショ</t>
    </rPh>
    <phoneticPr fontId="2"/>
  </si>
  <si>
    <t>口座不払</t>
    <phoneticPr fontId="2"/>
  </si>
  <si>
    <t>納付書不払</t>
    <rPh sb="2" eb="3">
      <t>ショ</t>
    </rPh>
    <phoneticPr fontId="2"/>
  </si>
  <si>
    <t>受給資格取得</t>
    <rPh sb="0" eb="2">
      <t>ジュキュウ</t>
    </rPh>
    <rPh sb="2" eb="4">
      <t>シカク</t>
    </rPh>
    <rPh sb="4" eb="6">
      <t>シュトク</t>
    </rPh>
    <phoneticPr fontId="2"/>
  </si>
  <si>
    <t>受給資格喪失</t>
    <rPh sb="0" eb="2">
      <t>ジュキュウ</t>
    </rPh>
    <rPh sb="4" eb="6">
      <t>ソウシツ</t>
    </rPh>
    <phoneticPr fontId="2"/>
  </si>
  <si>
    <t>政令市における受給者の区間異動</t>
    <rPh sb="0" eb="3">
      <t>セイレイシ</t>
    </rPh>
    <rPh sb="7" eb="10">
      <t>ジュキュウシャ</t>
    </rPh>
    <rPh sb="11" eb="13">
      <t>クカン</t>
    </rPh>
    <rPh sb="13" eb="15">
      <t>イドウ</t>
    </rPh>
    <phoneticPr fontId="2"/>
  </si>
  <si>
    <t>合併による新規</t>
    <rPh sb="0" eb="2">
      <t>ガッペイ</t>
    </rPh>
    <rPh sb="5" eb="7">
      <t>シンキ</t>
    </rPh>
    <phoneticPr fontId="2"/>
  </si>
  <si>
    <t>その他異動</t>
    <rPh sb="2" eb="3">
      <t>タ</t>
    </rPh>
    <rPh sb="3" eb="5">
      <t>イドウ</t>
    </rPh>
    <phoneticPr fontId="2"/>
  </si>
  <si>
    <t>00</t>
    <phoneticPr fontId="2"/>
  </si>
  <si>
    <t>出力変換_人員配置区分_生活介護</t>
  </si>
  <si>
    <t>Ⅰ型（1.7：1以上)</t>
    <rPh sb="1" eb="2">
      <t>ガタ</t>
    </rPh>
    <rPh sb="8" eb="10">
      <t>イジョウ</t>
    </rPh>
    <phoneticPr fontId="2"/>
  </si>
  <si>
    <t>01</t>
    <phoneticPr fontId="2"/>
  </si>
  <si>
    <t>リスト_人員配置区分_生活介護</t>
    <phoneticPr fontId="2"/>
  </si>
  <si>
    <t>Ⅱ型（2：1以上)</t>
    <rPh sb="1" eb="2">
      <t>ガタ</t>
    </rPh>
    <rPh sb="6" eb="8">
      <t>イジョウ</t>
    </rPh>
    <phoneticPr fontId="2"/>
  </si>
  <si>
    <t>02</t>
  </si>
  <si>
    <t>取込変換_人員配置区分_生活介護</t>
  </si>
  <si>
    <t>Ⅲ型(2.5：1以上)</t>
    <rPh sb="1" eb="2">
      <t>ガタ</t>
    </rPh>
    <rPh sb="8" eb="10">
      <t>イジョウ</t>
    </rPh>
    <phoneticPr fontId="2"/>
  </si>
  <si>
    <t>03</t>
  </si>
  <si>
    <t>Ⅳ型(3：1以上)</t>
    <rPh sb="1" eb="2">
      <t>ガタ</t>
    </rPh>
    <rPh sb="6" eb="8">
      <t>イジョウ</t>
    </rPh>
    <phoneticPr fontId="2"/>
  </si>
  <si>
    <t>04</t>
  </si>
  <si>
    <t>Ⅴ型(3.5：1以上)</t>
    <rPh sb="1" eb="2">
      <t>ガタ</t>
    </rPh>
    <rPh sb="8" eb="10">
      <t>イジョウ</t>
    </rPh>
    <phoneticPr fontId="2"/>
  </si>
  <si>
    <t>05</t>
  </si>
  <si>
    <t>Ⅵ型(4.1：1以上）</t>
    <rPh sb="1" eb="2">
      <t>ガタ</t>
    </rPh>
    <rPh sb="8" eb="10">
      <t>イジョウ</t>
    </rPh>
    <phoneticPr fontId="2"/>
  </si>
  <si>
    <t>06</t>
  </si>
  <si>
    <t>Ⅶ型(4.5：1以上)</t>
    <rPh sb="1" eb="2">
      <t>ガタ</t>
    </rPh>
    <rPh sb="8" eb="10">
      <t>イジョウ</t>
    </rPh>
    <phoneticPr fontId="2"/>
  </si>
  <si>
    <t>07</t>
  </si>
  <si>
    <t>Ⅷ型（5：1以上)</t>
    <rPh sb="1" eb="2">
      <t>ガタ</t>
    </rPh>
    <rPh sb="6" eb="8">
      <t>イジョウ</t>
    </rPh>
    <phoneticPr fontId="2"/>
  </si>
  <si>
    <t>08</t>
  </si>
  <si>
    <t>Ⅸ型(5.5：1以上）</t>
    <rPh sb="1" eb="2">
      <t>ガタ</t>
    </rPh>
    <rPh sb="8" eb="10">
      <t>イジョウ</t>
    </rPh>
    <phoneticPr fontId="2"/>
  </si>
  <si>
    <t>09</t>
  </si>
  <si>
    <t>Ⅹ型(6：1以上)</t>
    <rPh sb="1" eb="2">
      <t>ガタ</t>
    </rPh>
    <rPh sb="6" eb="8">
      <t>イジョウ</t>
    </rPh>
    <phoneticPr fontId="2"/>
  </si>
  <si>
    <t>10</t>
  </si>
  <si>
    <t>00</t>
    <phoneticPr fontId="2"/>
  </si>
  <si>
    <t>Ⅰ型（2：1以上)</t>
    <rPh sb="1" eb="2">
      <t>ガタ</t>
    </rPh>
    <rPh sb="6" eb="8">
      <t>イジョウ</t>
    </rPh>
    <phoneticPr fontId="2"/>
  </si>
  <si>
    <t>01</t>
    <phoneticPr fontId="2"/>
  </si>
  <si>
    <t>Ⅱ型（3：1以上)</t>
    <rPh sb="1" eb="2">
      <t>ガタ</t>
    </rPh>
    <rPh sb="6" eb="8">
      <t>イジョウ</t>
    </rPh>
    <phoneticPr fontId="2"/>
  </si>
  <si>
    <t>Ⅲ型(4：1以上)</t>
    <rPh sb="1" eb="2">
      <t>ガタ</t>
    </rPh>
    <rPh sb="6" eb="8">
      <t>イジョウ</t>
    </rPh>
    <phoneticPr fontId="2"/>
  </si>
  <si>
    <t>Ⅳ型(6：1以上)</t>
    <rPh sb="1" eb="2">
      <t>ガタ</t>
    </rPh>
    <rPh sb="6" eb="8">
      <t>イジョウ</t>
    </rPh>
    <phoneticPr fontId="2"/>
  </si>
  <si>
    <t>人員配置区分_施設入所支援</t>
  </si>
  <si>
    <t>値</t>
  </si>
  <si>
    <t>項目名称</t>
  </si>
  <si>
    <t>コード</t>
  </si>
  <si>
    <t>取込用</t>
  </si>
  <si>
    <t>出力変換_人員配置区分_施設入所支援</t>
    <phoneticPr fontId="2"/>
  </si>
  <si>
    <t>Ⅰ型</t>
  </si>
  <si>
    <t>01</t>
  </si>
  <si>
    <t>リスト_人員配置区分_施設入所支援</t>
    <phoneticPr fontId="2"/>
  </si>
  <si>
    <t>Ⅱ型</t>
  </si>
  <si>
    <t>取込変換_人員配置区分_施設入所支援</t>
  </si>
  <si>
    <t>Ⅲ型</t>
  </si>
  <si>
    <t>Ⅳ型</t>
  </si>
  <si>
    <t>Ⅴ型</t>
  </si>
  <si>
    <t>Ⅵ型</t>
  </si>
  <si>
    <t>Ⅶ型</t>
  </si>
  <si>
    <t>Ⅷ型</t>
  </si>
  <si>
    <t>Ⅸ型</t>
  </si>
  <si>
    <t>Ⅹ型</t>
  </si>
  <si>
    <t>人員配置区分_共同生活援助</t>
    <rPh sb="7" eb="9">
      <t>キョウドウ</t>
    </rPh>
    <rPh sb="9" eb="11">
      <t>セイカツ</t>
    </rPh>
    <rPh sb="11" eb="13">
      <t>エンジョ</t>
    </rPh>
    <phoneticPr fontId="2"/>
  </si>
  <si>
    <t>Ⅰ型(6:1以上)</t>
    <rPh sb="6" eb="8">
      <t>イジョウ</t>
    </rPh>
    <phoneticPr fontId="2"/>
  </si>
  <si>
    <t>Ⅱ型(10:1以上)</t>
    <phoneticPr fontId="2"/>
  </si>
  <si>
    <t>児童デイ</t>
    <rPh sb="0" eb="2">
      <t>ジドウ</t>
    </rPh>
    <phoneticPr fontId="2"/>
  </si>
  <si>
    <t>値</t>
    <rPh sb="0" eb="1">
      <t>アタイ</t>
    </rPh>
    <phoneticPr fontId="2"/>
  </si>
  <si>
    <t>コード</t>
    <phoneticPr fontId="2"/>
  </si>
  <si>
    <t>取込用</t>
    <rPh sb="0" eb="2">
      <t>トリコ</t>
    </rPh>
    <rPh sb="2" eb="3">
      <t>ヨウ</t>
    </rPh>
    <phoneticPr fontId="2"/>
  </si>
  <si>
    <t>00</t>
    <phoneticPr fontId="2"/>
  </si>
  <si>
    <t>出力変換_定員区分_児童デイ</t>
    <rPh sb="5" eb="7">
      <t>テイイン</t>
    </rPh>
    <phoneticPr fontId="2"/>
  </si>
  <si>
    <t>10人以下</t>
    <rPh sb="2" eb="3">
      <t>ニン</t>
    </rPh>
    <rPh sb="3" eb="5">
      <t>イカ</t>
    </rPh>
    <phoneticPr fontId="2"/>
  </si>
  <si>
    <t>リスト_定員区分_児童デイ</t>
    <phoneticPr fontId="2"/>
  </si>
  <si>
    <t>11～20人</t>
    <rPh sb="5" eb="6">
      <t>ニン</t>
    </rPh>
    <phoneticPr fontId="2"/>
  </si>
  <si>
    <t>取込変換_定員区分_児童デイ</t>
    <phoneticPr fontId="2"/>
  </si>
  <si>
    <t>21人以上</t>
    <rPh sb="2" eb="3">
      <t>ニン</t>
    </rPh>
    <rPh sb="3" eb="5">
      <t>イジョウ</t>
    </rPh>
    <phoneticPr fontId="2"/>
  </si>
  <si>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2"/>
  </si>
  <si>
    <t>00</t>
    <phoneticPr fontId="2"/>
  </si>
  <si>
    <t>40人以下</t>
    <rPh sb="2" eb="5">
      <t>ニンイカ</t>
    </rPh>
    <phoneticPr fontId="2"/>
  </si>
  <si>
    <t>41人以上　60人以下</t>
    <rPh sb="2" eb="5">
      <t>ニンイジョウ</t>
    </rPh>
    <rPh sb="8" eb="9">
      <t>ニン</t>
    </rPh>
    <rPh sb="9" eb="11">
      <t>イカ</t>
    </rPh>
    <phoneticPr fontId="2"/>
  </si>
  <si>
    <t>61人以上　80人以下</t>
    <rPh sb="2" eb="5">
      <t>ニンイジョウ</t>
    </rPh>
    <rPh sb="8" eb="9">
      <t>ニン</t>
    </rPh>
    <rPh sb="9" eb="11">
      <t>イカ</t>
    </rPh>
    <phoneticPr fontId="2"/>
  </si>
  <si>
    <t>81人以上</t>
    <rPh sb="2" eb="3">
      <t>ニン</t>
    </rPh>
    <rPh sb="3" eb="5">
      <t>イジョウ</t>
    </rPh>
    <phoneticPr fontId="2"/>
  </si>
  <si>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2"/>
  </si>
  <si>
    <t>コード</t>
    <phoneticPr fontId="2"/>
  </si>
  <si>
    <t>01</t>
    <phoneticPr fontId="2"/>
  </si>
  <si>
    <t>61人以上　90人以下</t>
    <rPh sb="2" eb="5">
      <t>ニンイジョウ</t>
    </rPh>
    <rPh sb="8" eb="9">
      <t>ニン</t>
    </rPh>
    <rPh sb="9" eb="11">
      <t>イカ</t>
    </rPh>
    <phoneticPr fontId="2"/>
  </si>
  <si>
    <t>91人以上</t>
    <rPh sb="2" eb="3">
      <t>ニン</t>
    </rPh>
    <rPh sb="3" eb="5">
      <t>イジョウ</t>
    </rPh>
    <phoneticPr fontId="2"/>
  </si>
  <si>
    <t>身体入所療護/知的入所厚生</t>
    <rPh sb="0" eb="2">
      <t>シンタイ</t>
    </rPh>
    <rPh sb="2" eb="4">
      <t>ニュウショ</t>
    </rPh>
    <rPh sb="4" eb="6">
      <t>リョウゴ</t>
    </rPh>
    <rPh sb="7" eb="9">
      <t>チテキ</t>
    </rPh>
    <rPh sb="9" eb="11">
      <t>ニュウショ</t>
    </rPh>
    <rPh sb="11" eb="13">
      <t>コウセイ</t>
    </rPh>
    <phoneticPr fontId="2"/>
  </si>
  <si>
    <t>10人以下</t>
    <rPh sb="2" eb="5">
      <t>ニンイカ</t>
    </rPh>
    <phoneticPr fontId="2"/>
  </si>
  <si>
    <t>夜間支援対象利用者数</t>
    <rPh sb="0" eb="2">
      <t>ヤカン</t>
    </rPh>
    <rPh sb="2" eb="4">
      <t>シエン</t>
    </rPh>
    <rPh sb="4" eb="6">
      <t>タイショウ</t>
    </rPh>
    <rPh sb="6" eb="8">
      <t>リヨウ</t>
    </rPh>
    <rPh sb="8" eb="9">
      <t>シャ</t>
    </rPh>
    <rPh sb="9" eb="10">
      <t>スウ</t>
    </rPh>
    <phoneticPr fontId="2"/>
  </si>
  <si>
    <t>0</t>
    <phoneticPr fontId="2"/>
  </si>
  <si>
    <t>出力変換_夜間支援対象利用者数</t>
  </si>
  <si>
    <t>1</t>
    <phoneticPr fontId="2"/>
  </si>
  <si>
    <t>リスト_夜間支援対象利用者数</t>
  </si>
  <si>
    <t>11人</t>
    <rPh sb="2" eb="3">
      <t>ニン</t>
    </rPh>
    <phoneticPr fontId="2"/>
  </si>
  <si>
    <t>2</t>
    <phoneticPr fontId="2"/>
  </si>
  <si>
    <t>取込変換_夜間支援対象利用者数</t>
    <phoneticPr fontId="2"/>
  </si>
  <si>
    <t>12人</t>
    <rPh sb="2" eb="3">
      <t>ニン</t>
    </rPh>
    <phoneticPr fontId="2"/>
  </si>
  <si>
    <t>3</t>
    <phoneticPr fontId="2"/>
  </si>
  <si>
    <t>13人</t>
    <rPh sb="2" eb="3">
      <t>ニン</t>
    </rPh>
    <phoneticPr fontId="2"/>
  </si>
  <si>
    <t>4</t>
    <phoneticPr fontId="2"/>
  </si>
  <si>
    <t>14人</t>
    <rPh sb="2" eb="3">
      <t>ニン</t>
    </rPh>
    <phoneticPr fontId="2"/>
  </si>
  <si>
    <t>5</t>
    <phoneticPr fontId="2"/>
  </si>
  <si>
    <t>15人</t>
    <rPh sb="2" eb="3">
      <t>ニン</t>
    </rPh>
    <phoneticPr fontId="2"/>
  </si>
  <si>
    <t>6</t>
    <phoneticPr fontId="2"/>
  </si>
  <si>
    <t>16人</t>
    <rPh sb="2" eb="3">
      <t>ニン</t>
    </rPh>
    <phoneticPr fontId="2"/>
  </si>
  <si>
    <t>7</t>
    <phoneticPr fontId="2"/>
  </si>
  <si>
    <t>17人</t>
    <rPh sb="2" eb="3">
      <t>ニン</t>
    </rPh>
    <phoneticPr fontId="2"/>
  </si>
  <si>
    <t>8</t>
    <phoneticPr fontId="2"/>
  </si>
  <si>
    <t>18人</t>
    <rPh sb="2" eb="3">
      <t>ニン</t>
    </rPh>
    <phoneticPr fontId="2"/>
  </si>
  <si>
    <t>9</t>
    <phoneticPr fontId="2"/>
  </si>
  <si>
    <t>19人</t>
    <rPh sb="2" eb="3">
      <t>ニン</t>
    </rPh>
    <phoneticPr fontId="2"/>
  </si>
  <si>
    <t>20人</t>
    <rPh sb="2" eb="3">
      <t>ニン</t>
    </rPh>
    <phoneticPr fontId="2"/>
  </si>
  <si>
    <t>11</t>
  </si>
  <si>
    <t>21～30人</t>
    <rPh sb="5" eb="6">
      <t>ニン</t>
    </rPh>
    <phoneticPr fontId="2"/>
  </si>
  <si>
    <t>12</t>
  </si>
  <si>
    <t>夜間支援対象利用者数_小規模</t>
    <rPh sb="0" eb="2">
      <t>ヤカン</t>
    </rPh>
    <rPh sb="2" eb="4">
      <t>シエン</t>
    </rPh>
    <rPh sb="4" eb="6">
      <t>タイショウ</t>
    </rPh>
    <rPh sb="6" eb="8">
      <t>リヨウ</t>
    </rPh>
    <rPh sb="8" eb="9">
      <t>シャ</t>
    </rPh>
    <rPh sb="9" eb="10">
      <t>スウ</t>
    </rPh>
    <rPh sb="11" eb="14">
      <t>ショウキボ</t>
    </rPh>
    <phoneticPr fontId="2"/>
  </si>
  <si>
    <t>出力変換_夜間支援対象利用者数_小規模</t>
  </si>
  <si>
    <t>４人</t>
    <rPh sb="1" eb="2">
      <t>ニン</t>
    </rPh>
    <phoneticPr fontId="2"/>
  </si>
  <si>
    <t>リスト_夜間支援対象利用者数_小規模</t>
  </si>
  <si>
    <t>５人</t>
    <rPh sb="1" eb="2">
      <t>ニン</t>
    </rPh>
    <phoneticPr fontId="2"/>
  </si>
  <si>
    <t>取込変換_夜間支援対象利用者数_小規模</t>
  </si>
  <si>
    <t>６人</t>
    <rPh sb="1" eb="2">
      <t>ニン</t>
    </rPh>
    <phoneticPr fontId="2"/>
  </si>
  <si>
    <t>3</t>
    <phoneticPr fontId="2"/>
  </si>
  <si>
    <t>７人</t>
    <rPh sb="1" eb="2">
      <t>ニン</t>
    </rPh>
    <phoneticPr fontId="2"/>
  </si>
  <si>
    <t>８人</t>
    <rPh sb="1" eb="2">
      <t>ニン</t>
    </rPh>
    <phoneticPr fontId="2"/>
  </si>
  <si>
    <t>5</t>
    <phoneticPr fontId="2"/>
  </si>
  <si>
    <t>９人</t>
    <rPh sb="1" eb="2">
      <t>ニン</t>
    </rPh>
    <phoneticPr fontId="2"/>
  </si>
  <si>
    <t>6</t>
    <phoneticPr fontId="2"/>
  </si>
  <si>
    <t>施設等の区分_児童デイ</t>
    <rPh sb="0" eb="2">
      <t>シセツ</t>
    </rPh>
    <rPh sb="2" eb="3">
      <t>ナド</t>
    </rPh>
    <rPh sb="4" eb="6">
      <t>クブン</t>
    </rPh>
    <phoneticPr fontId="2"/>
  </si>
  <si>
    <t>リスト_定員区分_児童デイ</t>
  </si>
  <si>
    <t>児童デイサービス(Ⅰ)</t>
    <rPh sb="0" eb="2">
      <t>ジドウ</t>
    </rPh>
    <phoneticPr fontId="2"/>
  </si>
  <si>
    <t>出力変換_定員区分_児童デイ</t>
  </si>
  <si>
    <t>児童デイサービス(Ⅱ)</t>
    <rPh sb="0" eb="2">
      <t>ジドウ</t>
    </rPh>
    <phoneticPr fontId="2"/>
  </si>
  <si>
    <t>取込変換_定員区分_児童デイ</t>
  </si>
  <si>
    <t>出力変換_人員配置区分_療養介護</t>
  </si>
  <si>
    <t>リスト_人員配置区分_療養介護</t>
  </si>
  <si>
    <t>取込変換_人員配置区分_療養介護</t>
  </si>
  <si>
    <t>Ⅴ型(特定旧法受給者)</t>
    <rPh sb="1" eb="2">
      <t>カタ</t>
    </rPh>
    <rPh sb="3" eb="5">
      <t>トクテイ</t>
    </rPh>
    <rPh sb="5" eb="7">
      <t>キュウホウ</t>
    </rPh>
    <rPh sb="7" eb="10">
      <t>ジュキュウシャ</t>
    </rPh>
    <phoneticPr fontId="2"/>
  </si>
  <si>
    <t>05</t>
    <phoneticPr fontId="2"/>
  </si>
  <si>
    <t>人員配置区分_共同生活介護</t>
    <phoneticPr fontId="2"/>
  </si>
  <si>
    <t>出力変換出力変換_人員配置区分_共同生活介護</t>
    <phoneticPr fontId="2"/>
  </si>
  <si>
    <t>Ⅰ型(4:1以上)</t>
    <rPh sb="6" eb="8">
      <t>イジョウ</t>
    </rPh>
    <phoneticPr fontId="2"/>
  </si>
  <si>
    <t>リスト出力変換_人員配置区分_共同生活介護</t>
    <phoneticPr fontId="2"/>
  </si>
  <si>
    <t>Ⅱ型(5:1以上)</t>
    <phoneticPr fontId="2"/>
  </si>
  <si>
    <t>取込変換出力変換_人員配置区分_共同生活介護</t>
    <phoneticPr fontId="2"/>
  </si>
  <si>
    <t>Ⅲ型(6:1以上）</t>
    <phoneticPr fontId="2"/>
  </si>
  <si>
    <t>03</t>
    <phoneticPr fontId="2"/>
  </si>
  <si>
    <t>付表3</t>
    <phoneticPr fontId="2"/>
  </si>
  <si>
    <t>出力変換出力変換_人員配置区分_共同生活援助</t>
    <phoneticPr fontId="2"/>
  </si>
  <si>
    <t>AS:AW</t>
    <phoneticPr fontId="2"/>
  </si>
  <si>
    <t>リスト出力変換_人員配置区分_共同生活援助</t>
    <phoneticPr fontId="2"/>
  </si>
  <si>
    <t>AT</t>
    <phoneticPr fontId="2"/>
  </si>
  <si>
    <t>04</t>
    <phoneticPr fontId="2"/>
  </si>
  <si>
    <t>取込変換出力変換_人員配置区分_共同生活援助</t>
    <phoneticPr fontId="2"/>
  </si>
  <si>
    <t>AV:AW</t>
    <phoneticPr fontId="2"/>
  </si>
  <si>
    <t>Ⅳ型(10:1以上）</t>
  </si>
  <si>
    <t>日中支援Ⅰ型（3：1）　</t>
    <phoneticPr fontId="2"/>
  </si>
  <si>
    <t>11</t>
    <phoneticPr fontId="2"/>
  </si>
  <si>
    <t>←2018/03/30 H30.04制度改正対応の為、選択肢追加</t>
    <rPh sb="25" eb="26">
      <t>タメ</t>
    </rPh>
    <rPh sb="27" eb="30">
      <t>センタクシ</t>
    </rPh>
    <rPh sb="30" eb="32">
      <t>ツイカ</t>
    </rPh>
    <phoneticPr fontId="2"/>
  </si>
  <si>
    <t>日中支援Ⅱ型（4：1）　</t>
    <phoneticPr fontId="2"/>
  </si>
  <si>
    <t>12</t>
    <phoneticPr fontId="2"/>
  </si>
  <si>
    <t>日中支援Ⅲ型（5：1）</t>
    <phoneticPr fontId="2"/>
  </si>
  <si>
    <t>13</t>
    <phoneticPr fontId="2"/>
  </si>
  <si>
    <t>ＣＨ夜間支援体制加算</t>
    <phoneticPr fontId="2"/>
  </si>
  <si>
    <t>出力変換_ＣＨ夜間支援体制加算</t>
    <phoneticPr fontId="2"/>
  </si>
  <si>
    <t>4人</t>
    <rPh sb="1" eb="2">
      <t>ニン</t>
    </rPh>
    <phoneticPr fontId="2"/>
  </si>
  <si>
    <t>リスト_ＣＨ夜間支援体制加算</t>
    <phoneticPr fontId="2"/>
  </si>
  <si>
    <t>5人</t>
    <rPh sb="1" eb="2">
      <t>ニン</t>
    </rPh>
    <phoneticPr fontId="2"/>
  </si>
  <si>
    <t>14</t>
    <phoneticPr fontId="2"/>
  </si>
  <si>
    <t>取込変換_ＣＨ夜間支援体制加算</t>
    <phoneticPr fontId="2"/>
  </si>
  <si>
    <t>6人</t>
    <rPh sb="1" eb="2">
      <t>ニン</t>
    </rPh>
    <phoneticPr fontId="2"/>
  </si>
  <si>
    <t>15</t>
    <phoneticPr fontId="2"/>
  </si>
  <si>
    <t>7人</t>
    <rPh sb="1" eb="2">
      <t>ニン</t>
    </rPh>
    <phoneticPr fontId="2"/>
  </si>
  <si>
    <t>16</t>
    <phoneticPr fontId="2"/>
  </si>
  <si>
    <t>8人以上10人以下</t>
    <rPh sb="1" eb="4">
      <t>ニンイジョウ</t>
    </rPh>
    <rPh sb="6" eb="9">
      <t>ニンイカ</t>
    </rPh>
    <phoneticPr fontId="2"/>
  </si>
  <si>
    <t>17</t>
    <phoneticPr fontId="2"/>
  </si>
  <si>
    <t>11人以上13人以下</t>
    <rPh sb="2" eb="5">
      <t>ニンイジョウ</t>
    </rPh>
    <rPh sb="7" eb="10">
      <t>ニンイカ</t>
    </rPh>
    <phoneticPr fontId="2"/>
  </si>
  <si>
    <t>18</t>
    <phoneticPr fontId="2"/>
  </si>
  <si>
    <t>14人以上16人以下</t>
    <rPh sb="2" eb="5">
      <t>ニンイジョウ</t>
    </rPh>
    <rPh sb="7" eb="10">
      <t>ニンイカ</t>
    </rPh>
    <phoneticPr fontId="2"/>
  </si>
  <si>
    <t>19</t>
    <phoneticPr fontId="2"/>
  </si>
  <si>
    <t>17人以上20人以下</t>
    <rPh sb="2" eb="5">
      <t>ニンイジョウ</t>
    </rPh>
    <rPh sb="7" eb="10">
      <t>ニンイカ</t>
    </rPh>
    <phoneticPr fontId="2"/>
  </si>
  <si>
    <t>20</t>
    <phoneticPr fontId="2"/>
  </si>
  <si>
    <t>21人以上30人以下</t>
    <rPh sb="2" eb="5">
      <t>ニンイジョウ</t>
    </rPh>
    <rPh sb="7" eb="8">
      <t>ニン</t>
    </rPh>
    <rPh sb="8" eb="10">
      <t>イカ</t>
    </rPh>
    <phoneticPr fontId="2"/>
  </si>
  <si>
    <t>ＧＨ夜間防災体制加算</t>
    <phoneticPr fontId="2"/>
  </si>
  <si>
    <t>出力変換_ＧＨ夜間防災体制加算</t>
    <phoneticPr fontId="2"/>
  </si>
  <si>
    <t>4人以下</t>
    <rPh sb="1" eb="2">
      <t>ニン</t>
    </rPh>
    <rPh sb="2" eb="4">
      <t>イカ</t>
    </rPh>
    <phoneticPr fontId="2"/>
  </si>
  <si>
    <t>リスト_ＧＨ夜間防災体制加算</t>
    <phoneticPr fontId="2"/>
  </si>
  <si>
    <t>02</t>
    <phoneticPr fontId="2"/>
  </si>
  <si>
    <t>取込変換_ＧＨ夜間防災体制加算</t>
    <phoneticPr fontId="2"/>
  </si>
  <si>
    <t>8人以上30人以下</t>
    <rPh sb="1" eb="4">
      <t>ニンイジョウ</t>
    </rPh>
    <rPh sb="6" eb="9">
      <t>ニンイカ</t>
    </rPh>
    <phoneticPr fontId="2"/>
  </si>
  <si>
    <t>05</t>
    <phoneticPr fontId="2"/>
  </si>
  <si>
    <t>就労移行支援体制加算区分</t>
    <phoneticPr fontId="2"/>
  </si>
  <si>
    <t>無</t>
    <rPh sb="0" eb="1">
      <t>ナシ</t>
    </rPh>
    <phoneticPr fontId="2"/>
  </si>
  <si>
    <t>1</t>
    <phoneticPr fontId="2"/>
  </si>
  <si>
    <t>出力変換_就労移行支援体制加算区分</t>
    <phoneticPr fontId="2"/>
  </si>
  <si>
    <t>定着率５％以上１５％未満</t>
    <rPh sb="0" eb="3">
      <t>テイチャクリツ</t>
    </rPh>
    <rPh sb="5" eb="7">
      <t>イジョウ</t>
    </rPh>
    <rPh sb="10" eb="12">
      <t>ミマン</t>
    </rPh>
    <phoneticPr fontId="2"/>
  </si>
  <si>
    <t>リスト_就労移行支援体制加算区分</t>
    <phoneticPr fontId="2"/>
  </si>
  <si>
    <t>定着率１５％以上２５％未満</t>
    <rPh sb="0" eb="3">
      <t>テイチャクリツ</t>
    </rPh>
    <rPh sb="6" eb="8">
      <t>イジョウ</t>
    </rPh>
    <rPh sb="11" eb="13">
      <t>ミマン</t>
    </rPh>
    <phoneticPr fontId="2"/>
  </si>
  <si>
    <t>取込変換_就労移行支援体制加算区分</t>
    <phoneticPr fontId="2"/>
  </si>
  <si>
    <t>定着率２５％以上３５％未満</t>
    <rPh sb="0" eb="3">
      <t>テイチャクリツ</t>
    </rPh>
    <rPh sb="6" eb="8">
      <t>イジョウ</t>
    </rPh>
    <rPh sb="11" eb="13">
      <t>ミマン</t>
    </rPh>
    <phoneticPr fontId="2"/>
  </si>
  <si>
    <t>4</t>
    <phoneticPr fontId="2"/>
  </si>
  <si>
    <t>定着率３５％以上４５％未満</t>
    <rPh sb="0" eb="3">
      <t>テイチャクリツ</t>
    </rPh>
    <rPh sb="6" eb="8">
      <t>イジョウ</t>
    </rPh>
    <rPh sb="11" eb="13">
      <t>ミマン</t>
    </rPh>
    <phoneticPr fontId="2"/>
  </si>
  <si>
    <t>5</t>
    <phoneticPr fontId="2"/>
  </si>
  <si>
    <t>定着率４５％以上</t>
    <rPh sb="0" eb="3">
      <t>テイチャクリツ</t>
    </rPh>
    <rPh sb="6" eb="8">
      <t>イジョウ</t>
    </rPh>
    <phoneticPr fontId="2"/>
  </si>
  <si>
    <t>処遇改善助成金キャリアパス区分</t>
    <rPh sb="0" eb="2">
      <t>ショグウ</t>
    </rPh>
    <rPh sb="2" eb="4">
      <t>カイゼン</t>
    </rPh>
    <rPh sb="4" eb="7">
      <t>ジョセイキン</t>
    </rPh>
    <rPh sb="13" eb="15">
      <t>クブン</t>
    </rPh>
    <phoneticPr fontId="2"/>
  </si>
  <si>
    <t>Ⅰ</t>
    <phoneticPr fontId="2"/>
  </si>
  <si>
    <t>リスト_処遇改善助成金キャリアパス区分</t>
    <phoneticPr fontId="2"/>
  </si>
  <si>
    <t>Ⅱ</t>
    <phoneticPr fontId="2"/>
  </si>
  <si>
    <t>Ⅲ</t>
    <phoneticPr fontId="2"/>
  </si>
  <si>
    <t>Ⅳ(ｷｬﾘｱﾊﾟｽ要件非該当)</t>
    <rPh sb="9" eb="11">
      <t>ヨウケン</t>
    </rPh>
    <rPh sb="11" eb="14">
      <t>ヒガイトウ</t>
    </rPh>
    <phoneticPr fontId="2"/>
  </si>
  <si>
    <t>Ⅳ(職場環境等要件非該当)</t>
    <rPh sb="2" eb="4">
      <t>ショクバ</t>
    </rPh>
    <rPh sb="4" eb="6">
      <t>カンキョウ</t>
    </rPh>
    <rPh sb="6" eb="7">
      <t>ナド</t>
    </rPh>
    <rPh sb="7" eb="9">
      <t>ヨウケン</t>
    </rPh>
    <rPh sb="9" eb="12">
      <t>ヒガイトウ</t>
    </rPh>
    <phoneticPr fontId="2"/>
  </si>
  <si>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2"/>
  </si>
  <si>
    <t>主たるサービス種類_付３</t>
    <phoneticPr fontId="2"/>
  </si>
  <si>
    <t>出力変換_主たるサービス種類_付３</t>
    <phoneticPr fontId="2"/>
  </si>
  <si>
    <t>32</t>
    <phoneticPr fontId="2"/>
  </si>
  <si>
    <t>リスト_主たるサービス種類_付３</t>
    <phoneticPr fontId="2"/>
  </si>
  <si>
    <t>取込変換_主たるサービス種類_付３</t>
    <phoneticPr fontId="2"/>
  </si>
  <si>
    <t>主たるサービス種類_付５</t>
    <phoneticPr fontId="2"/>
  </si>
  <si>
    <t>処遇改善（特別）加算なし</t>
    <phoneticPr fontId="2"/>
  </si>
  <si>
    <t>出力変換_主たるサービス種類_付５</t>
    <phoneticPr fontId="2"/>
  </si>
  <si>
    <t>単独型</t>
    <rPh sb="0" eb="2">
      <t>タンドク</t>
    </rPh>
    <rPh sb="2" eb="3">
      <t>ガタ</t>
    </rPh>
    <phoneticPr fontId="2"/>
  </si>
  <si>
    <t>22</t>
    <phoneticPr fontId="2"/>
  </si>
  <si>
    <t>リスト_主たるサービス種類_付５</t>
    <phoneticPr fontId="2"/>
  </si>
  <si>
    <t>施設入所支援</t>
    <phoneticPr fontId="2"/>
  </si>
  <si>
    <t>32</t>
    <phoneticPr fontId="2"/>
  </si>
  <si>
    <t>取込変換_主たるサービス種類_付５</t>
    <phoneticPr fontId="2"/>
  </si>
  <si>
    <t>33</t>
    <phoneticPr fontId="2"/>
  </si>
  <si>
    <t>宿泊型自立訓練</t>
    <rPh sb="0" eb="3">
      <t>シュクハクガタ</t>
    </rPh>
    <rPh sb="3" eb="5">
      <t>ジリツ</t>
    </rPh>
    <rPh sb="5" eb="7">
      <t>クンレン</t>
    </rPh>
    <phoneticPr fontId="2"/>
  </si>
  <si>
    <t>34</t>
    <phoneticPr fontId="2"/>
  </si>
  <si>
    <t>主たるサービス種類_付９</t>
    <phoneticPr fontId="2"/>
  </si>
  <si>
    <t>出力変換_主たるサービス種類_付９</t>
    <phoneticPr fontId="2"/>
  </si>
  <si>
    <t>32</t>
    <phoneticPr fontId="2"/>
  </si>
  <si>
    <t>リスト_主たるサービス種類_付９</t>
    <phoneticPr fontId="2"/>
  </si>
  <si>
    <t>取込変換_主たるサービス種類_付９</t>
    <phoneticPr fontId="2"/>
  </si>
  <si>
    <t>主たるサービス種類_付１０</t>
    <phoneticPr fontId="2"/>
  </si>
  <si>
    <t>出力変換_主たるサービス種類_付１０</t>
    <phoneticPr fontId="2"/>
  </si>
  <si>
    <t>リスト_主たるサービス種類_付１０</t>
    <phoneticPr fontId="2"/>
  </si>
  <si>
    <t>取込変換_主たるサービス種類_付１０</t>
    <phoneticPr fontId="2"/>
  </si>
  <si>
    <t>主たるサービス種類_付１１</t>
    <phoneticPr fontId="2"/>
  </si>
  <si>
    <t>出力変換_主たるサービス種類_付１１</t>
    <phoneticPr fontId="2"/>
  </si>
  <si>
    <t>リスト_主たるサービス種類_付１１</t>
    <phoneticPr fontId="2"/>
  </si>
  <si>
    <t>取込変換_主たるサービス種類_付１１</t>
    <phoneticPr fontId="2"/>
  </si>
  <si>
    <t>主たるサービス種類_付１２</t>
    <phoneticPr fontId="2"/>
  </si>
  <si>
    <t>出力変換_主たるサービス種類_付１２</t>
    <phoneticPr fontId="2"/>
  </si>
  <si>
    <t>リスト_主たるサービス種類_付１２</t>
    <phoneticPr fontId="2"/>
  </si>
  <si>
    <t>取込変換_主たるサービス種類_付１２</t>
    <phoneticPr fontId="2"/>
  </si>
  <si>
    <t>施設等の区分_付８_１</t>
    <rPh sb="0" eb="3">
      <t>シセツトウ</t>
    </rPh>
    <rPh sb="4" eb="6">
      <t>クブン</t>
    </rPh>
    <phoneticPr fontId="2"/>
  </si>
  <si>
    <t>障害児施設区分_付８_１</t>
    <rPh sb="0" eb="3">
      <t>ショウガイジ</t>
    </rPh>
    <rPh sb="3" eb="5">
      <t>シセツ</t>
    </rPh>
    <rPh sb="5" eb="7">
      <t>クブン</t>
    </rPh>
    <phoneticPr fontId="2"/>
  </si>
  <si>
    <t>就労定着実績区分</t>
    <phoneticPr fontId="2"/>
  </si>
  <si>
    <t>障害児施設区分_付３</t>
    <rPh sb="0" eb="3">
      <t>ショウガイジ</t>
    </rPh>
    <rPh sb="3" eb="5">
      <t>シセツ</t>
    </rPh>
    <rPh sb="5" eb="7">
      <t>クブン</t>
    </rPh>
    <rPh sb="8" eb="9">
      <t>ヅケ</t>
    </rPh>
    <phoneticPr fontId="2"/>
  </si>
  <si>
    <t>栄養士配置加算</t>
    <rPh sb="0" eb="3">
      <t>エイヨウシ</t>
    </rPh>
    <rPh sb="3" eb="5">
      <t>ハイチ</t>
    </rPh>
    <rPh sb="5" eb="7">
      <t>カサン</t>
    </rPh>
    <phoneticPr fontId="2"/>
  </si>
  <si>
    <t>施設等の区分_付３</t>
    <rPh sb="0" eb="3">
      <t>シセツトウ</t>
    </rPh>
    <rPh sb="4" eb="6">
      <t>クブン</t>
    </rPh>
    <phoneticPr fontId="2"/>
  </si>
  <si>
    <t>無</t>
    <rPh sb="0" eb="1">
      <t>ナ</t>
    </rPh>
    <phoneticPr fontId="2"/>
  </si>
  <si>
    <t>コード</t>
    <phoneticPr fontId="2"/>
  </si>
  <si>
    <t>当該施設が単独施設</t>
    <rPh sb="0" eb="2">
      <t>トウガイ</t>
    </rPh>
    <rPh sb="2" eb="4">
      <t>シセツ</t>
    </rPh>
    <rPh sb="5" eb="7">
      <t>タンドク</t>
    </rPh>
    <rPh sb="7" eb="9">
      <t>シセツ</t>
    </rPh>
    <phoneticPr fontId="2"/>
  </si>
  <si>
    <t>知的障害の場合</t>
    <rPh sb="0" eb="2">
      <t>チテキ</t>
    </rPh>
    <rPh sb="2" eb="4">
      <t>ショウガイ</t>
    </rPh>
    <rPh sb="5" eb="7">
      <t>バアイ</t>
    </rPh>
    <phoneticPr fontId="2"/>
  </si>
  <si>
    <t>01</t>
    <phoneticPr fontId="2"/>
  </si>
  <si>
    <t>過去2年間移行実績ゼロ</t>
    <rPh sb="0" eb="2">
      <t>カコ</t>
    </rPh>
    <rPh sb="3" eb="5">
      <t>ネンカン</t>
    </rPh>
    <rPh sb="5" eb="7">
      <t>イコウ</t>
    </rPh>
    <rPh sb="7" eb="9">
      <t>ジッセキ</t>
    </rPh>
    <phoneticPr fontId="2"/>
  </si>
  <si>
    <t>4</t>
    <phoneticPr fontId="2"/>
  </si>
  <si>
    <t>0</t>
    <phoneticPr fontId="2"/>
  </si>
  <si>
    <t>その他栄養士</t>
    <rPh sb="2" eb="3">
      <t>ホカ</t>
    </rPh>
    <rPh sb="3" eb="6">
      <t>エイヨウシ</t>
    </rPh>
    <phoneticPr fontId="2"/>
  </si>
  <si>
    <t>当該施設に併設する施設が主たる施設</t>
    <rPh sb="0" eb="2">
      <t>トウガイ</t>
    </rPh>
    <rPh sb="2" eb="4">
      <t>シセツ</t>
    </rPh>
    <rPh sb="5" eb="7">
      <t>ヘイセツ</t>
    </rPh>
    <rPh sb="9" eb="11">
      <t>シセツ</t>
    </rPh>
    <rPh sb="12" eb="13">
      <t>シュ</t>
    </rPh>
    <rPh sb="15" eb="17">
      <t>シセツ</t>
    </rPh>
    <phoneticPr fontId="2"/>
  </si>
  <si>
    <t>2</t>
    <phoneticPr fontId="2"/>
  </si>
  <si>
    <t>自閉症の場合</t>
    <rPh sb="0" eb="3">
      <t>ジヘイショウ</t>
    </rPh>
    <rPh sb="4" eb="6">
      <t>バアイ</t>
    </rPh>
    <phoneticPr fontId="2"/>
  </si>
  <si>
    <t>02</t>
    <phoneticPr fontId="2"/>
  </si>
  <si>
    <t>過去3年間定着者ゼロ</t>
    <rPh sb="0" eb="2">
      <t>カコ</t>
    </rPh>
    <rPh sb="3" eb="5">
      <t>ネンカン</t>
    </rPh>
    <rPh sb="5" eb="7">
      <t>テイチャク</t>
    </rPh>
    <rPh sb="7" eb="8">
      <t>シャ</t>
    </rPh>
    <phoneticPr fontId="2"/>
  </si>
  <si>
    <t>一般</t>
    <rPh sb="0" eb="2">
      <t>イッパン</t>
    </rPh>
    <phoneticPr fontId="2"/>
  </si>
  <si>
    <t>常勤栄養士</t>
    <rPh sb="0" eb="2">
      <t>ジョウキン</t>
    </rPh>
    <rPh sb="2" eb="5">
      <t>エイヨウシ</t>
    </rPh>
    <phoneticPr fontId="2"/>
  </si>
  <si>
    <t>当該施設が主たる施設</t>
    <rPh sb="0" eb="2">
      <t>トウガイ</t>
    </rPh>
    <rPh sb="2" eb="4">
      <t>シセツ</t>
    </rPh>
    <rPh sb="5" eb="6">
      <t>シュ</t>
    </rPh>
    <rPh sb="8" eb="10">
      <t>シセツ</t>
    </rPh>
    <phoneticPr fontId="2"/>
  </si>
  <si>
    <t>3</t>
    <phoneticPr fontId="2"/>
  </si>
  <si>
    <t>盲の場合</t>
    <rPh sb="0" eb="1">
      <t>モウ</t>
    </rPh>
    <rPh sb="2" eb="4">
      <t>バアイ</t>
    </rPh>
    <phoneticPr fontId="2"/>
  </si>
  <si>
    <t>03</t>
    <phoneticPr fontId="2"/>
  </si>
  <si>
    <t>過去4年間定着者ゼロ</t>
    <rPh sb="0" eb="2">
      <t>カコ</t>
    </rPh>
    <rPh sb="3" eb="5">
      <t>ネンカン</t>
    </rPh>
    <rPh sb="5" eb="7">
      <t>テイチャク</t>
    </rPh>
    <rPh sb="7" eb="8">
      <t>シャ</t>
    </rPh>
    <phoneticPr fontId="2"/>
  </si>
  <si>
    <t>小規模多機能</t>
    <rPh sb="0" eb="3">
      <t>ショウキボ</t>
    </rPh>
    <rPh sb="3" eb="6">
      <t>タキノウ</t>
    </rPh>
    <phoneticPr fontId="2"/>
  </si>
  <si>
    <t>常勤管理栄養士</t>
    <rPh sb="0" eb="2">
      <t>ジョウキン</t>
    </rPh>
    <rPh sb="2" eb="4">
      <t>カンリ</t>
    </rPh>
    <rPh sb="4" eb="7">
      <t>エイヨウシ</t>
    </rPh>
    <phoneticPr fontId="2"/>
  </si>
  <si>
    <t>出力変換_施設等の区分_付８_１</t>
    <rPh sb="5" eb="8">
      <t>シセツトウ</t>
    </rPh>
    <rPh sb="9" eb="11">
      <t>クブン</t>
    </rPh>
    <rPh sb="12" eb="13">
      <t>ヅケ</t>
    </rPh>
    <phoneticPr fontId="2"/>
  </si>
  <si>
    <t>ろうあの場合</t>
    <rPh sb="4" eb="6">
      <t>バアイ</t>
    </rPh>
    <phoneticPr fontId="2"/>
  </si>
  <si>
    <t>04</t>
    <phoneticPr fontId="2"/>
  </si>
  <si>
    <t>出力変換_就労定着実績区分</t>
    <rPh sb="5" eb="7">
      <t>シュウロウ</t>
    </rPh>
    <rPh sb="7" eb="9">
      <t>テイチャク</t>
    </rPh>
    <rPh sb="9" eb="11">
      <t>ジッセキ</t>
    </rPh>
    <rPh sb="11" eb="13">
      <t>クブン</t>
    </rPh>
    <phoneticPr fontId="2"/>
  </si>
  <si>
    <t>リスト_栄養士配置加算</t>
    <rPh sb="4" eb="7">
      <t>エイヨウシ</t>
    </rPh>
    <rPh sb="7" eb="9">
      <t>ハイチ</t>
    </rPh>
    <rPh sb="9" eb="11">
      <t>カサン</t>
    </rPh>
    <phoneticPr fontId="2"/>
  </si>
  <si>
    <t>リスト_施設等の区分_付８_１</t>
    <rPh sb="4" eb="7">
      <t>シセツトウ</t>
    </rPh>
    <rPh sb="8" eb="10">
      <t>クブン</t>
    </rPh>
    <rPh sb="11" eb="12">
      <t>ヅケ</t>
    </rPh>
    <phoneticPr fontId="2"/>
  </si>
  <si>
    <t>肢体不自由の場合</t>
    <rPh sb="0" eb="2">
      <t>シタイ</t>
    </rPh>
    <rPh sb="2" eb="5">
      <t>フジユウ</t>
    </rPh>
    <rPh sb="6" eb="8">
      <t>バアイ</t>
    </rPh>
    <phoneticPr fontId="2"/>
  </si>
  <si>
    <t>リスト_就労定着実績区分</t>
    <rPh sb="4" eb="6">
      <t>シュウロウ</t>
    </rPh>
    <rPh sb="6" eb="8">
      <t>テイチャク</t>
    </rPh>
    <rPh sb="8" eb="10">
      <t>ジッセキ</t>
    </rPh>
    <rPh sb="10" eb="12">
      <t>クブン</t>
    </rPh>
    <phoneticPr fontId="2"/>
  </si>
  <si>
    <t>取込変換_施設等の区分_付８_１</t>
    <rPh sb="0" eb="2">
      <t>トリコ</t>
    </rPh>
    <rPh sb="5" eb="8">
      <t>シセツトウ</t>
    </rPh>
    <rPh sb="9" eb="11">
      <t>クブン</t>
    </rPh>
    <rPh sb="12" eb="13">
      <t>ヅケ</t>
    </rPh>
    <phoneticPr fontId="2"/>
  </si>
  <si>
    <t>出力変換_障害児施設区分_付８_１</t>
    <rPh sb="5" eb="8">
      <t>ショウガイジ</t>
    </rPh>
    <rPh sb="8" eb="10">
      <t>シセツ</t>
    </rPh>
    <rPh sb="10" eb="12">
      <t>クブン</t>
    </rPh>
    <rPh sb="13" eb="14">
      <t>ヅケ</t>
    </rPh>
    <phoneticPr fontId="2"/>
  </si>
  <si>
    <t>取込変換_就労定着実績区分</t>
    <rPh sb="0" eb="2">
      <t>トリコ</t>
    </rPh>
    <rPh sb="5" eb="7">
      <t>シュウロウ</t>
    </rPh>
    <rPh sb="7" eb="9">
      <t>テイチャク</t>
    </rPh>
    <rPh sb="9" eb="11">
      <t>ジッセキ</t>
    </rPh>
    <rPh sb="11" eb="13">
      <t>クブン</t>
    </rPh>
    <phoneticPr fontId="2"/>
  </si>
  <si>
    <t>5</t>
    <phoneticPr fontId="2"/>
  </si>
  <si>
    <t>出力変換_障害児施設区分_付３</t>
    <rPh sb="5" eb="8">
      <t>ショウガイジ</t>
    </rPh>
    <rPh sb="8" eb="10">
      <t>シセツ</t>
    </rPh>
    <rPh sb="10" eb="12">
      <t>クブン</t>
    </rPh>
    <rPh sb="13" eb="14">
      <t>ヅケ</t>
    </rPh>
    <phoneticPr fontId="2"/>
  </si>
  <si>
    <t>リスト_障害児施設区分_付８_１</t>
    <rPh sb="4" eb="7">
      <t>ショウガイジ</t>
    </rPh>
    <rPh sb="7" eb="9">
      <t>シセツ</t>
    </rPh>
    <rPh sb="9" eb="11">
      <t>クブン</t>
    </rPh>
    <rPh sb="12" eb="13">
      <t>ヅケ</t>
    </rPh>
    <phoneticPr fontId="2"/>
  </si>
  <si>
    <t>出力変換_施設等の区分_付３</t>
    <rPh sb="5" eb="8">
      <t>シセツトウ</t>
    </rPh>
    <rPh sb="9" eb="11">
      <t>クブン</t>
    </rPh>
    <phoneticPr fontId="2"/>
  </si>
  <si>
    <t>リスト_障害児施設区分_付３</t>
    <rPh sb="4" eb="7">
      <t>ショウガイジ</t>
    </rPh>
    <rPh sb="7" eb="9">
      <t>シセツ</t>
    </rPh>
    <rPh sb="9" eb="11">
      <t>クブン</t>
    </rPh>
    <rPh sb="12" eb="13">
      <t>ヅケ</t>
    </rPh>
    <phoneticPr fontId="2"/>
  </si>
  <si>
    <t>取込変換_障害児施設区分_付８_１</t>
    <rPh sb="0" eb="2">
      <t>トリコ</t>
    </rPh>
    <rPh sb="5" eb="8">
      <t>ショウガイジ</t>
    </rPh>
    <rPh sb="8" eb="10">
      <t>シセツ</t>
    </rPh>
    <rPh sb="10" eb="12">
      <t>クブン</t>
    </rPh>
    <rPh sb="13" eb="14">
      <t>ヅケ</t>
    </rPh>
    <phoneticPr fontId="2"/>
  </si>
  <si>
    <t>リスト_施設等の区分_付３</t>
    <rPh sb="4" eb="7">
      <t>シセツトウ</t>
    </rPh>
    <rPh sb="8" eb="10">
      <t>クブン</t>
    </rPh>
    <phoneticPr fontId="2"/>
  </si>
  <si>
    <t>取込変換_障害児施設区分_付３</t>
    <phoneticPr fontId="2"/>
  </si>
  <si>
    <t>取込変換_施設等の区分_付３</t>
    <rPh sb="0" eb="2">
      <t>トリコ</t>
    </rPh>
    <rPh sb="5" eb="8">
      <t>シセツトウ</t>
    </rPh>
    <rPh sb="9" eb="11">
      <t>クブン</t>
    </rPh>
    <phoneticPr fontId="2"/>
  </si>
  <si>
    <t>栄養士配置減算</t>
    <rPh sb="0" eb="3">
      <t>エイヨウシ</t>
    </rPh>
    <rPh sb="3" eb="5">
      <t>ハイチ</t>
    </rPh>
    <rPh sb="5" eb="7">
      <t>ゲンサン</t>
    </rPh>
    <phoneticPr fontId="2"/>
  </si>
  <si>
    <t>非常勤栄養士減算</t>
    <rPh sb="0" eb="3">
      <t>ヒジョウキン</t>
    </rPh>
    <rPh sb="3" eb="6">
      <t>エイヨウシ</t>
    </rPh>
    <rPh sb="6" eb="8">
      <t>ゲンサン</t>
    </rPh>
    <phoneticPr fontId="2"/>
  </si>
  <si>
    <t>栄養士未配置減算</t>
    <rPh sb="0" eb="3">
      <t>エイヨウシ</t>
    </rPh>
    <rPh sb="3" eb="4">
      <t>ミ</t>
    </rPh>
    <rPh sb="4" eb="6">
      <t>ハイチ</t>
    </rPh>
    <rPh sb="6" eb="8">
      <t>ゲンサン</t>
    </rPh>
    <phoneticPr fontId="2"/>
  </si>
  <si>
    <t>リスト_栄養士配置減算</t>
    <rPh sb="4" eb="7">
      <t>エイヨウシ</t>
    </rPh>
    <rPh sb="7" eb="9">
      <t>ハイチ</t>
    </rPh>
    <rPh sb="9" eb="11">
      <t>ゲンサン</t>
    </rPh>
    <phoneticPr fontId="2"/>
  </si>
  <si>
    <t>主たるサービス種類２_付５</t>
    <phoneticPr fontId="2"/>
  </si>
  <si>
    <t>出力変換_主たるサービス種類２_付５</t>
    <phoneticPr fontId="2"/>
  </si>
  <si>
    <t>共同生活介護</t>
    <rPh sb="0" eb="2">
      <t>キョウドウ</t>
    </rPh>
    <rPh sb="2" eb="4">
      <t>セイカツ</t>
    </rPh>
    <rPh sb="4" eb="6">
      <t>カイゴ</t>
    </rPh>
    <phoneticPr fontId="2"/>
  </si>
  <si>
    <t>31</t>
    <phoneticPr fontId="2"/>
  </si>
  <si>
    <t>リスト_主たるサービス種類２_付５</t>
    <phoneticPr fontId="2"/>
  </si>
  <si>
    <t>取込変換_主たるサービス種類２_付５</t>
    <phoneticPr fontId="2"/>
  </si>
  <si>
    <t>重度者支援体制加算_付１２</t>
    <phoneticPr fontId="2"/>
  </si>
  <si>
    <t>出力変換_重度者支援体制加算_付１２</t>
    <phoneticPr fontId="2"/>
  </si>
  <si>
    <t>リスト_重度者支援体制加算_付１２</t>
    <phoneticPr fontId="2"/>
  </si>
  <si>
    <t>取込変換_重度者支援体制加算_付１２</t>
    <phoneticPr fontId="2"/>
  </si>
  <si>
    <t>主たる事業所施設区分_付５</t>
    <phoneticPr fontId="2"/>
  </si>
  <si>
    <t>共同生活援助以外</t>
    <phoneticPr fontId="2"/>
  </si>
  <si>
    <t>出力変換_主たる事業所施設区分_付５</t>
    <phoneticPr fontId="2"/>
  </si>
  <si>
    <t>介護サービス包括型</t>
    <phoneticPr fontId="2"/>
  </si>
  <si>
    <t>リスト_主たる事業所施設区分_付５</t>
    <phoneticPr fontId="2"/>
  </si>
  <si>
    <t>外部サービス利用型</t>
    <phoneticPr fontId="2"/>
  </si>
  <si>
    <t>取込変換_主たる事業所施設区分_付５</t>
    <phoneticPr fontId="2"/>
  </si>
  <si>
    <t>夜間支援体制加算の人数_付７</t>
    <rPh sb="12" eb="13">
      <t>ヅキ</t>
    </rPh>
    <phoneticPr fontId="2"/>
  </si>
  <si>
    <t>出力変換_夜間支援体制加算の人数_付７</t>
    <phoneticPr fontId="2"/>
  </si>
  <si>
    <t>2人以下</t>
    <rPh sb="1" eb="2">
      <t>ニン</t>
    </rPh>
    <rPh sb="2" eb="4">
      <t>イカ</t>
    </rPh>
    <phoneticPr fontId="2"/>
  </si>
  <si>
    <t>10</t>
    <phoneticPr fontId="2"/>
  </si>
  <si>
    <t>リスト_夜間支援体制加算の人数_付７</t>
    <phoneticPr fontId="2"/>
  </si>
  <si>
    <t>3人</t>
    <rPh sb="1" eb="2">
      <t>ニン</t>
    </rPh>
    <phoneticPr fontId="2"/>
  </si>
  <si>
    <t>取込変換_夜間支援体制加算の人数_付７</t>
    <phoneticPr fontId="2"/>
  </si>
  <si>
    <t>4人</t>
    <phoneticPr fontId="2"/>
  </si>
  <si>
    <t>5人</t>
  </si>
  <si>
    <t>6人</t>
  </si>
  <si>
    <t>7人</t>
  </si>
  <si>
    <t>8人以上10人以下</t>
    <phoneticPr fontId="2"/>
  </si>
  <si>
    <t>11人以上13人以下</t>
  </si>
  <si>
    <t>14人以上16人以下</t>
  </si>
  <si>
    <t>17人以上20人以下</t>
    <phoneticPr fontId="2"/>
  </si>
  <si>
    <t>21人以上30人以下</t>
  </si>
  <si>
    <t>開所時間減算区分＿付３</t>
    <rPh sb="0" eb="1">
      <t>カイ</t>
    </rPh>
    <rPh sb="1" eb="2">
      <t>ショ</t>
    </rPh>
    <rPh sb="2" eb="4">
      <t>ジカン</t>
    </rPh>
    <rPh sb="4" eb="6">
      <t>ゲンザン</t>
    </rPh>
    <rPh sb="6" eb="8">
      <t>クブン</t>
    </rPh>
    <rPh sb="9" eb="10">
      <t>ツ</t>
    </rPh>
    <phoneticPr fontId="2"/>
  </si>
  <si>
    <t>出力変換_開所時間減算区分＿付３</t>
    <rPh sb="5" eb="7">
      <t>カイショ</t>
    </rPh>
    <rPh sb="7" eb="9">
      <t>ジカン</t>
    </rPh>
    <rPh sb="9" eb="11">
      <t>ゲンザン</t>
    </rPh>
    <rPh sb="11" eb="13">
      <t>クブン</t>
    </rPh>
    <rPh sb="14" eb="15">
      <t>ツキ</t>
    </rPh>
    <phoneticPr fontId="2"/>
  </si>
  <si>
    <t>4時間未満</t>
    <rPh sb="1" eb="3">
      <t>ジカン</t>
    </rPh>
    <rPh sb="3" eb="5">
      <t>ミマン</t>
    </rPh>
    <phoneticPr fontId="2"/>
  </si>
  <si>
    <t>リスト_開所時間減算区分＿付３</t>
    <rPh sb="4" eb="6">
      <t>カイショ</t>
    </rPh>
    <rPh sb="6" eb="8">
      <t>ジカン</t>
    </rPh>
    <rPh sb="8" eb="10">
      <t>ゲンザン</t>
    </rPh>
    <rPh sb="10" eb="12">
      <t>クブン</t>
    </rPh>
    <rPh sb="13" eb="14">
      <t>ツキ</t>
    </rPh>
    <phoneticPr fontId="2"/>
  </si>
  <si>
    <t>4時間以上6時間未満</t>
    <rPh sb="1" eb="3">
      <t>ジカン</t>
    </rPh>
    <rPh sb="3" eb="5">
      <t>イジョウ</t>
    </rPh>
    <rPh sb="6" eb="8">
      <t>ジカン</t>
    </rPh>
    <rPh sb="8" eb="10">
      <t>ミマン</t>
    </rPh>
    <phoneticPr fontId="2"/>
  </si>
  <si>
    <t>取込変換_開所時間減算区分＿付３</t>
    <rPh sb="5" eb="7">
      <t>カイショ</t>
    </rPh>
    <rPh sb="7" eb="9">
      <t>ジカン</t>
    </rPh>
    <rPh sb="9" eb="11">
      <t>ゲンザン</t>
    </rPh>
    <rPh sb="11" eb="13">
      <t>クブン</t>
    </rPh>
    <rPh sb="14" eb="15">
      <t>ツキ</t>
    </rPh>
    <phoneticPr fontId="2"/>
  </si>
  <si>
    <t>夜間支援等体制加算</t>
    <rPh sb="0" eb="2">
      <t>ヤカン</t>
    </rPh>
    <rPh sb="2" eb="4">
      <t>シエン</t>
    </rPh>
    <rPh sb="4" eb="5">
      <t>ナド</t>
    </rPh>
    <rPh sb="5" eb="7">
      <t>タイセイ</t>
    </rPh>
    <rPh sb="7" eb="9">
      <t>カサン</t>
    </rPh>
    <phoneticPr fontId="2"/>
  </si>
  <si>
    <t>出力変換_夜間支援等体制加算</t>
    <rPh sb="5" eb="7">
      <t>ヤカン</t>
    </rPh>
    <rPh sb="7" eb="10">
      <t>シエンナド</t>
    </rPh>
    <rPh sb="10" eb="12">
      <t>タイセイ</t>
    </rPh>
    <rPh sb="12" eb="14">
      <t>カサン</t>
    </rPh>
    <phoneticPr fontId="2"/>
  </si>
  <si>
    <t>Ⅰ</t>
    <phoneticPr fontId="2"/>
  </si>
  <si>
    <t>リスト_夜間支援等体制加算</t>
    <phoneticPr fontId="2"/>
  </si>
  <si>
    <t>取込変換_夜間支援等体制加算</t>
    <rPh sb="5" eb="7">
      <t>ヤカン</t>
    </rPh>
    <rPh sb="7" eb="10">
      <t>シエンナド</t>
    </rPh>
    <rPh sb="10" eb="12">
      <t>タイセイ</t>
    </rPh>
    <rPh sb="12" eb="14">
      <t>カサン</t>
    </rPh>
    <phoneticPr fontId="2"/>
  </si>
  <si>
    <t>Ⅰ・Ⅱ</t>
    <phoneticPr fontId="2"/>
  </si>
  <si>
    <t>Ⅰ・Ⅲ</t>
    <phoneticPr fontId="2"/>
  </si>
  <si>
    <t>Ⅱ・Ⅲ</t>
    <phoneticPr fontId="2"/>
  </si>
  <si>
    <t>7</t>
    <phoneticPr fontId="2"/>
  </si>
  <si>
    <t>Ⅰ・Ⅱ・Ⅲ</t>
    <phoneticPr fontId="2"/>
  </si>
  <si>
    <t>8</t>
    <phoneticPr fontId="2"/>
  </si>
  <si>
    <t>夜間支援体制加算の人数_付１０</t>
    <rPh sb="12" eb="13">
      <t>ヅキ</t>
    </rPh>
    <phoneticPr fontId="2"/>
  </si>
  <si>
    <t>出力変換_夜間支援体制加算の人数_付１０</t>
    <phoneticPr fontId="2"/>
  </si>
  <si>
    <t>3人以下</t>
    <rPh sb="1" eb="4">
      <t>ニンイカ</t>
    </rPh>
    <phoneticPr fontId="2"/>
  </si>
  <si>
    <t>リスト_夜間支援体制加算の人数_付１０</t>
    <phoneticPr fontId="2"/>
  </si>
  <si>
    <t>4人以上6人以下</t>
    <rPh sb="1" eb="4">
      <t>ニンイジョウ</t>
    </rPh>
    <rPh sb="5" eb="6">
      <t>ニン</t>
    </rPh>
    <rPh sb="6" eb="8">
      <t>イカ</t>
    </rPh>
    <phoneticPr fontId="2"/>
  </si>
  <si>
    <t>取込変換_夜間支援体制加算の人数_付１０</t>
    <phoneticPr fontId="2"/>
  </si>
  <si>
    <t>7人以上9人以下</t>
    <rPh sb="1" eb="4">
      <t>ニンイジョウ</t>
    </rPh>
    <rPh sb="5" eb="6">
      <t>ニン</t>
    </rPh>
    <rPh sb="6" eb="8">
      <t>イカ</t>
    </rPh>
    <phoneticPr fontId="2"/>
  </si>
  <si>
    <t>10人以上12人以下</t>
    <rPh sb="2" eb="5">
      <t>ニンイジョウ</t>
    </rPh>
    <rPh sb="7" eb="8">
      <t>ニン</t>
    </rPh>
    <rPh sb="8" eb="10">
      <t>イカ</t>
    </rPh>
    <phoneticPr fontId="2"/>
  </si>
  <si>
    <t>13人以上15人以下</t>
    <rPh sb="2" eb="5">
      <t>ニンイジョウ</t>
    </rPh>
    <rPh sb="7" eb="8">
      <t>ニン</t>
    </rPh>
    <rPh sb="8" eb="10">
      <t>イカ</t>
    </rPh>
    <phoneticPr fontId="2"/>
  </si>
  <si>
    <t>16人以上18人以下</t>
    <rPh sb="2" eb="5">
      <t>ニンイジョウ</t>
    </rPh>
    <rPh sb="7" eb="8">
      <t>ニン</t>
    </rPh>
    <rPh sb="8" eb="10">
      <t>イカ</t>
    </rPh>
    <phoneticPr fontId="2"/>
  </si>
  <si>
    <t>06</t>
    <phoneticPr fontId="2"/>
  </si>
  <si>
    <t>19人以上21人以下</t>
    <rPh sb="2" eb="5">
      <t>ニンイジョウ</t>
    </rPh>
    <rPh sb="7" eb="8">
      <t>ニン</t>
    </rPh>
    <rPh sb="8" eb="10">
      <t>イカ</t>
    </rPh>
    <phoneticPr fontId="2"/>
  </si>
  <si>
    <t>07</t>
    <phoneticPr fontId="2"/>
  </si>
  <si>
    <t>22人以上24人以下</t>
    <rPh sb="2" eb="5">
      <t>ニンイジョウ</t>
    </rPh>
    <rPh sb="7" eb="8">
      <t>ニン</t>
    </rPh>
    <rPh sb="8" eb="10">
      <t>イカ</t>
    </rPh>
    <phoneticPr fontId="2"/>
  </si>
  <si>
    <t>08</t>
    <phoneticPr fontId="2"/>
  </si>
  <si>
    <t>25人以上27人以下</t>
    <rPh sb="2" eb="5">
      <t>ニンイジョウ</t>
    </rPh>
    <rPh sb="7" eb="8">
      <t>ニン</t>
    </rPh>
    <rPh sb="8" eb="10">
      <t>イカ</t>
    </rPh>
    <phoneticPr fontId="2"/>
  </si>
  <si>
    <t>09</t>
    <phoneticPr fontId="2"/>
  </si>
  <si>
    <t>28人以上30人以下</t>
    <phoneticPr fontId="2"/>
  </si>
  <si>
    <t>10</t>
    <phoneticPr fontId="2"/>
  </si>
  <si>
    <t>↓2018/03/30 H30.04制度改正対応の為、追加</t>
    <rPh sb="25" eb="26">
      <t>タメ</t>
    </rPh>
    <rPh sb="27" eb="29">
      <t>ツイカ</t>
    </rPh>
    <phoneticPr fontId="2"/>
  </si>
  <si>
    <t>心理担当職員配置加算＿付３</t>
    <rPh sb="0" eb="2">
      <t>シンリ</t>
    </rPh>
    <rPh sb="2" eb="4">
      <t>タントウ</t>
    </rPh>
    <rPh sb="4" eb="6">
      <t>ショクイン</t>
    </rPh>
    <rPh sb="6" eb="8">
      <t>ハイチ</t>
    </rPh>
    <rPh sb="8" eb="10">
      <t>カサン</t>
    </rPh>
    <rPh sb="11" eb="12">
      <t>ツ</t>
    </rPh>
    <phoneticPr fontId="2"/>
  </si>
  <si>
    <t>順番</t>
    <rPh sb="0" eb="2">
      <t>ジュンバン</t>
    </rPh>
    <phoneticPr fontId="2"/>
  </si>
  <si>
    <t>項目名称</t>
    <phoneticPr fontId="2"/>
  </si>
  <si>
    <t>取込み用</t>
    <rPh sb="0" eb="2">
      <t>トリコ</t>
    </rPh>
    <rPh sb="3" eb="4">
      <t>ヨウ</t>
    </rPh>
    <phoneticPr fontId="2"/>
  </si>
  <si>
    <t>無</t>
    <rPh sb="0" eb="1">
      <t>ム</t>
    </rPh>
    <phoneticPr fontId="2"/>
  </si>
  <si>
    <t>リスト_心理担当職員配置加算＿付３</t>
    <rPh sb="4" eb="6">
      <t>シンリ</t>
    </rPh>
    <rPh sb="6" eb="8">
      <t>タントウ</t>
    </rPh>
    <rPh sb="8" eb="10">
      <t>ショクイン</t>
    </rPh>
    <rPh sb="10" eb="12">
      <t>ハイチ</t>
    </rPh>
    <rPh sb="12" eb="14">
      <t>カサン</t>
    </rPh>
    <rPh sb="15" eb="16">
      <t>ツキ</t>
    </rPh>
    <phoneticPr fontId="2"/>
  </si>
  <si>
    <t>Ⅱ</t>
    <phoneticPr fontId="2"/>
  </si>
  <si>
    <t>看護職員配置加算＿付３</t>
    <rPh sb="0" eb="2">
      <t>カンゴ</t>
    </rPh>
    <rPh sb="2" eb="4">
      <t>ショクイン</t>
    </rPh>
    <rPh sb="4" eb="6">
      <t>ハイチ</t>
    </rPh>
    <rPh sb="6" eb="8">
      <t>カサン</t>
    </rPh>
    <rPh sb="9" eb="10">
      <t>ツ</t>
    </rPh>
    <phoneticPr fontId="2"/>
  </si>
  <si>
    <t>有</t>
    <phoneticPr fontId="2"/>
  </si>
  <si>
    <t>リスト_看護職員配置加算＿付３</t>
    <rPh sb="4" eb="6">
      <t>カンゴ</t>
    </rPh>
    <rPh sb="6" eb="8">
      <t>ショクイン</t>
    </rPh>
    <rPh sb="8" eb="10">
      <t>ハイチ</t>
    </rPh>
    <rPh sb="10" eb="12">
      <t>カサン</t>
    </rPh>
    <rPh sb="13" eb="14">
      <t>ツキ</t>
    </rPh>
    <phoneticPr fontId="2"/>
  </si>
  <si>
    <t>児童指導員等加配加算＿付３</t>
    <rPh sb="0" eb="2">
      <t>ジドウ</t>
    </rPh>
    <rPh sb="2" eb="6">
      <t>シドウインナド</t>
    </rPh>
    <rPh sb="6" eb="8">
      <t>カハイ</t>
    </rPh>
    <rPh sb="8" eb="10">
      <t>カサン</t>
    </rPh>
    <rPh sb="11" eb="12">
      <t>ツ</t>
    </rPh>
    <phoneticPr fontId="2"/>
  </si>
  <si>
    <t>項目名称</t>
    <phoneticPr fontId="2"/>
  </si>
  <si>
    <t>コード</t>
    <phoneticPr fontId="2"/>
  </si>
  <si>
    <t>専門職員</t>
    <phoneticPr fontId="2"/>
  </si>
  <si>
    <t>リスト_児童指導員等加配加算＿付３</t>
    <rPh sb="4" eb="6">
      <t>ジドウ</t>
    </rPh>
    <rPh sb="6" eb="10">
      <t>シドウインナド</t>
    </rPh>
    <rPh sb="10" eb="12">
      <t>カハイ</t>
    </rPh>
    <rPh sb="12" eb="14">
      <t>カサン</t>
    </rPh>
    <rPh sb="15" eb="16">
      <t>ツキ</t>
    </rPh>
    <phoneticPr fontId="2"/>
  </si>
  <si>
    <t>児童指導員等</t>
    <phoneticPr fontId="2"/>
  </si>
  <si>
    <t>施設等の区分＿付５</t>
    <rPh sb="0" eb="3">
      <t>シセツナド</t>
    </rPh>
    <rPh sb="4" eb="6">
      <t>クブン</t>
    </rPh>
    <rPh sb="7" eb="8">
      <t>ツ</t>
    </rPh>
    <phoneticPr fontId="2"/>
  </si>
  <si>
    <t>福祉型</t>
    <phoneticPr fontId="2"/>
  </si>
  <si>
    <t>医療型</t>
    <phoneticPr fontId="2"/>
  </si>
  <si>
    <t>リスト_施設等の区分＿付５</t>
    <rPh sb="4" eb="7">
      <t>シセツナド</t>
    </rPh>
    <rPh sb="8" eb="10">
      <t>クブン</t>
    </rPh>
    <rPh sb="11" eb="12">
      <t>ヅケ</t>
    </rPh>
    <phoneticPr fontId="2"/>
  </si>
  <si>
    <t>福祉型（強化）</t>
    <phoneticPr fontId="2"/>
  </si>
  <si>
    <t>就労定着率区分＿付１１</t>
    <rPh sb="0" eb="2">
      <t>シュウロウ</t>
    </rPh>
    <rPh sb="2" eb="5">
      <t>テイチャクリツ</t>
    </rPh>
    <rPh sb="5" eb="7">
      <t>クブン</t>
    </rPh>
    <rPh sb="8" eb="9">
      <t>ツ</t>
    </rPh>
    <phoneticPr fontId="2"/>
  </si>
  <si>
    <t>出力変換_就労定着率区分＿付１１</t>
    <phoneticPr fontId="2"/>
  </si>
  <si>
    <t>就職後６月以上定着率が５割以上</t>
    <phoneticPr fontId="2"/>
  </si>
  <si>
    <t>リスト_就労定着率区分＿付１１</t>
    <phoneticPr fontId="2"/>
  </si>
  <si>
    <t>就職後６月以上定着率が４割以上５割未満</t>
    <phoneticPr fontId="2"/>
  </si>
  <si>
    <t>取込変換_就労定着率区分＿付１１</t>
    <phoneticPr fontId="2"/>
  </si>
  <si>
    <t>就職後６月以上定着率が３割以上４割未満</t>
    <phoneticPr fontId="2"/>
  </si>
  <si>
    <t>就職後６月以上定着率が２割以上３割未満</t>
    <phoneticPr fontId="2"/>
  </si>
  <si>
    <t>出力変換</t>
  </si>
  <si>
    <t>AS:AW</t>
  </si>
  <si>
    <t>就職後６月以上定着率が１割以上２割未満</t>
    <phoneticPr fontId="2"/>
  </si>
  <si>
    <t>リスト</t>
  </si>
  <si>
    <t>AT</t>
  </si>
  <si>
    <t>就職後６月以上定着率が０割以上１割未満</t>
    <phoneticPr fontId="2"/>
  </si>
  <si>
    <t>取込変換</t>
  </si>
  <si>
    <t>AV:AW</t>
  </si>
  <si>
    <t>就職後６月以上定着率が０</t>
    <phoneticPr fontId="2"/>
  </si>
  <si>
    <t>無</t>
    <phoneticPr fontId="2"/>
  </si>
  <si>
    <t>平均労働時間区分＿付１２</t>
    <rPh sb="0" eb="2">
      <t>ヘイキン</t>
    </rPh>
    <rPh sb="2" eb="4">
      <t>ロウドウ</t>
    </rPh>
    <rPh sb="4" eb="6">
      <t>ジカン</t>
    </rPh>
    <rPh sb="6" eb="8">
      <t>クブン</t>
    </rPh>
    <rPh sb="9" eb="10">
      <t>ツ</t>
    </rPh>
    <phoneticPr fontId="2"/>
  </si>
  <si>
    <t>出力変換_平均労働時間区分＿付１２</t>
    <phoneticPr fontId="2"/>
  </si>
  <si>
    <t>１日の平均労働時間が７時間以上　</t>
    <phoneticPr fontId="2"/>
  </si>
  <si>
    <t>リスト_平均労働時間区分＿付１２</t>
    <phoneticPr fontId="2"/>
  </si>
  <si>
    <t>１日の平均労働時間が６時間以上７時間未満</t>
    <phoneticPr fontId="2"/>
  </si>
  <si>
    <t>取込変換_平均労働時間区分＿付１２</t>
    <phoneticPr fontId="2"/>
  </si>
  <si>
    <t>１日の平均労働時間が５時間以上６時間未満</t>
    <phoneticPr fontId="2"/>
  </si>
  <si>
    <t>１日の平均労働時間が４時間以上５時間未満</t>
    <phoneticPr fontId="2"/>
  </si>
  <si>
    <t>１日の平均労働時間が３時間以上４時間未満</t>
    <phoneticPr fontId="2"/>
  </si>
  <si>
    <t>１日の平均労働時間が２時間以上３時間未満</t>
    <phoneticPr fontId="2"/>
  </si>
  <si>
    <t>１日の平均労働時間が２時間未満</t>
    <phoneticPr fontId="2"/>
  </si>
  <si>
    <t>無し（経過措置対象）</t>
    <phoneticPr fontId="2"/>
  </si>
  <si>
    <t>平均工賃月額区分＿付１２</t>
    <rPh sb="9" eb="10">
      <t>ツ</t>
    </rPh>
    <phoneticPr fontId="2"/>
  </si>
  <si>
    <t>←2021/03/09　J024629-1-2 富士通(田邉) 令和3年4月制度改正対応(事業者) EDIT 表示内容の読み替え</t>
    <rPh sb="28" eb="30">
      <t>タナベ</t>
    </rPh>
    <phoneticPr fontId="2"/>
  </si>
  <si>
    <t>出力変換_平均工賃月額区分＿付１２</t>
    <phoneticPr fontId="2"/>
  </si>
  <si>
    <t>４万５千円以上</t>
    <phoneticPr fontId="2"/>
  </si>
  <si>
    <t>リスト_平均工賃月額区分＿付１２</t>
    <phoneticPr fontId="2"/>
  </si>
  <si>
    <t>３万５千円以上４万５千円未満　</t>
    <rPh sb="4" eb="5">
      <t>エン</t>
    </rPh>
    <phoneticPr fontId="2"/>
  </si>
  <si>
    <t>取込変換_平均工賃月額区分＿付１２</t>
    <phoneticPr fontId="2"/>
  </si>
  <si>
    <t>３万円以上３万５千円未満</t>
    <rPh sb="1" eb="3">
      <t>マンエン</t>
    </rPh>
    <rPh sb="3" eb="5">
      <t>イジョウ</t>
    </rPh>
    <rPh sb="6" eb="7">
      <t>マン</t>
    </rPh>
    <rPh sb="8" eb="10">
      <t>センエン</t>
    </rPh>
    <rPh sb="10" eb="12">
      <t>ミマン</t>
    </rPh>
    <phoneticPr fontId="2"/>
  </si>
  <si>
    <t>２万５千円以上３万円未満</t>
    <rPh sb="5" eb="7">
      <t>イジョウ</t>
    </rPh>
    <rPh sb="8" eb="10">
      <t>マンエン</t>
    </rPh>
    <rPh sb="10" eb="12">
      <t>ミマン</t>
    </rPh>
    <phoneticPr fontId="2"/>
  </si>
  <si>
    <t>２万円以上２万５千円未満</t>
    <rPh sb="1" eb="3">
      <t>マンエン</t>
    </rPh>
    <rPh sb="3" eb="5">
      <t>イジョウ</t>
    </rPh>
    <rPh sb="6" eb="7">
      <t>マン</t>
    </rPh>
    <rPh sb="8" eb="10">
      <t>センエン</t>
    </rPh>
    <rPh sb="10" eb="12">
      <t>ミマン</t>
    </rPh>
    <phoneticPr fontId="2"/>
  </si>
  <si>
    <t>１万５千円以上２万円未満</t>
    <rPh sb="1" eb="2">
      <t>マン</t>
    </rPh>
    <rPh sb="3" eb="5">
      <t>センエン</t>
    </rPh>
    <rPh sb="5" eb="7">
      <t>イジョウ</t>
    </rPh>
    <rPh sb="8" eb="10">
      <t>マンエン</t>
    </rPh>
    <rPh sb="10" eb="12">
      <t>ミマン</t>
    </rPh>
    <phoneticPr fontId="2"/>
  </si>
  <si>
    <t>１万円以上１万５千円未満</t>
    <rPh sb="1" eb="3">
      <t>マンエン</t>
    </rPh>
    <rPh sb="3" eb="5">
      <t>イジョウ</t>
    </rPh>
    <rPh sb="6" eb="7">
      <t>マン</t>
    </rPh>
    <phoneticPr fontId="2"/>
  </si>
  <si>
    <t>無し（経過措置対象）</t>
    <phoneticPr fontId="2"/>
  </si>
  <si>
    <t>１万円未満</t>
    <rPh sb="1" eb="3">
      <t>マンエン</t>
    </rPh>
    <rPh sb="3" eb="5">
      <t>ミマン</t>
    </rPh>
    <phoneticPr fontId="2"/>
  </si>
  <si>
    <t>←2021/03/09　J024629-1-2 富士通(田邉) 令和3年4月制度改正対応(事業者) ADD項目追加</t>
    <rPh sb="28" eb="30">
      <t>タナベ</t>
    </rPh>
    <rPh sb="53" eb="57">
      <t>コウモクツイカ</t>
    </rPh>
    <phoneticPr fontId="2"/>
  </si>
  <si>
    <t>無し（生産活動等への支援実施対象）</t>
    <rPh sb="3" eb="8">
      <t>セイサンカツドウトウ</t>
    </rPh>
    <rPh sb="10" eb="12">
      <t>シエン</t>
    </rPh>
    <rPh sb="12" eb="14">
      <t>ジッシ</t>
    </rPh>
    <phoneticPr fontId="2"/>
  </si>
  <si>
    <t>↑2018/03/30 H30.04制度改正対応の為、追加</t>
    <rPh sb="25" eb="26">
      <t>タメ</t>
    </rPh>
    <rPh sb="27" eb="29">
      <t>ツイカ</t>
    </rPh>
    <phoneticPr fontId="2"/>
  </si>
  <si>
    <t>'***** 2019/01/31 Azuma Add Start H30.04-02制度改正対応</t>
  </si>
  <si>
    <t>夜間看護体制加算＿付８</t>
    <rPh sb="9" eb="10">
      <t>ツ</t>
    </rPh>
    <phoneticPr fontId="2"/>
  </si>
  <si>
    <t>有</t>
    <phoneticPr fontId="2"/>
  </si>
  <si>
    <t>リスト_夜間看護体制加算＿付８</t>
    <rPh sb="13" eb="14">
      <t>ツキ</t>
    </rPh>
    <phoneticPr fontId="2"/>
  </si>
  <si>
    <t>就労定着率区分＿付１６</t>
    <rPh sb="0" eb="2">
      <t>シュウロウ</t>
    </rPh>
    <rPh sb="2" eb="5">
      <t>テイチャクリツ</t>
    </rPh>
    <rPh sb="5" eb="7">
      <t>クブン</t>
    </rPh>
    <rPh sb="8" eb="9">
      <t>ツ</t>
    </rPh>
    <phoneticPr fontId="2"/>
  </si>
  <si>
    <t>←2021/03/09　J024629-1-2,4-1 富士通(田邉) 令和3年4月制度改正対応(事業者) EDIT 表示内容の読み替え</t>
    <rPh sb="32" eb="34">
      <t>タナベ</t>
    </rPh>
    <phoneticPr fontId="2"/>
  </si>
  <si>
    <t>9割5分以上</t>
    <rPh sb="3" eb="4">
      <t>ブ</t>
    </rPh>
    <phoneticPr fontId="2"/>
  </si>
  <si>
    <t>リスト_就労定着率区分＿付１６</t>
    <phoneticPr fontId="2"/>
  </si>
  <si>
    <t>9割以上9割5分未満</t>
    <rPh sb="1" eb="2">
      <t>ワリ</t>
    </rPh>
    <rPh sb="2" eb="4">
      <t>イジョウ</t>
    </rPh>
    <rPh sb="5" eb="6">
      <t>ワリ</t>
    </rPh>
    <rPh sb="7" eb="8">
      <t>ブ</t>
    </rPh>
    <rPh sb="8" eb="10">
      <t>ミマン</t>
    </rPh>
    <phoneticPr fontId="2"/>
  </si>
  <si>
    <t>8割以上9割未満</t>
    <rPh sb="1" eb="2">
      <t>ワリ</t>
    </rPh>
    <rPh sb="2" eb="4">
      <t>イジョウ</t>
    </rPh>
    <rPh sb="5" eb="6">
      <t>ワリ</t>
    </rPh>
    <rPh sb="6" eb="8">
      <t>ミマン</t>
    </rPh>
    <phoneticPr fontId="2"/>
  </si>
  <si>
    <t>7割以上8割未満</t>
    <rPh sb="1" eb="2">
      <t>ワリ</t>
    </rPh>
    <rPh sb="2" eb="4">
      <t>イジョウ</t>
    </rPh>
    <rPh sb="5" eb="6">
      <t>ワリ</t>
    </rPh>
    <rPh sb="6" eb="8">
      <t>ミマン</t>
    </rPh>
    <phoneticPr fontId="2"/>
  </si>
  <si>
    <t>5割以上7割未満</t>
    <rPh sb="1" eb="2">
      <t>ワリ</t>
    </rPh>
    <rPh sb="2" eb="4">
      <t>イジョウ</t>
    </rPh>
    <rPh sb="5" eb="6">
      <t>ワリ</t>
    </rPh>
    <rPh sb="6" eb="8">
      <t>ミマン</t>
    </rPh>
    <phoneticPr fontId="2"/>
  </si>
  <si>
    <t>3割以上5割未満</t>
    <rPh sb="1" eb="2">
      <t>ワリ</t>
    </rPh>
    <rPh sb="2" eb="4">
      <t>イジョウ</t>
    </rPh>
    <rPh sb="5" eb="6">
      <t>ワリ</t>
    </rPh>
    <rPh sb="6" eb="8">
      <t>ミマン</t>
    </rPh>
    <phoneticPr fontId="2"/>
  </si>
  <si>
    <t>06</t>
    <phoneticPr fontId="2"/>
  </si>
  <si>
    <t>3割未満</t>
    <rPh sb="1" eb="4">
      <t>ワリミマン</t>
    </rPh>
    <phoneticPr fontId="2"/>
  </si>
  <si>
    <t>07</t>
    <phoneticPr fontId="2"/>
  </si>
  <si>
    <t>就労定着支援利用者数＿付１６</t>
    <rPh sb="11" eb="12">
      <t>ヅケ</t>
    </rPh>
    <phoneticPr fontId="2"/>
  </si>
  <si>
    <t>リスト_就労定着支援利用者数＿付１６</t>
    <phoneticPr fontId="2"/>
  </si>
  <si>
    <t>利用者が20人以下</t>
    <phoneticPr fontId="2"/>
  </si>
  <si>
    <t>01</t>
    <phoneticPr fontId="2"/>
  </si>
  <si>
    <t>利用者が21人以上40人以下</t>
    <phoneticPr fontId="2"/>
  </si>
  <si>
    <t>02</t>
    <phoneticPr fontId="2"/>
  </si>
  <si>
    <t>利用者が41人以上</t>
    <phoneticPr fontId="2"/>
  </si>
  <si>
    <t>人員配置区分＿付１５</t>
    <rPh sb="7" eb="8">
      <t>ヅケ</t>
    </rPh>
    <phoneticPr fontId="2"/>
  </si>
  <si>
    <t>30：1以上</t>
    <phoneticPr fontId="2"/>
  </si>
  <si>
    <t>1</t>
    <phoneticPr fontId="2"/>
  </si>
  <si>
    <t>リスト_人員配置区分＿付１５</t>
    <phoneticPr fontId="2"/>
  </si>
  <si>
    <t>30：1未満</t>
    <phoneticPr fontId="2"/>
  </si>
  <si>
    <t>心理担当職員配置加算＿付８</t>
    <rPh sb="0" eb="2">
      <t>シンリ</t>
    </rPh>
    <rPh sb="2" eb="4">
      <t>タントウ</t>
    </rPh>
    <rPh sb="4" eb="6">
      <t>ショクイン</t>
    </rPh>
    <rPh sb="6" eb="8">
      <t>ハイチ</t>
    </rPh>
    <rPh sb="8" eb="10">
      <t>カサン</t>
    </rPh>
    <rPh sb="11" eb="12">
      <t>ツ</t>
    </rPh>
    <phoneticPr fontId="2"/>
  </si>
  <si>
    <t>Ⅰ</t>
    <phoneticPr fontId="2"/>
  </si>
  <si>
    <t>リスト_心理担当職員配置加算＿付８</t>
    <rPh sb="4" eb="6">
      <t>シンリ</t>
    </rPh>
    <rPh sb="6" eb="8">
      <t>タントウ</t>
    </rPh>
    <rPh sb="8" eb="10">
      <t>ショクイン</t>
    </rPh>
    <rPh sb="10" eb="12">
      <t>ハイチ</t>
    </rPh>
    <rPh sb="12" eb="14">
      <t>カサン</t>
    </rPh>
    <rPh sb="15" eb="16">
      <t>ツキ</t>
    </rPh>
    <phoneticPr fontId="2"/>
  </si>
  <si>
    <t>看護職員配置加算＿付８</t>
    <rPh sb="0" eb="2">
      <t>カンゴ</t>
    </rPh>
    <rPh sb="2" eb="4">
      <t>ショクイン</t>
    </rPh>
    <rPh sb="4" eb="6">
      <t>ハイチ</t>
    </rPh>
    <rPh sb="6" eb="8">
      <t>カサン</t>
    </rPh>
    <rPh sb="9" eb="10">
      <t>ツ</t>
    </rPh>
    <phoneticPr fontId="2"/>
  </si>
  <si>
    <t>リスト_看護職員配置加算＿付８</t>
    <rPh sb="4" eb="6">
      <t>カンゴ</t>
    </rPh>
    <rPh sb="6" eb="8">
      <t>ショクイン</t>
    </rPh>
    <rPh sb="8" eb="10">
      <t>ハイチ</t>
    </rPh>
    <rPh sb="10" eb="12">
      <t>カサン</t>
    </rPh>
    <rPh sb="13" eb="14">
      <t>ツキ</t>
    </rPh>
    <phoneticPr fontId="2"/>
  </si>
  <si>
    <t>***** 2019/01/31 Azuma Add End   H30.04-02制度改正対応</t>
    <phoneticPr fontId="2"/>
  </si>
  <si>
    <t>リスト_児童指導員等加配加算＿付８</t>
    <rPh sb="4" eb="6">
      <t>ジドウ</t>
    </rPh>
    <rPh sb="6" eb="10">
      <t>シドウインナド</t>
    </rPh>
    <rPh sb="10" eb="12">
      <t>カハイ</t>
    </rPh>
    <rPh sb="12" eb="14">
      <t>カサン</t>
    </rPh>
    <rPh sb="15" eb="16">
      <t>ツキ</t>
    </rPh>
    <phoneticPr fontId="2"/>
  </si>
  <si>
    <t>***** 2019/01/31 Azuma Add End   H30.04-02制度改正対応</t>
    <phoneticPr fontId="2"/>
  </si>
  <si>
    <t>--2019/04/12 J020874 富士通（鈴木）　かながわシステム新元号対応（２次） ADD START</t>
    <rPh sb="37" eb="40">
      <t>シンゲンゴウ</t>
    </rPh>
    <rPh sb="40" eb="42">
      <t>タイオウ</t>
    </rPh>
    <rPh sb="44" eb="45">
      <t>ジ</t>
    </rPh>
    <phoneticPr fontId="2"/>
  </si>
  <si>
    <t>委任状元号＿口座振込依頼書</t>
    <rPh sb="0" eb="3">
      <t>イニンジョウ</t>
    </rPh>
    <rPh sb="3" eb="5">
      <t>ゲンゴウ</t>
    </rPh>
    <rPh sb="6" eb="8">
      <t>コウザ</t>
    </rPh>
    <rPh sb="8" eb="9">
      <t>フ</t>
    </rPh>
    <rPh sb="9" eb="10">
      <t>コミ</t>
    </rPh>
    <rPh sb="10" eb="13">
      <t>イライショ</t>
    </rPh>
    <phoneticPr fontId="2"/>
  </si>
  <si>
    <t>令和</t>
    <rPh sb="0" eb="1">
      <t>レイ</t>
    </rPh>
    <rPh sb="1" eb="2">
      <t>ワ</t>
    </rPh>
    <phoneticPr fontId="2"/>
  </si>
  <si>
    <t>平成</t>
    <rPh sb="0" eb="2">
      <t>ヘイセイ</t>
    </rPh>
    <phoneticPr fontId="2"/>
  </si>
  <si>
    <t>--2019/04/12 J020874 富士通（鈴木）　かながわシステム新元号対応（２次） ADD END</t>
    <phoneticPr fontId="2"/>
  </si>
  <si>
    <t>--2019/08/14 J021634-2-1 富士通（菊池）　令和元年10月制度改正 ADD START</t>
    <rPh sb="29" eb="31">
      <t>キクチ</t>
    </rPh>
    <phoneticPr fontId="2"/>
  </si>
  <si>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2"/>
  </si>
  <si>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2"/>
  </si>
  <si>
    <t>--2019/08/14 J021634-2-1 富士通（菊池）　令和元年10月制度改正 ADD END</t>
    <rPh sb="29" eb="31">
      <t>キクチ</t>
    </rPh>
    <phoneticPr fontId="2"/>
  </si>
  <si>
    <t>--2021/03/09 J024629-1-2 富士通（田邉）　令和3年4月制度改正 ADD START</t>
    <rPh sb="29" eb="31">
      <t>タナベ</t>
    </rPh>
    <phoneticPr fontId="2"/>
  </si>
  <si>
    <t>評価点区分</t>
    <rPh sb="0" eb="3">
      <t>ヒョウカテン</t>
    </rPh>
    <rPh sb="3" eb="5">
      <t>クブン</t>
    </rPh>
    <phoneticPr fontId="2"/>
  </si>
  <si>
    <t>評価点が170点以上の場合</t>
    <rPh sb="0" eb="3">
      <t>ヒョウカテン</t>
    </rPh>
    <rPh sb="7" eb="8">
      <t>テン</t>
    </rPh>
    <rPh sb="8" eb="10">
      <t>イジョウ</t>
    </rPh>
    <rPh sb="11" eb="13">
      <t>バアイ</t>
    </rPh>
    <phoneticPr fontId="2"/>
  </si>
  <si>
    <t>出力変換_評価点区分_付12</t>
    <rPh sb="5" eb="8">
      <t>ヒョウカテン</t>
    </rPh>
    <rPh sb="8" eb="10">
      <t>クブン</t>
    </rPh>
    <rPh sb="11" eb="12">
      <t>フ</t>
    </rPh>
    <phoneticPr fontId="2"/>
  </si>
  <si>
    <t>評価点が150点以上170点未満の場合</t>
    <rPh sb="0" eb="3">
      <t>ヒョウカテン</t>
    </rPh>
    <rPh sb="7" eb="8">
      <t>テン</t>
    </rPh>
    <rPh sb="8" eb="10">
      <t>イジョウ</t>
    </rPh>
    <rPh sb="13" eb="16">
      <t>テンミマン</t>
    </rPh>
    <phoneticPr fontId="2"/>
  </si>
  <si>
    <t>リスト_評価点区分_付12</t>
    <rPh sb="4" eb="7">
      <t>ヒョウカテン</t>
    </rPh>
    <rPh sb="7" eb="9">
      <t>クブン</t>
    </rPh>
    <rPh sb="10" eb="11">
      <t>フ</t>
    </rPh>
    <phoneticPr fontId="2"/>
  </si>
  <si>
    <t>評価点が130点以上150点未満の場合</t>
    <rPh sb="0" eb="3">
      <t>ヒョウカテン</t>
    </rPh>
    <rPh sb="7" eb="8">
      <t>テン</t>
    </rPh>
    <rPh sb="8" eb="10">
      <t>イジョウ</t>
    </rPh>
    <rPh sb="13" eb="16">
      <t>テンミマン</t>
    </rPh>
    <phoneticPr fontId="2"/>
  </si>
  <si>
    <t>取込変換_評価点区分_付12</t>
    <rPh sb="0" eb="2">
      <t>トリコミ</t>
    </rPh>
    <rPh sb="5" eb="8">
      <t>ヒョウカテン</t>
    </rPh>
    <rPh sb="8" eb="10">
      <t>クブン</t>
    </rPh>
    <rPh sb="11" eb="12">
      <t>フ</t>
    </rPh>
    <phoneticPr fontId="2"/>
  </si>
  <si>
    <t>評価点が105点以上130点未満の場合</t>
    <rPh sb="0" eb="3">
      <t>ヒョウカテン</t>
    </rPh>
    <rPh sb="7" eb="8">
      <t>テン</t>
    </rPh>
    <rPh sb="8" eb="10">
      <t>イジョウ</t>
    </rPh>
    <rPh sb="13" eb="16">
      <t>テンミマン</t>
    </rPh>
    <phoneticPr fontId="2"/>
  </si>
  <si>
    <t>評価点が80点以上105点未満の場合</t>
    <rPh sb="0" eb="3">
      <t>ヒョウカテン</t>
    </rPh>
    <rPh sb="6" eb="7">
      <t>テン</t>
    </rPh>
    <rPh sb="7" eb="9">
      <t>イジョウ</t>
    </rPh>
    <rPh sb="12" eb="15">
      <t>テンミマン</t>
    </rPh>
    <phoneticPr fontId="2"/>
  </si>
  <si>
    <t>評価点が60点以上80点未満の場合</t>
    <rPh sb="0" eb="3">
      <t>ヒョウカテン</t>
    </rPh>
    <rPh sb="6" eb="7">
      <t>テン</t>
    </rPh>
    <rPh sb="7" eb="9">
      <t>イジョウ</t>
    </rPh>
    <rPh sb="11" eb="14">
      <t>テンミマン</t>
    </rPh>
    <phoneticPr fontId="2"/>
  </si>
  <si>
    <t>評価点が60点未満の場合</t>
    <rPh sb="0" eb="3">
      <t>ヒョウカテン</t>
    </rPh>
    <rPh sb="6" eb="9">
      <t>テンミマン</t>
    </rPh>
    <phoneticPr fontId="2"/>
  </si>
  <si>
    <t>無し（経過措置対象）</t>
    <rPh sb="0" eb="1">
      <t>ナ</t>
    </rPh>
    <rPh sb="3" eb="7">
      <t>ケイカソチ</t>
    </rPh>
    <rPh sb="7" eb="9">
      <t>タイショウ</t>
    </rPh>
    <phoneticPr fontId="2"/>
  </si>
  <si>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2"/>
  </si>
  <si>
    <t>無し</t>
    <rPh sb="0" eb="1">
      <t>ナ</t>
    </rPh>
    <phoneticPr fontId="2"/>
  </si>
  <si>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2"/>
  </si>
  <si>
    <t>Ⅳ</t>
    <phoneticPr fontId="2"/>
  </si>
  <si>
    <t>リスト_夜間支援等体制加算Ⅰ加配職員体制の有無_付7</t>
    <rPh sb="15" eb="16">
      <t>ハイ</t>
    </rPh>
    <phoneticPr fontId="2"/>
  </si>
  <si>
    <t>Ⅴ</t>
    <phoneticPr fontId="2"/>
  </si>
  <si>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2"/>
  </si>
  <si>
    <t>Ⅵ</t>
    <phoneticPr fontId="2"/>
  </si>
  <si>
    <t>Ⅳ・Ⅴ</t>
    <phoneticPr fontId="2"/>
  </si>
  <si>
    <t>Ⅳ・Ⅵ</t>
    <phoneticPr fontId="2"/>
  </si>
  <si>
    <t>Ⅴ・Ⅵ</t>
    <phoneticPr fontId="2"/>
  </si>
  <si>
    <t>Ⅳ・Ⅴ・Ⅵ</t>
    <phoneticPr fontId="2"/>
  </si>
  <si>
    <t>--2021/03/09 J024629-1-2 富士通（田邉）　令和3年4月制度改正 ADD END</t>
    <rPh sb="29" eb="31">
      <t>タナベ</t>
    </rPh>
    <phoneticPr fontId="2"/>
  </si>
  <si>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8"/>
  </si>
  <si>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8"/>
  </si>
  <si>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8"/>
  </si>
  <si>
    <t>令和</t>
    <phoneticPr fontId="2"/>
  </si>
  <si>
    <t>年</t>
    <rPh sb="0" eb="1">
      <t>ネン</t>
    </rPh>
    <phoneticPr fontId="28"/>
  </si>
  <si>
    <t>月</t>
    <rPh sb="0" eb="1">
      <t>ガツ</t>
    </rPh>
    <phoneticPr fontId="28"/>
  </si>
  <si>
    <t>日</t>
    <rPh sb="0" eb="1">
      <t>ニチ</t>
    </rPh>
    <phoneticPr fontId="28"/>
  </si>
  <si>
    <t>申請者（債権者）</t>
    <rPh sb="0" eb="3">
      <t>シンセイシャ</t>
    </rPh>
    <rPh sb="4" eb="7">
      <t>サイケンシャ</t>
    </rPh>
    <phoneticPr fontId="28"/>
  </si>
  <si>
    <t>法人名称
( 開 設 者 )</t>
    <rPh sb="0" eb="2">
      <t>ホウジン</t>
    </rPh>
    <rPh sb="2" eb="4">
      <t>メイショウ</t>
    </rPh>
    <phoneticPr fontId="28"/>
  </si>
  <si>
    <t>届出印</t>
    <rPh sb="0" eb="3">
      <t>トドケデイン</t>
    </rPh>
    <phoneticPr fontId="28"/>
  </si>
  <si>
    <t>郵便番号</t>
    <rPh sb="0" eb="2">
      <t>ユウビン</t>
    </rPh>
    <rPh sb="2" eb="4">
      <t>バンゴウ</t>
    </rPh>
    <phoneticPr fontId="28"/>
  </si>
  <si>
    <t>〒</t>
    <phoneticPr fontId="28"/>
  </si>
  <si>
    <t>-</t>
    <phoneticPr fontId="28"/>
  </si>
  <si>
    <t>事業所
所在地</t>
    <rPh sb="0" eb="3">
      <t>ジギョウショ</t>
    </rPh>
    <rPh sb="4" eb="7">
      <t>ショザイチ</t>
    </rPh>
    <phoneticPr fontId="28"/>
  </si>
  <si>
    <t>代表者氏名</t>
    <rPh sb="0" eb="3">
      <t>ダイヒョウシャ</t>
    </rPh>
    <rPh sb="3" eb="5">
      <t>シメイ</t>
    </rPh>
    <phoneticPr fontId="28"/>
  </si>
  <si>
    <t>事業所名称</t>
    <rPh sb="0" eb="3">
      <t>ジギョウショ</t>
    </rPh>
    <rPh sb="3" eb="5">
      <t>メイショウ</t>
    </rPh>
    <phoneticPr fontId="28"/>
  </si>
  <si>
    <t>事業所番号</t>
    <rPh sb="0" eb="1">
      <t>コト</t>
    </rPh>
    <rPh sb="1" eb="2">
      <t>ギョウ</t>
    </rPh>
    <rPh sb="2" eb="3">
      <t>ジョ</t>
    </rPh>
    <rPh sb="3" eb="4">
      <t>バン</t>
    </rPh>
    <rPh sb="4" eb="5">
      <t>ゴウ</t>
    </rPh>
    <phoneticPr fontId="28"/>
  </si>
  <si>
    <t>対象事業名</t>
    <rPh sb="0" eb="2">
      <t>タイショウ</t>
    </rPh>
    <rPh sb="2" eb="4">
      <t>ジギョウ</t>
    </rPh>
    <rPh sb="4" eb="5">
      <t>メイ</t>
    </rPh>
    <phoneticPr fontId="28"/>
  </si>
  <si>
    <t>送付先</t>
    <rPh sb="0" eb="2">
      <t>ソウフ</t>
    </rPh>
    <rPh sb="2" eb="3">
      <t>サキ</t>
    </rPh>
    <phoneticPr fontId="28"/>
  </si>
  <si>
    <t>〒</t>
    <phoneticPr fontId="28"/>
  </si>
  <si>
    <t>-</t>
    <phoneticPr fontId="28"/>
  </si>
  <si>
    <t>送付先住所</t>
    <rPh sb="0" eb="2">
      <t>ソウフ</t>
    </rPh>
    <rPh sb="2" eb="3">
      <t>サキ</t>
    </rPh>
    <rPh sb="3" eb="5">
      <t>ジュウショ</t>
    </rPh>
    <phoneticPr fontId="28"/>
  </si>
  <si>
    <t>宛名</t>
    <rPh sb="0" eb="2">
      <t>アテナ</t>
    </rPh>
    <phoneticPr fontId="28"/>
  </si>
  <si>
    <t>電話番号</t>
    <rPh sb="0" eb="2">
      <t>デンワ</t>
    </rPh>
    <rPh sb="2" eb="4">
      <t>バンゴウ</t>
    </rPh>
    <phoneticPr fontId="28"/>
  </si>
  <si>
    <t>振込先</t>
    <rPh sb="0" eb="3">
      <t>フリコミサキ</t>
    </rPh>
    <phoneticPr fontId="28"/>
  </si>
  <si>
    <t>金融機関名</t>
    <rPh sb="0" eb="2">
      <t>キンユウ</t>
    </rPh>
    <rPh sb="2" eb="5">
      <t>キカンメイ</t>
    </rPh>
    <phoneticPr fontId="28"/>
  </si>
  <si>
    <t>金 融 機 関 コ ー ド</t>
    <rPh sb="0" eb="1">
      <t>キン</t>
    </rPh>
    <rPh sb="2" eb="3">
      <t>トオル</t>
    </rPh>
    <rPh sb="4" eb="5">
      <t>キ</t>
    </rPh>
    <rPh sb="6" eb="7">
      <t>カン</t>
    </rPh>
    <phoneticPr fontId="28"/>
  </si>
  <si>
    <t>支店名</t>
    <rPh sb="0" eb="3">
      <t>シテンメイ</t>
    </rPh>
    <phoneticPr fontId="28"/>
  </si>
  <si>
    <t>支 店 コ ー ド</t>
    <rPh sb="0" eb="1">
      <t>シ</t>
    </rPh>
    <rPh sb="2" eb="3">
      <t>ミセ</t>
    </rPh>
    <phoneticPr fontId="28"/>
  </si>
  <si>
    <t>口座番号</t>
    <rPh sb="0" eb="2">
      <t>コウザ</t>
    </rPh>
    <rPh sb="2" eb="4">
      <t>バンゴウ</t>
    </rPh>
    <phoneticPr fontId="28"/>
  </si>
  <si>
    <t>預金種目</t>
    <rPh sb="0" eb="2">
      <t>ヨキン</t>
    </rPh>
    <rPh sb="2" eb="4">
      <t>シュモク</t>
    </rPh>
    <phoneticPr fontId="28"/>
  </si>
  <si>
    <t>口座名義人</t>
    <rPh sb="0" eb="2">
      <t>コウザ</t>
    </rPh>
    <rPh sb="2" eb="5">
      <t>メイギニン</t>
    </rPh>
    <phoneticPr fontId="28"/>
  </si>
  <si>
    <t>ﾌﾘｶﾞﾅ</t>
    <phoneticPr fontId="28"/>
  </si>
  <si>
    <t>氏名</t>
    <rPh sb="0" eb="2">
      <t>シメイ</t>
    </rPh>
    <phoneticPr fontId="28"/>
  </si>
  <si>
    <t>受領委任状</t>
    <rPh sb="0" eb="2">
      <t>ジュリョウ</t>
    </rPh>
    <rPh sb="2" eb="5">
      <t>イニンジョウ</t>
    </rPh>
    <phoneticPr fontId="28"/>
  </si>
  <si>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8"/>
  </si>
  <si>
    <t>　委任します。</t>
    <rPh sb="1" eb="3">
      <t>イニン</t>
    </rPh>
    <phoneticPr fontId="28"/>
  </si>
  <si>
    <t>委任者</t>
    <rPh sb="0" eb="3">
      <t>イニンシャ</t>
    </rPh>
    <phoneticPr fontId="28"/>
  </si>
  <si>
    <t>印</t>
    <rPh sb="0" eb="1">
      <t>イン</t>
    </rPh>
    <phoneticPr fontId="28"/>
  </si>
  <si>
    <t>※振込エラー防止のためどちらか一方にチェックをお願いします。</t>
    <rPh sb="1" eb="3">
      <t>フリコミ</t>
    </rPh>
    <rPh sb="6" eb="8">
      <t>ボウシ</t>
    </rPh>
    <rPh sb="15" eb="17">
      <t>イッポウ</t>
    </rPh>
    <rPh sb="24" eb="25">
      <t>ネガ</t>
    </rPh>
    <phoneticPr fontId="28"/>
  </si>
  <si>
    <t>取扱金融機関の確認を以下に明記します。</t>
    <rPh sb="0" eb="2">
      <t>トリアツカイ</t>
    </rPh>
    <rPh sb="2" eb="4">
      <t>キンユウ</t>
    </rPh>
    <rPh sb="4" eb="6">
      <t>キカン</t>
    </rPh>
    <rPh sb="7" eb="9">
      <t>カクニン</t>
    </rPh>
    <rPh sb="10" eb="12">
      <t>イカ</t>
    </rPh>
    <rPh sb="13" eb="15">
      <t>メイキ</t>
    </rPh>
    <phoneticPr fontId="28"/>
  </si>
  <si>
    <t>２枚目に通帳のコピーを添付します。</t>
    <rPh sb="1" eb="3">
      <t>マイメ</t>
    </rPh>
    <rPh sb="4" eb="6">
      <t>ツウチョウ</t>
    </rPh>
    <rPh sb="11" eb="13">
      <t>テンプ</t>
    </rPh>
    <phoneticPr fontId="28"/>
  </si>
  <si>
    <t>金
融
機
関
記
載
欄</t>
    <rPh sb="0" eb="1">
      <t>カネ</t>
    </rPh>
    <rPh sb="2" eb="3">
      <t>ユウ</t>
    </rPh>
    <rPh sb="4" eb="5">
      <t>キ</t>
    </rPh>
    <rPh sb="6" eb="7">
      <t>セキ</t>
    </rPh>
    <rPh sb="8" eb="9">
      <t>キ</t>
    </rPh>
    <rPh sb="10" eb="11">
      <t>サイ</t>
    </rPh>
    <rPh sb="12" eb="13">
      <t>ラン</t>
    </rPh>
    <phoneticPr fontId="28"/>
  </si>
  <si>
    <t>上記口座が存在することを確認しました。</t>
    <phoneticPr fontId="28"/>
  </si>
  <si>
    <t>確認年月日</t>
    <rPh sb="0" eb="2">
      <t>カクニン</t>
    </rPh>
    <rPh sb="2" eb="5">
      <t>ネンガッピ</t>
    </rPh>
    <phoneticPr fontId="28"/>
  </si>
  <si>
    <t>㊞</t>
    <phoneticPr fontId="28"/>
  </si>
  <si>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8"/>
  </si>
  <si>
    <t>事業所名</t>
    <rPh sb="0" eb="3">
      <t>ジギョウショ</t>
    </rPh>
    <rPh sb="3" eb="4">
      <t>メイ</t>
    </rPh>
    <phoneticPr fontId="28"/>
  </si>
  <si>
    <t>※振込先金融機関の通帳の表面の名義人名の写し</t>
    <rPh sb="12" eb="13">
      <t>オモテ</t>
    </rPh>
    <rPh sb="13" eb="14">
      <t>メン</t>
    </rPh>
    <phoneticPr fontId="2"/>
  </si>
  <si>
    <t>こちらに通帳の表面の写しを貼ってください。</t>
    <rPh sb="4" eb="6">
      <t>ツウチョウ</t>
    </rPh>
    <rPh sb="7" eb="8">
      <t>オモテ</t>
    </rPh>
    <rPh sb="8" eb="9">
      <t>メン</t>
    </rPh>
    <phoneticPr fontId="2"/>
  </si>
  <si>
    <t>※振込先金融機関の通帳の名義人名カタカナの写し</t>
    <phoneticPr fontId="2"/>
  </si>
  <si>
    <t>こちらにカタカナ部分の写しを貼ってください。</t>
    <phoneticPr fontId="2"/>
  </si>
  <si>
    <t>指定年月日</t>
    <rPh sb="0" eb="2">
      <t>シテイ</t>
    </rPh>
    <rPh sb="2" eb="5">
      <t>ネンガッピ</t>
    </rPh>
    <phoneticPr fontId="28"/>
  </si>
  <si>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2"/>
  </si>
  <si>
    <t>事業所</t>
    <rPh sb="0" eb="3">
      <t>ジギョウショ</t>
    </rPh>
    <phoneticPr fontId="2"/>
  </si>
  <si>
    <t>ﾌﾘｶﾞﾅ</t>
    <phoneticPr fontId="2"/>
  </si>
  <si>
    <t>名　　称</t>
    <rPh sb="0" eb="1">
      <t>メイ</t>
    </rPh>
    <rPh sb="3" eb="4">
      <t>ショウ</t>
    </rPh>
    <phoneticPr fontId="2"/>
  </si>
  <si>
    <t>所在地</t>
    <rPh sb="0" eb="3">
      <t>ショザイチ</t>
    </rPh>
    <phoneticPr fontId="2"/>
  </si>
  <si>
    <t>〒</t>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</si>
  <si>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</si>
  <si>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</si>
  <si>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</si>
  <si>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</si>
  <si>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</si>
  <si>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ﾌﾘｶﾞﾅ</t>
    <phoneticPr fontId="2"/>
  </si>
  <si>
    <t>氏　　名</t>
    <rPh sb="0" eb="1">
      <t>シ</t>
    </rPh>
    <rPh sb="3" eb="4">
      <t>メイ</t>
    </rPh>
    <phoneticPr fontId="2"/>
  </si>
  <si>
    <t>住　　所</t>
    <rPh sb="0" eb="1">
      <t>ジュウ</t>
    </rPh>
    <rPh sb="3" eb="4">
      <t>ショ</t>
    </rPh>
    <phoneticPr fontId="2"/>
  </si>
  <si>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</si>
  <si>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</si>
  <si>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</si>
  <si>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兼務する職種</t>
    <rPh sb="0" eb="2">
      <t>ケンム</t>
    </rPh>
    <rPh sb="4" eb="6">
      <t>ショクシュ</t>
    </rPh>
    <phoneticPr fontId="2"/>
  </si>
  <si>
    <t>勤務時間</t>
    <rPh sb="0" eb="2">
      <t>キンム</t>
    </rPh>
    <rPh sb="2" eb="4">
      <t>ジカン</t>
    </rPh>
    <phoneticPr fontId="2"/>
  </si>
  <si>
    <t>サービス
提供責任者</t>
    <rPh sb="5" eb="7">
      <t>テイキョウ</t>
    </rPh>
    <rPh sb="7" eb="10">
      <t>セキニンシャ</t>
    </rPh>
    <phoneticPr fontId="2"/>
  </si>
  <si>
    <t>ﾌﾘｶﾞﾅ</t>
    <phoneticPr fontId="2"/>
  </si>
  <si>
    <t>従業者の職種
・員数</t>
    <rPh sb="0" eb="3">
      <t>ジュウギョウシャ</t>
    </rPh>
    <rPh sb="4" eb="6">
      <t>ショクシュ</t>
    </rPh>
    <rPh sb="8" eb="10">
      <t>インズウ</t>
    </rPh>
    <phoneticPr fontId="2"/>
  </si>
  <si>
    <t>(単位：人）</t>
    <rPh sb="1" eb="3">
      <t>タンイ</t>
    </rPh>
    <rPh sb="4" eb="5">
      <t>ニン</t>
    </rPh>
    <phoneticPr fontId="2"/>
  </si>
  <si>
    <t>居宅介護事業従業者</t>
    <rPh sb="0" eb="2">
      <t>キョタク</t>
    </rPh>
    <rPh sb="2" eb="4">
      <t>カイゴ</t>
    </rPh>
    <rPh sb="4" eb="6">
      <t>ジギョウ</t>
    </rPh>
    <rPh sb="6" eb="9">
      <t>ジュウギョウシャ</t>
    </rPh>
    <phoneticPr fontId="2"/>
  </si>
  <si>
    <t>その他の従業者</t>
    <rPh sb="2" eb="3">
      <t>タ</t>
    </rPh>
    <rPh sb="4" eb="7">
      <t>ジュウギョウシャ</t>
    </rPh>
    <phoneticPr fontId="2"/>
  </si>
  <si>
    <t>専従</t>
    <rPh sb="0" eb="2">
      <t>センジュウ</t>
    </rPh>
    <phoneticPr fontId="2"/>
  </si>
  <si>
    <t>兼務</t>
    <rPh sb="0" eb="2">
      <t>ケンム</t>
    </rPh>
    <phoneticPr fontId="2"/>
  </si>
  <si>
    <t>従業者数</t>
    <rPh sb="0" eb="2">
      <t>ジュウギョウ</t>
    </rPh>
    <rPh sb="2" eb="3">
      <t>シャ</t>
    </rPh>
    <rPh sb="3" eb="4">
      <t>カズ</t>
    </rPh>
    <phoneticPr fontId="2"/>
  </si>
  <si>
    <t>常勤</t>
    <rPh sb="0" eb="2">
      <t>ジョウキン</t>
    </rPh>
    <phoneticPr fontId="2"/>
  </si>
  <si>
    <t>非常勤</t>
    <rPh sb="0" eb="3">
      <t>ヒジョウキン</t>
    </rPh>
    <phoneticPr fontId="2"/>
  </si>
  <si>
    <t>常勤換算後の人数</t>
    <rPh sb="0" eb="2">
      <t>ジョウキン</t>
    </rPh>
    <rPh sb="2" eb="4">
      <t>カンザン</t>
    </rPh>
    <rPh sb="4" eb="5">
      <t>ゴ</t>
    </rPh>
    <rPh sb="6" eb="8">
      <t>ニンズウ</t>
    </rPh>
    <phoneticPr fontId="2"/>
  </si>
  <si>
    <t>※基準上の必要人数</t>
    <rPh sb="1" eb="3">
      <t>キジュン</t>
    </rPh>
    <rPh sb="3" eb="4">
      <t>ジョウ</t>
    </rPh>
    <rPh sb="5" eb="7">
      <t>ヒツヨウ</t>
    </rPh>
    <rPh sb="7" eb="9">
      <t>ニンズウ</t>
    </rPh>
    <phoneticPr fontId="2"/>
  </si>
  <si>
    <t>主な掲示事項</t>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</si>
  <si>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</si>
  <si>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</si>
  <si>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</si>
  <si>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</si>
  <si>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土曜</t>
    <rPh sb="0" eb="2">
      <t>ドヨウ</t>
    </rPh>
    <phoneticPr fontId="2"/>
  </si>
  <si>
    <t>～</t>
    <phoneticPr fontId="2"/>
  </si>
  <si>
    <t>日曜</t>
    <rPh sb="0" eb="2">
      <t>ニチヨウ</t>
    </rPh>
    <phoneticPr fontId="2"/>
  </si>
  <si>
    <t>祝日</t>
    <rPh sb="0" eb="2">
      <t>シュクジツ</t>
    </rPh>
    <phoneticPr fontId="2"/>
  </si>
  <si>
    <t>サービス内容</t>
    <rPh sb="4" eb="6">
      <t>ナイヨウ</t>
    </rPh>
    <phoneticPr fontId="2"/>
  </si>
  <si>
    <t>主たる対象者</t>
    <rPh sb="0" eb="1">
      <t>シュ</t>
    </rPh>
    <rPh sb="3" eb="6">
      <t>タイショウシャ</t>
    </rPh>
    <phoneticPr fontId="2"/>
  </si>
  <si>
    <t>重度訪問介護</t>
    <phoneticPr fontId="2"/>
  </si>
  <si>
    <t>その他費用</t>
    <rPh sb="2" eb="3">
      <t>タ</t>
    </rPh>
    <rPh sb="3" eb="5">
      <t>ヒヨウ</t>
    </rPh>
    <phoneticPr fontId="2"/>
  </si>
  <si>
    <t>通常の事業
の実施地域</t>
    <phoneticPr fontId="2"/>
  </si>
  <si>
    <t>その他参考
となる事項</t>
    <rPh sb="2" eb="3">
      <t>タ</t>
    </rPh>
    <rPh sb="3" eb="5">
      <t>サンコウ</t>
    </rPh>
    <rPh sb="9" eb="11">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</si>
  <si>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</si>
  <si>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</si>
  <si>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</si>
  <si>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</si>
  <si>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※加算等</t>
    <rPh sb="1" eb="4">
      <t>カサントウ</t>
    </rPh>
    <phoneticPr fontId="2"/>
  </si>
  <si>
    <t>特定事業所加算区分</t>
    <phoneticPr fontId="2"/>
  </si>
  <si>
    <t>処遇改善加算</t>
    <rPh sb="0" eb="2">
      <t>ショグウ</t>
    </rPh>
    <rPh sb="2" eb="4">
      <t>カイゼン</t>
    </rPh>
    <rPh sb="4" eb="6">
      <t>カサン</t>
    </rPh>
    <phoneticPr fontId="2"/>
  </si>
  <si>
    <t xml:space="preserve">   処遇改善加算
 キャリアパス区分</t>
    <rPh sb="3" eb="5">
      <t>ショグウ</t>
    </rPh>
    <rPh sb="5" eb="7">
      <t>カイゼン</t>
    </rPh>
    <rPh sb="7" eb="9">
      <t>カサン</t>
    </rPh>
    <rPh sb="17" eb="19">
      <t>クブン</t>
    </rPh>
    <phoneticPr fontId="2"/>
  </si>
  <si>
    <t>特定処遇改善加算</t>
    <rPh sb="0" eb="2">
      <t>トクテイ</t>
    </rPh>
    <rPh sb="2" eb="4">
      <t>ショグウ</t>
    </rPh>
    <rPh sb="4" eb="6">
      <t>カイゼン</t>
    </rPh>
    <rPh sb="6" eb="8">
      <t>カサン</t>
    </rPh>
    <phoneticPr fontId="2"/>
  </si>
  <si>
    <t>特定処遇改善加算
区分</t>
    <rPh sb="0" eb="2">
      <t>トクテイ</t>
    </rPh>
    <rPh sb="2" eb="4">
      <t>ショグウ</t>
    </rPh>
    <rPh sb="4" eb="6">
      <t>カイゼン</t>
    </rPh>
    <rPh sb="6" eb="8">
      <t>カサン</t>
    </rPh>
    <rPh sb="9" eb="11">
      <t>クブン</t>
    </rPh>
    <phoneticPr fontId="2"/>
  </si>
  <si>
    <t>1</t>
    <phoneticPr fontId="2"/>
  </si>
  <si>
    <t>処遇改善特別加算</t>
    <rPh sb="0" eb="2">
      <t>ショグウ</t>
    </rPh>
    <rPh sb="2" eb="4">
      <t>カイゼン</t>
    </rPh>
    <rPh sb="4" eb="6">
      <t>トクベツ</t>
    </rPh>
    <rPh sb="6" eb="8">
      <t>カサン</t>
    </rPh>
    <phoneticPr fontId="2"/>
  </si>
  <si>
    <t>１．「※」のついた欄には、記載しないでください。</t>
    <rPh sb="9" eb="10">
      <t>ラン</t>
    </rPh>
    <rPh sb="13" eb="15">
      <t>キサイ</t>
    </rPh>
    <phoneticPr fontId="2"/>
  </si>
  <si>
    <t>２．事業所の名称・所在地については、様式第１号から転記されます。</t>
    <phoneticPr fontId="2"/>
  </si>
  <si>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2"/>
  </si>
  <si>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</si>
  <si>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５． 出張所等がある場合は、付表１－２にも記載してください。</t>
    <rPh sb="3" eb="6">
      <t>シュッチョウショ</t>
    </rPh>
    <rPh sb="6" eb="7">
      <t>トウ</t>
    </rPh>
    <rPh sb="10" eb="12">
      <t>バアイ</t>
    </rPh>
    <rPh sb="14" eb="16">
      <t>フヒョウ</t>
    </rPh>
    <rPh sb="21" eb="23">
      <t>キサイ</t>
    </rPh>
    <phoneticPr fontId="2"/>
  </si>
  <si>
    <t>　 　また、従業者については、本様式中に出張所に勤務する職員も含めて記載してください。</t>
    <phoneticPr fontId="2"/>
  </si>
  <si>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</si>
  <si>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</si>
  <si>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xml:space="preserve">   　なお、一部の地域が実施地域である場合は適宜地図を添付してください。</t>
    <phoneticPr fontId="2"/>
  </si>
  <si>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2"/>
  </si>
  <si>
    <t>※出張所番号</t>
    <rPh sb="1" eb="3">
      <t>シュッチョウ</t>
    </rPh>
    <rPh sb="3" eb="4">
      <t>ショ</t>
    </rPh>
    <rPh sb="4" eb="6">
      <t>バンゴウ</t>
    </rPh>
    <phoneticPr fontId="2"/>
  </si>
  <si>
    <t>ﾌﾘｶﾞﾅ</t>
    <phoneticPr fontId="2"/>
  </si>
  <si>
    <t>主な掲示事項</t>
    <phoneticPr fontId="2"/>
  </si>
  <si>
    <t>～</t>
    <phoneticPr fontId="2"/>
  </si>
  <si>
    <t>～</t>
    <phoneticPr fontId="2"/>
  </si>
  <si>
    <t>重度訪問介護</t>
    <phoneticPr fontId="2"/>
  </si>
  <si>
    <t>通常の事業
の実施地域</t>
    <phoneticPr fontId="2"/>
  </si>
  <si>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</si>
  <si>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</si>
  <si>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</si>
  <si>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xml:space="preserve"> 　  ください。なお、一部の地域が実施地域である場合は適宜地図を添付してください。</t>
    <phoneticPr fontId="2"/>
  </si>
  <si>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2"/>
  </si>
  <si>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</si>
  <si>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</si>
  <si>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サービス
管理責任者</t>
    <rPh sb="5" eb="7">
      <t>カンリ</t>
    </rPh>
    <rPh sb="7" eb="10">
      <t>セキニンシャ</t>
    </rPh>
    <phoneticPr fontId="2"/>
  </si>
  <si>
    <t>従業者の職種
・員数（共通）</t>
    <rPh sb="0" eb="3">
      <t>ジュウギョウシャ</t>
    </rPh>
    <rPh sb="4" eb="6">
      <t>ショクシュ</t>
    </rPh>
    <rPh sb="8" eb="10">
      <t>インズウ</t>
    </rPh>
    <rPh sb="11" eb="13">
      <t>キョウツウ</t>
    </rPh>
    <phoneticPr fontId="2"/>
  </si>
  <si>
    <t>サービス管理責任者</t>
    <rPh sb="4" eb="6">
      <t>カンリ</t>
    </rPh>
    <rPh sb="6" eb="8">
      <t>セキニン</t>
    </rPh>
    <rPh sb="8" eb="9">
      <t>シャ</t>
    </rPh>
    <phoneticPr fontId="2"/>
  </si>
  <si>
    <t>医師</t>
    <rPh sb="0" eb="2">
      <t>イシ</t>
    </rPh>
    <phoneticPr fontId="2"/>
  </si>
  <si>
    <t>単位１</t>
    <rPh sb="0" eb="2">
      <t>タンイ</t>
    </rPh>
    <phoneticPr fontId="2"/>
  </si>
  <si>
    <t>生活支援員</t>
    <rPh sb="0" eb="2">
      <t>セイカツ</t>
    </rPh>
    <rPh sb="2" eb="4">
      <t>シエン</t>
    </rPh>
    <rPh sb="4" eb="5">
      <t>イン</t>
    </rPh>
    <phoneticPr fontId="2"/>
  </si>
  <si>
    <t>看護職員</t>
    <rPh sb="0" eb="2">
      <t>カンゴ</t>
    </rPh>
    <rPh sb="2" eb="4">
      <t>ショクイン</t>
    </rPh>
    <phoneticPr fontId="2"/>
  </si>
  <si>
    <t>前年度の平均利用者数</t>
    <rPh sb="0" eb="3">
      <t>ゼンネンド</t>
    </rPh>
    <rPh sb="4" eb="6">
      <t>ヘイキン</t>
    </rPh>
    <rPh sb="6" eb="8">
      <t>リヨウ</t>
    </rPh>
    <rPh sb="8" eb="9">
      <t>シャ</t>
    </rPh>
    <rPh sb="9" eb="10">
      <t>スウ</t>
    </rPh>
    <phoneticPr fontId="2"/>
  </si>
  <si>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2"/>
  </si>
  <si>
    <t>単位ごとの利用定員</t>
    <rPh sb="0" eb="2">
      <t>タンイ</t>
    </rPh>
    <rPh sb="5" eb="7">
      <t>リヨウ</t>
    </rPh>
    <rPh sb="7" eb="9">
      <t>テイイン</t>
    </rPh>
    <phoneticPr fontId="2"/>
  </si>
  <si>
    <r>
      <t>人</t>
    </r>
    <r>
      <rPr>
        <sz val="9"/>
        <rFont val="ＭＳ 明朝"/>
        <family val="1"/>
        <charset val="128"/>
      </rPr>
      <t>（単位ごとの利用定員）</t>
    </r>
    <rPh sb="0" eb="1">
      <t>ニン</t>
    </rPh>
    <rPh sb="2" eb="4">
      <t>タンイ</t>
    </rPh>
    <rPh sb="7" eb="9">
      <t>リヨウ</t>
    </rPh>
    <rPh sb="9" eb="11">
      <t>テイイン</t>
    </rPh>
    <phoneticPr fontId="2"/>
  </si>
  <si>
    <t>※基準上の必要定員</t>
    <rPh sb="1" eb="3">
      <t>キジュン</t>
    </rPh>
    <rPh sb="3" eb="4">
      <t>ジョウ</t>
    </rPh>
    <rPh sb="5" eb="7">
      <t>ヒツヨウ</t>
    </rPh>
    <rPh sb="7" eb="9">
      <t>テイイン</t>
    </rPh>
    <phoneticPr fontId="2"/>
  </si>
  <si>
    <t>人</t>
    <rPh sb="0" eb="1">
      <t>ニン</t>
    </rPh>
    <phoneticPr fontId="2"/>
  </si>
  <si>
    <t>職員欠如による減算適用開始年月日</t>
    <rPh sb="0" eb="2">
      <t>ショクイン</t>
    </rPh>
    <rPh sb="2" eb="4">
      <t>ケツジョ</t>
    </rPh>
    <rPh sb="7" eb="9">
      <t>ゲンサン</t>
    </rPh>
    <rPh sb="9" eb="11">
      <t>テキヨウ</t>
    </rPh>
    <rPh sb="11" eb="13">
      <t>カイシ</t>
    </rPh>
    <rPh sb="13" eb="16">
      <t>ネンガッピ</t>
    </rPh>
    <phoneticPr fontId="2"/>
  </si>
  <si>
    <t>※単位番号</t>
    <rPh sb="1" eb="3">
      <t>タンイ</t>
    </rPh>
    <rPh sb="3" eb="5">
      <t>バンゴウ</t>
    </rPh>
    <phoneticPr fontId="2"/>
  </si>
  <si>
    <t>※利用定員超過減算</t>
    <phoneticPr fontId="2"/>
  </si>
  <si>
    <t>※職員欠如減算</t>
    <phoneticPr fontId="2"/>
  </si>
  <si>
    <t>※人員配置区分</t>
    <phoneticPr fontId="2"/>
  </si>
  <si>
    <t>療養介護全体の利用定員</t>
    <rPh sb="0" eb="2">
      <t>リョウヨウ</t>
    </rPh>
    <rPh sb="2" eb="4">
      <t>カイゴ</t>
    </rPh>
    <rPh sb="4" eb="6">
      <t>ゼンタイ</t>
    </rPh>
    <rPh sb="7" eb="9">
      <t>リヨウ</t>
    </rPh>
    <rPh sb="9" eb="11">
      <t>テイイン</t>
    </rPh>
    <phoneticPr fontId="2"/>
  </si>
  <si>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2"/>
  </si>
  <si>
    <t>主たる設備</t>
    <rPh sb="0" eb="1">
      <t>シュ</t>
    </rPh>
    <rPh sb="3" eb="5">
      <t>セツビ</t>
    </rPh>
    <phoneticPr fontId="2"/>
  </si>
  <si>
    <t>多目的室</t>
    <rPh sb="0" eb="3">
      <t>タモクテキ</t>
    </rPh>
    <rPh sb="3" eb="4">
      <t>シツ</t>
    </rPh>
    <phoneticPr fontId="2"/>
  </si>
  <si>
    <t>医療法の規定により病院に置くべきものとされる設備</t>
    <rPh sb="0" eb="3">
      <t>イリョウホウ</t>
    </rPh>
    <rPh sb="4" eb="6">
      <t>キテイ</t>
    </rPh>
    <rPh sb="9" eb="11">
      <t>ビョウイン</t>
    </rPh>
    <rPh sb="12" eb="13">
      <t>オ</t>
    </rPh>
    <rPh sb="22" eb="24">
      <t>セツビ</t>
    </rPh>
    <phoneticPr fontId="2"/>
  </si>
  <si>
    <t>主な掲示事項</t>
    <rPh sb="0" eb="1">
      <t>オモ</t>
    </rPh>
    <rPh sb="2" eb="4">
      <t>ケイジ</t>
    </rPh>
    <rPh sb="4" eb="6">
      <t>ジコウ</t>
    </rPh>
    <phoneticPr fontId="2"/>
  </si>
  <si>
    <t>※加算等</t>
    <rPh sb="1" eb="3">
      <t>カサン</t>
    </rPh>
    <rPh sb="3" eb="4">
      <t>ナド</t>
    </rPh>
    <phoneticPr fontId="2"/>
  </si>
  <si>
    <t>※みなし指定の有無</t>
    <rPh sb="4" eb="6">
      <t>シテイ</t>
    </rPh>
    <rPh sb="7" eb="9">
      <t>ウム</t>
    </rPh>
    <phoneticPr fontId="2"/>
  </si>
  <si>
    <t>※人員配置体制加算</t>
    <rPh sb="1" eb="3">
      <t>ジンイン</t>
    </rPh>
    <rPh sb="3" eb="5">
      <t>ハイチ</t>
    </rPh>
    <rPh sb="5" eb="7">
      <t>タイセイ</t>
    </rPh>
    <rPh sb="7" eb="9">
      <t>カサン</t>
    </rPh>
    <phoneticPr fontId="2"/>
  </si>
  <si>
    <t>旧法施設定員数</t>
    <phoneticPr fontId="2"/>
  </si>
  <si>
    <t>※保障単位数
(9割保障)</t>
    <rPh sb="1" eb="3">
      <t>ホショウ</t>
    </rPh>
    <rPh sb="3" eb="6">
      <t>タンイスウ</t>
    </rPh>
    <rPh sb="9" eb="10">
      <t>ワリ</t>
    </rPh>
    <rPh sb="10" eb="12">
      <t>ホショウ</t>
    </rPh>
    <phoneticPr fontId="2"/>
  </si>
  <si>
    <t>福祉専門職員配置等加算</t>
    <rPh sb="5" eb="6">
      <t>イン</t>
    </rPh>
    <rPh sb="8" eb="9">
      <t>トウ</t>
    </rPh>
    <phoneticPr fontId="2"/>
  </si>
  <si>
    <t>サービス管理責任者欠如減算の有無</t>
    <rPh sb="14" eb="16">
      <t>ウム</t>
    </rPh>
    <phoneticPr fontId="2"/>
  </si>
  <si>
    <t xml:space="preserve">    処遇改善加算
  キャリアパス区分</t>
    <rPh sb="4" eb="6">
      <t>ショグウ</t>
    </rPh>
    <rPh sb="6" eb="8">
      <t>カイゼン</t>
    </rPh>
    <rPh sb="8" eb="10">
      <t>カサン</t>
    </rPh>
    <rPh sb="19" eb="21">
      <t>クブン</t>
    </rPh>
    <phoneticPr fontId="2"/>
  </si>
  <si>
    <t>特定処遇改善加算</t>
    <phoneticPr fontId="2"/>
  </si>
  <si>
    <t>特定処遇改善加算区分</t>
    <phoneticPr fontId="2"/>
  </si>
  <si>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2"/>
  </si>
  <si>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2"/>
  </si>
  <si>
    <t>単位２</t>
    <rPh sb="0" eb="2">
      <t>タンイ</t>
    </rPh>
    <phoneticPr fontId="2"/>
  </si>
  <si>
    <t>看護補助者</t>
    <rPh sb="0" eb="2">
      <t>カンゴ</t>
    </rPh>
    <rPh sb="2" eb="5">
      <t>ホジョシャ</t>
    </rPh>
    <phoneticPr fontId="2"/>
  </si>
  <si>
    <t>※職員欠如減算</t>
    <phoneticPr fontId="2"/>
  </si>
  <si>
    <t>※人員配置区分</t>
    <phoneticPr fontId="2"/>
  </si>
  <si>
    <t>00</t>
    <phoneticPr fontId="2"/>
  </si>
  <si>
    <t>単位３</t>
    <rPh sb="0" eb="2">
      <t>タンイ</t>
    </rPh>
    <phoneticPr fontId="2"/>
  </si>
  <si>
    <t>※利用定員超過減算</t>
    <phoneticPr fontId="2"/>
  </si>
  <si>
    <t>※職員欠如減算</t>
    <phoneticPr fontId="2"/>
  </si>
  <si>
    <t>00</t>
    <phoneticPr fontId="2"/>
  </si>
  <si>
    <t>単位４</t>
    <rPh sb="0" eb="2">
      <t>タンイ</t>
    </rPh>
    <phoneticPr fontId="2"/>
  </si>
  <si>
    <t>※人員配置区分</t>
    <phoneticPr fontId="2"/>
  </si>
  <si>
    <t>単位５</t>
    <rPh sb="0" eb="2">
      <t>タンイ</t>
    </rPh>
    <phoneticPr fontId="2"/>
  </si>
  <si>
    <t>２． 事業所の名称・所在地については、様式第１号から転記されます。</t>
  </si>
  <si>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</si>
  <si>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2"/>
  </si>
  <si>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2"/>
  </si>
  <si>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2"/>
  </si>
  <si>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2"/>
  </si>
  <si>
    <t>ﾌﾘｶﾞﾅ</t>
    <phoneticPr fontId="2"/>
  </si>
  <si>
    <t>〒</t>
    <phoneticPr fontId="2"/>
  </si>
  <si>
    <t>従業者の職種
・員数(共通)</t>
    <rPh sb="0" eb="3">
      <t>ジュウギョウシャ</t>
    </rPh>
    <rPh sb="4" eb="6">
      <t>ショクシュ</t>
    </rPh>
    <rPh sb="8" eb="10">
      <t>インズウ</t>
    </rPh>
    <rPh sb="11" eb="13">
      <t>キョウツウ</t>
    </rPh>
    <phoneticPr fontId="2"/>
  </si>
  <si>
    <t>理学療法士</t>
    <rPh sb="0" eb="2">
      <t>リガク</t>
    </rPh>
    <rPh sb="2" eb="5">
      <t>リョウホウシ</t>
    </rPh>
    <phoneticPr fontId="2"/>
  </si>
  <si>
    <t>作業療法士</t>
    <rPh sb="0" eb="2">
      <t>サギョウ</t>
    </rPh>
    <rPh sb="2" eb="5">
      <t>リョウホウシ</t>
    </rPh>
    <phoneticPr fontId="2"/>
  </si>
  <si>
    <t>機能訓練指導員</t>
    <rPh sb="0" eb="2">
      <t>キノウ</t>
    </rPh>
    <rPh sb="2" eb="4">
      <t>クンレン</t>
    </rPh>
    <rPh sb="4" eb="7">
      <t>シドウイン</t>
    </rPh>
    <phoneticPr fontId="2"/>
  </si>
  <si>
    <t>精神保健福祉士</t>
    <rPh sb="0" eb="2">
      <t>セイシン</t>
    </rPh>
    <rPh sb="2" eb="4">
      <t>ホケン</t>
    </rPh>
    <rPh sb="4" eb="7">
      <t>フクシシ</t>
    </rPh>
    <phoneticPr fontId="2"/>
  </si>
  <si>
    <t>前年度の障害支援区分の平均値</t>
    <rPh sb="0" eb="3">
      <t>ゼンネンド</t>
    </rPh>
    <rPh sb="11" eb="14">
      <t>ヘイキンチ</t>
    </rPh>
    <phoneticPr fontId="2"/>
  </si>
  <si>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2"/>
  </si>
  <si>
    <t>～</t>
    <phoneticPr fontId="2"/>
  </si>
  <si>
    <t>～</t>
    <phoneticPr fontId="2"/>
  </si>
  <si>
    <t>身体障害者</t>
    <rPh sb="0" eb="2">
      <t>シンタイ</t>
    </rPh>
    <rPh sb="2" eb="5">
      <t>ショウガイシャ</t>
    </rPh>
    <phoneticPr fontId="2"/>
  </si>
  <si>
    <t>知的障害者</t>
    <rPh sb="0" eb="2">
      <t>チテキ</t>
    </rPh>
    <rPh sb="2" eb="5">
      <t>ショウガイシャ</t>
    </rPh>
    <phoneticPr fontId="2"/>
  </si>
  <si>
    <t>精神障害者</t>
    <rPh sb="0" eb="2">
      <t>セイシン</t>
    </rPh>
    <rPh sb="2" eb="4">
      <t>ショウガイ</t>
    </rPh>
    <rPh sb="4" eb="5">
      <t>シャ</t>
    </rPh>
    <phoneticPr fontId="2"/>
  </si>
  <si>
    <t>※利用定員超過減算</t>
    <phoneticPr fontId="2"/>
  </si>
  <si>
    <t>※職員欠如減算</t>
    <phoneticPr fontId="2"/>
  </si>
  <si>
    <t>※人員配置区分</t>
    <phoneticPr fontId="2"/>
  </si>
  <si>
    <t>00</t>
    <phoneticPr fontId="2"/>
  </si>
  <si>
    <t>重度障害者支援加算Ⅰ</t>
    <rPh sb="0" eb="2">
      <t>ジュウド</t>
    </rPh>
    <rPh sb="2" eb="5">
      <t>ショウガイシャ</t>
    </rPh>
    <rPh sb="5" eb="7">
      <t>シエン</t>
    </rPh>
    <rPh sb="7" eb="9">
      <t>カサン</t>
    </rPh>
    <phoneticPr fontId="2"/>
  </si>
  <si>
    <t>予備</t>
    <rPh sb="0" eb="2">
      <t>ヨビ</t>
    </rPh>
    <phoneticPr fontId="2"/>
  </si>
  <si>
    <t>生活介護全体の利用定員</t>
    <rPh sb="0" eb="2">
      <t>セイカツ</t>
    </rPh>
    <rPh sb="2" eb="4">
      <t>カイゴ</t>
    </rPh>
    <rPh sb="4" eb="6">
      <t>ゼンタイ</t>
    </rPh>
    <rPh sb="7" eb="9">
      <t>リヨウ</t>
    </rPh>
    <rPh sb="9" eb="11">
      <t>テイイン</t>
    </rPh>
    <phoneticPr fontId="2"/>
  </si>
  <si>
    <t>人</t>
    <phoneticPr fontId="2"/>
  </si>
  <si>
    <t>多機能型実施の有無</t>
    <rPh sb="0" eb="4">
      <t>タキノウガタ</t>
    </rPh>
    <rPh sb="4" eb="6">
      <t>ジッシ</t>
    </rPh>
    <rPh sb="7" eb="9">
      <t>ウム</t>
    </rPh>
    <phoneticPr fontId="2"/>
  </si>
  <si>
    <t>協力医療機関</t>
    <rPh sb="0" eb="2">
      <t>キョウリョク</t>
    </rPh>
    <rPh sb="2" eb="4">
      <t>イリョウ</t>
    </rPh>
    <rPh sb="4" eb="6">
      <t>キカン</t>
    </rPh>
    <phoneticPr fontId="2"/>
  </si>
  <si>
    <t>名　称</t>
    <rPh sb="0" eb="1">
      <t>ナ</t>
    </rPh>
    <rPh sb="2" eb="3">
      <t>ショウ</t>
    </rPh>
    <phoneticPr fontId="2"/>
  </si>
  <si>
    <t>主　　な
診療科名</t>
    <rPh sb="0" eb="1">
      <t>オモ</t>
    </rPh>
    <rPh sb="5" eb="7">
      <t>シンリョウ</t>
    </rPh>
    <rPh sb="7" eb="8">
      <t>カ</t>
    </rPh>
    <rPh sb="8" eb="9">
      <t>メイ</t>
    </rPh>
    <phoneticPr fontId="2"/>
  </si>
  <si>
    <t xml:space="preserve">     ※施設等の区分</t>
    <rPh sb="6" eb="9">
      <t>シセツトウ</t>
    </rPh>
    <rPh sb="10" eb="12">
      <t>クブン</t>
    </rPh>
    <phoneticPr fontId="2"/>
  </si>
  <si>
    <t>0</t>
    <phoneticPr fontId="2"/>
  </si>
  <si>
    <t>※障害児施設区分</t>
    <rPh sb="1" eb="4">
      <t>ショウガイジ</t>
    </rPh>
    <rPh sb="4" eb="6">
      <t>シセツ</t>
    </rPh>
    <rPh sb="6" eb="8">
      <t>クブン</t>
    </rPh>
    <phoneticPr fontId="2"/>
  </si>
  <si>
    <t>※大規模住居等減算</t>
    <rPh sb="1" eb="4">
      <t>ダイキボ</t>
    </rPh>
    <rPh sb="4" eb="7">
      <t>ジュウキョトウ</t>
    </rPh>
    <rPh sb="7" eb="9">
      <t>ゲンザン</t>
    </rPh>
    <phoneticPr fontId="2"/>
  </si>
  <si>
    <t>配置医減算</t>
    <phoneticPr fontId="2"/>
  </si>
  <si>
    <t>開所時間減算の有無</t>
    <phoneticPr fontId="2"/>
  </si>
  <si>
    <t>※加算等　●の欄は経過的施設</t>
    <rPh sb="1" eb="3">
      <t>カサン</t>
    </rPh>
    <rPh sb="3" eb="4">
      <t>トウ</t>
    </rPh>
    <rPh sb="7" eb="8">
      <t>ラン</t>
    </rPh>
    <rPh sb="9" eb="12">
      <t>ケイカテキ</t>
    </rPh>
    <rPh sb="12" eb="14">
      <t>シセツ</t>
    </rPh>
    <phoneticPr fontId="2"/>
  </si>
  <si>
    <t>視覚・聴覚言語障害者支援加算</t>
    <rPh sb="0" eb="2">
      <t>シカク</t>
    </rPh>
    <rPh sb="3" eb="5">
      <t>チョウカク</t>
    </rPh>
    <rPh sb="5" eb="7">
      <t>ゲンゴ</t>
    </rPh>
    <rPh sb="7" eb="9">
      <t>ショウガイ</t>
    </rPh>
    <rPh sb="9" eb="10">
      <t>シャ</t>
    </rPh>
    <rPh sb="10" eb="12">
      <t>シエン</t>
    </rPh>
    <rPh sb="12" eb="14">
      <t>カサン</t>
    </rPh>
    <phoneticPr fontId="2"/>
  </si>
  <si>
    <t>食事提供体制加算</t>
    <rPh sb="0" eb="2">
      <t>ショクジ</t>
    </rPh>
    <rPh sb="2" eb="4">
      <t>テイキョウ</t>
    </rPh>
    <rPh sb="4" eb="6">
      <t>タイセイ</t>
    </rPh>
    <rPh sb="6" eb="8">
      <t>カサン</t>
    </rPh>
    <phoneticPr fontId="2"/>
  </si>
  <si>
    <t>旧法施設定員数</t>
    <rPh sb="0" eb="2">
      <t>キュウホウ</t>
    </rPh>
    <rPh sb="2" eb="4">
      <t>シセツ</t>
    </rPh>
    <rPh sb="4" eb="7">
      <t>テイインスウ</t>
    </rPh>
    <phoneticPr fontId="2"/>
  </si>
  <si>
    <t>利用日数特例届出有無</t>
    <rPh sb="0" eb="2">
      <t>リヨウ</t>
    </rPh>
    <rPh sb="2" eb="4">
      <t>ニッスウ</t>
    </rPh>
    <rPh sb="4" eb="6">
      <t>トクレイ</t>
    </rPh>
    <rPh sb="6" eb="8">
      <t>トドケデ</t>
    </rPh>
    <rPh sb="8" eb="10">
      <t>ウム</t>
    </rPh>
    <phoneticPr fontId="2"/>
  </si>
  <si>
    <t>保障単位数
（９割保障）</t>
    <rPh sb="0" eb="2">
      <t>ホショウ</t>
    </rPh>
    <rPh sb="2" eb="5">
      <t>タンイスウ</t>
    </rPh>
    <rPh sb="8" eb="9">
      <t>ワリ</t>
    </rPh>
    <rPh sb="9" eb="11">
      <t>ホショウ</t>
    </rPh>
    <phoneticPr fontId="2"/>
  </si>
  <si>
    <t>単位</t>
    <rPh sb="0" eb="2">
      <t>タンイ</t>
    </rPh>
    <phoneticPr fontId="2"/>
  </si>
  <si>
    <t>利用日数特例開始年月1</t>
    <rPh sb="0" eb="2">
      <t>リヨウ</t>
    </rPh>
    <rPh sb="2" eb="4">
      <t>ニッスウ</t>
    </rPh>
    <rPh sb="4" eb="6">
      <t>トクレイ</t>
    </rPh>
    <rPh sb="6" eb="8">
      <t>カイシ</t>
    </rPh>
    <rPh sb="8" eb="10">
      <t>ネンゲツ</t>
    </rPh>
    <phoneticPr fontId="2"/>
  </si>
  <si>
    <t>利用日数特例終了年月1</t>
    <phoneticPr fontId="2"/>
  </si>
  <si>
    <t>利用日数特例開始年月2</t>
    <rPh sb="0" eb="2">
      <t>リヨウ</t>
    </rPh>
    <rPh sb="2" eb="4">
      <t>ニッスウ</t>
    </rPh>
    <rPh sb="4" eb="6">
      <t>トクレイ</t>
    </rPh>
    <rPh sb="6" eb="8">
      <t>カイシ</t>
    </rPh>
    <rPh sb="8" eb="10">
      <t>ネンゲツ</t>
    </rPh>
    <phoneticPr fontId="2"/>
  </si>
  <si>
    <t>利用日数特例終了年月2</t>
    <phoneticPr fontId="2"/>
  </si>
  <si>
    <t>利用日数特例開始年月3</t>
    <rPh sb="0" eb="2">
      <t>リヨウ</t>
    </rPh>
    <rPh sb="2" eb="4">
      <t>ニッスウ</t>
    </rPh>
    <rPh sb="4" eb="6">
      <t>トクレイ</t>
    </rPh>
    <rPh sb="6" eb="8">
      <t>カイシ</t>
    </rPh>
    <rPh sb="8" eb="10">
      <t>ネンゲツ</t>
    </rPh>
    <phoneticPr fontId="2"/>
  </si>
  <si>
    <t>利用日数特例終了年月3</t>
    <phoneticPr fontId="2"/>
  </si>
  <si>
    <t>利用日数特例開始年月4</t>
    <rPh sb="0" eb="2">
      <t>リヨウ</t>
    </rPh>
    <rPh sb="2" eb="4">
      <t>ニッスウ</t>
    </rPh>
    <rPh sb="4" eb="6">
      <t>トクレイ</t>
    </rPh>
    <rPh sb="6" eb="8">
      <t>カイシ</t>
    </rPh>
    <rPh sb="8" eb="10">
      <t>ネンゲツ</t>
    </rPh>
    <phoneticPr fontId="2"/>
  </si>
  <si>
    <t>利用日数特例終了年月4</t>
    <phoneticPr fontId="2"/>
  </si>
  <si>
    <t>リハビリテーション加算</t>
    <phoneticPr fontId="2"/>
  </si>
  <si>
    <t>人員配置体制加算</t>
    <phoneticPr fontId="2"/>
  </si>
  <si>
    <t>●職業指導員体制加算</t>
    <rPh sb="1" eb="3">
      <t>ショクギョウ</t>
    </rPh>
    <rPh sb="3" eb="6">
      <t>シドウイン</t>
    </rPh>
    <rPh sb="6" eb="8">
      <t>タイセイ</t>
    </rPh>
    <rPh sb="8" eb="10">
      <t>カサン</t>
    </rPh>
    <phoneticPr fontId="2"/>
  </si>
  <si>
    <t>●重度知的障害児収容棟設置</t>
    <rPh sb="1" eb="3">
      <t>ジュウド</t>
    </rPh>
    <rPh sb="3" eb="5">
      <t>チテキ</t>
    </rPh>
    <rPh sb="5" eb="8">
      <t>ショウガイジ</t>
    </rPh>
    <rPh sb="8" eb="11">
      <t>シュウヨウトウ</t>
    </rPh>
    <rPh sb="11" eb="13">
      <t>セッチ</t>
    </rPh>
    <phoneticPr fontId="2"/>
  </si>
  <si>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2"/>
  </si>
  <si>
    <t>●心理担当職員配置加算</t>
    <rPh sb="1" eb="3">
      <t>シンリ</t>
    </rPh>
    <rPh sb="3" eb="5">
      <t>タントウ</t>
    </rPh>
    <rPh sb="5" eb="7">
      <t>ショクイン</t>
    </rPh>
    <rPh sb="7" eb="9">
      <t>ハイチ</t>
    </rPh>
    <rPh sb="9" eb="11">
      <t>カサン</t>
    </rPh>
    <phoneticPr fontId="2"/>
  </si>
  <si>
    <t>●小規模グループケア加算</t>
    <rPh sb="1" eb="4">
      <t>ショウキボ</t>
    </rPh>
    <rPh sb="10" eb="12">
      <t>カサン</t>
    </rPh>
    <phoneticPr fontId="2"/>
  </si>
  <si>
    <t>送迎加算（重度）</t>
    <rPh sb="0" eb="2">
      <t>ソウゲイ</t>
    </rPh>
    <rPh sb="2" eb="4">
      <t>カサン</t>
    </rPh>
    <rPh sb="5" eb="7">
      <t>ジュウド</t>
    </rPh>
    <phoneticPr fontId="2"/>
  </si>
  <si>
    <t>●重度障害者（児）支援
加算（強度行動障害）</t>
    <phoneticPr fontId="2"/>
  </si>
  <si>
    <t>常勤看護職員等配置加算</t>
    <rPh sb="0" eb="2">
      <t>ジョウキン</t>
    </rPh>
    <rPh sb="2" eb="4">
      <t>カンゴ</t>
    </rPh>
    <rPh sb="4" eb="7">
      <t>ショクインナド</t>
    </rPh>
    <rPh sb="7" eb="9">
      <t>ハイチ</t>
    </rPh>
    <rPh sb="9" eb="11">
      <t>カサン</t>
    </rPh>
    <phoneticPr fontId="2"/>
  </si>
  <si>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2"/>
  </si>
  <si>
    <t>●栄養士配置加算</t>
    <rPh sb="1" eb="4">
      <t>エイヨウシ</t>
    </rPh>
    <rPh sb="4" eb="6">
      <t>ハイチ</t>
    </rPh>
    <rPh sb="6" eb="8">
      <t>カサン</t>
    </rPh>
    <phoneticPr fontId="2"/>
  </si>
  <si>
    <t>●看護職員配置加算</t>
    <rPh sb="1" eb="3">
      <t>カンゴ</t>
    </rPh>
    <rPh sb="3" eb="5">
      <t>ショクイン</t>
    </rPh>
    <rPh sb="5" eb="7">
      <t>ハイチ</t>
    </rPh>
    <rPh sb="7" eb="9">
      <t>カサン</t>
    </rPh>
    <phoneticPr fontId="2"/>
  </si>
  <si>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2"/>
  </si>
  <si>
    <t>●自活訓練加算（Ⅰ）</t>
    <rPh sb="1" eb="3">
      <t>ジカツ</t>
    </rPh>
    <rPh sb="3" eb="5">
      <t>クンレン</t>
    </rPh>
    <rPh sb="5" eb="7">
      <t>カサン</t>
    </rPh>
    <phoneticPr fontId="2"/>
  </si>
  <si>
    <t>●自活訓練加算（Ⅱ）</t>
    <rPh sb="1" eb="3">
      <t>ジカツ</t>
    </rPh>
    <rPh sb="3" eb="5">
      <t>クンレン</t>
    </rPh>
    <rPh sb="5" eb="7">
      <t>カサン</t>
    </rPh>
    <phoneticPr fontId="2"/>
  </si>
  <si>
    <t xml:space="preserve">   処遇改善加算
 キャリアパス区分</t>
    <rPh sb="7" eb="9">
      <t>カサン</t>
    </rPh>
    <phoneticPr fontId="2"/>
  </si>
  <si>
    <t>特定処遇改善加算</t>
    <phoneticPr fontId="2"/>
  </si>
  <si>
    <t>2</t>
    <phoneticPr fontId="2"/>
  </si>
  <si>
    <t>特定処遇改善加算区分</t>
    <phoneticPr fontId="2"/>
  </si>
  <si>
    <t>1</t>
    <phoneticPr fontId="2"/>
  </si>
  <si>
    <t>主たるサービス種類</t>
    <phoneticPr fontId="2"/>
  </si>
  <si>
    <t>重度障害者支援加算Ⅱ</t>
    <rPh sb="0" eb="2">
      <t>ジュウド</t>
    </rPh>
    <rPh sb="2" eb="5">
      <t>ショウガイシャ</t>
    </rPh>
    <rPh sb="5" eb="7">
      <t>シエン</t>
    </rPh>
    <rPh sb="7" eb="9">
      <t>カサン</t>
    </rPh>
    <phoneticPr fontId="2"/>
  </si>
  <si>
    <t>就労移行支援体制加算</t>
    <phoneticPr fontId="2"/>
  </si>
  <si>
    <t>短時間利用減算</t>
    <rPh sb="0" eb="3">
      <t>タンジカン</t>
    </rPh>
    <rPh sb="3" eb="5">
      <t>リヨウ</t>
    </rPh>
    <rPh sb="5" eb="7">
      <t>ゲンザン</t>
    </rPh>
    <phoneticPr fontId="2"/>
  </si>
  <si>
    <t>●児童指導員等加配加算</t>
    <phoneticPr fontId="2"/>
  </si>
  <si>
    <t>共生型サービス対象区分</t>
    <phoneticPr fontId="2"/>
  </si>
  <si>
    <t>サービス管理責任者配置等の有無</t>
    <phoneticPr fontId="2"/>
  </si>
  <si>
    <t>サービス管理責任者欠如減算</t>
    <phoneticPr fontId="2"/>
  </si>
  <si>
    <t>サービス管理責任者
欠如減算適用開始年月日</t>
    <phoneticPr fontId="2"/>
  </si>
  <si>
    <t>ソーシャルワーカー配置加算</t>
    <rPh sb="9" eb="11">
      <t>ハイチ</t>
    </rPh>
    <rPh sb="11" eb="13">
      <t>カサン</t>
    </rPh>
    <phoneticPr fontId="2"/>
  </si>
  <si>
    <t>就労定着者数</t>
    <rPh sb="0" eb="2">
      <t>シュウロウ</t>
    </rPh>
    <rPh sb="2" eb="4">
      <t>テイチャク</t>
    </rPh>
    <rPh sb="4" eb="5">
      <t>シャ</t>
    </rPh>
    <rPh sb="5" eb="6">
      <t>スウ</t>
    </rPh>
    <phoneticPr fontId="2"/>
  </si>
  <si>
    <t>２． 事業所の名称・所在地については、様式第１号から転記されます。</t>
    <phoneticPr fontId="2"/>
  </si>
  <si>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2"/>
  </si>
  <si>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</si>
  <si>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</si>
  <si>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</si>
  <si>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</si>
  <si>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2"/>
  </si>
  <si>
    <t>兼務</t>
    <phoneticPr fontId="2"/>
  </si>
  <si>
    <t>兼務</t>
    <phoneticPr fontId="2"/>
  </si>
  <si>
    <t>～</t>
    <phoneticPr fontId="2"/>
  </si>
  <si>
    <t>※利用定員超過減算</t>
    <phoneticPr fontId="2"/>
  </si>
  <si>
    <t>※人員配置区分</t>
    <phoneticPr fontId="2"/>
  </si>
  <si>
    <t>00</t>
    <phoneticPr fontId="2"/>
  </si>
  <si>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</si>
  <si>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　多機能型事業実施時は、各事業の付表と付表13を併せて提出してください。</t>
    <phoneticPr fontId="2"/>
  </si>
  <si>
    <t>ﾌﾘｶﾞﾅ</t>
    <phoneticPr fontId="2"/>
  </si>
  <si>
    <t>従業者の職種・員数</t>
    <rPh sb="0" eb="3">
      <t>ジュウギョウシャ</t>
    </rPh>
    <rPh sb="4" eb="6">
      <t>ショクシュ</t>
    </rPh>
    <rPh sb="7" eb="9">
      <t>インズウ</t>
    </rPh>
    <phoneticPr fontId="2"/>
  </si>
  <si>
    <t>従たる事業所の利用定員</t>
    <rPh sb="0" eb="1">
      <t>ジュウ</t>
    </rPh>
    <rPh sb="3" eb="6">
      <t>ジギョウショ</t>
    </rPh>
    <phoneticPr fontId="2"/>
  </si>
  <si>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2"/>
  </si>
  <si>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</si>
  <si>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2"/>
  </si>
  <si>
    <t>〒</t>
    <phoneticPr fontId="2"/>
  </si>
  <si>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2"/>
  </si>
  <si>
    <t>ﾌﾘｶﾞﾅ</t>
    <phoneticPr fontId="2"/>
  </si>
  <si>
    <t>指導員</t>
    <rPh sb="0" eb="3">
      <t>シドウイン</t>
    </rPh>
    <phoneticPr fontId="2"/>
  </si>
  <si>
    <t>保育士</t>
    <rPh sb="0" eb="2">
      <t>ホイク</t>
    </rPh>
    <rPh sb="2" eb="3">
      <t>シ</t>
    </rPh>
    <phoneticPr fontId="2"/>
  </si>
  <si>
    <t>～</t>
    <phoneticPr fontId="2"/>
  </si>
  <si>
    <t>※職員欠如減算</t>
    <phoneticPr fontId="2"/>
  </si>
  <si>
    <t>※施設等の区分</t>
    <rPh sb="1" eb="4">
      <t>シセツトウ</t>
    </rPh>
    <rPh sb="5" eb="7">
      <t>クブン</t>
    </rPh>
    <phoneticPr fontId="2"/>
  </si>
  <si>
    <t>0</t>
    <phoneticPr fontId="2"/>
  </si>
  <si>
    <t>※指導員加配加算</t>
    <phoneticPr fontId="2"/>
  </si>
  <si>
    <t>児童デイ全体の利用定員</t>
    <rPh sb="0" eb="2">
      <t>ジドウ</t>
    </rPh>
    <phoneticPr fontId="2"/>
  </si>
  <si>
    <t>実施サービス</t>
    <rPh sb="0" eb="2">
      <t>ジッシ</t>
    </rPh>
    <phoneticPr fontId="2"/>
  </si>
  <si>
    <t>設備</t>
    <rPh sb="0" eb="2">
      <t>セツビ</t>
    </rPh>
    <phoneticPr fontId="2"/>
  </si>
  <si>
    <t>※加算等</t>
    <rPh sb="1" eb="3">
      <t>カサン</t>
    </rPh>
    <rPh sb="3" eb="4">
      <t>トウ</t>
    </rPh>
    <phoneticPr fontId="2"/>
  </si>
  <si>
    <t>00</t>
    <phoneticPr fontId="2"/>
  </si>
  <si>
    <t>福祉専門職配置加算</t>
    <phoneticPr fontId="2"/>
  </si>
  <si>
    <t>処遇改善助成金交付</t>
    <phoneticPr fontId="2"/>
  </si>
  <si>
    <t>処遇改善助成金
キャリアパス区分</t>
    <phoneticPr fontId="2"/>
  </si>
  <si>
    <t>２． 事業所の名称・所在地については、様式第１号から転記されます。</t>
    <phoneticPr fontId="2"/>
  </si>
  <si>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2"/>
  </si>
  <si>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2"/>
  </si>
  <si>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2"/>
  </si>
  <si>
    <t>２</t>
    <phoneticPr fontId="2"/>
  </si>
  <si>
    <t>～</t>
    <phoneticPr fontId="2"/>
  </si>
  <si>
    <t>※指導員加配加算</t>
    <phoneticPr fontId="2"/>
  </si>
  <si>
    <t>３</t>
    <phoneticPr fontId="2"/>
  </si>
  <si>
    <t>※指導員加配加算</t>
    <phoneticPr fontId="2"/>
  </si>
  <si>
    <t>※兼務</t>
    <rPh sb="1" eb="3">
      <t>ケンム</t>
    </rPh>
    <phoneticPr fontId="2"/>
  </si>
  <si>
    <t>４</t>
    <phoneticPr fontId="2"/>
  </si>
  <si>
    <t>0</t>
    <phoneticPr fontId="2"/>
  </si>
  <si>
    <t>５</t>
    <phoneticPr fontId="2"/>
  </si>
  <si>
    <t>0</t>
    <phoneticPr fontId="2"/>
  </si>
  <si>
    <t>※指導員加配加算</t>
    <phoneticPr fontId="2"/>
  </si>
  <si>
    <t>６</t>
    <phoneticPr fontId="2"/>
  </si>
  <si>
    <t>0</t>
    <phoneticPr fontId="2"/>
  </si>
  <si>
    <t>７</t>
    <phoneticPr fontId="2"/>
  </si>
  <si>
    <t>８</t>
    <phoneticPr fontId="2"/>
  </si>
  <si>
    <t>～</t>
    <phoneticPr fontId="2"/>
  </si>
  <si>
    <t>※職員欠如減算</t>
    <phoneticPr fontId="2"/>
  </si>
  <si>
    <t>９</t>
    <phoneticPr fontId="2"/>
  </si>
  <si>
    <t>１０</t>
    <phoneticPr fontId="2"/>
  </si>
  <si>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</si>
  <si>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従業者の職種
・員数</t>
    <phoneticPr fontId="2"/>
  </si>
  <si>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2"/>
  </si>
  <si>
    <t>〒</t>
    <phoneticPr fontId="2"/>
  </si>
  <si>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2"/>
  </si>
  <si>
    <t>事業所の種別</t>
    <rPh sb="0" eb="3">
      <t>ジギョウショ</t>
    </rPh>
    <rPh sb="4" eb="6">
      <t>シュベツ</t>
    </rPh>
    <phoneticPr fontId="2"/>
  </si>
  <si>
    <t>併設型・単独型
の場合</t>
    <rPh sb="0" eb="3">
      <t>ヘイセツガタ</t>
    </rPh>
    <rPh sb="4" eb="6">
      <t>タンドク</t>
    </rPh>
    <rPh sb="6" eb="7">
      <t>カタ</t>
    </rPh>
    <rPh sb="9" eb="11">
      <t>バアイ</t>
    </rPh>
    <phoneticPr fontId="2"/>
  </si>
  <si>
    <t>利用定員(人）</t>
    <rPh sb="0" eb="2">
      <t>リヨウ</t>
    </rPh>
    <rPh sb="2" eb="4">
      <t>テイイン</t>
    </rPh>
    <rPh sb="5" eb="6">
      <t>ニン</t>
    </rPh>
    <phoneticPr fontId="2"/>
  </si>
  <si>
    <t>前年度の平均入所者数（人）</t>
    <rPh sb="0" eb="3">
      <t>ゼンネンド</t>
    </rPh>
    <rPh sb="4" eb="6">
      <t>ヘイキン</t>
    </rPh>
    <rPh sb="6" eb="9">
      <t>ニュウショシャ</t>
    </rPh>
    <rPh sb="9" eb="10">
      <t>スウ</t>
    </rPh>
    <rPh sb="11" eb="12">
      <t>ニン</t>
    </rPh>
    <phoneticPr fontId="2"/>
  </si>
  <si>
    <t>併設（本体）施設</t>
    <rPh sb="0" eb="2">
      <t>ヘイセツ</t>
    </rPh>
    <rPh sb="3" eb="5">
      <t>ホンタイ</t>
    </rPh>
    <rPh sb="6" eb="8">
      <t>シセツ</t>
    </rPh>
    <phoneticPr fontId="2"/>
  </si>
  <si>
    <t>名称</t>
    <rPh sb="0" eb="2">
      <t>メイショウ</t>
    </rPh>
    <phoneticPr fontId="2"/>
  </si>
  <si>
    <t>施設種別等</t>
    <rPh sb="0" eb="2">
      <t>シセツ</t>
    </rPh>
    <rPh sb="2" eb="5">
      <t>シュベツトウ</t>
    </rPh>
    <phoneticPr fontId="2"/>
  </si>
  <si>
    <t>入所者の定員</t>
    <rPh sb="0" eb="3">
      <t>ニュウショシャ</t>
    </rPh>
    <rPh sb="4" eb="6">
      <t>テイイン</t>
    </rPh>
    <phoneticPr fontId="2"/>
  </si>
  <si>
    <t>単独事業所の居室</t>
    <rPh sb="0" eb="2">
      <t>タンドク</t>
    </rPh>
    <rPh sb="2" eb="5">
      <t>ジギョウショ</t>
    </rPh>
    <rPh sb="6" eb="8">
      <t>キョシツ</t>
    </rPh>
    <phoneticPr fontId="2"/>
  </si>
  <si>
    <t>１室の最大定員</t>
    <rPh sb="1" eb="2">
      <t>シツ</t>
    </rPh>
    <rPh sb="3" eb="5">
      <t>サイダイ</t>
    </rPh>
    <rPh sb="5" eb="7">
      <t>テイイン</t>
    </rPh>
    <phoneticPr fontId="2"/>
  </si>
  <si>
    <t>入所者１人あたりの最小床面積</t>
    <rPh sb="0" eb="3">
      <t>ニュウショシャ</t>
    </rPh>
    <rPh sb="4" eb="5">
      <t>ニン</t>
    </rPh>
    <rPh sb="9" eb="11">
      <t>サイショウ</t>
    </rPh>
    <rPh sb="11" eb="14">
      <t>ユカメンセキ</t>
    </rPh>
    <phoneticPr fontId="2"/>
  </si>
  <si>
    <t>㎡</t>
    <phoneticPr fontId="2"/>
  </si>
  <si>
    <t>サービス
管理責任者</t>
    <rPh sb="5" eb="7">
      <t>カンリ</t>
    </rPh>
    <rPh sb="7" eb="9">
      <t>セキニン</t>
    </rPh>
    <rPh sb="9" eb="10">
      <t>シャ</t>
    </rPh>
    <phoneticPr fontId="2"/>
  </si>
  <si>
    <t>心理判定員</t>
    <rPh sb="0" eb="2">
      <t>シンリ</t>
    </rPh>
    <rPh sb="2" eb="4">
      <t>ハンテイ</t>
    </rPh>
    <rPh sb="4" eb="5">
      <t>イン</t>
    </rPh>
    <phoneticPr fontId="2"/>
  </si>
  <si>
    <t>合計</t>
    <rPh sb="0" eb="2">
      <t>ゴウケイ</t>
    </rPh>
    <phoneticPr fontId="2"/>
  </si>
  <si>
    <t>保健師</t>
    <rPh sb="0" eb="3">
      <t>ホケンシ</t>
    </rPh>
    <phoneticPr fontId="2"/>
  </si>
  <si>
    <t>看護師</t>
    <rPh sb="0" eb="2">
      <t>カンゴ</t>
    </rPh>
    <rPh sb="2" eb="3">
      <t>シ</t>
    </rPh>
    <phoneticPr fontId="2"/>
  </si>
  <si>
    <t>准看護師</t>
    <rPh sb="0" eb="1">
      <t>ジュン</t>
    </rPh>
    <rPh sb="1" eb="3">
      <t>カンゴ</t>
    </rPh>
    <rPh sb="3" eb="4">
      <t>シ</t>
    </rPh>
    <phoneticPr fontId="2"/>
  </si>
  <si>
    <t>兼務</t>
    <phoneticPr fontId="2"/>
  </si>
  <si>
    <t>兼務</t>
    <phoneticPr fontId="2"/>
  </si>
  <si>
    <t>兼務</t>
    <phoneticPr fontId="2"/>
  </si>
  <si>
    <t>職能判定員</t>
    <rPh sb="0" eb="2">
      <t>ショクノウ</t>
    </rPh>
    <rPh sb="2" eb="4">
      <t>ハンテイ</t>
    </rPh>
    <rPh sb="4" eb="5">
      <t>イン</t>
    </rPh>
    <phoneticPr fontId="2"/>
  </si>
  <si>
    <t>理学療法士等</t>
    <rPh sb="0" eb="2">
      <t>リガク</t>
    </rPh>
    <rPh sb="2" eb="5">
      <t>リョウホウシ</t>
    </rPh>
    <rPh sb="5" eb="6">
      <t>トウ</t>
    </rPh>
    <phoneticPr fontId="2"/>
  </si>
  <si>
    <t>あんまマッサージ指圧師</t>
    <rPh sb="8" eb="10">
      <t>シアツ</t>
    </rPh>
    <rPh sb="10" eb="11">
      <t>シ</t>
    </rPh>
    <phoneticPr fontId="2"/>
  </si>
  <si>
    <t>職業訓練員</t>
    <rPh sb="0" eb="2">
      <t>ショクギョウ</t>
    </rPh>
    <rPh sb="2" eb="4">
      <t>クンレン</t>
    </rPh>
    <rPh sb="4" eb="5">
      <t>イン</t>
    </rPh>
    <phoneticPr fontId="2"/>
  </si>
  <si>
    <t>就労支援員</t>
    <rPh sb="0" eb="2">
      <t>シュウロウ</t>
    </rPh>
    <rPh sb="2" eb="4">
      <t>シエン</t>
    </rPh>
    <rPh sb="4" eb="5">
      <t>イン</t>
    </rPh>
    <phoneticPr fontId="2"/>
  </si>
  <si>
    <t>介護職員</t>
    <rPh sb="0" eb="2">
      <t>カイゴ</t>
    </rPh>
    <rPh sb="2" eb="4">
      <t>ショクイン</t>
    </rPh>
    <phoneticPr fontId="2"/>
  </si>
  <si>
    <t>児童指導員</t>
    <rPh sb="0" eb="2">
      <t>ジドウ</t>
    </rPh>
    <rPh sb="2" eb="5">
      <t>シドウイン</t>
    </rPh>
    <phoneticPr fontId="2"/>
  </si>
  <si>
    <t>利用定員超過減算</t>
    <phoneticPr fontId="2"/>
  </si>
  <si>
    <t>職員欠如減算</t>
    <phoneticPr fontId="2"/>
  </si>
  <si>
    <t>食事提供体制加算</t>
    <phoneticPr fontId="2"/>
  </si>
  <si>
    <t>施設等の区分</t>
    <rPh sb="0" eb="3">
      <t>シセツナド</t>
    </rPh>
    <rPh sb="4" eb="6">
      <t>クブン</t>
    </rPh>
    <phoneticPr fontId="2"/>
  </si>
  <si>
    <t>単独型加算</t>
    <phoneticPr fontId="2"/>
  </si>
  <si>
    <t>栄養士配置加算</t>
    <phoneticPr fontId="2"/>
  </si>
  <si>
    <t>緊急短期入所
体制確保加算</t>
    <rPh sb="0" eb="2">
      <t>キンキュウ</t>
    </rPh>
    <rPh sb="2" eb="4">
      <t>タンキ</t>
    </rPh>
    <rPh sb="4" eb="6">
      <t>ニュウショ</t>
    </rPh>
    <rPh sb="7" eb="9">
      <t>タイセイ</t>
    </rPh>
    <rPh sb="9" eb="11">
      <t>カクホ</t>
    </rPh>
    <rPh sb="11" eb="13">
      <t>カサン</t>
    </rPh>
    <phoneticPr fontId="2"/>
  </si>
  <si>
    <t xml:space="preserve">  処遇改善加算
キャリアパス区分</t>
    <rPh sb="2" eb="4">
      <t>ショグウ</t>
    </rPh>
    <rPh sb="4" eb="6">
      <t>カイゼン</t>
    </rPh>
    <rPh sb="6" eb="8">
      <t>カサン</t>
    </rPh>
    <rPh sb="15" eb="17">
      <t>クブン</t>
    </rPh>
    <phoneticPr fontId="2"/>
  </si>
  <si>
    <t>特定処遇改善加算区分</t>
    <phoneticPr fontId="2"/>
  </si>
  <si>
    <t>処遇改善特別加算</t>
    <rPh sb="4" eb="6">
      <t>トクベツ</t>
    </rPh>
    <rPh sb="6" eb="8">
      <t>カサン</t>
    </rPh>
    <phoneticPr fontId="2"/>
  </si>
  <si>
    <t>主たる事業所サービス種類コード１</t>
    <phoneticPr fontId="2"/>
  </si>
  <si>
    <t>00</t>
    <phoneticPr fontId="2"/>
  </si>
  <si>
    <t>主たる事業所施設区分</t>
    <phoneticPr fontId="2"/>
  </si>
  <si>
    <t>0</t>
    <phoneticPr fontId="2"/>
  </si>
  <si>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2"/>
  </si>
  <si>
    <t>医療連携体制加算（Ⅸ）</t>
    <phoneticPr fontId="2"/>
  </si>
  <si>
    <t>福祉専門職員配置等の有無</t>
    <rPh sb="0" eb="2">
      <t>フクシ</t>
    </rPh>
    <rPh sb="2" eb="4">
      <t>センモン</t>
    </rPh>
    <rPh sb="4" eb="6">
      <t>ショクイン</t>
    </rPh>
    <rPh sb="6" eb="8">
      <t>ハイチ</t>
    </rPh>
    <rPh sb="8" eb="9">
      <t>トウ</t>
    </rPh>
    <rPh sb="10" eb="12">
      <t>ウム</t>
    </rPh>
    <phoneticPr fontId="2"/>
  </si>
  <si>
    <t>日中活動支援加算</t>
    <rPh sb="0" eb="2">
      <t>ニッチュウ</t>
    </rPh>
    <rPh sb="2" eb="4">
      <t>カツドウ</t>
    </rPh>
    <rPh sb="4" eb="6">
      <t>シエン</t>
    </rPh>
    <rPh sb="6" eb="8">
      <t>カサン</t>
    </rPh>
    <phoneticPr fontId="2"/>
  </si>
  <si>
    <t>２． 事業所の名称・所在地については、様式第１号から転記されます。</t>
    <phoneticPr fontId="2"/>
  </si>
  <si>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2"/>
  </si>
  <si>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2"/>
  </si>
  <si>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2"/>
  </si>
  <si>
    <t>サービス提供責任者との兼務の有無</t>
    <rPh sb="4" eb="6">
      <t>テイキョウ</t>
    </rPh>
    <rPh sb="6" eb="9">
      <t>セキニンシャ</t>
    </rPh>
    <rPh sb="11" eb="13">
      <t>ケンム</t>
    </rPh>
    <rPh sb="14" eb="16">
      <t>ウム</t>
    </rPh>
    <phoneticPr fontId="2"/>
  </si>
  <si>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2"/>
  </si>
  <si>
    <t>事業所の体制</t>
    <rPh sb="0" eb="3">
      <t>ジギョウショ</t>
    </rPh>
    <rPh sb="4" eb="6">
      <t>タイセイ</t>
    </rPh>
    <phoneticPr fontId="2"/>
  </si>
  <si>
    <t>他に指定を
受けている
障害福祉
サービス等</t>
    <rPh sb="0" eb="1">
      <t>タ</t>
    </rPh>
    <rPh sb="2" eb="4">
      <t>シテイ</t>
    </rPh>
    <rPh sb="6" eb="7">
      <t>ウ</t>
    </rPh>
    <rPh sb="12" eb="14">
      <t>ショウガイ</t>
    </rPh>
    <rPh sb="14" eb="16">
      <t>フクシ</t>
    </rPh>
    <rPh sb="21" eb="22">
      <t>トウ</t>
    </rPh>
    <phoneticPr fontId="2"/>
  </si>
  <si>
    <t>種類</t>
    <rPh sb="0" eb="2">
      <t>シュルイ</t>
    </rPh>
    <phoneticPr fontId="2"/>
  </si>
  <si>
    <t>事業所名</t>
    <rPh sb="0" eb="3">
      <t>ジギョウショ</t>
    </rPh>
    <rPh sb="3" eb="4">
      <t>メイ</t>
    </rPh>
    <phoneticPr fontId="2"/>
  </si>
  <si>
    <t>委託による
提携事業所</t>
    <rPh sb="0" eb="2">
      <t>イタク</t>
    </rPh>
    <rPh sb="6" eb="8">
      <t>テイケイ</t>
    </rPh>
    <rPh sb="8" eb="11">
      <t>ジギョウショ</t>
    </rPh>
    <phoneticPr fontId="2"/>
  </si>
  <si>
    <t>利用者からの連絡対応体制の概要</t>
    <rPh sb="0" eb="3">
      <t>リヨウシャ</t>
    </rPh>
    <rPh sb="6" eb="8">
      <t>レンラク</t>
    </rPh>
    <rPh sb="8" eb="10">
      <t>タイオウ</t>
    </rPh>
    <rPh sb="10" eb="12">
      <t>タイセイ</t>
    </rPh>
    <rPh sb="13" eb="15">
      <t>ガイヨウ</t>
    </rPh>
    <phoneticPr fontId="2"/>
  </si>
  <si>
    <t>主な掲示事項</t>
    <phoneticPr fontId="2"/>
  </si>
  <si>
    <t>障害児</t>
    <rPh sb="0" eb="2">
      <t>ショウガイ</t>
    </rPh>
    <rPh sb="2" eb="3">
      <t>ジ</t>
    </rPh>
    <phoneticPr fontId="2"/>
  </si>
  <si>
    <t>利用者数</t>
    <rPh sb="0" eb="2">
      <t>リヨウ</t>
    </rPh>
    <rPh sb="2" eb="3">
      <t>シャ</t>
    </rPh>
    <rPh sb="3" eb="4">
      <t>スウ</t>
    </rPh>
    <phoneticPr fontId="2"/>
  </si>
  <si>
    <t>類型</t>
    <rPh sb="0" eb="2">
      <t>ルイケイ</t>
    </rPh>
    <phoneticPr fontId="2"/>
  </si>
  <si>
    <t>処遇改善加算
キャリアパス区分</t>
    <rPh sb="4" eb="6">
      <t>カサン</t>
    </rPh>
    <phoneticPr fontId="2"/>
  </si>
  <si>
    <t>２． 事業所の名称・所在地については、様式第１号から転記されます。</t>
    <phoneticPr fontId="2"/>
  </si>
  <si>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2"/>
  </si>
  <si>
    <t>　 　記載してください。重度包括支援と同時に指定を受けようとする場合は事業所番号の記載は不要です。</t>
    <phoneticPr fontId="2"/>
  </si>
  <si>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2"/>
  </si>
  <si>
    <t>　 　ください。なお、指定事業所でない場合は事業所番号の記載は不要です。</t>
    <phoneticPr fontId="2"/>
  </si>
  <si>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2"/>
  </si>
  <si>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</si>
  <si>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</si>
  <si>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2"/>
  </si>
  <si>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2"/>
  </si>
  <si>
    <t>その1</t>
    <phoneticPr fontId="2"/>
  </si>
  <si>
    <t>※申請する事業</t>
    <rPh sb="1" eb="3">
      <t>シンセイ</t>
    </rPh>
    <rPh sb="5" eb="7">
      <t>ジギョウ</t>
    </rPh>
    <phoneticPr fontId="2"/>
  </si>
  <si>
    <t>主たる事業所</t>
    <rPh sb="0" eb="1">
      <t>シュ</t>
    </rPh>
    <rPh sb="3" eb="6">
      <t>ジギョウショ</t>
    </rPh>
    <phoneticPr fontId="2"/>
  </si>
  <si>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2"/>
  </si>
  <si>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2"/>
  </si>
  <si>
    <t>世話人</t>
    <rPh sb="0" eb="2">
      <t>セワ</t>
    </rPh>
    <rPh sb="2" eb="3">
      <t>ニン</t>
    </rPh>
    <phoneticPr fontId="2"/>
  </si>
  <si>
    <t>地域移行型ホーム
の場合</t>
    <rPh sb="0" eb="2">
      <t>チイキ</t>
    </rPh>
    <rPh sb="2" eb="5">
      <t>イコウガタ</t>
    </rPh>
    <rPh sb="10" eb="12">
      <t>バアイ</t>
    </rPh>
    <phoneticPr fontId="2"/>
  </si>
  <si>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2"/>
  </si>
  <si>
    <t>共同生活援助の場合</t>
    <phoneticPr fontId="2"/>
  </si>
  <si>
    <t>居宅介護従業者の外部委託の予定</t>
    <rPh sb="0" eb="2">
      <t>キョタク</t>
    </rPh>
    <rPh sb="2" eb="4">
      <t>カイゴ</t>
    </rPh>
    <rPh sb="4" eb="7">
      <t>ジュウギョウシャ</t>
    </rPh>
    <rPh sb="8" eb="10">
      <t>ガイブ</t>
    </rPh>
    <rPh sb="10" eb="12">
      <t>イタク</t>
    </rPh>
    <rPh sb="13" eb="15">
      <t>ヨテイ</t>
    </rPh>
    <phoneticPr fontId="2"/>
  </si>
  <si>
    <t>「有」の場合</t>
    <rPh sb="1" eb="2">
      <t>アリ</t>
    </rPh>
    <rPh sb="4" eb="6">
      <t>バアイ</t>
    </rPh>
    <phoneticPr fontId="2"/>
  </si>
  <si>
    <t>月</t>
    <rPh sb="0" eb="1">
      <t>ツキ</t>
    </rPh>
    <phoneticPr fontId="2"/>
  </si>
  <si>
    <t>時間</t>
    <rPh sb="0" eb="2">
      <t>ジカン</t>
    </rPh>
    <phoneticPr fontId="2"/>
  </si>
  <si>
    <t>施設等の区分</t>
    <phoneticPr fontId="2"/>
  </si>
  <si>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2"/>
  </si>
  <si>
    <t>受託居宅介護
サービス事業者</t>
    <phoneticPr fontId="2"/>
  </si>
  <si>
    <t>受託居宅介護
サービス事業所</t>
    <phoneticPr fontId="2"/>
  </si>
  <si>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2"/>
  </si>
  <si>
    <t>連携施設</t>
    <rPh sb="0" eb="2">
      <t>レンケイ</t>
    </rPh>
    <rPh sb="2" eb="4">
      <t>シセツ</t>
    </rPh>
    <phoneticPr fontId="2"/>
  </si>
  <si>
    <t>支援体制の概要</t>
    <rPh sb="0" eb="2">
      <t>シエン</t>
    </rPh>
    <rPh sb="2" eb="4">
      <t>タイセイ</t>
    </rPh>
    <rPh sb="5" eb="7">
      <t>ガイヨウ</t>
    </rPh>
    <phoneticPr fontId="2"/>
  </si>
  <si>
    <t>その他参考となる事項</t>
    <rPh sb="2" eb="3">
      <t>タ</t>
    </rPh>
    <rPh sb="3" eb="5">
      <t>サンコウ</t>
    </rPh>
    <rPh sb="8" eb="10">
      <t>ジコウ</t>
    </rPh>
    <phoneticPr fontId="2"/>
  </si>
  <si>
    <t>第三者評価の実施状況</t>
    <phoneticPr fontId="2"/>
  </si>
  <si>
    <t>協力歯科医療機関</t>
    <rPh sb="0" eb="2">
      <t>キョウリョク</t>
    </rPh>
    <rPh sb="2" eb="4">
      <t>シカ</t>
    </rPh>
    <rPh sb="4" eb="6">
      <t>イリョウ</t>
    </rPh>
    <rPh sb="6" eb="8">
      <t>キカン</t>
    </rPh>
    <phoneticPr fontId="2"/>
  </si>
  <si>
    <t>経過的居宅介護利用型
の場合</t>
    <rPh sb="0" eb="3">
      <t>ケイカテキ</t>
    </rPh>
    <rPh sb="3" eb="5">
      <t>キョタク</t>
    </rPh>
    <rPh sb="5" eb="7">
      <t>カイゴ</t>
    </rPh>
    <rPh sb="7" eb="10">
      <t>リヨウガタ</t>
    </rPh>
    <phoneticPr fontId="2"/>
  </si>
  <si>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2"/>
  </si>
  <si>
    <t>みなし指定の有無</t>
    <rPh sb="3" eb="5">
      <t>シテイ</t>
    </rPh>
    <rPh sb="6" eb="8">
      <t>ウム</t>
    </rPh>
    <phoneticPr fontId="2"/>
  </si>
  <si>
    <t>職員欠如減算</t>
    <phoneticPr fontId="2"/>
  </si>
  <si>
    <t>自立生活支援加算</t>
    <rPh sb="0" eb="2">
      <t>ジリツ</t>
    </rPh>
    <rPh sb="2" eb="4">
      <t>セイカツ</t>
    </rPh>
    <rPh sb="4" eb="6">
      <t>シエン</t>
    </rPh>
    <rPh sb="6" eb="8">
      <t>カサン</t>
    </rPh>
    <phoneticPr fontId="2"/>
  </si>
  <si>
    <t>保障単位（９割保障）</t>
    <rPh sb="0" eb="2">
      <t>ホショウ</t>
    </rPh>
    <rPh sb="2" eb="4">
      <t>タンイ</t>
    </rPh>
    <rPh sb="6" eb="7">
      <t>ワリ</t>
    </rPh>
    <rPh sb="7" eb="9">
      <t>ホショウ</t>
    </rPh>
    <phoneticPr fontId="2"/>
  </si>
  <si>
    <t>単位</t>
    <phoneticPr fontId="2"/>
  </si>
  <si>
    <t>人</t>
    <phoneticPr fontId="2"/>
  </si>
  <si>
    <t>通勤者生活支援加算</t>
    <rPh sb="0" eb="3">
      <t>ツウキンシャ</t>
    </rPh>
    <rPh sb="3" eb="5">
      <t>セイカツ</t>
    </rPh>
    <rPh sb="5" eb="7">
      <t>シエン</t>
    </rPh>
    <rPh sb="7" eb="9">
      <t>カサン</t>
    </rPh>
    <phoneticPr fontId="2"/>
  </si>
  <si>
    <t>地域生活移行個別支援特別加算</t>
    <phoneticPr fontId="2"/>
  </si>
  <si>
    <t>2</t>
    <phoneticPr fontId="2"/>
  </si>
  <si>
    <t>視覚・聴覚言語障害者支援体制加算</t>
    <phoneticPr fontId="2"/>
  </si>
  <si>
    <t>重度障害者支援職員配置</t>
    <phoneticPr fontId="2"/>
  </si>
  <si>
    <t xml:space="preserve">処遇改善加算   . 　　　　　　　　　　　　　　　　　　　　　                 
キャリアパス区分   .   </t>
    <rPh sb="4" eb="6">
      <t>カサン</t>
    </rPh>
    <phoneticPr fontId="2"/>
  </si>
  <si>
    <t>1</t>
    <phoneticPr fontId="2"/>
  </si>
  <si>
    <t>医療連携体制加算Ⅶ</t>
  </si>
  <si>
    <t>看護職員配置加算</t>
    <phoneticPr fontId="2"/>
  </si>
  <si>
    <t>強度行動障害者特別支援加算</t>
    <phoneticPr fontId="2"/>
  </si>
  <si>
    <t>精神障害者地域移行特別加算</t>
    <phoneticPr fontId="2"/>
  </si>
  <si>
    <t>職員欠如による
減算適用開始年月日</t>
    <phoneticPr fontId="2"/>
  </si>
  <si>
    <t>サービス管理責任者
欠如減算適用開始年月日</t>
    <phoneticPr fontId="2"/>
  </si>
  <si>
    <t>医療的ケア対応支援加算</t>
    <rPh sb="0" eb="3">
      <t>イリョウテキ</t>
    </rPh>
    <rPh sb="5" eb="7">
      <t>タイオウ</t>
    </rPh>
    <rPh sb="7" eb="9">
      <t>シエン</t>
    </rPh>
    <rPh sb="9" eb="11">
      <t>カサン</t>
    </rPh>
    <phoneticPr fontId="2"/>
  </si>
  <si>
    <t>強度行動障害者体験利用加算</t>
    <rPh sb="7" eb="9">
      <t>タイケン</t>
    </rPh>
    <rPh sb="9" eb="11">
      <t>リヨウ</t>
    </rPh>
    <rPh sb="11" eb="13">
      <t>カサン</t>
    </rPh>
    <phoneticPr fontId="2"/>
  </si>
  <si>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2"/>
  </si>
  <si>
    <t>１． 事業所の名称・所在地については、様式第１号から転記されます。</t>
    <phoneticPr fontId="2"/>
  </si>
  <si>
    <t>付表7</t>
    <rPh sb="0" eb="2">
      <t>フヒョウ</t>
    </rPh>
    <phoneticPr fontId="2"/>
  </si>
  <si>
    <t>その2－1</t>
    <phoneticPr fontId="2"/>
  </si>
  <si>
    <t>枚中</t>
    <rPh sb="0" eb="1">
      <t>マイ</t>
    </rPh>
    <rPh sb="1" eb="2">
      <t>チュウ</t>
    </rPh>
    <phoneticPr fontId="2"/>
  </si>
  <si>
    <t>枚目</t>
    <rPh sb="0" eb="1">
      <t>マイ</t>
    </rPh>
    <rPh sb="1" eb="2">
      <t>メ</t>
    </rPh>
    <phoneticPr fontId="2"/>
  </si>
  <si>
    <t>共同生活住居</t>
    <rPh sb="0" eb="2">
      <t>キョウドウ</t>
    </rPh>
    <rPh sb="2" eb="4">
      <t>セイカツ</t>
    </rPh>
    <rPh sb="4" eb="6">
      <t>ジュウキョ</t>
    </rPh>
    <phoneticPr fontId="2"/>
  </si>
  <si>
    <t>サテライト型</t>
    <rPh sb="5" eb="6">
      <t>ガタ</t>
    </rPh>
    <phoneticPr fontId="66"/>
  </si>
  <si>
    <t>建物の形態</t>
    <rPh sb="0" eb="2">
      <t>タテモノ</t>
    </rPh>
    <rPh sb="3" eb="5">
      <t>ケイタイ</t>
    </rPh>
    <phoneticPr fontId="2"/>
  </si>
  <si>
    <t>①住居区分</t>
    <rPh sb="1" eb="3">
      <t>ジュウキョ</t>
    </rPh>
    <rPh sb="3" eb="5">
      <t>クブン</t>
    </rPh>
    <phoneticPr fontId="2"/>
  </si>
  <si>
    <t>その他の場合</t>
    <rPh sb="2" eb="3">
      <t>タ</t>
    </rPh>
    <rPh sb="4" eb="6">
      <t>バアイ</t>
    </rPh>
    <phoneticPr fontId="2"/>
  </si>
  <si>
    <t>②建物所有者名</t>
    <rPh sb="1" eb="3">
      <t>タテモノ</t>
    </rPh>
    <rPh sb="3" eb="6">
      <t>ショユウシャ</t>
    </rPh>
    <rPh sb="6" eb="7">
      <t>メイ</t>
    </rPh>
    <phoneticPr fontId="2"/>
  </si>
  <si>
    <t>③賃貸借契約
　の内容</t>
    <rPh sb="1" eb="4">
      <t>チンタイシャク</t>
    </rPh>
    <rPh sb="4" eb="6">
      <t>ケイヤク</t>
    </rPh>
    <rPh sb="9" eb="11">
      <t>ナイヨウ</t>
    </rPh>
    <phoneticPr fontId="2"/>
  </si>
  <si>
    <t>敷金</t>
    <rPh sb="0" eb="2">
      <t>シキキン</t>
    </rPh>
    <phoneticPr fontId="2"/>
  </si>
  <si>
    <t>円</t>
    <rPh sb="0" eb="1">
      <t>エン</t>
    </rPh>
    <phoneticPr fontId="2"/>
  </si>
  <si>
    <t>礼金</t>
    <rPh sb="0" eb="2">
      <t>レイキン</t>
    </rPh>
    <phoneticPr fontId="2"/>
  </si>
  <si>
    <t>家賃(月額）</t>
    <rPh sb="0" eb="2">
      <t>ヤチン</t>
    </rPh>
    <rPh sb="3" eb="5">
      <t>ゲツガク</t>
    </rPh>
    <phoneticPr fontId="2"/>
  </si>
  <si>
    <t>契約期間</t>
    <rPh sb="0" eb="2">
      <t>ケイヤク</t>
    </rPh>
    <rPh sb="2" eb="4">
      <t>キカン</t>
    </rPh>
    <phoneticPr fontId="2"/>
  </si>
  <si>
    <t>年</t>
    <rPh sb="0" eb="1">
      <t>ネン</t>
    </rPh>
    <phoneticPr fontId="2"/>
  </si>
  <si>
    <t>賃借料がない理由</t>
    <rPh sb="0" eb="3">
      <t>チンシャクリョウ</t>
    </rPh>
    <rPh sb="6" eb="8">
      <t>リユウ</t>
    </rPh>
    <phoneticPr fontId="2"/>
  </si>
  <si>
    <t>④住居の利用定員</t>
    <rPh sb="1" eb="3">
      <t>ジュウキョ</t>
    </rPh>
    <rPh sb="4" eb="6">
      <t>リヨウ</t>
    </rPh>
    <rPh sb="6" eb="8">
      <t>テイイン</t>
    </rPh>
    <phoneticPr fontId="2"/>
  </si>
  <si>
    <t>⑤居室数</t>
    <rPh sb="1" eb="3">
      <t>キョシツ</t>
    </rPh>
    <rPh sb="3" eb="4">
      <t>スウ</t>
    </rPh>
    <phoneticPr fontId="2"/>
  </si>
  <si>
    <t>室</t>
    <rPh sb="0" eb="1">
      <t>シツ</t>
    </rPh>
    <phoneticPr fontId="2"/>
  </si>
  <si>
    <t>（うち個室）</t>
    <rPh sb="3" eb="5">
      <t>コシツ</t>
    </rPh>
    <phoneticPr fontId="2"/>
  </si>
  <si>
    <t>⑥入居者１人あたりの居室の最小床面積</t>
    <rPh sb="1" eb="4">
      <t>ニュウキョシャ</t>
    </rPh>
    <rPh sb="5" eb="6">
      <t>ニン</t>
    </rPh>
    <rPh sb="10" eb="12">
      <t>キョシツ</t>
    </rPh>
    <rPh sb="13" eb="15">
      <t>サイショウ</t>
    </rPh>
    <rPh sb="15" eb="18">
      <t>ユカメンセキ</t>
    </rPh>
    <phoneticPr fontId="2"/>
  </si>
  <si>
    <t>㎡</t>
    <phoneticPr fontId="2"/>
  </si>
  <si>
    <t>重度障害者支援加算</t>
    <phoneticPr fontId="2"/>
  </si>
  <si>
    <t>夜間支援等体制加算</t>
    <rPh sb="2" eb="4">
      <t>シエン</t>
    </rPh>
    <rPh sb="4" eb="5">
      <t>ナド</t>
    </rPh>
    <phoneticPr fontId="2"/>
  </si>
  <si>
    <t>0</t>
    <phoneticPr fontId="2"/>
  </si>
  <si>
    <t>夜勤職員加配加算</t>
    <phoneticPr fontId="2"/>
  </si>
  <si>
    <t>夜間支援等体制加算の人数(Ⅰ・Ⅱの場合)</t>
    <rPh sb="0" eb="2">
      <t>ヤカン</t>
    </rPh>
    <rPh sb="4" eb="5">
      <t>ナド</t>
    </rPh>
    <rPh sb="10" eb="12">
      <t>ニンズウ</t>
    </rPh>
    <rPh sb="17" eb="19">
      <t>バアイ</t>
    </rPh>
    <phoneticPr fontId="2"/>
  </si>
  <si>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2"/>
  </si>
  <si>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2"/>
  </si>
  <si>
    <t>大規模住居等減算</t>
    <rPh sb="5" eb="6">
      <t>トウ</t>
    </rPh>
    <phoneticPr fontId="2"/>
  </si>
  <si>
    <t>ﾌﾘｶﾞﾅ</t>
    <phoneticPr fontId="2"/>
  </si>
  <si>
    <t>〒</t>
    <phoneticPr fontId="2"/>
  </si>
  <si>
    <t>電話番号</t>
    <phoneticPr fontId="2"/>
  </si>
  <si>
    <t>２</t>
    <phoneticPr fontId="2"/>
  </si>
  <si>
    <t>㎡</t>
    <phoneticPr fontId="2"/>
  </si>
  <si>
    <t>重度障害者支援加算</t>
    <phoneticPr fontId="2"/>
  </si>
  <si>
    <t>0</t>
    <phoneticPr fontId="2"/>
  </si>
  <si>
    <t>夜勤職員加配加算</t>
    <phoneticPr fontId="2"/>
  </si>
  <si>
    <t>0</t>
    <phoneticPr fontId="2"/>
  </si>
  <si>
    <t>３</t>
    <phoneticPr fontId="2"/>
  </si>
  <si>
    <t>㎡</t>
    <phoneticPr fontId="2"/>
  </si>
  <si>
    <t>夜勤職員加配加算</t>
    <phoneticPr fontId="2"/>
  </si>
  <si>
    <t>その2－2</t>
    <phoneticPr fontId="2"/>
  </si>
  <si>
    <t>サテライト型</t>
    <rPh sb="5" eb="6">
      <t>カタ</t>
    </rPh>
    <phoneticPr fontId="2"/>
  </si>
  <si>
    <t>電話番号</t>
    <phoneticPr fontId="2"/>
  </si>
  <si>
    <t>４</t>
    <phoneticPr fontId="2"/>
  </si>
  <si>
    <t>㎡</t>
    <phoneticPr fontId="2"/>
  </si>
  <si>
    <t>夜勤職員加配加算</t>
    <phoneticPr fontId="2"/>
  </si>
  <si>
    <t>５</t>
    <phoneticPr fontId="2"/>
  </si>
  <si>
    <t>６</t>
    <phoneticPr fontId="2"/>
  </si>
  <si>
    <t>重度障害者支援加算</t>
    <phoneticPr fontId="2"/>
  </si>
  <si>
    <t>夜勤職員加配加算</t>
    <phoneticPr fontId="2"/>
  </si>
  <si>
    <t>その2－3</t>
    <phoneticPr fontId="2"/>
  </si>
  <si>
    <t>７</t>
    <phoneticPr fontId="2"/>
  </si>
  <si>
    <t>８</t>
    <phoneticPr fontId="2"/>
  </si>
  <si>
    <t>９</t>
    <phoneticPr fontId="2"/>
  </si>
  <si>
    <t>その2－4</t>
    <phoneticPr fontId="2"/>
  </si>
  <si>
    <t>１０</t>
    <phoneticPr fontId="2"/>
  </si>
  <si>
    <t>重度障害者支援加算</t>
    <phoneticPr fontId="2"/>
  </si>
  <si>
    <t>１１</t>
    <phoneticPr fontId="2"/>
  </si>
  <si>
    <t>１２</t>
    <phoneticPr fontId="2"/>
  </si>
  <si>
    <t>その2－5</t>
    <phoneticPr fontId="2"/>
  </si>
  <si>
    <t>〒</t>
    <phoneticPr fontId="2"/>
  </si>
  <si>
    <t>１３</t>
    <phoneticPr fontId="2"/>
  </si>
  <si>
    <t>１４</t>
    <phoneticPr fontId="2"/>
  </si>
  <si>
    <t>ﾌﾘｶﾞﾅ</t>
    <phoneticPr fontId="2"/>
  </si>
  <si>
    <t>電話番号</t>
    <phoneticPr fontId="2"/>
  </si>
  <si>
    <t>１５</t>
    <phoneticPr fontId="2"/>
  </si>
  <si>
    <t>その2－6</t>
    <phoneticPr fontId="2"/>
  </si>
  <si>
    <t>電話番号</t>
    <phoneticPr fontId="2"/>
  </si>
  <si>
    <t>１６</t>
    <phoneticPr fontId="2"/>
  </si>
  <si>
    <t>１７</t>
    <phoneticPr fontId="2"/>
  </si>
  <si>
    <t>㎡</t>
    <phoneticPr fontId="2"/>
  </si>
  <si>
    <t>〒</t>
    <phoneticPr fontId="2"/>
  </si>
  <si>
    <t>１８</t>
    <phoneticPr fontId="2"/>
  </si>
  <si>
    <t>その2－7</t>
    <phoneticPr fontId="2"/>
  </si>
  <si>
    <t>１９</t>
    <phoneticPr fontId="2"/>
  </si>
  <si>
    <t>重度障害者支援加算</t>
    <phoneticPr fontId="2"/>
  </si>
  <si>
    <t>0</t>
    <phoneticPr fontId="2"/>
  </si>
  <si>
    <t>ﾌﾘｶﾞﾅ</t>
    <phoneticPr fontId="2"/>
  </si>
  <si>
    <t>２０</t>
    <phoneticPr fontId="2"/>
  </si>
  <si>
    <t>重度障害者支援加算</t>
    <phoneticPr fontId="2"/>
  </si>
  <si>
    <t>２１</t>
    <phoneticPr fontId="2"/>
  </si>
  <si>
    <t>その2－8</t>
    <phoneticPr fontId="2"/>
  </si>
  <si>
    <t>ﾌﾘｶﾞﾅ</t>
    <phoneticPr fontId="2"/>
  </si>
  <si>
    <t>〒</t>
    <phoneticPr fontId="2"/>
  </si>
  <si>
    <t>２２</t>
    <phoneticPr fontId="2"/>
  </si>
  <si>
    <t>電話番号</t>
    <phoneticPr fontId="2"/>
  </si>
  <si>
    <t>２３</t>
    <phoneticPr fontId="2"/>
  </si>
  <si>
    <t>２４</t>
    <phoneticPr fontId="2"/>
  </si>
  <si>
    <t>その2－9</t>
    <phoneticPr fontId="2"/>
  </si>
  <si>
    <t>２５</t>
    <phoneticPr fontId="2"/>
  </si>
  <si>
    <t>２６</t>
    <phoneticPr fontId="2"/>
  </si>
  <si>
    <t>夜勤職員加配加算</t>
    <phoneticPr fontId="2"/>
  </si>
  <si>
    <t>その2－2</t>
    <phoneticPr fontId="2"/>
  </si>
  <si>
    <t>その2－3</t>
    <phoneticPr fontId="2"/>
  </si>
  <si>
    <t>その2－4</t>
    <phoneticPr fontId="2"/>
  </si>
  <si>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2"/>
  </si>
  <si>
    <t>施設</t>
    <rPh sb="0" eb="2">
      <t>シセツ</t>
    </rPh>
    <phoneticPr fontId="2"/>
  </si>
  <si>
    <t>ﾌﾘｶﾞﾅ</t>
    <phoneticPr fontId="2"/>
  </si>
  <si>
    <t>昼間実施サービスの定員</t>
    <rPh sb="0" eb="2">
      <t>チュウカン</t>
    </rPh>
    <rPh sb="2" eb="4">
      <t>ジッシ</t>
    </rPh>
    <rPh sb="9" eb="11">
      <t>テイイン</t>
    </rPh>
    <phoneticPr fontId="2"/>
  </si>
  <si>
    <t>介護給付対象者</t>
    <rPh sb="0" eb="2">
      <t>カイゴ</t>
    </rPh>
    <rPh sb="2" eb="4">
      <t>キュウフ</t>
    </rPh>
    <rPh sb="4" eb="7">
      <t>タイショウシャ</t>
    </rPh>
    <phoneticPr fontId="2"/>
  </si>
  <si>
    <t>訓練等給付対象者</t>
    <rPh sb="0" eb="3">
      <t>クンレントウ</t>
    </rPh>
    <rPh sb="3" eb="5">
      <t>キュウフ</t>
    </rPh>
    <rPh sb="5" eb="8">
      <t>タイショウシャ</t>
    </rPh>
    <phoneticPr fontId="2"/>
  </si>
  <si>
    <t>特定旧法受給者</t>
    <rPh sb="0" eb="2">
      <t>トクテイ</t>
    </rPh>
    <rPh sb="2" eb="4">
      <t>キュウホウ</t>
    </rPh>
    <rPh sb="4" eb="7">
      <t>ジュキュウシャ</t>
    </rPh>
    <phoneticPr fontId="2"/>
  </si>
  <si>
    <t>定員緩和措置の有無</t>
    <rPh sb="0" eb="2">
      <t>テイイン</t>
    </rPh>
    <rPh sb="2" eb="4">
      <t>カンワ</t>
    </rPh>
    <rPh sb="4" eb="6">
      <t>ソチ</t>
    </rPh>
    <rPh sb="7" eb="9">
      <t>ウム</t>
    </rPh>
    <phoneticPr fontId="2"/>
  </si>
  <si>
    <t>他の社会福祉施設
との併設の有無</t>
    <rPh sb="0" eb="1">
      <t>タ</t>
    </rPh>
    <rPh sb="2" eb="4">
      <t>シャカイ</t>
    </rPh>
    <rPh sb="4" eb="6">
      <t>フクシ</t>
    </rPh>
    <rPh sb="6" eb="8">
      <t>シセツ</t>
    </rPh>
    <rPh sb="11" eb="13">
      <t>ヘイセツ</t>
    </rPh>
    <rPh sb="14" eb="16">
      <t>ウム</t>
    </rPh>
    <phoneticPr fontId="2"/>
  </si>
  <si>
    <t>通所</t>
    <rPh sb="0" eb="2">
      <t>ツウショ</t>
    </rPh>
    <phoneticPr fontId="2"/>
  </si>
  <si>
    <t>訪問</t>
    <rPh sb="0" eb="2">
      <t>ホウモン</t>
    </rPh>
    <phoneticPr fontId="2"/>
  </si>
  <si>
    <t>職業指導員</t>
    <rPh sb="0" eb="2">
      <t>ショクギョウ</t>
    </rPh>
    <rPh sb="2" eb="4">
      <t>シドウ</t>
    </rPh>
    <rPh sb="4" eb="5">
      <t>イン</t>
    </rPh>
    <phoneticPr fontId="2"/>
  </si>
  <si>
    <t>栄養士</t>
    <rPh sb="0" eb="3">
      <t>エイヨウシ</t>
    </rPh>
    <phoneticPr fontId="2"/>
  </si>
  <si>
    <t>右記以外</t>
    <rPh sb="0" eb="2">
      <t>ウキ</t>
    </rPh>
    <rPh sb="2" eb="4">
      <t>イガイ</t>
    </rPh>
    <phoneticPr fontId="2"/>
  </si>
  <si>
    <t>兼教官</t>
    <rPh sb="0" eb="3">
      <t>ケンキョウカン</t>
    </rPh>
    <phoneticPr fontId="2"/>
  </si>
  <si>
    <t>※旧法施設定員数</t>
    <rPh sb="1" eb="3">
      <t>キュウホウ</t>
    </rPh>
    <rPh sb="3" eb="5">
      <t>シセツ</t>
    </rPh>
    <rPh sb="5" eb="8">
      <t>テイインスウ</t>
    </rPh>
    <phoneticPr fontId="2"/>
  </si>
  <si>
    <t>人</t>
    <phoneticPr fontId="2"/>
  </si>
  <si>
    <t>２． 事業所の名称・所在地については、様式第１号から転記されます。</t>
    <phoneticPr fontId="2"/>
  </si>
  <si>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2"/>
  </si>
  <si>
    <t>　 　を記載してください。</t>
    <phoneticPr fontId="2"/>
  </si>
  <si>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2"/>
  </si>
  <si>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2"/>
  </si>
  <si>
    <t xml:space="preserve"> 　　してください。</t>
    <phoneticPr fontId="2"/>
  </si>
  <si>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2"/>
  </si>
  <si>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</si>
  <si>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付表8　その2　昼間実施サービスに係る記載事項</t>
    <rPh sb="0" eb="2">
      <t>フヒョウ</t>
    </rPh>
    <rPh sb="8" eb="10">
      <t>チュウカン</t>
    </rPh>
    <rPh sb="10" eb="12">
      <t>ジッシ</t>
    </rPh>
    <rPh sb="17" eb="18">
      <t>カカ</t>
    </rPh>
    <rPh sb="19" eb="21">
      <t>キサイ</t>
    </rPh>
    <rPh sb="21" eb="23">
      <t>ジコウ</t>
    </rPh>
    <phoneticPr fontId="2"/>
  </si>
  <si>
    <t>昼間実施サービスの種類</t>
    <rPh sb="0" eb="2">
      <t>チュウカン</t>
    </rPh>
    <rPh sb="2" eb="4">
      <t>ジッシ</t>
    </rPh>
    <rPh sb="9" eb="11">
      <t>シュルイ</t>
    </rPh>
    <phoneticPr fontId="2"/>
  </si>
  <si>
    <t>自立訓練</t>
    <rPh sb="0" eb="2">
      <t>ジリツ</t>
    </rPh>
    <rPh sb="2" eb="4">
      <t>クンレン</t>
    </rPh>
    <phoneticPr fontId="2"/>
  </si>
  <si>
    <t>就労移行支援</t>
    <rPh sb="0" eb="2">
      <t>シュウロウ</t>
    </rPh>
    <rPh sb="2" eb="4">
      <t>イコウ</t>
    </rPh>
    <rPh sb="4" eb="6">
      <t>シエン</t>
    </rPh>
    <phoneticPr fontId="2"/>
  </si>
  <si>
    <t>就労継続支援</t>
    <rPh sb="0" eb="2">
      <t>シュウロウ</t>
    </rPh>
    <rPh sb="2" eb="4">
      <t>ケイゾク</t>
    </rPh>
    <rPh sb="4" eb="6">
      <t>シエン</t>
    </rPh>
    <phoneticPr fontId="2"/>
  </si>
  <si>
    <t>（機能）</t>
    <rPh sb="1" eb="3">
      <t>キノウ</t>
    </rPh>
    <phoneticPr fontId="2"/>
  </si>
  <si>
    <t>（生活）</t>
    <rPh sb="1" eb="3">
      <t>セイカツ</t>
    </rPh>
    <phoneticPr fontId="2"/>
  </si>
  <si>
    <t>（通常）</t>
    <rPh sb="1" eb="3">
      <t>ツウジョウ</t>
    </rPh>
    <phoneticPr fontId="2"/>
  </si>
  <si>
    <t>（資格）</t>
    <rPh sb="1" eb="3">
      <t>シカク</t>
    </rPh>
    <phoneticPr fontId="2"/>
  </si>
  <si>
    <t>（Ａ型）</t>
    <rPh sb="2" eb="3">
      <t>ガタ</t>
    </rPh>
    <phoneticPr fontId="2"/>
  </si>
  <si>
    <t>（Ｂ型）</t>
    <rPh sb="2" eb="3">
      <t>ガタ</t>
    </rPh>
    <phoneticPr fontId="2"/>
  </si>
  <si>
    <t>実施するサービス</t>
    <rPh sb="0" eb="2">
      <t>ジッシ</t>
    </rPh>
    <phoneticPr fontId="2"/>
  </si>
  <si>
    <t>単位の有無</t>
    <rPh sb="0" eb="2">
      <t>タンイ</t>
    </rPh>
    <rPh sb="3" eb="5">
      <t>ウム</t>
    </rPh>
    <phoneticPr fontId="2"/>
  </si>
  <si>
    <t>昼間多機能の有無</t>
    <rPh sb="0" eb="2">
      <t>チュウカン</t>
    </rPh>
    <rPh sb="2" eb="5">
      <t>タキノウ</t>
    </rPh>
    <rPh sb="6" eb="8">
      <t>ウム</t>
    </rPh>
    <phoneticPr fontId="2"/>
  </si>
  <si>
    <t>昼間の総定員数</t>
    <rPh sb="0" eb="2">
      <t>チュウカン</t>
    </rPh>
    <rPh sb="3" eb="6">
      <t>ソウテイイン</t>
    </rPh>
    <rPh sb="6" eb="7">
      <t>カズ</t>
    </rPh>
    <phoneticPr fontId="2"/>
  </si>
  <si>
    <t>　＊生活介護を行う場合のみ記入</t>
    <rPh sb="2" eb="4">
      <t>セイカツ</t>
    </rPh>
    <rPh sb="4" eb="6">
      <t>カイゴ</t>
    </rPh>
    <rPh sb="7" eb="8">
      <t>オコナ</t>
    </rPh>
    <rPh sb="9" eb="11">
      <t>バアイ</t>
    </rPh>
    <rPh sb="13" eb="15">
      <t>キニュウ</t>
    </rPh>
    <phoneticPr fontId="2"/>
  </si>
  <si>
    <t>施設が申告する障害支援区分の平均値</t>
    <rPh sb="0" eb="2">
      <t>シセツ</t>
    </rPh>
    <rPh sb="3" eb="5">
      <t>シンコク</t>
    </rPh>
    <rPh sb="14" eb="17">
      <t>ヘイキンチ</t>
    </rPh>
    <phoneticPr fontId="2"/>
  </si>
  <si>
    <t>前年度の平均
実利用者数</t>
    <rPh sb="0" eb="3">
      <t>ゼンネンド</t>
    </rPh>
    <rPh sb="4" eb="6">
      <t>ヘイキン</t>
    </rPh>
    <rPh sb="7" eb="8">
      <t>ジツ</t>
    </rPh>
    <rPh sb="8" eb="10">
      <t>リヨウ</t>
    </rPh>
    <rPh sb="10" eb="11">
      <t>シャ</t>
    </rPh>
    <rPh sb="11" eb="12">
      <t>スウ</t>
    </rPh>
    <phoneticPr fontId="2"/>
  </si>
  <si>
    <t>サービス単位１</t>
    <rPh sb="4" eb="6">
      <t>タンイ</t>
    </rPh>
    <phoneticPr fontId="2"/>
  </si>
  <si>
    <t>サービス単位２</t>
    <rPh sb="4" eb="6">
      <t>タンイ</t>
    </rPh>
    <phoneticPr fontId="2"/>
  </si>
  <si>
    <t>サービス単位３</t>
    <rPh sb="4" eb="6">
      <t>タンイ</t>
    </rPh>
    <phoneticPr fontId="2"/>
  </si>
  <si>
    <t>サービス単位４</t>
    <rPh sb="4" eb="6">
      <t>タンイ</t>
    </rPh>
    <phoneticPr fontId="2"/>
  </si>
  <si>
    <t>通常の事業
の実施地域</t>
    <phoneticPr fontId="2"/>
  </si>
  <si>
    <t>施設障害福祉サービスの種類</t>
    <rPh sb="0" eb="2">
      <t>シセツ</t>
    </rPh>
    <rPh sb="2" eb="4">
      <t>ショウガイ</t>
    </rPh>
    <rPh sb="4" eb="6">
      <t>フクシ</t>
    </rPh>
    <rPh sb="11" eb="13">
      <t>シュルイ</t>
    </rPh>
    <phoneticPr fontId="2"/>
  </si>
  <si>
    <t>ＯＴ・ＰＴ</t>
    <phoneticPr fontId="2"/>
  </si>
  <si>
    <t>兼務</t>
    <phoneticPr fontId="2"/>
  </si>
  <si>
    <t>兼務</t>
    <phoneticPr fontId="2"/>
  </si>
  <si>
    <t>兼務</t>
    <phoneticPr fontId="2"/>
  </si>
  <si>
    <t>兼務</t>
    <phoneticPr fontId="2"/>
  </si>
  <si>
    <t>１</t>
    <phoneticPr fontId="2"/>
  </si>
  <si>
    <t>１．「※」の付いた欄には、記載しないでください。</t>
    <rPh sb="6" eb="7">
      <t>ツ</t>
    </rPh>
    <rPh sb="9" eb="10">
      <t>ラン</t>
    </rPh>
    <rPh sb="13" eb="15">
      <t>キサイ</t>
    </rPh>
    <phoneticPr fontId="2"/>
  </si>
  <si>
    <t>２． 事業所の名称・所在地については、様式第１号から転記されます。</t>
    <phoneticPr fontId="2"/>
  </si>
  <si>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2"/>
  </si>
  <si>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2"/>
  </si>
  <si>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</si>
  <si>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2"/>
  </si>
  <si>
    <t>　 　ください。なお、一部の地域が実施地域である場合は適宜地図を添付してください。</t>
    <phoneticPr fontId="2"/>
  </si>
  <si>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2"/>
  </si>
  <si>
    <t>ＯＴ・ＰＴ</t>
    <phoneticPr fontId="2"/>
  </si>
  <si>
    <t>兼務</t>
    <phoneticPr fontId="2"/>
  </si>
  <si>
    <t>２</t>
    <phoneticPr fontId="2"/>
  </si>
  <si>
    <t>兼務</t>
    <phoneticPr fontId="2"/>
  </si>
  <si>
    <t>ＯＴ・ＰＴ</t>
    <phoneticPr fontId="2"/>
  </si>
  <si>
    <t>兼務</t>
    <phoneticPr fontId="2"/>
  </si>
  <si>
    <t>３</t>
    <phoneticPr fontId="2"/>
  </si>
  <si>
    <t>４</t>
    <phoneticPr fontId="2"/>
  </si>
  <si>
    <t>ＯＴ・ＰＴ</t>
    <phoneticPr fontId="2"/>
  </si>
  <si>
    <t>兼務</t>
    <phoneticPr fontId="2"/>
  </si>
  <si>
    <t>５</t>
    <phoneticPr fontId="2"/>
  </si>
  <si>
    <t>６</t>
    <phoneticPr fontId="2"/>
  </si>
  <si>
    <t>ＯＴ・ＰＴ</t>
    <phoneticPr fontId="2"/>
  </si>
  <si>
    <t>７</t>
    <phoneticPr fontId="2"/>
  </si>
  <si>
    <t>～</t>
    <phoneticPr fontId="2"/>
  </si>
  <si>
    <t>ＯＴ・ＰＴ</t>
    <phoneticPr fontId="2"/>
  </si>
  <si>
    <t>８</t>
    <phoneticPr fontId="2"/>
  </si>
  <si>
    <t>～</t>
    <phoneticPr fontId="2"/>
  </si>
  <si>
    <t>９</t>
    <phoneticPr fontId="2"/>
  </si>
  <si>
    <t>ＯＴ・ＰＴ</t>
    <phoneticPr fontId="2"/>
  </si>
  <si>
    <t>１１</t>
    <phoneticPr fontId="2"/>
  </si>
  <si>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2"/>
  </si>
  <si>
    <t>※基準上の必要値</t>
    <rPh sb="1" eb="3">
      <t>キジュン</t>
    </rPh>
    <rPh sb="3" eb="4">
      <t>ジョウ</t>
    </rPh>
    <rPh sb="5" eb="7">
      <t>ヒツヨウ</t>
    </rPh>
    <rPh sb="7" eb="8">
      <t>アタイ</t>
    </rPh>
    <phoneticPr fontId="2"/>
  </si>
  <si>
    <t>短期入所実施の有無</t>
    <rPh sb="0" eb="2">
      <t>タンキ</t>
    </rPh>
    <rPh sb="2" eb="4">
      <t>ニュウショ</t>
    </rPh>
    <rPh sb="4" eb="6">
      <t>ジッシ</t>
    </rPh>
    <rPh sb="7" eb="9">
      <t>ウム</t>
    </rPh>
    <phoneticPr fontId="2"/>
  </si>
  <si>
    <t>居室</t>
    <rPh sb="0" eb="2">
      <t>キョシツ</t>
    </rPh>
    <phoneticPr fontId="2"/>
  </si>
  <si>
    <t>人以下</t>
    <rPh sb="0" eb="1">
      <t>ニン</t>
    </rPh>
    <rPh sb="1" eb="3">
      <t>イカ</t>
    </rPh>
    <phoneticPr fontId="2"/>
  </si>
  <si>
    <t>廊下</t>
    <rPh sb="0" eb="2">
      <t>ロウカ</t>
    </rPh>
    <phoneticPr fontId="2"/>
  </si>
  <si>
    <t>廊下の幅</t>
    <rPh sb="0" eb="2">
      <t>ロウカ</t>
    </rPh>
    <rPh sb="3" eb="4">
      <t>ハバ</t>
    </rPh>
    <phoneticPr fontId="2"/>
  </si>
  <si>
    <t>ｍ</t>
    <phoneticPr fontId="2"/>
  </si>
  <si>
    <t>中廊下の幅</t>
    <rPh sb="0" eb="1">
      <t>ナカ</t>
    </rPh>
    <rPh sb="1" eb="3">
      <t>ロウカ</t>
    </rPh>
    <rPh sb="4" eb="5">
      <t>ハバ</t>
    </rPh>
    <phoneticPr fontId="2"/>
  </si>
  <si>
    <t>ｍ</t>
    <phoneticPr fontId="2"/>
  </si>
  <si>
    <t>旧法施設からの
移行の場合</t>
    <rPh sb="0" eb="2">
      <t>キュウホウ</t>
    </rPh>
    <rPh sb="2" eb="4">
      <t>シセツ</t>
    </rPh>
    <rPh sb="8" eb="10">
      <t>イコウ</t>
    </rPh>
    <rPh sb="11" eb="13">
      <t>バアイ</t>
    </rPh>
    <phoneticPr fontId="2"/>
  </si>
  <si>
    <t>施設名</t>
    <rPh sb="0" eb="2">
      <t>シセツ</t>
    </rPh>
    <rPh sb="2" eb="3">
      <t>メイ</t>
    </rPh>
    <phoneticPr fontId="2"/>
  </si>
  <si>
    <t>施設種別</t>
    <rPh sb="0" eb="2">
      <t>シセツ</t>
    </rPh>
    <rPh sb="2" eb="4">
      <t>シュベツ</t>
    </rPh>
    <phoneticPr fontId="2"/>
  </si>
  <si>
    <t>経過措置の有無</t>
    <rPh sb="0" eb="2">
      <t>ケイカ</t>
    </rPh>
    <rPh sb="2" eb="4">
      <t>ソチ</t>
    </rPh>
    <rPh sb="5" eb="7">
      <t>ウム</t>
    </rPh>
    <phoneticPr fontId="2"/>
  </si>
  <si>
    <t>特定旧法受給者数</t>
    <rPh sb="0" eb="2">
      <t>トクテイ</t>
    </rPh>
    <rPh sb="2" eb="4">
      <t>キュウホウ</t>
    </rPh>
    <rPh sb="4" eb="7">
      <t>ジュキュウシャ</t>
    </rPh>
    <rPh sb="7" eb="8">
      <t>スウ</t>
    </rPh>
    <phoneticPr fontId="2"/>
  </si>
  <si>
    <t>※栄養士配置加算</t>
    <rPh sb="1" eb="4">
      <t>エイヨウシ</t>
    </rPh>
    <rPh sb="4" eb="6">
      <t>ハイチ</t>
    </rPh>
    <rPh sb="6" eb="8">
      <t>カサン</t>
    </rPh>
    <phoneticPr fontId="2"/>
  </si>
  <si>
    <t>※保障単位数（９割保障）</t>
    <rPh sb="1" eb="3">
      <t>ホショウ</t>
    </rPh>
    <rPh sb="3" eb="6">
      <t>タンイスウ</t>
    </rPh>
    <rPh sb="8" eb="9">
      <t>ワ</t>
    </rPh>
    <rPh sb="9" eb="11">
      <t>ホショウ</t>
    </rPh>
    <phoneticPr fontId="2"/>
  </si>
  <si>
    <t>※夜間看護体制加算</t>
    <phoneticPr fontId="2"/>
  </si>
  <si>
    <t>※地域生活移行個別支援特別加算</t>
    <phoneticPr fontId="2"/>
  </si>
  <si>
    <t>※小規模定員加算</t>
    <phoneticPr fontId="2"/>
  </si>
  <si>
    <t>※夜勤職員配置体制加算</t>
    <phoneticPr fontId="2"/>
  </si>
  <si>
    <t>※強度行動障害者
特別支援加算</t>
    <rPh sb="1" eb="3">
      <t>キョウド</t>
    </rPh>
    <rPh sb="3" eb="5">
      <t>コウドウ</t>
    </rPh>
    <rPh sb="5" eb="8">
      <t>ショウガイシャ</t>
    </rPh>
    <rPh sb="9" eb="11">
      <t>トクベツ</t>
    </rPh>
    <rPh sb="11" eb="13">
      <t>シエン</t>
    </rPh>
    <rPh sb="13" eb="15">
      <t>カサン</t>
    </rPh>
    <phoneticPr fontId="2"/>
  </si>
  <si>
    <t>※自活訓練加算（Ⅰ）</t>
    <rPh sb="1" eb="3">
      <t>ジカツ</t>
    </rPh>
    <rPh sb="3" eb="5">
      <t>クンレン</t>
    </rPh>
    <rPh sb="5" eb="7">
      <t>カサン</t>
    </rPh>
    <phoneticPr fontId="2"/>
  </si>
  <si>
    <t>※自活訓練加算（Ⅱ）</t>
    <rPh sb="1" eb="3">
      <t>ジカツ</t>
    </rPh>
    <rPh sb="3" eb="5">
      <t>クンレン</t>
    </rPh>
    <rPh sb="5" eb="7">
      <t>カサン</t>
    </rPh>
    <phoneticPr fontId="2"/>
  </si>
  <si>
    <t>※栄養士配置減算</t>
    <rPh sb="1" eb="4">
      <t>エイヨウシ</t>
    </rPh>
    <rPh sb="4" eb="6">
      <t>ハイチ</t>
    </rPh>
    <rPh sb="6" eb="8">
      <t>ゲンサン</t>
    </rPh>
    <phoneticPr fontId="2"/>
  </si>
  <si>
    <t>※職業指導員体制</t>
    <rPh sb="1" eb="3">
      <t>ショクギョウ</t>
    </rPh>
    <rPh sb="3" eb="6">
      <t>シドウイン</t>
    </rPh>
    <rPh sb="6" eb="8">
      <t>タイセイ</t>
    </rPh>
    <phoneticPr fontId="2"/>
  </si>
  <si>
    <t>※重度知的障害児収容棟設置</t>
    <rPh sb="1" eb="3">
      <t>ジュウド</t>
    </rPh>
    <rPh sb="3" eb="5">
      <t>チテキ</t>
    </rPh>
    <rPh sb="5" eb="8">
      <t>ショウガイジ</t>
    </rPh>
    <rPh sb="8" eb="10">
      <t>シュウヨウ</t>
    </rPh>
    <rPh sb="10" eb="11">
      <t>トウ</t>
    </rPh>
    <rPh sb="11" eb="13">
      <t>セッチ</t>
    </rPh>
    <phoneticPr fontId="2"/>
  </si>
  <si>
    <t>※肢体不自由児施設
重度病棟設置</t>
    <rPh sb="1" eb="3">
      <t>シタイ</t>
    </rPh>
    <rPh sb="3" eb="6">
      <t>フジユウ</t>
    </rPh>
    <rPh sb="6" eb="7">
      <t>ジ</t>
    </rPh>
    <rPh sb="7" eb="9">
      <t>シセツ</t>
    </rPh>
    <rPh sb="10" eb="12">
      <t>ジュウド</t>
    </rPh>
    <rPh sb="12" eb="14">
      <t>ビョウトウ</t>
    </rPh>
    <rPh sb="14" eb="16">
      <t>セッチ</t>
    </rPh>
    <phoneticPr fontId="2"/>
  </si>
  <si>
    <t>※心理担当職員配置加算</t>
    <rPh sb="1" eb="3">
      <t>シンリ</t>
    </rPh>
    <rPh sb="3" eb="5">
      <t>タントウ</t>
    </rPh>
    <rPh sb="5" eb="7">
      <t>ショクイン</t>
    </rPh>
    <rPh sb="7" eb="9">
      <t>ハイチ</t>
    </rPh>
    <rPh sb="9" eb="11">
      <t>カサン</t>
    </rPh>
    <phoneticPr fontId="2"/>
  </si>
  <si>
    <t>※小規模グループケア加算</t>
    <rPh sb="1" eb="4">
      <t>ショウキボ</t>
    </rPh>
    <rPh sb="10" eb="12">
      <t>カサン</t>
    </rPh>
    <phoneticPr fontId="2"/>
  </si>
  <si>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2"/>
  </si>
  <si>
    <t>※福祉専門職員
配置等加算</t>
    <rPh sb="1" eb="3">
      <t>フクシ</t>
    </rPh>
    <rPh sb="3" eb="5">
      <t>センモン</t>
    </rPh>
    <rPh sb="5" eb="7">
      <t>ショクイン</t>
    </rPh>
    <rPh sb="8" eb="10">
      <t>ハイチ</t>
    </rPh>
    <rPh sb="10" eb="11">
      <t>トウ</t>
    </rPh>
    <rPh sb="11" eb="13">
      <t>カサン</t>
    </rPh>
    <phoneticPr fontId="2"/>
  </si>
  <si>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2"/>
  </si>
  <si>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2"/>
  </si>
  <si>
    <t>※処遇改善加算</t>
    <rPh sb="5" eb="7">
      <t>カサン</t>
    </rPh>
    <phoneticPr fontId="2"/>
  </si>
  <si>
    <t xml:space="preserve">   ※処遇改善加算
  キャリアパス区分</t>
    <phoneticPr fontId="2"/>
  </si>
  <si>
    <t>特定処遇改善加算区分</t>
    <phoneticPr fontId="2"/>
  </si>
  <si>
    <t>※処遇改善特別加算</t>
    <rPh sb="1" eb="3">
      <t>ショグウ</t>
    </rPh>
    <rPh sb="3" eb="5">
      <t>カイゼン</t>
    </rPh>
    <rPh sb="5" eb="7">
      <t>トクベツ</t>
    </rPh>
    <rPh sb="7" eb="9">
      <t>カサン</t>
    </rPh>
    <phoneticPr fontId="2"/>
  </si>
  <si>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2"/>
  </si>
  <si>
    <t>※児童指導員等加配加算</t>
    <phoneticPr fontId="2"/>
  </si>
  <si>
    <t>ソーシャルワーカー配置加算</t>
    <rPh sb="9" eb="13">
      <t>ハイチカサン</t>
    </rPh>
    <phoneticPr fontId="2"/>
  </si>
  <si>
    <t>口腔衛生管理体制加算</t>
    <rPh sb="0" eb="2">
      <t>コウクウ</t>
    </rPh>
    <rPh sb="2" eb="4">
      <t>エイセイ</t>
    </rPh>
    <rPh sb="4" eb="6">
      <t>カンリ</t>
    </rPh>
    <rPh sb="6" eb="8">
      <t>タイセイ</t>
    </rPh>
    <rPh sb="8" eb="10">
      <t>カサン</t>
    </rPh>
    <phoneticPr fontId="2"/>
  </si>
  <si>
    <t>知的障害者</t>
    <rPh sb="0" eb="2">
      <t>チテキ</t>
    </rPh>
    <rPh sb="2" eb="4">
      <t>ショウガイ</t>
    </rPh>
    <rPh sb="4" eb="5">
      <t>シャ</t>
    </rPh>
    <phoneticPr fontId="2"/>
  </si>
  <si>
    <t>※職員欠如減算</t>
    <phoneticPr fontId="2"/>
  </si>
  <si>
    <t>※職員欠如による減算適用開始年月日</t>
    <phoneticPr fontId="2"/>
  </si>
  <si>
    <t>※重度障害者支援加算Ⅰ（基本）</t>
    <phoneticPr fontId="2"/>
  </si>
  <si>
    <t>※重度障害者支援加算Ⅰ（重度）</t>
    <rPh sb="1" eb="11">
      <t>ジュウドショウガイシャシエンカサンイチ</t>
    </rPh>
    <rPh sb="12" eb="14">
      <t>ジュウド</t>
    </rPh>
    <phoneticPr fontId="2"/>
  </si>
  <si>
    <t>※重度障害者支援加算Ⅱ</t>
    <rPh sb="1" eb="3">
      <t>ジュウド</t>
    </rPh>
    <rPh sb="3" eb="6">
      <t>ショウガイシャ</t>
    </rPh>
    <rPh sb="6" eb="8">
      <t>シエン</t>
    </rPh>
    <rPh sb="8" eb="10">
      <t>カサン</t>
    </rPh>
    <phoneticPr fontId="2"/>
  </si>
  <si>
    <t>兼務</t>
    <phoneticPr fontId="2"/>
  </si>
  <si>
    <t>※重度障害者支援加算Ⅰ（基本）</t>
    <phoneticPr fontId="2"/>
  </si>
  <si>
    <t>※職員欠如減算</t>
    <phoneticPr fontId="2"/>
  </si>
  <si>
    <t>※職員欠如による減算適用開始年月日</t>
    <phoneticPr fontId="2"/>
  </si>
  <si>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2"/>
  </si>
  <si>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2"/>
  </si>
  <si>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2"/>
  </si>
  <si>
    <t>　　「経過措置」欄の「有」にチェックしてください。</t>
    <phoneticPr fontId="2"/>
  </si>
  <si>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2"/>
  </si>
  <si>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2"/>
  </si>
  <si>
    <t>〒</t>
    <phoneticPr fontId="2"/>
  </si>
  <si>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2"/>
  </si>
  <si>
    <t>訪問事業実施の有無</t>
    <rPh sb="0" eb="2">
      <t>ホウモン</t>
    </rPh>
    <rPh sb="2" eb="4">
      <t>ジギョウ</t>
    </rPh>
    <rPh sb="4" eb="6">
      <t>ジッシ</t>
    </rPh>
    <rPh sb="7" eb="9">
      <t>ウム</t>
    </rPh>
    <phoneticPr fontId="2"/>
  </si>
  <si>
    <t>歩行訓練士</t>
    <rPh sb="0" eb="2">
      <t>ホコウ</t>
    </rPh>
    <rPh sb="2" eb="4">
      <t>クンレン</t>
    </rPh>
    <rPh sb="4" eb="5">
      <t>シ</t>
    </rPh>
    <phoneticPr fontId="2"/>
  </si>
  <si>
    <t>理学療法士・作業療法士</t>
    <phoneticPr fontId="2"/>
  </si>
  <si>
    <t>機能訓練全体の利用定員</t>
    <rPh sb="0" eb="2">
      <t>キノウ</t>
    </rPh>
    <rPh sb="2" eb="4">
      <t>クンレン</t>
    </rPh>
    <phoneticPr fontId="2"/>
  </si>
  <si>
    <r>
      <t>人</t>
    </r>
    <r>
      <rPr>
        <sz val="9"/>
        <rFont val="ＭＳ 明朝"/>
        <family val="1"/>
        <charset val="128"/>
      </rPr>
      <t>（＊新規の場合は、推定数）</t>
    </r>
    <rPh sb="0" eb="1">
      <t>ニン</t>
    </rPh>
    <rPh sb="3" eb="5">
      <t>シンキ</t>
    </rPh>
    <phoneticPr fontId="2"/>
  </si>
  <si>
    <t>利用定員超過減算</t>
    <phoneticPr fontId="2"/>
  </si>
  <si>
    <t>標準利用期間超過減算</t>
    <rPh sb="0" eb="2">
      <t>ヒョウジュン</t>
    </rPh>
    <rPh sb="2" eb="4">
      <t>リヨウ</t>
    </rPh>
    <rPh sb="4" eb="6">
      <t>キカン</t>
    </rPh>
    <rPh sb="6" eb="8">
      <t>チョウカ</t>
    </rPh>
    <rPh sb="8" eb="10">
      <t>ゲンザン</t>
    </rPh>
    <phoneticPr fontId="2"/>
  </si>
  <si>
    <t>視覚・聴覚言語障害者支援体制加算</t>
    <phoneticPr fontId="2"/>
  </si>
  <si>
    <t>旧法施設定員数</t>
    <rPh sb="0" eb="1">
      <t>キュウ</t>
    </rPh>
    <rPh sb="1" eb="2">
      <t>ホウ</t>
    </rPh>
    <rPh sb="2" eb="4">
      <t>シセツ</t>
    </rPh>
    <rPh sb="4" eb="6">
      <t>テイイン</t>
    </rPh>
    <rPh sb="6" eb="7">
      <t>スウ</t>
    </rPh>
    <phoneticPr fontId="2"/>
  </si>
  <si>
    <t>保障単位数
（９割保障）</t>
    <rPh sb="0" eb="2">
      <t>ホショウ</t>
    </rPh>
    <rPh sb="2" eb="5">
      <t>タンイスウ</t>
    </rPh>
    <phoneticPr fontId="2"/>
  </si>
  <si>
    <t>利用日数特例終了年月1</t>
    <rPh sb="0" eb="2">
      <t>リヨウ</t>
    </rPh>
    <rPh sb="2" eb="4">
      <t>ニッスウ</t>
    </rPh>
    <rPh sb="4" eb="6">
      <t>トクレイ</t>
    </rPh>
    <rPh sb="6" eb="8">
      <t>シュウリョウ</t>
    </rPh>
    <rPh sb="8" eb="10">
      <t>ネンゲツ</t>
    </rPh>
    <phoneticPr fontId="2"/>
  </si>
  <si>
    <t>利用日数特例終了年月2</t>
    <rPh sb="0" eb="2">
      <t>リヨウ</t>
    </rPh>
    <rPh sb="2" eb="4">
      <t>ニッスウ</t>
    </rPh>
    <rPh sb="4" eb="6">
      <t>トクレイ</t>
    </rPh>
    <rPh sb="6" eb="8">
      <t>シュウリョウ</t>
    </rPh>
    <rPh sb="8" eb="10">
      <t>ネンゲツ</t>
    </rPh>
    <phoneticPr fontId="2"/>
  </si>
  <si>
    <t>利用日数特例終了年月3</t>
    <rPh sb="0" eb="2">
      <t>リヨウ</t>
    </rPh>
    <rPh sb="2" eb="4">
      <t>ニッスウ</t>
    </rPh>
    <rPh sb="4" eb="6">
      <t>トクレイ</t>
    </rPh>
    <rPh sb="6" eb="8">
      <t>シュウリョウ</t>
    </rPh>
    <rPh sb="8" eb="10">
      <t>ネンゲツ</t>
    </rPh>
    <phoneticPr fontId="2"/>
  </si>
  <si>
    <t>利用日数特例終了年月4</t>
    <rPh sb="0" eb="2">
      <t>リヨウ</t>
    </rPh>
    <rPh sb="2" eb="4">
      <t>ニッスウ</t>
    </rPh>
    <rPh sb="4" eb="6">
      <t>トクレイ</t>
    </rPh>
    <rPh sb="6" eb="8">
      <t>シュウリョウ</t>
    </rPh>
    <rPh sb="8" eb="10">
      <t>ネンゲツ</t>
    </rPh>
    <phoneticPr fontId="2"/>
  </si>
  <si>
    <t>リハビリテーション加算</t>
    <phoneticPr fontId="2"/>
  </si>
  <si>
    <t>視覚障害者専門職員配置加算</t>
    <phoneticPr fontId="2"/>
  </si>
  <si>
    <t>特定処遇改善加算</t>
    <phoneticPr fontId="2"/>
  </si>
  <si>
    <t>特定処遇改善
加算区分</t>
    <phoneticPr fontId="2"/>
  </si>
  <si>
    <t>主たるサービス種類</t>
    <rPh sb="0" eb="1">
      <t>オモ</t>
    </rPh>
    <rPh sb="7" eb="9">
      <t>シュルイ</t>
    </rPh>
    <phoneticPr fontId="2"/>
  </si>
  <si>
    <t>就労移行支援体制加算</t>
    <rPh sb="0" eb="2">
      <t>シュウロウ</t>
    </rPh>
    <rPh sb="2" eb="4">
      <t>イコウ</t>
    </rPh>
    <rPh sb="4" eb="6">
      <t>シエン</t>
    </rPh>
    <rPh sb="6" eb="8">
      <t>タイセイ</t>
    </rPh>
    <phoneticPr fontId="2"/>
  </si>
  <si>
    <t>サービス管理責任者配置等の有無</t>
    <rPh sb="4" eb="6">
      <t>カンリ</t>
    </rPh>
    <rPh sb="6" eb="8">
      <t>セキニン</t>
    </rPh>
    <rPh sb="8" eb="9">
      <t>シャ</t>
    </rPh>
    <rPh sb="9" eb="11">
      <t>ハイチ</t>
    </rPh>
    <rPh sb="11" eb="12">
      <t>トウ</t>
    </rPh>
    <rPh sb="13" eb="15">
      <t>ウム</t>
    </rPh>
    <phoneticPr fontId="2"/>
  </si>
  <si>
    <t>サービス管理責任者欠如減算</t>
    <rPh sb="4" eb="6">
      <t>カンリ</t>
    </rPh>
    <rPh sb="6" eb="8">
      <t>セキニン</t>
    </rPh>
    <rPh sb="8" eb="9">
      <t>シャ</t>
    </rPh>
    <rPh sb="9" eb="11">
      <t>ケツジョ</t>
    </rPh>
    <rPh sb="11" eb="13">
      <t>ゲンサン</t>
    </rPh>
    <phoneticPr fontId="2"/>
  </si>
  <si>
    <t>サービス管理責任者欠如適用開始年月日</t>
    <phoneticPr fontId="2"/>
  </si>
  <si>
    <t>職員欠如による減算適用開始年月日</t>
    <rPh sb="0" eb="2">
      <t>ショクイン</t>
    </rPh>
    <rPh sb="7" eb="9">
      <t>ゲンサン</t>
    </rPh>
    <phoneticPr fontId="2"/>
  </si>
  <si>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</si>
  <si>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2"/>
  </si>
  <si>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2"/>
  </si>
  <si>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2"/>
  </si>
  <si>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2"/>
  </si>
  <si>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2"/>
  </si>
  <si>
    <t>生活訓練全体の利用定員</t>
    <phoneticPr fontId="2"/>
  </si>
  <si>
    <t>～</t>
    <phoneticPr fontId="2"/>
  </si>
  <si>
    <t>苦情解決の措置概要</t>
    <phoneticPr fontId="2"/>
  </si>
  <si>
    <t>※加算等</t>
    <phoneticPr fontId="2"/>
  </si>
  <si>
    <t>短期滞在加算</t>
    <phoneticPr fontId="2"/>
  </si>
  <si>
    <t>精神障害者退院支援施設加算</t>
    <phoneticPr fontId="2"/>
  </si>
  <si>
    <t>視覚・聴覚言語障害者支援体制加算</t>
    <phoneticPr fontId="2"/>
  </si>
  <si>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2"/>
  </si>
  <si>
    <t>宿泊型自立訓練夜間防災・
緊急時支援体制加算Ⅱ</t>
    <phoneticPr fontId="2"/>
  </si>
  <si>
    <t>夜間支援等体制加算</t>
    <phoneticPr fontId="2"/>
  </si>
  <si>
    <t>夜間支援等体制加算の人数
(Ⅰ・Ⅱの場合)</t>
    <rPh sb="0" eb="2">
      <t>ヤカン</t>
    </rPh>
    <rPh sb="2" eb="5">
      <t>シエンナド</t>
    </rPh>
    <rPh sb="5" eb="7">
      <t>タイセイ</t>
    </rPh>
    <rPh sb="7" eb="9">
      <t>カサン</t>
    </rPh>
    <rPh sb="10" eb="12">
      <t>ニンズウ</t>
    </rPh>
    <rPh sb="18" eb="20">
      <t>バアイ</t>
    </rPh>
    <phoneticPr fontId="2"/>
  </si>
  <si>
    <t>地域生活移行個別支援特別加算</t>
    <phoneticPr fontId="2"/>
  </si>
  <si>
    <t>通勤者生活支援加算</t>
    <phoneticPr fontId="2"/>
  </si>
  <si>
    <t>地域移行支援体制強化加算</t>
    <phoneticPr fontId="2"/>
  </si>
  <si>
    <t>看護職員配置加算</t>
    <rPh sb="0" eb="2">
      <t>カンゴ</t>
    </rPh>
    <rPh sb="2" eb="4">
      <t>ショクイン</t>
    </rPh>
    <rPh sb="4" eb="6">
      <t>ハイチ</t>
    </rPh>
    <rPh sb="6" eb="8">
      <t>カサン</t>
    </rPh>
    <phoneticPr fontId="2"/>
  </si>
  <si>
    <t>特定処遇改善加算
区分</t>
    <phoneticPr fontId="2"/>
  </si>
  <si>
    <t>主たるサービス種類</t>
    <phoneticPr fontId="2"/>
  </si>
  <si>
    <t>社会生活支援特別加算</t>
    <phoneticPr fontId="2"/>
  </si>
  <si>
    <t>視覚障害者専門職員配置加算</t>
    <phoneticPr fontId="2"/>
  </si>
  <si>
    <t>共生型サービス対象区分</t>
    <phoneticPr fontId="2"/>
  </si>
  <si>
    <t>サービス管理責任者配置等の有無</t>
    <rPh sb="11" eb="12">
      <t>トウ</t>
    </rPh>
    <phoneticPr fontId="2"/>
  </si>
  <si>
    <t>サービス管理責任者欠如減算</t>
    <rPh sb="4" eb="6">
      <t>カンリ</t>
    </rPh>
    <rPh sb="6" eb="8">
      <t>セキニン</t>
    </rPh>
    <rPh sb="8" eb="9">
      <t>シャ</t>
    </rPh>
    <rPh sb="9" eb="11">
      <t>ケツジョ</t>
    </rPh>
    <rPh sb="11" eb="12">
      <t>ゲン</t>
    </rPh>
    <phoneticPr fontId="2"/>
  </si>
  <si>
    <t>強度行動障害者特別支援加算</t>
    <rPh sb="0" eb="2">
      <t>キョウド</t>
    </rPh>
    <rPh sb="2" eb="4">
      <t>コウドウ</t>
    </rPh>
    <rPh sb="4" eb="6">
      <t>ショウガイ</t>
    </rPh>
    <rPh sb="6" eb="7">
      <t>シャ</t>
    </rPh>
    <rPh sb="7" eb="9">
      <t>トクベツ</t>
    </rPh>
    <rPh sb="9" eb="11">
      <t>シエン</t>
    </rPh>
    <rPh sb="11" eb="13">
      <t>カサン</t>
    </rPh>
    <phoneticPr fontId="2"/>
  </si>
  <si>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2"/>
  </si>
  <si>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2"/>
  </si>
  <si>
    <t>〒</t>
    <phoneticPr fontId="2"/>
  </si>
  <si>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2"/>
  </si>
  <si>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2"/>
  </si>
  <si>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2"/>
  </si>
  <si>
    <t>職業指導員</t>
    <rPh sb="0" eb="2">
      <t>ショクギョウ</t>
    </rPh>
    <rPh sb="2" eb="5">
      <t>シドウイン</t>
    </rPh>
    <phoneticPr fontId="2"/>
  </si>
  <si>
    <t>就労移行支援全体の利用定員</t>
    <phoneticPr fontId="2"/>
  </si>
  <si>
    <t>提携就労支援機関</t>
    <rPh sb="0" eb="2">
      <t>テイケイ</t>
    </rPh>
    <rPh sb="2" eb="4">
      <t>シュウロウ</t>
    </rPh>
    <rPh sb="4" eb="6">
      <t>シエン</t>
    </rPh>
    <rPh sb="6" eb="8">
      <t>キカン</t>
    </rPh>
    <phoneticPr fontId="2"/>
  </si>
  <si>
    <t>就労定着支援体制加算区分１
(６月～12月未満)</t>
    <phoneticPr fontId="2"/>
  </si>
  <si>
    <t>就労定着支援体制加算区分２
(12月～24月未満)</t>
    <phoneticPr fontId="2"/>
  </si>
  <si>
    <t>移行準備支援体制加算Ⅰ</t>
    <phoneticPr fontId="2"/>
  </si>
  <si>
    <t>就労定着支援体制加算区分３
(24月～36月未満)</t>
    <phoneticPr fontId="2"/>
  </si>
  <si>
    <t>移行準備支援体制加算Ⅱ</t>
    <phoneticPr fontId="2"/>
  </si>
  <si>
    <t>精神障害者
退院支援施設加算</t>
    <phoneticPr fontId="2"/>
  </si>
  <si>
    <t>利用定員超過減算</t>
    <phoneticPr fontId="2"/>
  </si>
  <si>
    <t>就労支援関係研修修了加算</t>
    <phoneticPr fontId="2"/>
  </si>
  <si>
    <t>就労移行・定着実績区分</t>
    <rPh sb="0" eb="2">
      <t>シュウロウ</t>
    </rPh>
    <rPh sb="2" eb="4">
      <t>イコウ</t>
    </rPh>
    <rPh sb="5" eb="7">
      <t>テイチャク</t>
    </rPh>
    <rPh sb="7" eb="9">
      <t>ジッセキ</t>
    </rPh>
    <rPh sb="9" eb="11">
      <t>クブン</t>
    </rPh>
    <phoneticPr fontId="2"/>
  </si>
  <si>
    <t>特定処遇改善加算
区分</t>
    <phoneticPr fontId="2"/>
  </si>
  <si>
    <t>主たるサービス種類</t>
    <phoneticPr fontId="2"/>
  </si>
  <si>
    <t>就労定着率区分</t>
    <rPh sb="0" eb="2">
      <t>シュウロウ</t>
    </rPh>
    <rPh sb="2" eb="5">
      <t>テイチャクリツ</t>
    </rPh>
    <rPh sb="5" eb="7">
      <t>クブン</t>
    </rPh>
    <phoneticPr fontId="2"/>
  </si>
  <si>
    <t>社会生活支援
特別加算</t>
    <phoneticPr fontId="2"/>
  </si>
  <si>
    <t>職員欠如による
減算適用開始年月日</t>
    <rPh sb="0" eb="2">
      <t>ショクイン</t>
    </rPh>
    <rPh sb="2" eb="4">
      <t>ケツジョ</t>
    </rPh>
    <rPh sb="8" eb="10">
      <t>ゲンザン</t>
    </rPh>
    <rPh sb="10" eb="12">
      <t>テキヨウ</t>
    </rPh>
    <rPh sb="12" eb="14">
      <t>カイシ</t>
    </rPh>
    <rPh sb="14" eb="17">
      <t>ネンガッピ</t>
    </rPh>
    <phoneticPr fontId="2"/>
  </si>
  <si>
    <t>２． 事業所の名称・所在地については、様式第１号から転記されます。</t>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</si>
  <si>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</si>
  <si>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</si>
  <si>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</si>
  <si>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2"/>
  </si>
  <si>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2"/>
  </si>
  <si>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</si>
  <si>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2"/>
  </si>
  <si>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2"/>
  </si>
  <si>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2"/>
  </si>
  <si>
    <t>就労継続支援全体の利用定員</t>
    <phoneticPr fontId="2"/>
  </si>
  <si>
    <t>目標工賃達成加算</t>
    <rPh sb="0" eb="2">
      <t>モクヒョウ</t>
    </rPh>
    <rPh sb="2" eb="4">
      <t>コウチン</t>
    </rPh>
    <rPh sb="4" eb="6">
      <t>タッセイ</t>
    </rPh>
    <rPh sb="6" eb="8">
      <t>カサン</t>
    </rPh>
    <phoneticPr fontId="2"/>
  </si>
  <si>
    <t>利用日数特例開始年月1</t>
    <rPh sb="0" eb="3">
      <t>リヨウビ</t>
    </rPh>
    <rPh sb="3" eb="4">
      <t>カズ</t>
    </rPh>
    <rPh sb="4" eb="6">
      <t>トクレイ</t>
    </rPh>
    <rPh sb="6" eb="8">
      <t>カイシ</t>
    </rPh>
    <rPh sb="8" eb="10">
      <t>ネンゲツ</t>
    </rPh>
    <phoneticPr fontId="2"/>
  </si>
  <si>
    <t>就労継続Ａ型
事業者減免</t>
    <rPh sb="0" eb="2">
      <t>シュウロウ</t>
    </rPh>
    <rPh sb="2" eb="4">
      <t>ケイゾク</t>
    </rPh>
    <rPh sb="5" eb="6">
      <t>ガタ</t>
    </rPh>
    <rPh sb="7" eb="10">
      <t>ジギョウシャ</t>
    </rPh>
    <rPh sb="10" eb="12">
      <t>ゲンメン</t>
    </rPh>
    <phoneticPr fontId="2"/>
  </si>
  <si>
    <t>減免申し出</t>
    <rPh sb="0" eb="2">
      <t>ゲンメン</t>
    </rPh>
    <rPh sb="2" eb="3">
      <t>モウ</t>
    </rPh>
    <rPh sb="4" eb="5">
      <t>デ</t>
    </rPh>
    <phoneticPr fontId="2"/>
  </si>
  <si>
    <t>減免額</t>
    <rPh sb="0" eb="2">
      <t>ゲンメン</t>
    </rPh>
    <rPh sb="2" eb="3">
      <t>ガク</t>
    </rPh>
    <phoneticPr fontId="2"/>
  </si>
  <si>
    <t>開始年月日</t>
    <rPh sb="0" eb="2">
      <t>カイシ</t>
    </rPh>
    <rPh sb="2" eb="4">
      <t>ネンゲツ</t>
    </rPh>
    <rPh sb="4" eb="5">
      <t>ヒ</t>
    </rPh>
    <phoneticPr fontId="2"/>
  </si>
  <si>
    <t>終了年月日</t>
    <rPh sb="0" eb="2">
      <t>シュウリョウ</t>
    </rPh>
    <rPh sb="2" eb="4">
      <t>ネンゲツ</t>
    </rPh>
    <rPh sb="4" eb="5">
      <t>ヒ</t>
    </rPh>
    <phoneticPr fontId="2"/>
  </si>
  <si>
    <t>目標工賃達成指導員配置加算</t>
    <phoneticPr fontId="2"/>
  </si>
  <si>
    <t>重度者支援体制加算</t>
    <phoneticPr fontId="2"/>
  </si>
  <si>
    <t>自己評価結果等未公表減算</t>
    <rPh sb="0" eb="2">
      <t>ジコ</t>
    </rPh>
    <rPh sb="2" eb="4">
      <t>ヒョウカ</t>
    </rPh>
    <rPh sb="4" eb="6">
      <t>ケッカ</t>
    </rPh>
    <rPh sb="6" eb="7">
      <t>トウ</t>
    </rPh>
    <rPh sb="7" eb="10">
      <t>ミコウヒョウ</t>
    </rPh>
    <rPh sb="10" eb="12">
      <t>ゲンサン</t>
    </rPh>
    <phoneticPr fontId="2"/>
  </si>
  <si>
    <t>ピアサポート体制加算</t>
    <rPh sb="6" eb="8">
      <t>タイセイ</t>
    </rPh>
    <rPh sb="8" eb="10">
      <t>カサン</t>
    </rPh>
    <phoneticPr fontId="2"/>
  </si>
  <si>
    <t>特定処遇改善加算</t>
    <phoneticPr fontId="2"/>
  </si>
  <si>
    <t>主たるサービス種類</t>
    <phoneticPr fontId="2"/>
  </si>
  <si>
    <t>平均労働時間区分</t>
    <phoneticPr fontId="2"/>
  </si>
  <si>
    <t>00</t>
    <phoneticPr fontId="2"/>
  </si>
  <si>
    <t>平均工賃月額区分</t>
    <phoneticPr fontId="2"/>
  </si>
  <si>
    <t>賃金向上達成指導員配置加算</t>
    <rPh sb="0" eb="2">
      <t>チンギン</t>
    </rPh>
    <rPh sb="2" eb="4">
      <t>コウジョウ</t>
    </rPh>
    <rPh sb="4" eb="6">
      <t>タッセイ</t>
    </rPh>
    <rPh sb="6" eb="9">
      <t>シドウイン</t>
    </rPh>
    <rPh sb="9" eb="11">
      <t>ハイチ</t>
    </rPh>
    <rPh sb="11" eb="13">
      <t>カサン</t>
    </rPh>
    <phoneticPr fontId="2"/>
  </si>
  <si>
    <t>評価点区分</t>
    <rPh sb="0" eb="2">
      <t>ヒョウカ</t>
    </rPh>
    <rPh sb="2" eb="3">
      <t>テン</t>
    </rPh>
    <rPh sb="3" eb="5">
      <t>クブン</t>
    </rPh>
    <phoneticPr fontId="2"/>
  </si>
  <si>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2"/>
  </si>
  <si>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2"/>
  </si>
  <si>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</si>
  <si>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2"/>
  </si>
  <si>
    <t>付表13　その1</t>
    <rPh sb="0" eb="2">
      <t>フヒョウ</t>
    </rPh>
    <phoneticPr fontId="2"/>
  </si>
  <si>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2"/>
  </si>
  <si>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2"/>
  </si>
  <si>
    <t>実施事業</t>
    <rPh sb="0" eb="2">
      <t>ジッシ</t>
    </rPh>
    <rPh sb="2" eb="4">
      <t>ジギョウ</t>
    </rPh>
    <phoneticPr fontId="2"/>
  </si>
  <si>
    <t>生活介護</t>
    <phoneticPr fontId="2"/>
  </si>
  <si>
    <t>児童デイ</t>
    <phoneticPr fontId="2"/>
  </si>
  <si>
    <t>定員</t>
    <rPh sb="0" eb="2">
      <t>テイイン</t>
    </rPh>
    <phoneticPr fontId="2"/>
  </si>
  <si>
    <t>単位①</t>
    <rPh sb="0" eb="2">
      <t>タンイ</t>
    </rPh>
    <phoneticPr fontId="2"/>
  </si>
  <si>
    <t>単位②</t>
    <rPh sb="0" eb="2">
      <t>タンイ</t>
    </rPh>
    <phoneticPr fontId="2"/>
  </si>
  <si>
    <t>単位③</t>
    <rPh sb="0" eb="2">
      <t>タンイ</t>
    </rPh>
    <phoneticPr fontId="2"/>
  </si>
  <si>
    <t>単位④</t>
    <rPh sb="0" eb="2">
      <t>タンイ</t>
    </rPh>
    <phoneticPr fontId="2"/>
  </si>
  <si>
    <t>単位⑤</t>
    <rPh sb="0" eb="2">
      <t>タンイ</t>
    </rPh>
    <phoneticPr fontId="2"/>
  </si>
  <si>
    <t>申請に係る
事業所</t>
    <rPh sb="0" eb="2">
      <t>シンセイ</t>
    </rPh>
    <rPh sb="3" eb="4">
      <t>カカ</t>
    </rPh>
    <rPh sb="6" eb="9">
      <t>ジギョウショ</t>
    </rPh>
    <phoneticPr fontId="2"/>
  </si>
  <si>
    <t>〒</t>
    <phoneticPr fontId="2"/>
  </si>
  <si>
    <t>多機能型の他の
事業所Ⅰ</t>
    <rPh sb="0" eb="4">
      <t>タキノウガタ</t>
    </rPh>
    <rPh sb="5" eb="6">
      <t>タ</t>
    </rPh>
    <rPh sb="8" eb="11">
      <t>ジギョウショ</t>
    </rPh>
    <phoneticPr fontId="2"/>
  </si>
  <si>
    <t>多機能型の他の
事業所Ⅱ</t>
    <rPh sb="0" eb="4">
      <t>タキノウガタ</t>
    </rPh>
    <rPh sb="5" eb="6">
      <t>タ</t>
    </rPh>
    <rPh sb="8" eb="11">
      <t>ジギョウショ</t>
    </rPh>
    <phoneticPr fontId="2"/>
  </si>
  <si>
    <t>多機能型の他の
事業所Ⅲ</t>
    <rPh sb="0" eb="4">
      <t>タキノウガタ</t>
    </rPh>
    <rPh sb="5" eb="6">
      <t>タ</t>
    </rPh>
    <rPh sb="8" eb="11">
      <t>ジギョウショ</t>
    </rPh>
    <phoneticPr fontId="2"/>
  </si>
  <si>
    <t>多機能型の他の
事業所Ⅳ</t>
    <rPh sb="0" eb="4">
      <t>タキノウガタ</t>
    </rPh>
    <rPh sb="5" eb="6">
      <t>タ</t>
    </rPh>
    <rPh sb="8" eb="11">
      <t>ジギョウショ</t>
    </rPh>
    <phoneticPr fontId="2"/>
  </si>
  <si>
    <t>前年度の平均
実利用者数</t>
    <phoneticPr fontId="2"/>
  </si>
  <si>
    <t>サービス単位５</t>
    <rPh sb="4" eb="6">
      <t>タンイ</t>
    </rPh>
    <phoneticPr fontId="2"/>
  </si>
  <si>
    <t>付表13　その2</t>
    <rPh sb="0" eb="2">
      <t>フヒョウ</t>
    </rPh>
    <phoneticPr fontId="2"/>
  </si>
  <si>
    <t>従業者の職種・員数</t>
    <rPh sb="0" eb="3">
      <t>ジュウギョウシャ</t>
    </rPh>
    <rPh sb="4" eb="6">
      <t>ショクシュ</t>
    </rPh>
    <rPh sb="7" eb="9">
      <t>インスウ</t>
    </rPh>
    <phoneticPr fontId="2"/>
  </si>
  <si>
    <t>兼教官</t>
    <rPh sb="0" eb="1">
      <t>ケン</t>
    </rPh>
    <rPh sb="1" eb="3">
      <t>キョウカン</t>
    </rPh>
    <phoneticPr fontId="2"/>
  </si>
  <si>
    <t>２． 多機能型に従事するすべての従業者の員数を記載してください。</t>
    <phoneticPr fontId="2"/>
  </si>
  <si>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2"/>
  </si>
  <si>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2"/>
  </si>
  <si>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2"/>
  </si>
  <si>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</si>
  <si>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事業開始時の利用者の予定数</t>
    <rPh sb="0" eb="2">
      <t>ジギョウ</t>
    </rPh>
    <rPh sb="2" eb="4">
      <t>カイシ</t>
    </rPh>
    <rPh sb="4" eb="5">
      <t>ジ</t>
    </rPh>
    <rPh sb="6" eb="9">
      <t>リヨウシャ</t>
    </rPh>
    <rPh sb="10" eb="13">
      <t>ヨテイスウ</t>
    </rPh>
    <phoneticPr fontId="2"/>
  </si>
  <si>
    <t>相談支援専門員</t>
    <rPh sb="0" eb="2">
      <t>ソウダン</t>
    </rPh>
    <rPh sb="2" eb="4">
      <t>シエン</t>
    </rPh>
    <rPh sb="4" eb="7">
      <t>センモンイン</t>
    </rPh>
    <phoneticPr fontId="2"/>
  </si>
  <si>
    <t>従業者の職種
・員数</t>
    <phoneticPr fontId="2"/>
  </si>
  <si>
    <t>(単位：人）</t>
    <phoneticPr fontId="2"/>
  </si>
  <si>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2"/>
  </si>
  <si>
    <t>その他の者</t>
    <rPh sb="2" eb="3">
      <t>ホカ</t>
    </rPh>
    <rPh sb="4" eb="5">
      <t>モノ</t>
    </rPh>
    <phoneticPr fontId="2"/>
  </si>
  <si>
    <t>他の事業所又は
施設の従業者との兼務</t>
    <rPh sb="0" eb="1">
      <t>ホカ</t>
    </rPh>
    <rPh sb="2" eb="5">
      <t>ジギョウショ</t>
    </rPh>
    <rPh sb="5" eb="6">
      <t>マタ</t>
    </rPh>
    <rPh sb="8" eb="10">
      <t>シセツ</t>
    </rPh>
    <rPh sb="11" eb="14">
      <t>ジュウギョウシャ</t>
    </rPh>
    <rPh sb="16" eb="18">
      <t>ケンム</t>
    </rPh>
    <phoneticPr fontId="2"/>
  </si>
  <si>
    <t>みなし指定</t>
    <rPh sb="3" eb="5">
      <t>シテイ</t>
    </rPh>
    <phoneticPr fontId="2"/>
  </si>
  <si>
    <t>その他参考となる事項</t>
    <rPh sb="2" eb="3">
      <t>タ</t>
    </rPh>
    <rPh sb="3" eb="5">
      <t>サンコウ</t>
    </rPh>
    <rPh sb="8" eb="10">
      <t>ジコウ</t>
    </rPh>
    <phoneticPr fontId="28"/>
  </si>
  <si>
    <t>同一敷地内の
事業の実施状況</t>
    <phoneticPr fontId="28"/>
  </si>
  <si>
    <t>地域相談支援</t>
    <rPh sb="0" eb="2">
      <t>チイキ</t>
    </rPh>
    <rPh sb="2" eb="4">
      <t>ソウダン</t>
    </rPh>
    <rPh sb="4" eb="6">
      <t>シエン</t>
    </rPh>
    <phoneticPr fontId="28"/>
  </si>
  <si>
    <t>特定相談支援</t>
    <rPh sb="0" eb="2">
      <t>トクテイ</t>
    </rPh>
    <rPh sb="2" eb="4">
      <t>ソウダン</t>
    </rPh>
    <rPh sb="4" eb="6">
      <t>シエン</t>
    </rPh>
    <phoneticPr fontId="28"/>
  </si>
  <si>
    <t>障害児相談支援</t>
    <rPh sb="0" eb="3">
      <t>ショウガイジ</t>
    </rPh>
    <rPh sb="3" eb="5">
      <t>ソウダン</t>
    </rPh>
    <rPh sb="5" eb="7">
      <t>シエン</t>
    </rPh>
    <phoneticPr fontId="28"/>
  </si>
  <si>
    <t>地域移行支援</t>
    <rPh sb="0" eb="2">
      <t>チイキ</t>
    </rPh>
    <rPh sb="2" eb="4">
      <t>イコウ</t>
    </rPh>
    <rPh sb="4" eb="6">
      <t>シエン</t>
    </rPh>
    <phoneticPr fontId="28"/>
  </si>
  <si>
    <t>地域定着支援</t>
    <rPh sb="0" eb="2">
      <t>チイキ</t>
    </rPh>
    <rPh sb="2" eb="4">
      <t>テイチャク</t>
    </rPh>
    <rPh sb="4" eb="6">
      <t>シエン</t>
    </rPh>
    <phoneticPr fontId="28"/>
  </si>
  <si>
    <t>常時の連絡体制の
確保の具体的方法
(地域定着支援のみ)</t>
    <phoneticPr fontId="28"/>
  </si>
  <si>
    <t>連絡先</t>
    <rPh sb="0" eb="2">
      <t>レンラク</t>
    </rPh>
    <rPh sb="2" eb="3">
      <t>サキ</t>
    </rPh>
    <phoneticPr fontId="28"/>
  </si>
  <si>
    <t>緊急時一時滞在
(地域定着支援のみ）</t>
    <rPh sb="0" eb="3">
      <t>キンキュウジ</t>
    </rPh>
    <rPh sb="3" eb="5">
      <t>イチジ</t>
    </rPh>
    <rPh sb="5" eb="7">
      <t>タイザイ</t>
    </rPh>
    <rPh sb="9" eb="11">
      <t>チイキ</t>
    </rPh>
    <rPh sb="11" eb="13">
      <t>テイチャク</t>
    </rPh>
    <rPh sb="13" eb="15">
      <t>シエン</t>
    </rPh>
    <phoneticPr fontId="28"/>
  </si>
  <si>
    <t>他事業所への
委託の有無</t>
    <rPh sb="0" eb="1">
      <t>タ</t>
    </rPh>
    <rPh sb="1" eb="4">
      <t>ジギョウショ</t>
    </rPh>
    <rPh sb="7" eb="9">
      <t>イタク</t>
    </rPh>
    <rPh sb="10" eb="12">
      <t>ウム</t>
    </rPh>
    <phoneticPr fontId="28"/>
  </si>
  <si>
    <t>委託先</t>
    <rPh sb="0" eb="2">
      <t>イタク</t>
    </rPh>
    <rPh sb="2" eb="3">
      <t>サキ</t>
    </rPh>
    <phoneticPr fontId="28"/>
  </si>
  <si>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28"/>
  </si>
  <si>
    <t>他事業所への
委託の有無</t>
    <phoneticPr fontId="28"/>
  </si>
  <si>
    <t>加算等</t>
    <rPh sb="0" eb="2">
      <t>カサン</t>
    </rPh>
    <rPh sb="2" eb="3">
      <t>トウ</t>
    </rPh>
    <phoneticPr fontId="2"/>
  </si>
  <si>
    <t>施設等区分</t>
    <phoneticPr fontId="2"/>
  </si>
  <si>
    <t>居住支援連携体制加算区分</t>
    <rPh sb="0" eb="12">
      <t>キョジュウシエンレンケイタイセイカサンクブン</t>
    </rPh>
    <phoneticPr fontId="2"/>
  </si>
  <si>
    <t>１．「※」のついた欄は、記入しないでください。</t>
    <phoneticPr fontId="2"/>
  </si>
  <si>
    <t>２．  事業所の名称・所在地については、様式第１号から転記されます。</t>
    <phoneticPr fontId="2"/>
  </si>
  <si>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2"/>
  </si>
  <si>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2"/>
  </si>
  <si>
    <t>　　 それ以外のサービス部分の料金の状況が分かるような料金表を提出してください。</t>
    <phoneticPr fontId="2"/>
  </si>
  <si>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2"/>
  </si>
  <si>
    <t>自立生活援助</t>
    <phoneticPr fontId="2"/>
  </si>
  <si>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2"/>
  </si>
  <si>
    <t>地域生活支援員</t>
    <rPh sb="0" eb="2">
      <t>チイキ</t>
    </rPh>
    <rPh sb="2" eb="4">
      <t>セイカツ</t>
    </rPh>
    <rPh sb="4" eb="6">
      <t>シエン</t>
    </rPh>
    <rPh sb="6" eb="7">
      <t>イン</t>
    </rPh>
    <phoneticPr fontId="2"/>
  </si>
  <si>
    <t>前年度の平均利用者数（人）</t>
    <rPh sb="0" eb="3">
      <t>ゼンネンド</t>
    </rPh>
    <rPh sb="4" eb="6">
      <t>ヘイキン</t>
    </rPh>
    <rPh sb="6" eb="8">
      <t>リヨウ</t>
    </rPh>
    <rPh sb="8" eb="9">
      <t>シャ</t>
    </rPh>
    <rPh sb="9" eb="10">
      <t>スウ</t>
    </rPh>
    <rPh sb="11" eb="12">
      <t>ニン</t>
    </rPh>
    <phoneticPr fontId="2"/>
  </si>
  <si>
    <t>人（＊新規の場合は、推定数）</t>
    <phoneticPr fontId="2"/>
  </si>
  <si>
    <t>その他参考
となる事項</t>
    <phoneticPr fontId="2"/>
  </si>
  <si>
    <t>02</t>
    <phoneticPr fontId="2"/>
  </si>
  <si>
    <t>標準利用期間超過減算</t>
    <phoneticPr fontId="2"/>
  </si>
  <si>
    <t>福祉専門職員等加配</t>
    <rPh sb="0" eb="2">
      <t>フクシ</t>
    </rPh>
    <rPh sb="2" eb="4">
      <t>センモン</t>
    </rPh>
    <rPh sb="4" eb="6">
      <t>ショクイン</t>
    </rPh>
    <rPh sb="6" eb="7">
      <t>トウ</t>
    </rPh>
    <rPh sb="7" eb="9">
      <t>カハイ</t>
    </rPh>
    <phoneticPr fontId="2"/>
  </si>
  <si>
    <t>居住支援連携体制加算</t>
    <rPh sb="0" eb="2">
      <t>キョジュウ</t>
    </rPh>
    <rPh sb="2" eb="4">
      <t>シエン</t>
    </rPh>
    <rPh sb="4" eb="6">
      <t>レンケイ</t>
    </rPh>
    <rPh sb="6" eb="8">
      <t>タイセイ</t>
    </rPh>
    <rPh sb="8" eb="10">
      <t>カサン</t>
    </rPh>
    <phoneticPr fontId="2"/>
  </si>
  <si>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2"/>
  </si>
  <si>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2"/>
  </si>
  <si>
    <t>５．「その他の費用」欄には、入所者に直接金銭の負担を求める場合のサービス内容について記載してください。</t>
    <phoneticPr fontId="2"/>
  </si>
  <si>
    <t>６．「通常の事業の実施地域」欄には、市区町村名を記載することとし、当該区域の全部又は一部の別を記載してくだ</t>
    <phoneticPr fontId="2"/>
  </si>
  <si>
    <t>　　さい。なお、一部の地域が実施地域である場合は適宜地図を添付してください。</t>
    <phoneticPr fontId="2"/>
  </si>
  <si>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2"/>
  </si>
  <si>
    <t>就労定着支援</t>
    <phoneticPr fontId="2"/>
  </si>
  <si>
    <t>〒</t>
    <phoneticPr fontId="2"/>
  </si>
  <si>
    <t>就労定着支援員</t>
    <rPh sb="0" eb="2">
      <t>シュウロウ</t>
    </rPh>
    <rPh sb="2" eb="4">
      <t>テイチャク</t>
    </rPh>
    <rPh sb="4" eb="6">
      <t>シエン</t>
    </rPh>
    <rPh sb="6" eb="7">
      <t>イン</t>
    </rPh>
    <phoneticPr fontId="2"/>
  </si>
  <si>
    <t>人（＊新規の場合は、推定数）</t>
    <phoneticPr fontId="2"/>
  </si>
  <si>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2"/>
  </si>
  <si>
    <t>人（＊新規の場合は、推定数）</t>
    <phoneticPr fontId="2"/>
  </si>
  <si>
    <t>～</t>
    <phoneticPr fontId="2"/>
  </si>
  <si>
    <t>通常の事業
の実施地域</t>
    <phoneticPr fontId="2"/>
  </si>
  <si>
    <t>その他参考
となる事項</t>
    <phoneticPr fontId="2"/>
  </si>
  <si>
    <t>担当者</t>
    <phoneticPr fontId="2"/>
  </si>
  <si>
    <t>その他</t>
    <phoneticPr fontId="2"/>
  </si>
  <si>
    <t>※加算</t>
    <rPh sb="1" eb="3">
      <t>カサン</t>
    </rPh>
    <phoneticPr fontId="2"/>
  </si>
  <si>
    <t>職員欠如減算</t>
    <rPh sb="0" eb="2">
      <t>ショクイン</t>
    </rPh>
    <rPh sb="2" eb="4">
      <t>ケツジョ</t>
    </rPh>
    <rPh sb="4" eb="6">
      <t>ゲンサン</t>
    </rPh>
    <phoneticPr fontId="2"/>
  </si>
  <si>
    <t>職員欠如減算適用開始年月日</t>
    <rPh sb="0" eb="2">
      <t>ショクイン</t>
    </rPh>
    <rPh sb="2" eb="4">
      <t>ケツジョ</t>
    </rPh>
    <rPh sb="4" eb="6">
      <t>ゲンザン</t>
    </rPh>
    <rPh sb="6" eb="8">
      <t>テキヨウ</t>
    </rPh>
    <rPh sb="8" eb="10">
      <t>カイシ</t>
    </rPh>
    <rPh sb="10" eb="13">
      <t>ネンガッピ</t>
    </rPh>
    <phoneticPr fontId="2"/>
  </si>
  <si>
    <t>就労定着率区分</t>
    <rPh sb="0" eb="7">
      <t>シュウロウテイチャクリツクブン</t>
    </rPh>
    <phoneticPr fontId="2"/>
  </si>
  <si>
    <t>07</t>
    <phoneticPr fontId="2"/>
  </si>
  <si>
    <t>サービス管理責任者欠如減算</t>
    <rPh sb="4" eb="13">
      <t>カンリセキニンシャケツジョゲンサン</t>
    </rPh>
    <phoneticPr fontId="2"/>
  </si>
  <si>
    <t>サビ管欠如減算適用開始年月日</t>
    <rPh sb="2" eb="3">
      <t>カン</t>
    </rPh>
    <rPh sb="3" eb="5">
      <t>ケツジョ</t>
    </rPh>
    <rPh sb="5" eb="7">
      <t>ゲンザン</t>
    </rPh>
    <rPh sb="7" eb="9">
      <t>テキヨウ</t>
    </rPh>
    <rPh sb="9" eb="11">
      <t>カイシ</t>
    </rPh>
    <rPh sb="11" eb="14">
      <t>ネンガッピ</t>
    </rPh>
    <phoneticPr fontId="2"/>
  </si>
  <si>
    <t>就労定着実績</t>
    <phoneticPr fontId="2"/>
  </si>
  <si>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2"/>
  </si>
  <si>
    <t>就労定着支援利用者数</t>
    <rPh sb="0" eb="2">
      <t>シュウロウ</t>
    </rPh>
    <rPh sb="2" eb="4">
      <t>テイチャク</t>
    </rPh>
    <rPh sb="4" eb="6">
      <t>シエン</t>
    </rPh>
    <rPh sb="6" eb="9">
      <t>リヨウシャ</t>
    </rPh>
    <rPh sb="9" eb="10">
      <t>スウ</t>
    </rPh>
    <phoneticPr fontId="2"/>
  </si>
  <si>
    <t>５．「その他の費用」欄には、入所者に直接金銭の負担を求める場合のサービス内容について記載してください。</t>
    <phoneticPr fontId="2"/>
  </si>
  <si>
    <t>６．「通常の事業の実施地域」欄には、市区町村名を記載することとし、当該区域の全部又は一部の別を記載してくだ</t>
    <phoneticPr fontId="2"/>
  </si>
  <si>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2"/>
  </si>
  <si>
    <t>必要書類一覧</t>
    <rPh sb="0" eb="2">
      <t>ヒツヨウ</t>
    </rPh>
    <rPh sb="2" eb="4">
      <t>ショルイ</t>
    </rPh>
    <rPh sb="4" eb="6">
      <t>イチラン</t>
    </rPh>
    <phoneticPr fontId="82"/>
  </si>
  <si>
    <t>一般相談支援</t>
    <rPh sb="0" eb="2">
      <t>イッパン</t>
    </rPh>
    <rPh sb="2" eb="4">
      <t>ソウダン</t>
    </rPh>
    <rPh sb="4" eb="6">
      <t>シエン</t>
    </rPh>
    <phoneticPr fontId="82"/>
  </si>
  <si>
    <t>VER.5（20210112～）</t>
    <phoneticPr fontId="82"/>
  </si>
  <si>
    <t>地域定着支援</t>
    <rPh sb="0" eb="2">
      <t>チイキ</t>
    </rPh>
    <rPh sb="2" eb="4">
      <t>テイチャク</t>
    </rPh>
    <rPh sb="4" eb="6">
      <t>シエン</t>
    </rPh>
    <phoneticPr fontId="82"/>
  </si>
  <si>
    <t>申請書</t>
    <rPh sb="0" eb="3">
      <t>シンセイショ</t>
    </rPh>
    <phoneticPr fontId="82"/>
  </si>
  <si>
    <t>○</t>
    <phoneticPr fontId="82"/>
  </si>
  <si>
    <t>○</t>
    <phoneticPr fontId="82"/>
  </si>
  <si>
    <t>別紙</t>
    <rPh sb="0" eb="2">
      <t>ベッシ</t>
    </rPh>
    <phoneticPr fontId="82"/>
  </si>
  <si>
    <r>
      <rPr>
        <b/>
        <sz val="12"/>
        <color rgb="FFFF0000"/>
        <rFont val="ＭＳ ゴシック"/>
        <family val="3"/>
        <charset val="128"/>
      </rPr>
      <t xml:space="preserve">○
</t>
    </r>
    <r>
      <rPr>
        <sz val="12"/>
        <rFont val="ＭＳ ゴシック"/>
        <family val="3"/>
        <charset val="128"/>
      </rPr>
      <t>なければ不要</t>
    </r>
    <rPh sb="7" eb="9">
      <t>フヨウ</t>
    </rPh>
    <phoneticPr fontId="82"/>
  </si>
  <si>
    <t>付表</t>
    <rPh sb="0" eb="2">
      <t>フヒョウ</t>
    </rPh>
    <phoneticPr fontId="82"/>
  </si>
  <si>
    <r>
      <rPr>
        <b/>
        <sz val="12"/>
        <color rgb="FFFF0000"/>
        <rFont val="ＭＳ ゴシック"/>
        <family val="3"/>
        <charset val="128"/>
      </rPr>
      <t>〇</t>
    </r>
    <r>
      <rPr>
        <sz val="12"/>
        <rFont val="ＭＳ ゴシック"/>
        <family val="3"/>
        <charset val="128"/>
      </rPr>
      <t xml:space="preserve">
付表14</t>
    </r>
    <rPh sb="3" eb="5">
      <t>フヒョウ</t>
    </rPh>
    <phoneticPr fontId="82"/>
  </si>
  <si>
    <t>定款、履歴事項全部証明書</t>
    <rPh sb="0" eb="2">
      <t>テイカン</t>
    </rPh>
    <rPh sb="3" eb="5">
      <t>リレキ</t>
    </rPh>
    <rPh sb="5" eb="7">
      <t>ジコウ</t>
    </rPh>
    <rPh sb="7" eb="9">
      <t>ゼンブ</t>
    </rPh>
    <rPh sb="9" eb="11">
      <t>ショウメイ</t>
    </rPh>
    <rPh sb="11" eb="12">
      <t>ショ</t>
    </rPh>
    <phoneticPr fontId="82"/>
  </si>
  <si>
    <t>○</t>
    <phoneticPr fontId="82"/>
  </si>
  <si>
    <t>別紙２</t>
    <rPh sb="0" eb="2">
      <t>ベッシ</t>
    </rPh>
    <phoneticPr fontId="82"/>
  </si>
  <si>
    <t>勤務形態</t>
    <rPh sb="0" eb="2">
      <t>キンム</t>
    </rPh>
    <rPh sb="2" eb="4">
      <t>ケイタイ</t>
    </rPh>
    <phoneticPr fontId="82"/>
  </si>
  <si>
    <t>従業者の要件を確認できる書類
(実務経験証明書、資格証や研修修了証の写し等)</t>
    <phoneticPr fontId="82"/>
  </si>
  <si>
    <t>参考様式９</t>
    <rPh sb="0" eb="2">
      <t>サンコウ</t>
    </rPh>
    <rPh sb="2" eb="4">
      <t>ヨウシキ</t>
    </rPh>
    <phoneticPr fontId="82"/>
  </si>
  <si>
    <t>誓約書</t>
    <rPh sb="0" eb="3">
      <t>セイヤクショ</t>
    </rPh>
    <phoneticPr fontId="82"/>
  </si>
  <si>
    <t>管理者の誓約書</t>
    <rPh sb="0" eb="3">
      <t>カンリシャ</t>
    </rPh>
    <rPh sb="4" eb="7">
      <t>セイヤクショ</t>
    </rPh>
    <phoneticPr fontId="82"/>
  </si>
  <si>
    <t>運営規程</t>
    <rPh sb="0" eb="2">
      <t>ウンエイ</t>
    </rPh>
    <rPh sb="2" eb="4">
      <t>キテイ</t>
    </rPh>
    <phoneticPr fontId="82"/>
  </si>
  <si>
    <t>○</t>
    <phoneticPr fontId="82"/>
  </si>
  <si>
    <t>その他必要なもの</t>
    <phoneticPr fontId="2"/>
  </si>
  <si>
    <t>参考様式１</t>
    <rPh sb="0" eb="2">
      <t>サンコウ</t>
    </rPh>
    <rPh sb="2" eb="4">
      <t>ヨウシキ</t>
    </rPh>
    <phoneticPr fontId="82"/>
  </si>
  <si>
    <t>平面図</t>
    <rPh sb="0" eb="3">
      <t>ヘイメンズ</t>
    </rPh>
    <phoneticPr fontId="82"/>
  </si>
  <si>
    <t>△</t>
    <phoneticPr fontId="82"/>
  </si>
  <si>
    <t>参考様式３</t>
    <rPh sb="0" eb="2">
      <t>サンコウ</t>
    </rPh>
    <rPh sb="2" eb="4">
      <t>ヨウシキ</t>
    </rPh>
    <phoneticPr fontId="82"/>
  </si>
  <si>
    <t>設備</t>
    <rPh sb="0" eb="2">
      <t>セツビ</t>
    </rPh>
    <phoneticPr fontId="82"/>
  </si>
  <si>
    <t>写真</t>
    <rPh sb="0" eb="2">
      <t>シャシン</t>
    </rPh>
    <phoneticPr fontId="82"/>
  </si>
  <si>
    <t>参考様式４</t>
    <rPh sb="0" eb="2">
      <t>サンコウ</t>
    </rPh>
    <rPh sb="2" eb="4">
      <t>ヨウシキ</t>
    </rPh>
    <phoneticPr fontId="82"/>
  </si>
  <si>
    <t>経歴書
（管理者）</t>
    <rPh sb="0" eb="3">
      <t>ケイレキショ</t>
    </rPh>
    <rPh sb="5" eb="8">
      <t>カンリシャ</t>
    </rPh>
    <phoneticPr fontId="82"/>
  </si>
  <si>
    <t>参考様式５</t>
    <rPh sb="0" eb="2">
      <t>サンコウ</t>
    </rPh>
    <rPh sb="2" eb="4">
      <t>ヨウシキ</t>
    </rPh>
    <phoneticPr fontId="82"/>
  </si>
  <si>
    <t>実務経験</t>
    <rPh sb="0" eb="2">
      <t>ジツム</t>
    </rPh>
    <rPh sb="2" eb="4">
      <t>ケイケン</t>
    </rPh>
    <phoneticPr fontId="82"/>
  </si>
  <si>
    <t>参考様式６</t>
    <rPh sb="0" eb="2">
      <t>サンコウ</t>
    </rPh>
    <rPh sb="2" eb="4">
      <t>ヨウシキ</t>
    </rPh>
    <phoneticPr fontId="82"/>
  </si>
  <si>
    <t>苦情解決</t>
    <rPh sb="0" eb="2">
      <t>クジョウ</t>
    </rPh>
    <rPh sb="2" eb="4">
      <t>カイケツ</t>
    </rPh>
    <phoneticPr fontId="82"/>
  </si>
  <si>
    <t>参考様式７</t>
    <rPh sb="0" eb="2">
      <t>サンコウ</t>
    </rPh>
    <rPh sb="2" eb="4">
      <t>ヨウシキ</t>
    </rPh>
    <phoneticPr fontId="82"/>
  </si>
  <si>
    <t>削除</t>
    <rPh sb="0" eb="2">
      <t>サクジョ</t>
    </rPh>
    <phoneticPr fontId="2"/>
  </si>
  <si>
    <t>参考様式８</t>
    <rPh sb="0" eb="2">
      <t>サンコウ</t>
    </rPh>
    <rPh sb="2" eb="4">
      <t>ヨウシキ</t>
    </rPh>
    <phoneticPr fontId="82"/>
  </si>
  <si>
    <t>主たる対象者</t>
    <rPh sb="0" eb="1">
      <t>シュ</t>
    </rPh>
    <rPh sb="3" eb="6">
      <t>タイショウシャ</t>
    </rPh>
    <phoneticPr fontId="82"/>
  </si>
  <si>
    <t>参考様式１０</t>
    <rPh sb="0" eb="2">
      <t>サンコウ</t>
    </rPh>
    <rPh sb="2" eb="4">
      <t>ヨウシキ</t>
    </rPh>
    <phoneticPr fontId="82"/>
  </si>
  <si>
    <t>資産の状況</t>
    <rPh sb="0" eb="2">
      <t>シサン</t>
    </rPh>
    <rPh sb="3" eb="5">
      <t>ジョウキョウ</t>
    </rPh>
    <phoneticPr fontId="82"/>
  </si>
  <si>
    <t>財産目録または決算書</t>
    <rPh sb="0" eb="2">
      <t>ザイサン</t>
    </rPh>
    <rPh sb="2" eb="4">
      <t>モクロク</t>
    </rPh>
    <rPh sb="7" eb="10">
      <t>ケッサンショ</t>
    </rPh>
    <phoneticPr fontId="82"/>
  </si>
  <si>
    <t>その他</t>
    <rPh sb="2" eb="3">
      <t>タ</t>
    </rPh>
    <phoneticPr fontId="82"/>
  </si>
  <si>
    <t>建物賃貸借契約書</t>
    <rPh sb="0" eb="2">
      <t>タテモノ</t>
    </rPh>
    <rPh sb="2" eb="5">
      <t>チンタイシャク</t>
    </rPh>
    <rPh sb="5" eb="8">
      <t>ケイヤクショ</t>
    </rPh>
    <phoneticPr fontId="82"/>
  </si>
  <si>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87"/>
  </si>
  <si>
    <t>賠償責任保険証書の写し</t>
    <phoneticPr fontId="82"/>
  </si>
  <si>
    <t>パンフレット等（事業所の特色・年間予定・週間予定・一日の流れ等）</t>
    <phoneticPr fontId="82"/>
  </si>
  <si>
    <t>指定書送付用レターパックライト（３７０円）</t>
    <rPh sb="0" eb="2">
      <t>シテイ</t>
    </rPh>
    <rPh sb="2" eb="3">
      <t>ショ</t>
    </rPh>
    <rPh sb="3" eb="5">
      <t>ソウフ</t>
    </rPh>
    <rPh sb="5" eb="6">
      <t>ヨウ</t>
    </rPh>
    <rPh sb="19" eb="20">
      <t>エン</t>
    </rPh>
    <phoneticPr fontId="82"/>
  </si>
  <si>
    <t>提出書類確認票</t>
    <rPh sb="0" eb="2">
      <t>テイシュツ</t>
    </rPh>
    <rPh sb="2" eb="4">
      <t>ショルイ</t>
    </rPh>
    <rPh sb="4" eb="6">
      <t>カクニン</t>
    </rPh>
    <rPh sb="6" eb="7">
      <t>ヒョウ</t>
    </rPh>
    <phoneticPr fontId="82"/>
  </si>
  <si>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2"/>
  </si>
  <si>
    <t>様式名等</t>
    <rPh sb="0" eb="2">
      <t>ヨウシキ</t>
    </rPh>
    <rPh sb="2" eb="3">
      <t>ナ</t>
    </rPh>
    <rPh sb="3" eb="4">
      <t>トウ</t>
    </rPh>
    <phoneticPr fontId="2"/>
  </si>
  <si>
    <t>記載時の留意事項・説明</t>
    <rPh sb="0" eb="2">
      <t>キサイ</t>
    </rPh>
    <rPh sb="2" eb="3">
      <t>ジ</t>
    </rPh>
    <rPh sb="4" eb="6">
      <t>リュウイ</t>
    </rPh>
    <rPh sb="6" eb="8">
      <t>ジコウ</t>
    </rPh>
    <rPh sb="9" eb="11">
      <t>セツメイ</t>
    </rPh>
    <phoneticPr fontId="2"/>
  </si>
  <si>
    <t>提出</t>
    <rPh sb="0" eb="2">
      <t>テイシュツ</t>
    </rPh>
    <phoneticPr fontId="28"/>
  </si>
  <si>
    <t>指定申請書</t>
    <rPh sb="0" eb="2">
      <t>シテイ</t>
    </rPh>
    <rPh sb="2" eb="5">
      <t>シンセイショ</t>
    </rPh>
    <phoneticPr fontId="2"/>
  </si>
  <si>
    <t>口座振込(変更)依頼書</t>
    <rPh sb="0" eb="2">
      <t>コウザ</t>
    </rPh>
    <rPh sb="2" eb="4">
      <t>フリコミ</t>
    </rPh>
    <rPh sb="5" eb="7">
      <t>ヘンコウ</t>
    </rPh>
    <rPh sb="8" eb="11">
      <t>イライショ</t>
    </rPh>
    <phoneticPr fontId="2"/>
  </si>
  <si>
    <t>各種付表</t>
    <rPh sb="0" eb="2">
      <t>カクシュ</t>
    </rPh>
    <rPh sb="2" eb="4">
      <t>フヒョウ</t>
    </rPh>
    <phoneticPr fontId="2"/>
  </si>
  <si>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</si>
  <si>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2"/>
  </si>
  <si>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2"/>
  </si>
  <si>
    <t>・申請に係る事業を実施する旨の認可がされていることが必要です。</t>
    <phoneticPr fontId="2"/>
  </si>
  <si>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2"/>
  </si>
  <si>
    <t>別紙２</t>
    <rPh sb="0" eb="2">
      <t>ベッシ</t>
    </rPh>
    <phoneticPr fontId="2"/>
  </si>
  <si>
    <t>従業者の勤務の体制及び勤務形態一覧表</t>
    <rPh sb="4" eb="6">
      <t>キンム</t>
    </rPh>
    <rPh sb="7" eb="9">
      <t>タイセイ</t>
    </rPh>
    <rPh sb="9" eb="10">
      <t>オヨ</t>
    </rPh>
    <rPh sb="11" eb="13">
      <t>キンム</t>
    </rPh>
    <rPh sb="13" eb="15">
      <t>ケイタイ</t>
    </rPh>
    <rPh sb="15" eb="18">
      <t>イチランヒョウ</t>
    </rPh>
    <phoneticPr fontId="2"/>
  </si>
  <si>
    <t>・従業者の一ヶ月の勤務体制について記入してください。</t>
    <rPh sb="1" eb="4">
      <t>ジュウギョウシャ</t>
    </rPh>
    <rPh sb="5" eb="8">
      <t>イッカゲツ</t>
    </rPh>
    <rPh sb="9" eb="11">
      <t>キンム</t>
    </rPh>
    <rPh sb="11" eb="13">
      <t>タイセイ</t>
    </rPh>
    <rPh sb="17" eb="19">
      <t>キニュウ</t>
    </rPh>
    <phoneticPr fontId="2"/>
  </si>
  <si>
    <t>参考様式９</t>
    <rPh sb="0" eb="2">
      <t>サンコウ</t>
    </rPh>
    <rPh sb="2" eb="4">
      <t>ヨウシキ</t>
    </rPh>
    <phoneticPr fontId="2"/>
  </si>
  <si>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2"/>
  </si>
  <si>
    <t>管理者誓約書</t>
    <rPh sb="0" eb="3">
      <t>カンリシャ</t>
    </rPh>
    <rPh sb="3" eb="6">
      <t>セイヤクショ</t>
    </rPh>
    <phoneticPr fontId="2"/>
  </si>
  <si>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</si>
  <si>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</si>
  <si>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</si>
  <si>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2"/>
  </si>
  <si>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</si>
  <si>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</si>
  <si>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</si>
  <si>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2"/>
  </si>
  <si>
    <t>参考様式４</t>
    <rPh sb="0" eb="2">
      <t>サンコウ</t>
    </rPh>
    <rPh sb="2" eb="4">
      <t>ヨウシキ</t>
    </rPh>
    <phoneticPr fontId="2"/>
  </si>
  <si>
    <t>参考様式５</t>
    <rPh sb="0" eb="2">
      <t>サンコウ</t>
    </rPh>
    <rPh sb="2" eb="4">
      <t>ヨウシキ</t>
    </rPh>
    <phoneticPr fontId="2"/>
  </si>
  <si>
    <t>実務経験（見込）証明書</t>
    <rPh sb="0" eb="2">
      <t>ジツム</t>
    </rPh>
    <rPh sb="2" eb="4">
      <t>ケイケン</t>
    </rPh>
    <rPh sb="5" eb="7">
      <t>ミコ</t>
    </rPh>
    <rPh sb="8" eb="11">
      <t>ショウメイショ</t>
    </rPh>
    <phoneticPr fontId="2"/>
  </si>
  <si>
    <t>研修修了証</t>
    <rPh sb="0" eb="2">
      <t>ケンシュウ</t>
    </rPh>
    <rPh sb="2" eb="4">
      <t>シュウリョウ</t>
    </rPh>
    <rPh sb="4" eb="5">
      <t>ショウ</t>
    </rPh>
    <phoneticPr fontId="2"/>
  </si>
  <si>
    <t>参考様式６</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</si>
  <si>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</si>
  <si>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2"/>
  </si>
  <si>
    <t>参考様式７</t>
    <rPh sb="0" eb="2">
      <t>サンコウ</t>
    </rPh>
    <rPh sb="2" eb="4">
      <t>ヨウシキ</t>
    </rPh>
    <phoneticPr fontId="2"/>
  </si>
  <si>
    <t>組織体制図</t>
    <rPh sb="0" eb="2">
      <t>ソシキ</t>
    </rPh>
    <rPh sb="2" eb="4">
      <t>タイセイ</t>
    </rPh>
    <rPh sb="4" eb="5">
      <t>ズ</t>
    </rPh>
    <phoneticPr fontId="2"/>
  </si>
  <si>
    <t>・職種だけでなく個人名を入れて作成してください。事業所に既存の組織体制図があればその写しで構いません。</t>
    <rPh sb="1" eb="3">
      <t>ショクシュ</t>
    </rPh>
    <rPh sb="8" eb="11">
      <t>コジンメイ</t>
    </rPh>
    <rPh sb="12" eb="13">
      <t>イ</t>
    </rPh>
    <rPh sb="15" eb="17">
      <t>サクセイ</t>
    </rPh>
    <rPh sb="24" eb="27">
      <t>ジギョウショ</t>
    </rPh>
    <rPh sb="28" eb="30">
      <t>キゾン</t>
    </rPh>
    <rPh sb="31" eb="33">
      <t>ソシキ</t>
    </rPh>
    <rPh sb="33" eb="35">
      <t>タイセイ</t>
    </rPh>
    <rPh sb="35" eb="36">
      <t>ズ</t>
    </rPh>
    <rPh sb="42" eb="43">
      <t>ウツ</t>
    </rPh>
    <rPh sb="45" eb="46">
      <t>カマ</t>
    </rPh>
    <phoneticPr fontId="2"/>
  </si>
  <si>
    <t>参考様式８</t>
    <rPh sb="0" eb="2">
      <t>サンコウ</t>
    </rPh>
    <rPh sb="2" eb="4">
      <t>ヨウシキ</t>
    </rPh>
    <phoneticPr fontId="2"/>
  </si>
  <si>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2"/>
  </si>
  <si>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2"/>
  </si>
  <si>
    <t>参考様式10</t>
    <rPh sb="0" eb="2">
      <t>サンコウ</t>
    </rPh>
    <rPh sb="2" eb="4">
      <t>ヨウシキ</t>
    </rPh>
    <phoneticPr fontId="2"/>
  </si>
  <si>
    <t>申請する事業の資産の状況</t>
    <rPh sb="0" eb="2">
      <t>シンセイ</t>
    </rPh>
    <rPh sb="4" eb="6">
      <t>ジギョウ</t>
    </rPh>
    <rPh sb="7" eb="9">
      <t>シサン</t>
    </rPh>
    <rPh sb="10" eb="12">
      <t>ジョウキョウ</t>
    </rPh>
    <phoneticPr fontId="2"/>
  </si>
  <si>
    <t>　・財産目録又は決算書等</t>
    <rPh sb="2" eb="4">
      <t>ザイサン</t>
    </rPh>
    <rPh sb="4" eb="6">
      <t>モクロク</t>
    </rPh>
    <rPh sb="6" eb="7">
      <t>マタ</t>
    </rPh>
    <rPh sb="8" eb="11">
      <t>ケッサンショ</t>
    </rPh>
    <rPh sb="11" eb="12">
      <t>トウ</t>
    </rPh>
    <phoneticPr fontId="2"/>
  </si>
  <si>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2"/>
  </si>
  <si>
    <r>
      <t>・「事業計画書」は当該事業所の指定日が属する年度の事業計画を作成（様式は任意）し添付してください。</t>
    </r>
    <r>
      <rPr>
        <sz val="10.5"/>
        <rFont val="ＭＳ ゴシック"/>
        <family val="3"/>
        <charset val="128"/>
      </rPr>
      <t xml:space="preserve">
・研修計画については、具体的な研修名、内容及び実施スケジュールを記載してください。</t>
    </r>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ケンシュウ</t>
    </rPh>
    <rPh sb="53" eb="55">
      <t>ケイカク</t>
    </rPh>
    <rPh sb="61" eb="64">
      <t>グタイテキ</t>
    </rPh>
    <rPh sb="65" eb="67">
      <t>ケンシュウ</t>
    </rPh>
    <rPh sb="67" eb="68">
      <t>メイ</t>
    </rPh>
    <rPh sb="69" eb="71">
      <t>ナイヨウ</t>
    </rPh>
    <rPh sb="71" eb="72">
      <t>オヨ</t>
    </rPh>
    <rPh sb="73" eb="75">
      <t>ジッシ</t>
    </rPh>
    <rPh sb="82" eb="84">
      <t>キサイ</t>
    </rPh>
    <phoneticPr fontId="2"/>
  </si>
  <si>
    <t>　・収支予算書</t>
    <rPh sb="2" eb="4">
      <t>シュウシ</t>
    </rPh>
    <rPh sb="4" eb="6">
      <t>ヨサン</t>
    </rPh>
    <rPh sb="6" eb="7">
      <t>ショ</t>
    </rPh>
    <phoneticPr fontId="2"/>
  </si>
  <si>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2"/>
  </si>
  <si>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2"/>
  </si>
  <si>
    <t>事業者指定前の確認・誓約事項</t>
    <rPh sb="0" eb="2">
      <t>ジギョウ</t>
    </rPh>
    <rPh sb="2" eb="3">
      <t>シャ</t>
    </rPh>
    <rPh sb="3" eb="5">
      <t>シテイ</t>
    </rPh>
    <rPh sb="5" eb="6">
      <t>マエ</t>
    </rPh>
    <rPh sb="7" eb="9">
      <t>カクニン</t>
    </rPh>
    <rPh sb="10" eb="12">
      <t>セイヤク</t>
    </rPh>
    <rPh sb="12" eb="14">
      <t>ジコウ</t>
    </rPh>
    <phoneticPr fontId="2"/>
  </si>
  <si>
    <t>内容を確認の上、法人印を押印の上、提出してください。</t>
    <rPh sb="0" eb="2">
      <t>ナイヨウ</t>
    </rPh>
    <rPh sb="3" eb="5">
      <t>カクニン</t>
    </rPh>
    <rPh sb="6" eb="7">
      <t>ウエ</t>
    </rPh>
    <rPh sb="8" eb="10">
      <t>ホウジン</t>
    </rPh>
    <rPh sb="10" eb="11">
      <t>イン</t>
    </rPh>
    <rPh sb="12" eb="14">
      <t>オウイン</t>
    </rPh>
    <rPh sb="15" eb="16">
      <t>ウエ</t>
    </rPh>
    <rPh sb="17" eb="19">
      <t>テイシュツ</t>
    </rPh>
    <phoneticPr fontId="2"/>
  </si>
  <si>
    <t>社会保険及び労働保険への加入状況にかかる確認票</t>
    <phoneticPr fontId="2"/>
  </si>
  <si>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2"/>
  </si>
  <si>
    <t>その他必要なもの</t>
    <rPh sb="2" eb="3">
      <t>タ</t>
    </rPh>
    <rPh sb="3" eb="5">
      <t>ヒツヨウ</t>
    </rPh>
    <phoneticPr fontId="2"/>
  </si>
  <si>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2"/>
  </si>
  <si>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2"/>
  </si>
  <si>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2"/>
  </si>
  <si>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2"/>
  </si>
  <si>
    <t>○　指定書送付用送付用レターパックライト（３７０円）に宛名（当該事業所）を記入して、提出してください。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2" eb="44">
      <t>テイシュツ</t>
    </rPh>
    <rPh sb="54" eb="55">
      <t>ネン</t>
    </rPh>
    <rPh sb="58" eb="60">
      <t>ツイセキ</t>
    </rPh>
    <rPh sb="60" eb="62">
      <t>バンゴウ</t>
    </rPh>
    <rPh sb="64" eb="65">
      <t>ヒカ</t>
    </rPh>
    <phoneticPr fontId="2"/>
  </si>
  <si>
    <t>○　提出書類確認票を添付してください。</t>
    <rPh sb="2" eb="4">
      <t>テイシュツ</t>
    </rPh>
    <rPh sb="4" eb="6">
      <t>ショルイ</t>
    </rPh>
    <rPh sb="6" eb="8">
      <t>カクニン</t>
    </rPh>
    <rPh sb="8" eb="9">
      <t>ヒョウ</t>
    </rPh>
    <rPh sb="10" eb="12">
      <t>テンプ</t>
    </rPh>
    <phoneticPr fontId="2"/>
  </si>
  <si>
    <t>提出書類確認票</t>
    <rPh sb="0" eb="2">
      <t>テイシュツ</t>
    </rPh>
    <rPh sb="2" eb="4">
      <t>ショルイ</t>
    </rPh>
    <rPh sb="4" eb="6">
      <t>カクニン</t>
    </rPh>
    <rPh sb="6" eb="7">
      <t>ヒョウ</t>
    </rPh>
    <phoneticPr fontId="2"/>
  </si>
  <si>
    <t>サービス種別</t>
    <rPh sb="4" eb="6">
      <t>シュベツ</t>
    </rPh>
    <phoneticPr fontId="2"/>
  </si>
  <si>
    <t>重度訪問介護</t>
    <rPh sb="4" eb="6">
      <t>カイゴ</t>
    </rPh>
    <phoneticPr fontId="28"/>
  </si>
  <si>
    <t>行動援護</t>
    <phoneticPr fontId="28"/>
  </si>
  <si>
    <t>同行援護</t>
    <rPh sb="0" eb="2">
      <t>ドウコウ</t>
    </rPh>
    <rPh sb="2" eb="4">
      <t>エンゴ</t>
    </rPh>
    <phoneticPr fontId="28"/>
  </si>
  <si>
    <t>TEL・E-mail</t>
    <phoneticPr fontId="2"/>
  </si>
  <si>
    <t>TEL：　</t>
    <phoneticPr fontId="28"/>
  </si>
  <si>
    <t>E-mail:</t>
    <phoneticPr fontId="28"/>
  </si>
  <si>
    <t xml:space="preserve">提出が「必須」でないものについては、変更がある場合には変更届と共に提出ください。
</t>
    <phoneticPr fontId="2"/>
  </si>
  <si>
    <t>確認欄</t>
    <rPh sb="0" eb="2">
      <t>カクニン</t>
    </rPh>
    <rPh sb="2" eb="3">
      <t>ラン</t>
    </rPh>
    <phoneticPr fontId="2"/>
  </si>
  <si>
    <t>備考</t>
    <rPh sb="0" eb="2">
      <t>ビコウ</t>
    </rPh>
    <phoneticPr fontId="28"/>
  </si>
  <si>
    <t>第１号様式</t>
    <rPh sb="0" eb="1">
      <t>ダイ</t>
    </rPh>
    <rPh sb="2" eb="3">
      <t>ゴウ</t>
    </rPh>
    <rPh sb="3" eb="5">
      <t>ヨウシキ</t>
    </rPh>
    <phoneticPr fontId="2"/>
  </si>
  <si>
    <t>施設入所支援</t>
    <rPh sb="0" eb="2">
      <t>シセツ</t>
    </rPh>
    <rPh sb="2" eb="4">
      <t>ニュウショ</t>
    </rPh>
    <rPh sb="4" eb="6">
      <t>シエン</t>
    </rPh>
    <phoneticPr fontId="28"/>
  </si>
  <si>
    <t>別紙１</t>
    <rPh sb="0" eb="2">
      <t>ベッシ</t>
    </rPh>
    <phoneticPr fontId="28"/>
  </si>
  <si>
    <t>※他法で指定を受けている事業がある場合のみ
※他法による指定通知書の写しを添付</t>
    <phoneticPr fontId="28"/>
  </si>
  <si>
    <t>共同生活援助</t>
    <rPh sb="0" eb="2">
      <t>キョウドウ</t>
    </rPh>
    <rPh sb="2" eb="4">
      <t>セイカツ</t>
    </rPh>
    <rPh sb="4" eb="6">
      <t>エンジョ</t>
    </rPh>
    <phoneticPr fontId="28"/>
  </si>
  <si>
    <t>※サービスごとに書式が異なる</t>
    <rPh sb="8" eb="10">
      <t>ショシキ</t>
    </rPh>
    <rPh sb="11" eb="12">
      <t>コト</t>
    </rPh>
    <phoneticPr fontId="28"/>
  </si>
  <si>
    <t>自立生活援助</t>
    <rPh sb="0" eb="2">
      <t>ジリツ</t>
    </rPh>
    <rPh sb="2" eb="4">
      <t>セイカツ</t>
    </rPh>
    <rPh sb="4" eb="6">
      <t>エンジョ</t>
    </rPh>
    <phoneticPr fontId="95"/>
  </si>
  <si>
    <t>定款、履歴事項全部証明書</t>
    <rPh sb="0" eb="2">
      <t>テイカン</t>
    </rPh>
    <rPh sb="3" eb="5">
      <t>リレキ</t>
    </rPh>
    <rPh sb="5" eb="7">
      <t>ジコウ</t>
    </rPh>
    <rPh sb="7" eb="9">
      <t>ゼンブ</t>
    </rPh>
    <rPh sb="9" eb="12">
      <t>ショウメイショ</t>
    </rPh>
    <phoneticPr fontId="28"/>
  </si>
  <si>
    <t>※発行後３ヶ月以内の原本</t>
    <phoneticPr fontId="28"/>
  </si>
  <si>
    <t>別紙２（勤務形態）</t>
    <rPh sb="0" eb="2">
      <t>ベッシ</t>
    </rPh>
    <rPh sb="4" eb="6">
      <t>キンム</t>
    </rPh>
    <rPh sb="6" eb="8">
      <t>ケイタイ</t>
    </rPh>
    <phoneticPr fontId="2"/>
  </si>
  <si>
    <t>参考様式１（平面図）</t>
    <rPh sb="0" eb="2">
      <t>サンコウ</t>
    </rPh>
    <rPh sb="2" eb="4">
      <t>ヨウシキ</t>
    </rPh>
    <rPh sb="6" eb="9">
      <t>ヘイメンズ</t>
    </rPh>
    <phoneticPr fontId="2"/>
  </si>
  <si>
    <t>※他業種と併設の場合は事業ごとに色分けする</t>
    <rPh sb="1" eb="2">
      <t>ホカ</t>
    </rPh>
    <rPh sb="2" eb="4">
      <t>ギョウシュ</t>
    </rPh>
    <rPh sb="5" eb="7">
      <t>ヘイセツ</t>
    </rPh>
    <rPh sb="8" eb="10">
      <t>バアイ</t>
    </rPh>
    <rPh sb="11" eb="13">
      <t>ジギョウ</t>
    </rPh>
    <rPh sb="16" eb="18">
      <t>イロワ</t>
    </rPh>
    <phoneticPr fontId="28"/>
  </si>
  <si>
    <t>就労継続支援Ａ型</t>
    <rPh sb="0" eb="2">
      <t>シュウロウ</t>
    </rPh>
    <rPh sb="2" eb="4">
      <t>ケイゾク</t>
    </rPh>
    <rPh sb="4" eb="6">
      <t>シエン</t>
    </rPh>
    <rPh sb="7" eb="8">
      <t>ガタ</t>
    </rPh>
    <phoneticPr fontId="2"/>
  </si>
  <si>
    <t>参考様式３（設備）</t>
    <rPh sb="0" eb="2">
      <t>サンコウ</t>
    </rPh>
    <rPh sb="2" eb="4">
      <t>ヨウシキ</t>
    </rPh>
    <rPh sb="6" eb="8">
      <t>セツビ</t>
    </rPh>
    <phoneticPr fontId="2"/>
  </si>
  <si>
    <t>就労定着支援</t>
    <rPh sb="0" eb="2">
      <t>シュウロウ</t>
    </rPh>
    <rPh sb="2" eb="4">
      <t>テイチャク</t>
    </rPh>
    <rPh sb="4" eb="6">
      <t>シエン</t>
    </rPh>
    <phoneticPr fontId="95"/>
  </si>
  <si>
    <t>事業所のカラー写真</t>
    <rPh sb="0" eb="3">
      <t>ジギョウショ</t>
    </rPh>
    <rPh sb="7" eb="9">
      <t>シャシン</t>
    </rPh>
    <phoneticPr fontId="28"/>
  </si>
  <si>
    <t>計画相談支援</t>
  </si>
  <si>
    <t>参考様式４（経歴書）</t>
    <rPh sb="0" eb="2">
      <t>サンコウ</t>
    </rPh>
    <rPh sb="2" eb="4">
      <t>ヨウシキ</t>
    </rPh>
    <rPh sb="6" eb="9">
      <t>ケイレキショ</t>
    </rPh>
    <phoneticPr fontId="2"/>
  </si>
  <si>
    <t>地域相談支援（地域移行支援）</t>
  </si>
  <si>
    <t>参考様式５（実務経験）</t>
    <rPh sb="0" eb="2">
      <t>サンコウ</t>
    </rPh>
    <rPh sb="2" eb="4">
      <t>ヨウシキ</t>
    </rPh>
    <rPh sb="6" eb="8">
      <t>ジツム</t>
    </rPh>
    <rPh sb="8" eb="10">
      <t>ケイケン</t>
    </rPh>
    <phoneticPr fontId="2"/>
  </si>
  <si>
    <t>地域相談支援（地域定着支援）</t>
  </si>
  <si>
    <t>研修修了証の写し</t>
    <rPh sb="0" eb="2">
      <t>ケンシュウ</t>
    </rPh>
    <rPh sb="2" eb="5">
      <t>シュウリョウショウ</t>
    </rPh>
    <rPh sb="6" eb="7">
      <t>ウツ</t>
    </rPh>
    <phoneticPr fontId="2"/>
  </si>
  <si>
    <t>参考様式６（苦情解決）</t>
    <rPh sb="0" eb="2">
      <t>サンコウ</t>
    </rPh>
    <rPh sb="2" eb="4">
      <t>ヨウシキ</t>
    </rPh>
    <rPh sb="6" eb="8">
      <t>クジョウ</t>
    </rPh>
    <rPh sb="8" eb="10">
      <t>カイケツ</t>
    </rPh>
    <phoneticPr fontId="2"/>
  </si>
  <si>
    <t>※法人の内規があれば別途添付</t>
    <phoneticPr fontId="28"/>
  </si>
  <si>
    <t>障害児相談支援</t>
  </si>
  <si>
    <t>※主たる対象者を限定する場合のみ</t>
    <phoneticPr fontId="28"/>
  </si>
  <si>
    <t>事業所物件の賃貸借契約書の写し</t>
    <phoneticPr fontId="28"/>
  </si>
  <si>
    <t>※自社物件の場合、所有状況がわかるもの</t>
    <phoneticPr fontId="28"/>
  </si>
  <si>
    <t>賠償責任保険証書の写し</t>
    <rPh sb="0" eb="2">
      <t>バイショウ</t>
    </rPh>
    <rPh sb="2" eb="4">
      <t>セキニン</t>
    </rPh>
    <rPh sb="4" eb="6">
      <t>ホケン</t>
    </rPh>
    <rPh sb="6" eb="8">
      <t>ショウショ</t>
    </rPh>
    <rPh sb="9" eb="10">
      <t>ウツ</t>
    </rPh>
    <phoneticPr fontId="2"/>
  </si>
  <si>
    <t>指定書送付用レターパックライト
（３７０円）</t>
    <rPh sb="0" eb="2">
      <t>シテイ</t>
    </rPh>
    <rPh sb="2" eb="3">
      <t>ショ</t>
    </rPh>
    <rPh sb="3" eb="5">
      <t>ソウフ</t>
    </rPh>
    <rPh sb="5" eb="6">
      <t>ヨウ</t>
    </rPh>
    <rPh sb="20" eb="21">
      <t>エン</t>
    </rPh>
    <phoneticPr fontId="2"/>
  </si>
  <si>
    <t>提出書類確認票</t>
    <phoneticPr fontId="2"/>
  </si>
  <si>
    <t>○</t>
    <phoneticPr fontId="82"/>
  </si>
  <si>
    <t>参考様式１１</t>
    <rPh sb="0" eb="2">
      <t>サンコウ</t>
    </rPh>
    <rPh sb="2" eb="4">
      <t>ヨウシキ</t>
    </rPh>
    <phoneticPr fontId="82"/>
  </si>
  <si>
    <t>常時の連絡体制の確保の具体的方法</t>
    <rPh sb="0" eb="2">
      <t>ジョウジ</t>
    </rPh>
    <rPh sb="3" eb="5">
      <t>レンラク</t>
    </rPh>
    <rPh sb="5" eb="7">
      <t>タイセイ</t>
    </rPh>
    <rPh sb="8" eb="10">
      <t>カクホ</t>
    </rPh>
    <rPh sb="11" eb="14">
      <t>グタイテキ</t>
    </rPh>
    <rPh sb="14" eb="16">
      <t>ホウホウ</t>
    </rPh>
    <phoneticPr fontId="1"/>
  </si>
  <si>
    <t>収支予算書</t>
    <rPh sb="0" eb="2">
      <t>シュウシ</t>
    </rPh>
    <rPh sb="2" eb="5">
      <t>ヨサンショ</t>
    </rPh>
    <phoneticPr fontId="1"/>
  </si>
  <si>
    <t>情報公表システム
法人ID発行/事業所情報登録依頼票</t>
    <phoneticPr fontId="1"/>
  </si>
  <si>
    <t>業務管理体制の届出</t>
    <rPh sb="0" eb="2">
      <t>ギョウム</t>
    </rPh>
    <rPh sb="2" eb="4">
      <t>カンリ</t>
    </rPh>
    <rPh sb="4" eb="6">
      <t>タイセイ</t>
    </rPh>
    <rPh sb="7" eb="9">
      <t>トドケデ</t>
    </rPh>
    <phoneticPr fontId="1"/>
  </si>
  <si>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
  </si>
  <si>
    <t>△</t>
    <phoneticPr fontId="82"/>
  </si>
  <si>
    <t>△</t>
    <phoneticPr fontId="82"/>
  </si>
  <si>
    <t>常時の連絡体制の確保の具体的方法</t>
    <phoneticPr fontId="1"/>
  </si>
  <si>
    <t>・営業時間外の事業所の人員体制（宿直等）や利用者との連絡体制を含め、具体的に記載してください。</t>
    <phoneticPr fontId="1"/>
  </si>
  <si>
    <t>指定障害者支援施設等との連携体制及び支援の体制の概要</t>
    <rPh sb="0" eb="2">
      <t>シテイ</t>
    </rPh>
    <rPh sb="2" eb="5">
      <t>ショウガイシャ</t>
    </rPh>
    <rPh sb="5" eb="7">
      <t>シエン</t>
    </rPh>
    <rPh sb="7" eb="9">
      <t>シセツ</t>
    </rPh>
    <rPh sb="9" eb="10">
      <t>トウ</t>
    </rPh>
    <rPh sb="12" eb="14">
      <t>レンケイ</t>
    </rPh>
    <rPh sb="14" eb="16">
      <t>タイセイ</t>
    </rPh>
    <rPh sb="16" eb="17">
      <t>オヨ</t>
    </rPh>
    <rPh sb="18" eb="20">
      <t>シエン</t>
    </rPh>
    <rPh sb="21" eb="23">
      <t>タイセイ</t>
    </rPh>
    <rPh sb="24" eb="26">
      <t>ガイヨウ</t>
    </rPh>
    <phoneticPr fontId="1"/>
  </si>
  <si>
    <t>障害福祉サービス事業等開始届出書</t>
    <rPh sb="0" eb="2">
      <t>ショウガイ</t>
    </rPh>
    <rPh sb="2" eb="4">
      <t>フクシ</t>
    </rPh>
    <rPh sb="8" eb="10">
      <t>ジギョウ</t>
    </rPh>
    <rPh sb="10" eb="11">
      <t>トウ</t>
    </rPh>
    <rPh sb="11" eb="13">
      <t>カイシ</t>
    </rPh>
    <rPh sb="13" eb="16">
      <t>トドケデショ</t>
    </rPh>
    <phoneticPr fontId="1"/>
  </si>
  <si>
    <t>事業計画書</t>
    <rPh sb="0" eb="2">
      <t>ジギョウ</t>
    </rPh>
    <rPh sb="2" eb="5">
      <t>ケイカクショ</t>
    </rPh>
    <phoneticPr fontId="82"/>
  </si>
  <si>
    <t>　・事業計画書</t>
    <rPh sb="2" eb="4">
      <t>ジギョウ</t>
    </rPh>
    <rPh sb="4" eb="6">
      <t>ケイカク</t>
    </rPh>
    <rPh sb="6" eb="7">
      <t>ショ</t>
    </rPh>
    <phoneticPr fontId="2"/>
  </si>
  <si>
    <t>指定障害者支援施設等との連携体制及び支援の体制の概要</t>
    <phoneticPr fontId="1"/>
  </si>
  <si>
    <t>・連携体制を整えるよう施設等と調整し、連携の方法を記載してください。</t>
    <rPh sb="1" eb="3">
      <t>レンケイ</t>
    </rPh>
    <rPh sb="3" eb="5">
      <t>タイセイ</t>
    </rPh>
    <rPh sb="6" eb="7">
      <t>トトノ</t>
    </rPh>
    <rPh sb="11" eb="13">
      <t>シセツ</t>
    </rPh>
    <rPh sb="13" eb="14">
      <t>トウ</t>
    </rPh>
    <rPh sb="15" eb="17">
      <t>チョウセイ</t>
    </rPh>
    <rPh sb="19" eb="21">
      <t>レンケイ</t>
    </rPh>
    <rPh sb="22" eb="24">
      <t>ホウホウ</t>
    </rPh>
    <rPh sb="25" eb="27">
      <t>キサイ</t>
    </rPh>
    <phoneticPr fontId="1"/>
  </si>
  <si>
    <t>○加算を取得する場合は「介護給付費等算定に係る体制等に関する届出書」を提出してください。</t>
    <rPh sb="1" eb="3">
      <t>カサン</t>
    </rPh>
    <rPh sb="4" eb="6">
      <t>シュトク</t>
    </rPh>
    <rPh sb="8" eb="10">
      <t>バアイ</t>
    </rPh>
    <rPh sb="12" eb="14">
      <t>カイゴ</t>
    </rPh>
    <rPh sb="14" eb="16">
      <t>キュウフ</t>
    </rPh>
    <rPh sb="16" eb="17">
      <t>ヒ</t>
    </rPh>
    <rPh sb="17" eb="18">
      <t>トウ</t>
    </rPh>
    <rPh sb="18" eb="20">
      <t>サンテイ</t>
    </rPh>
    <rPh sb="21" eb="22">
      <t>カカ</t>
    </rPh>
    <rPh sb="23" eb="25">
      <t>タイセイ</t>
    </rPh>
    <rPh sb="25" eb="26">
      <t>トウ</t>
    </rPh>
    <rPh sb="27" eb="28">
      <t>カン</t>
    </rPh>
    <rPh sb="30" eb="33">
      <t>トドケデショ</t>
    </rPh>
    <rPh sb="35" eb="37">
      <t>テイシュツ</t>
    </rPh>
    <phoneticPr fontId="1"/>
  </si>
  <si>
    <t>○情報公表システム・法人ID発行/事業所情報登録依頼票を提出してください。</t>
    <rPh sb="1" eb="3">
      <t>ジョウホウ</t>
    </rPh>
    <rPh sb="3" eb="5">
      <t>コウヒョウ</t>
    </rPh>
    <rPh sb="10" eb="12">
      <t>ホウジン</t>
    </rPh>
    <rPh sb="14" eb="16">
      <t>ハッコウ</t>
    </rPh>
    <rPh sb="17" eb="19">
      <t>ジギョウ</t>
    </rPh>
    <rPh sb="19" eb="20">
      <t>ショ</t>
    </rPh>
    <rPh sb="20" eb="22">
      <t>ジョウホウ</t>
    </rPh>
    <rPh sb="22" eb="24">
      <t>トウロク</t>
    </rPh>
    <rPh sb="24" eb="26">
      <t>イライ</t>
    </rPh>
    <rPh sb="26" eb="27">
      <t>ヒョウ</t>
    </rPh>
    <rPh sb="28" eb="30">
      <t>テイシュツ</t>
    </rPh>
    <phoneticPr fontId="1"/>
  </si>
  <si>
    <t>○必要に応じ、「業務管理体制に関する届出書」を提出してください。</t>
    <rPh sb="1" eb="3">
      <t>ヒツヨウ</t>
    </rPh>
    <rPh sb="4" eb="5">
      <t>オウ</t>
    </rPh>
    <rPh sb="8" eb="10">
      <t>ギョウム</t>
    </rPh>
    <rPh sb="10" eb="12">
      <t>カンリ</t>
    </rPh>
    <rPh sb="12" eb="14">
      <t>タイセイ</t>
    </rPh>
    <rPh sb="15" eb="16">
      <t>カン</t>
    </rPh>
    <rPh sb="18" eb="21">
      <t>トドケデショ</t>
    </rPh>
    <rPh sb="23" eb="25">
      <t>テイシュツ</t>
    </rPh>
    <phoneticPr fontId="1"/>
  </si>
  <si>
    <t>事業計画書</t>
    <rPh sb="0" eb="2">
      <t>ジギョウ</t>
    </rPh>
    <rPh sb="2" eb="5">
      <t>ケイカクショ</t>
    </rPh>
    <phoneticPr fontId="1"/>
  </si>
  <si>
    <t>収支予算書</t>
    <rPh sb="0" eb="2">
      <t>シュウシ</t>
    </rPh>
    <rPh sb="2" eb="5">
      <t>ヨサンショ</t>
    </rPh>
    <phoneticPr fontId="1"/>
  </si>
  <si>
    <t>情報公表システム
法人ID発行/事業所情報登録依頼票</t>
    <rPh sb="0" eb="2">
      <t>ジョウホウ</t>
    </rPh>
    <rPh sb="2" eb="4">
      <t>コウヒョウ</t>
    </rPh>
    <rPh sb="9" eb="11">
      <t>ホウジン</t>
    </rPh>
    <rPh sb="13" eb="15">
      <t>ハッコウ</t>
    </rPh>
    <rPh sb="16" eb="19">
      <t>ジギョウショ</t>
    </rPh>
    <rPh sb="19" eb="21">
      <t>ジョウホウ</t>
    </rPh>
    <rPh sb="21" eb="23">
      <t>トウロク</t>
    </rPh>
    <rPh sb="23" eb="25">
      <t>イライ</t>
    </rPh>
    <rPh sb="25" eb="26">
      <t>ヒョウ</t>
    </rPh>
    <phoneticPr fontId="1"/>
  </si>
  <si>
    <t>パンフレット等</t>
    <rPh sb="6" eb="7">
      <t>トウ</t>
    </rPh>
    <phoneticPr fontId="1"/>
  </si>
  <si>
    <t>業務管理体制の届出</t>
    <rPh sb="0" eb="2">
      <t>ギョウム</t>
    </rPh>
    <rPh sb="2" eb="4">
      <t>カンリ</t>
    </rPh>
    <rPh sb="4" eb="6">
      <t>タイセイ</t>
    </rPh>
    <rPh sb="7" eb="9">
      <t>トドケデ</t>
    </rPh>
    <phoneticPr fontId="1"/>
  </si>
  <si>
    <t>※運営している事業所が相模原市内のみの場合</t>
    <rPh sb="1" eb="3">
      <t>ウンエイ</t>
    </rPh>
    <rPh sb="7" eb="9">
      <t>ジギョウ</t>
    </rPh>
    <rPh sb="9" eb="10">
      <t>ショ</t>
    </rPh>
    <rPh sb="11" eb="15">
      <t>サガミハラシ</t>
    </rPh>
    <rPh sb="15" eb="16">
      <t>ナイ</t>
    </rPh>
    <rPh sb="19" eb="21">
      <t>バアイ</t>
    </rPh>
    <phoneticPr fontId="1"/>
  </si>
  <si>
    <t>体制届</t>
    <rPh sb="0" eb="2">
      <t>タイセイ</t>
    </rPh>
    <rPh sb="2" eb="3">
      <t>トドケ</t>
    </rPh>
    <phoneticPr fontId="1"/>
  </si>
  <si>
    <t>※加算を取得する場合</t>
    <rPh sb="1" eb="3">
      <t>カサン</t>
    </rPh>
    <rPh sb="4" eb="6">
      <t>シュトク</t>
    </rPh>
    <rPh sb="8" eb="10">
      <t>バアイ</t>
    </rPh>
    <phoneticPr fontId="1"/>
  </si>
  <si>
    <t>相談支援専従事者初任者研修の終了証・現任研修の終了証</t>
    <rPh sb="1" eb="2">
      <t>ソウダン</t>
    </rPh>
    <rPh sb="2" eb="4">
      <t>シエン</t>
    </rPh>
    <rPh sb="4" eb="7">
      <t>ジュウジシャ</t>
    </rPh>
    <rPh sb="7" eb="10">
      <t>ショニンシャ</t>
    </rPh>
    <rPh sb="10" eb="13">
      <t>ケンシュウノ</t>
    </rPh>
    <rPh sb="13" eb="16">
      <t>シュウリョウショウ</t>
    </rPh>
    <rPh sb="16" eb="17">
      <t>・</t>
    </rPh>
    <rPh sb="17" eb="19">
      <t>ゲンニン</t>
    </rPh>
    <rPh sb="19" eb="22">
      <t>ケンシュウノ</t>
    </rPh>
    <rPh sb="22" eb="25">
      <t>シュウリョウショウ</t>
    </rPh>
    <phoneticPr fontId="82"/>
  </si>
  <si>
    <t>第1号様式</t>
    <rPh sb="0" eb="1">
      <t>ダイ</t>
    </rPh>
    <rPh sb="2" eb="3">
      <t>ゴウ</t>
    </rPh>
    <rPh sb="3" eb="5">
      <t>ヨウシキ</t>
    </rPh>
    <phoneticPr fontId="82"/>
  </si>
  <si>
    <t>○：必ず提出していただくもの
△：該当がなければ省略可能
　　※必要かどうかわからない場合、省略せず提出してください。</t>
    <rPh sb="2" eb="3">
      <t>カナラ</t>
    </rPh>
    <rPh sb="4" eb="6">
      <t>テイシュツ</t>
    </rPh>
    <rPh sb="17" eb="19">
      <t>ガイトウ</t>
    </rPh>
    <rPh sb="32" eb="34">
      <t>ヒツヨウ</t>
    </rPh>
    <phoneticPr fontId="2"/>
  </si>
  <si>
    <t>参考様式11</t>
    <rPh sb="0" eb="2">
      <t>サンコウ</t>
    </rPh>
    <rPh sb="2" eb="4">
      <t>ヨウシキ</t>
    </rPh>
    <phoneticPr fontId="2"/>
  </si>
  <si>
    <t>障害福祉サービス事業等開始届出書</t>
    <phoneticPr fontId="2"/>
  </si>
  <si>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</si>
  <si>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参考様式８（誓約書）</t>
    <rPh sb="0" eb="2">
      <t>サンコウ</t>
    </rPh>
    <rPh sb="2" eb="4">
      <t>ヨウシキ</t>
    </rPh>
    <rPh sb="6" eb="9">
      <t>セイヤクショ</t>
    </rPh>
    <phoneticPr fontId="2"/>
  </si>
  <si>
    <t>参考様式１０（開始届出書）</t>
    <rPh sb="0" eb="2">
      <t>サンコウ</t>
    </rPh>
    <rPh sb="2" eb="4">
      <t>ヨウシキ</t>
    </rPh>
    <rPh sb="7" eb="9">
      <t>カイシ</t>
    </rPh>
    <rPh sb="9" eb="12">
      <t>トドケデショ</t>
    </rPh>
    <phoneticPr fontId="2"/>
  </si>
  <si>
    <t>参考様式７（主たる対象）</t>
    <rPh sb="0" eb="2">
      <t>サンコウ</t>
    </rPh>
    <rPh sb="2" eb="4">
      <t>ヨウシキ</t>
    </rPh>
    <rPh sb="6" eb="7">
      <t>シュ</t>
    </rPh>
    <rPh sb="9" eb="11">
      <t>タイショウ</t>
    </rPh>
    <phoneticPr fontId="2"/>
  </si>
  <si>
    <t>参考様式９（障害者施設等の連絡体制）</t>
    <rPh sb="0" eb="2">
      <t>サンコウ</t>
    </rPh>
    <rPh sb="2" eb="4">
      <t>ヨウシキ</t>
    </rPh>
    <rPh sb="6" eb="9">
      <t>ショウガイシャ</t>
    </rPh>
    <rPh sb="9" eb="11">
      <t>シセツ</t>
    </rPh>
    <rPh sb="11" eb="12">
      <t>トウ</t>
    </rPh>
    <rPh sb="13" eb="15">
      <t>レンラク</t>
    </rPh>
    <rPh sb="15" eb="17">
      <t>タイセイ</t>
    </rPh>
    <phoneticPr fontId="2"/>
  </si>
  <si>
    <t>参考様式１１（常時の連絡体制）</t>
    <rPh sb="0" eb="2">
      <t>サンコウ</t>
    </rPh>
    <rPh sb="2" eb="4">
      <t>ヨウシキ</t>
    </rPh>
    <rPh sb="7" eb="9">
      <t>ジョウジ</t>
    </rPh>
    <rPh sb="10" eb="12">
      <t>レンラク</t>
    </rPh>
    <rPh sb="12" eb="14">
      <t>タイセイ</t>
    </rPh>
    <phoneticPr fontId="2"/>
  </si>
  <si>
    <t>パンフレット等ございましたら、ご提出ください。
作成していない場合は、事業所の特色・年間予定・週間予定・一日の流れ等を記入したものを提出ください。</t>
    <rPh sb="6" eb="7">
      <t>トウ</t>
    </rPh>
    <rPh sb="24" eb="26">
      <t>サクセイ</t>
    </rPh>
    <rPh sb="31" eb="33">
      <t>バアイ</t>
    </rPh>
    <rPh sb="35" eb="38">
      <t>ジギョウショ</t>
    </rPh>
    <rPh sb="57" eb="58">
      <t>ナド</t>
    </rPh>
    <rPh sb="59" eb="61">
      <t>キニュウ</t>
    </rPh>
    <phoneticPr fontId="3"/>
  </si>
  <si>
    <t>※パンフレット等ございましたら、ご提出ください。</t>
    <rPh sb="7" eb="8">
      <t>トウ</t>
    </rPh>
    <rPh sb="17" eb="19">
      <t>テイシュツ</t>
    </rPh>
    <phoneticPr fontId="1"/>
  </si>
  <si>
    <t>付表　別紙</t>
    <rPh sb="0" eb="2">
      <t>フヒョウ</t>
    </rPh>
    <rPh sb="3" eb="5">
      <t>ベッシ</t>
    </rPh>
    <phoneticPr fontId="2"/>
  </si>
  <si>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</si>
  <si>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
  </si>
  <si>
    <t>氏　　　　名</t>
    <rPh sb="0" eb="1">
      <t>シ</t>
    </rPh>
    <rPh sb="5" eb="6">
      <t>メイ</t>
    </rPh>
    <phoneticPr fontId="2"/>
  </si>
  <si>
    <t>事業所の名称</t>
    <rPh sb="0" eb="3">
      <t>ジギョウショ</t>
    </rPh>
    <rPh sb="4" eb="6">
      <t>メイショウ</t>
    </rPh>
    <phoneticPr fontId="2"/>
  </si>
  <si>
    <t>フリガナ</t>
    <phoneticPr fontId="2"/>
  </si>
  <si>
    <t>事業の種類</t>
    <rPh sb="0" eb="2">
      <t>ジギョウ</t>
    </rPh>
    <rPh sb="3" eb="5">
      <t>シュルイ</t>
    </rPh>
    <phoneticPr fontId="2"/>
  </si>
  <si>
    <t>氏名</t>
    <rPh sb="0" eb="2">
      <t>シメイ</t>
    </rPh>
    <phoneticPr fontId="2"/>
  </si>
  <si>
    <t>フリガナ</t>
    <phoneticPr fontId="2"/>
  </si>
  <si>
    <t>フリガナ</t>
    <phoneticPr fontId="2"/>
  </si>
  <si>
    <t>○○ヘルパーサービス</t>
    <phoneticPr fontId="28"/>
  </si>
  <si>
    <t>ｻｶﾞﾐ　ｼﾞﾛｳ</t>
    <phoneticPr fontId="28"/>
  </si>
  <si>
    <t>居宅介護</t>
    <rPh sb="0" eb="2">
      <t>キョタク</t>
    </rPh>
    <rPh sb="2" eb="4">
      <t>カイゴ</t>
    </rPh>
    <phoneticPr fontId="28"/>
  </si>
  <si>
    <t>管理者</t>
    <rPh sb="0" eb="3">
      <t>カンリシャ</t>
    </rPh>
    <phoneticPr fontId="28"/>
  </si>
  <si>
    <t>相模　次郎</t>
    <rPh sb="0" eb="2">
      <t>サガミ</t>
    </rPh>
    <rPh sb="3" eb="5">
      <t>ジロウ</t>
    </rPh>
    <phoneticPr fontId="28"/>
  </si>
  <si>
    <t>平日（月曜日～金曜日）　10時から12時まで</t>
    <rPh sb="0" eb="2">
      <t>ヘイジツ</t>
    </rPh>
    <rPh sb="3" eb="6">
      <t>ゲツヨウビ</t>
    </rPh>
    <rPh sb="7" eb="9">
      <t>キンヨウ</t>
    </rPh>
    <rPh sb="9" eb="10">
      <t>ビ</t>
    </rPh>
    <rPh sb="14" eb="15">
      <t>ジ</t>
    </rPh>
    <rPh sb="19" eb="20">
      <t>ジ</t>
    </rPh>
    <phoneticPr fontId="28"/>
  </si>
  <si>
    <t>フリガナ</t>
    <phoneticPr fontId="2"/>
  </si>
  <si>
    <t>障害者の日常生活及び社会生活を総合的に支援するための法律第３６条第３項各号の規定に該当しない旨の誓約書</t>
    <phoneticPr fontId="2"/>
  </si>
  <si>
    <t>管理者については、個人印が必要です。</t>
    <phoneticPr fontId="2"/>
  </si>
  <si>
    <t>相談支援専門員研修</t>
    <phoneticPr fontId="1"/>
  </si>
  <si>
    <t>研修修了証等</t>
    <phoneticPr fontId="1"/>
  </si>
  <si>
    <t>・相談支援従事者初任者研修の受講証明書に加えて次のいずれかの修了証。
※相談支援従事者現任研修を修了した場合は、現任研修終了証も提出してください。</t>
    <phoneticPr fontId="1"/>
  </si>
  <si>
    <t>経歴書
（相談支援専門員）</t>
    <rPh sb="0" eb="3">
      <t>ケイレキショ</t>
    </rPh>
    <rPh sb="5" eb="7">
      <t>ソウダン</t>
    </rPh>
    <rPh sb="7" eb="9">
      <t>シエン</t>
    </rPh>
    <rPh sb="9" eb="12">
      <t>センモンイン</t>
    </rPh>
    <phoneticPr fontId="82"/>
  </si>
  <si>
    <t>・「指定（更新）申請書」は通所・入所共通の様式です。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※「指定申請書」、「口座振込(変更)依頼書」、「付表」はＡ４の紙に出力し押印(必要なもののみ）したものを提出ください。</t>
    <rPh sb="2" eb="4">
      <t>シテイ</t>
    </rPh>
    <rPh sb="5" eb="7">
      <t>コウシン</t>
    </rPh>
    <rPh sb="8" eb="11">
      <t>シンセイショ</t>
    </rPh>
    <rPh sb="13" eb="15">
      <t>ツウショ</t>
    </rPh>
    <rPh sb="16" eb="18">
      <t>ニュウショ</t>
    </rPh>
    <rPh sb="18" eb="20">
      <t>キョウツウ</t>
    </rPh>
    <rPh sb="21" eb="23">
      <t>ヨウシキ</t>
    </rPh>
    <rPh sb="29" eb="31">
      <t>フヒョウ</t>
    </rPh>
    <rPh sb="33" eb="35">
      <t>シテイ</t>
    </rPh>
    <rPh sb="36" eb="37">
      <t>ウ</t>
    </rPh>
    <rPh sb="43" eb="45">
      <t>ジギョウ</t>
    </rPh>
    <rPh sb="46" eb="48">
      <t>シュルイ</t>
    </rPh>
    <rPh sb="51" eb="52">
      <t>コト</t>
    </rPh>
    <rPh sb="57" eb="59">
      <t>ヨウシキ</t>
    </rPh>
    <rPh sb="59" eb="60">
      <t>ダイ</t>
    </rPh>
    <rPh sb="61" eb="62">
      <t>ゴウ</t>
    </rPh>
    <rPh sb="63" eb="65">
      <t>ヒツヨウ</t>
    </rPh>
    <rPh sb="65" eb="67">
      <t>ジコウ</t>
    </rPh>
    <rPh sb="68" eb="70">
      <t>ニュウリョク</t>
    </rPh>
    <rPh sb="74" eb="76">
      <t>ジギョウ</t>
    </rPh>
    <rPh sb="77" eb="79">
      <t>タイオウ</t>
    </rPh>
    <rPh sb="81" eb="83">
      <t>フヒョウ</t>
    </rPh>
    <rPh sb="84" eb="86">
      <t>ヒョウジ</t>
    </rPh>
    <rPh sb="95" eb="97">
      <t>シテイ</t>
    </rPh>
    <rPh sb="97" eb="100">
      <t>シンセイショ</t>
    </rPh>
    <rPh sb="103" eb="105">
      <t>コウザ</t>
    </rPh>
    <rPh sb="105" eb="107">
      <t>フリコミ</t>
    </rPh>
    <rPh sb="108" eb="110">
      <t>ヘンコウ</t>
    </rPh>
    <rPh sb="111" eb="114">
      <t>イライショ</t>
    </rPh>
    <rPh sb="117" eb="119">
      <t>フヒョウ</t>
    </rPh>
    <rPh sb="124" eb="125">
      <t>カミ</t>
    </rPh>
    <rPh sb="126" eb="128">
      <t>シュツリョク</t>
    </rPh>
    <rPh sb="129" eb="131">
      <t>オウイン</t>
    </rPh>
    <rPh sb="132" eb="134">
      <t>ヒツヨウ</t>
    </rPh>
    <rPh sb="145" eb="147">
      <t>テイシュツ</t>
    </rPh>
    <phoneticPr fontId="2"/>
  </si>
  <si>
    <t>管理者・相談支援専門員の経歴書</t>
    <rPh sb="0" eb="3">
      <t>カンリシャ</t>
    </rPh>
    <rPh sb="4" eb="6">
      <t>ソウダン</t>
    </rPh>
    <rPh sb="6" eb="8">
      <t>シエン</t>
    </rPh>
    <rPh sb="8" eb="11">
      <t>センモンイン</t>
    </rPh>
    <rPh sb="12" eb="15">
      <t>ケイレキショ</t>
    </rPh>
    <phoneticPr fontId="2"/>
  </si>
  <si>
    <t>・管理者、相談支援専門員について、それぞれ別に作成してください。兼務する場合は1枚で構いません。</t>
    <rPh sb="1" eb="4">
      <t>カンリシャ</t>
    </rPh>
    <rPh sb="5" eb="7">
      <t>ソウダン</t>
    </rPh>
    <rPh sb="7" eb="9">
      <t>シエン</t>
    </rPh>
    <rPh sb="9" eb="12">
      <t>センモンイン</t>
    </rPh>
    <rPh sb="21" eb="22">
      <t>ベツ</t>
    </rPh>
    <rPh sb="23" eb="25">
      <t>サクセイ</t>
    </rPh>
    <rPh sb="32" eb="34">
      <t>ケンム</t>
    </rPh>
    <rPh sb="36" eb="38">
      <t>バアイ</t>
    </rPh>
    <rPh sb="40" eb="41">
      <t>マイ</t>
    </rPh>
    <rPh sb="42" eb="43">
      <t>カマ</t>
    </rPh>
    <phoneticPr fontId="2"/>
  </si>
  <si>
    <t>・相談支援専門員について、実務要件や研修要件について確認のうえ提出してください。
・業務に従事した日数を必ず記載してください。</t>
    <rPh sb="1" eb="3">
      <t>ソウダン</t>
    </rPh>
    <rPh sb="3" eb="5">
      <t>シエン</t>
    </rPh>
    <rPh sb="5" eb="8">
      <t>センモンイン</t>
    </rPh>
    <rPh sb="31" eb="33">
      <t>テイシュツ</t>
    </rPh>
    <rPh sb="42" eb="44">
      <t>ギョウム</t>
    </rPh>
    <rPh sb="45" eb="47">
      <t>ジュウジ</t>
    </rPh>
    <rPh sb="49" eb="51">
      <t>ニッスウ</t>
    </rPh>
    <rPh sb="52" eb="53">
      <t>カナラ</t>
    </rPh>
    <rPh sb="54" eb="56">
      <t>キサイ</t>
    </rPh>
    <phoneticPr fontId="2"/>
  </si>
  <si>
    <t>・相談支援専門員について、実務経験年数（日数）に必要な場合（資格により実務経験年数が短縮される場合）は、資格を証する書面の写しを添付してください。
（居宅介護初任者研修修了証、社会福祉主事の任用資格証　保育士証等）</t>
    <rPh sb="13" eb="15">
      <t>ジツム</t>
    </rPh>
    <rPh sb="15" eb="17">
      <t>ケイケン</t>
    </rPh>
    <rPh sb="17" eb="19">
      <t>ネンスウ</t>
    </rPh>
    <rPh sb="20" eb="22">
      <t>ニッスウ</t>
    </rPh>
    <rPh sb="24" eb="26">
      <t>ヒツヨウ</t>
    </rPh>
    <rPh sb="27" eb="29">
      <t>バアイ</t>
    </rPh>
    <rPh sb="30" eb="32">
      <t>シカク</t>
    </rPh>
    <rPh sb="75" eb="77">
      <t>キョタク</t>
    </rPh>
    <rPh sb="77" eb="79">
      <t>カイゴ</t>
    </rPh>
    <rPh sb="79" eb="82">
      <t>ショニンシャ</t>
    </rPh>
    <rPh sb="82" eb="84">
      <t>ケンシュウ</t>
    </rPh>
    <rPh sb="84" eb="86">
      <t>シュウリョウ</t>
    </rPh>
    <rPh sb="86" eb="87">
      <t>ショウ</t>
    </rPh>
    <rPh sb="88" eb="90">
      <t>シャカイ</t>
    </rPh>
    <rPh sb="90" eb="92">
      <t>フクシ</t>
    </rPh>
    <rPh sb="92" eb="94">
      <t>シュジ</t>
    </rPh>
    <rPh sb="95" eb="97">
      <t>ニンヨウ</t>
    </rPh>
    <rPh sb="97" eb="99">
      <t>シカク</t>
    </rPh>
    <rPh sb="99" eb="100">
      <t>ショウ</t>
    </rPh>
    <rPh sb="101" eb="103">
      <t>ホイク</t>
    </rPh>
    <rPh sb="103" eb="104">
      <t>シ</t>
    </rPh>
    <rPh sb="104" eb="105">
      <t>ショウ</t>
    </rPh>
    <rPh sb="105" eb="106">
      <t>ナド</t>
    </rPh>
    <phoneticPr fontId="2"/>
  </si>
  <si>
    <r>
      <t xml:space="preserve">
・相談支援従事者初任者研修の受講証明書に加えて次のいずれかの修了証。</t>
    </r>
    <r>
      <rPr>
        <strike/>
        <sz val="10.5"/>
        <color theme="1"/>
        <rFont val="ＭＳ ゴシック"/>
        <family val="3"/>
        <charset val="128"/>
      </rPr>
      <t xml:space="preserve">
</t>
    </r>
    <r>
      <rPr>
        <sz val="10.5"/>
        <color theme="1"/>
        <rFont val="ＭＳ ゴシック"/>
        <family val="3"/>
        <charset val="128"/>
      </rPr>
      <t>※相談支援従事者現任研修を修了した場合は、現任研修終了証も提出してください。</t>
    </r>
    <rPh sb="2" eb="4">
      <t>ソウダン</t>
    </rPh>
    <rPh sb="4" eb="6">
      <t>シエン</t>
    </rPh>
    <rPh sb="6" eb="9">
      <t>ジュウジシャ</t>
    </rPh>
    <rPh sb="9" eb="12">
      <t>ショニンシャ</t>
    </rPh>
    <rPh sb="12" eb="14">
      <t>ケンシュウ</t>
    </rPh>
    <rPh sb="15" eb="17">
      <t>ジュコウ</t>
    </rPh>
    <rPh sb="17" eb="20">
      <t>ショウメイショ</t>
    </rPh>
    <rPh sb="21" eb="22">
      <t>クワ</t>
    </rPh>
    <rPh sb="24" eb="25">
      <t>ツギ</t>
    </rPh>
    <rPh sb="31" eb="33">
      <t>シュウリョウ</t>
    </rPh>
    <rPh sb="33" eb="34">
      <t>ショウ</t>
    </rPh>
    <rPh sb="37" eb="39">
      <t>ソウダン</t>
    </rPh>
    <rPh sb="39" eb="41">
      <t>シエン</t>
    </rPh>
    <rPh sb="41" eb="44">
      <t>ジュウジシャ</t>
    </rPh>
    <rPh sb="44" eb="46">
      <t>ゲンニン</t>
    </rPh>
    <rPh sb="46" eb="48">
      <t>ケンシュウ</t>
    </rPh>
    <rPh sb="49" eb="51">
      <t>シュウリョウ</t>
    </rPh>
    <rPh sb="53" eb="55">
      <t>バアイ</t>
    </rPh>
    <rPh sb="57" eb="59">
      <t>ゲンニン</t>
    </rPh>
    <rPh sb="59" eb="61">
      <t>ケンシュウ</t>
    </rPh>
    <rPh sb="61" eb="64">
      <t>シュウリョウショウ</t>
    </rPh>
    <rPh sb="65" eb="67">
      <t>テイシュツ</t>
    </rPh>
    <phoneticPr fontId="2"/>
  </si>
  <si>
    <t>指定一般相談支援事業所指定更新申請に係る
添付書類、参考様式の種類と記載時の留意事項・説明</t>
    <rPh sb="0" eb="2">
      <t>シテイ</t>
    </rPh>
    <rPh sb="2" eb="4">
      <t>イッパン</t>
    </rPh>
    <rPh sb="4" eb="6">
      <t>ソウダン</t>
    </rPh>
    <rPh sb="6" eb="8">
      <t>シエン</t>
    </rPh>
    <rPh sb="8" eb="10">
      <t>ジギョウ</t>
    </rPh>
    <rPh sb="10" eb="11">
      <t>ショ</t>
    </rPh>
    <rPh sb="11" eb="13">
      <t>シテイ</t>
    </rPh>
    <rPh sb="13" eb="15">
      <t>コウシン</t>
    </rPh>
    <rPh sb="15" eb="17">
      <t>シンセイ</t>
    </rPh>
    <rPh sb="21" eb="23">
      <t>テンプ</t>
    </rPh>
    <rPh sb="23" eb="25">
      <t>ショルイ</t>
    </rPh>
    <rPh sb="26" eb="28">
      <t>サンコウ</t>
    </rPh>
    <rPh sb="28" eb="30">
      <t>ヨウシキ</t>
    </rPh>
    <rPh sb="31" eb="33">
      <t>シュルイ</t>
    </rPh>
    <rPh sb="34" eb="36">
      <t>キサイ</t>
    </rPh>
    <rPh sb="36" eb="37">
      <t>ジ</t>
    </rPh>
    <rPh sb="38" eb="40">
      <t>リュウイ</t>
    </rPh>
    <rPh sb="40" eb="42">
      <t>ジコウ</t>
    </rPh>
    <rPh sb="43" eb="45">
      <t>セツメイ</t>
    </rPh>
    <phoneticPr fontId="2"/>
  </si>
  <si>
    <t>【令和６年２月現在】</t>
    <rPh sb="1" eb="3">
      <t>レイワ</t>
    </rPh>
    <rPh sb="4" eb="5">
      <t>ネン</t>
    </rPh>
    <rPh sb="6" eb="7">
      <t>ガツ</t>
    </rPh>
    <rPh sb="7" eb="9">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</si>
</sst>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00000000"/>
    <numFmt numFmtId="177" formatCode="00"/>
    <numFmt numFmtId="178" formatCode="[$-411]ggge&quot;年&quot;m&quot;月&quot;d&quot;日&quot;;@"/>
    <numFmt numFmtId="179" formatCode="[&lt;=999]000;[&lt;=9999]000\-00;000\-0000"/>
    <numFmt numFmtId="180" formatCode="[&lt;=9]00;[&lt;=99]000;0000"/>
    <numFmt numFmtId="181" formatCode="yyyy&quot;年&quot;m&quot;月&quot;d&quot;日&quot;;@"/>
    <numFmt numFmtId="182" formatCode="[$-411]ggge&quot;年&quot;m&quot;月&quot;"/>
    <numFmt numFmtId="183" formatCode="000"/>
    <numFmt numFmtId="184" formatCode="0_ "/>
    <numFmt numFmtId="185" formatCode="#,##0_ "/>
  </numFmts>
  <fonts count="11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
      <b/>
      <u/>
      <sz val="11"/>
      <color theme="1"/>
      <name val="ＭＳ ゴシック"/>
      <family val="3"/>
      <charset val="128"/>
    </font>
    <font>
      <b/>
      <sz val="11"/>
      <color theme="1"/>
      <name val="ＭＳ ゴシック"/>
      <family val="3"/>
      <charset val="128"/>
    </font>
    <font>
      <sz val="11"/>
      <name val="ＭＳ Ｐゴシック"/>
      <family val="3"/>
      <charset val="128"/>
    </font>
    <font>
      <sz val="10"/>
      <color theme="1"/>
      <name val="ＭＳ 明朝"/>
      <family val="1"/>
      <charset val="128"/>
    </font>
    <font>
      <sz val="9"/>
      <color theme="1"/>
      <name val="ＭＳ ゴシック"/>
      <family val="3"/>
      <charset val="128"/>
    </font>
    <font>
      <sz val="10"/>
      <color theme="1"/>
      <name val="ＭＳ ゴシック"/>
      <family val="3"/>
      <charset val="128"/>
    </font>
    <font>
      <sz val="7"/>
      <name val="ＭＳ 明朝"/>
      <family val="1"/>
      <charset val="128"/>
    </font>
    <font>
      <sz val="6"/>
      <name val="ＭＳ Ｐゴシック"/>
      <family val="2"/>
      <charset val="128"/>
    </font>
    <font>
      <sz val="10"/>
      <name val="ＭＳ 明朝"/>
      <family val="1"/>
      <charset val="128"/>
    </font>
    <font>
      <i/>
      <sz val="10"/>
      <color theme="1"/>
      <name val="ＭＳ 明朝"/>
      <family val="1"/>
      <charset val="128"/>
    </font>
    <font>
      <b/>
      <sz val="9"/>
      <color indexed="81"/>
      <name val="ＭＳ Ｐゴシック"/>
      <family val="3"/>
      <charset val="128"/>
    </font>
    <font>
      <sz val="11"/>
      <color rgb="FF000000"/>
      <name val="ＭＳ Ｐゴシック"/>
      <family val="3"/>
      <charset val="128"/>
    </font>
    <font>
      <sz val="9"/>
      <color rgb="FF000000"/>
      <name val="MS UI Gothic"/>
      <family val="3"/>
      <charset val="128"/>
    </font>
    <font>
      <sz val="11"/>
      <name val="ＭＳ 明朝"/>
      <family val="1"/>
      <charset val="128"/>
    </font>
    <font>
      <sz val="11"/>
      <color indexed="43"/>
      <name val="ＭＳ 明朝"/>
      <family val="1"/>
      <charset val="128"/>
    </font>
    <font>
      <sz val="11"/>
      <color indexed="9"/>
      <name val="ＭＳ 明朝"/>
      <family val="1"/>
      <charset val="128"/>
    </font>
    <font>
      <sz val="14"/>
      <name val="ＭＳ 明朝"/>
      <family val="1"/>
      <charset val="128"/>
    </font>
    <font>
      <sz val="9"/>
      <name val="ＭＳ 明朝"/>
      <family val="1"/>
      <charset val="128"/>
    </font>
    <font>
      <sz val="12"/>
      <name val="ＭＳ 明朝"/>
      <family val="1"/>
      <charset val="128"/>
    </font>
    <font>
      <sz val="6"/>
      <name val="ＭＳ 明朝"/>
      <family val="1"/>
      <charset val="128"/>
    </font>
    <font>
      <b/>
      <sz val="14"/>
      <name val="ＭＳ 明朝"/>
      <family val="1"/>
      <charset val="128"/>
    </font>
    <font>
      <sz val="10.5"/>
      <name val="ＭＳ 明朝"/>
      <family val="1"/>
      <charset val="128"/>
    </font>
    <font>
      <sz val="9"/>
      <color indexed="9"/>
      <name val="ＭＳ 明朝"/>
      <family val="1"/>
      <charset val="128"/>
    </font>
    <font>
      <sz val="11"/>
      <color indexed="9"/>
      <name val="ＭＳ Ｐゴシック"/>
      <family val="3"/>
      <charset val="128"/>
    </font>
    <font>
      <sz val="11"/>
      <color theme="0"/>
      <name val="ＭＳ 明朝"/>
      <family val="1"/>
      <charset val="128"/>
    </font>
    <font>
      <sz val="9"/>
      <color theme="0"/>
      <name val="ＭＳ 明朝"/>
      <family val="1"/>
      <charset val="128"/>
    </font>
    <font>
      <sz val="8"/>
      <name val="ＭＳ 明朝"/>
      <family val="1"/>
      <charset val="128"/>
    </font>
    <font>
      <strike/>
      <sz val="9"/>
      <name val="ＭＳ 明朝"/>
      <family val="1"/>
      <charset val="128"/>
    </font>
    <font>
      <strike/>
      <sz val="11"/>
      <name val="ＭＳ 明朝"/>
      <family val="1"/>
      <charset val="128"/>
    </font>
    <font>
      <sz val="11"/>
      <color rgb="FFFF0000"/>
      <name val="ＭＳ 明朝"/>
      <family val="1"/>
      <charset val="128"/>
    </font>
    <font>
      <sz val="11"/>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9"/>
      <color rgb="FF000000"/>
      <name val="Meiryo UI"/>
      <family val="3"/>
      <charset val="128"/>
    </font>
    <font>
      <sz val="10"/>
      <color theme="0"/>
      <name val="ＭＳ ゴシック"/>
      <family val="3"/>
      <charset val="128"/>
    </font>
    <font>
      <sz val="10"/>
      <color indexed="9"/>
      <name val="ＭＳ 明朝"/>
      <family val="1"/>
      <charset val="128"/>
    </font>
    <font>
      <sz val="10"/>
      <name val="ＭＳ ゴシック"/>
      <family val="3"/>
      <charset val="128"/>
    </font>
    <font>
      <sz val="9"/>
      <color theme="0"/>
      <name val="ＭＳ Ｐゴシック"/>
      <family val="3"/>
      <charset val="128"/>
    </font>
    <font>
      <sz val="9"/>
      <name val="ＭＳ Ｐゴシック"/>
      <family val="3"/>
      <charset val="128"/>
    </font>
    <font>
      <sz val="8"/>
      <color indexed="9"/>
      <name val="ＭＳ 明朝"/>
      <family val="1"/>
      <charset val="128"/>
    </font>
    <font>
      <sz val="8"/>
      <color theme="1"/>
      <name val="ＭＳ 明朝"/>
      <family val="1"/>
      <charset val="128"/>
    </font>
    <font>
      <sz val="10"/>
      <color theme="0"/>
      <name val="ＭＳ 明朝"/>
      <family val="1"/>
      <charset val="128"/>
    </font>
    <font>
      <sz val="8"/>
      <color theme="0"/>
      <name val="ＭＳ 明朝"/>
      <family val="1"/>
      <charset val="128"/>
    </font>
    <font>
      <sz val="10"/>
      <color indexed="9"/>
      <name val="ＭＳ ゴシック"/>
      <family val="3"/>
      <charset val="128"/>
    </font>
    <font>
      <sz val="10"/>
      <color theme="0" tint="-0.34998626667073579"/>
      <name val="ＭＳ 明朝"/>
      <family val="1"/>
      <charset val="128"/>
    </font>
    <font>
      <sz val="10"/>
      <color rgb="FFFF0000"/>
      <name val="ＭＳ ゴシック"/>
      <family val="3"/>
      <charset val="128"/>
    </font>
    <font>
      <sz val="10"/>
      <color theme="0"/>
      <name val="ＭＳ Ｐゴシック"/>
      <family val="3"/>
      <charset val="128"/>
    </font>
    <font>
      <sz val="11"/>
      <color theme="0"/>
      <name val="ＭＳ Ｐゴシック"/>
      <family val="3"/>
      <charset val="128"/>
    </font>
    <font>
      <sz val="9"/>
      <color indexed="9"/>
      <name val="ＭＳ Ｐゴシック"/>
      <family val="3"/>
      <charset val="128"/>
    </font>
    <font>
      <sz val="9"/>
      <color rgb="FFFF0000"/>
      <name val="ＭＳ Ｐゴシック"/>
      <family val="3"/>
      <charset val="128"/>
    </font>
    <font>
      <sz val="11"/>
      <color rgb="FFFF0000"/>
      <name val="ＭＳ Ｐゴシック"/>
      <family val="3"/>
      <charset val="128"/>
    </font>
    <font>
      <sz val="10"/>
      <color rgb="FFFF0000"/>
      <name val="ＭＳ 明朝"/>
      <family val="1"/>
      <charset val="128"/>
    </font>
    <font>
      <sz val="6"/>
      <name val="ＭＳ 明朝"/>
      <family val="2"/>
      <charset val="128"/>
    </font>
    <font>
      <sz val="9"/>
      <color rgb="FFFF0000"/>
      <name val="ＭＳ 明朝"/>
      <family val="1"/>
      <charset val="128"/>
    </font>
    <font>
      <sz val="8"/>
      <name val="ＭＳ Ｐゴシック"/>
      <family val="3"/>
      <charset val="128"/>
    </font>
    <font>
      <sz val="10"/>
      <color theme="0" tint="-0.249977111117893"/>
      <name val="ＭＳ 明朝"/>
      <family val="1"/>
      <charset val="128"/>
    </font>
    <font>
      <sz val="8"/>
      <color theme="0"/>
      <name val="ＭＳ Ｐゴシック"/>
      <family val="3"/>
      <charset val="128"/>
    </font>
    <font>
      <sz val="8"/>
      <color rgb="FFFF0000"/>
      <name val="ＭＳ Ｐゴシック"/>
      <family val="3"/>
      <charset val="128"/>
    </font>
    <font>
      <sz val="10"/>
      <name val="ＭＳ Ｐゴシック"/>
      <family val="3"/>
      <charset val="128"/>
    </font>
    <font>
      <b/>
      <sz val="10"/>
      <color theme="0"/>
      <name val="ＭＳ 明朝"/>
      <family val="1"/>
      <charset val="128"/>
    </font>
    <font>
      <sz val="10"/>
      <color rgb="FFFF0000"/>
      <name val="ＭＳ Ｐゴシック"/>
      <family val="3"/>
      <charset val="128"/>
    </font>
    <font>
      <sz val="11"/>
      <color rgb="FFFF0000"/>
      <name val="ＭＳ Ｐ明朝"/>
      <family val="1"/>
      <charset val="128"/>
    </font>
    <font>
      <sz val="11"/>
      <color theme="0"/>
      <name val="ＭＳ Ｐ明朝"/>
      <family val="1"/>
      <charset val="128"/>
    </font>
    <font>
      <sz val="9"/>
      <color indexed="8"/>
      <name val="ＭＳ 明朝"/>
      <family val="1"/>
      <charset val="128"/>
    </font>
    <font>
      <b/>
      <sz val="12"/>
      <color indexed="10"/>
      <name val="ＭＳ ゴシック"/>
      <family val="3"/>
      <charset val="128"/>
    </font>
    <font>
      <b/>
      <sz val="1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sz val="11"/>
      <name val="ＭＳ ゴシック"/>
      <family val="3"/>
      <charset val="128"/>
    </font>
    <font>
      <b/>
      <sz val="12"/>
      <color rgb="FFFF0000"/>
      <name val="ＭＳ ゴシック"/>
      <family val="3"/>
      <charset val="128"/>
    </font>
    <font>
      <sz val="9"/>
      <name val="ＭＳ ゴシック"/>
      <family val="3"/>
      <charset val="128"/>
    </font>
    <font>
      <sz val="16"/>
      <name val="ＭＳ Ｐゴシック"/>
      <family val="3"/>
      <charset val="128"/>
    </font>
    <font>
      <b/>
      <sz val="12"/>
      <name val="ＭＳ ゴシック"/>
      <family val="3"/>
      <charset val="128"/>
    </font>
    <font>
      <sz val="14"/>
      <name val="ＭＳ ゴシック"/>
      <family val="3"/>
      <charset val="128"/>
    </font>
    <font>
      <sz val="10.5"/>
      <name val="ＭＳ ゴシック"/>
      <family val="3"/>
      <charset val="128"/>
    </font>
    <font>
      <sz val="10.5"/>
      <name val="ＭＳ Ｐゴシック"/>
      <family val="3"/>
      <charset val="128"/>
    </font>
    <font>
      <sz val="10"/>
      <name val="ＭＳ Ｐ明朝"/>
      <family val="1"/>
      <charset val="128"/>
    </font>
    <font>
      <sz val="10.5"/>
      <color theme="1"/>
      <name val="ＭＳ ゴシック"/>
      <family val="3"/>
      <charset val="128"/>
    </font>
    <font>
      <sz val="10.5"/>
      <color theme="1"/>
      <name val="ＭＳ ゴシック"/>
      <family val="3"/>
    </font>
    <font>
      <b/>
      <sz val="10"/>
      <name val="ＭＳ ゴシック"/>
      <family val="3"/>
      <charset val="128"/>
    </font>
    <font>
      <sz val="11"/>
      <color rgb="FFFA7D00"/>
      <name val="游ゴシック"/>
      <family val="3"/>
      <charset val="128"/>
      <scheme val="minor"/>
    </font>
    <font>
      <b/>
      <sz val="14"/>
      <color theme="1"/>
      <name val="游ゴシック"/>
      <family val="3"/>
      <charset val="128"/>
      <scheme val="minor"/>
    </font>
    <font>
      <b/>
      <sz val="6"/>
      <name val="ＭＳ ゴシック"/>
      <family val="3"/>
      <charset val="128"/>
    </font>
    <font>
      <b/>
      <sz val="11"/>
      <color rgb="FFFF0000"/>
      <name val="ＭＳ ゴシック"/>
      <family val="3"/>
      <charset val="128"/>
    </font>
    <font>
      <b/>
      <sz val="10.5"/>
      <name val="ＭＳ ゴシック"/>
      <family val="3"/>
      <charset val="128"/>
    </font>
    <font>
      <b/>
      <sz val="9"/>
      <name val="ＭＳ ゴシック"/>
      <family val="3"/>
      <charset val="128"/>
    </font>
    <font>
      <b/>
      <sz val="10"/>
      <color rgb="FFFF0000"/>
      <name val="ＭＳ ゴシック"/>
      <family val="3"/>
      <charset val="128"/>
    </font>
    <font>
      <b/>
      <sz val="10"/>
      <color rgb="FFFF0000"/>
      <name val="ＭＳ Ｐゴシック"/>
      <family val="3"/>
      <charset val="128"/>
    </font>
    <font>
      <b/>
      <strike/>
      <sz val="10"/>
      <color rgb="FFFF0000"/>
      <name val="ＭＳ Ｐゴシック"/>
      <family val="3"/>
      <charset val="128"/>
    </font>
    <font>
      <strike/>
      <sz val="11"/>
      <color theme="1"/>
      <name val="ＭＳ 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2"/>
      <color theme="1"/>
      <name val="ＭＳ 明朝"/>
      <family val="1"/>
      <charset val="128"/>
    </font>
    <font>
      <sz val="12"/>
      <color theme="1"/>
      <name val="ＭＳ ゴシック"/>
      <family val="3"/>
      <charset val="128"/>
    </font>
    <font>
      <strike/>
      <sz val="12"/>
      <color theme="1"/>
      <name val="ＭＳ ゴシック"/>
      <family val="3"/>
      <charset val="128"/>
    </font>
    <font>
      <sz val="10.5"/>
      <color theme="1"/>
      <name val="ＭＳ Ｐゴシック"/>
      <family val="3"/>
      <charset val="128"/>
    </font>
    <font>
      <strike/>
      <sz val="10.5"/>
      <color theme="1"/>
      <name val="ＭＳ ゴシック"/>
      <family val="3"/>
      <charset val="128"/>
    </font>
    <font>
      <b/>
      <sz val="12"/>
      <color theme="1"/>
      <name val="ＭＳ ゴシック"/>
      <family val="3"/>
      <charset val="128"/>
    </font>
    <font>
      <b/>
      <sz val="9"/>
      <color theme="1"/>
      <name val="ＭＳ ゴシック"/>
      <family val="3"/>
      <charset val="128"/>
    </font>
  </fonts>
  <fills count="32">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
      <patternFill patternType="solid">
        <fgColor indexed="22"/>
        <bgColor indexed="64"/>
      </patternFill>
    </fill>
    <fill>
      <patternFill patternType="solid">
        <fgColor indexed="42"/>
        <bgColor indexed="64"/>
      </patternFill>
    </fill>
    <fill>
      <patternFill patternType="solid">
        <fgColor rgb="FFCCFFCC"/>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indexed="55"/>
        <bgColor indexed="64"/>
      </patternFill>
    </fill>
    <fill>
      <patternFill patternType="solid">
        <fgColor theme="0" tint="-0.24994659260841701"/>
        <bgColor indexed="64"/>
      </patternFill>
    </fill>
    <fill>
      <patternFill patternType="solid">
        <fgColor rgb="FFBFBFBF"/>
        <bgColor indexed="64"/>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indexed="47"/>
        <bgColor indexed="64"/>
      </patternFill>
    </fill>
    <fill>
      <patternFill patternType="solid">
        <fgColor rgb="FFCCFFFF"/>
        <bgColor indexed="64"/>
      </patternFill>
    </fill>
    <fill>
      <patternFill patternType="solid">
        <fgColor indexed="27"/>
        <bgColor indexed="64"/>
      </patternFill>
    </fill>
    <fill>
      <patternFill patternType="solid">
        <fgColor rgb="FFFFCC99"/>
        <bgColor indexed="64"/>
      </patternFill>
    </fill>
    <fill>
      <patternFill patternType="solid">
        <fgColor theme="0"/>
        <bgColor indexed="64"/>
      </patternFill>
    </fill>
    <fill>
      <patternFill patternType="solid">
        <fgColor theme="4" tint="0.79998168889431442"/>
        <bgColor indexed="64"/>
      </patternFill>
    </fill>
    <fill>
      <patternFill patternType="solid">
        <fgColor rgb="FFFFFF99"/>
        <bgColor indexed="64"/>
      </patternFill>
    </fill>
    <fill>
      <patternFill patternType="solid">
        <fgColor rgb="FF66FF99"/>
        <bgColor indexed="64"/>
      </patternFill>
    </fill>
    <fill>
      <patternFill patternType="solid">
        <fgColor theme="0" tint="-0.14999847407452621"/>
        <bgColor indexed="64"/>
      </patternFill>
    </fill>
    <fill>
      <patternFill patternType="solid">
        <fgColor indexed="9"/>
        <bgColor indexed="64"/>
      </patternFill>
    </fill>
    <fill>
      <patternFill patternType="solid">
        <fgColor rgb="FF99CCFF"/>
        <bgColor indexed="64"/>
      </patternFill>
    </fill>
    <fill>
      <patternFill patternType="solid">
        <fgColor indexed="13"/>
        <bgColor indexed="64"/>
      </patternFill>
    </fill>
    <fill>
      <patternFill patternType="solid">
        <fgColor rgb="FFFFFF00"/>
        <bgColor indexed="64"/>
      </patternFill>
    </fill>
    <fill>
      <patternFill patternType="solid">
        <fgColor theme="1" tint="0.499984740745262"/>
        <bgColor indexed="64"/>
      </patternFill>
    </fill>
    <fill>
      <patternFill patternType="solid">
        <fgColor theme="9" tint="0.39997558519241921"/>
        <bgColor indexed="64"/>
      </patternFill>
    </fill>
    <fill>
      <patternFill patternType="solid">
        <fgColor indexed="46"/>
        <bgColor indexed="64"/>
      </patternFill>
    </fill>
  </fills>
  <borders count="20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
      <left/>
      <right/>
      <top/>
      <bottom style="double">
        <color rgb="FFFF800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thin">
        <color indexed="64"/>
      </left>
      <right style="medium">
        <color indexed="64"/>
      </right>
      <top style="thin">
        <color indexed="64"/>
      </top>
      <bottom/>
      <diagonal/>
    </border>
    <border>
      <left style="thin">
        <color indexed="64"/>
      </left>
      <right style="medium">
        <color indexed="64"/>
      </right>
      <top style="dotted">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medium">
        <color indexed="64"/>
      </right>
      <top/>
      <bottom style="thin">
        <color indexed="64"/>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thin">
        <color indexed="64"/>
      </left>
      <right style="medium">
        <color indexed="64"/>
      </right>
      <top style="medium">
        <color indexed="64"/>
      </top>
      <bottom style="thin">
        <color indexed="64"/>
      </bottom>
      <diagonal/>
    </border>
    <border diagonalDown="1">
      <left/>
      <right style="thin">
        <color indexed="64"/>
      </right>
      <top style="thin">
        <color indexed="64"/>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diagonalDown="1">
      <left/>
      <right style="thin">
        <color indexed="64"/>
      </right>
      <top style="thin">
        <color indexed="64"/>
      </top>
      <bottom/>
      <diagonal style="thin">
        <color indexed="64"/>
      </diagonal>
    </border>
    <border diagonalDown="1">
      <left/>
      <right style="thin">
        <color indexed="64"/>
      </right>
      <top/>
      <bottom/>
      <diagonal style="thin">
        <color indexed="64"/>
      </diagonal>
    </border>
    <border diagonalDown="1">
      <left/>
      <right style="thin">
        <color indexed="64"/>
      </right>
      <top/>
      <bottom style="thin">
        <color indexed="64"/>
      </bottom>
      <diagonal style="thin">
        <color indexed="64"/>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diagonal/>
    </border>
    <border>
      <left style="medium">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diagonalUp="1">
      <left style="medium">
        <color indexed="64"/>
      </left>
      <right style="thin">
        <color indexed="64"/>
      </right>
      <top style="thin">
        <color indexed="64"/>
      </top>
      <bottom style="thin">
        <color indexed="64"/>
      </bottom>
      <diagonal style="medium">
        <color indexed="64"/>
      </diagonal>
    </border>
    <border>
      <left style="thin">
        <color indexed="64"/>
      </left>
      <right/>
      <top style="double">
        <color indexed="64"/>
      </top>
      <bottom style="double">
        <color indexed="64"/>
      </bottom>
      <diagonal/>
    </border>
  </borders>
  <cellStyleXfs count="22">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11" fillId="0" borderId="0">
      <alignment vertical="center"/>
    </xf>
    <xf numFmtId="0" fontId="22" fillId="0" borderId="0">
      <alignment vertical="center"/>
    </xf>
    <xf numFmtId="0" fontId="11" fillId="0" borderId="0"/>
    <xf numFmtId="0" fontId="11" fillId="0" borderId="0"/>
    <xf numFmtId="0" fontId="11" fillId="0" borderId="0">
      <alignment vertical="center"/>
    </xf>
    <xf numFmtId="38" fontId="11" fillId="0" borderId="0" applyFont="0" applyFill="0" applyBorder="0" applyAlignment="0" applyProtection="0">
      <alignment vertical="center"/>
    </xf>
    <xf numFmtId="0" fontId="11" fillId="0" borderId="0"/>
    <xf numFmtId="0" fontId="11" fillId="0" borderId="0">
      <alignment vertical="center"/>
    </xf>
    <xf numFmtId="0" fontId="11" fillId="0" borderId="0"/>
    <xf numFmtId="0" fontId="11" fillId="0" borderId="0">
      <alignment vertical="center"/>
    </xf>
    <xf numFmtId="0" fontId="11" fillId="0" borderId="0"/>
    <xf numFmtId="0" fontId="80" fillId="0" borderId="0">
      <alignment vertical="center"/>
    </xf>
    <xf numFmtId="0" fontId="11" fillId="0" borderId="0"/>
    <xf numFmtId="0" fontId="27" fillId="0" borderId="0">
      <alignment vertical="center"/>
    </xf>
    <xf numFmtId="0" fontId="96" fillId="0" borderId="24" applyNumberFormat="0" applyFill="0" applyAlignment="0" applyProtection="0">
      <alignment vertical="center"/>
    </xf>
    <xf numFmtId="0" fontId="11" fillId="0" borderId="0"/>
    <xf numFmtId="0" fontId="109" fillId="0" borderId="0">
      <alignment vertical="center"/>
    </xf>
  </cellStyleXfs>
  <cellXfs count="3696">
    <xf numFmtId="0" fontId="0" fillId="0" borderId="0" xfId="0">
      <alignment vertical="center"/>
    </xf>
    <xf numFmtId="0" fontId="5" fillId="0" borderId="0" xfId="0" applyFont="1" applyAlignment="1"/>
    <xf numFmtId="0" fontId="6" fillId="0" borderId="0" xfId="0" applyFont="1" applyFill="1" applyAlignment="1">
      <alignment horizontal="left" vertical="center" wrapText="1"/>
    </xf>
    <xf numFmtId="0" fontId="6" fillId="0" borderId="0" xfId="0" applyFont="1" applyAlignment="1">
      <alignment horizontal="left" vertical="center" wrapText="1"/>
    </xf>
    <xf numFmtId="0" fontId="5" fillId="0" borderId="0" xfId="0" applyFont="1" applyFill="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7" fillId="0" borderId="1" xfId="0" applyFont="1" applyFill="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Fill="1" applyBorder="1" applyAlignment="1">
      <alignment horizontal="left" vertical="center"/>
    </xf>
    <xf numFmtId="0" fontId="5" fillId="0" borderId="10" xfId="0" applyFont="1" applyBorder="1" applyAlignment="1"/>
    <xf numFmtId="0" fontId="5" fillId="0" borderId="15" xfId="0" applyFont="1" applyFill="1" applyBorder="1" applyAlignment="1">
      <alignment horizontal="left" vertical="center" wrapText="1"/>
    </xf>
    <xf numFmtId="0" fontId="5" fillId="0" borderId="15" xfId="0" applyFont="1" applyBorder="1" applyAlignment="1"/>
    <xf numFmtId="0" fontId="5" fillId="0" borderId="10" xfId="0" applyFont="1" applyFill="1" applyBorder="1" applyAlignment="1">
      <alignment horizontal="left" vertical="center" wrapText="1"/>
    </xf>
    <xf numFmtId="0" fontId="5" fillId="0" borderId="17" xfId="0" applyFont="1" applyBorder="1" applyAlignment="1"/>
    <xf numFmtId="0" fontId="5" fillId="0" borderId="0" xfId="0" applyFont="1" applyFill="1" applyAlignment="1"/>
    <xf numFmtId="0" fontId="12" fillId="4" borderId="0" xfId="1" applyFont="1" applyFill="1">
      <alignment vertical="center"/>
    </xf>
    <xf numFmtId="0" fontId="13" fillId="4" borderId="0" xfId="2" applyFont="1" applyFill="1" applyAlignment="1">
      <alignment vertical="center" shrinkToFit="1"/>
    </xf>
    <xf numFmtId="0" fontId="14" fillId="4" borderId="0" xfId="2" applyFont="1" applyFill="1">
      <alignment vertical="center"/>
    </xf>
    <xf numFmtId="0" fontId="12" fillId="4" borderId="0" xfId="1" applyNumberFormat="1" applyFont="1" applyFill="1">
      <alignment vertical="center"/>
    </xf>
    <xf numFmtId="0" fontId="12" fillId="4" borderId="0" xfId="3" applyFont="1" applyFill="1">
      <alignment vertical="center"/>
    </xf>
    <xf numFmtId="0" fontId="12" fillId="5" borderId="5" xfId="1" applyFont="1" applyFill="1" applyBorder="1" applyAlignment="1">
      <alignment horizontal="center" vertical="center" wrapText="1"/>
    </xf>
    <xf numFmtId="0" fontId="12" fillId="5" borderId="17" xfId="1" applyFont="1" applyFill="1" applyBorder="1" applyAlignment="1">
      <alignment horizontal="center" vertical="center"/>
    </xf>
    <xf numFmtId="0" fontId="12" fillId="5" borderId="1" xfId="1" applyFont="1" applyFill="1" applyBorder="1" applyAlignment="1">
      <alignment horizontal="center" vertical="center"/>
    </xf>
    <xf numFmtId="0" fontId="12" fillId="5" borderId="17" xfId="1" applyFont="1" applyFill="1" applyBorder="1" applyAlignment="1">
      <alignment horizontal="left" vertical="center" wrapText="1" shrinkToFit="1"/>
    </xf>
    <xf numFmtId="0" fontId="12" fillId="5" borderId="1" xfId="1" applyFont="1" applyFill="1" applyBorder="1" applyAlignment="1">
      <alignment horizontal="center" vertical="center" wrapText="1"/>
    </xf>
    <xf numFmtId="0" fontId="12" fillId="4" borderId="25" xfId="1" applyFont="1" applyFill="1" applyBorder="1">
      <alignment vertical="center"/>
    </xf>
    <xf numFmtId="0" fontId="12" fillId="4" borderId="25" xfId="1" applyFont="1" applyFill="1" applyBorder="1" applyAlignment="1">
      <alignment vertical="center"/>
    </xf>
    <xf numFmtId="0" fontId="12" fillId="4" borderId="26" xfId="1" applyFont="1" applyFill="1" applyBorder="1">
      <alignment vertical="center"/>
    </xf>
    <xf numFmtId="0" fontId="12" fillId="4" borderId="26" xfId="1" applyFont="1" applyFill="1" applyBorder="1" applyAlignment="1">
      <alignment vertical="center"/>
    </xf>
    <xf numFmtId="0" fontId="12" fillId="4" borderId="0" xfId="1" applyFont="1" applyFill="1" applyAlignment="1">
      <alignment vertical="center" shrinkToFit="1"/>
    </xf>
    <xf numFmtId="0" fontId="5" fillId="4" borderId="0" xfId="2" applyFont="1" applyFill="1">
      <alignment vertical="center"/>
    </xf>
    <xf numFmtId="0" fontId="12" fillId="4" borderId="27" xfId="1" applyFont="1" applyFill="1" applyBorder="1">
      <alignment vertical="center"/>
    </xf>
    <xf numFmtId="0" fontId="12" fillId="4" borderId="27" xfId="1" applyFont="1" applyFill="1" applyBorder="1" applyAlignment="1">
      <alignment vertical="center"/>
    </xf>
    <xf numFmtId="0" fontId="12" fillId="5" borderId="25" xfId="1" applyFont="1" applyFill="1" applyBorder="1" applyAlignment="1">
      <alignment vertical="center" shrinkToFit="1"/>
    </xf>
    <xf numFmtId="0" fontId="12" fillId="6" borderId="25" xfId="1" applyFont="1" applyFill="1" applyBorder="1">
      <alignment vertical="center"/>
    </xf>
    <xf numFmtId="0" fontId="12" fillId="5" borderId="25" xfId="1" applyFont="1" applyFill="1" applyBorder="1">
      <alignment vertical="center"/>
    </xf>
    <xf numFmtId="0" fontId="12" fillId="5" borderId="25" xfId="3" applyFont="1" applyFill="1" applyBorder="1">
      <alignment vertical="center"/>
    </xf>
    <xf numFmtId="0" fontId="12" fillId="5" borderId="25" xfId="1" applyFont="1" applyFill="1" applyBorder="1" applyAlignment="1">
      <alignment vertical="center"/>
    </xf>
    <xf numFmtId="0" fontId="12" fillId="4" borderId="28" xfId="1" applyFont="1" applyFill="1" applyBorder="1">
      <alignment vertical="center"/>
    </xf>
    <xf numFmtId="0" fontId="12" fillId="4" borderId="28" xfId="1" applyFont="1" applyFill="1" applyBorder="1" applyAlignment="1">
      <alignment vertical="center"/>
    </xf>
    <xf numFmtId="0" fontId="12" fillId="4" borderId="29" xfId="1" applyFont="1" applyFill="1" applyBorder="1">
      <alignment vertical="center"/>
    </xf>
    <xf numFmtId="0" fontId="12" fillId="4" borderId="29" xfId="1" applyFont="1" applyFill="1" applyBorder="1" applyAlignment="1">
      <alignment vertical="center"/>
    </xf>
    <xf numFmtId="0" fontId="12" fillId="5" borderId="28" xfId="3" applyFont="1" applyFill="1" applyBorder="1">
      <alignment vertical="center"/>
    </xf>
    <xf numFmtId="0" fontId="12" fillId="4" borderId="25" xfId="1" applyNumberFormat="1" applyFont="1" applyFill="1" applyBorder="1">
      <alignment vertical="center"/>
    </xf>
    <xf numFmtId="0" fontId="12" fillId="5" borderId="29" xfId="1" applyFont="1" applyFill="1" applyBorder="1" applyAlignment="1">
      <alignment vertical="center" shrinkToFit="1"/>
    </xf>
    <xf numFmtId="0" fontId="12" fillId="5" borderId="29" xfId="1" applyFont="1" applyFill="1" applyBorder="1">
      <alignment vertical="center"/>
    </xf>
    <xf numFmtId="0" fontId="12" fillId="5" borderId="25" xfId="1" applyFont="1" applyFill="1" applyBorder="1" applyAlignment="1">
      <alignment horizontal="left" vertical="center"/>
    </xf>
    <xf numFmtId="0" fontId="12" fillId="4" borderId="0" xfId="3" applyFont="1" applyFill="1" applyAlignment="1">
      <alignment vertical="center" shrinkToFit="1"/>
    </xf>
    <xf numFmtId="0" fontId="12" fillId="4" borderId="25" xfId="3" applyFont="1" applyFill="1" applyBorder="1">
      <alignment vertical="center"/>
    </xf>
    <xf numFmtId="0" fontId="12" fillId="4" borderId="25" xfId="3" applyFont="1" applyFill="1" applyBorder="1" applyAlignment="1">
      <alignment vertical="center"/>
    </xf>
    <xf numFmtId="0" fontId="12" fillId="7" borderId="25" xfId="3" applyFont="1" applyFill="1" applyBorder="1">
      <alignment vertical="center"/>
    </xf>
    <xf numFmtId="0" fontId="12" fillId="6" borderId="25" xfId="1" applyFont="1" applyFill="1" applyBorder="1" applyAlignment="1">
      <alignment vertical="center" shrinkToFit="1"/>
    </xf>
    <xf numFmtId="0" fontId="12" fillId="5" borderId="25" xfId="1" applyNumberFormat="1" applyFont="1" applyFill="1" applyBorder="1">
      <alignment vertical="center"/>
    </xf>
    <xf numFmtId="0" fontId="12" fillId="4" borderId="28" xfId="1" applyNumberFormat="1" applyFont="1" applyFill="1" applyBorder="1">
      <alignment vertical="center"/>
    </xf>
    <xf numFmtId="0" fontId="12" fillId="5" borderId="30" xfId="1" applyNumberFormat="1" applyFont="1" applyFill="1" applyBorder="1">
      <alignment vertical="center"/>
    </xf>
    <xf numFmtId="0" fontId="12" fillId="5" borderId="30" xfId="1" applyFont="1" applyFill="1" applyBorder="1">
      <alignment vertical="center"/>
    </xf>
    <xf numFmtId="0" fontId="12" fillId="4" borderId="30" xfId="1" applyNumberFormat="1" applyFont="1" applyFill="1" applyBorder="1">
      <alignment vertical="center"/>
    </xf>
    <xf numFmtId="0" fontId="12" fillId="4" borderId="30" xfId="1" applyFont="1" applyFill="1" applyBorder="1">
      <alignment vertical="center"/>
    </xf>
    <xf numFmtId="0" fontId="12" fillId="6" borderId="25" xfId="3" applyFont="1" applyFill="1" applyBorder="1">
      <alignment vertical="center"/>
    </xf>
    <xf numFmtId="0" fontId="12" fillId="5" borderId="25" xfId="3" applyFont="1" applyFill="1" applyBorder="1" applyAlignment="1">
      <alignment vertical="center" shrinkToFit="1"/>
    </xf>
    <xf numFmtId="0" fontId="12" fillId="5" borderId="28" xfId="1" applyFont="1" applyFill="1" applyBorder="1">
      <alignment vertical="center"/>
    </xf>
    <xf numFmtId="0" fontId="12" fillId="5" borderId="28" xfId="1" applyFont="1" applyFill="1" applyBorder="1" applyAlignment="1">
      <alignment vertical="center"/>
    </xf>
    <xf numFmtId="0" fontId="12" fillId="5" borderId="30" xfId="1" applyFont="1" applyFill="1" applyBorder="1" applyAlignment="1">
      <alignment vertical="center"/>
    </xf>
    <xf numFmtId="0" fontId="12" fillId="8" borderId="25" xfId="1" applyFont="1" applyFill="1" applyBorder="1" applyAlignment="1">
      <alignment vertical="center" shrinkToFit="1"/>
    </xf>
    <xf numFmtId="0" fontId="12" fillId="8" borderId="25" xfId="3" applyFont="1" applyFill="1" applyBorder="1">
      <alignment vertical="center"/>
    </xf>
    <xf numFmtId="0" fontId="12" fillId="8" borderId="28" xfId="3" applyFont="1" applyFill="1" applyBorder="1">
      <alignment vertical="center"/>
    </xf>
    <xf numFmtId="0" fontId="12" fillId="6" borderId="28" xfId="3" applyFont="1" applyFill="1" applyBorder="1">
      <alignment vertical="center"/>
    </xf>
    <xf numFmtId="0" fontId="12" fillId="6" borderId="30" xfId="3" applyFont="1" applyFill="1" applyBorder="1">
      <alignment vertical="center"/>
    </xf>
    <xf numFmtId="49" fontId="12" fillId="6" borderId="30" xfId="3" applyNumberFormat="1" applyFont="1" applyFill="1" applyBorder="1">
      <alignment vertical="center"/>
    </xf>
    <xf numFmtId="0" fontId="12" fillId="6" borderId="28" xfId="1" applyNumberFormat="1" applyFont="1" applyFill="1" applyBorder="1">
      <alignment vertical="center"/>
    </xf>
    <xf numFmtId="0" fontId="12" fillId="6" borderId="28" xfId="1" applyFont="1" applyFill="1" applyBorder="1">
      <alignment vertical="center"/>
    </xf>
    <xf numFmtId="0" fontId="12" fillId="6" borderId="30" xfId="1" applyNumberFormat="1" applyFont="1" applyFill="1" applyBorder="1">
      <alignment vertical="center"/>
    </xf>
    <xf numFmtId="0" fontId="12" fillId="6" borderId="30" xfId="1" applyFont="1" applyFill="1" applyBorder="1">
      <alignment vertical="center"/>
    </xf>
    <xf numFmtId="0" fontId="12" fillId="5" borderId="31" xfId="1" applyFont="1" applyFill="1" applyBorder="1" applyAlignment="1">
      <alignment vertical="center" shrinkToFit="1"/>
    </xf>
    <xf numFmtId="0" fontId="12" fillId="5" borderId="31" xfId="1" applyFont="1" applyFill="1" applyBorder="1">
      <alignment vertical="center"/>
    </xf>
    <xf numFmtId="49" fontId="12" fillId="5" borderId="25" xfId="1" applyNumberFormat="1" applyFont="1" applyFill="1" applyBorder="1">
      <alignment vertical="center"/>
    </xf>
    <xf numFmtId="0" fontId="12" fillId="5" borderId="28" xfId="1" applyFont="1" applyFill="1" applyBorder="1" applyAlignment="1">
      <alignment vertical="center" shrinkToFit="1"/>
    </xf>
    <xf numFmtId="0" fontId="12" fillId="5" borderId="32" xfId="1" applyFont="1" applyFill="1" applyBorder="1">
      <alignment vertical="center"/>
    </xf>
    <xf numFmtId="0" fontId="12" fillId="5" borderId="33" xfId="1" applyFont="1" applyFill="1" applyBorder="1">
      <alignment vertical="center"/>
    </xf>
    <xf numFmtId="0" fontId="12" fillId="5" borderId="25" xfId="1" applyFont="1" applyFill="1" applyBorder="1" applyAlignment="1">
      <alignment vertical="center" wrapText="1"/>
    </xf>
    <xf numFmtId="49" fontId="12" fillId="6" borderId="25" xfId="1" quotePrefix="1" applyNumberFormat="1" applyFont="1" applyFill="1" applyBorder="1">
      <alignment vertical="center"/>
    </xf>
    <xf numFmtId="0" fontId="12" fillId="9" borderId="32" xfId="1" applyFont="1" applyFill="1" applyBorder="1">
      <alignment vertical="center"/>
    </xf>
    <xf numFmtId="0" fontId="12" fillId="9" borderId="25" xfId="1" applyFont="1" applyFill="1" applyBorder="1">
      <alignment vertical="center"/>
    </xf>
    <xf numFmtId="0" fontId="12" fillId="9" borderId="33" xfId="1" applyFont="1" applyFill="1" applyBorder="1">
      <alignment vertical="center"/>
    </xf>
    <xf numFmtId="0" fontId="12" fillId="9" borderId="34" xfId="1" applyFont="1" applyFill="1" applyBorder="1">
      <alignment vertical="center"/>
    </xf>
    <xf numFmtId="0" fontId="12" fillId="9" borderId="28" xfId="1" applyFont="1" applyFill="1" applyBorder="1">
      <alignment vertical="center"/>
    </xf>
    <xf numFmtId="0" fontId="12" fillId="9" borderId="35" xfId="1" applyFont="1" applyFill="1" applyBorder="1">
      <alignment vertical="center"/>
    </xf>
    <xf numFmtId="0" fontId="12" fillId="6" borderId="26" xfId="1" applyFont="1" applyFill="1" applyBorder="1" applyAlignment="1">
      <alignment vertical="center"/>
    </xf>
    <xf numFmtId="0" fontId="12" fillId="6" borderId="5" xfId="1" applyFont="1" applyFill="1" applyBorder="1">
      <alignment vertical="center"/>
    </xf>
    <xf numFmtId="0" fontId="12" fillId="6" borderId="26" xfId="1" applyFont="1" applyFill="1" applyBorder="1">
      <alignment vertical="center"/>
    </xf>
    <xf numFmtId="0" fontId="12" fillId="5" borderId="30" xfId="1" applyFont="1" applyFill="1" applyBorder="1" applyAlignment="1">
      <alignment vertical="center" wrapText="1"/>
    </xf>
    <xf numFmtId="49" fontId="12" fillId="6" borderId="25" xfId="1" applyNumberFormat="1" applyFont="1" applyFill="1" applyBorder="1">
      <alignment vertical="center"/>
    </xf>
    <xf numFmtId="0" fontId="12" fillId="6" borderId="25" xfId="1" applyFont="1" applyFill="1" applyBorder="1" applyAlignment="1">
      <alignment vertical="center"/>
    </xf>
    <xf numFmtId="0" fontId="12" fillId="6" borderId="28" xfId="1" applyFont="1" applyFill="1" applyBorder="1" applyAlignment="1">
      <alignment vertical="center" shrinkToFit="1"/>
    </xf>
    <xf numFmtId="0" fontId="12" fillId="8" borderId="25" xfId="1" applyFont="1" applyFill="1" applyBorder="1">
      <alignment vertical="center"/>
    </xf>
    <xf numFmtId="0" fontId="12" fillId="7" borderId="25" xfId="1" applyFont="1" applyFill="1" applyBorder="1">
      <alignment vertical="center"/>
    </xf>
    <xf numFmtId="0" fontId="12" fillId="6" borderId="30" xfId="1" applyFont="1" applyFill="1" applyBorder="1" applyAlignment="1">
      <alignment vertical="center" shrinkToFit="1"/>
    </xf>
    <xf numFmtId="0" fontId="12" fillId="6" borderId="36" xfId="1" applyFont="1" applyFill="1" applyBorder="1" applyAlignment="1">
      <alignment vertical="center" shrinkToFit="1"/>
    </xf>
    <xf numFmtId="0" fontId="12" fillId="10" borderId="0" xfId="1" applyFont="1" applyFill="1" applyBorder="1">
      <alignment vertical="center"/>
    </xf>
    <xf numFmtId="0" fontId="12" fillId="10" borderId="0" xfId="1" applyFont="1" applyFill="1" applyBorder="1" applyAlignment="1">
      <alignment vertical="center" shrinkToFit="1"/>
    </xf>
    <xf numFmtId="49" fontId="12" fillId="8" borderId="25" xfId="1" applyNumberFormat="1" applyFont="1" applyFill="1" applyBorder="1">
      <alignment vertical="center"/>
    </xf>
    <xf numFmtId="0" fontId="12" fillId="8" borderId="33" xfId="1" applyFont="1" applyFill="1" applyBorder="1">
      <alignment vertical="center"/>
    </xf>
    <xf numFmtId="0" fontId="12" fillId="5" borderId="34" xfId="1" applyFont="1" applyFill="1" applyBorder="1">
      <alignment vertical="center"/>
    </xf>
    <xf numFmtId="0" fontId="12" fillId="5" borderId="35" xfId="1" applyFont="1" applyFill="1" applyBorder="1">
      <alignment vertical="center"/>
    </xf>
    <xf numFmtId="0" fontId="12" fillId="5" borderId="36" xfId="1" applyFont="1" applyFill="1" applyBorder="1">
      <alignment vertical="center"/>
    </xf>
    <xf numFmtId="0" fontId="12" fillId="5" borderId="37" xfId="1" applyFont="1" applyFill="1" applyBorder="1">
      <alignment vertical="center"/>
    </xf>
    <xf numFmtId="49" fontId="12" fillId="8" borderId="25" xfId="3" applyNumberFormat="1" applyFont="1" applyFill="1" applyBorder="1">
      <alignment vertical="center"/>
    </xf>
    <xf numFmtId="49" fontId="12" fillId="10" borderId="0" xfId="1" applyNumberFormat="1" applyFont="1" applyFill="1" applyBorder="1">
      <alignment vertical="center"/>
    </xf>
    <xf numFmtId="0" fontId="12" fillId="9" borderId="25" xfId="1" applyFont="1" applyFill="1" applyBorder="1" applyAlignment="1">
      <alignment vertical="center" wrapText="1"/>
    </xf>
    <xf numFmtId="0" fontId="12" fillId="9" borderId="25" xfId="3" applyFont="1" applyFill="1" applyBorder="1">
      <alignment vertical="center"/>
    </xf>
    <xf numFmtId="0" fontId="12" fillId="5" borderId="38" xfId="1" applyFont="1" applyFill="1" applyBorder="1">
      <alignment vertical="center"/>
    </xf>
    <xf numFmtId="0" fontId="12" fillId="6" borderId="38" xfId="3" applyFont="1" applyFill="1" applyBorder="1">
      <alignment vertical="center"/>
    </xf>
    <xf numFmtId="0" fontId="12" fillId="5" borderId="38" xfId="3" applyFont="1" applyFill="1" applyBorder="1">
      <alignment vertical="center"/>
    </xf>
    <xf numFmtId="0" fontId="12" fillId="8" borderId="28" xfId="1" applyFont="1" applyFill="1" applyBorder="1">
      <alignment vertical="center"/>
    </xf>
    <xf numFmtId="0" fontId="12" fillId="8" borderId="35" xfId="1" applyFont="1" applyFill="1" applyBorder="1">
      <alignment vertical="center"/>
    </xf>
    <xf numFmtId="49" fontId="12" fillId="7" borderId="38" xfId="3" applyNumberFormat="1" applyFont="1" applyFill="1" applyBorder="1">
      <alignment vertical="center"/>
    </xf>
    <xf numFmtId="0" fontId="12" fillId="6" borderId="35" xfId="1" applyFont="1" applyFill="1" applyBorder="1">
      <alignment vertical="center"/>
    </xf>
    <xf numFmtId="0" fontId="12" fillId="5" borderId="28" xfId="1" applyFont="1" applyFill="1" applyBorder="1" applyAlignment="1">
      <alignment vertical="center" wrapText="1"/>
    </xf>
    <xf numFmtId="49" fontId="12" fillId="6" borderId="25" xfId="3" applyNumberFormat="1" applyFont="1" applyFill="1" applyBorder="1">
      <alignment vertical="center"/>
    </xf>
    <xf numFmtId="49" fontId="12" fillId="6" borderId="28" xfId="3" applyNumberFormat="1" applyFont="1" applyFill="1" applyBorder="1">
      <alignment vertical="center"/>
    </xf>
    <xf numFmtId="0" fontId="12" fillId="6" borderId="28" xfId="3" applyFont="1" applyFill="1" applyBorder="1" applyAlignment="1">
      <alignment vertical="center" wrapText="1"/>
    </xf>
    <xf numFmtId="0" fontId="12" fillId="6" borderId="28" xfId="1" applyFont="1" applyFill="1" applyBorder="1" applyAlignment="1">
      <alignment vertical="center" wrapText="1"/>
    </xf>
    <xf numFmtId="0" fontId="17" fillId="6" borderId="25" xfId="1" applyFont="1" applyFill="1" applyBorder="1">
      <alignment vertical="center"/>
    </xf>
    <xf numFmtId="49" fontId="17" fillId="6" borderId="25" xfId="1" applyNumberFormat="1" applyFont="1" applyFill="1" applyBorder="1">
      <alignment vertical="center"/>
    </xf>
    <xf numFmtId="0" fontId="12" fillId="5" borderId="30" xfId="1" applyFont="1" applyFill="1" applyBorder="1" applyAlignment="1">
      <alignment vertical="center" shrinkToFit="1"/>
    </xf>
    <xf numFmtId="0" fontId="17" fillId="6" borderId="28" xfId="1" applyFont="1" applyFill="1" applyBorder="1">
      <alignment vertical="center"/>
    </xf>
    <xf numFmtId="0" fontId="12" fillId="9" borderId="34" xfId="1" applyFont="1" applyFill="1" applyBorder="1" applyAlignment="1">
      <alignment vertical="center" wrapText="1"/>
    </xf>
    <xf numFmtId="0" fontId="17" fillId="6" borderId="30" xfId="1" applyFont="1" applyFill="1" applyBorder="1">
      <alignment vertical="center"/>
    </xf>
    <xf numFmtId="0" fontId="17" fillId="11" borderId="0" xfId="1" applyFont="1" applyFill="1" applyBorder="1">
      <alignment vertical="center"/>
    </xf>
    <xf numFmtId="0" fontId="12" fillId="8" borderId="32" xfId="1" applyFont="1" applyFill="1" applyBorder="1">
      <alignment vertical="center"/>
    </xf>
    <xf numFmtId="0" fontId="12" fillId="5" borderId="32" xfId="1" applyFont="1" applyFill="1" applyBorder="1" applyAlignment="1">
      <alignment vertical="center" wrapText="1"/>
    </xf>
    <xf numFmtId="0" fontId="12" fillId="5" borderId="34" xfId="1" applyFont="1" applyFill="1" applyBorder="1" applyAlignment="1">
      <alignment vertical="center" wrapText="1"/>
    </xf>
    <xf numFmtId="0" fontId="12" fillId="6" borderId="32" xfId="1" applyFont="1" applyFill="1" applyBorder="1" applyAlignment="1">
      <alignment vertical="center" wrapText="1"/>
    </xf>
    <xf numFmtId="0" fontId="12" fillId="6" borderId="25" xfId="4" applyFont="1" applyFill="1" applyBorder="1" applyAlignment="1">
      <alignment vertical="center"/>
    </xf>
    <xf numFmtId="0" fontId="12" fillId="6" borderId="33" xfId="1" applyFont="1" applyFill="1" applyBorder="1">
      <alignment vertical="center"/>
    </xf>
    <xf numFmtId="0" fontId="12" fillId="6" borderId="34" xfId="1" applyFont="1" applyFill="1" applyBorder="1" applyAlignment="1">
      <alignment vertical="center" wrapText="1"/>
    </xf>
    <xf numFmtId="0" fontId="12" fillId="6" borderId="28" xfId="4" applyFont="1" applyFill="1" applyBorder="1" applyAlignment="1">
      <alignment vertical="center"/>
    </xf>
    <xf numFmtId="49" fontId="12" fillId="5" borderId="28" xfId="1" applyNumberFormat="1" applyFont="1" applyFill="1" applyBorder="1">
      <alignment vertical="center"/>
    </xf>
    <xf numFmtId="0" fontId="12" fillId="6" borderId="32" xfId="3" applyFont="1" applyFill="1" applyBorder="1">
      <alignment vertical="center"/>
    </xf>
    <xf numFmtId="0" fontId="12" fillId="6" borderId="33" xfId="3" applyFont="1" applyFill="1" applyBorder="1">
      <alignment vertical="center"/>
    </xf>
    <xf numFmtId="0" fontId="12" fillId="6" borderId="32" xfId="1" applyFont="1" applyFill="1" applyBorder="1">
      <alignment vertical="center"/>
    </xf>
    <xf numFmtId="0" fontId="12" fillId="5" borderId="39" xfId="1" applyFont="1" applyFill="1" applyBorder="1">
      <alignment vertical="center"/>
    </xf>
    <xf numFmtId="0" fontId="12" fillId="5" borderId="40" xfId="1" applyFont="1" applyFill="1" applyBorder="1">
      <alignment vertical="center"/>
    </xf>
    <xf numFmtId="0" fontId="12" fillId="7" borderId="32" xfId="1" applyFont="1" applyFill="1" applyBorder="1">
      <alignment vertical="center"/>
    </xf>
    <xf numFmtId="0" fontId="12" fillId="7" borderId="33" xfId="1" applyFont="1" applyFill="1" applyBorder="1">
      <alignment vertical="center"/>
    </xf>
    <xf numFmtId="0" fontId="12" fillId="6" borderId="34" xfId="3" applyFont="1" applyFill="1" applyBorder="1">
      <alignment vertical="center"/>
    </xf>
    <xf numFmtId="0" fontId="12" fillId="6" borderId="35" xfId="3" applyFont="1" applyFill="1" applyBorder="1">
      <alignment vertical="center"/>
    </xf>
    <xf numFmtId="0" fontId="12" fillId="6" borderId="34" xfId="1" applyFont="1" applyFill="1" applyBorder="1">
      <alignment vertical="center"/>
    </xf>
    <xf numFmtId="49" fontId="12" fillId="6" borderId="28" xfId="1" applyNumberFormat="1" applyFont="1" applyFill="1" applyBorder="1">
      <alignment vertical="center"/>
    </xf>
    <xf numFmtId="0" fontId="12" fillId="5" borderId="32" xfId="1" applyFont="1" applyFill="1" applyBorder="1" applyAlignment="1">
      <alignment vertical="center" shrinkToFit="1"/>
    </xf>
    <xf numFmtId="0" fontId="12" fillId="9" borderId="32" xfId="1" applyFont="1" applyFill="1" applyBorder="1" applyAlignment="1">
      <alignment vertical="center" shrinkToFit="1"/>
    </xf>
    <xf numFmtId="0" fontId="12" fillId="9" borderId="34" xfId="1" applyFont="1" applyFill="1" applyBorder="1" applyAlignment="1">
      <alignment vertical="center" shrinkToFit="1"/>
    </xf>
    <xf numFmtId="0" fontId="12" fillId="11" borderId="0" xfId="4" applyFont="1" applyFill="1" applyBorder="1" applyAlignment="1">
      <alignment horizontal="left" vertical="center" wrapText="1"/>
    </xf>
    <xf numFmtId="0" fontId="12" fillId="11" borderId="0" xfId="1" applyFont="1" applyFill="1" applyBorder="1">
      <alignment vertical="center"/>
    </xf>
    <xf numFmtId="0" fontId="12" fillId="11" borderId="0" xfId="4" applyFont="1" applyFill="1" applyBorder="1" applyAlignment="1">
      <alignment vertical="center" wrapText="1"/>
    </xf>
    <xf numFmtId="0" fontId="12" fillId="5" borderId="25" xfId="5" applyFont="1" applyFill="1" applyBorder="1">
      <alignment vertical="center"/>
    </xf>
    <xf numFmtId="49" fontId="12" fillId="9" borderId="25" xfId="1" applyNumberFormat="1" applyFont="1" applyFill="1" applyBorder="1">
      <alignment vertical="center"/>
    </xf>
    <xf numFmtId="0" fontId="12" fillId="6" borderId="25" xfId="4" applyFont="1" applyFill="1" applyBorder="1" applyAlignment="1">
      <alignment vertical="center" wrapText="1"/>
    </xf>
    <xf numFmtId="0" fontId="12" fillId="6" borderId="25" xfId="4" applyFont="1" applyFill="1" applyBorder="1" applyAlignment="1">
      <alignment horizontal="left" vertical="center" wrapText="1"/>
    </xf>
    <xf numFmtId="0" fontId="12" fillId="8" borderId="25" xfId="4" applyFont="1" applyFill="1" applyBorder="1" applyAlignment="1">
      <alignment vertical="center" wrapText="1"/>
    </xf>
    <xf numFmtId="0" fontId="12" fillId="6" borderId="28" xfId="4" applyFont="1" applyFill="1" applyBorder="1" applyAlignment="1">
      <alignment vertical="center" wrapText="1"/>
    </xf>
    <xf numFmtId="0" fontId="18" fillId="4" borderId="0" xfId="1" applyFont="1" applyFill="1">
      <alignment vertical="center"/>
    </xf>
    <xf numFmtId="0" fontId="12" fillId="10" borderId="0" xfId="1" applyFont="1" applyFill="1" applyBorder="1" applyAlignment="1">
      <alignment vertical="center"/>
    </xf>
    <xf numFmtId="0" fontId="12" fillId="10" borderId="0" xfId="1" applyFont="1" applyFill="1">
      <alignment vertical="center"/>
    </xf>
    <xf numFmtId="0" fontId="22" fillId="12" borderId="0" xfId="4" applyFont="1" applyFill="1" applyProtection="1">
      <protection hidden="1"/>
    </xf>
    <xf numFmtId="0" fontId="22" fillId="13" borderId="0" xfId="4" applyFont="1" applyFill="1" applyAlignment="1" applyProtection="1">
      <alignment vertical="center"/>
      <protection hidden="1"/>
    </xf>
    <xf numFmtId="0" fontId="22" fillId="13" borderId="0" xfId="4" applyFont="1" applyFill="1" applyProtection="1">
      <protection hidden="1"/>
    </xf>
    <xf numFmtId="0" fontId="22" fillId="14" borderId="0" xfId="4" applyFont="1" applyFill="1" applyProtection="1">
      <protection hidden="1"/>
    </xf>
    <xf numFmtId="0" fontId="22" fillId="12" borderId="0" xfId="4" applyFont="1" applyFill="1" applyProtection="1">
      <protection locked="0" hidden="1"/>
    </xf>
    <xf numFmtId="0" fontId="22" fillId="15" borderId="1" xfId="4" applyNumberFormat="1" applyFont="1" applyFill="1" applyBorder="1" applyAlignment="1" applyProtection="1">
      <alignment vertical="center"/>
      <protection hidden="1"/>
    </xf>
    <xf numFmtId="176" fontId="22" fillId="0" borderId="1" xfId="4" applyNumberFormat="1" applyFont="1" applyFill="1" applyBorder="1" applyAlignment="1" applyProtection="1">
      <alignment horizontal="center" vertical="center" shrinkToFit="1"/>
      <protection locked="0"/>
    </xf>
    <xf numFmtId="176" fontId="22" fillId="15" borderId="17" xfId="4" applyNumberFormat="1" applyFont="1" applyFill="1" applyBorder="1" applyAlignment="1" applyProtection="1">
      <alignment vertical="center"/>
      <protection hidden="1"/>
    </xf>
    <xf numFmtId="177" fontId="22" fillId="0" borderId="1" xfId="4" applyNumberFormat="1" applyFont="1" applyFill="1" applyBorder="1" applyAlignment="1" applyProtection="1">
      <alignment horizontal="center" vertical="center"/>
      <protection hidden="1"/>
    </xf>
    <xf numFmtId="0" fontId="23" fillId="12" borderId="0" xfId="4" applyFont="1" applyFill="1" applyProtection="1">
      <protection hidden="1"/>
    </xf>
    <xf numFmtId="0" fontId="22" fillId="12" borderId="0" xfId="4" applyFont="1" applyFill="1" applyAlignment="1" applyProtection="1">
      <alignment vertical="center"/>
      <protection hidden="1"/>
    </xf>
    <xf numFmtId="0" fontId="22" fillId="0" borderId="1" xfId="4" applyNumberFormat="1" applyFont="1" applyFill="1" applyBorder="1" applyAlignment="1" applyProtection="1">
      <alignment vertical="center" shrinkToFit="1"/>
      <protection locked="0" hidden="1"/>
    </xf>
    <xf numFmtId="0" fontId="22" fillId="0" borderId="0" xfId="4" applyFont="1" applyFill="1" applyProtection="1">
      <protection hidden="1"/>
    </xf>
    <xf numFmtId="0" fontId="22" fillId="0" borderId="0" xfId="4" applyFont="1" applyFill="1" applyAlignment="1" applyProtection="1">
      <alignment vertical="center"/>
      <protection hidden="1"/>
    </xf>
    <xf numFmtId="178" fontId="22" fillId="0" borderId="1" xfId="4" applyNumberFormat="1" applyFont="1" applyFill="1" applyBorder="1" applyAlignment="1" applyProtection="1">
      <alignment horizontal="center" vertical="center" shrinkToFit="1"/>
      <protection locked="0"/>
    </xf>
    <xf numFmtId="0" fontId="24" fillId="0" borderId="0" xfId="4" applyFont="1" applyFill="1" applyProtection="1">
      <protection hidden="1"/>
    </xf>
    <xf numFmtId="0" fontId="22" fillId="14" borderId="4" xfId="4" applyNumberFormat="1" applyFont="1" applyFill="1" applyBorder="1" applyAlignment="1" applyProtection="1">
      <alignment vertical="center"/>
      <protection hidden="1"/>
    </xf>
    <xf numFmtId="0" fontId="22" fillId="14" borderId="4" xfId="4" applyNumberFormat="1" applyFont="1" applyFill="1" applyBorder="1" applyAlignment="1" applyProtection="1">
      <alignment vertical="center" shrinkToFit="1"/>
      <protection locked="0" hidden="1"/>
    </xf>
    <xf numFmtId="0" fontId="22" fillId="12" borderId="0" xfId="4" applyNumberFormat="1" applyFont="1" applyFill="1" applyProtection="1">
      <protection hidden="1"/>
    </xf>
    <xf numFmtId="0" fontId="22" fillId="14" borderId="0" xfId="4" applyNumberFormat="1" applyFont="1" applyFill="1" applyProtection="1">
      <protection hidden="1"/>
    </xf>
    <xf numFmtId="0" fontId="22" fillId="0" borderId="0" xfId="4" applyNumberFormat="1" applyFont="1" applyFill="1" applyProtection="1">
      <protection hidden="1"/>
    </xf>
    <xf numFmtId="177" fontId="24" fillId="0" borderId="1" xfId="4" applyNumberFormat="1" applyFont="1" applyFill="1" applyBorder="1" applyAlignment="1" applyProtection="1">
      <alignment horizontal="center" vertical="center"/>
      <protection locked="0" hidden="1"/>
    </xf>
    <xf numFmtId="0" fontId="26" fillId="12" borderId="0" xfId="4" applyFont="1" applyFill="1" applyAlignment="1" applyProtection="1">
      <alignment vertical="center"/>
      <protection hidden="1"/>
    </xf>
    <xf numFmtId="0" fontId="25" fillId="0" borderId="0" xfId="4" applyFont="1" applyFill="1" applyAlignment="1" applyProtection="1">
      <alignment vertical="center"/>
      <protection hidden="1"/>
    </xf>
    <xf numFmtId="178" fontId="27" fillId="0" borderId="0" xfId="4" applyNumberFormat="1" applyFont="1" applyFill="1" applyAlignment="1" applyProtection="1">
      <protection locked="0"/>
    </xf>
    <xf numFmtId="0" fontId="22" fillId="0" borderId="0" xfId="4" applyFont="1" applyFill="1" applyAlignment="1" applyProtection="1">
      <alignment horizontal="center"/>
      <protection hidden="1"/>
    </xf>
    <xf numFmtId="0" fontId="22" fillId="0" borderId="0" xfId="6" applyNumberFormat="1" applyFont="1" applyFill="1" applyProtection="1">
      <alignment vertical="center"/>
      <protection hidden="1"/>
    </xf>
    <xf numFmtId="0" fontId="22" fillId="12" borderId="0" xfId="4" applyNumberFormat="1" applyFont="1" applyFill="1" applyAlignment="1" applyProtection="1">
      <alignment vertical="center"/>
      <protection hidden="1"/>
    </xf>
    <xf numFmtId="0" fontId="29" fillId="0" borderId="0" xfId="6" applyNumberFormat="1" applyFont="1" applyFill="1" applyAlignment="1" applyProtection="1">
      <alignment horizontal="center" vertical="center"/>
      <protection hidden="1"/>
    </xf>
    <xf numFmtId="0" fontId="22" fillId="12" borderId="0" xfId="6" applyNumberFormat="1" applyFont="1" applyFill="1" applyProtection="1">
      <alignment vertical="center"/>
      <protection hidden="1"/>
    </xf>
    <xf numFmtId="0" fontId="22" fillId="0" borderId="0" xfId="6" applyFont="1" applyFill="1" applyProtection="1">
      <alignment vertical="center"/>
      <protection hidden="1"/>
    </xf>
    <xf numFmtId="0" fontId="22" fillId="0" borderId="0" xfId="6" applyNumberFormat="1" applyFont="1" applyFill="1" applyAlignment="1" applyProtection="1">
      <alignment horizontal="center" vertical="center"/>
      <protection hidden="1"/>
    </xf>
    <xf numFmtId="0" fontId="29" fillId="12" borderId="0" xfId="6" applyNumberFormat="1" applyFont="1" applyFill="1" applyAlignment="1" applyProtection="1">
      <alignment horizontal="center" vertical="center"/>
      <protection hidden="1"/>
    </xf>
    <xf numFmtId="0" fontId="22" fillId="12" borderId="0" xfId="6" applyFont="1" applyFill="1" applyProtection="1">
      <alignment vertical="center"/>
      <protection hidden="1"/>
    </xf>
    <xf numFmtId="0" fontId="22" fillId="12" borderId="0" xfId="6" applyNumberFormat="1" applyFont="1" applyFill="1" applyBorder="1" applyAlignment="1" applyProtection="1">
      <alignment vertical="center" textRotation="255"/>
      <protection hidden="1"/>
    </xf>
    <xf numFmtId="0" fontId="22" fillId="0" borderId="0" xfId="6" applyNumberFormat="1" applyFont="1" applyFill="1" applyAlignment="1" applyProtection="1">
      <alignment horizontal="distributed" vertical="center"/>
      <protection hidden="1"/>
    </xf>
    <xf numFmtId="0" fontId="22" fillId="0" borderId="0" xfId="6" applyNumberFormat="1" applyFont="1" applyFill="1" applyAlignment="1" applyProtection="1">
      <alignment vertical="center"/>
      <protection hidden="1"/>
    </xf>
    <xf numFmtId="0" fontId="22" fillId="12" borderId="0" xfId="6" applyNumberFormat="1" applyFont="1" applyFill="1" applyAlignment="1" applyProtection="1">
      <alignment vertical="center"/>
      <protection hidden="1"/>
    </xf>
    <xf numFmtId="0" fontId="30" fillId="0" borderId="0" xfId="6" applyNumberFormat="1" applyFont="1" applyFill="1" applyAlignment="1" applyProtection="1">
      <alignment vertical="center"/>
      <protection hidden="1"/>
    </xf>
    <xf numFmtId="0" fontId="22" fillId="0" borderId="0" xfId="6" applyFont="1" applyFill="1" applyAlignment="1" applyProtection="1">
      <alignment vertical="center"/>
      <protection hidden="1"/>
    </xf>
    <xf numFmtId="0" fontId="22" fillId="12" borderId="0" xfId="6" applyFont="1" applyFill="1" applyAlignment="1" applyProtection="1">
      <alignment vertical="center"/>
      <protection hidden="1"/>
    </xf>
    <xf numFmtId="0" fontId="26" fillId="0" borderId="47" xfId="4" applyFont="1" applyFill="1" applyBorder="1" applyAlignment="1" applyProtection="1">
      <alignment vertical="center"/>
      <protection hidden="1"/>
    </xf>
    <xf numFmtId="0" fontId="22" fillId="0" borderId="0" xfId="6" applyNumberFormat="1" applyFont="1" applyFill="1" applyAlignment="1" applyProtection="1">
      <alignment vertical="center" wrapText="1"/>
      <protection hidden="1"/>
    </xf>
    <xf numFmtId="0" fontId="22" fillId="12" borderId="0" xfId="6" applyNumberFormat="1" applyFont="1" applyFill="1" applyAlignment="1" applyProtection="1">
      <alignment vertical="center" wrapText="1"/>
      <protection hidden="1"/>
    </xf>
    <xf numFmtId="0" fontId="22" fillId="15" borderId="59" xfId="4" applyFont="1" applyFill="1" applyBorder="1" applyAlignment="1" applyProtection="1">
      <alignment horizontal="center" vertical="center"/>
      <protection hidden="1"/>
    </xf>
    <xf numFmtId="0" fontId="22" fillId="13" borderId="0" xfId="6" applyFont="1" applyFill="1" applyProtection="1">
      <alignment vertical="center"/>
      <protection hidden="1"/>
    </xf>
    <xf numFmtId="0" fontId="22" fillId="13" borderId="0" xfId="6" applyFont="1" applyFill="1" applyAlignment="1" applyProtection="1">
      <alignment vertical="center"/>
      <protection hidden="1"/>
    </xf>
    <xf numFmtId="0" fontId="22" fillId="15" borderId="3" xfId="4" applyFont="1" applyFill="1" applyBorder="1" applyAlignment="1" applyProtection="1">
      <alignment horizontal="center" vertical="center"/>
      <protection hidden="1"/>
    </xf>
    <xf numFmtId="177" fontId="22" fillId="12" borderId="60" xfId="4" applyNumberFormat="1" applyFont="1" applyFill="1" applyBorder="1" applyAlignment="1" applyProtection="1">
      <alignment horizontal="center" vertical="center"/>
      <protection locked="0"/>
    </xf>
    <xf numFmtId="0" fontId="26" fillId="12" borderId="0" xfId="4" applyNumberFormat="1" applyFont="1" applyFill="1" applyProtection="1">
      <protection hidden="1"/>
    </xf>
    <xf numFmtId="0" fontId="26" fillId="12" borderId="0" xfId="4" applyFont="1" applyFill="1" applyProtection="1">
      <protection hidden="1"/>
    </xf>
    <xf numFmtId="0" fontId="26" fillId="15" borderId="5" xfId="4" applyFont="1" applyFill="1" applyBorder="1" applyAlignment="1" applyProtection="1">
      <alignment horizontal="center" vertical="center"/>
      <protection hidden="1"/>
    </xf>
    <xf numFmtId="0" fontId="22" fillId="16" borderId="1" xfId="4" applyFont="1" applyFill="1" applyBorder="1" applyAlignment="1" applyProtection="1">
      <alignment horizontal="center" vertical="center"/>
      <protection hidden="1"/>
    </xf>
    <xf numFmtId="0" fontId="35" fillId="0" borderId="0" xfId="4" applyFont="1" applyFill="1" applyBorder="1" applyAlignment="1" applyProtection="1">
      <alignment vertical="center"/>
      <protection hidden="1"/>
    </xf>
    <xf numFmtId="0" fontId="26" fillId="0" borderId="0" xfId="4" applyFont="1" applyFill="1" applyProtection="1">
      <protection hidden="1"/>
    </xf>
    <xf numFmtId="0" fontId="22" fillId="0" borderId="0" xfId="4" applyFont="1" applyFill="1" applyBorder="1" applyAlignment="1" applyProtection="1">
      <alignment vertical="center"/>
      <protection hidden="1"/>
    </xf>
    <xf numFmtId="0" fontId="22" fillId="0" borderId="0" xfId="4" applyFont="1" applyFill="1" applyBorder="1" applyAlignment="1" applyProtection="1">
      <alignment horizontal="right" vertical="center"/>
      <protection hidden="1"/>
    </xf>
    <xf numFmtId="0" fontId="26" fillId="0" borderId="0" xfId="4" applyFont="1" applyFill="1" applyAlignment="1" applyProtection="1">
      <alignment horizontal="right"/>
      <protection hidden="1"/>
    </xf>
    <xf numFmtId="0" fontId="22" fillId="12" borderId="0" xfId="4" applyNumberFormat="1" applyFont="1" applyFill="1" applyBorder="1" applyAlignment="1" applyProtection="1">
      <alignment vertical="center"/>
      <protection hidden="1"/>
    </xf>
    <xf numFmtId="0" fontId="26" fillId="13" borderId="3" xfId="4" applyFont="1" applyFill="1" applyBorder="1" applyAlignment="1" applyProtection="1">
      <alignment vertical="center"/>
      <protection hidden="1"/>
    </xf>
    <xf numFmtId="0" fontId="26" fillId="13" borderId="2" xfId="4" applyFont="1" applyFill="1" applyBorder="1" applyAlignment="1" applyProtection="1">
      <alignment vertical="center"/>
      <protection hidden="1"/>
    </xf>
    <xf numFmtId="0" fontId="26" fillId="13" borderId="0" xfId="4" applyFont="1" applyFill="1" applyProtection="1">
      <protection hidden="1"/>
    </xf>
    <xf numFmtId="0" fontId="26" fillId="13" borderId="0" xfId="4" applyFont="1" applyFill="1" applyProtection="1">
      <protection locked="0" hidden="1"/>
    </xf>
    <xf numFmtId="0" fontId="26" fillId="13" borderId="0" xfId="4" applyFont="1" applyFill="1" applyAlignment="1" applyProtection="1">
      <alignment vertical="center"/>
      <protection hidden="1"/>
    </xf>
    <xf numFmtId="0" fontId="26" fillId="13" borderId="0" xfId="4" applyFont="1" applyFill="1" applyAlignment="1" applyProtection="1">
      <alignment horizontal="right"/>
      <protection hidden="1"/>
    </xf>
    <xf numFmtId="0" fontId="26" fillId="5" borderId="0" xfId="4" applyFont="1" applyFill="1" applyAlignment="1" applyProtection="1">
      <alignment vertical="center"/>
      <protection hidden="1"/>
    </xf>
    <xf numFmtId="0" fontId="26" fillId="5" borderId="0" xfId="4" applyNumberFormat="1" applyFont="1" applyFill="1" applyBorder="1" applyAlignment="1" applyProtection="1">
      <alignment vertical="center"/>
      <protection hidden="1"/>
    </xf>
    <xf numFmtId="0" fontId="26" fillId="13" borderId="0" xfId="4" applyNumberFormat="1" applyFont="1" applyFill="1" applyBorder="1" applyAlignment="1" applyProtection="1">
      <alignment vertical="center"/>
      <protection hidden="1"/>
    </xf>
    <xf numFmtId="0" fontId="26" fillId="13" borderId="0" xfId="6" applyFont="1" applyFill="1" applyProtection="1">
      <alignment vertical="center"/>
      <protection hidden="1"/>
    </xf>
    <xf numFmtId="0" fontId="26" fillId="13" borderId="0" xfId="4" applyNumberFormat="1" applyFont="1" applyFill="1" applyAlignment="1" applyProtection="1">
      <alignment vertical="center"/>
      <protection hidden="1"/>
    </xf>
    <xf numFmtId="0" fontId="22" fillId="13" borderId="0" xfId="4" applyNumberFormat="1" applyFont="1" applyFill="1" applyProtection="1">
      <protection hidden="1"/>
    </xf>
    <xf numFmtId="0" fontId="26" fillId="13" borderId="0" xfId="4" applyNumberFormat="1" applyFont="1" applyFill="1" applyProtection="1">
      <protection hidden="1"/>
    </xf>
    <xf numFmtId="0" fontId="26" fillId="13" borderId="0" xfId="6" applyFont="1" applyFill="1" applyAlignment="1" applyProtection="1">
      <alignment vertical="center"/>
      <protection hidden="1"/>
    </xf>
    <xf numFmtId="0" fontId="26" fillId="6" borderId="0" xfId="4" applyNumberFormat="1" applyFont="1" applyFill="1" applyBorder="1" applyAlignment="1" applyProtection="1">
      <alignment vertical="center"/>
      <protection hidden="1"/>
    </xf>
    <xf numFmtId="0" fontId="26" fillId="17" borderId="0" xfId="4" applyNumberFormat="1" applyFont="1" applyFill="1" applyAlignment="1" applyProtection="1">
      <alignment vertical="center"/>
      <protection hidden="1"/>
    </xf>
    <xf numFmtId="0" fontId="26" fillId="17" borderId="0" xfId="4" applyFont="1" applyFill="1" applyProtection="1">
      <protection hidden="1"/>
    </xf>
    <xf numFmtId="0" fontId="22" fillId="17" borderId="0" xfId="6" applyFont="1" applyFill="1" applyProtection="1">
      <alignment vertical="center"/>
      <protection hidden="1"/>
    </xf>
    <xf numFmtId="0" fontId="22" fillId="17" borderId="0" xfId="6" applyFont="1" applyFill="1" applyAlignment="1" applyProtection="1">
      <alignment vertical="center"/>
      <protection hidden="1"/>
    </xf>
    <xf numFmtId="0" fontId="22" fillId="17" borderId="0" xfId="4" applyFont="1" applyFill="1" applyProtection="1">
      <protection hidden="1"/>
    </xf>
    <xf numFmtId="0" fontId="22" fillId="13" borderId="0" xfId="4" applyNumberFormat="1" applyFont="1" applyFill="1" applyAlignment="1" applyProtection="1">
      <alignment vertical="center"/>
      <protection hidden="1"/>
    </xf>
    <xf numFmtId="0" fontId="26" fillId="12" borderId="0" xfId="7" applyNumberFormat="1" applyFont="1" applyFill="1" applyAlignment="1" applyProtection="1">
      <alignment vertical="center"/>
      <protection hidden="1"/>
    </xf>
    <xf numFmtId="0" fontId="26" fillId="13" borderId="0" xfId="7" applyNumberFormat="1" applyFont="1" applyFill="1" applyAlignment="1" applyProtection="1">
      <alignment vertical="center"/>
      <protection hidden="1"/>
    </xf>
    <xf numFmtId="0" fontId="26" fillId="13" borderId="0" xfId="7" applyFont="1" applyFill="1" applyAlignment="1" applyProtection="1">
      <alignment vertical="center"/>
      <protection hidden="1"/>
    </xf>
    <xf numFmtId="0" fontId="26" fillId="13" borderId="0" xfId="7" applyNumberFormat="1" applyFont="1" applyFill="1" applyProtection="1">
      <protection hidden="1"/>
    </xf>
    <xf numFmtId="0" fontId="26" fillId="15" borderId="3" xfId="7" applyNumberFormat="1" applyFont="1" applyFill="1" applyBorder="1" applyAlignment="1" applyProtection="1">
      <alignment vertical="center"/>
      <protection hidden="1"/>
    </xf>
    <xf numFmtId="0" fontId="26" fillId="15" borderId="4" xfId="7" applyFont="1" applyFill="1" applyBorder="1" applyAlignment="1" applyProtection="1">
      <alignment vertical="center"/>
      <protection hidden="1"/>
    </xf>
    <xf numFmtId="0" fontId="26" fillId="15" borderId="2" xfId="7" applyFont="1" applyFill="1" applyBorder="1" applyAlignment="1" applyProtection="1">
      <alignment vertical="center"/>
      <protection hidden="1"/>
    </xf>
    <xf numFmtId="0" fontId="26" fillId="13" borderId="82" xfId="7" applyNumberFormat="1" applyFont="1" applyFill="1" applyBorder="1" applyAlignment="1" applyProtection="1">
      <alignment vertical="center"/>
      <protection hidden="1"/>
    </xf>
    <xf numFmtId="0" fontId="26" fillId="13" borderId="83" xfId="7" applyFont="1" applyFill="1" applyBorder="1" applyAlignment="1" applyProtection="1">
      <alignment vertical="center"/>
      <protection hidden="1"/>
    </xf>
    <xf numFmtId="0" fontId="22" fillId="13" borderId="83" xfId="4" applyFont="1" applyFill="1" applyBorder="1" applyProtection="1">
      <protection hidden="1"/>
    </xf>
    <xf numFmtId="49" fontId="26" fillId="13" borderId="84" xfId="7" applyNumberFormat="1" applyFont="1" applyFill="1" applyBorder="1" applyProtection="1">
      <protection hidden="1"/>
    </xf>
    <xf numFmtId="0" fontId="26" fillId="13" borderId="85" xfId="7" applyNumberFormat="1" applyFont="1" applyFill="1" applyBorder="1" applyAlignment="1" applyProtection="1">
      <alignment vertical="center"/>
      <protection hidden="1"/>
    </xf>
    <xf numFmtId="0" fontId="22" fillId="12" borderId="0" xfId="7" applyFont="1" applyFill="1"/>
    <xf numFmtId="0" fontId="26" fillId="13" borderId="32" xfId="7" applyNumberFormat="1" applyFont="1" applyFill="1" applyBorder="1" applyAlignment="1" applyProtection="1">
      <alignment vertical="center"/>
      <protection hidden="1"/>
    </xf>
    <xf numFmtId="0" fontId="26" fillId="13" borderId="84" xfId="7" applyNumberFormat="1" applyFont="1" applyFill="1" applyBorder="1" applyAlignment="1" applyProtection="1">
      <alignment vertical="center"/>
      <protection hidden="1"/>
    </xf>
    <xf numFmtId="0" fontId="22" fillId="13" borderId="84" xfId="4" applyFont="1" applyFill="1" applyBorder="1" applyProtection="1">
      <protection hidden="1"/>
    </xf>
    <xf numFmtId="0" fontId="26" fillId="13" borderId="33" xfId="7" applyNumberFormat="1" applyFont="1" applyFill="1" applyBorder="1" applyAlignment="1" applyProtection="1">
      <alignment vertical="center"/>
      <protection hidden="1"/>
    </xf>
    <xf numFmtId="0" fontId="26" fillId="13" borderId="36" xfId="7" applyNumberFormat="1" applyFont="1" applyFill="1" applyBorder="1" applyAlignment="1" applyProtection="1">
      <alignment vertical="center"/>
      <protection hidden="1"/>
    </xf>
    <xf numFmtId="0" fontId="26" fillId="13" borderId="86" xfId="7" applyNumberFormat="1" applyFont="1" applyFill="1" applyBorder="1" applyAlignment="1" applyProtection="1">
      <alignment vertical="center"/>
      <protection hidden="1"/>
    </xf>
    <xf numFmtId="0" fontId="22" fillId="13" borderId="86" xfId="4" applyFont="1" applyFill="1" applyBorder="1" applyProtection="1">
      <protection hidden="1"/>
    </xf>
    <xf numFmtId="49" fontId="26" fillId="13" borderId="86" xfId="7" applyNumberFormat="1" applyFont="1" applyFill="1" applyBorder="1" applyProtection="1">
      <protection hidden="1"/>
    </xf>
    <xf numFmtId="0" fontId="26" fillId="13" borderId="37" xfId="7" applyNumberFormat="1" applyFont="1" applyFill="1" applyBorder="1" applyAlignment="1" applyProtection="1">
      <alignment vertical="center"/>
      <protection hidden="1"/>
    </xf>
    <xf numFmtId="0" fontId="22" fillId="12" borderId="0" xfId="4" applyFont="1" applyFill="1"/>
    <xf numFmtId="0" fontId="36" fillId="13" borderId="3" xfId="7" applyNumberFormat="1" applyFont="1" applyFill="1" applyBorder="1" applyAlignment="1" applyProtection="1">
      <alignment vertical="center"/>
      <protection hidden="1"/>
    </xf>
    <xf numFmtId="0" fontId="26" fillId="13" borderId="4" xfId="7" applyFont="1" applyFill="1" applyBorder="1" applyAlignment="1" applyProtection="1">
      <alignment vertical="center"/>
      <protection hidden="1"/>
    </xf>
    <xf numFmtId="0" fontId="22" fillId="13" borderId="4" xfId="4" applyFont="1" applyFill="1" applyBorder="1" applyProtection="1">
      <protection hidden="1"/>
    </xf>
    <xf numFmtId="0" fontId="26" fillId="13" borderId="4" xfId="7" applyNumberFormat="1" applyFont="1" applyFill="1" applyBorder="1" applyProtection="1">
      <protection hidden="1"/>
    </xf>
    <xf numFmtId="0" fontId="22" fillId="13" borderId="2" xfId="4" applyNumberFormat="1" applyFont="1" applyFill="1" applyBorder="1" applyProtection="1">
      <protection hidden="1"/>
    </xf>
    <xf numFmtId="0" fontId="26" fillId="13" borderId="3" xfId="7" applyNumberFormat="1" applyFont="1" applyFill="1" applyBorder="1" applyAlignment="1" applyProtection="1">
      <alignment vertical="center"/>
      <protection hidden="1"/>
    </xf>
    <xf numFmtId="0" fontId="26" fillId="13" borderId="4" xfId="7" applyNumberFormat="1" applyFont="1" applyFill="1" applyBorder="1" applyAlignment="1" applyProtection="1">
      <alignment vertical="center"/>
      <protection hidden="1"/>
    </xf>
    <xf numFmtId="49" fontId="26" fillId="13" borderId="4" xfId="7" applyNumberFormat="1" applyFont="1" applyFill="1" applyBorder="1" applyProtection="1">
      <protection hidden="1"/>
    </xf>
    <xf numFmtId="0" fontId="26" fillId="13" borderId="2" xfId="7" applyNumberFormat="1" applyFont="1" applyFill="1" applyBorder="1" applyAlignment="1" applyProtection="1">
      <alignment vertical="center"/>
      <protection hidden="1"/>
    </xf>
    <xf numFmtId="0" fontId="26" fillId="13" borderId="83" xfId="7" applyNumberFormat="1" applyFont="1" applyFill="1" applyBorder="1" applyAlignment="1" applyProtection="1">
      <alignment vertical="center"/>
      <protection hidden="1"/>
    </xf>
    <xf numFmtId="49" fontId="26" fillId="13" borderId="83" xfId="7" applyNumberFormat="1" applyFont="1" applyFill="1" applyBorder="1" applyProtection="1">
      <protection hidden="1"/>
    </xf>
    <xf numFmtId="0" fontId="22" fillId="13" borderId="3" xfId="4" applyNumberFormat="1" applyFont="1" applyFill="1" applyBorder="1" applyAlignment="1" applyProtection="1">
      <alignment vertical="center"/>
      <protection hidden="1"/>
    </xf>
    <xf numFmtId="0" fontId="22" fillId="13" borderId="4" xfId="4" applyNumberFormat="1" applyFont="1" applyFill="1" applyBorder="1" applyAlignment="1" applyProtection="1">
      <alignment vertical="center"/>
      <protection hidden="1"/>
    </xf>
    <xf numFmtId="0" fontId="22" fillId="13" borderId="4" xfId="4" applyNumberFormat="1" applyFont="1" applyFill="1" applyBorder="1" applyProtection="1">
      <protection hidden="1"/>
    </xf>
    <xf numFmtId="0" fontId="22" fillId="13" borderId="1" xfId="4" applyNumberFormat="1" applyFont="1" applyFill="1" applyBorder="1" applyAlignment="1" applyProtection="1">
      <alignment vertical="center"/>
      <protection hidden="1"/>
    </xf>
    <xf numFmtId="49" fontId="22" fillId="13" borderId="2" xfId="4" applyNumberFormat="1" applyFont="1" applyFill="1" applyBorder="1" applyProtection="1">
      <protection hidden="1"/>
    </xf>
    <xf numFmtId="49" fontId="22" fillId="13" borderId="1" xfId="4" applyNumberFormat="1" applyFont="1" applyFill="1" applyBorder="1" applyProtection="1">
      <protection hidden="1"/>
    </xf>
    <xf numFmtId="0" fontId="22" fillId="13" borderId="1" xfId="4" applyFont="1" applyFill="1" applyBorder="1" applyProtection="1">
      <protection hidden="1"/>
    </xf>
    <xf numFmtId="0" fontId="22" fillId="13" borderId="0" xfId="4" applyFont="1" applyFill="1"/>
    <xf numFmtId="0" fontId="22" fillId="13" borderId="26" xfId="4" applyNumberFormat="1" applyFont="1" applyFill="1" applyBorder="1" applyAlignment="1" applyProtection="1">
      <alignment vertical="center"/>
      <protection hidden="1"/>
    </xf>
    <xf numFmtId="0" fontId="22" fillId="13" borderId="82" xfId="4" applyNumberFormat="1" applyFont="1" applyFill="1" applyBorder="1" applyAlignment="1" applyProtection="1">
      <alignment vertical="center"/>
      <protection hidden="1"/>
    </xf>
    <xf numFmtId="49" fontId="22" fillId="13" borderId="85" xfId="4" applyNumberFormat="1" applyFont="1" applyFill="1" applyBorder="1" applyProtection="1">
      <protection hidden="1"/>
    </xf>
    <xf numFmtId="49" fontId="22" fillId="13" borderId="26" xfId="4" applyNumberFormat="1" applyFont="1" applyFill="1" applyBorder="1" applyProtection="1">
      <protection hidden="1"/>
    </xf>
    <xf numFmtId="0" fontId="22" fillId="13" borderId="25" xfId="4" applyFont="1" applyFill="1" applyBorder="1" applyProtection="1">
      <protection hidden="1"/>
    </xf>
    <xf numFmtId="0" fontId="22" fillId="13" borderId="32" xfId="4" applyNumberFormat="1" applyFont="1" applyFill="1" applyBorder="1" applyAlignment="1" applyProtection="1">
      <alignment vertical="center"/>
      <protection hidden="1"/>
    </xf>
    <xf numFmtId="49" fontId="22" fillId="13" borderId="33" xfId="4" applyNumberFormat="1" applyFont="1" applyFill="1" applyBorder="1" applyProtection="1">
      <protection hidden="1"/>
    </xf>
    <xf numFmtId="49" fontId="22" fillId="13" borderId="25" xfId="4" applyNumberFormat="1" applyFont="1" applyFill="1" applyBorder="1" applyProtection="1">
      <protection hidden="1"/>
    </xf>
    <xf numFmtId="0" fontId="22" fillId="13" borderId="30" xfId="4" applyFont="1" applyFill="1" applyBorder="1" applyProtection="1">
      <protection hidden="1"/>
    </xf>
    <xf numFmtId="0" fontId="22" fillId="13" borderId="36" xfId="4" applyNumberFormat="1" applyFont="1" applyFill="1" applyBorder="1" applyAlignment="1" applyProtection="1">
      <alignment vertical="center"/>
      <protection hidden="1"/>
    </xf>
    <xf numFmtId="49" fontId="22" fillId="13" borderId="37" xfId="4" applyNumberFormat="1" applyFont="1" applyFill="1" applyBorder="1" applyProtection="1">
      <protection hidden="1"/>
    </xf>
    <xf numFmtId="49" fontId="22" fillId="13" borderId="30" xfId="4" applyNumberFormat="1" applyFont="1" applyFill="1" applyBorder="1" applyProtection="1">
      <protection hidden="1"/>
    </xf>
    <xf numFmtId="0" fontId="26" fillId="13" borderId="3" xfId="4" applyNumberFormat="1" applyFont="1" applyFill="1" applyBorder="1" applyAlignment="1" applyProtection="1">
      <alignment vertical="center"/>
      <protection hidden="1"/>
    </xf>
    <xf numFmtId="0" fontId="22" fillId="13" borderId="2" xfId="4" applyNumberFormat="1" applyFont="1" applyFill="1" applyBorder="1" applyAlignment="1" applyProtection="1">
      <alignment vertical="center"/>
      <protection hidden="1"/>
    </xf>
    <xf numFmtId="0" fontId="22" fillId="13" borderId="17" xfId="4" applyNumberFormat="1" applyFont="1" applyFill="1" applyBorder="1" applyAlignment="1" applyProtection="1">
      <alignment vertical="center"/>
      <protection hidden="1"/>
    </xf>
    <xf numFmtId="0" fontId="22" fillId="13" borderId="65" xfId="4" applyNumberFormat="1" applyFont="1" applyFill="1" applyBorder="1" applyAlignment="1" applyProtection="1">
      <alignment vertical="center"/>
      <protection hidden="1"/>
    </xf>
    <xf numFmtId="49" fontId="22" fillId="13" borderId="18" xfId="4" applyNumberFormat="1" applyFont="1" applyFill="1" applyBorder="1" applyProtection="1">
      <protection hidden="1"/>
    </xf>
    <xf numFmtId="49" fontId="22" fillId="13" borderId="17" xfId="4" applyNumberFormat="1" applyFont="1" applyFill="1" applyBorder="1" applyProtection="1">
      <protection hidden="1"/>
    </xf>
    <xf numFmtId="0" fontId="22" fillId="13" borderId="17" xfId="4" applyFont="1" applyFill="1" applyBorder="1" applyProtection="1">
      <protection hidden="1"/>
    </xf>
    <xf numFmtId="49" fontId="26" fillId="13" borderId="25" xfId="7" applyNumberFormat="1" applyFont="1" applyFill="1" applyBorder="1" applyProtection="1">
      <protection hidden="1"/>
    </xf>
    <xf numFmtId="49" fontId="26" fillId="13" borderId="30" xfId="7" applyNumberFormat="1" applyFont="1" applyFill="1" applyBorder="1" applyProtection="1">
      <protection hidden="1"/>
    </xf>
    <xf numFmtId="0" fontId="35" fillId="13" borderId="3" xfId="4" applyNumberFormat="1" applyFont="1" applyFill="1" applyBorder="1" applyAlignment="1" applyProtection="1">
      <alignment vertical="center"/>
      <protection hidden="1"/>
    </xf>
    <xf numFmtId="49" fontId="26" fillId="13" borderId="33" xfId="7" applyNumberFormat="1" applyFont="1" applyFill="1" applyBorder="1" applyProtection="1">
      <protection hidden="1"/>
    </xf>
    <xf numFmtId="0" fontId="22" fillId="13" borderId="25" xfId="4" applyNumberFormat="1" applyFont="1" applyFill="1" applyBorder="1" applyAlignment="1" applyProtection="1">
      <alignment vertical="center"/>
      <protection hidden="1"/>
    </xf>
    <xf numFmtId="49" fontId="26" fillId="13" borderId="37" xfId="7" applyNumberFormat="1" applyFont="1" applyFill="1" applyBorder="1" applyProtection="1">
      <protection hidden="1"/>
    </xf>
    <xf numFmtId="0" fontId="22" fillId="13" borderId="30" xfId="4" applyNumberFormat="1" applyFont="1" applyFill="1" applyBorder="1" applyAlignment="1" applyProtection="1">
      <alignment vertical="center"/>
      <protection hidden="1"/>
    </xf>
    <xf numFmtId="0" fontId="22" fillId="13" borderId="84" xfId="4" applyNumberFormat="1" applyFont="1" applyFill="1" applyBorder="1" applyAlignment="1" applyProtection="1">
      <alignment vertical="center"/>
      <protection hidden="1"/>
    </xf>
    <xf numFmtId="0" fontId="22" fillId="13" borderId="86" xfId="4" applyNumberFormat="1" applyFont="1" applyFill="1" applyBorder="1" applyAlignment="1" applyProtection="1">
      <alignment vertical="center"/>
      <protection hidden="1"/>
    </xf>
    <xf numFmtId="0" fontId="37" fillId="12" borderId="0" xfId="4" applyNumberFormat="1" applyFont="1" applyFill="1" applyAlignment="1" applyProtection="1">
      <alignment vertical="center"/>
      <protection hidden="1"/>
    </xf>
    <xf numFmtId="49" fontId="22" fillId="13" borderId="0" xfId="4" applyNumberFormat="1" applyFont="1" applyFill="1"/>
    <xf numFmtId="49" fontId="22" fillId="13" borderId="0" xfId="4" applyNumberFormat="1" applyFont="1" applyFill="1" applyProtection="1">
      <protection hidden="1"/>
    </xf>
    <xf numFmtId="49" fontId="22" fillId="13" borderId="25" xfId="4" applyNumberFormat="1" applyFont="1" applyFill="1" applyBorder="1" applyAlignment="1" applyProtection="1">
      <alignment vertical="center"/>
      <protection hidden="1"/>
    </xf>
    <xf numFmtId="49" fontId="22" fillId="13" borderId="30" xfId="4" applyNumberFormat="1" applyFont="1" applyFill="1" applyBorder="1" applyAlignment="1" applyProtection="1">
      <alignment vertical="center"/>
      <protection hidden="1"/>
    </xf>
    <xf numFmtId="49" fontId="22" fillId="13" borderId="87" xfId="4" applyNumberFormat="1" applyFont="1" applyFill="1" applyBorder="1" applyProtection="1">
      <protection hidden="1"/>
    </xf>
    <xf numFmtId="0" fontId="22" fillId="13" borderId="38" xfId="4" applyNumberFormat="1" applyFont="1" applyFill="1" applyBorder="1" applyAlignment="1" applyProtection="1">
      <alignment vertical="center"/>
      <protection hidden="1"/>
    </xf>
    <xf numFmtId="0" fontId="22" fillId="13" borderId="39" xfId="4" applyNumberFormat="1" applyFont="1" applyFill="1" applyBorder="1" applyAlignment="1" applyProtection="1">
      <alignment vertical="center"/>
      <protection hidden="1"/>
    </xf>
    <xf numFmtId="49" fontId="22" fillId="13" borderId="88" xfId="4" applyNumberFormat="1" applyFont="1" applyFill="1" applyBorder="1" applyProtection="1">
      <protection hidden="1"/>
    </xf>
    <xf numFmtId="49" fontId="22" fillId="13" borderId="38" xfId="4" applyNumberFormat="1" applyFont="1" applyFill="1" applyBorder="1" applyProtection="1">
      <protection hidden="1"/>
    </xf>
    <xf numFmtId="49" fontId="22" fillId="13" borderId="89" xfId="4" applyNumberFormat="1" applyFont="1" applyFill="1" applyBorder="1" applyProtection="1">
      <protection hidden="1"/>
    </xf>
    <xf numFmtId="0" fontId="22" fillId="13" borderId="90" xfId="4" applyNumberFormat="1" applyFont="1" applyFill="1" applyBorder="1" applyAlignment="1" applyProtection="1">
      <alignment vertical="center"/>
      <protection hidden="1"/>
    </xf>
    <xf numFmtId="49" fontId="22" fillId="13" borderId="91" xfId="4" applyNumberFormat="1" applyFont="1" applyFill="1" applyBorder="1" applyProtection="1">
      <protection hidden="1"/>
    </xf>
    <xf numFmtId="0" fontId="22" fillId="13" borderId="28" xfId="4" applyNumberFormat="1" applyFont="1" applyFill="1" applyBorder="1" applyAlignment="1" applyProtection="1">
      <alignment vertical="center"/>
      <protection hidden="1"/>
    </xf>
    <xf numFmtId="0" fontId="22" fillId="13" borderId="34" xfId="4" applyNumberFormat="1" applyFont="1" applyFill="1" applyBorder="1" applyAlignment="1" applyProtection="1">
      <alignment vertical="center"/>
      <protection hidden="1"/>
    </xf>
    <xf numFmtId="49" fontId="22" fillId="13" borderId="35" xfId="4" applyNumberFormat="1" applyFont="1" applyFill="1" applyBorder="1" applyProtection="1">
      <protection hidden="1"/>
    </xf>
    <xf numFmtId="49" fontId="22" fillId="13" borderId="28" xfId="4" applyNumberFormat="1" applyFont="1" applyFill="1" applyBorder="1" applyAlignment="1" applyProtection="1">
      <alignment vertical="center"/>
      <protection hidden="1"/>
    </xf>
    <xf numFmtId="0" fontId="22" fillId="13" borderId="57" xfId="4" applyNumberFormat="1" applyFont="1" applyFill="1" applyBorder="1" applyAlignment="1" applyProtection="1">
      <alignment vertical="center"/>
      <protection hidden="1"/>
    </xf>
    <xf numFmtId="49" fontId="22" fillId="13" borderId="57" xfId="4" applyNumberFormat="1" applyFont="1" applyFill="1" applyBorder="1" applyProtection="1">
      <protection hidden="1"/>
    </xf>
    <xf numFmtId="49" fontId="22" fillId="13" borderId="57" xfId="4" applyNumberFormat="1" applyFont="1" applyFill="1" applyBorder="1" applyAlignment="1" applyProtection="1">
      <alignment vertical="center"/>
      <protection hidden="1"/>
    </xf>
    <xf numFmtId="0" fontId="26" fillId="13" borderId="34" xfId="7" applyNumberFormat="1" applyFont="1" applyFill="1" applyBorder="1" applyAlignment="1" applyProtection="1">
      <alignment vertical="center"/>
      <protection hidden="1"/>
    </xf>
    <xf numFmtId="0" fontId="26" fillId="13" borderId="92" xfId="7" applyNumberFormat="1" applyFont="1" applyFill="1" applyBorder="1" applyAlignment="1" applyProtection="1">
      <alignment vertical="center"/>
      <protection hidden="1"/>
    </xf>
    <xf numFmtId="0" fontId="22" fillId="13" borderId="92" xfId="4" applyFont="1" applyFill="1" applyBorder="1" applyProtection="1">
      <protection hidden="1"/>
    </xf>
    <xf numFmtId="49" fontId="26" fillId="13" borderId="92" xfId="7" applyNumberFormat="1" applyFont="1" applyFill="1" applyBorder="1" applyProtection="1">
      <protection hidden="1"/>
    </xf>
    <xf numFmtId="0" fontId="26" fillId="13" borderId="35" xfId="7" applyNumberFormat="1" applyFont="1" applyFill="1" applyBorder="1" applyAlignment="1" applyProtection="1">
      <alignment vertical="center"/>
      <protection hidden="1"/>
    </xf>
    <xf numFmtId="49" fontId="26" fillId="13" borderId="1" xfId="7" applyNumberFormat="1" applyFont="1" applyFill="1" applyBorder="1" applyProtection="1">
      <protection hidden="1"/>
    </xf>
    <xf numFmtId="49" fontId="26" fillId="13" borderId="26" xfId="7" applyNumberFormat="1" applyFont="1" applyFill="1" applyBorder="1" applyProtection="1">
      <protection hidden="1"/>
    </xf>
    <xf numFmtId="49" fontId="26" fillId="13" borderId="28" xfId="7" applyNumberFormat="1" applyFont="1" applyFill="1" applyBorder="1" applyProtection="1">
      <protection hidden="1"/>
    </xf>
    <xf numFmtId="0" fontId="26" fillId="17" borderId="34" xfId="7" applyNumberFormat="1" applyFont="1" applyFill="1" applyBorder="1" applyAlignment="1" applyProtection="1">
      <alignment vertical="center"/>
      <protection hidden="1"/>
    </xf>
    <xf numFmtId="0" fontId="26" fillId="17" borderId="92" xfId="7" applyNumberFormat="1" applyFont="1" applyFill="1" applyBorder="1" applyAlignment="1" applyProtection="1">
      <alignment vertical="center"/>
      <protection hidden="1"/>
    </xf>
    <xf numFmtId="0" fontId="22" fillId="17" borderId="92" xfId="4" applyFont="1" applyFill="1" applyBorder="1" applyProtection="1">
      <protection hidden="1"/>
    </xf>
    <xf numFmtId="49" fontId="26" fillId="17" borderId="28" xfId="7" applyNumberFormat="1" applyFont="1" applyFill="1" applyBorder="1" applyProtection="1">
      <protection hidden="1"/>
    </xf>
    <xf numFmtId="0" fontId="26" fillId="17" borderId="35" xfId="7" applyNumberFormat="1" applyFont="1" applyFill="1" applyBorder="1" applyAlignment="1" applyProtection="1">
      <alignment vertical="center"/>
      <protection hidden="1"/>
    </xf>
    <xf numFmtId="0" fontId="26" fillId="17" borderId="36" xfId="7" applyNumberFormat="1" applyFont="1" applyFill="1" applyBorder="1" applyAlignment="1" applyProtection="1">
      <alignment vertical="center"/>
      <protection hidden="1"/>
    </xf>
    <xf numFmtId="0" fontId="26" fillId="17" borderId="86" xfId="7" applyNumberFormat="1" applyFont="1" applyFill="1" applyBorder="1" applyAlignment="1" applyProtection="1">
      <alignment vertical="center"/>
      <protection hidden="1"/>
    </xf>
    <xf numFmtId="0" fontId="22" fillId="17" borderId="86" xfId="4" applyFont="1" applyFill="1" applyBorder="1" applyProtection="1">
      <protection hidden="1"/>
    </xf>
    <xf numFmtId="49" fontId="26" fillId="17" borderId="30" xfId="7" applyNumberFormat="1" applyFont="1" applyFill="1" applyBorder="1" applyProtection="1">
      <protection hidden="1"/>
    </xf>
    <xf numFmtId="0" fontId="26" fillId="17" borderId="37" xfId="7" applyNumberFormat="1" applyFont="1" applyFill="1" applyBorder="1" applyAlignment="1" applyProtection="1">
      <alignment vertical="center"/>
      <protection hidden="1"/>
    </xf>
    <xf numFmtId="0" fontId="22" fillId="17" borderId="82" xfId="4" applyNumberFormat="1" applyFont="1" applyFill="1" applyBorder="1" applyAlignment="1" applyProtection="1">
      <alignment vertical="center"/>
      <protection hidden="1"/>
    </xf>
    <xf numFmtId="49" fontId="22" fillId="13" borderId="4" xfId="4" applyNumberFormat="1" applyFont="1" applyFill="1" applyBorder="1" applyProtection="1">
      <protection hidden="1"/>
    </xf>
    <xf numFmtId="0" fontId="22" fillId="13" borderId="2" xfId="4" applyFont="1" applyFill="1" applyBorder="1" applyProtection="1">
      <protection hidden="1"/>
    </xf>
    <xf numFmtId="0" fontId="22" fillId="13" borderId="82" xfId="4" applyNumberFormat="1" applyFont="1" applyFill="1" applyBorder="1" applyAlignment="1" applyProtection="1">
      <alignment horizontal="left" vertical="center"/>
      <protection hidden="1"/>
    </xf>
    <xf numFmtId="49" fontId="22" fillId="13" borderId="83" xfId="4" applyNumberFormat="1" applyFont="1" applyFill="1" applyBorder="1" applyProtection="1">
      <protection hidden="1"/>
    </xf>
    <xf numFmtId="0" fontId="22" fillId="13" borderId="85" xfId="4" applyNumberFormat="1" applyFont="1" applyFill="1" applyBorder="1" applyAlignment="1" applyProtection="1">
      <alignment vertical="center"/>
      <protection hidden="1"/>
    </xf>
    <xf numFmtId="49" fontId="22" fillId="13" borderId="84" xfId="4" applyNumberFormat="1" applyFont="1" applyFill="1" applyBorder="1" applyProtection="1">
      <protection hidden="1"/>
    </xf>
    <xf numFmtId="0" fontId="22" fillId="13" borderId="33" xfId="4" applyNumberFormat="1" applyFont="1" applyFill="1" applyBorder="1" applyAlignment="1" applyProtection="1">
      <alignment vertical="center"/>
      <protection hidden="1"/>
    </xf>
    <xf numFmtId="0" fontId="22" fillId="17" borderId="28" xfId="4" applyNumberFormat="1" applyFont="1" applyFill="1" applyBorder="1" applyAlignment="1" applyProtection="1">
      <alignment vertical="center"/>
      <protection hidden="1"/>
    </xf>
    <xf numFmtId="0" fontId="22" fillId="17" borderId="34" xfId="4" applyNumberFormat="1" applyFont="1" applyFill="1" applyBorder="1" applyAlignment="1" applyProtection="1">
      <alignment vertical="center"/>
      <protection hidden="1"/>
    </xf>
    <xf numFmtId="49" fontId="22" fillId="13" borderId="92" xfId="4" applyNumberFormat="1" applyFont="1" applyFill="1" applyBorder="1" applyProtection="1">
      <protection hidden="1"/>
    </xf>
    <xf numFmtId="0" fontId="22" fillId="13" borderId="35" xfId="4" applyNumberFormat="1" applyFont="1" applyFill="1" applyBorder="1" applyAlignment="1" applyProtection="1">
      <alignment vertical="center"/>
      <protection hidden="1"/>
    </xf>
    <xf numFmtId="0" fontId="22" fillId="17" borderId="34" xfId="4" applyFont="1" applyFill="1" applyBorder="1" applyAlignment="1" applyProtection="1">
      <alignment vertical="center"/>
      <protection hidden="1"/>
    </xf>
    <xf numFmtId="0" fontId="22" fillId="13" borderId="35" xfId="4" applyFont="1" applyFill="1" applyBorder="1" applyProtection="1">
      <protection hidden="1"/>
    </xf>
    <xf numFmtId="0" fontId="22" fillId="17" borderId="36" xfId="4" applyFont="1" applyFill="1" applyBorder="1" applyAlignment="1" applyProtection="1">
      <alignment vertical="center"/>
      <protection hidden="1"/>
    </xf>
    <xf numFmtId="0" fontId="22" fillId="13" borderId="37" xfId="4" applyFont="1" applyFill="1" applyBorder="1" applyProtection="1">
      <protection hidden="1"/>
    </xf>
    <xf numFmtId="0" fontId="22" fillId="13" borderId="21" xfId="4" applyNumberFormat="1" applyFont="1" applyFill="1" applyBorder="1" applyAlignment="1" applyProtection="1">
      <alignment vertical="center"/>
      <protection hidden="1"/>
    </xf>
    <xf numFmtId="0" fontId="22" fillId="13" borderId="55" xfId="4" applyNumberFormat="1" applyFont="1" applyFill="1" applyBorder="1" applyAlignment="1" applyProtection="1">
      <alignment vertical="center"/>
      <protection hidden="1"/>
    </xf>
    <xf numFmtId="49" fontId="22" fillId="13" borderId="54" xfId="4" applyNumberFormat="1" applyFont="1" applyFill="1" applyBorder="1" applyProtection="1">
      <protection hidden="1"/>
    </xf>
    <xf numFmtId="49" fontId="22" fillId="13" borderId="21" xfId="4" applyNumberFormat="1" applyFont="1" applyFill="1" applyBorder="1" applyProtection="1">
      <protection hidden="1"/>
    </xf>
    <xf numFmtId="0" fontId="22" fillId="13" borderId="21" xfId="4" applyFont="1" applyFill="1" applyBorder="1" applyProtection="1">
      <protection hidden="1"/>
    </xf>
    <xf numFmtId="49" fontId="22" fillId="13" borderId="28" xfId="4" applyNumberFormat="1" applyFont="1" applyFill="1" applyBorder="1" applyProtection="1">
      <protection hidden="1"/>
    </xf>
    <xf numFmtId="49" fontId="22" fillId="13" borderId="21" xfId="4" applyNumberFormat="1" applyFont="1" applyFill="1" applyBorder="1" applyAlignment="1" applyProtection="1">
      <alignment horizontal="left"/>
      <protection hidden="1"/>
    </xf>
    <xf numFmtId="49" fontId="22" fillId="13" borderId="25" xfId="4" applyNumberFormat="1" applyFont="1" applyFill="1" applyBorder="1" applyAlignment="1" applyProtection="1">
      <alignment horizontal="left"/>
      <protection hidden="1"/>
    </xf>
    <xf numFmtId="49" fontId="22" fillId="13" borderId="28" xfId="4" applyNumberFormat="1" applyFont="1" applyFill="1" applyBorder="1" applyAlignment="1" applyProtection="1">
      <alignment horizontal="left"/>
      <protection hidden="1"/>
    </xf>
    <xf numFmtId="0" fontId="22" fillId="13" borderId="25" xfId="4" applyFont="1" applyFill="1" applyBorder="1" applyAlignment="1" applyProtection="1">
      <alignment vertical="center"/>
      <protection hidden="1"/>
    </xf>
    <xf numFmtId="0" fontId="22" fillId="13" borderId="32" xfId="4" applyFont="1" applyFill="1" applyBorder="1" applyAlignment="1" applyProtection="1">
      <alignment vertical="center"/>
      <protection hidden="1"/>
    </xf>
    <xf numFmtId="0" fontId="22" fillId="13" borderId="33" xfId="4" applyFont="1" applyFill="1" applyBorder="1" applyProtection="1">
      <protection hidden="1"/>
    </xf>
    <xf numFmtId="0" fontId="22" fillId="13" borderId="0" xfId="4" applyNumberFormat="1" applyFont="1" applyFill="1" applyBorder="1" applyAlignment="1" applyProtection="1">
      <alignment vertical="center"/>
      <protection hidden="1"/>
    </xf>
    <xf numFmtId="49" fontId="22" fillId="13" borderId="0" xfId="4" applyNumberFormat="1" applyFont="1" applyFill="1" applyBorder="1" applyProtection="1">
      <protection hidden="1"/>
    </xf>
    <xf numFmtId="0" fontId="22" fillId="18" borderId="0" xfId="4" applyFont="1" applyFill="1" applyProtection="1">
      <protection hidden="1"/>
    </xf>
    <xf numFmtId="0" fontId="22" fillId="18" borderId="0" xfId="4" applyFont="1" applyFill="1" applyAlignment="1" applyProtection="1">
      <alignment vertical="center"/>
      <protection hidden="1"/>
    </xf>
    <xf numFmtId="0" fontId="22" fillId="18" borderId="1" xfId="4" applyNumberFormat="1" applyFont="1" applyFill="1" applyBorder="1" applyAlignment="1" applyProtection="1">
      <alignment vertical="center"/>
      <protection hidden="1"/>
    </xf>
    <xf numFmtId="0" fontId="22" fillId="18" borderId="3" xfId="4" applyNumberFormat="1" applyFont="1" applyFill="1" applyBorder="1" applyAlignment="1" applyProtection="1">
      <alignment vertical="center"/>
      <protection hidden="1"/>
    </xf>
    <xf numFmtId="49" fontId="22" fillId="18" borderId="2" xfId="4" applyNumberFormat="1" applyFont="1" applyFill="1" applyBorder="1" applyProtection="1">
      <protection hidden="1"/>
    </xf>
    <xf numFmtId="49" fontId="22" fillId="18" borderId="1" xfId="4" applyNumberFormat="1" applyFont="1" applyFill="1" applyBorder="1" applyProtection="1">
      <protection hidden="1"/>
    </xf>
    <xf numFmtId="0" fontId="22" fillId="18" borderId="1" xfId="4" applyFont="1" applyFill="1" applyBorder="1" applyProtection="1">
      <protection hidden="1"/>
    </xf>
    <xf numFmtId="49" fontId="22" fillId="18" borderId="4" xfId="4" applyNumberFormat="1" applyFont="1" applyFill="1" applyBorder="1" applyProtection="1">
      <protection hidden="1"/>
    </xf>
    <xf numFmtId="0" fontId="22" fillId="18" borderId="2" xfId="4" applyFont="1" applyFill="1" applyBorder="1" applyProtection="1">
      <protection hidden="1"/>
    </xf>
    <xf numFmtId="0" fontId="22" fillId="13" borderId="26" xfId="4" applyFont="1" applyFill="1" applyBorder="1" applyProtection="1">
      <protection hidden="1"/>
    </xf>
    <xf numFmtId="0" fontId="22" fillId="18" borderId="26" xfId="4" applyNumberFormat="1" applyFont="1" applyFill="1" applyBorder="1" applyAlignment="1" applyProtection="1">
      <alignment vertical="center"/>
      <protection hidden="1"/>
    </xf>
    <xf numFmtId="0" fontId="22" fillId="18" borderId="82" xfId="4" applyNumberFormat="1" applyFont="1" applyFill="1" applyBorder="1" applyAlignment="1" applyProtection="1">
      <alignment vertical="center"/>
      <protection hidden="1"/>
    </xf>
    <xf numFmtId="49" fontId="22" fillId="18" borderId="85" xfId="4" applyNumberFormat="1" applyFont="1" applyFill="1" applyBorder="1" applyProtection="1">
      <protection hidden="1"/>
    </xf>
    <xf numFmtId="49" fontId="22" fillId="18" borderId="26" xfId="4" applyNumberFormat="1" applyFont="1" applyFill="1" applyBorder="1" applyProtection="1">
      <protection hidden="1"/>
    </xf>
    <xf numFmtId="0" fontId="22" fillId="18" borderId="26" xfId="4" applyFont="1" applyFill="1" applyBorder="1" applyProtection="1">
      <protection hidden="1"/>
    </xf>
    <xf numFmtId="0" fontId="22" fillId="17" borderId="26" xfId="4" applyNumberFormat="1" applyFont="1" applyFill="1" applyBorder="1" applyAlignment="1" applyProtection="1">
      <alignment vertical="center"/>
      <protection hidden="1"/>
    </xf>
    <xf numFmtId="49" fontId="22" fillId="17" borderId="85" xfId="4" applyNumberFormat="1" applyFont="1" applyFill="1" applyBorder="1" applyProtection="1">
      <protection hidden="1"/>
    </xf>
    <xf numFmtId="49" fontId="22" fillId="17" borderId="26" xfId="4" applyNumberFormat="1" applyFont="1" applyFill="1" applyBorder="1" applyProtection="1">
      <protection hidden="1"/>
    </xf>
    <xf numFmtId="0" fontId="22" fillId="17" borderId="26" xfId="4" applyFont="1" applyFill="1" applyBorder="1" applyProtection="1">
      <protection hidden="1"/>
    </xf>
    <xf numFmtId="0" fontId="22" fillId="18" borderId="82" xfId="4" applyNumberFormat="1" applyFont="1" applyFill="1" applyBorder="1" applyAlignment="1" applyProtection="1">
      <alignment horizontal="left" vertical="center"/>
      <protection hidden="1"/>
    </xf>
    <xf numFmtId="49" fontId="22" fillId="18" borderId="83" xfId="4" applyNumberFormat="1" applyFont="1" applyFill="1" applyBorder="1" applyProtection="1">
      <protection hidden="1"/>
    </xf>
    <xf numFmtId="0" fontId="22" fillId="18" borderId="85" xfId="4" applyNumberFormat="1" applyFont="1" applyFill="1" applyBorder="1" applyAlignment="1" applyProtection="1">
      <alignment vertical="center"/>
      <protection hidden="1"/>
    </xf>
    <xf numFmtId="0" fontId="22" fillId="18" borderId="25" xfId="4" applyNumberFormat="1" applyFont="1" applyFill="1" applyBorder="1" applyAlignment="1" applyProtection="1">
      <alignment vertical="center"/>
      <protection hidden="1"/>
    </xf>
    <xf numFmtId="0" fontId="22" fillId="18" borderId="32" xfId="4" applyNumberFormat="1" applyFont="1" applyFill="1" applyBorder="1" applyAlignment="1" applyProtection="1">
      <alignment vertical="center"/>
      <protection hidden="1"/>
    </xf>
    <xf numFmtId="49" fontId="22" fillId="18" borderId="33" xfId="4" applyNumberFormat="1" applyFont="1" applyFill="1" applyBorder="1" applyProtection="1">
      <protection hidden="1"/>
    </xf>
    <xf numFmtId="49" fontId="22" fillId="18" borderId="25" xfId="4" applyNumberFormat="1" applyFont="1" applyFill="1" applyBorder="1" applyProtection="1">
      <protection hidden="1"/>
    </xf>
    <xf numFmtId="0" fontId="22" fillId="17" borderId="25" xfId="4" applyNumberFormat="1" applyFont="1" applyFill="1" applyBorder="1" applyAlignment="1" applyProtection="1">
      <alignment vertical="center"/>
      <protection hidden="1"/>
    </xf>
    <xf numFmtId="0" fontId="22" fillId="17" borderId="32" xfId="4" applyNumberFormat="1" applyFont="1" applyFill="1" applyBorder="1" applyAlignment="1" applyProtection="1">
      <alignment vertical="center"/>
      <protection hidden="1"/>
    </xf>
    <xf numFmtId="49" fontId="22" fillId="17" borderId="33" xfId="4" applyNumberFormat="1" applyFont="1" applyFill="1" applyBorder="1" applyProtection="1">
      <protection hidden="1"/>
    </xf>
    <xf numFmtId="49" fontId="22" fillId="17" borderId="25" xfId="4" applyNumberFormat="1" applyFont="1" applyFill="1" applyBorder="1" applyProtection="1">
      <protection hidden="1"/>
    </xf>
    <xf numFmtId="49" fontId="22" fillId="18" borderId="84" xfId="4" applyNumberFormat="1" applyFont="1" applyFill="1" applyBorder="1" applyProtection="1">
      <protection hidden="1"/>
    </xf>
    <xf numFmtId="0" fontId="22" fillId="18" borderId="33" xfId="4" applyNumberFormat="1" applyFont="1" applyFill="1" applyBorder="1" applyAlignment="1" applyProtection="1">
      <alignment vertical="center"/>
      <protection hidden="1"/>
    </xf>
    <xf numFmtId="0" fontId="22" fillId="18" borderId="28" xfId="4" applyNumberFormat="1" applyFont="1" applyFill="1" applyBorder="1" applyAlignment="1" applyProtection="1">
      <alignment vertical="center"/>
      <protection hidden="1"/>
    </xf>
    <xf numFmtId="0" fontId="22" fillId="18" borderId="34" xfId="4" applyNumberFormat="1" applyFont="1" applyFill="1" applyBorder="1" applyAlignment="1" applyProtection="1">
      <alignment vertical="center"/>
      <protection hidden="1"/>
    </xf>
    <xf numFmtId="49" fontId="22" fillId="18" borderId="92" xfId="4" applyNumberFormat="1" applyFont="1" applyFill="1" applyBorder="1" applyProtection="1">
      <protection hidden="1"/>
    </xf>
    <xf numFmtId="0" fontId="22" fillId="18" borderId="35" xfId="4" applyNumberFormat="1" applyFont="1" applyFill="1" applyBorder="1" applyAlignment="1" applyProtection="1">
      <alignment vertical="center"/>
      <protection hidden="1"/>
    </xf>
    <xf numFmtId="49" fontId="22" fillId="18" borderId="35" xfId="4" applyNumberFormat="1" applyFont="1" applyFill="1" applyBorder="1" applyProtection="1">
      <protection hidden="1"/>
    </xf>
    <xf numFmtId="49" fontId="22" fillId="18" borderId="28" xfId="4" applyNumberFormat="1" applyFont="1" applyFill="1" applyBorder="1" applyProtection="1">
      <protection hidden="1"/>
    </xf>
    <xf numFmtId="0" fontId="22" fillId="17" borderId="30" xfId="4" applyNumberFormat="1" applyFont="1" applyFill="1" applyBorder="1" applyAlignment="1" applyProtection="1">
      <alignment vertical="center"/>
      <protection hidden="1"/>
    </xf>
    <xf numFmtId="0" fontId="22" fillId="17" borderId="36" xfId="4" applyNumberFormat="1" applyFont="1" applyFill="1" applyBorder="1" applyAlignment="1" applyProtection="1">
      <alignment vertical="center"/>
      <protection hidden="1"/>
    </xf>
    <xf numFmtId="49" fontId="22" fillId="17" borderId="37" xfId="4" applyNumberFormat="1" applyFont="1" applyFill="1" applyBorder="1" applyProtection="1">
      <protection hidden="1"/>
    </xf>
    <xf numFmtId="49" fontId="22" fillId="17" borderId="30" xfId="4" applyNumberFormat="1" applyFont="1" applyFill="1" applyBorder="1" applyProtection="1">
      <protection hidden="1"/>
    </xf>
    <xf numFmtId="0" fontId="22" fillId="18" borderId="36" xfId="4" applyFont="1" applyFill="1" applyBorder="1" applyAlignment="1" applyProtection="1">
      <alignment vertical="center"/>
      <protection hidden="1"/>
    </xf>
    <xf numFmtId="0" fontId="22" fillId="18" borderId="86" xfId="4" applyFont="1" applyFill="1" applyBorder="1" applyProtection="1">
      <protection hidden="1"/>
    </xf>
    <xf numFmtId="0" fontId="22" fillId="18" borderId="37" xfId="4" applyFont="1" applyFill="1" applyBorder="1" applyProtection="1">
      <protection hidden="1"/>
    </xf>
    <xf numFmtId="0" fontId="22" fillId="18" borderId="0" xfId="4" applyNumberFormat="1" applyFont="1" applyFill="1" applyBorder="1" applyAlignment="1" applyProtection="1">
      <alignment vertical="center"/>
      <protection hidden="1"/>
    </xf>
    <xf numFmtId="49" fontId="22" fillId="18" borderId="0" xfId="4" applyNumberFormat="1" applyFont="1" applyFill="1" applyBorder="1" applyProtection="1">
      <protection hidden="1"/>
    </xf>
    <xf numFmtId="0" fontId="22" fillId="18" borderId="57" xfId="4" applyNumberFormat="1" applyFont="1" applyFill="1" applyBorder="1" applyAlignment="1" applyProtection="1">
      <alignment vertical="center"/>
      <protection hidden="1"/>
    </xf>
    <xf numFmtId="49" fontId="22" fillId="18" borderId="57" xfId="4" applyNumberFormat="1" applyFont="1" applyFill="1" applyBorder="1" applyProtection="1">
      <protection hidden="1"/>
    </xf>
    <xf numFmtId="0" fontId="22" fillId="13" borderId="0" xfId="4" applyFont="1" applyFill="1" applyBorder="1" applyProtection="1">
      <protection hidden="1"/>
    </xf>
    <xf numFmtId="0" fontId="22" fillId="18" borderId="30" xfId="4" applyNumberFormat="1" applyFont="1" applyFill="1" applyBorder="1" applyAlignment="1" applyProtection="1">
      <alignment vertical="center"/>
      <protection hidden="1"/>
    </xf>
    <xf numFmtId="0" fontId="22" fillId="18" borderId="36" xfId="4" applyNumberFormat="1" applyFont="1" applyFill="1" applyBorder="1" applyAlignment="1" applyProtection="1">
      <alignment vertical="center"/>
      <protection hidden="1"/>
    </xf>
    <xf numFmtId="49" fontId="22" fillId="18" borderId="37" xfId="4" applyNumberFormat="1" applyFont="1" applyFill="1" applyBorder="1" applyProtection="1">
      <protection hidden="1"/>
    </xf>
    <xf numFmtId="49" fontId="22" fillId="18" borderId="30" xfId="4" applyNumberFormat="1" applyFont="1" applyFill="1" applyBorder="1" applyProtection="1">
      <protection hidden="1"/>
    </xf>
    <xf numFmtId="0" fontId="22" fillId="18" borderId="0" xfId="4" applyFont="1" applyFill="1" applyBorder="1" applyProtection="1">
      <protection hidden="1"/>
    </xf>
    <xf numFmtId="0" fontId="22" fillId="18" borderId="30" xfId="4" applyFont="1" applyFill="1" applyBorder="1" applyAlignment="1" applyProtection="1">
      <alignment vertical="center"/>
      <protection hidden="1"/>
    </xf>
    <xf numFmtId="0" fontId="22" fillId="18" borderId="30" xfId="4" applyFont="1" applyFill="1" applyBorder="1" applyProtection="1">
      <protection hidden="1"/>
    </xf>
    <xf numFmtId="0" fontId="22" fillId="13" borderId="30" xfId="4" applyFont="1" applyFill="1" applyBorder="1" applyAlignment="1" applyProtection="1">
      <alignment vertical="center"/>
      <protection hidden="1"/>
    </xf>
    <xf numFmtId="49" fontId="22" fillId="18" borderId="86" xfId="4" applyNumberFormat="1" applyFont="1" applyFill="1" applyBorder="1" applyProtection="1">
      <protection hidden="1"/>
    </xf>
    <xf numFmtId="0" fontId="22" fillId="18" borderId="37" xfId="4" applyNumberFormat="1" applyFont="1" applyFill="1" applyBorder="1" applyAlignment="1" applyProtection="1">
      <alignment vertical="center"/>
      <protection hidden="1"/>
    </xf>
    <xf numFmtId="0" fontId="22" fillId="18" borderId="57" xfId="4" applyFont="1" applyFill="1" applyBorder="1" applyAlignment="1" applyProtection="1">
      <alignment vertical="center"/>
      <protection hidden="1"/>
    </xf>
    <xf numFmtId="0" fontId="22" fillId="18" borderId="57" xfId="4" applyFont="1" applyFill="1" applyBorder="1" applyProtection="1">
      <protection hidden="1"/>
    </xf>
    <xf numFmtId="0" fontId="22" fillId="13" borderId="34" xfId="4" applyFont="1" applyFill="1" applyBorder="1" applyAlignment="1" applyProtection="1">
      <alignment vertical="center"/>
      <protection hidden="1"/>
    </xf>
    <xf numFmtId="0" fontId="22" fillId="13" borderId="28" xfId="4" applyFont="1" applyFill="1" applyBorder="1" applyAlignment="1" applyProtection="1">
      <alignment vertical="center"/>
      <protection hidden="1"/>
    </xf>
    <xf numFmtId="0" fontId="22" fillId="13" borderId="28" xfId="4" applyFont="1" applyFill="1" applyBorder="1" applyProtection="1">
      <protection hidden="1"/>
    </xf>
    <xf numFmtId="0" fontId="22" fillId="13" borderId="57" xfId="4" applyFont="1" applyFill="1" applyBorder="1" applyAlignment="1" applyProtection="1">
      <alignment vertical="center"/>
      <protection hidden="1"/>
    </xf>
    <xf numFmtId="0" fontId="22" fillId="13" borderId="57" xfId="4" applyFont="1" applyFill="1" applyBorder="1" applyProtection="1">
      <protection hidden="1"/>
    </xf>
    <xf numFmtId="49" fontId="22" fillId="13" borderId="57" xfId="4" applyNumberFormat="1" applyFont="1" applyFill="1" applyBorder="1" applyAlignment="1" applyProtection="1">
      <alignment horizontal="left"/>
      <protection hidden="1"/>
    </xf>
    <xf numFmtId="49" fontId="22" fillId="13" borderId="0" xfId="4" applyNumberFormat="1" applyFont="1" applyFill="1" applyBorder="1" applyAlignment="1" applyProtection="1">
      <alignment horizontal="left"/>
      <protection hidden="1"/>
    </xf>
    <xf numFmtId="49" fontId="22" fillId="13" borderId="21" xfId="4" quotePrefix="1" applyNumberFormat="1" applyFont="1" applyFill="1" applyBorder="1" applyAlignment="1" applyProtection="1">
      <alignment horizontal="left"/>
      <protection hidden="1"/>
    </xf>
    <xf numFmtId="0" fontId="22" fillId="17" borderId="55" xfId="4" applyNumberFormat="1" applyFont="1" applyFill="1" applyBorder="1" applyAlignment="1" applyProtection="1">
      <alignment vertical="center"/>
      <protection hidden="1"/>
    </xf>
    <xf numFmtId="0" fontId="22" fillId="17" borderId="33" xfId="4" applyFont="1" applyFill="1" applyBorder="1" applyProtection="1">
      <protection hidden="1"/>
    </xf>
    <xf numFmtId="49" fontId="22" fillId="17" borderId="25" xfId="4" quotePrefix="1" applyNumberFormat="1" applyFont="1" applyFill="1" applyBorder="1" applyAlignment="1" applyProtection="1">
      <alignment horizontal="left"/>
      <protection hidden="1"/>
    </xf>
    <xf numFmtId="0" fontId="22" fillId="17" borderId="32" xfId="4" applyFont="1" applyFill="1" applyBorder="1" applyAlignment="1" applyProtection="1">
      <alignment vertical="center"/>
      <protection hidden="1"/>
    </xf>
    <xf numFmtId="49" fontId="22" fillId="17" borderId="25" xfId="4" applyNumberFormat="1" applyFont="1" applyFill="1" applyBorder="1" applyAlignment="1" applyProtection="1">
      <alignment horizontal="left"/>
      <protection hidden="1"/>
    </xf>
    <xf numFmtId="49" fontId="22" fillId="17" borderId="21" xfId="4" quotePrefix="1" applyNumberFormat="1" applyFont="1" applyFill="1" applyBorder="1" applyAlignment="1" applyProtection="1">
      <alignment horizontal="left"/>
      <protection hidden="1"/>
    </xf>
    <xf numFmtId="49" fontId="22" fillId="17" borderId="35" xfId="4" applyNumberFormat="1" applyFont="1" applyFill="1" applyBorder="1" applyProtection="1">
      <protection hidden="1"/>
    </xf>
    <xf numFmtId="0" fontId="22" fillId="17" borderId="0" xfId="4" applyFont="1" applyFill="1" applyAlignment="1" applyProtection="1">
      <alignment vertical="center"/>
      <protection hidden="1"/>
    </xf>
    <xf numFmtId="0" fontId="22" fillId="17" borderId="1" xfId="4" applyNumberFormat="1" applyFont="1" applyFill="1" applyBorder="1" applyAlignment="1" applyProtection="1">
      <alignment vertical="center"/>
      <protection hidden="1"/>
    </xf>
    <xf numFmtId="0" fontId="22" fillId="17" borderId="3" xfId="4" applyNumberFormat="1" applyFont="1" applyFill="1" applyBorder="1" applyAlignment="1" applyProtection="1">
      <alignment vertical="center"/>
      <protection hidden="1"/>
    </xf>
    <xf numFmtId="49" fontId="22" fillId="17" borderId="2" xfId="4" applyNumberFormat="1" applyFont="1" applyFill="1" applyBorder="1" applyProtection="1">
      <protection hidden="1"/>
    </xf>
    <xf numFmtId="49" fontId="22" fillId="17" borderId="1" xfId="4" applyNumberFormat="1" applyFont="1" applyFill="1" applyBorder="1" applyProtection="1">
      <protection hidden="1"/>
    </xf>
    <xf numFmtId="0" fontId="22" fillId="17" borderId="1" xfId="4" applyFont="1" applyFill="1" applyBorder="1" applyProtection="1">
      <protection hidden="1"/>
    </xf>
    <xf numFmtId="0" fontId="22" fillId="17" borderId="21" xfId="4" applyNumberFormat="1" applyFont="1" applyFill="1" applyBorder="1" applyAlignment="1" applyProtection="1">
      <alignment vertical="center"/>
      <protection hidden="1"/>
    </xf>
    <xf numFmtId="49" fontId="22" fillId="17" borderId="54" xfId="4" applyNumberFormat="1" applyFont="1" applyFill="1" applyBorder="1" applyProtection="1">
      <protection hidden="1"/>
    </xf>
    <xf numFmtId="0" fontId="22" fillId="17" borderId="21" xfId="4" applyFont="1" applyFill="1" applyBorder="1" applyProtection="1">
      <protection hidden="1"/>
    </xf>
    <xf numFmtId="0" fontId="22" fillId="17" borderId="30" xfId="4" applyFont="1" applyFill="1" applyBorder="1" applyAlignment="1" applyProtection="1">
      <alignment vertical="center"/>
      <protection hidden="1"/>
    </xf>
    <xf numFmtId="0" fontId="22" fillId="17" borderId="37" xfId="4" applyFont="1" applyFill="1" applyBorder="1" applyProtection="1">
      <protection hidden="1"/>
    </xf>
    <xf numFmtId="0" fontId="22" fillId="17" borderId="30" xfId="4" applyFont="1" applyFill="1" applyBorder="1" applyProtection="1">
      <protection hidden="1"/>
    </xf>
    <xf numFmtId="49" fontId="22" fillId="17" borderId="30" xfId="4" quotePrefix="1" applyNumberFormat="1" applyFont="1" applyFill="1" applyBorder="1" applyAlignment="1" applyProtection="1">
      <alignment horizontal="left"/>
      <protection hidden="1"/>
    </xf>
    <xf numFmtId="49" fontId="22" fillId="17" borderId="30" xfId="4" applyNumberFormat="1" applyFont="1" applyFill="1" applyBorder="1" applyAlignment="1" applyProtection="1">
      <alignment horizontal="left"/>
      <protection hidden="1"/>
    </xf>
    <xf numFmtId="0" fontId="26" fillId="18" borderId="1" xfId="8" applyNumberFormat="1" applyFont="1" applyFill="1" applyBorder="1" applyAlignment="1" applyProtection="1">
      <alignment vertical="center"/>
      <protection hidden="1"/>
    </xf>
    <xf numFmtId="0" fontId="26" fillId="18" borderId="4" xfId="8" applyFont="1" applyFill="1" applyBorder="1" applyAlignment="1" applyProtection="1">
      <alignment vertical="center"/>
      <protection hidden="1"/>
    </xf>
    <xf numFmtId="0" fontId="26" fillId="18" borderId="2" xfId="8" applyFont="1" applyFill="1" applyBorder="1" applyAlignment="1" applyProtection="1">
      <alignment vertical="center"/>
      <protection hidden="1"/>
    </xf>
    <xf numFmtId="49" fontId="22" fillId="13" borderId="1" xfId="4" applyNumberFormat="1" applyFont="1" applyFill="1" applyBorder="1" applyAlignment="1" applyProtection="1">
      <alignment shrinkToFit="1"/>
      <protection hidden="1"/>
    </xf>
    <xf numFmtId="0" fontId="26" fillId="18" borderId="5" xfId="8" applyNumberFormat="1" applyFont="1" applyFill="1" applyBorder="1" applyAlignment="1" applyProtection="1">
      <alignment vertical="center"/>
      <protection hidden="1"/>
    </xf>
    <xf numFmtId="0" fontId="22" fillId="18" borderId="92" xfId="4" applyNumberFormat="1" applyFont="1" applyFill="1" applyBorder="1" applyAlignment="1" applyProtection="1">
      <alignment vertical="center"/>
      <protection hidden="1"/>
    </xf>
    <xf numFmtId="0" fontId="22" fillId="18" borderId="58" xfId="4" applyFont="1" applyFill="1" applyBorder="1" applyProtection="1">
      <protection hidden="1"/>
    </xf>
    <xf numFmtId="49" fontId="26" fillId="18" borderId="35" xfId="8" applyNumberFormat="1" applyFont="1" applyFill="1" applyBorder="1" applyProtection="1">
      <protection hidden="1"/>
    </xf>
    <xf numFmtId="0" fontId="26" fillId="18" borderId="58" xfId="8" applyNumberFormat="1" applyFont="1" applyFill="1" applyBorder="1" applyAlignment="1" applyProtection="1">
      <alignment vertical="center"/>
      <protection hidden="1"/>
    </xf>
    <xf numFmtId="0" fontId="26" fillId="18" borderId="34" xfId="8" applyNumberFormat="1" applyFont="1" applyFill="1" applyBorder="1" applyAlignment="1" applyProtection="1">
      <alignment vertical="center"/>
      <protection hidden="1"/>
    </xf>
    <xf numFmtId="0" fontId="22" fillId="18" borderId="34" xfId="4" applyFont="1" applyFill="1" applyBorder="1" applyAlignment="1" applyProtection="1">
      <alignment vertical="center"/>
      <protection hidden="1"/>
    </xf>
    <xf numFmtId="0" fontId="22" fillId="18" borderId="35" xfId="4" applyFont="1" applyFill="1" applyBorder="1" applyProtection="1">
      <protection hidden="1"/>
    </xf>
    <xf numFmtId="0" fontId="26" fillId="18" borderId="35" xfId="8" applyNumberFormat="1" applyFont="1" applyFill="1" applyBorder="1" applyAlignment="1" applyProtection="1">
      <alignment vertical="center"/>
      <protection hidden="1"/>
    </xf>
    <xf numFmtId="0" fontId="26" fillId="18" borderId="30" xfId="8" applyNumberFormat="1" applyFont="1" applyFill="1" applyBorder="1" applyAlignment="1" applyProtection="1">
      <alignment vertical="center"/>
      <protection hidden="1"/>
    </xf>
    <xf numFmtId="49" fontId="26" fillId="18" borderId="37" xfId="8" applyNumberFormat="1" applyFont="1" applyFill="1" applyBorder="1" applyProtection="1">
      <protection hidden="1"/>
    </xf>
    <xf numFmtId="0" fontId="26" fillId="18" borderId="37" xfId="8" applyNumberFormat="1" applyFont="1" applyFill="1" applyBorder="1" applyAlignment="1" applyProtection="1">
      <alignment vertical="center"/>
      <protection hidden="1"/>
    </xf>
    <xf numFmtId="0" fontId="17" fillId="18" borderId="34" xfId="4" applyFont="1" applyFill="1" applyBorder="1" applyAlignment="1" applyProtection="1">
      <alignment vertical="center"/>
      <protection hidden="1"/>
    </xf>
    <xf numFmtId="0" fontId="22" fillId="12" borderId="59" xfId="4" applyFont="1" applyFill="1" applyBorder="1" applyProtection="1">
      <protection hidden="1"/>
    </xf>
    <xf numFmtId="0" fontId="22" fillId="12" borderId="58" xfId="4" applyFont="1" applyFill="1" applyBorder="1" applyProtection="1">
      <protection hidden="1"/>
    </xf>
    <xf numFmtId="0" fontId="22" fillId="12" borderId="55" xfId="4" applyFont="1" applyFill="1" applyBorder="1" applyProtection="1">
      <protection hidden="1"/>
    </xf>
    <xf numFmtId="0" fontId="22" fillId="12" borderId="54" xfId="4" applyFont="1" applyFill="1" applyBorder="1" applyProtection="1">
      <protection hidden="1"/>
    </xf>
    <xf numFmtId="0" fontId="22" fillId="12" borderId="65" xfId="4" applyFont="1" applyFill="1" applyBorder="1" applyProtection="1">
      <protection hidden="1"/>
    </xf>
    <xf numFmtId="0" fontId="22" fillId="12" borderId="18" xfId="4" applyFont="1" applyFill="1" applyBorder="1" applyProtection="1">
      <protection hidden="1"/>
    </xf>
    <xf numFmtId="0" fontId="26" fillId="18" borderId="28" xfId="8" applyNumberFormat="1" applyFont="1" applyFill="1" applyBorder="1" applyAlignment="1" applyProtection="1">
      <alignment vertical="center"/>
      <protection hidden="1"/>
    </xf>
    <xf numFmtId="0" fontId="26" fillId="18" borderId="36" xfId="8" applyNumberFormat="1" applyFont="1" applyFill="1" applyBorder="1" applyAlignment="1" applyProtection="1">
      <alignment vertical="center"/>
      <protection hidden="1"/>
    </xf>
    <xf numFmtId="0" fontId="22" fillId="13" borderId="0" xfId="4" quotePrefix="1" applyFont="1" applyFill="1" applyAlignment="1" applyProtection="1">
      <alignment vertical="center"/>
      <protection hidden="1"/>
    </xf>
    <xf numFmtId="0" fontId="38" fillId="12" borderId="0" xfId="4" applyFont="1" applyFill="1" applyProtection="1">
      <protection hidden="1"/>
    </xf>
    <xf numFmtId="0" fontId="22" fillId="13" borderId="55" xfId="4" applyFont="1" applyFill="1" applyBorder="1" applyProtection="1">
      <protection hidden="1"/>
    </xf>
    <xf numFmtId="0" fontId="26" fillId="18" borderId="57" xfId="8" applyFont="1" applyFill="1" applyBorder="1" applyAlignment="1" applyProtection="1">
      <alignment vertical="center"/>
      <protection hidden="1"/>
    </xf>
    <xf numFmtId="0" fontId="26" fillId="18" borderId="58" xfId="8" applyFont="1" applyFill="1" applyBorder="1" applyAlignment="1" applyProtection="1">
      <alignment vertical="center"/>
      <protection hidden="1"/>
    </xf>
    <xf numFmtId="49" fontId="22" fillId="13" borderId="0" xfId="4" applyNumberFormat="1" applyFont="1" applyFill="1" applyBorder="1" applyAlignment="1" applyProtection="1">
      <alignment shrinkToFit="1"/>
      <protection hidden="1"/>
    </xf>
    <xf numFmtId="0" fontId="26" fillId="18" borderId="0" xfId="8" applyFont="1" applyFill="1" applyBorder="1" applyAlignment="1" applyProtection="1">
      <alignment vertical="center"/>
      <protection hidden="1"/>
    </xf>
    <xf numFmtId="0" fontId="26" fillId="18" borderId="26" xfId="8" applyNumberFormat="1" applyFont="1" applyFill="1" applyBorder="1" applyAlignment="1" applyProtection="1">
      <alignment vertical="center"/>
      <protection hidden="1"/>
    </xf>
    <xf numFmtId="0" fontId="22" fillId="18" borderId="83" xfId="4" applyNumberFormat="1" applyFont="1" applyFill="1" applyBorder="1" applyAlignment="1" applyProtection="1">
      <alignment vertical="center"/>
      <protection hidden="1"/>
    </xf>
    <xf numFmtId="0" fontId="22" fillId="18" borderId="85" xfId="4" applyFont="1" applyFill="1" applyBorder="1" applyProtection="1">
      <protection hidden="1"/>
    </xf>
    <xf numFmtId="49" fontId="26" fillId="18" borderId="0" xfId="8" applyNumberFormat="1" applyFont="1" applyFill="1" applyBorder="1" applyProtection="1">
      <protection hidden="1"/>
    </xf>
    <xf numFmtId="0" fontId="26" fillId="18" borderId="0" xfId="8" applyNumberFormat="1" applyFont="1" applyFill="1" applyBorder="1" applyAlignment="1" applyProtection="1">
      <alignment vertical="center"/>
      <protection hidden="1"/>
    </xf>
    <xf numFmtId="0" fontId="39" fillId="13" borderId="0" xfId="4" quotePrefix="1" applyFont="1" applyFill="1" applyAlignment="1" applyProtection="1">
      <alignment vertical="center"/>
      <protection hidden="1"/>
    </xf>
    <xf numFmtId="0" fontId="39" fillId="13" borderId="0" xfId="4" applyFont="1" applyFill="1" applyAlignment="1" applyProtection="1">
      <alignment vertical="center"/>
      <protection hidden="1"/>
    </xf>
    <xf numFmtId="0" fontId="39" fillId="13" borderId="0" xfId="4" applyFont="1" applyFill="1" applyProtection="1">
      <protection hidden="1"/>
    </xf>
    <xf numFmtId="0" fontId="39" fillId="12" borderId="0" xfId="4" applyFont="1" applyFill="1" applyProtection="1">
      <protection hidden="1"/>
    </xf>
    <xf numFmtId="0" fontId="40" fillId="18" borderId="1" xfId="8" applyNumberFormat="1" applyFont="1" applyFill="1" applyBorder="1" applyAlignment="1" applyProtection="1">
      <alignment vertical="center"/>
      <protection hidden="1"/>
    </xf>
    <xf numFmtId="0" fontId="40" fillId="18" borderId="4" xfId="8" applyFont="1" applyFill="1" applyBorder="1" applyAlignment="1" applyProtection="1">
      <alignment vertical="center"/>
      <protection hidden="1"/>
    </xf>
    <xf numFmtId="0" fontId="40" fillId="18" borderId="2" xfId="8" applyFont="1" applyFill="1" applyBorder="1" applyAlignment="1" applyProtection="1">
      <alignment vertical="center"/>
      <protection hidden="1"/>
    </xf>
    <xf numFmtId="49" fontId="39" fillId="13" borderId="1" xfId="4" applyNumberFormat="1" applyFont="1" applyFill="1" applyBorder="1" applyAlignment="1" applyProtection="1">
      <alignment shrinkToFit="1"/>
      <protection hidden="1"/>
    </xf>
    <xf numFmtId="0" fontId="40" fillId="18" borderId="5" xfId="8" applyNumberFormat="1" applyFont="1" applyFill="1" applyBorder="1" applyAlignment="1" applyProtection="1">
      <alignment vertical="center"/>
      <protection hidden="1"/>
    </xf>
    <xf numFmtId="0" fontId="39" fillId="18" borderId="92" xfId="4" applyNumberFormat="1" applyFont="1" applyFill="1" applyBorder="1" applyAlignment="1" applyProtection="1">
      <alignment vertical="center"/>
      <protection hidden="1"/>
    </xf>
    <xf numFmtId="0" fontId="39" fillId="18" borderId="58" xfId="4" applyFont="1" applyFill="1" applyBorder="1" applyProtection="1">
      <protection hidden="1"/>
    </xf>
    <xf numFmtId="49" fontId="40" fillId="18" borderId="35" xfId="8" applyNumberFormat="1" applyFont="1" applyFill="1" applyBorder="1" applyProtection="1">
      <protection hidden="1"/>
    </xf>
    <xf numFmtId="0" fontId="40" fillId="18" borderId="58" xfId="8" applyNumberFormat="1" applyFont="1" applyFill="1" applyBorder="1" applyAlignment="1" applyProtection="1">
      <alignment vertical="center"/>
      <protection hidden="1"/>
    </xf>
    <xf numFmtId="0" fontId="40" fillId="18" borderId="34" xfId="8" applyNumberFormat="1" applyFont="1" applyFill="1" applyBorder="1" applyAlignment="1" applyProtection="1">
      <alignment vertical="center"/>
      <protection hidden="1"/>
    </xf>
    <xf numFmtId="0" fontId="39" fillId="18" borderId="34" xfId="4" applyFont="1" applyFill="1" applyBorder="1" applyAlignment="1" applyProtection="1">
      <alignment vertical="center"/>
      <protection hidden="1"/>
    </xf>
    <xf numFmtId="0" fontId="39" fillId="18" borderId="35" xfId="4" applyFont="1" applyFill="1" applyBorder="1" applyProtection="1">
      <protection hidden="1"/>
    </xf>
    <xf numFmtId="0" fontId="40" fillId="18" borderId="35" xfId="8" applyNumberFormat="1" applyFont="1" applyFill="1" applyBorder="1" applyAlignment="1" applyProtection="1">
      <alignment vertical="center"/>
      <protection hidden="1"/>
    </xf>
    <xf numFmtId="0" fontId="40" fillId="18" borderId="30" xfId="8" applyNumberFormat="1" applyFont="1" applyFill="1" applyBorder="1" applyAlignment="1" applyProtection="1">
      <alignment vertical="center"/>
      <protection hidden="1"/>
    </xf>
    <xf numFmtId="0" fontId="39" fillId="18" borderId="36" xfId="4" applyFont="1" applyFill="1" applyBorder="1" applyAlignment="1" applyProtection="1">
      <alignment vertical="center"/>
      <protection hidden="1"/>
    </xf>
    <xf numFmtId="0" fontId="39" fillId="18" borderId="37" xfId="4" applyFont="1" applyFill="1" applyBorder="1" applyProtection="1">
      <protection hidden="1"/>
    </xf>
    <xf numFmtId="49" fontId="40" fillId="18" borderId="37" xfId="8" applyNumberFormat="1" applyFont="1" applyFill="1" applyBorder="1" applyProtection="1">
      <protection hidden="1"/>
    </xf>
    <xf numFmtId="0" fontId="40" fillId="18" borderId="37" xfId="8" applyNumberFormat="1" applyFont="1" applyFill="1" applyBorder="1" applyAlignment="1" applyProtection="1">
      <alignment vertical="center"/>
      <protection hidden="1"/>
    </xf>
    <xf numFmtId="0" fontId="11" fillId="0" borderId="0" xfId="9" applyFont="1" applyProtection="1">
      <alignment vertical="center"/>
      <protection hidden="1"/>
    </xf>
    <xf numFmtId="0" fontId="22" fillId="0" borderId="0" xfId="9" applyFont="1" applyProtection="1">
      <alignment vertical="center"/>
      <protection hidden="1"/>
    </xf>
    <xf numFmtId="0" fontId="22" fillId="0" borderId="0" xfId="9" applyFont="1" applyAlignment="1" applyProtection="1">
      <alignment horizontal="center" vertical="center"/>
      <protection hidden="1"/>
    </xf>
    <xf numFmtId="0" fontId="11" fillId="0" borderId="0" xfId="9" applyFont="1" applyFill="1" applyBorder="1" applyAlignment="1" applyProtection="1">
      <alignment vertical="center"/>
      <protection hidden="1"/>
    </xf>
    <xf numFmtId="179" fontId="22" fillId="19" borderId="98" xfId="9" applyNumberFormat="1" applyFont="1" applyFill="1" applyBorder="1" applyAlignment="1" applyProtection="1">
      <alignment horizontal="center" vertical="center"/>
    </xf>
    <xf numFmtId="179" fontId="22" fillId="19" borderId="98" xfId="9" quotePrefix="1" applyNumberFormat="1" applyFont="1" applyFill="1" applyBorder="1" applyAlignment="1" applyProtection="1">
      <alignment horizontal="center" vertical="center"/>
    </xf>
    <xf numFmtId="0" fontId="22" fillId="0" borderId="4" xfId="9" applyFont="1" applyFill="1" applyBorder="1" applyAlignment="1" applyProtection="1">
      <alignment horizontal="center" vertical="center" textRotation="255" wrapText="1"/>
      <protection hidden="1"/>
    </xf>
    <xf numFmtId="0" fontId="22" fillId="0" borderId="0" xfId="9" applyFont="1" applyFill="1" applyBorder="1" applyAlignment="1" applyProtection="1">
      <alignment horizontal="center" vertical="center" textRotation="255" wrapText="1"/>
      <protection hidden="1"/>
    </xf>
    <xf numFmtId="0" fontId="22" fillId="0" borderId="4" xfId="9" applyFont="1" applyFill="1" applyBorder="1" applyAlignment="1" applyProtection="1">
      <alignment horizontal="distributed" vertical="center"/>
      <protection hidden="1"/>
    </xf>
    <xf numFmtId="0" fontId="22" fillId="0" borderId="0" xfId="9" applyFont="1" applyFill="1" applyBorder="1" applyAlignment="1" applyProtection="1">
      <alignment horizontal="distributed" vertical="center"/>
      <protection hidden="1"/>
    </xf>
    <xf numFmtId="0" fontId="22" fillId="0" borderId="0" xfId="9" applyFont="1" applyFill="1" applyBorder="1" applyAlignment="1" applyProtection="1">
      <alignment horizontal="center" vertical="center"/>
      <protection hidden="1"/>
    </xf>
    <xf numFmtId="49" fontId="22" fillId="5" borderId="114" xfId="9" applyNumberFormat="1" applyFont="1" applyFill="1" applyBorder="1" applyAlignment="1" applyProtection="1">
      <alignment horizontal="center" vertical="center"/>
      <protection hidden="1"/>
    </xf>
    <xf numFmtId="0" fontId="22" fillId="0" borderId="0" xfId="9" applyFont="1" applyFill="1" applyBorder="1" applyAlignment="1" applyProtection="1">
      <alignment horizontal="center" vertical="center" textRotation="255"/>
      <protection hidden="1"/>
    </xf>
    <xf numFmtId="0" fontId="22" fillId="0" borderId="0" xfId="9" applyFont="1" applyFill="1" applyBorder="1" applyAlignment="1" applyProtection="1">
      <alignment horizontal="center" vertical="center" textRotation="255" shrinkToFit="1"/>
      <protection hidden="1"/>
    </xf>
    <xf numFmtId="0" fontId="22" fillId="0" borderId="0" xfId="9" applyFont="1" applyBorder="1" applyAlignment="1" applyProtection="1">
      <alignment horizontal="left" vertical="center"/>
      <protection locked="0"/>
    </xf>
    <xf numFmtId="0" fontId="22" fillId="0" borderId="59" xfId="9" applyFont="1" applyBorder="1" applyProtection="1">
      <alignment vertical="center"/>
      <protection hidden="1"/>
    </xf>
    <xf numFmtId="0" fontId="22" fillId="0" borderId="57" xfId="9" applyFont="1" applyBorder="1" applyProtection="1">
      <alignment vertical="center"/>
      <protection hidden="1"/>
    </xf>
    <xf numFmtId="0" fontId="22" fillId="0" borderId="58" xfId="9" applyFont="1" applyBorder="1" applyProtection="1">
      <alignment vertical="center"/>
      <protection hidden="1"/>
    </xf>
    <xf numFmtId="0" fontId="22" fillId="0" borderId="55" xfId="9" applyFont="1" applyBorder="1" applyProtection="1">
      <alignment vertical="center"/>
      <protection hidden="1"/>
    </xf>
    <xf numFmtId="0" fontId="22" fillId="0" borderId="0" xfId="9" applyFont="1" applyBorder="1" applyProtection="1">
      <alignment vertical="center"/>
      <protection hidden="1"/>
    </xf>
    <xf numFmtId="0" fontId="22" fillId="0" borderId="54" xfId="9" applyFont="1" applyBorder="1" applyProtection="1">
      <alignment vertical="center"/>
      <protection hidden="1"/>
    </xf>
    <xf numFmtId="0" fontId="22" fillId="0" borderId="0" xfId="9" applyFont="1" applyFill="1" applyBorder="1" applyAlignment="1" applyProtection="1">
      <alignment horizontal="center" vertical="center" wrapText="1"/>
      <protection hidden="1"/>
    </xf>
    <xf numFmtId="0" fontId="11" fillId="0" borderId="0" xfId="9" applyProtection="1">
      <alignment vertical="center"/>
      <protection hidden="1"/>
    </xf>
    <xf numFmtId="0" fontId="11" fillId="0" borderId="0" xfId="9" applyAlignment="1" applyProtection="1">
      <alignment horizontal="center" vertical="center"/>
      <protection hidden="1"/>
    </xf>
    <xf numFmtId="0" fontId="22" fillId="20" borderId="0" xfId="9" applyFont="1" applyFill="1" applyBorder="1" applyAlignment="1" applyProtection="1">
      <alignment horizontal="left" vertical="center" textRotation="255"/>
      <protection hidden="1"/>
    </xf>
    <xf numFmtId="0" fontId="22" fillId="20" borderId="0" xfId="9" applyFont="1" applyFill="1" applyBorder="1" applyAlignment="1" applyProtection="1">
      <alignment horizontal="left" vertical="center"/>
      <protection hidden="1"/>
    </xf>
    <xf numFmtId="0" fontId="22" fillId="0" borderId="0" xfId="9" applyFont="1" applyBorder="1" applyAlignment="1" applyProtection="1">
      <alignment horizontal="left" vertical="center"/>
      <protection hidden="1"/>
    </xf>
    <xf numFmtId="0" fontId="22" fillId="0" borderId="0" xfId="9" applyFont="1" applyAlignment="1" applyProtection="1">
      <alignment horizontal="left" vertical="center"/>
      <protection hidden="1"/>
    </xf>
    <xf numFmtId="0" fontId="22" fillId="0" borderId="0" xfId="9" applyFont="1" applyFill="1" applyBorder="1" applyAlignment="1" applyProtection="1">
      <alignment horizontal="left" vertical="center" textRotation="255"/>
      <protection hidden="1"/>
    </xf>
    <xf numFmtId="0" fontId="22" fillId="0" borderId="0" xfId="9" applyFont="1" applyFill="1" applyBorder="1" applyAlignment="1" applyProtection="1">
      <alignment horizontal="left" vertical="center"/>
      <protection hidden="1"/>
    </xf>
    <xf numFmtId="0" fontId="22" fillId="0" borderId="54" xfId="9" applyFont="1" applyBorder="1" applyAlignment="1" applyProtection="1">
      <alignment horizontal="center" vertical="center"/>
      <protection hidden="1"/>
    </xf>
    <xf numFmtId="0" fontId="22" fillId="0" borderId="0" xfId="9" applyFont="1" applyAlignment="1" applyProtection="1">
      <alignment horizontal="left"/>
      <protection hidden="1"/>
    </xf>
    <xf numFmtId="0" fontId="11" fillId="0" borderId="0" xfId="4" applyAlignment="1">
      <alignment horizontal="left"/>
    </xf>
    <xf numFmtId="0" fontId="11" fillId="0" borderId="0" xfId="4" applyAlignment="1">
      <alignment horizontal="center" vertical="center"/>
    </xf>
    <xf numFmtId="0" fontId="22" fillId="0" borderId="0" xfId="4" applyFont="1" applyAlignment="1">
      <alignment horizontal="left"/>
    </xf>
    <xf numFmtId="0" fontId="11" fillId="0" borderId="64" xfId="9" applyBorder="1" applyProtection="1">
      <alignment vertical="center"/>
      <protection hidden="1"/>
    </xf>
    <xf numFmtId="0" fontId="11" fillId="0" borderId="18" xfId="9" applyBorder="1" applyProtection="1">
      <alignment vertical="center"/>
      <protection hidden="1"/>
    </xf>
    <xf numFmtId="0" fontId="41" fillId="0" borderId="0" xfId="9" applyFont="1" applyProtection="1">
      <alignment vertical="center"/>
      <protection hidden="1"/>
    </xf>
    <xf numFmtId="0" fontId="42" fillId="0" borderId="0" xfId="9" applyFont="1" applyProtection="1">
      <alignment vertical="center"/>
      <protection hidden="1"/>
    </xf>
    <xf numFmtId="0" fontId="11" fillId="20" borderId="0" xfId="9" applyFont="1" applyFill="1" applyProtection="1">
      <alignment vertical="center"/>
      <protection hidden="1"/>
    </xf>
    <xf numFmtId="0" fontId="44" fillId="0" borderId="0" xfId="9" applyFont="1" applyAlignment="1" applyProtection="1">
      <alignment vertical="center"/>
      <protection hidden="1"/>
    </xf>
    <xf numFmtId="0" fontId="44" fillId="20" borderId="0" xfId="9" applyFont="1" applyFill="1" applyAlignment="1" applyProtection="1">
      <alignment vertical="center"/>
      <protection hidden="1"/>
    </xf>
    <xf numFmtId="0" fontId="45" fillId="0" borderId="0" xfId="9" applyFont="1" applyAlignment="1" applyProtection="1">
      <alignment vertical="center"/>
      <protection hidden="1"/>
    </xf>
    <xf numFmtId="0" fontId="11" fillId="0" borderId="0" xfId="9" applyFont="1" applyFill="1" applyBorder="1" applyAlignment="1" applyProtection="1">
      <protection hidden="1"/>
    </xf>
    <xf numFmtId="0" fontId="17" fillId="0" borderId="0" xfId="4" applyFont="1" applyAlignment="1" applyProtection="1">
      <alignment horizontal="left" vertical="center"/>
      <protection hidden="1"/>
    </xf>
    <xf numFmtId="0" fontId="17" fillId="0" borderId="0" xfId="4" applyFont="1" applyAlignment="1" applyProtection="1">
      <alignment vertical="center"/>
      <protection hidden="1"/>
    </xf>
    <xf numFmtId="0" fontId="48" fillId="0" borderId="0" xfId="4" applyFont="1" applyAlignment="1" applyProtection="1">
      <alignment vertical="center"/>
      <protection hidden="1"/>
    </xf>
    <xf numFmtId="0" fontId="48" fillId="0" borderId="0" xfId="4" applyFont="1" applyAlignment="1" applyProtection="1">
      <alignment vertical="center" shrinkToFit="1"/>
      <protection hidden="1"/>
    </xf>
    <xf numFmtId="0" fontId="48" fillId="0" borderId="0" xfId="4" applyFont="1" applyAlignment="1" applyProtection="1">
      <alignment vertical="center" shrinkToFit="1"/>
      <protection locked="0" hidden="1"/>
    </xf>
    <xf numFmtId="0" fontId="50" fillId="0" borderId="0" xfId="4" applyFont="1" applyAlignment="1" applyProtection="1">
      <alignment vertical="center"/>
      <protection hidden="1"/>
    </xf>
    <xf numFmtId="0" fontId="51" fillId="0" borderId="0" xfId="4" applyFont="1" applyAlignment="1" applyProtection="1">
      <alignment horizontal="center" vertical="center"/>
      <protection hidden="1"/>
    </xf>
    <xf numFmtId="0" fontId="51" fillId="0" borderId="0" xfId="4" applyFont="1" applyAlignment="1" applyProtection="1">
      <alignment horizontal="center" vertical="center" shrinkToFit="1"/>
      <protection hidden="1"/>
    </xf>
    <xf numFmtId="0" fontId="52" fillId="0" borderId="0" xfId="4" applyFont="1" applyAlignment="1" applyProtection="1">
      <alignment horizontal="center" vertical="center"/>
      <protection hidden="1"/>
    </xf>
    <xf numFmtId="0" fontId="17" fillId="0" borderId="57" xfId="4" applyFont="1" applyFill="1" applyBorder="1" applyAlignment="1" applyProtection="1">
      <alignment horizontal="center" vertical="center"/>
      <protection locked="0" hidden="1"/>
    </xf>
    <xf numFmtId="0" fontId="17" fillId="0" borderId="57" xfId="4" applyFont="1" applyFill="1" applyBorder="1" applyAlignment="1" applyProtection="1">
      <alignment horizontal="center" vertical="center"/>
    </xf>
    <xf numFmtId="0" fontId="17" fillId="0" borderId="67" xfId="4" applyFont="1" applyFill="1" applyBorder="1" applyAlignment="1" applyProtection="1">
      <alignment horizontal="center" vertical="center"/>
    </xf>
    <xf numFmtId="0" fontId="55" fillId="0" borderId="0" xfId="4" applyFont="1" applyBorder="1" applyAlignment="1" applyProtection="1">
      <alignment horizontal="center" vertical="center"/>
      <protection locked="0" hidden="1"/>
    </xf>
    <xf numFmtId="0" fontId="49" fillId="0" borderId="0" xfId="4" applyFont="1" applyBorder="1" applyAlignment="1" applyProtection="1">
      <alignment horizontal="center" vertical="center"/>
      <protection locked="0" hidden="1"/>
    </xf>
    <xf numFmtId="0" fontId="26" fillId="0" borderId="0" xfId="4" applyFont="1" applyBorder="1" applyAlignment="1" applyProtection="1">
      <alignment vertical="center"/>
      <protection hidden="1"/>
    </xf>
    <xf numFmtId="0" fontId="26" fillId="0" borderId="0" xfId="4" applyFont="1" applyBorder="1" applyAlignment="1" applyProtection="1">
      <alignment horizontal="center" vertical="center"/>
      <protection hidden="1"/>
    </xf>
    <xf numFmtId="0" fontId="26" fillId="0" borderId="0" xfId="4" applyFont="1" applyAlignment="1" applyProtection="1">
      <alignment horizontal="center" vertical="center"/>
      <protection hidden="1"/>
    </xf>
    <xf numFmtId="0" fontId="26" fillId="0" borderId="0" xfId="4" applyFont="1" applyAlignment="1" applyProtection="1">
      <alignment vertical="center"/>
      <protection hidden="1"/>
    </xf>
    <xf numFmtId="0" fontId="35" fillId="0" borderId="0" xfId="4" applyFont="1" applyAlignment="1" applyProtection="1">
      <alignment vertical="center"/>
      <protection hidden="1"/>
    </xf>
    <xf numFmtId="0" fontId="50" fillId="0" borderId="0" xfId="4" applyFont="1" applyAlignment="1" applyProtection="1">
      <alignment vertical="center" shrinkToFit="1"/>
      <protection hidden="1"/>
    </xf>
    <xf numFmtId="0" fontId="57" fillId="0" borderId="0" xfId="4" applyFont="1" applyAlignment="1" applyProtection="1">
      <alignment vertical="center" shrinkToFit="1"/>
      <protection locked="0" hidden="1"/>
    </xf>
    <xf numFmtId="0" fontId="57" fillId="0" borderId="0" xfId="4" applyFont="1" applyAlignment="1" applyProtection="1">
      <alignment vertical="center" shrinkToFit="1"/>
      <protection hidden="1"/>
    </xf>
    <xf numFmtId="0" fontId="52" fillId="0" borderId="0" xfId="4" applyFont="1" applyAlignment="1" applyProtection="1">
      <alignment horizontal="center" vertical="center" shrinkToFit="1"/>
      <protection hidden="1"/>
    </xf>
    <xf numFmtId="0" fontId="17" fillId="0" borderId="4" xfId="4" applyFont="1" applyFill="1" applyBorder="1" applyAlignment="1" applyProtection="1">
      <alignment vertical="center"/>
      <protection hidden="1"/>
    </xf>
    <xf numFmtId="0" fontId="26" fillId="0" borderId="3" xfId="4" applyFont="1" applyFill="1" applyBorder="1" applyAlignment="1" applyProtection="1">
      <alignment horizontal="center" vertical="center"/>
      <protection locked="0" hidden="1"/>
    </xf>
    <xf numFmtId="0" fontId="26" fillId="0" borderId="4" xfId="4" applyFont="1" applyFill="1" applyBorder="1" applyAlignment="1" applyProtection="1">
      <alignment horizontal="center" vertical="center"/>
      <protection hidden="1"/>
    </xf>
    <xf numFmtId="49" fontId="26" fillId="0" borderId="4" xfId="4" applyNumberFormat="1" applyFont="1" applyBorder="1" applyAlignment="1" applyProtection="1">
      <alignment horizontal="center" vertical="center"/>
      <protection locked="0" hidden="1"/>
    </xf>
    <xf numFmtId="0" fontId="26" fillId="0" borderId="2" xfId="4" applyFont="1" applyFill="1" applyBorder="1" applyAlignment="1" applyProtection="1">
      <alignment horizontal="center" vertical="center"/>
      <protection hidden="1"/>
    </xf>
    <xf numFmtId="0" fontId="17" fillId="0" borderId="4" xfId="4" applyFont="1" applyFill="1" applyBorder="1" applyAlignment="1" applyProtection="1">
      <alignment horizontal="center" vertical="center"/>
      <protection hidden="1"/>
    </xf>
    <xf numFmtId="0" fontId="17" fillId="0" borderId="60" xfId="4" applyFont="1" applyFill="1" applyBorder="1" applyAlignment="1" applyProtection="1">
      <alignment horizontal="center" vertical="center"/>
      <protection hidden="1"/>
    </xf>
    <xf numFmtId="0" fontId="17" fillId="0" borderId="4" xfId="4" applyFont="1" applyBorder="1" applyAlignment="1" applyProtection="1">
      <alignment horizontal="center" vertical="center"/>
      <protection locked="0"/>
    </xf>
    <xf numFmtId="0" fontId="17" fillId="0" borderId="60" xfId="4" applyFont="1" applyFill="1" applyBorder="1" applyAlignment="1" applyProtection="1">
      <alignment vertical="center"/>
      <protection hidden="1"/>
    </xf>
    <xf numFmtId="0" fontId="26" fillId="0" borderId="94" xfId="4" applyFont="1" applyBorder="1" applyAlignment="1" applyProtection="1">
      <alignment vertical="center"/>
      <protection hidden="1"/>
    </xf>
    <xf numFmtId="0" fontId="51" fillId="0" borderId="0" xfId="4" applyFont="1" applyAlignment="1" applyProtection="1">
      <alignment horizontal="center" vertical="center"/>
      <protection locked="0" hidden="1"/>
    </xf>
    <xf numFmtId="0" fontId="17" fillId="0" borderId="3" xfId="4" applyFont="1" applyFill="1" applyBorder="1" applyAlignment="1" applyProtection="1">
      <alignment horizontal="center" vertical="center"/>
      <protection locked="0" hidden="1"/>
    </xf>
    <xf numFmtId="0" fontId="26" fillId="0" borderId="4" xfId="4" applyFont="1" applyFill="1" applyBorder="1" applyAlignment="1" applyProtection="1">
      <alignment horizontal="right" vertical="center"/>
      <protection hidden="1"/>
    </xf>
    <xf numFmtId="0" fontId="26" fillId="0" borderId="2" xfId="4" applyFont="1" applyFill="1" applyBorder="1" applyAlignment="1" applyProtection="1">
      <alignment horizontal="right" vertical="center"/>
      <protection hidden="1"/>
    </xf>
    <xf numFmtId="0" fontId="17" fillId="0" borderId="78" xfId="4" applyFont="1" applyFill="1" applyBorder="1" applyAlignment="1" applyProtection="1">
      <alignment horizontal="center" vertical="center"/>
      <protection locked="0" hidden="1"/>
    </xf>
    <xf numFmtId="0" fontId="26" fillId="0" borderId="76" xfId="4" applyFont="1" applyFill="1" applyBorder="1" applyAlignment="1" applyProtection="1">
      <alignment horizontal="right" vertical="center"/>
      <protection hidden="1"/>
    </xf>
    <xf numFmtId="49" fontId="26" fillId="0" borderId="76" xfId="4" applyNumberFormat="1" applyFont="1" applyBorder="1" applyAlignment="1" applyProtection="1">
      <alignment horizontal="center" vertical="center"/>
      <protection locked="0" hidden="1"/>
    </xf>
    <xf numFmtId="0" fontId="26" fillId="0" borderId="77" xfId="4" applyFont="1" applyFill="1" applyBorder="1" applyAlignment="1" applyProtection="1">
      <alignment horizontal="right" vertical="center"/>
      <protection hidden="1"/>
    </xf>
    <xf numFmtId="0" fontId="17" fillId="0" borderId="76" xfId="4" applyFont="1" applyFill="1" applyBorder="1" applyAlignment="1" applyProtection="1">
      <alignment horizontal="center" vertical="center"/>
      <protection hidden="1"/>
    </xf>
    <xf numFmtId="0" fontId="17" fillId="0" borderId="160" xfId="4" applyFont="1" applyFill="1" applyBorder="1" applyAlignment="1" applyProtection="1">
      <alignment horizontal="center" vertical="center"/>
      <protection hidden="1"/>
    </xf>
    <xf numFmtId="0" fontId="17" fillId="0" borderId="0" xfId="4" applyFont="1" applyAlignment="1" applyProtection="1">
      <alignment horizontal="left" vertical="center"/>
      <protection locked="0" hidden="1"/>
    </xf>
    <xf numFmtId="0" fontId="17" fillId="0" borderId="0" xfId="4" applyFont="1" applyAlignment="1" applyProtection="1">
      <alignment vertical="center"/>
      <protection locked="0" hidden="1"/>
    </xf>
    <xf numFmtId="0" fontId="48" fillId="0" borderId="0" xfId="4" applyFont="1" applyFill="1" applyAlignment="1" applyProtection="1">
      <alignment vertical="center"/>
      <protection locked="0" hidden="1"/>
    </xf>
    <xf numFmtId="0" fontId="48" fillId="0" borderId="0" xfId="4" applyFont="1" applyFill="1" applyBorder="1" applyAlignment="1" applyProtection="1">
      <alignment vertical="center" shrinkToFit="1"/>
      <protection locked="0" hidden="1"/>
    </xf>
    <xf numFmtId="0" fontId="48" fillId="0" borderId="0" xfId="4" applyFont="1" applyFill="1" applyBorder="1" applyAlignment="1" applyProtection="1">
      <alignment vertical="center"/>
      <protection locked="0" hidden="1"/>
    </xf>
    <xf numFmtId="0" fontId="35" fillId="0" borderId="0" xfId="4" applyFont="1" applyAlignment="1" applyProtection="1">
      <protection locked="0" hidden="1"/>
    </xf>
    <xf numFmtId="0" fontId="35" fillId="0" borderId="0" xfId="4" applyFont="1" applyAlignment="1" applyProtection="1">
      <alignment vertical="top"/>
      <protection locked="0" hidden="1"/>
    </xf>
    <xf numFmtId="0" fontId="48" fillId="0" borderId="0" xfId="4" applyFont="1" applyFill="1" applyAlignment="1" applyProtection="1">
      <alignment vertical="center"/>
      <protection hidden="1"/>
    </xf>
    <xf numFmtId="0" fontId="48" fillId="0" borderId="0" xfId="4" applyFont="1" applyFill="1" applyBorder="1" applyAlignment="1" applyProtection="1">
      <alignment vertical="center" shrinkToFit="1"/>
      <protection hidden="1"/>
    </xf>
    <xf numFmtId="0" fontId="48" fillId="0" borderId="0" xfId="4" applyFont="1" applyFill="1" applyBorder="1" applyAlignment="1" applyProtection="1">
      <alignment vertical="center"/>
      <protection hidden="1"/>
    </xf>
    <xf numFmtId="0" fontId="17" fillId="0" borderId="4" xfId="4" applyFont="1" applyFill="1" applyBorder="1" applyAlignment="1" applyProtection="1">
      <alignment horizontal="center" vertical="center"/>
      <protection locked="0" hidden="1"/>
    </xf>
    <xf numFmtId="0" fontId="17" fillId="0" borderId="4" xfId="4" applyNumberFormat="1" applyFont="1" applyFill="1" applyBorder="1" applyAlignment="1" applyProtection="1">
      <alignment horizontal="center" vertical="center"/>
      <protection locked="0" hidden="1"/>
    </xf>
    <xf numFmtId="49" fontId="17" fillId="0" borderId="4" xfId="4" applyNumberFormat="1" applyFont="1" applyFill="1" applyBorder="1" applyAlignment="1" applyProtection="1">
      <alignment horizontal="center" vertical="center"/>
      <protection locked="0" hidden="1"/>
    </xf>
    <xf numFmtId="0" fontId="17" fillId="0" borderId="60" xfId="4" applyFont="1" applyFill="1" applyBorder="1" applyAlignment="1" applyProtection="1">
      <alignment horizontal="center" vertical="center"/>
      <protection locked="0" hidden="1"/>
    </xf>
    <xf numFmtId="0" fontId="59" fillId="0" borderId="74" xfId="4" applyFont="1" applyBorder="1" applyAlignment="1" applyProtection="1">
      <alignment vertical="center"/>
      <protection locked="0" hidden="1"/>
    </xf>
    <xf numFmtId="0" fontId="59" fillId="0" borderId="0" xfId="4" applyFont="1" applyBorder="1" applyAlignment="1" applyProtection="1">
      <alignment vertical="center"/>
      <protection locked="0" hidden="1"/>
    </xf>
    <xf numFmtId="0" fontId="59" fillId="0" borderId="56" xfId="4" applyFont="1" applyBorder="1" applyAlignment="1" applyProtection="1">
      <alignment vertical="center"/>
      <protection locked="0" hidden="1"/>
    </xf>
    <xf numFmtId="0" fontId="48" fillId="0" borderId="0" xfId="4" applyFont="1" applyFill="1" applyAlignment="1" applyProtection="1">
      <alignment vertical="center" shrinkToFit="1"/>
      <protection locked="0" hidden="1"/>
    </xf>
    <xf numFmtId="0" fontId="59" fillId="0" borderId="138" xfId="4" applyFont="1" applyBorder="1" applyAlignment="1" applyProtection="1">
      <alignment vertical="center"/>
      <protection locked="0" hidden="1"/>
    </xf>
    <xf numFmtId="0" fontId="59" fillId="0" borderId="64" xfId="4" applyFont="1" applyBorder="1" applyAlignment="1" applyProtection="1">
      <alignment vertical="center"/>
      <protection locked="0" hidden="1"/>
    </xf>
    <xf numFmtId="0" fontId="59" fillId="0" borderId="66" xfId="4" applyFont="1" applyBorder="1" applyAlignment="1" applyProtection="1">
      <alignment vertical="center"/>
      <protection locked="0" hidden="1"/>
    </xf>
    <xf numFmtId="0" fontId="17" fillId="0" borderId="4" xfId="4" applyFont="1" applyFill="1" applyBorder="1" applyAlignment="1" applyProtection="1">
      <alignment vertical="center" shrinkToFit="1"/>
      <protection locked="0"/>
    </xf>
    <xf numFmtId="0" fontId="55" fillId="0" borderId="0" xfId="4" applyFont="1" applyFill="1" applyBorder="1" applyAlignment="1" applyProtection="1">
      <alignment horizontal="right" vertical="center"/>
      <protection locked="0" hidden="1"/>
    </xf>
    <xf numFmtId="0" fontId="11" fillId="0" borderId="4" xfId="4" applyBorder="1" applyAlignment="1"/>
    <xf numFmtId="0" fontId="11" fillId="0" borderId="2" xfId="4" applyBorder="1" applyAlignment="1"/>
    <xf numFmtId="0" fontId="17" fillId="0" borderId="3" xfId="4" applyFont="1" applyFill="1" applyBorder="1" applyAlignment="1" applyProtection="1">
      <alignment vertical="center" wrapText="1"/>
      <protection locked="0"/>
    </xf>
    <xf numFmtId="0" fontId="17" fillId="0" borderId="4" xfId="4" applyFont="1" applyFill="1" applyBorder="1" applyAlignment="1" applyProtection="1">
      <alignment vertical="center" wrapText="1"/>
      <protection locked="0"/>
    </xf>
    <xf numFmtId="49" fontId="17" fillId="0" borderId="4" xfId="4" applyNumberFormat="1" applyFont="1" applyFill="1" applyBorder="1" applyAlignment="1" applyProtection="1">
      <alignment vertical="center" wrapText="1"/>
      <protection locked="0"/>
    </xf>
    <xf numFmtId="0" fontId="17" fillId="0" borderId="2" xfId="4" applyFont="1" applyFill="1" applyBorder="1" applyAlignment="1" applyProtection="1">
      <alignment vertical="center" wrapText="1"/>
      <protection locked="0"/>
    </xf>
    <xf numFmtId="0" fontId="17" fillId="0" borderId="4" xfId="4" applyFont="1" applyBorder="1" applyAlignment="1" applyProtection="1">
      <alignment vertical="center"/>
      <protection locked="0"/>
    </xf>
    <xf numFmtId="0" fontId="17" fillId="0" borderId="60" xfId="4" applyFont="1" applyBorder="1" applyAlignment="1" applyProtection="1">
      <alignment vertical="center"/>
      <protection locked="0"/>
    </xf>
    <xf numFmtId="0" fontId="17" fillId="0" borderId="60" xfId="4" applyFont="1" applyFill="1" applyBorder="1" applyAlignment="1" applyProtection="1">
      <alignment vertical="center"/>
      <protection locked="0"/>
    </xf>
    <xf numFmtId="0" fontId="60" fillId="0" borderId="0" xfId="4" applyFont="1" applyFill="1" applyBorder="1" applyAlignment="1" applyProtection="1">
      <alignment vertical="center" shrinkToFit="1"/>
      <protection locked="0" hidden="1"/>
    </xf>
    <xf numFmtId="0" fontId="17" fillId="0" borderId="67" xfId="4" applyFont="1" applyFill="1" applyBorder="1" applyAlignment="1" applyProtection="1">
      <alignment horizontal="center" vertical="center"/>
      <protection locked="0" hidden="1"/>
    </xf>
    <xf numFmtId="0" fontId="35" fillId="0" borderId="3" xfId="4" applyFont="1" applyFill="1" applyBorder="1" applyAlignment="1" applyProtection="1">
      <alignment horizontal="center" vertical="center"/>
      <protection locked="0" hidden="1"/>
    </xf>
    <xf numFmtId="0" fontId="17" fillId="8" borderId="60" xfId="4" applyFont="1" applyFill="1" applyBorder="1" applyAlignment="1" applyProtection="1">
      <alignment horizontal="center" vertical="center"/>
      <protection locked="0" hidden="1"/>
    </xf>
    <xf numFmtId="0" fontId="59" fillId="0" borderId="0" xfId="4" applyFont="1" applyFill="1" applyBorder="1" applyAlignment="1" applyProtection="1">
      <alignment vertical="center" shrinkToFit="1"/>
      <protection locked="0" hidden="1"/>
    </xf>
    <xf numFmtId="0" fontId="59" fillId="0" borderId="101" xfId="4" applyFont="1" applyBorder="1" applyAlignment="1" applyProtection="1">
      <alignment vertical="center"/>
      <protection locked="0" hidden="1"/>
    </xf>
    <xf numFmtId="0" fontId="59" fillId="0" borderId="47" xfId="4" applyFont="1" applyBorder="1" applyAlignment="1" applyProtection="1">
      <alignment vertical="center"/>
      <protection locked="0" hidden="1"/>
    </xf>
    <xf numFmtId="0" fontId="59" fillId="0" borderId="102" xfId="4" applyFont="1" applyBorder="1" applyAlignment="1" applyProtection="1">
      <alignment vertical="center"/>
      <protection locked="0" hidden="1"/>
    </xf>
    <xf numFmtId="0" fontId="26" fillId="0" borderId="94" xfId="4" applyFont="1" applyBorder="1" applyAlignment="1" applyProtection="1">
      <alignment vertical="center"/>
      <protection locked="0" hidden="1"/>
    </xf>
    <xf numFmtId="0" fontId="51" fillId="0" borderId="0" xfId="4" applyFont="1" applyFill="1" applyAlignment="1" applyProtection="1">
      <alignment vertical="center"/>
      <protection locked="0" hidden="1"/>
    </xf>
    <xf numFmtId="0" fontId="51" fillId="0" borderId="0" xfId="4" applyFont="1" applyFill="1" applyBorder="1" applyAlignment="1" applyProtection="1">
      <alignment vertical="center" shrinkToFit="1"/>
      <protection locked="0" hidden="1"/>
    </xf>
    <xf numFmtId="0" fontId="51" fillId="0" borderId="0" xfId="4" applyFont="1" applyFill="1" applyBorder="1" applyAlignment="1" applyProtection="1">
      <alignment vertical="center"/>
      <protection locked="0" hidden="1"/>
    </xf>
    <xf numFmtId="0" fontId="59" fillId="0" borderId="0" xfId="4" applyFont="1" applyFill="1" applyAlignment="1" applyProtection="1">
      <alignment vertical="center"/>
      <protection locked="0" hidden="1"/>
    </xf>
    <xf numFmtId="0" fontId="52" fillId="0" borderId="0" xfId="4" applyFont="1" applyAlignment="1" applyProtection="1">
      <alignment vertical="center"/>
      <protection locked="0" hidden="1"/>
    </xf>
    <xf numFmtId="0" fontId="26" fillId="0" borderId="0" xfId="4" applyFont="1" applyBorder="1" applyAlignment="1" applyProtection="1">
      <alignment vertical="center"/>
      <protection locked="0" hidden="1"/>
    </xf>
    <xf numFmtId="0" fontId="26" fillId="0" borderId="0" xfId="4" applyFont="1" applyAlignment="1" applyProtection="1">
      <alignment vertical="center"/>
      <protection locked="0" hidden="1"/>
    </xf>
    <xf numFmtId="0" fontId="50" fillId="0" borderId="0" xfId="4" applyFont="1" applyAlignment="1" applyProtection="1">
      <alignment vertical="center"/>
      <protection locked="0" hidden="1"/>
    </xf>
    <xf numFmtId="0" fontId="35" fillId="0" borderId="0" xfId="4" applyFont="1" applyAlignment="1" applyProtection="1">
      <protection hidden="1"/>
    </xf>
    <xf numFmtId="0" fontId="35" fillId="0" borderId="0" xfId="4" applyFont="1" applyAlignment="1" applyProtection="1">
      <alignment vertical="top"/>
      <protection hidden="1"/>
    </xf>
    <xf numFmtId="0" fontId="52" fillId="0" borderId="0" xfId="4" applyFont="1" applyAlignment="1" applyProtection="1">
      <alignment vertical="center"/>
      <protection hidden="1"/>
    </xf>
    <xf numFmtId="0" fontId="17" fillId="0" borderId="76" xfId="4" applyFont="1" applyFill="1" applyBorder="1" applyAlignment="1" applyProtection="1">
      <alignment vertical="center"/>
      <protection hidden="1"/>
    </xf>
    <xf numFmtId="0" fontId="26" fillId="0" borderId="3" xfId="4" applyFont="1" applyFill="1" applyBorder="1" applyAlignment="1" applyProtection="1">
      <alignment vertical="center"/>
      <protection locked="0" hidden="1"/>
    </xf>
    <xf numFmtId="0" fontId="26" fillId="0" borderId="4" xfId="4" applyNumberFormat="1" applyFont="1" applyFill="1" applyBorder="1" applyAlignment="1" applyProtection="1">
      <alignment horizontal="right" vertical="center"/>
      <protection hidden="1"/>
    </xf>
    <xf numFmtId="49" fontId="26" fillId="0" borderId="4" xfId="4" applyNumberFormat="1" applyFont="1" applyFill="1" applyBorder="1" applyAlignment="1" applyProtection="1">
      <alignment horizontal="center" vertical="center"/>
      <protection locked="0" hidden="1"/>
    </xf>
    <xf numFmtId="0" fontId="17" fillId="0" borderId="2" xfId="4" applyFont="1" applyFill="1" applyBorder="1" applyAlignment="1" applyProtection="1">
      <alignment horizontal="center" vertical="center"/>
      <protection hidden="1"/>
    </xf>
    <xf numFmtId="0" fontId="26" fillId="0" borderId="59" xfId="4" applyFont="1" applyFill="1" applyBorder="1" applyAlignment="1" applyProtection="1">
      <alignment horizontal="right" vertical="center" shrinkToFit="1"/>
      <protection locked="0" hidden="1"/>
    </xf>
    <xf numFmtId="0" fontId="26" fillId="0" borderId="57" xfId="4" applyFont="1" applyFill="1" applyBorder="1" applyAlignment="1" applyProtection="1">
      <alignment horizontal="right" vertical="center"/>
    </xf>
    <xf numFmtId="49" fontId="26" fillId="0" borderId="57" xfId="4" applyNumberFormat="1" applyFont="1" applyBorder="1" applyAlignment="1" applyProtection="1">
      <alignment horizontal="center" vertical="center"/>
      <protection locked="0" hidden="1"/>
    </xf>
    <xf numFmtId="0" fontId="26" fillId="0" borderId="57" xfId="4" applyFont="1" applyFill="1" applyBorder="1" applyAlignment="1" applyProtection="1">
      <alignment horizontal="right" vertical="center"/>
      <protection hidden="1"/>
    </xf>
    <xf numFmtId="0" fontId="17" fillId="0" borderId="57" xfId="4" applyFont="1" applyFill="1" applyBorder="1" applyAlignment="1" applyProtection="1">
      <alignment vertical="center" textRotation="255"/>
      <protection hidden="1"/>
    </xf>
    <xf numFmtId="0" fontId="17" fillId="0" borderId="58" xfId="4" applyFont="1" applyFill="1" applyBorder="1" applyAlignment="1" applyProtection="1">
      <alignment vertical="center" textRotation="255"/>
      <protection hidden="1"/>
    </xf>
    <xf numFmtId="0" fontId="17" fillId="0" borderId="78" xfId="4" applyFont="1" applyFill="1" applyBorder="1" applyAlignment="1" applyProtection="1">
      <alignment horizontal="center" vertical="center"/>
      <protection locked="0"/>
    </xf>
    <xf numFmtId="0" fontId="49" fillId="0" borderId="76" xfId="4" applyFont="1" applyFill="1" applyBorder="1" applyAlignment="1" applyProtection="1">
      <alignment horizontal="center" vertical="center"/>
    </xf>
    <xf numFmtId="0" fontId="49" fillId="0" borderId="76" xfId="4" applyFont="1" applyFill="1" applyBorder="1" applyAlignment="1" applyProtection="1">
      <alignment horizontal="center" vertical="center"/>
      <protection locked="0" hidden="1"/>
    </xf>
    <xf numFmtId="0" fontId="49" fillId="0" borderId="76" xfId="4" applyFont="1" applyFill="1" applyBorder="1" applyAlignment="1" applyProtection="1">
      <alignment horizontal="center" vertical="center"/>
      <protection hidden="1"/>
    </xf>
    <xf numFmtId="0" fontId="49" fillId="0" borderId="160" xfId="4" applyFont="1" applyFill="1" applyBorder="1" applyAlignment="1" applyProtection="1">
      <alignment horizontal="center" vertical="center"/>
      <protection hidden="1"/>
    </xf>
    <xf numFmtId="0" fontId="17" fillId="12" borderId="0" xfId="4" applyFont="1" applyFill="1" applyBorder="1" applyAlignment="1" applyProtection="1">
      <alignment horizontal="center" vertical="center" shrinkToFit="1"/>
      <protection hidden="1"/>
    </xf>
    <xf numFmtId="0" fontId="17" fillId="12" borderId="0" xfId="4" applyFont="1" applyFill="1" applyBorder="1" applyAlignment="1" applyProtection="1">
      <alignment horizontal="center" vertical="center"/>
      <protection hidden="1"/>
    </xf>
    <xf numFmtId="0" fontId="26" fillId="0" borderId="0" xfId="4" applyFont="1" applyFill="1" applyBorder="1" applyAlignment="1" applyProtection="1">
      <alignment horizontal="right" vertical="center" shrinkToFit="1"/>
      <protection locked="0" hidden="1"/>
    </xf>
    <xf numFmtId="0" fontId="26" fillId="0" borderId="0" xfId="4" applyFont="1" applyFill="1" applyBorder="1" applyAlignment="1" applyProtection="1">
      <alignment horizontal="right" vertical="center"/>
    </xf>
    <xf numFmtId="49" fontId="26" fillId="0" borderId="0" xfId="4" applyNumberFormat="1" applyFont="1" applyBorder="1" applyAlignment="1" applyProtection="1">
      <alignment horizontal="center" vertical="center"/>
      <protection locked="0" hidden="1"/>
    </xf>
    <xf numFmtId="0" fontId="26" fillId="0" borderId="0" xfId="4" applyFont="1" applyFill="1" applyBorder="1" applyAlignment="1" applyProtection="1">
      <alignment horizontal="right" vertical="center"/>
      <protection hidden="1"/>
    </xf>
    <xf numFmtId="0" fontId="17" fillId="0" borderId="0" xfId="4" applyFont="1" applyFill="1" applyBorder="1" applyAlignment="1" applyProtection="1">
      <alignment vertical="center" textRotation="255"/>
      <protection hidden="1"/>
    </xf>
    <xf numFmtId="0" fontId="17" fillId="12" borderId="0" xfId="4" applyFont="1" applyFill="1" applyBorder="1" applyAlignment="1" applyProtection="1">
      <alignment horizontal="center" vertical="center"/>
    </xf>
    <xf numFmtId="0" fontId="49" fillId="0" borderId="0" xfId="4" applyFont="1" applyFill="1" applyBorder="1" applyAlignment="1" applyProtection="1">
      <alignment horizontal="center" vertical="center" textRotation="255"/>
      <protection locked="0" hidden="1"/>
    </xf>
    <xf numFmtId="0" fontId="62" fillId="0" borderId="0" xfId="4" applyFont="1" applyAlignment="1" applyProtection="1">
      <alignment vertical="center" shrinkToFit="1"/>
      <protection hidden="1"/>
    </xf>
    <xf numFmtId="0" fontId="62" fillId="0" borderId="0" xfId="4" applyFont="1" applyAlignment="1" applyProtection="1">
      <alignment vertical="center"/>
      <protection locked="0" hidden="1"/>
    </xf>
    <xf numFmtId="0" fontId="52" fillId="0" borderId="0" xfId="4" applyFont="1" applyAlignment="1" applyProtection="1">
      <alignment vertical="center" shrinkToFit="1"/>
      <protection locked="0" hidden="1"/>
    </xf>
    <xf numFmtId="0" fontId="22" fillId="15" borderId="101" xfId="4" applyFont="1" applyFill="1" applyBorder="1" applyAlignment="1">
      <alignment horizontal="center" vertical="top"/>
    </xf>
    <xf numFmtId="0" fontId="22" fillId="15" borderId="155" xfId="4" applyFont="1" applyFill="1" applyBorder="1" applyAlignment="1">
      <alignment horizontal="center" vertical="top"/>
    </xf>
    <xf numFmtId="0" fontId="22" fillId="0" borderId="0" xfId="4" applyFont="1" applyFill="1" applyBorder="1" applyAlignment="1">
      <alignment horizontal="center" vertical="top"/>
    </xf>
    <xf numFmtId="0" fontId="17" fillId="0" borderId="0" xfId="4" applyFont="1" applyFill="1" applyBorder="1" applyAlignment="1" applyProtection="1">
      <alignment horizontal="center" vertical="center" shrinkToFit="1"/>
      <protection hidden="1"/>
    </xf>
    <xf numFmtId="0" fontId="49" fillId="0" borderId="0" xfId="4" applyFont="1" applyFill="1" applyBorder="1" applyAlignment="1" applyProtection="1">
      <alignment horizontal="center" vertical="center" shrinkToFit="1"/>
      <protection locked="0"/>
    </xf>
    <xf numFmtId="0" fontId="17" fillId="0" borderId="0" xfId="4" applyFont="1" applyFill="1" applyBorder="1" applyAlignment="1" applyProtection="1">
      <alignment horizontal="center" vertical="center"/>
      <protection hidden="1"/>
    </xf>
    <xf numFmtId="0" fontId="50" fillId="0" borderId="0" xfId="4" applyFont="1" applyFill="1" applyAlignment="1" applyProtection="1">
      <alignment vertical="center"/>
      <protection hidden="1"/>
    </xf>
    <xf numFmtId="0" fontId="57" fillId="0" borderId="0" xfId="4" applyFont="1" applyFill="1" applyAlignment="1" applyProtection="1">
      <alignment vertical="center" shrinkToFit="1"/>
      <protection hidden="1"/>
    </xf>
    <xf numFmtId="0" fontId="17" fillId="0" borderId="0" xfId="11" applyFont="1" applyAlignment="1" applyProtection="1">
      <alignment horizontal="left" vertical="center"/>
      <protection hidden="1"/>
    </xf>
    <xf numFmtId="0" fontId="17" fillId="0" borderId="0" xfId="11" applyFont="1" applyAlignment="1" applyProtection="1">
      <alignment vertical="center"/>
      <protection hidden="1"/>
    </xf>
    <xf numFmtId="0" fontId="50" fillId="0" borderId="0" xfId="11" applyFont="1" applyAlignment="1" applyProtection="1">
      <alignment vertical="center"/>
      <protection hidden="1"/>
    </xf>
    <xf numFmtId="0" fontId="35" fillId="0" borderId="0" xfId="11" applyFont="1" applyAlignment="1" applyProtection="1">
      <protection hidden="1"/>
    </xf>
    <xf numFmtId="0" fontId="35" fillId="0" borderId="0" xfId="11" applyFont="1" applyAlignment="1" applyProtection="1">
      <alignment vertical="top"/>
      <protection hidden="1"/>
    </xf>
    <xf numFmtId="0" fontId="50" fillId="0" borderId="0" xfId="11" applyFont="1" applyAlignment="1" applyProtection="1">
      <alignment vertical="center" shrinkToFit="1"/>
      <protection hidden="1"/>
    </xf>
    <xf numFmtId="0" fontId="26" fillId="0" borderId="0" xfId="11" applyFont="1" applyBorder="1" applyAlignment="1" applyProtection="1">
      <alignment vertical="center"/>
      <protection hidden="1"/>
    </xf>
    <xf numFmtId="0" fontId="26" fillId="0" borderId="0" xfId="11" applyFont="1" applyAlignment="1" applyProtection="1">
      <alignment vertical="center"/>
      <protection hidden="1"/>
    </xf>
    <xf numFmtId="0" fontId="52" fillId="0" borderId="0" xfId="11" applyFont="1" applyAlignment="1" applyProtection="1">
      <alignment vertical="center"/>
      <protection hidden="1"/>
    </xf>
    <xf numFmtId="0" fontId="59" fillId="0" borderId="0" xfId="4" applyFont="1" applyAlignment="1" applyProtection="1">
      <alignment vertical="center"/>
      <protection hidden="1"/>
    </xf>
    <xf numFmtId="0" fontId="14" fillId="0" borderId="0" xfId="4" applyFont="1" applyFill="1" applyBorder="1" applyAlignment="1" applyProtection="1">
      <alignment vertical="center" shrinkToFit="1"/>
      <protection locked="0" hidden="1"/>
    </xf>
    <xf numFmtId="0" fontId="59" fillId="0" borderId="0" xfId="4" applyFont="1" applyFill="1" applyBorder="1" applyAlignment="1" applyProtection="1">
      <alignment vertical="center"/>
      <protection hidden="1"/>
    </xf>
    <xf numFmtId="0" fontId="59" fillId="0" borderId="0" xfId="4" applyFont="1" applyFill="1" applyBorder="1" applyAlignment="1" applyProtection="1">
      <alignment vertical="center" shrinkToFit="1"/>
      <protection hidden="1"/>
    </xf>
    <xf numFmtId="0" fontId="17" fillId="0" borderId="47" xfId="4" applyFont="1" applyFill="1" applyBorder="1" applyAlignment="1" applyProtection="1">
      <alignment vertical="center"/>
      <protection hidden="1"/>
    </xf>
    <xf numFmtId="0" fontId="50" fillId="0" borderId="0" xfId="4" applyFont="1" applyFill="1" applyBorder="1" applyAlignment="1" applyProtection="1">
      <alignment vertical="center"/>
      <protection hidden="1"/>
    </xf>
    <xf numFmtId="0" fontId="50" fillId="0" borderId="0" xfId="4" applyFont="1" applyFill="1" applyBorder="1" applyAlignment="1" applyProtection="1">
      <alignment vertical="center" shrinkToFit="1"/>
      <protection hidden="1"/>
    </xf>
    <xf numFmtId="0" fontId="26" fillId="15" borderId="74" xfId="4" applyFont="1" applyFill="1" applyBorder="1" applyAlignment="1" applyProtection="1">
      <alignment horizontal="center" vertical="center" textRotation="255" wrapText="1" shrinkToFit="1"/>
      <protection hidden="1"/>
    </xf>
    <xf numFmtId="0" fontId="26" fillId="15" borderId="54" xfId="4" applyFont="1" applyFill="1" applyBorder="1" applyAlignment="1" applyProtection="1">
      <alignment horizontal="center" vertical="center" textRotation="255" wrapText="1" shrinkToFit="1"/>
      <protection hidden="1"/>
    </xf>
    <xf numFmtId="0" fontId="11" fillId="0" borderId="0" xfId="4" applyFont="1" applyFill="1" applyBorder="1" applyProtection="1">
      <protection hidden="1"/>
    </xf>
    <xf numFmtId="0" fontId="11" fillId="0" borderId="0" xfId="4" applyFont="1" applyFill="1" applyBorder="1" applyAlignment="1" applyProtection="1">
      <alignment shrinkToFit="1"/>
      <protection hidden="1"/>
    </xf>
    <xf numFmtId="0" fontId="49" fillId="0" borderId="3" xfId="4" applyFont="1" applyFill="1" applyBorder="1" applyAlignment="1" applyProtection="1">
      <alignment horizontal="center" vertical="center" shrinkToFit="1"/>
      <protection locked="0" hidden="1"/>
    </xf>
    <xf numFmtId="0" fontId="49" fillId="0" borderId="4" xfId="4" applyFont="1" applyFill="1" applyBorder="1" applyAlignment="1" applyProtection="1">
      <alignment horizontal="center" vertical="center" shrinkToFit="1"/>
      <protection locked="0" hidden="1"/>
    </xf>
    <xf numFmtId="0" fontId="49" fillId="25" borderId="4" xfId="4" applyFont="1" applyFill="1" applyBorder="1" applyAlignment="1" applyProtection="1">
      <alignment horizontal="center" vertical="center" shrinkToFit="1"/>
      <protection locked="0" hidden="1"/>
    </xf>
    <xf numFmtId="0" fontId="49" fillId="25" borderId="60" xfId="4" applyFont="1" applyFill="1" applyBorder="1" applyAlignment="1" applyProtection="1">
      <alignment horizontal="center" vertical="center" shrinkToFit="1"/>
      <protection locked="0" hidden="1"/>
    </xf>
    <xf numFmtId="0" fontId="35" fillId="0" borderId="55" xfId="4" applyFont="1" applyFill="1" applyBorder="1" applyAlignment="1" applyProtection="1">
      <alignment horizontal="center" vertical="center" shrinkToFit="1"/>
      <protection locked="0" hidden="1"/>
    </xf>
    <xf numFmtId="0" fontId="17" fillId="0" borderId="0" xfId="4" applyFont="1" applyFill="1" applyBorder="1" applyAlignment="1" applyProtection="1">
      <alignment horizontal="center" vertical="center" shrinkToFit="1"/>
      <protection locked="0" hidden="1"/>
    </xf>
    <xf numFmtId="49" fontId="17" fillId="0" borderId="0" xfId="4" applyNumberFormat="1" applyFont="1" applyFill="1" applyBorder="1" applyAlignment="1" applyProtection="1">
      <alignment horizontal="center" vertical="center" shrinkToFit="1"/>
      <protection locked="0"/>
    </xf>
    <xf numFmtId="0" fontId="49" fillId="0" borderId="0" xfId="4" applyFont="1" applyFill="1" applyBorder="1" applyAlignment="1" applyProtection="1">
      <alignment horizontal="center" vertical="center" shrinkToFit="1"/>
      <protection locked="0" hidden="1"/>
    </xf>
    <xf numFmtId="0" fontId="49" fillId="0" borderId="56" xfId="4" applyFont="1" applyFill="1" applyBorder="1" applyAlignment="1" applyProtection="1">
      <alignment horizontal="center" vertical="center" shrinkToFit="1"/>
      <protection locked="0" hidden="1"/>
    </xf>
    <xf numFmtId="0" fontId="35" fillId="0" borderId="4" xfId="4" applyNumberFormat="1" applyFont="1" applyFill="1" applyBorder="1" applyAlignment="1" applyProtection="1">
      <alignment horizontal="center" vertical="center" shrinkToFit="1"/>
      <protection locked="0" hidden="1"/>
    </xf>
    <xf numFmtId="0" fontId="17" fillId="0" borderId="4" xfId="4" applyNumberFormat="1" applyFont="1" applyFill="1" applyBorder="1" applyAlignment="1" applyProtection="1">
      <alignment horizontal="center" vertical="center" shrinkToFit="1"/>
      <protection locked="0" hidden="1"/>
    </xf>
    <xf numFmtId="49" fontId="17" fillId="0" borderId="4" xfId="4" applyNumberFormat="1" applyFont="1" applyFill="1" applyBorder="1" applyAlignment="1" applyProtection="1">
      <alignment horizontal="center" vertical="center" shrinkToFit="1"/>
      <protection locked="0"/>
    </xf>
    <xf numFmtId="0" fontId="51" fillId="0" borderId="0" xfId="4" applyFont="1" applyFill="1" applyBorder="1" applyAlignment="1" applyProtection="1">
      <alignment vertical="center"/>
      <protection hidden="1"/>
    </xf>
    <xf numFmtId="0" fontId="51" fillId="0" borderId="0" xfId="4" applyFont="1" applyFill="1" applyBorder="1" applyAlignment="1" applyProtection="1">
      <alignment vertical="center" shrinkToFit="1"/>
      <protection hidden="1"/>
    </xf>
    <xf numFmtId="0" fontId="51" fillId="0" borderId="0" xfId="4" applyFont="1" applyAlignment="1" applyProtection="1">
      <alignment vertical="center"/>
      <protection hidden="1"/>
    </xf>
    <xf numFmtId="0" fontId="63" fillId="0" borderId="0" xfId="4" applyFont="1" applyAlignment="1" applyProtection="1">
      <alignment vertical="center"/>
      <protection hidden="1"/>
    </xf>
    <xf numFmtId="0" fontId="63" fillId="0" borderId="0" xfId="4" applyFont="1" applyFill="1" applyBorder="1" applyAlignment="1" applyProtection="1">
      <alignment vertical="center"/>
      <protection hidden="1"/>
    </xf>
    <xf numFmtId="0" fontId="63" fillId="0" borderId="0" xfId="4" applyFont="1" applyFill="1" applyBorder="1" applyAlignment="1" applyProtection="1">
      <alignment vertical="center" shrinkToFit="1"/>
      <protection hidden="1"/>
    </xf>
    <xf numFmtId="0" fontId="52" fillId="0" borderId="0" xfId="4" applyFont="1" applyFill="1" applyBorder="1" applyAlignment="1" applyProtection="1">
      <alignment vertical="center"/>
      <protection hidden="1"/>
    </xf>
    <xf numFmtId="0" fontId="52" fillId="0" borderId="0" xfId="4" applyFont="1" applyFill="1" applyBorder="1" applyAlignment="1" applyProtection="1">
      <alignment vertical="center" shrinkToFit="1"/>
      <protection hidden="1"/>
    </xf>
    <xf numFmtId="0" fontId="51" fillId="0" borderId="0" xfId="4" applyFont="1" applyFill="1" applyBorder="1" applyAlignment="1" applyProtection="1">
      <alignment horizontal="center" vertical="center"/>
      <protection hidden="1"/>
    </xf>
    <xf numFmtId="0" fontId="51" fillId="0" borderId="0" xfId="4" applyFont="1" applyFill="1" applyBorder="1" applyAlignment="1" applyProtection="1">
      <alignment horizontal="center" vertical="center" shrinkToFit="1"/>
      <protection hidden="1"/>
    </xf>
    <xf numFmtId="0" fontId="63" fillId="0" borderId="0" xfId="4" applyFont="1" applyAlignment="1" applyProtection="1">
      <alignment horizontal="center" vertical="center"/>
      <protection hidden="1"/>
    </xf>
    <xf numFmtId="0" fontId="63" fillId="0" borderId="0" xfId="4" applyFont="1" applyFill="1" applyBorder="1" applyAlignment="1" applyProtection="1">
      <alignment horizontal="center" vertical="center"/>
      <protection hidden="1"/>
    </xf>
    <xf numFmtId="0" fontId="63" fillId="0" borderId="0" xfId="4" applyFont="1" applyFill="1" applyBorder="1" applyAlignment="1" applyProtection="1">
      <alignment horizontal="center" vertical="center" shrinkToFit="1"/>
      <protection hidden="1"/>
    </xf>
    <xf numFmtId="0" fontId="52" fillId="0" borderId="0" xfId="4" applyFont="1" applyFill="1" applyBorder="1" applyAlignment="1" applyProtection="1">
      <alignment horizontal="center" vertical="center"/>
      <protection hidden="1"/>
    </xf>
    <xf numFmtId="0" fontId="52" fillId="0" borderId="0" xfId="4" applyFont="1" applyFill="1" applyBorder="1" applyAlignment="1" applyProtection="1">
      <alignment horizontal="center" vertical="center" shrinkToFit="1"/>
      <protection hidden="1"/>
    </xf>
    <xf numFmtId="0" fontId="49" fillId="0" borderId="0" xfId="4" applyFont="1" applyBorder="1" applyAlignment="1" applyProtection="1">
      <alignment horizontal="left" vertical="center"/>
      <protection locked="0" hidden="1"/>
    </xf>
    <xf numFmtId="0" fontId="55" fillId="0" borderId="0" xfId="4" applyFont="1" applyFill="1" applyBorder="1" applyAlignment="1" applyProtection="1">
      <alignment horizontal="left" vertical="center"/>
      <protection locked="0" hidden="1"/>
    </xf>
    <xf numFmtId="0" fontId="57" fillId="0" borderId="0" xfId="4" applyFont="1" applyFill="1" applyAlignment="1" applyProtection="1">
      <alignment vertical="center" shrinkToFit="1"/>
      <protection locked="0" hidden="1"/>
    </xf>
    <xf numFmtId="0" fontId="57" fillId="0" borderId="0" xfId="4" applyFont="1" applyFill="1" applyAlignment="1" applyProtection="1">
      <alignment vertical="center"/>
      <protection hidden="1"/>
    </xf>
    <xf numFmtId="0" fontId="57" fillId="0" borderId="0" xfId="4" applyFont="1" applyAlignment="1" applyProtection="1">
      <alignment vertical="center"/>
      <protection hidden="1"/>
    </xf>
    <xf numFmtId="0" fontId="17" fillId="12" borderId="57" xfId="4" applyFont="1" applyFill="1" applyBorder="1" applyAlignment="1" applyProtection="1">
      <alignment horizontal="center" vertical="center"/>
      <protection hidden="1"/>
    </xf>
    <xf numFmtId="0" fontId="17" fillId="12" borderId="57" xfId="4" applyFont="1" applyFill="1" applyBorder="1" applyAlignment="1" applyProtection="1">
      <alignment horizontal="left" vertical="center"/>
      <protection hidden="1"/>
    </xf>
    <xf numFmtId="0" fontId="17" fillId="12" borderId="57" xfId="4" applyFont="1" applyFill="1" applyBorder="1" applyAlignment="1" applyProtection="1">
      <alignment vertical="center"/>
      <protection locked="0"/>
    </xf>
    <xf numFmtId="0" fontId="17" fillId="12" borderId="57" xfId="4" applyFont="1" applyFill="1" applyBorder="1" applyAlignment="1" applyProtection="1">
      <alignment vertical="center"/>
      <protection hidden="1"/>
    </xf>
    <xf numFmtId="0" fontId="17" fillId="12" borderId="67" xfId="4" applyFont="1" applyFill="1" applyBorder="1" applyAlignment="1" applyProtection="1">
      <alignment vertical="center"/>
      <protection hidden="1"/>
    </xf>
    <xf numFmtId="0" fontId="17" fillId="0" borderId="57" xfId="4" applyFont="1" applyFill="1" applyBorder="1" applyAlignment="1" applyProtection="1">
      <alignment vertical="center"/>
      <protection locked="0" hidden="1"/>
    </xf>
    <xf numFmtId="0" fontId="17" fillId="0" borderId="57" xfId="4" applyFont="1" applyFill="1" applyBorder="1" applyAlignment="1" applyProtection="1">
      <alignment vertical="center"/>
      <protection hidden="1"/>
    </xf>
    <xf numFmtId="0" fontId="17" fillId="0" borderId="67" xfId="4" applyFont="1" applyFill="1" applyBorder="1" applyAlignment="1" applyProtection="1">
      <alignment vertical="center"/>
      <protection hidden="1"/>
    </xf>
    <xf numFmtId="0" fontId="52" fillId="0" borderId="0" xfId="4" applyFont="1" applyAlignment="1" applyProtection="1">
      <alignment vertical="center" shrinkToFit="1"/>
      <protection hidden="1"/>
    </xf>
    <xf numFmtId="0" fontId="49" fillId="0" borderId="0" xfId="4" applyFont="1" applyFill="1" applyBorder="1" applyAlignment="1" applyProtection="1">
      <alignment horizontal="center" vertical="center"/>
      <protection locked="0" hidden="1"/>
    </xf>
    <xf numFmtId="0" fontId="49" fillId="0" borderId="0" xfId="4" applyFont="1" applyAlignment="1" applyProtection="1">
      <alignment vertical="center"/>
      <protection locked="0" hidden="1"/>
    </xf>
    <xf numFmtId="0" fontId="60" fillId="0" borderId="3" xfId="4" applyFont="1" applyFill="1" applyBorder="1" applyAlignment="1" applyProtection="1">
      <alignment horizontal="center" vertical="center" shrinkToFit="1"/>
      <protection locked="0" hidden="1"/>
    </xf>
    <xf numFmtId="0" fontId="64" fillId="0" borderId="4" xfId="4" applyFont="1" applyBorder="1" applyAlignment="1" applyProtection="1">
      <alignment horizontal="center" vertical="center"/>
      <protection locked="0" hidden="1"/>
    </xf>
    <xf numFmtId="0" fontId="64" fillId="0" borderId="2" xfId="4" applyFont="1" applyBorder="1" applyAlignment="1" applyProtection="1">
      <alignment horizontal="center" vertical="center"/>
      <protection locked="0" hidden="1"/>
    </xf>
    <xf numFmtId="0" fontId="59" fillId="0" borderId="0" xfId="4" applyFont="1" applyFill="1" applyBorder="1" applyAlignment="1" applyProtection="1">
      <alignment vertical="center"/>
      <protection locked="0" hidden="1"/>
    </xf>
    <xf numFmtId="0" fontId="48" fillId="0" borderId="0" xfId="4" applyFont="1" applyFill="1" applyBorder="1" applyAlignment="1" applyProtection="1">
      <alignment vertical="center"/>
      <protection locked="0"/>
    </xf>
    <xf numFmtId="0" fontId="17" fillId="0" borderId="3" xfId="4" applyFont="1" applyFill="1" applyBorder="1" applyAlignment="1" applyProtection="1">
      <alignment vertical="center"/>
      <protection hidden="1"/>
    </xf>
    <xf numFmtId="0" fontId="26" fillId="0" borderId="3" xfId="4" applyFont="1" applyFill="1" applyBorder="1" applyAlignment="1" applyProtection="1">
      <alignment horizontal="center" vertical="center" wrapText="1"/>
      <protection hidden="1"/>
    </xf>
    <xf numFmtId="0" fontId="26" fillId="0" borderId="4" xfId="4" applyFont="1" applyFill="1" applyBorder="1" applyAlignment="1" applyProtection="1">
      <alignment horizontal="center" vertical="center" wrapText="1"/>
      <protection hidden="1"/>
    </xf>
    <xf numFmtId="0" fontId="65" fillId="0" borderId="57" xfId="4" applyFont="1" applyFill="1" applyBorder="1" applyAlignment="1" applyProtection="1">
      <alignment horizontal="center" vertical="center"/>
      <protection locked="0"/>
    </xf>
    <xf numFmtId="0" fontId="65" fillId="0" borderId="57" xfId="4" applyFont="1" applyFill="1" applyBorder="1" applyAlignment="1" applyProtection="1">
      <alignment horizontal="center" vertical="center"/>
      <protection locked="0" hidden="1"/>
    </xf>
    <xf numFmtId="0" fontId="65" fillId="0" borderId="0" xfId="4" applyFont="1" applyFill="1" applyBorder="1" applyAlignment="1" applyProtection="1">
      <alignment horizontal="center" vertical="center"/>
      <protection locked="0" hidden="1"/>
    </xf>
    <xf numFmtId="0" fontId="38" fillId="0" borderId="0" xfId="4" applyFont="1" applyFill="1" applyBorder="1" applyAlignment="1" applyProtection="1">
      <alignment horizontal="center" vertical="center"/>
      <protection locked="0"/>
    </xf>
    <xf numFmtId="0" fontId="65" fillId="0" borderId="60" xfId="4" applyFont="1" applyFill="1" applyBorder="1" applyAlignment="1" applyProtection="1">
      <alignment horizontal="center" vertical="center"/>
      <protection locked="0" hidden="1"/>
    </xf>
    <xf numFmtId="0" fontId="34" fillId="0" borderId="3" xfId="4" applyFont="1" applyFill="1" applyBorder="1" applyAlignment="1" applyProtection="1">
      <alignment horizontal="center" vertical="center"/>
      <protection locked="0" hidden="1"/>
    </xf>
    <xf numFmtId="0" fontId="34" fillId="0" borderId="4" xfId="4" applyFont="1" applyFill="1" applyBorder="1" applyAlignment="1" applyProtection="1">
      <alignment horizontal="center" vertical="center"/>
      <protection locked="0" hidden="1"/>
    </xf>
    <xf numFmtId="49" fontId="34" fillId="0" borderId="4" xfId="4" applyNumberFormat="1" applyFont="1" applyBorder="1" applyAlignment="1" applyProtection="1">
      <alignment horizontal="center" vertical="center"/>
      <protection locked="0" hidden="1"/>
    </xf>
    <xf numFmtId="0" fontId="55" fillId="0" borderId="4" xfId="4" applyFont="1" applyFill="1" applyBorder="1" applyAlignment="1" applyProtection="1">
      <alignment horizontal="center" vertical="center" shrinkToFit="1"/>
      <protection locked="0"/>
    </xf>
    <xf numFmtId="0" fontId="17" fillId="0" borderId="2" xfId="4" applyFont="1" applyFill="1" applyBorder="1" applyAlignment="1" applyProtection="1">
      <alignment vertical="center"/>
      <protection locked="0" hidden="1"/>
    </xf>
    <xf numFmtId="49" fontId="55" fillId="0" borderId="0" xfId="4" applyNumberFormat="1" applyFont="1" applyFill="1" applyBorder="1" applyAlignment="1" applyProtection="1">
      <alignment horizontal="center" vertical="center" shrinkToFit="1"/>
      <protection locked="0" hidden="1"/>
    </xf>
    <xf numFmtId="49" fontId="55" fillId="0" borderId="3" xfId="4" applyNumberFormat="1" applyFont="1" applyFill="1" applyBorder="1" applyAlignment="1" applyProtection="1">
      <alignment horizontal="right" vertical="center" shrinkToFit="1"/>
      <protection locked="0" hidden="1"/>
    </xf>
    <xf numFmtId="49" fontId="55" fillId="0" borderId="4" xfId="4" applyNumberFormat="1" applyFont="1" applyFill="1" applyBorder="1" applyAlignment="1" applyProtection="1">
      <alignment horizontal="right" vertical="center" shrinkToFit="1"/>
      <protection locked="0" hidden="1"/>
    </xf>
    <xf numFmtId="49" fontId="65" fillId="0" borderId="4" xfId="4" applyNumberFormat="1" applyFont="1" applyFill="1" applyBorder="1" applyAlignment="1" applyProtection="1">
      <alignment horizontal="right" vertical="center" shrinkToFit="1"/>
      <protection locked="0" hidden="1"/>
    </xf>
    <xf numFmtId="0" fontId="17" fillId="0" borderId="74" xfId="4" applyFont="1" applyFill="1" applyBorder="1" applyAlignment="1" applyProtection="1">
      <alignment horizontal="center" vertical="center" textRotation="255" shrinkToFit="1"/>
      <protection locked="0" hidden="1"/>
    </xf>
    <xf numFmtId="0" fontId="17" fillId="0" borderId="0" xfId="4" applyFont="1" applyFill="1" applyBorder="1" applyAlignment="1" applyProtection="1">
      <alignment horizontal="center" vertical="center" textRotation="255" shrinkToFit="1"/>
      <protection locked="0" hidden="1"/>
    </xf>
    <xf numFmtId="49" fontId="17" fillId="0" borderId="0" xfId="4" applyNumberFormat="1" applyFont="1" applyFill="1" applyBorder="1" applyAlignment="1" applyProtection="1">
      <alignment horizontal="center" vertical="center" shrinkToFit="1"/>
      <protection locked="0" hidden="1"/>
    </xf>
    <xf numFmtId="0" fontId="17" fillId="0" borderId="101" xfId="4" applyFont="1" applyFill="1" applyBorder="1" applyAlignment="1" applyProtection="1">
      <alignment horizontal="center" vertical="center" textRotation="255" shrinkToFit="1"/>
      <protection locked="0" hidden="1"/>
    </xf>
    <xf numFmtId="0" fontId="17" fillId="0" borderId="47" xfId="4" applyFont="1" applyFill="1" applyBorder="1" applyAlignment="1" applyProtection="1">
      <alignment horizontal="center" vertical="center" textRotation="255" shrinkToFit="1"/>
      <protection locked="0" hidden="1"/>
    </xf>
    <xf numFmtId="0" fontId="17" fillId="0" borderId="47" xfId="4" applyFont="1" applyFill="1" applyBorder="1" applyAlignment="1" applyProtection="1">
      <alignment horizontal="center" vertical="center" shrinkToFit="1"/>
      <protection locked="0" hidden="1"/>
    </xf>
    <xf numFmtId="0" fontId="49" fillId="0" borderId="47" xfId="4" applyFont="1" applyFill="1" applyBorder="1" applyAlignment="1" applyProtection="1">
      <alignment horizontal="center" vertical="center" shrinkToFit="1"/>
      <protection locked="0"/>
    </xf>
    <xf numFmtId="49" fontId="17" fillId="0" borderId="47" xfId="4" applyNumberFormat="1" applyFont="1" applyFill="1" applyBorder="1" applyAlignment="1" applyProtection="1">
      <alignment horizontal="center" vertical="center" shrinkToFit="1"/>
      <protection locked="0" hidden="1"/>
    </xf>
    <xf numFmtId="0" fontId="17" fillId="0" borderId="0" xfId="4" applyFont="1" applyBorder="1" applyAlignment="1" applyProtection="1">
      <alignment vertical="center"/>
      <protection hidden="1"/>
    </xf>
    <xf numFmtId="0" fontId="26" fillId="0" borderId="0" xfId="4" applyFont="1" applyBorder="1" applyAlignment="1" applyProtection="1">
      <alignment vertical="center" shrinkToFit="1"/>
      <protection locked="0" hidden="1"/>
    </xf>
    <xf numFmtId="0" fontId="63" fillId="0" borderId="0" xfId="4" applyFont="1" applyFill="1" applyBorder="1" applyAlignment="1" applyProtection="1">
      <alignment vertical="center"/>
      <protection locked="0" hidden="1"/>
    </xf>
    <xf numFmtId="0" fontId="26" fillId="0" borderId="47" xfId="4" applyFont="1" applyBorder="1" applyAlignment="1" applyProtection="1">
      <alignment vertical="center" shrinkToFit="1"/>
      <protection locked="0" hidden="1"/>
    </xf>
    <xf numFmtId="0" fontId="22" fillId="15" borderId="74" xfId="4" applyFont="1" applyFill="1" applyBorder="1" applyAlignment="1" applyProtection="1"/>
    <xf numFmtId="0" fontId="22" fillId="15" borderId="54" xfId="4" applyFont="1" applyFill="1" applyBorder="1" applyAlignment="1" applyProtection="1"/>
    <xf numFmtId="0" fontId="17" fillId="12" borderId="5" xfId="4" applyFont="1" applyFill="1" applyBorder="1" applyAlignment="1" applyProtection="1">
      <alignment vertical="center" textRotation="255" shrinkToFit="1"/>
      <protection hidden="1"/>
    </xf>
    <xf numFmtId="0" fontId="65" fillId="24" borderId="3" xfId="4" applyFont="1" applyFill="1" applyBorder="1" applyAlignment="1" applyProtection="1">
      <alignment horizontal="center" vertical="center"/>
      <protection locked="0"/>
    </xf>
    <xf numFmtId="0" fontId="17" fillId="24" borderId="4" xfId="4" applyFont="1" applyFill="1" applyBorder="1" applyAlignment="1" applyProtection="1">
      <alignment horizontal="center" vertical="center"/>
      <protection locked="0"/>
    </xf>
    <xf numFmtId="0" fontId="17" fillId="24" borderId="4" xfId="4" applyFont="1" applyFill="1" applyBorder="1" applyAlignment="1" applyProtection="1">
      <alignment vertical="center"/>
      <protection locked="0" hidden="1"/>
    </xf>
    <xf numFmtId="0" fontId="17" fillId="24" borderId="2" xfId="4" applyFont="1" applyFill="1" applyBorder="1" applyAlignment="1" applyProtection="1">
      <alignment vertical="center"/>
      <protection locked="0" hidden="1"/>
    </xf>
    <xf numFmtId="0" fontId="26" fillId="12" borderId="3" xfId="4" applyFont="1" applyFill="1" applyBorder="1" applyAlignment="1" applyProtection="1">
      <alignment horizontal="left" vertical="center"/>
      <protection hidden="1"/>
    </xf>
    <xf numFmtId="0" fontId="26" fillId="12" borderId="4" xfId="4" applyFont="1" applyFill="1" applyBorder="1" applyAlignment="1" applyProtection="1">
      <alignment horizontal="left" vertical="center"/>
      <protection hidden="1"/>
    </xf>
    <xf numFmtId="0" fontId="67" fillId="12" borderId="4" xfId="4" applyFont="1" applyFill="1" applyBorder="1" applyAlignment="1" applyProtection="1">
      <alignment horizontal="left" vertical="center"/>
      <protection hidden="1"/>
    </xf>
    <xf numFmtId="0" fontId="26" fillId="12" borderId="2" xfId="4" applyFont="1" applyFill="1" applyBorder="1" applyAlignment="1" applyProtection="1">
      <alignment horizontal="left" vertical="center"/>
      <protection hidden="1"/>
    </xf>
    <xf numFmtId="0" fontId="17" fillId="0" borderId="0" xfId="4" applyNumberFormat="1" applyFont="1" applyFill="1" applyBorder="1" applyAlignment="1" applyProtection="1">
      <alignment horizontal="center" vertical="center"/>
      <protection locked="0"/>
    </xf>
    <xf numFmtId="0" fontId="17" fillId="0" borderId="0" xfId="4" applyNumberFormat="1" applyFont="1" applyFill="1" applyBorder="1" applyAlignment="1" applyProtection="1">
      <alignment horizontal="center" vertical="center"/>
    </xf>
    <xf numFmtId="49" fontId="17" fillId="0" borderId="0" xfId="4" applyNumberFormat="1" applyFont="1" applyFill="1" applyBorder="1" applyAlignment="1" applyProtection="1">
      <alignment horizontal="center" vertical="center"/>
      <protection locked="0"/>
    </xf>
    <xf numFmtId="0" fontId="26" fillId="0" borderId="4" xfId="4" applyFont="1" applyFill="1" applyBorder="1" applyAlignment="1" applyProtection="1">
      <alignment horizontal="right" vertical="center"/>
      <protection locked="0" hidden="1"/>
    </xf>
    <xf numFmtId="0" fontId="26" fillId="0" borderId="2" xfId="4" applyFont="1" applyFill="1" applyBorder="1" applyAlignment="1" applyProtection="1">
      <alignment horizontal="right" vertical="center"/>
      <protection locked="0" hidden="1"/>
    </xf>
    <xf numFmtId="0" fontId="50" fillId="0" borderId="59" xfId="4" applyFont="1" applyBorder="1" applyAlignment="1" applyProtection="1">
      <alignment vertical="center"/>
      <protection locked="0" hidden="1"/>
    </xf>
    <xf numFmtId="0" fontId="17" fillId="0" borderId="4" xfId="4" applyFont="1" applyFill="1" applyBorder="1" applyAlignment="1" applyProtection="1">
      <alignment vertical="center" shrinkToFit="1"/>
      <protection locked="0" hidden="1"/>
    </xf>
    <xf numFmtId="0" fontId="17" fillId="0" borderId="1" xfId="4" applyFont="1" applyFill="1" applyBorder="1" applyAlignment="1" applyProtection="1">
      <alignment horizontal="center" vertical="center"/>
      <protection locked="0"/>
    </xf>
    <xf numFmtId="0" fontId="22" fillId="15" borderId="101" xfId="4" applyFont="1" applyFill="1" applyBorder="1" applyAlignment="1" applyProtection="1"/>
    <xf numFmtId="0" fontId="22" fillId="15" borderId="155" xfId="4" applyFont="1" applyFill="1" applyBorder="1" applyAlignment="1" applyProtection="1"/>
    <xf numFmtId="0" fontId="49" fillId="0" borderId="47" xfId="4" applyFont="1" applyFill="1" applyBorder="1" applyAlignment="1" applyProtection="1">
      <alignment horizontal="center" vertical="center"/>
      <protection locked="0"/>
    </xf>
    <xf numFmtId="0" fontId="17" fillId="0" borderId="47" xfId="4" applyFont="1" applyFill="1" applyBorder="1" applyAlignment="1" applyProtection="1">
      <alignment horizontal="center" vertical="center"/>
      <protection locked="0"/>
    </xf>
    <xf numFmtId="0" fontId="17" fillId="0" borderId="47" xfId="4" applyFont="1" applyFill="1" applyBorder="1" applyAlignment="1" applyProtection="1">
      <alignment vertical="center" shrinkToFit="1"/>
      <protection locked="0" hidden="1"/>
    </xf>
    <xf numFmtId="0" fontId="17" fillId="0" borderId="76" xfId="4" applyFont="1" applyFill="1" applyBorder="1" applyAlignment="1" applyProtection="1">
      <alignment vertical="center"/>
      <protection locked="0" hidden="1"/>
    </xf>
    <xf numFmtId="0" fontId="17" fillId="0" borderId="160" xfId="4" applyFont="1" applyFill="1" applyBorder="1" applyAlignment="1" applyProtection="1">
      <alignment vertical="center"/>
      <protection locked="0" hidden="1"/>
    </xf>
    <xf numFmtId="0" fontId="48" fillId="0" borderId="74" xfId="4" applyFont="1" applyFill="1" applyBorder="1" applyAlignment="1" applyProtection="1">
      <alignment vertical="center"/>
      <protection locked="0" hidden="1"/>
    </xf>
    <xf numFmtId="0" fontId="22" fillId="0" borderId="74" xfId="4" applyFont="1" applyFill="1" applyBorder="1" applyAlignment="1" applyProtection="1"/>
    <xf numFmtId="0" fontId="22" fillId="0" borderId="54" xfId="4" applyFont="1" applyFill="1" applyBorder="1" applyAlignment="1" applyProtection="1"/>
    <xf numFmtId="0" fontId="17" fillId="0" borderId="128" xfId="4" applyFont="1" applyFill="1" applyBorder="1" applyAlignment="1" applyProtection="1">
      <alignment vertical="center" textRotation="255" shrinkToFit="1"/>
      <protection hidden="1"/>
    </xf>
    <xf numFmtId="0" fontId="17" fillId="0" borderId="55" xfId="4" applyFont="1" applyFill="1" applyBorder="1" applyAlignment="1" applyProtection="1">
      <alignment vertical="center" shrinkToFit="1"/>
      <protection hidden="1"/>
    </xf>
    <xf numFmtId="0" fontId="17" fillId="0" borderId="0" xfId="4" applyFont="1" applyFill="1" applyBorder="1" applyAlignment="1" applyProtection="1">
      <alignment vertical="center" shrinkToFit="1"/>
      <protection hidden="1"/>
    </xf>
    <xf numFmtId="0" fontId="17" fillId="0" borderId="54" xfId="4" applyFont="1" applyFill="1" applyBorder="1" applyAlignment="1" applyProtection="1">
      <alignment vertical="center" shrinkToFit="1"/>
      <protection hidden="1"/>
    </xf>
    <xf numFmtId="0" fontId="49" fillId="0" borderId="0" xfId="4" applyFont="1" applyFill="1" applyBorder="1" applyAlignment="1" applyProtection="1">
      <alignment horizontal="center" vertical="center"/>
      <protection locked="0"/>
    </xf>
    <xf numFmtId="0" fontId="17" fillId="0" borderId="0" xfId="4" applyFont="1" applyFill="1" applyBorder="1" applyAlignment="1" applyProtection="1">
      <alignment horizontal="center" vertical="center"/>
      <protection locked="0"/>
    </xf>
    <xf numFmtId="0" fontId="17" fillId="0" borderId="0" xfId="4" applyFont="1" applyFill="1" applyBorder="1" applyAlignment="1" applyProtection="1">
      <alignment vertical="center" shrinkToFit="1"/>
      <protection locked="0" hidden="1"/>
    </xf>
    <xf numFmtId="0" fontId="17" fillId="0" borderId="0" xfId="4" applyFont="1" applyFill="1" applyBorder="1" applyAlignment="1" applyProtection="1">
      <alignment vertical="center"/>
      <protection locked="0" hidden="1"/>
    </xf>
    <xf numFmtId="0" fontId="17" fillId="0" borderId="21" xfId="4" applyFont="1" applyFill="1" applyBorder="1" applyAlignment="1" applyProtection="1">
      <alignment horizontal="center" vertical="center" textRotation="255" shrinkToFit="1"/>
      <protection hidden="1"/>
    </xf>
    <xf numFmtId="0" fontId="65" fillId="24" borderId="4" xfId="4" applyFont="1" applyFill="1" applyBorder="1" applyAlignment="1" applyProtection="1">
      <alignment horizontal="center" vertical="center"/>
      <protection locked="0"/>
    </xf>
    <xf numFmtId="0" fontId="65" fillId="24" borderId="4" xfId="4" applyFont="1" applyFill="1" applyBorder="1" applyAlignment="1" applyProtection="1">
      <alignment vertical="center"/>
      <protection locked="0" hidden="1"/>
    </xf>
    <xf numFmtId="0" fontId="64" fillId="24" borderId="4" xfId="4" applyFont="1" applyFill="1" applyBorder="1" applyAlignment="1" applyProtection="1">
      <protection locked="0"/>
    </xf>
    <xf numFmtId="0" fontId="64" fillId="24" borderId="2" xfId="4" applyFont="1" applyFill="1" applyBorder="1" applyAlignment="1" applyProtection="1">
      <protection locked="0"/>
    </xf>
    <xf numFmtId="0" fontId="50" fillId="0" borderId="0" xfId="4" applyFont="1" applyFill="1" applyAlignment="1" applyProtection="1">
      <alignment vertical="center"/>
      <protection locked="0" hidden="1"/>
    </xf>
    <xf numFmtId="0" fontId="22" fillId="0" borderId="0" xfId="4" applyFont="1" applyFill="1" applyBorder="1" applyAlignment="1" applyProtection="1"/>
    <xf numFmtId="0" fontId="17" fillId="0" borderId="0" xfId="4" applyFont="1" applyFill="1" applyBorder="1" applyAlignment="1" applyProtection="1">
      <alignment horizontal="center" vertical="center" textRotation="255" shrinkToFit="1"/>
      <protection hidden="1"/>
    </xf>
    <xf numFmtId="0" fontId="22" fillId="15" borderId="74" xfId="4" applyFont="1" applyFill="1" applyBorder="1" applyAlignment="1" applyProtection="1">
      <protection locked="0"/>
    </xf>
    <xf numFmtId="0" fontId="22" fillId="15" borderId="54" xfId="4" applyFont="1" applyFill="1" applyBorder="1" applyAlignment="1" applyProtection="1">
      <protection locked="0"/>
    </xf>
    <xf numFmtId="0" fontId="17" fillId="12" borderId="21" xfId="4" applyFont="1" applyFill="1" applyBorder="1" applyAlignment="1" applyProtection="1">
      <alignment vertical="center" textRotation="255" shrinkToFit="1"/>
      <protection hidden="1"/>
    </xf>
    <xf numFmtId="0" fontId="65" fillId="24" borderId="2" xfId="4" applyFont="1" applyFill="1" applyBorder="1" applyAlignment="1" applyProtection="1">
      <alignment vertical="center"/>
      <protection locked="0" hidden="1"/>
    </xf>
    <xf numFmtId="0" fontId="22" fillId="0" borderId="74" xfId="4" applyFont="1" applyFill="1" applyBorder="1" applyAlignment="1" applyProtection="1">
      <protection locked="0"/>
    </xf>
    <xf numFmtId="0" fontId="22" fillId="0" borderId="54" xfId="4" applyFont="1" applyFill="1" applyBorder="1" applyAlignment="1" applyProtection="1">
      <protection locked="0"/>
    </xf>
    <xf numFmtId="0" fontId="65" fillId="24" borderId="0" xfId="4" applyFont="1" applyFill="1" applyBorder="1" applyAlignment="1" applyProtection="1">
      <alignment horizontal="center" vertical="center"/>
      <protection locked="0"/>
    </xf>
    <xf numFmtId="0" fontId="65" fillId="24" borderId="0" xfId="4" applyFont="1" applyFill="1" applyBorder="1" applyAlignment="1" applyProtection="1">
      <alignment vertical="center"/>
      <protection locked="0" hidden="1"/>
    </xf>
    <xf numFmtId="0" fontId="65" fillId="24" borderId="54" xfId="4" applyFont="1" applyFill="1" applyBorder="1" applyAlignment="1" applyProtection="1">
      <alignment vertical="center"/>
      <protection locked="0" hidden="1"/>
    </xf>
    <xf numFmtId="0" fontId="17" fillId="0" borderId="3" xfId="4" applyNumberFormat="1" applyFont="1" applyFill="1" applyBorder="1" applyAlignment="1" applyProtection="1">
      <alignment horizontal="center" vertical="center"/>
      <protection locked="0"/>
    </xf>
    <xf numFmtId="0" fontId="17" fillId="0" borderId="4" xfId="4" applyNumberFormat="1" applyFont="1" applyFill="1" applyBorder="1" applyAlignment="1" applyProtection="1">
      <alignment horizontal="center" vertical="center"/>
    </xf>
    <xf numFmtId="49" fontId="17" fillId="0" borderId="4" xfId="4" applyNumberFormat="1" applyFont="1" applyFill="1" applyBorder="1" applyAlignment="1" applyProtection="1">
      <alignment horizontal="center" vertical="center"/>
      <protection locked="0"/>
    </xf>
    <xf numFmtId="0" fontId="17" fillId="0" borderId="4" xfId="4" applyNumberFormat="1" applyFont="1" applyFill="1" applyBorder="1" applyAlignment="1" applyProtection="1">
      <alignment horizontal="center" vertical="center"/>
      <protection locked="0"/>
    </xf>
    <xf numFmtId="0" fontId="17" fillId="0" borderId="2" xfId="4" applyNumberFormat="1" applyFont="1" applyFill="1" applyBorder="1" applyAlignment="1" applyProtection="1">
      <alignment horizontal="center" vertical="center"/>
      <protection locked="0"/>
    </xf>
    <xf numFmtId="0" fontId="57" fillId="0" borderId="0" xfId="4" applyFont="1" applyFill="1" applyBorder="1" applyAlignment="1" applyProtection="1">
      <alignment vertical="center"/>
      <protection locked="0" hidden="1"/>
    </xf>
    <xf numFmtId="0" fontId="26" fillId="0" borderId="0" xfId="4" applyFont="1" applyFill="1" applyBorder="1" applyAlignment="1" applyProtection="1">
      <alignment vertical="center" shrinkToFit="1"/>
      <protection locked="0" hidden="1"/>
    </xf>
    <xf numFmtId="0" fontId="65" fillId="24" borderId="4" xfId="4" applyFont="1" applyFill="1" applyBorder="1" applyAlignment="1" applyProtection="1">
      <alignment vertical="center"/>
      <protection locked="0"/>
    </xf>
    <xf numFmtId="0" fontId="65" fillId="24" borderId="2" xfId="4" applyFont="1" applyFill="1" applyBorder="1" applyAlignment="1" applyProtection="1">
      <alignment vertical="center"/>
      <protection locked="0"/>
    </xf>
    <xf numFmtId="0" fontId="26" fillId="0" borderId="0" xfId="4" applyFont="1" applyBorder="1" applyAlignment="1" applyProtection="1">
      <alignment vertical="center" shrinkToFit="1"/>
      <protection hidden="1"/>
    </xf>
    <xf numFmtId="0" fontId="26" fillId="0" borderId="47" xfId="4" applyFont="1" applyBorder="1" applyAlignment="1" applyProtection="1">
      <alignment vertical="center" shrinkToFit="1"/>
      <protection hidden="1"/>
    </xf>
    <xf numFmtId="0" fontId="49" fillId="0" borderId="55" xfId="4" applyFont="1" applyFill="1" applyBorder="1" applyAlignment="1" applyProtection="1">
      <alignment horizontal="center" vertical="center"/>
      <protection locked="0"/>
    </xf>
    <xf numFmtId="0" fontId="50" fillId="0" borderId="0" xfId="4" applyFont="1" applyBorder="1" applyAlignment="1" applyProtection="1">
      <alignment vertical="center"/>
      <protection locked="0" hidden="1"/>
    </xf>
    <xf numFmtId="0" fontId="59" fillId="0" borderId="0" xfId="4" applyFont="1" applyAlignment="1" applyProtection="1">
      <alignment vertical="center"/>
      <protection locked="0" hidden="1"/>
    </xf>
    <xf numFmtId="0" fontId="26" fillId="0" borderId="64" xfId="4" applyFont="1" applyBorder="1" applyAlignment="1" applyProtection="1">
      <alignment vertical="center" shrinkToFit="1"/>
      <protection locked="0" hidden="1"/>
    </xf>
    <xf numFmtId="0" fontId="57" fillId="0" borderId="0" xfId="4" applyFont="1" applyAlignment="1" applyProtection="1">
      <alignment vertical="center"/>
      <protection locked="0" hidden="1"/>
    </xf>
    <xf numFmtId="0" fontId="17" fillId="0" borderId="0" xfId="4" applyFont="1" applyBorder="1" applyAlignment="1" applyProtection="1">
      <alignment vertical="center"/>
      <protection locked="0" hidden="1"/>
    </xf>
    <xf numFmtId="0" fontId="22" fillId="0" borderId="101" xfId="4" applyFont="1" applyFill="1" applyBorder="1" applyAlignment="1" applyProtection="1"/>
    <xf numFmtId="0" fontId="22" fillId="0" borderId="155" xfId="4" applyFont="1" applyFill="1" applyBorder="1" applyAlignment="1" applyProtection="1"/>
    <xf numFmtId="0" fontId="17" fillId="0" borderId="157" xfId="4" applyFont="1" applyFill="1" applyBorder="1" applyAlignment="1" applyProtection="1">
      <alignment horizontal="center" vertical="center" textRotation="255" shrinkToFit="1"/>
      <protection hidden="1"/>
    </xf>
    <xf numFmtId="0" fontId="17" fillId="0" borderId="156" xfId="4" applyFont="1" applyFill="1" applyBorder="1" applyAlignment="1" applyProtection="1">
      <alignment vertical="center" shrinkToFit="1"/>
      <protection hidden="1"/>
    </xf>
    <xf numFmtId="0" fontId="17" fillId="0" borderId="47" xfId="4" applyFont="1" applyFill="1" applyBorder="1" applyAlignment="1" applyProtection="1">
      <alignment vertical="center" shrinkToFit="1"/>
      <protection hidden="1"/>
    </xf>
    <xf numFmtId="0" fontId="17" fillId="0" borderId="155" xfId="4" applyFont="1" applyFill="1" applyBorder="1" applyAlignment="1" applyProtection="1">
      <alignment vertical="center" shrinkToFit="1"/>
      <protection hidden="1"/>
    </xf>
    <xf numFmtId="0" fontId="17" fillId="0" borderId="47" xfId="4" applyFont="1" applyFill="1" applyBorder="1" applyAlignment="1" applyProtection="1">
      <alignment vertical="center"/>
      <protection locked="0" hidden="1"/>
    </xf>
    <xf numFmtId="0" fontId="26" fillId="15" borderId="57" xfId="4" applyFont="1" applyFill="1" applyBorder="1" applyAlignment="1" applyProtection="1">
      <alignment vertical="center" wrapText="1" shrinkToFit="1"/>
      <protection hidden="1"/>
    </xf>
    <xf numFmtId="0" fontId="26" fillId="15" borderId="67" xfId="4" applyFont="1" applyFill="1" applyBorder="1" applyAlignment="1" applyProtection="1">
      <alignment vertical="center" wrapText="1" shrinkToFit="1"/>
      <protection hidden="1"/>
    </xf>
    <xf numFmtId="0" fontId="50" fillId="0" borderId="0" xfId="4" applyFont="1" applyFill="1" applyAlignment="1" applyProtection="1">
      <alignment vertical="center" shrinkToFit="1"/>
      <protection hidden="1"/>
    </xf>
    <xf numFmtId="0" fontId="17" fillId="0" borderId="2" xfId="4" applyFont="1" applyFill="1" applyBorder="1" applyAlignment="1" applyProtection="1">
      <alignment vertical="center"/>
      <protection hidden="1"/>
    </xf>
    <xf numFmtId="0" fontId="17" fillId="0" borderId="3" xfId="4" applyFont="1" applyFill="1" applyBorder="1" applyAlignment="1" applyProtection="1">
      <alignment horizontal="center" vertical="center"/>
      <protection locked="0"/>
    </xf>
    <xf numFmtId="0" fontId="17" fillId="0" borderId="4" xfId="4" applyFont="1" applyFill="1" applyBorder="1" applyAlignment="1" applyProtection="1">
      <alignment horizontal="center" vertical="center"/>
      <protection locked="0"/>
    </xf>
    <xf numFmtId="0" fontId="17" fillId="12" borderId="3" xfId="4" applyFont="1" applyFill="1" applyBorder="1" applyAlignment="1" applyProtection="1">
      <alignment horizontal="left" vertical="center"/>
      <protection locked="0"/>
    </xf>
    <xf numFmtId="0" fontId="17" fillId="12" borderId="4" xfId="4" applyFont="1" applyFill="1" applyBorder="1" applyAlignment="1" applyProtection="1">
      <alignment horizontal="center" vertical="center"/>
      <protection locked="0"/>
    </xf>
    <xf numFmtId="0" fontId="17" fillId="0" borderId="78" xfId="4" applyFont="1" applyFill="1" applyBorder="1" applyAlignment="1" applyProtection="1">
      <alignment vertical="center"/>
      <protection locked="0"/>
    </xf>
    <xf numFmtId="0" fontId="17" fillId="0" borderId="76" xfId="4" applyFont="1" applyFill="1" applyBorder="1" applyAlignment="1" applyProtection="1">
      <alignment vertical="center"/>
      <protection locked="0"/>
    </xf>
    <xf numFmtId="49" fontId="17" fillId="0" borderId="76" xfId="4" applyNumberFormat="1" applyFont="1" applyFill="1" applyBorder="1" applyAlignment="1" applyProtection="1">
      <alignment vertical="center"/>
      <protection locked="0"/>
    </xf>
    <xf numFmtId="0" fontId="17" fillId="0" borderId="77" xfId="4" applyFont="1" applyFill="1" applyBorder="1" applyAlignment="1" applyProtection="1">
      <alignment vertical="center"/>
      <protection hidden="1"/>
    </xf>
    <xf numFmtId="0" fontId="17" fillId="0" borderId="79" xfId="4" applyFont="1" applyBorder="1" applyAlignment="1" applyProtection="1">
      <alignment horizontal="center" vertical="center"/>
      <protection locked="0"/>
    </xf>
    <xf numFmtId="0" fontId="17" fillId="0" borderId="80" xfId="4" applyFont="1" applyBorder="1" applyAlignment="1" applyProtection="1">
      <alignment horizontal="center" vertical="center"/>
      <protection locked="0"/>
    </xf>
    <xf numFmtId="0" fontId="35" fillId="0" borderId="0" xfId="4" applyFont="1" applyBorder="1" applyAlignment="1" applyProtection="1">
      <alignment vertical="center"/>
      <protection hidden="1"/>
    </xf>
    <xf numFmtId="0" fontId="68" fillId="0" borderId="0" xfId="4" applyFont="1" applyAlignment="1" applyProtection="1">
      <alignment vertical="center"/>
      <protection hidden="1"/>
    </xf>
    <xf numFmtId="0" fontId="68" fillId="0" borderId="0" xfId="4" applyFont="1" applyAlignment="1" applyProtection="1">
      <alignment vertical="center" shrinkToFit="1"/>
      <protection hidden="1"/>
    </xf>
    <xf numFmtId="0" fontId="17" fillId="0" borderId="0" xfId="4" applyFont="1" applyFill="1" applyBorder="1" applyAlignment="1" applyProtection="1">
      <alignment vertical="center"/>
      <protection hidden="1"/>
    </xf>
    <xf numFmtId="0" fontId="35" fillId="0" borderId="0" xfId="12" applyFont="1" applyFill="1" applyAlignment="1" applyProtection="1">
      <alignment vertical="center"/>
      <protection hidden="1"/>
    </xf>
    <xf numFmtId="0" fontId="35" fillId="0" borderId="0" xfId="12" applyFont="1" applyFill="1" applyBorder="1" applyAlignment="1" applyProtection="1">
      <alignment vertical="center"/>
      <protection hidden="1"/>
    </xf>
    <xf numFmtId="0" fontId="68" fillId="0" borderId="0" xfId="12" applyFont="1" applyFill="1" applyAlignment="1" applyProtection="1">
      <alignment vertical="center"/>
      <protection hidden="1"/>
    </xf>
    <xf numFmtId="0" fontId="68" fillId="0" borderId="0" xfId="12" applyFont="1" applyFill="1" applyAlignment="1" applyProtection="1">
      <alignment vertical="center" shrinkToFit="1"/>
      <protection hidden="1"/>
    </xf>
    <xf numFmtId="0" fontId="17" fillId="0" borderId="177" xfId="4" applyFont="1" applyFill="1" applyBorder="1" applyAlignment="1" applyProtection="1">
      <alignment horizontal="center" vertical="center"/>
      <protection hidden="1"/>
    </xf>
    <xf numFmtId="0" fontId="17" fillId="0" borderId="3" xfId="4" applyFont="1" applyFill="1" applyBorder="1" applyAlignment="1" applyProtection="1">
      <alignment horizontal="center" vertical="center"/>
      <protection hidden="1"/>
    </xf>
    <xf numFmtId="0" fontId="17" fillId="15" borderId="3" xfId="4" applyFont="1" applyFill="1" applyBorder="1" applyAlignment="1" applyProtection="1">
      <alignment horizontal="center" vertical="center"/>
      <protection hidden="1"/>
    </xf>
    <xf numFmtId="0" fontId="17" fillId="15" borderId="4" xfId="4" applyFont="1" applyFill="1" applyBorder="1" applyAlignment="1" applyProtection="1">
      <alignment horizontal="center" vertical="center"/>
      <protection hidden="1"/>
    </xf>
    <xf numFmtId="0" fontId="50" fillId="0" borderId="0" xfId="4" applyFont="1" applyAlignment="1" applyProtection="1">
      <alignment vertical="center"/>
      <protection locked="0"/>
    </xf>
    <xf numFmtId="0" fontId="22" fillId="15" borderId="74" xfId="4" applyFont="1" applyFill="1" applyBorder="1" applyAlignment="1"/>
    <xf numFmtId="0" fontId="22" fillId="15" borderId="54" xfId="4" applyFont="1" applyFill="1" applyBorder="1" applyAlignment="1"/>
    <xf numFmtId="0" fontId="22" fillId="15" borderId="101" xfId="4" applyFont="1" applyFill="1" applyBorder="1" applyAlignment="1"/>
    <xf numFmtId="0" fontId="22" fillId="15" borderId="155" xfId="4" applyFont="1" applyFill="1" applyBorder="1" applyAlignment="1"/>
    <xf numFmtId="0" fontId="22" fillId="0" borderId="0" xfId="12" applyFont="1" applyFill="1" applyBorder="1" applyProtection="1">
      <alignment vertical="center"/>
      <protection hidden="1"/>
    </xf>
    <xf numFmtId="0" fontId="22" fillId="0" borderId="0" xfId="4" applyFont="1" applyBorder="1" applyAlignment="1" applyProtection="1">
      <alignment horizontal="center" vertical="center"/>
      <protection hidden="1"/>
    </xf>
    <xf numFmtId="0" fontId="22" fillId="0" borderId="0" xfId="4" applyFont="1" applyAlignment="1" applyProtection="1">
      <alignment horizontal="center" vertical="center"/>
      <protection hidden="1"/>
    </xf>
    <xf numFmtId="0" fontId="11" fillId="0" borderId="0" xfId="4" applyFont="1" applyAlignment="1" applyProtection="1">
      <alignment horizontal="center" vertical="center"/>
      <protection hidden="1"/>
    </xf>
    <xf numFmtId="0" fontId="11" fillId="0" borderId="0" xfId="4" applyFont="1" applyAlignment="1" applyProtection="1">
      <alignment horizontal="center" vertical="center" shrinkToFit="1"/>
      <protection hidden="1"/>
    </xf>
    <xf numFmtId="0" fontId="26" fillId="0" borderId="0" xfId="12" applyFont="1" applyFill="1" applyBorder="1" applyAlignment="1" applyProtection="1">
      <alignment vertical="center"/>
      <protection hidden="1"/>
    </xf>
    <xf numFmtId="0" fontId="26" fillId="0" borderId="0" xfId="12" applyFont="1" applyFill="1" applyAlignment="1" applyProtection="1">
      <alignment vertical="center"/>
      <protection hidden="1"/>
    </xf>
    <xf numFmtId="0" fontId="52" fillId="0" borderId="0" xfId="12" applyFont="1" applyFill="1" applyProtection="1">
      <alignment vertical="center"/>
      <protection hidden="1"/>
    </xf>
    <xf numFmtId="0" fontId="52" fillId="0" borderId="0" xfId="12" applyFont="1" applyFill="1" applyAlignment="1" applyProtection="1">
      <alignment vertical="center" shrinkToFit="1"/>
      <protection hidden="1"/>
    </xf>
    <xf numFmtId="0" fontId="68" fillId="0" borderId="0" xfId="4" applyFont="1" applyAlignment="1" applyProtection="1">
      <alignment horizontal="center" vertical="center"/>
      <protection hidden="1"/>
    </xf>
    <xf numFmtId="0" fontId="68" fillId="0" borderId="0" xfId="4" applyFont="1" applyAlignment="1" applyProtection="1">
      <alignment horizontal="center" vertical="center" shrinkToFit="1"/>
      <protection hidden="1"/>
    </xf>
    <xf numFmtId="0" fontId="17" fillId="0" borderId="64" xfId="4" applyFont="1" applyFill="1" applyBorder="1" applyAlignment="1" applyProtection="1">
      <alignment horizontal="center" vertical="center"/>
      <protection hidden="1"/>
    </xf>
    <xf numFmtId="0" fontId="17" fillId="0" borderId="64" xfId="4" applyFont="1" applyFill="1" applyBorder="1" applyAlignment="1" applyProtection="1">
      <alignment vertical="center"/>
      <protection hidden="1"/>
    </xf>
    <xf numFmtId="0" fontId="48" fillId="0" borderId="0" xfId="4" applyFont="1" applyAlignment="1" applyProtection="1">
      <alignment vertical="center"/>
      <protection locked="0" hidden="1"/>
    </xf>
    <xf numFmtId="0" fontId="17" fillId="0" borderId="76" xfId="4" applyFont="1" applyFill="1" applyBorder="1" applyAlignment="1" applyProtection="1">
      <alignment horizontal="center" vertical="center"/>
      <protection locked="0" hidden="1"/>
    </xf>
    <xf numFmtId="0" fontId="48" fillId="0" borderId="0" xfId="4" applyFont="1" applyBorder="1" applyAlignment="1" applyProtection="1">
      <alignment vertical="center"/>
      <protection locked="0" hidden="1"/>
    </xf>
    <xf numFmtId="0" fontId="17" fillId="0" borderId="3" xfId="4" applyFont="1" applyFill="1" applyBorder="1" applyAlignment="1" applyProtection="1">
      <alignment vertical="center" shrinkToFit="1"/>
      <protection locked="0" hidden="1"/>
    </xf>
    <xf numFmtId="0" fontId="17" fillId="0" borderId="2" xfId="4" applyFont="1" applyFill="1" applyBorder="1" applyAlignment="1" applyProtection="1">
      <alignment vertical="center" shrinkToFit="1"/>
      <protection locked="0" hidden="1"/>
    </xf>
    <xf numFmtId="0" fontId="49" fillId="0" borderId="3" xfId="4" applyFont="1" applyFill="1" applyBorder="1" applyAlignment="1" applyProtection="1">
      <alignment vertical="center" shrinkToFit="1"/>
      <protection locked="0" hidden="1"/>
    </xf>
    <xf numFmtId="0" fontId="49" fillId="0" borderId="4" xfId="4" applyFont="1" applyFill="1" applyBorder="1" applyAlignment="1" applyProtection="1">
      <alignment vertical="center" shrinkToFit="1"/>
      <protection locked="0"/>
    </xf>
    <xf numFmtId="0" fontId="49" fillId="0" borderId="4" xfId="4" applyFont="1" applyFill="1" applyBorder="1" applyAlignment="1" applyProtection="1">
      <alignment vertical="center" shrinkToFit="1"/>
      <protection locked="0" hidden="1"/>
    </xf>
    <xf numFmtId="0" fontId="49" fillId="0" borderId="2" xfId="4" applyFont="1" applyFill="1" applyBorder="1" applyAlignment="1" applyProtection="1">
      <alignment vertical="center" shrinkToFit="1"/>
      <protection locked="0" hidden="1"/>
    </xf>
    <xf numFmtId="0" fontId="60" fillId="0" borderId="0" xfId="4" applyFont="1" applyFill="1" applyBorder="1" applyAlignment="1" applyProtection="1">
      <alignment vertical="center" shrinkToFit="1"/>
      <protection hidden="1"/>
    </xf>
    <xf numFmtId="0" fontId="48" fillId="0" borderId="0" xfId="4" applyFont="1" applyBorder="1" applyAlignment="1" applyProtection="1">
      <alignment vertical="center"/>
      <protection hidden="1"/>
    </xf>
    <xf numFmtId="0" fontId="48" fillId="25" borderId="0" xfId="4" applyFont="1" applyFill="1" applyAlignment="1" applyProtection="1">
      <alignment vertical="center"/>
      <protection locked="0" hidden="1"/>
    </xf>
    <xf numFmtId="49" fontId="48" fillId="0" borderId="0" xfId="4" applyNumberFormat="1" applyFont="1" applyBorder="1" applyAlignment="1" applyProtection="1">
      <alignment vertical="center"/>
      <protection hidden="1"/>
    </xf>
    <xf numFmtId="0" fontId="48" fillId="0" borderId="0" xfId="4" applyNumberFormat="1" applyFont="1" applyAlignment="1" applyProtection="1">
      <alignment vertical="center" shrinkToFit="1"/>
      <protection hidden="1"/>
    </xf>
    <xf numFmtId="0" fontId="60" fillId="0" borderId="0" xfId="4" applyFont="1" applyFill="1" applyBorder="1" applyAlignment="1" applyProtection="1">
      <alignment vertical="center" shrinkToFit="1"/>
      <protection locked="0"/>
    </xf>
    <xf numFmtId="0" fontId="48" fillId="0" borderId="0" xfId="4" applyNumberFormat="1" applyFont="1" applyAlignment="1" applyProtection="1">
      <alignment vertical="center"/>
      <protection hidden="1"/>
    </xf>
    <xf numFmtId="0" fontId="70" fillId="25" borderId="0" xfId="4" applyFont="1" applyFill="1" applyAlignment="1" applyProtection="1">
      <alignment vertical="center"/>
      <protection locked="0" hidden="1"/>
    </xf>
    <xf numFmtId="0" fontId="70" fillId="0" borderId="0" xfId="4" applyFont="1" applyAlignment="1" applyProtection="1">
      <alignment vertical="center"/>
      <protection hidden="1"/>
    </xf>
    <xf numFmtId="0" fontId="71" fillId="0" borderId="0" xfId="4" applyFont="1" applyAlignment="1" applyProtection="1">
      <alignment vertical="center"/>
      <protection hidden="1"/>
    </xf>
    <xf numFmtId="0" fontId="51" fillId="0" borderId="0" xfId="12" applyFont="1" applyFill="1" applyAlignment="1" applyProtection="1">
      <alignment vertical="center"/>
      <protection hidden="1"/>
    </xf>
    <xf numFmtId="0" fontId="63" fillId="0" borderId="0" xfId="12" applyFont="1" applyFill="1" applyAlignment="1" applyProtection="1">
      <alignment vertical="center"/>
      <protection hidden="1"/>
    </xf>
    <xf numFmtId="0" fontId="52" fillId="0" borderId="0" xfId="12" applyFont="1" applyFill="1" applyAlignment="1" applyProtection="1">
      <alignment vertical="center"/>
      <protection hidden="1"/>
    </xf>
    <xf numFmtId="0" fontId="48" fillId="0" borderId="0" xfId="4" applyFont="1" applyFill="1" applyAlignment="1" applyProtection="1">
      <alignment vertical="center" shrinkToFit="1"/>
      <protection hidden="1"/>
    </xf>
    <xf numFmtId="0" fontId="17" fillId="0" borderId="3" xfId="4" applyFont="1" applyFill="1" applyBorder="1" applyAlignment="1" applyProtection="1">
      <alignment horizontal="center" vertical="center" shrinkToFit="1"/>
      <protection locked="0" hidden="1"/>
    </xf>
    <xf numFmtId="0" fontId="17" fillId="0" borderId="4" xfId="4" applyFont="1" applyFill="1" applyBorder="1" applyAlignment="1" applyProtection="1">
      <alignment horizontal="center" vertical="center" shrinkToFit="1"/>
      <protection hidden="1"/>
    </xf>
    <xf numFmtId="0" fontId="35" fillId="0" borderId="59" xfId="4" applyFont="1" applyFill="1" applyBorder="1" applyAlignment="1" applyProtection="1">
      <alignment horizontal="center" vertical="center" shrinkToFit="1"/>
      <protection locked="0" hidden="1"/>
    </xf>
    <xf numFmtId="0" fontId="17" fillId="0" borderId="57" xfId="4" applyFont="1" applyFill="1" applyBorder="1" applyAlignment="1" applyProtection="1">
      <alignment horizontal="center" vertical="center" shrinkToFit="1"/>
      <protection hidden="1"/>
    </xf>
    <xf numFmtId="49" fontId="17" fillId="0" borderId="57" xfId="4" applyNumberFormat="1" applyFont="1" applyFill="1" applyBorder="1" applyAlignment="1" applyProtection="1">
      <alignment horizontal="center" vertical="center"/>
      <protection locked="0"/>
    </xf>
    <xf numFmtId="0" fontId="17" fillId="0" borderId="57" xfId="4" applyNumberFormat="1" applyFont="1" applyFill="1" applyBorder="1" applyAlignment="1" applyProtection="1">
      <alignment horizontal="center" vertical="center"/>
    </xf>
    <xf numFmtId="0" fontId="17" fillId="0" borderId="57" xfId="4" applyFont="1" applyFill="1" applyBorder="1" applyAlignment="1" applyProtection="1">
      <alignment vertical="center" shrinkToFit="1"/>
      <protection locked="0" hidden="1"/>
    </xf>
    <xf numFmtId="0" fontId="17" fillId="0" borderId="57" xfId="4" applyFont="1" applyFill="1" applyBorder="1" applyAlignment="1" applyProtection="1">
      <alignment vertical="center" shrinkToFit="1"/>
      <protection hidden="1"/>
    </xf>
    <xf numFmtId="0" fontId="17" fillId="12" borderId="0" xfId="4" applyFont="1" applyFill="1" applyBorder="1" applyAlignment="1" applyProtection="1">
      <alignment horizontal="center" vertical="center" textRotation="255" shrinkToFit="1"/>
      <protection hidden="1"/>
    </xf>
    <xf numFmtId="0" fontId="53" fillId="0" borderId="0" xfId="4" applyFont="1" applyFill="1" applyBorder="1" applyAlignment="1" applyProtection="1">
      <alignment horizontal="center" vertical="center" shrinkToFit="1"/>
      <protection locked="0" hidden="1"/>
    </xf>
    <xf numFmtId="0" fontId="26" fillId="12" borderId="0" xfId="4" applyFont="1" applyFill="1" applyBorder="1" applyAlignment="1" applyProtection="1">
      <alignment horizontal="center" vertical="center" wrapText="1" shrinkToFit="1"/>
      <protection hidden="1"/>
    </xf>
    <xf numFmtId="0" fontId="26" fillId="12" borderId="0" xfId="4" applyFont="1" applyFill="1" applyBorder="1" applyAlignment="1" applyProtection="1">
      <alignment horizontal="center" vertical="center" shrinkToFit="1"/>
      <protection hidden="1"/>
    </xf>
    <xf numFmtId="0" fontId="35" fillId="0" borderId="0" xfId="4" applyFont="1" applyFill="1" applyBorder="1" applyAlignment="1" applyProtection="1">
      <alignment horizontal="center" vertical="center" shrinkToFit="1"/>
      <protection locked="0" hidden="1"/>
    </xf>
    <xf numFmtId="0" fontId="17" fillId="12" borderId="47" xfId="4" applyFont="1" applyFill="1" applyBorder="1" applyAlignment="1" applyProtection="1">
      <alignment horizontal="center" vertical="center" textRotation="255" shrinkToFit="1"/>
      <protection hidden="1"/>
    </xf>
    <xf numFmtId="0" fontId="17" fillId="0" borderId="47" xfId="4" applyNumberFormat="1" applyFont="1" applyFill="1" applyBorder="1" applyAlignment="1" applyProtection="1">
      <alignment horizontal="center" vertical="center"/>
      <protection locked="0"/>
    </xf>
    <xf numFmtId="0" fontId="17" fillId="0" borderId="47" xfId="4" applyFont="1" applyFill="1" applyBorder="1" applyAlignment="1" applyProtection="1">
      <alignment horizontal="center" vertical="center" shrinkToFit="1"/>
      <protection hidden="1"/>
    </xf>
    <xf numFmtId="0" fontId="51" fillId="0" borderId="0" xfId="4" applyFont="1" applyFill="1" applyAlignment="1" applyProtection="1">
      <alignment vertical="center"/>
      <protection hidden="1"/>
    </xf>
    <xf numFmtId="0" fontId="51" fillId="0" borderId="0" xfId="4" applyFont="1" applyFill="1" applyAlignment="1" applyProtection="1">
      <alignment vertical="center" shrinkToFit="1"/>
      <protection hidden="1"/>
    </xf>
    <xf numFmtId="0" fontId="51" fillId="0" borderId="0" xfId="4" applyFont="1" applyFill="1" applyAlignment="1" applyProtection="1">
      <alignment horizontal="center" vertical="center"/>
      <protection hidden="1"/>
    </xf>
    <xf numFmtId="0" fontId="51" fillId="0" borderId="0" xfId="4" applyFont="1" applyFill="1" applyAlignment="1" applyProtection="1">
      <alignment horizontal="center" vertical="center" shrinkToFit="1"/>
      <protection hidden="1"/>
    </xf>
    <xf numFmtId="0" fontId="51" fillId="0" borderId="0" xfId="4" applyFont="1" applyFill="1" applyAlignment="1" applyProtection="1">
      <alignment vertical="center" shrinkToFit="1"/>
      <protection locked="0" hidden="1"/>
    </xf>
    <xf numFmtId="0" fontId="22" fillId="0" borderId="0" xfId="4" applyFont="1"/>
    <xf numFmtId="0" fontId="48" fillId="0" borderId="0" xfId="4" applyFont="1" applyBorder="1" applyAlignment="1" applyProtection="1">
      <alignment vertical="center" shrinkToFit="1"/>
      <protection hidden="1"/>
    </xf>
    <xf numFmtId="0" fontId="17" fillId="0" borderId="0" xfId="4" applyNumberFormat="1" applyFont="1" applyFill="1" applyBorder="1" applyAlignment="1" applyProtection="1">
      <alignment horizontal="center" vertical="center"/>
      <protection locked="0" hidden="1"/>
    </xf>
    <xf numFmtId="0" fontId="17" fillId="0" borderId="0" xfId="4" applyNumberFormat="1" applyFont="1" applyFill="1" applyBorder="1" applyAlignment="1" applyProtection="1">
      <alignment horizontal="center" vertical="center"/>
      <protection hidden="1"/>
    </xf>
    <xf numFmtId="49" fontId="17" fillId="0" borderId="0" xfId="4" applyNumberFormat="1" applyFont="1" applyFill="1" applyBorder="1" applyAlignment="1" applyProtection="1">
      <alignment horizontal="center" vertical="center"/>
      <protection locked="0" hidden="1"/>
    </xf>
    <xf numFmtId="0" fontId="17" fillId="0" borderId="2" xfId="4" applyFont="1" applyFill="1" applyBorder="1" applyAlignment="1" applyProtection="1">
      <alignment horizontal="center" vertical="center" shrinkToFit="1"/>
      <protection hidden="1"/>
    </xf>
    <xf numFmtId="0" fontId="51" fillId="0" borderId="0" xfId="4" applyFont="1" applyAlignment="1" applyProtection="1">
      <alignment vertical="center" shrinkToFit="1"/>
      <protection hidden="1"/>
    </xf>
    <xf numFmtId="0" fontId="48" fillId="0" borderId="0" xfId="4" applyFont="1" applyFill="1" applyBorder="1" applyAlignment="1" applyProtection="1">
      <alignment vertical="center" shrinkToFit="1"/>
      <protection locked="0"/>
    </xf>
    <xf numFmtId="0" fontId="17" fillId="0" borderId="3" xfId="4" applyFont="1" applyBorder="1" applyAlignment="1" applyProtection="1">
      <alignment vertical="center"/>
      <protection locked="0" hidden="1"/>
    </xf>
    <xf numFmtId="0" fontId="26" fillId="0" borderId="4" xfId="4" applyFont="1" applyFill="1" applyBorder="1" applyAlignment="1" applyProtection="1">
      <alignment vertical="center" shrinkToFit="1"/>
      <protection hidden="1"/>
    </xf>
    <xf numFmtId="49" fontId="17" fillId="0" borderId="4" xfId="4" applyNumberFormat="1" applyFont="1" applyBorder="1" applyAlignment="1" applyProtection="1">
      <alignment vertical="center"/>
      <protection locked="0" hidden="1"/>
    </xf>
    <xf numFmtId="0" fontId="17" fillId="0" borderId="4" xfId="4" applyFont="1" applyBorder="1" applyAlignment="1" applyProtection="1">
      <alignment vertical="center"/>
      <protection hidden="1"/>
    </xf>
    <xf numFmtId="0" fontId="17" fillId="0" borderId="2" xfId="4" applyFont="1" applyBorder="1" applyAlignment="1" applyProtection="1">
      <alignment vertical="center"/>
      <protection hidden="1"/>
    </xf>
    <xf numFmtId="0" fontId="48" fillId="0" borderId="0" xfId="4" applyFont="1" applyFill="1" applyBorder="1" applyAlignment="1" applyProtection="1">
      <alignment vertical="center" shrinkToFit="1"/>
    </xf>
    <xf numFmtId="0" fontId="60" fillId="0" borderId="0" xfId="4" applyFont="1" applyFill="1" applyBorder="1" applyAlignment="1" applyProtection="1">
      <alignment vertical="center" shrinkToFit="1"/>
    </xf>
    <xf numFmtId="184" fontId="17" fillId="0" borderId="76" xfId="4" applyNumberFormat="1" applyFont="1" applyFill="1" applyBorder="1" applyAlignment="1" applyProtection="1">
      <alignment horizontal="center" vertical="center"/>
      <protection locked="0"/>
    </xf>
    <xf numFmtId="0" fontId="17" fillId="0" borderId="76" xfId="4" applyNumberFormat="1" applyFont="1" applyFill="1" applyBorder="1" applyAlignment="1" applyProtection="1">
      <alignment horizontal="center" vertical="center"/>
    </xf>
    <xf numFmtId="49" fontId="17" fillId="0" borderId="76" xfId="4" applyNumberFormat="1" applyFont="1" applyFill="1" applyBorder="1" applyAlignment="1" applyProtection="1">
      <alignment horizontal="center" vertical="center"/>
      <protection locked="0"/>
    </xf>
    <xf numFmtId="0" fontId="17" fillId="0" borderId="76" xfId="4" applyNumberFormat="1" applyFont="1" applyFill="1" applyBorder="1" applyAlignment="1" applyProtection="1">
      <alignment horizontal="center" vertical="center" wrapText="1"/>
      <protection locked="0"/>
    </xf>
    <xf numFmtId="0" fontId="17" fillId="0" borderId="57" xfId="4" applyNumberFormat="1" applyFont="1" applyFill="1" applyBorder="1" applyAlignment="1" applyProtection="1">
      <alignment horizontal="center" vertical="center"/>
      <protection locked="0"/>
    </xf>
    <xf numFmtId="0" fontId="61" fillId="0" borderId="0" xfId="4" applyFont="1" applyFill="1" applyBorder="1" applyAlignment="1" applyProtection="1">
      <alignment vertical="center"/>
      <protection hidden="1"/>
    </xf>
    <xf numFmtId="0" fontId="61" fillId="0" borderId="0" xfId="4" applyFont="1" applyFill="1" applyBorder="1" applyAlignment="1" applyProtection="1">
      <alignment vertical="center" shrinkToFit="1"/>
      <protection locked="0"/>
    </xf>
    <xf numFmtId="0" fontId="61" fillId="0" borderId="0" xfId="4" applyFont="1" applyFill="1" applyBorder="1" applyAlignment="1" applyProtection="1">
      <alignment vertical="center" shrinkToFit="1"/>
    </xf>
    <xf numFmtId="0" fontId="61" fillId="0" borderId="0" xfId="4" applyFont="1" applyFill="1" applyBorder="1" applyAlignment="1" applyProtection="1">
      <alignment vertical="center" shrinkToFit="1"/>
      <protection hidden="1"/>
    </xf>
    <xf numFmtId="0" fontId="61" fillId="0" borderId="0" xfId="4" applyFont="1" applyAlignment="1" applyProtection="1">
      <alignment vertical="center"/>
      <protection hidden="1"/>
    </xf>
    <xf numFmtId="0" fontId="11" fillId="0" borderId="0" xfId="4" applyFont="1" applyAlignment="1" applyProtection="1">
      <alignment vertical="center"/>
      <protection hidden="1"/>
    </xf>
    <xf numFmtId="0" fontId="17" fillId="0" borderId="64" xfId="4" applyNumberFormat="1" applyFont="1" applyFill="1" applyBorder="1" applyAlignment="1" applyProtection="1">
      <alignment horizontal="center" vertical="center"/>
      <protection locked="0"/>
    </xf>
    <xf numFmtId="0" fontId="17" fillId="0" borderId="64" xfId="4" applyNumberFormat="1" applyFont="1" applyFill="1" applyBorder="1" applyAlignment="1" applyProtection="1">
      <alignment horizontal="center" vertical="center"/>
    </xf>
    <xf numFmtId="49" fontId="17" fillId="0" borderId="64" xfId="4" applyNumberFormat="1" applyFont="1" applyFill="1" applyBorder="1" applyAlignment="1" applyProtection="1">
      <alignment horizontal="center" vertical="center"/>
      <protection locked="0"/>
    </xf>
    <xf numFmtId="0" fontId="17" fillId="0" borderId="64" xfId="4" applyNumberFormat="1" applyFont="1" applyFill="1" applyBorder="1" applyAlignment="1" applyProtection="1">
      <alignment horizontal="center" vertical="center" wrapText="1"/>
      <protection locked="0"/>
    </xf>
    <xf numFmtId="0" fontId="34" fillId="0" borderId="0" xfId="4" applyFont="1" applyFill="1" applyBorder="1" applyAlignment="1" applyProtection="1">
      <alignment horizontal="center" vertical="center"/>
      <protection locked="0"/>
    </xf>
    <xf numFmtId="0" fontId="34" fillId="0" borderId="0" xfId="4" applyFont="1" applyFill="1" applyBorder="1" applyAlignment="1" applyProtection="1">
      <alignment horizontal="right" vertical="center"/>
      <protection locked="0"/>
    </xf>
    <xf numFmtId="49" fontId="34" fillId="0" borderId="0" xfId="4" applyNumberFormat="1" applyFont="1" applyFill="1" applyBorder="1" applyAlignment="1" applyProtection="1">
      <alignment horizontal="center" vertical="center"/>
      <protection locked="0"/>
    </xf>
    <xf numFmtId="0" fontId="51" fillId="0" borderId="0" xfId="4" applyFont="1" applyFill="1" applyBorder="1" applyAlignment="1" applyProtection="1">
      <alignment vertical="center" shrinkToFit="1"/>
    </xf>
    <xf numFmtId="0" fontId="51" fillId="0" borderId="0" xfId="4" applyFont="1" applyFill="1" applyBorder="1" applyAlignment="1" applyProtection="1">
      <alignment horizontal="center" vertical="center" shrinkToFit="1"/>
    </xf>
    <xf numFmtId="0" fontId="22" fillId="0" borderId="0" xfId="4" applyFont="1" applyAlignment="1" applyProtection="1">
      <alignment vertical="center"/>
      <protection hidden="1"/>
    </xf>
    <xf numFmtId="0" fontId="48" fillId="0" borderId="0" xfId="4" applyFont="1" applyFill="1" applyAlignment="1" applyProtection="1">
      <alignment vertical="center" shrinkToFit="1"/>
      <protection locked="0"/>
    </xf>
    <xf numFmtId="185" fontId="17" fillId="0" borderId="60" xfId="4" applyNumberFormat="1" applyFont="1" applyBorder="1" applyAlignment="1" applyProtection="1">
      <alignment vertical="center"/>
      <protection locked="0"/>
    </xf>
    <xf numFmtId="0" fontId="75" fillId="0" borderId="0" xfId="4" applyFont="1" applyFill="1" applyAlignment="1" applyProtection="1">
      <alignment vertical="center"/>
      <protection hidden="1"/>
    </xf>
    <xf numFmtId="0" fontId="76" fillId="0" borderId="0" xfId="4" applyFont="1" applyFill="1" applyAlignment="1" applyProtection="1">
      <alignment vertical="center"/>
      <protection hidden="1"/>
    </xf>
    <xf numFmtId="0" fontId="17" fillId="0" borderId="1" xfId="4" applyFont="1" applyFill="1" applyBorder="1" applyAlignment="1" applyProtection="1">
      <alignment horizontal="center" vertical="center" shrinkToFit="1"/>
      <protection locked="0" hidden="1"/>
    </xf>
    <xf numFmtId="0" fontId="17" fillId="0" borderId="1" xfId="4" applyFont="1" applyFill="1" applyBorder="1" applyAlignment="1" applyProtection="1">
      <alignment horizontal="center" vertical="center" shrinkToFit="1"/>
      <protection hidden="1"/>
    </xf>
    <xf numFmtId="0" fontId="17" fillId="0" borderId="21" xfId="4" applyNumberFormat="1" applyFont="1" applyFill="1" applyBorder="1" applyAlignment="1" applyProtection="1">
      <alignment horizontal="center" vertical="center"/>
      <protection locked="0"/>
    </xf>
    <xf numFmtId="0" fontId="17" fillId="0" borderId="21" xfId="4" applyNumberFormat="1" applyFont="1" applyFill="1" applyBorder="1" applyAlignment="1" applyProtection="1">
      <alignment horizontal="center" vertical="center"/>
    </xf>
    <xf numFmtId="49" fontId="17" fillId="0" borderId="21" xfId="4" applyNumberFormat="1" applyFont="1" applyFill="1" applyBorder="1" applyAlignment="1" applyProtection="1">
      <alignment horizontal="center" vertical="center"/>
      <protection locked="0"/>
    </xf>
    <xf numFmtId="0" fontId="61" fillId="0" borderId="0" xfId="4" applyFont="1" applyFill="1" applyAlignment="1" applyProtection="1">
      <alignment vertical="center"/>
      <protection hidden="1"/>
    </xf>
    <xf numFmtId="0" fontId="61" fillId="0" borderId="0" xfId="4" applyFont="1" applyFill="1" applyAlignment="1" applyProtection="1">
      <alignment vertical="center" shrinkToFit="1"/>
      <protection hidden="1"/>
    </xf>
    <xf numFmtId="0" fontId="17" fillId="0" borderId="78" xfId="4" applyNumberFormat="1" applyFont="1" applyFill="1" applyBorder="1" applyAlignment="1" applyProtection="1">
      <alignment horizontal="center" vertical="center"/>
      <protection locked="0"/>
    </xf>
    <xf numFmtId="49" fontId="17" fillId="0" borderId="76" xfId="4" applyNumberFormat="1" applyFont="1" applyFill="1" applyBorder="1" applyAlignment="1" applyProtection="1">
      <alignment horizontal="center" vertical="center"/>
    </xf>
    <xf numFmtId="0" fontId="17" fillId="0" borderId="76" xfId="4" applyFont="1" applyFill="1" applyBorder="1" applyAlignment="1" applyProtection="1">
      <alignment vertical="center" shrinkToFit="1"/>
      <protection locked="0" hidden="1"/>
    </xf>
    <xf numFmtId="0" fontId="17" fillId="0" borderId="76" xfId="4" applyFont="1" applyFill="1" applyBorder="1" applyAlignment="1" applyProtection="1">
      <alignment vertical="center" shrinkToFit="1"/>
      <protection hidden="1"/>
    </xf>
    <xf numFmtId="0" fontId="17" fillId="0" borderId="160" xfId="4" applyFont="1" applyFill="1" applyBorder="1" applyAlignment="1" applyProtection="1">
      <alignment vertical="center" shrinkToFit="1"/>
      <protection hidden="1"/>
    </xf>
    <xf numFmtId="0" fontId="76" fillId="0" borderId="0" xfId="4" applyFont="1" applyFill="1" applyAlignment="1" applyProtection="1">
      <alignment horizontal="center" vertical="center"/>
      <protection hidden="1"/>
    </xf>
    <xf numFmtId="0" fontId="22" fillId="0" borderId="0" xfId="4" applyFont="1" applyBorder="1" applyAlignment="1" applyProtection="1">
      <alignment vertical="center"/>
      <protection hidden="1"/>
    </xf>
    <xf numFmtId="0" fontId="17" fillId="0" borderId="57" xfId="4" applyFont="1" applyFill="1" applyBorder="1" applyAlignment="1" applyProtection="1">
      <alignment horizontal="center" vertical="center"/>
      <protection hidden="1"/>
    </xf>
    <xf numFmtId="0" fontId="17" fillId="15" borderId="129" xfId="4" applyFont="1" applyFill="1" applyBorder="1" applyAlignment="1" applyProtection="1">
      <alignment vertical="center" shrinkToFit="1"/>
      <protection hidden="1"/>
    </xf>
    <xf numFmtId="0" fontId="17" fillId="15" borderId="94" xfId="4" applyFont="1" applyFill="1" applyBorder="1" applyAlignment="1" applyProtection="1">
      <alignment vertical="center" shrinkToFit="1"/>
      <protection hidden="1"/>
    </xf>
    <xf numFmtId="0" fontId="17" fillId="15" borderId="65" xfId="4" applyFont="1" applyFill="1" applyBorder="1" applyAlignment="1" applyProtection="1">
      <alignment vertical="center" shrinkToFit="1"/>
      <protection hidden="1"/>
    </xf>
    <xf numFmtId="0" fontId="17" fillId="15" borderId="64" xfId="4" applyFont="1" applyFill="1" applyBorder="1" applyAlignment="1" applyProtection="1">
      <alignment vertical="center" shrinkToFit="1"/>
      <protection hidden="1"/>
    </xf>
    <xf numFmtId="0" fontId="57" fillId="0" borderId="0" xfId="4" applyFont="1" applyFill="1" applyAlignment="1" applyProtection="1">
      <alignment vertical="center" shrinkToFit="1"/>
      <protection locked="0"/>
    </xf>
    <xf numFmtId="0" fontId="26" fillId="0" borderId="0" xfId="13" applyFont="1" applyBorder="1" applyAlignment="1" applyProtection="1">
      <alignment vertical="center"/>
      <protection hidden="1"/>
    </xf>
    <xf numFmtId="0" fontId="26" fillId="0" borderId="0" xfId="13" applyFont="1" applyAlignment="1" applyProtection="1">
      <alignment vertical="center"/>
      <protection hidden="1"/>
    </xf>
    <xf numFmtId="0" fontId="52" fillId="0" borderId="0" xfId="13" applyFont="1" applyAlignment="1" applyProtection="1">
      <alignment vertical="center"/>
      <protection hidden="1"/>
    </xf>
    <xf numFmtId="0" fontId="26" fillId="0" borderId="0" xfId="14" applyFont="1" applyBorder="1" applyAlignment="1" applyProtection="1">
      <alignment vertical="center"/>
      <protection hidden="1"/>
    </xf>
    <xf numFmtId="0" fontId="26" fillId="0" borderId="0" xfId="14" applyFont="1" applyAlignment="1" applyProtection="1">
      <alignment vertical="center"/>
      <protection hidden="1"/>
    </xf>
    <xf numFmtId="0" fontId="52" fillId="0" borderId="0" xfId="14" applyFont="1" applyAlignment="1" applyProtection="1">
      <alignment vertical="center"/>
      <protection hidden="1"/>
    </xf>
    <xf numFmtId="0" fontId="77" fillId="0" borderId="0" xfId="13" applyFont="1" applyBorder="1" applyAlignment="1" applyProtection="1">
      <alignment vertical="center"/>
      <protection hidden="1"/>
    </xf>
    <xf numFmtId="0" fontId="77" fillId="0" borderId="0" xfId="13" applyFont="1" applyAlignment="1" applyProtection="1">
      <alignment vertical="center"/>
      <protection hidden="1"/>
    </xf>
    <xf numFmtId="0" fontId="17" fillId="0" borderId="0" xfId="4" applyFont="1" applyAlignment="1">
      <alignment vertical="center"/>
    </xf>
    <xf numFmtId="0" fontId="50" fillId="0" borderId="0" xfId="4" applyFont="1" applyAlignment="1">
      <alignment vertical="center"/>
    </xf>
    <xf numFmtId="0" fontId="35" fillId="0" borderId="0" xfId="4" applyFont="1" applyAlignment="1"/>
    <xf numFmtId="0" fontId="35" fillId="0" borderId="0" xfId="4" applyFont="1" applyAlignment="1">
      <alignment vertical="top"/>
    </xf>
    <xf numFmtId="0" fontId="17" fillId="0" borderId="76" xfId="4" applyFont="1" applyFill="1" applyBorder="1" applyAlignment="1">
      <alignment horizontal="center" vertical="center"/>
    </xf>
    <xf numFmtId="0" fontId="17" fillId="0" borderId="76" xfId="4" applyFont="1" applyFill="1" applyBorder="1" applyAlignment="1">
      <alignment vertical="center"/>
    </xf>
    <xf numFmtId="0" fontId="57" fillId="0" borderId="0" xfId="4" applyFont="1" applyAlignment="1" applyProtection="1">
      <alignment vertical="center" shrinkToFit="1"/>
      <protection locked="0"/>
    </xf>
    <xf numFmtId="0" fontId="50" fillId="0" borderId="0" xfId="4" applyFont="1" applyAlignment="1">
      <alignment vertical="center" shrinkToFit="1"/>
    </xf>
    <xf numFmtId="0" fontId="26" fillId="0" borderId="0" xfId="4" applyFont="1" applyBorder="1" applyAlignment="1">
      <alignment vertical="center"/>
    </xf>
    <xf numFmtId="0" fontId="26" fillId="0" borderId="0" xfId="4" applyFont="1" applyAlignment="1">
      <alignment vertical="center"/>
    </xf>
    <xf numFmtId="0" fontId="52" fillId="0" borderId="0" xfId="4" applyFont="1" applyAlignment="1">
      <alignment vertical="center"/>
    </xf>
    <xf numFmtId="0" fontId="52" fillId="0" borderId="0" xfId="4" applyFont="1" applyAlignment="1">
      <alignment vertical="center" shrinkToFit="1"/>
    </xf>
    <xf numFmtId="0" fontId="50" fillId="0" borderId="57" xfId="4" applyFont="1" applyBorder="1" applyAlignment="1" applyProtection="1">
      <alignment vertical="center"/>
      <protection hidden="1"/>
    </xf>
    <xf numFmtId="0" fontId="50" fillId="0" borderId="57" xfId="4" applyFont="1" applyBorder="1" applyAlignment="1" applyProtection="1">
      <alignment vertical="center" shrinkToFit="1"/>
      <protection hidden="1"/>
    </xf>
    <xf numFmtId="0" fontId="50" fillId="0" borderId="67" xfId="4" applyFont="1" applyBorder="1" applyAlignment="1" applyProtection="1">
      <alignment vertical="center"/>
      <protection hidden="1"/>
    </xf>
    <xf numFmtId="0" fontId="50" fillId="0" borderId="56" xfId="4" applyFont="1" applyBorder="1" applyAlignment="1" applyProtection="1">
      <alignment vertical="center"/>
      <protection hidden="1"/>
    </xf>
    <xf numFmtId="0" fontId="50" fillId="0" borderId="66" xfId="4" applyFont="1" applyBorder="1" applyAlignment="1" applyProtection="1">
      <alignment vertical="center"/>
      <protection hidden="1"/>
    </xf>
    <xf numFmtId="0" fontId="59" fillId="0" borderId="0" xfId="4" applyFont="1" applyAlignment="1">
      <alignment vertical="center"/>
    </xf>
    <xf numFmtId="0" fontId="48" fillId="0" borderId="0" xfId="4" applyFont="1" applyAlignment="1" applyProtection="1">
      <alignment vertical="center" shrinkToFit="1"/>
      <protection locked="0"/>
    </xf>
    <xf numFmtId="0" fontId="48" fillId="0" borderId="0" xfId="4" applyFont="1" applyAlignment="1">
      <alignment vertical="center" shrinkToFit="1"/>
    </xf>
    <xf numFmtId="0" fontId="48" fillId="0" borderId="0" xfId="4" applyFont="1" applyAlignment="1">
      <alignment vertical="center"/>
    </xf>
    <xf numFmtId="0" fontId="26" fillId="0" borderId="65" xfId="4" applyNumberFormat="1" applyFont="1" applyFill="1" applyBorder="1" applyAlignment="1" applyProtection="1">
      <alignment vertical="center" shrinkToFit="1"/>
      <protection locked="0"/>
    </xf>
    <xf numFmtId="0" fontId="11" fillId="0" borderId="64" xfId="4" applyNumberFormat="1" applyFont="1" applyBorder="1" applyAlignment="1" applyProtection="1">
      <alignment vertical="center"/>
      <protection locked="0"/>
    </xf>
    <xf numFmtId="49" fontId="11" fillId="0" borderId="64" xfId="4" applyNumberFormat="1" applyFont="1" applyBorder="1" applyAlignment="1" applyProtection="1">
      <alignment vertical="center"/>
      <protection locked="0"/>
    </xf>
    <xf numFmtId="49" fontId="11" fillId="0" borderId="18" xfId="4" applyNumberFormat="1" applyFont="1" applyBorder="1" applyAlignment="1" applyProtection="1">
      <alignment vertical="center"/>
      <protection locked="0"/>
    </xf>
    <xf numFmtId="0" fontId="64" fillId="0" borderId="0" xfId="4" applyFont="1" applyBorder="1" applyAlignment="1">
      <alignment vertical="center" textRotation="255" shrinkToFit="1"/>
    </xf>
    <xf numFmtId="0" fontId="61" fillId="0" borderId="0" xfId="4" applyFont="1" applyBorder="1" applyAlignment="1">
      <alignment vertical="center" textRotation="255" shrinkToFit="1"/>
    </xf>
    <xf numFmtId="0" fontId="61" fillId="0" borderId="0" xfId="4" applyFont="1" applyBorder="1" applyAlignment="1">
      <alignment horizontal="center" vertical="center"/>
    </xf>
    <xf numFmtId="0" fontId="55" fillId="0" borderId="0" xfId="4" applyFont="1" applyBorder="1" applyAlignment="1" applyProtection="1">
      <alignment vertical="center"/>
      <protection locked="0"/>
    </xf>
    <xf numFmtId="0" fontId="67" fillId="0" borderId="0" xfId="4" applyFont="1" applyAlignment="1" applyProtection="1">
      <alignment vertical="center"/>
      <protection hidden="1"/>
    </xf>
    <xf numFmtId="0" fontId="65" fillId="0" borderId="0" xfId="4" applyFont="1" applyAlignment="1" applyProtection="1">
      <alignment vertical="center"/>
      <protection locked="0" hidden="1"/>
    </xf>
    <xf numFmtId="0" fontId="17" fillId="0" borderId="0" xfId="4" applyFont="1" applyAlignment="1" applyProtection="1">
      <alignment horizontal="left" vertical="center"/>
    </xf>
    <xf numFmtId="0" fontId="17" fillId="0" borderId="0" xfId="4" applyFont="1" applyAlignment="1" applyProtection="1">
      <alignment vertical="center"/>
    </xf>
    <xf numFmtId="0" fontId="48" fillId="0" borderId="0" xfId="4" applyFont="1" applyAlignment="1" applyProtection="1">
      <alignment vertical="center"/>
      <protection locked="0"/>
    </xf>
    <xf numFmtId="0" fontId="17" fillId="0" borderId="0" xfId="4" applyFont="1" applyBorder="1" applyAlignment="1" applyProtection="1">
      <alignment vertical="center"/>
      <protection locked="0"/>
    </xf>
    <xf numFmtId="0" fontId="17" fillId="0" borderId="3" xfId="4" applyNumberFormat="1" applyFont="1" applyBorder="1" applyAlignment="1" applyProtection="1">
      <alignment vertical="center"/>
      <protection locked="0" hidden="1"/>
    </xf>
    <xf numFmtId="0" fontId="17" fillId="0" borderId="4" xfId="4" applyNumberFormat="1" applyFont="1" applyBorder="1" applyAlignment="1" applyProtection="1">
      <alignment vertical="center"/>
      <protection locked="0" hidden="1"/>
    </xf>
    <xf numFmtId="49" fontId="17" fillId="0" borderId="60" xfId="4" applyNumberFormat="1" applyFont="1" applyBorder="1" applyAlignment="1" applyProtection="1">
      <alignment vertical="center"/>
      <protection locked="0" hidden="1"/>
    </xf>
    <xf numFmtId="0" fontId="17" fillId="20" borderId="78" xfId="4" applyNumberFormat="1" applyFont="1" applyFill="1" applyBorder="1" applyAlignment="1" applyProtection="1">
      <alignment vertical="center"/>
      <protection locked="0" hidden="1"/>
    </xf>
    <xf numFmtId="0" fontId="17" fillId="20" borderId="76" xfId="4" applyNumberFormat="1" applyFont="1" applyFill="1" applyBorder="1" applyAlignment="1" applyProtection="1">
      <alignment vertical="center"/>
      <protection locked="0" hidden="1"/>
    </xf>
    <xf numFmtId="49" fontId="17" fillId="20" borderId="76" xfId="4" applyNumberFormat="1" applyFont="1" applyFill="1" applyBorder="1" applyAlignment="1" applyProtection="1">
      <alignment vertical="center"/>
      <protection locked="0" hidden="1"/>
    </xf>
    <xf numFmtId="49" fontId="17" fillId="20" borderId="77" xfId="4" applyNumberFormat="1" applyFont="1" applyFill="1" applyBorder="1" applyAlignment="1" applyProtection="1">
      <alignment vertical="center"/>
      <protection locked="0" hidden="1"/>
    </xf>
    <xf numFmtId="0" fontId="34" fillId="0" borderId="0" xfId="4" applyFont="1" applyAlignment="1" applyProtection="1">
      <alignment vertical="center"/>
      <protection hidden="1"/>
    </xf>
    <xf numFmtId="0" fontId="55" fillId="0" borderId="0" xfId="4" applyFont="1" applyAlignment="1" applyProtection="1">
      <alignment vertical="center"/>
      <protection locked="0" hidden="1"/>
    </xf>
    <xf numFmtId="49" fontId="11" fillId="0" borderId="0" xfId="4" applyNumberFormat="1"/>
    <xf numFmtId="0" fontId="79" fillId="0" borderId="0" xfId="15" applyFont="1" applyAlignment="1"/>
    <xf numFmtId="0" fontId="80" fillId="0" borderId="0" xfId="16">
      <alignment vertical="center"/>
    </xf>
    <xf numFmtId="0" fontId="80" fillId="0" borderId="0" xfId="16" applyFont="1">
      <alignment vertical="center"/>
    </xf>
    <xf numFmtId="0" fontId="83" fillId="0" borderId="0" xfId="16" applyFont="1">
      <alignment vertical="center"/>
    </xf>
    <xf numFmtId="0" fontId="84" fillId="0" borderId="77" xfId="16" applyFont="1" applyFill="1" applyBorder="1" applyAlignment="1">
      <alignment vertical="center" wrapText="1"/>
    </xf>
    <xf numFmtId="0" fontId="84" fillId="0" borderId="159" xfId="16" applyFont="1" applyFill="1" applyBorder="1" applyAlignment="1">
      <alignment vertical="center" wrapText="1"/>
    </xf>
    <xf numFmtId="0" fontId="50" fillId="0" borderId="192" xfId="16" applyFont="1" applyBorder="1">
      <alignment vertical="center"/>
    </xf>
    <xf numFmtId="0" fontId="85" fillId="0" borderId="18" xfId="16" applyFont="1" applyBorder="1" applyAlignment="1">
      <alignment horizontal="center" vertical="center"/>
    </xf>
    <xf numFmtId="0" fontId="85" fillId="0" borderId="17" xfId="16" applyFont="1" applyBorder="1" applyAlignment="1">
      <alignment horizontal="center" vertical="center"/>
    </xf>
    <xf numFmtId="0" fontId="50" fillId="0" borderId="194" xfId="16" applyFont="1" applyBorder="1">
      <alignment vertical="center"/>
    </xf>
    <xf numFmtId="0" fontId="80" fillId="0" borderId="2" xfId="16" applyFont="1" applyBorder="1" applyAlignment="1">
      <alignment horizontal="center" vertical="center" wrapText="1"/>
    </xf>
    <xf numFmtId="0" fontId="80" fillId="0" borderId="195" xfId="16" applyFont="1" applyBorder="1">
      <alignment vertical="center"/>
    </xf>
    <xf numFmtId="0" fontId="80" fillId="28" borderId="2" xfId="16" applyFont="1" applyFill="1" applyBorder="1" applyAlignment="1">
      <alignment horizontal="center" vertical="center" wrapText="1"/>
    </xf>
    <xf numFmtId="0" fontId="80" fillId="28" borderId="195" xfId="16" applyFill="1" applyBorder="1">
      <alignment vertical="center"/>
    </xf>
    <xf numFmtId="0" fontId="50" fillId="28" borderId="196" xfId="16" applyFont="1" applyFill="1" applyBorder="1" applyAlignment="1">
      <alignment vertical="center" wrapText="1"/>
    </xf>
    <xf numFmtId="0" fontId="85" fillId="28" borderId="2" xfId="16" applyFont="1" applyFill="1" applyBorder="1" applyAlignment="1">
      <alignment horizontal="center" vertical="center"/>
    </xf>
    <xf numFmtId="0" fontId="80" fillId="0" borderId="195" xfId="16" applyBorder="1">
      <alignment vertical="center"/>
    </xf>
    <xf numFmtId="0" fontId="85" fillId="0" borderId="2" xfId="16" applyFont="1" applyBorder="1" applyAlignment="1">
      <alignment horizontal="center" vertical="center"/>
    </xf>
    <xf numFmtId="0" fontId="50" fillId="0" borderId="196" xfId="16" applyFont="1" applyBorder="1" applyAlignment="1">
      <alignment vertical="center" wrapText="1"/>
    </xf>
    <xf numFmtId="0" fontId="85" fillId="0" borderId="58" xfId="16" applyFont="1" applyBorder="1" applyAlignment="1">
      <alignment horizontal="center" vertical="center" wrapText="1"/>
    </xf>
    <xf numFmtId="0" fontId="50" fillId="0" borderId="194" xfId="16" applyFont="1" applyBorder="1" applyAlignment="1">
      <alignment vertical="center" wrapText="1"/>
    </xf>
    <xf numFmtId="0" fontId="50" fillId="0" borderId="194" xfId="16" applyFont="1" applyBorder="1" applyAlignment="1">
      <alignment horizontal="left" vertical="center" wrapText="1"/>
    </xf>
    <xf numFmtId="0" fontId="80" fillId="0" borderId="195" xfId="16" applyBorder="1" applyAlignment="1">
      <alignment horizontal="left" vertical="center"/>
    </xf>
    <xf numFmtId="0" fontId="84" fillId="0" borderId="0" xfId="17" applyFont="1"/>
    <xf numFmtId="0" fontId="89" fillId="0" borderId="0" xfId="17" applyFont="1" applyAlignment="1">
      <alignment wrapText="1"/>
    </xf>
    <xf numFmtId="0" fontId="84" fillId="0" borderId="0" xfId="17" applyFont="1" applyAlignment="1">
      <alignment wrapText="1"/>
    </xf>
    <xf numFmtId="0" fontId="84" fillId="0" borderId="0" xfId="17" applyFont="1" applyAlignment="1">
      <alignment horizontal="right"/>
    </xf>
    <xf numFmtId="0" fontId="90" fillId="0" borderId="0" xfId="17" applyFont="1"/>
    <xf numFmtId="0" fontId="90" fillId="30" borderId="198" xfId="17" applyFont="1" applyFill="1" applyBorder="1" applyAlignment="1">
      <alignment vertical="center"/>
    </xf>
    <xf numFmtId="0" fontId="90" fillId="0" borderId="0" xfId="17" applyFont="1" applyAlignment="1">
      <alignment vertical="center"/>
    </xf>
    <xf numFmtId="0" fontId="90" fillId="0" borderId="72" xfId="17" applyFont="1" applyBorder="1" applyAlignment="1">
      <alignment horizontal="left" vertical="center" wrapText="1"/>
    </xf>
    <xf numFmtId="0" fontId="90" fillId="0" borderId="73" xfId="17" applyFont="1" applyBorder="1" applyAlignment="1">
      <alignment horizontal="left" vertical="center" wrapText="1"/>
    </xf>
    <xf numFmtId="0" fontId="90" fillId="0" borderId="72" xfId="17" applyFont="1" applyBorder="1"/>
    <xf numFmtId="0" fontId="90" fillId="0" borderId="73" xfId="17" applyFont="1" applyBorder="1" applyAlignment="1">
      <alignment vertical="center" wrapText="1"/>
    </xf>
    <xf numFmtId="0" fontId="90" fillId="29" borderId="72" xfId="17" applyFont="1" applyFill="1" applyBorder="1" applyAlignment="1">
      <alignment horizontal="left" vertical="center" wrapText="1"/>
    </xf>
    <xf numFmtId="0" fontId="90" fillId="29" borderId="72" xfId="17" applyFont="1" applyFill="1" applyBorder="1" applyAlignment="1">
      <alignment vertical="center"/>
    </xf>
    <xf numFmtId="0" fontId="90" fillId="0" borderId="0" xfId="15" applyFont="1"/>
    <xf numFmtId="0" fontId="84" fillId="0" borderId="0" xfId="4" applyFont="1"/>
    <xf numFmtId="0" fontId="95" fillId="0" borderId="126" xfId="4" applyFont="1" applyBorder="1" applyAlignment="1">
      <alignment horizontal="left" vertical="center" wrapText="1"/>
    </xf>
    <xf numFmtId="0" fontId="86" fillId="31" borderId="0" xfId="4" applyFont="1" applyFill="1" applyBorder="1" applyAlignment="1">
      <alignment horizontal="center" vertical="center" wrapText="1"/>
    </xf>
    <xf numFmtId="0" fontId="95" fillId="0" borderId="130" xfId="4" applyFont="1" applyBorder="1" applyAlignment="1">
      <alignment horizontal="left" vertical="center" wrapText="1"/>
    </xf>
    <xf numFmtId="0" fontId="95" fillId="0" borderId="158" xfId="4" applyFont="1" applyBorder="1" applyAlignment="1">
      <alignment horizontal="left" vertical="center" shrinkToFit="1"/>
    </xf>
    <xf numFmtId="0" fontId="90" fillId="0" borderId="0" xfId="4" applyFont="1"/>
    <xf numFmtId="0" fontId="99" fillId="0" borderId="0" xfId="4" applyFont="1" applyBorder="1" applyAlignment="1">
      <alignment horizontal="left" vertical="center"/>
    </xf>
    <xf numFmtId="0" fontId="88" fillId="0" borderId="0" xfId="4" applyFont="1" applyBorder="1" applyAlignment="1">
      <alignment horizontal="left" vertical="center"/>
    </xf>
    <xf numFmtId="0" fontId="90" fillId="0" borderId="0" xfId="4" applyFont="1" applyBorder="1" applyAlignment="1">
      <alignment horizontal="center" vertical="center"/>
    </xf>
    <xf numFmtId="0" fontId="90" fillId="0" borderId="0" xfId="4" applyFont="1" applyBorder="1" applyAlignment="1">
      <alignment horizontal="center" vertical="center" wrapText="1"/>
    </xf>
    <xf numFmtId="0" fontId="100" fillId="28" borderId="200" xfId="4" applyFont="1" applyFill="1" applyBorder="1" applyAlignment="1">
      <alignment horizontal="center" vertical="center"/>
    </xf>
    <xf numFmtId="0" fontId="100" fillId="28" borderId="201" xfId="4" applyFont="1" applyFill="1" applyBorder="1" applyAlignment="1">
      <alignment horizontal="center" vertical="center"/>
    </xf>
    <xf numFmtId="0" fontId="90" fillId="0" borderId="0" xfId="4" applyFont="1" applyAlignment="1">
      <alignment vertical="center"/>
    </xf>
    <xf numFmtId="0" fontId="102" fillId="0" borderId="17" xfId="4" applyFont="1" applyBorder="1" applyAlignment="1">
      <alignment horizontal="center" vertical="center" wrapText="1"/>
    </xf>
    <xf numFmtId="0" fontId="50" fillId="0" borderId="17" xfId="4" applyFont="1" applyBorder="1" applyAlignment="1">
      <alignment horizontal="center" vertical="center" wrapText="1"/>
    </xf>
    <xf numFmtId="0" fontId="50" fillId="0" borderId="137" xfId="4" applyFont="1" applyBorder="1" applyAlignment="1">
      <alignment horizontal="center"/>
    </xf>
    <xf numFmtId="0" fontId="50" fillId="0" borderId="1" xfId="4" applyFont="1" applyBorder="1" applyAlignment="1">
      <alignment horizontal="left" vertical="center" wrapText="1"/>
    </xf>
    <xf numFmtId="0" fontId="50" fillId="0" borderId="71" xfId="4" applyFont="1" applyBorder="1" applyAlignment="1">
      <alignment horizontal="left" vertical="center" wrapText="1"/>
    </xf>
    <xf numFmtId="0" fontId="103" fillId="0" borderId="1" xfId="4" applyFont="1" applyBorder="1" applyAlignment="1">
      <alignment horizontal="center" vertical="center" wrapText="1"/>
    </xf>
    <xf numFmtId="0" fontId="50" fillId="0" borderId="1" xfId="4" applyFont="1" applyBorder="1" applyAlignment="1">
      <alignment horizontal="center" vertical="center" wrapText="1"/>
    </xf>
    <xf numFmtId="0" fontId="86" fillId="31" borderId="0" xfId="4" applyFont="1" applyFill="1" applyBorder="1" applyAlignment="1">
      <alignment horizontal="left" vertical="center" wrapText="1"/>
    </xf>
    <xf numFmtId="0" fontId="50" fillId="0" borderId="71" xfId="4" applyFont="1" applyBorder="1"/>
    <xf numFmtId="0" fontId="95" fillId="0" borderId="1" xfId="4" applyFont="1" applyBorder="1" applyAlignment="1">
      <alignment horizontal="center" vertical="center" wrapText="1"/>
    </xf>
    <xf numFmtId="0" fontId="50" fillId="0" borderId="71" xfId="4" applyFont="1" applyBorder="1" applyAlignment="1">
      <alignment vertical="center" wrapText="1"/>
    </xf>
    <xf numFmtId="0" fontId="90" fillId="0" borderId="71" xfId="4" applyFont="1" applyBorder="1"/>
    <xf numFmtId="0" fontId="50" fillId="0" borderId="71" xfId="4" applyFont="1" applyBorder="1" applyAlignment="1">
      <alignment vertical="center"/>
    </xf>
    <xf numFmtId="0" fontId="90" fillId="0" borderId="0" xfId="4" applyFont="1" applyBorder="1"/>
    <xf numFmtId="0" fontId="50" fillId="0" borderId="71" xfId="4" applyFont="1" applyBorder="1" applyAlignment="1">
      <alignment vertical="top" wrapText="1"/>
    </xf>
    <xf numFmtId="0" fontId="102" fillId="0" borderId="157" xfId="4" applyFont="1" applyBorder="1" applyAlignment="1">
      <alignment horizontal="center" vertical="center" wrapText="1"/>
    </xf>
    <xf numFmtId="0" fontId="50" fillId="0" borderId="157" xfId="4" applyFont="1" applyBorder="1" applyAlignment="1">
      <alignment horizontal="center" vertical="center" wrapText="1"/>
    </xf>
    <xf numFmtId="0" fontId="50" fillId="0" borderId="203" xfId="4" applyFont="1" applyBorder="1" applyAlignment="1">
      <alignment vertical="top" wrapText="1"/>
    </xf>
    <xf numFmtId="0" fontId="84" fillId="0" borderId="0" xfId="4" applyFont="1" applyAlignment="1">
      <alignment wrapText="1"/>
    </xf>
    <xf numFmtId="0" fontId="84" fillId="0" borderId="0" xfId="4" applyFont="1" applyAlignment="1">
      <alignment horizontal="center" vertical="center" wrapText="1"/>
    </xf>
    <xf numFmtId="0" fontId="84" fillId="0" borderId="0" xfId="4" applyFont="1" applyAlignment="1">
      <alignment horizontal="center"/>
    </xf>
    <xf numFmtId="0" fontId="90" fillId="0" borderId="74" xfId="17" applyFont="1" applyFill="1" applyBorder="1"/>
    <xf numFmtId="0" fontId="90" fillId="0" borderId="74" xfId="17" applyFont="1" applyFill="1" applyBorder="1" applyAlignment="1">
      <alignment vertical="center"/>
    </xf>
    <xf numFmtId="0" fontId="90" fillId="0" borderId="138" xfId="17" applyFont="1" applyFill="1" applyBorder="1"/>
    <xf numFmtId="0" fontId="90" fillId="0" borderId="73" xfId="17" applyFont="1" applyFill="1" applyBorder="1" applyAlignment="1">
      <alignment vertical="center"/>
    </xf>
    <xf numFmtId="0" fontId="90" fillId="0" borderId="53" xfId="17" applyFont="1" applyFill="1" applyBorder="1" applyAlignment="1">
      <alignment vertical="center"/>
    </xf>
    <xf numFmtId="0" fontId="90" fillId="0" borderId="68" xfId="17" applyFont="1" applyFill="1" applyBorder="1" applyAlignment="1">
      <alignment vertical="center"/>
    </xf>
    <xf numFmtId="0" fontId="90" fillId="0" borderId="130" xfId="17" applyFont="1" applyFill="1" applyBorder="1" applyAlignment="1">
      <alignment vertical="center"/>
    </xf>
    <xf numFmtId="0" fontId="90" fillId="0" borderId="72" xfId="17" applyFont="1" applyFill="1" applyBorder="1"/>
    <xf numFmtId="0" fontId="90" fillId="0" borderId="0" xfId="17" applyFont="1" applyFill="1"/>
    <xf numFmtId="0" fontId="102" fillId="0" borderId="1" xfId="4" applyFont="1" applyFill="1" applyBorder="1" applyAlignment="1">
      <alignment horizontal="center" vertical="center" wrapText="1"/>
    </xf>
    <xf numFmtId="0" fontId="50" fillId="0" borderId="1" xfId="4" applyFont="1" applyFill="1" applyBorder="1" applyAlignment="1">
      <alignment horizontal="center" vertical="center" wrapText="1"/>
    </xf>
    <xf numFmtId="0" fontId="50" fillId="0" borderId="71" xfId="4" applyFont="1" applyFill="1" applyBorder="1" applyAlignment="1">
      <alignment vertical="center"/>
    </xf>
    <xf numFmtId="0" fontId="103" fillId="0" borderId="1" xfId="4" applyFont="1" applyFill="1" applyBorder="1" applyAlignment="1">
      <alignment horizontal="center" vertical="center" wrapText="1"/>
    </xf>
    <xf numFmtId="0" fontId="50" fillId="0" borderId="71" xfId="4" applyFont="1" applyFill="1" applyBorder="1" applyAlignment="1">
      <alignment horizontal="left" vertical="center"/>
    </xf>
    <xf numFmtId="0" fontId="50" fillId="0" borderId="71" xfId="4" applyFont="1" applyFill="1" applyBorder="1"/>
    <xf numFmtId="0" fontId="104" fillId="0" borderId="1" xfId="4" applyFont="1" applyFill="1" applyBorder="1" applyAlignment="1">
      <alignment horizontal="center" vertical="center" wrapText="1"/>
    </xf>
    <xf numFmtId="0" fontId="80" fillId="28" borderId="204" xfId="16" applyFont="1" applyFill="1" applyBorder="1" applyAlignment="1">
      <alignment horizontal="center" vertical="center" wrapText="1"/>
    </xf>
    <xf numFmtId="0" fontId="80" fillId="0" borderId="0" xfId="16" applyAlignment="1">
      <alignment horizontal="right" vertical="center"/>
    </xf>
    <xf numFmtId="0" fontId="90" fillId="0" borderId="72" xfId="17" applyFont="1" applyBorder="1" applyAlignment="1">
      <alignment horizontal="left" vertical="center" wrapText="1"/>
    </xf>
    <xf numFmtId="0" fontId="90" fillId="0" borderId="74" xfId="17" applyFont="1" applyBorder="1"/>
    <xf numFmtId="0" fontId="105" fillId="0" borderId="10" xfId="0" applyFont="1" applyFill="1" applyBorder="1" applyAlignment="1">
      <alignment horizontal="left" vertical="center"/>
    </xf>
    <xf numFmtId="0" fontId="105" fillId="0" borderId="10" xfId="0" applyFont="1" applyBorder="1" applyAlignment="1"/>
    <xf numFmtId="0" fontId="90" fillId="0" borderId="73" xfId="17" applyFont="1" applyFill="1" applyBorder="1"/>
    <xf numFmtId="0" fontId="106" fillId="0" borderId="0" xfId="20" applyFont="1" applyAlignment="1">
      <alignment vertical="center"/>
    </xf>
    <xf numFmtId="0" fontId="107" fillId="0" borderId="0" xfId="20" applyFont="1" applyAlignment="1">
      <alignment vertical="center"/>
    </xf>
    <xf numFmtId="0" fontId="5" fillId="0" borderId="21" xfId="0" applyFont="1" applyFill="1" applyBorder="1" applyAlignment="1">
      <alignment horizontal="left" vertical="center"/>
    </xf>
    <xf numFmtId="0" fontId="5" fillId="0" borderId="21" xfId="0" applyFont="1" applyBorder="1" applyAlignment="1"/>
    <xf numFmtId="0" fontId="80" fillId="0" borderId="0" xfId="16" applyFont="1" applyAlignment="1">
      <alignment horizontal="left" vertical="center" wrapText="1"/>
    </xf>
    <xf numFmtId="0" fontId="78" fillId="0" borderId="47" xfId="15" applyFont="1" applyFill="1" applyBorder="1" applyAlignment="1">
      <alignment horizontal="left" vertical="center" wrapText="1"/>
    </xf>
    <xf numFmtId="0" fontId="81" fillId="0" borderId="93" xfId="16" applyFont="1" applyBorder="1" applyAlignment="1">
      <alignment horizontal="center" vertical="center"/>
    </xf>
    <xf numFmtId="0" fontId="81" fillId="0" borderId="95" xfId="16" applyFont="1" applyBorder="1" applyAlignment="1">
      <alignment horizontal="center" vertical="center"/>
    </xf>
    <xf numFmtId="0" fontId="81" fillId="0" borderId="101" xfId="16" applyFont="1" applyBorder="1" applyAlignment="1">
      <alignment horizontal="center" vertical="center"/>
    </xf>
    <xf numFmtId="0" fontId="81" fillId="0" borderId="102" xfId="16" applyFont="1" applyBorder="1" applyAlignment="1">
      <alignment horizontal="center" vertical="center"/>
    </xf>
    <xf numFmtId="0" fontId="80" fillId="27" borderId="178" xfId="16" applyFont="1" applyFill="1" applyBorder="1" applyAlignment="1">
      <alignment horizontal="center" vertical="center" wrapText="1"/>
    </xf>
    <xf numFmtId="0" fontId="11" fillId="0" borderId="180" xfId="4" applyBorder="1" applyAlignment="1">
      <alignment horizontal="center" vertical="center" wrapText="1"/>
    </xf>
    <xf numFmtId="0" fontId="80" fillId="0" borderId="195" xfId="16" applyBorder="1" applyAlignment="1">
      <alignment vertical="center"/>
    </xf>
    <xf numFmtId="0" fontId="80" fillId="0" borderId="195" xfId="16" applyBorder="1" applyAlignment="1">
      <alignment horizontal="left" vertical="center"/>
    </xf>
    <xf numFmtId="0" fontId="90" fillId="29" borderId="72" xfId="17" applyFont="1" applyFill="1" applyBorder="1" applyAlignment="1">
      <alignment horizontal="left" vertical="center" wrapText="1"/>
    </xf>
    <xf numFmtId="0" fontId="90" fillId="29" borderId="4" xfId="17" applyFont="1" applyFill="1" applyBorder="1" applyAlignment="1">
      <alignment horizontal="left" vertical="center" wrapText="1"/>
    </xf>
    <xf numFmtId="0" fontId="90" fillId="29" borderId="60" xfId="17" applyFont="1" applyFill="1" applyBorder="1" applyAlignment="1">
      <alignment horizontal="left" vertical="center" wrapText="1"/>
    </xf>
    <xf numFmtId="0" fontId="93" fillId="0" borderId="74" xfId="4" applyFont="1" applyFill="1" applyBorder="1" applyAlignment="1">
      <alignment horizontal="left" vertical="center" wrapText="1"/>
    </xf>
    <xf numFmtId="0" fontId="94" fillId="0" borderId="0" xfId="4" applyFont="1" applyFill="1" applyBorder="1" applyAlignment="1">
      <alignment horizontal="left" vertical="center" wrapText="1"/>
    </xf>
    <xf numFmtId="0" fontId="94" fillId="0" borderId="56" xfId="4" applyFont="1" applyFill="1" applyBorder="1" applyAlignment="1">
      <alignment horizontal="left" vertical="center" wrapText="1"/>
    </xf>
    <xf numFmtId="0" fontId="90" fillId="0" borderId="72" xfId="17" applyFont="1" applyFill="1" applyBorder="1" applyAlignment="1">
      <alignment horizontal="left" vertical="center"/>
    </xf>
    <xf numFmtId="0" fontId="27" fillId="0" borderId="4" xfId="18" applyFill="1" applyBorder="1" applyAlignment="1">
      <alignment horizontal="left" vertical="center"/>
    </xf>
    <xf numFmtId="0" fontId="27" fillId="0" borderId="60" xfId="18" applyFill="1" applyBorder="1" applyAlignment="1">
      <alignment horizontal="left" vertical="center"/>
    </xf>
    <xf numFmtId="0" fontId="90" fillId="0" borderId="72" xfId="17" applyFont="1" applyFill="1" applyBorder="1" applyAlignment="1">
      <alignment horizontal="left" vertical="center" wrapText="1"/>
    </xf>
    <xf numFmtId="0" fontId="27" fillId="0" borderId="4" xfId="18" applyFill="1" applyBorder="1" applyAlignment="1">
      <alignment horizontal="left" vertical="center" wrapText="1"/>
    </xf>
    <xf numFmtId="0" fontId="27" fillId="0" borderId="60" xfId="18" applyFill="1" applyBorder="1" applyAlignment="1">
      <alignment horizontal="left" vertical="center" wrapText="1"/>
    </xf>
    <xf numFmtId="0" fontId="90" fillId="0" borderId="4" xfId="17" applyFont="1" applyFill="1" applyBorder="1" applyAlignment="1">
      <alignment horizontal="left" vertical="center" wrapText="1"/>
    </xf>
    <xf numFmtId="0" fontId="90" fillId="0" borderId="60" xfId="17" applyFont="1" applyFill="1" applyBorder="1" applyAlignment="1">
      <alignment horizontal="left" vertical="center" wrapText="1"/>
    </xf>
    <xf numFmtId="0" fontId="90" fillId="0" borderId="73" xfId="17" applyFont="1" applyFill="1" applyBorder="1" applyAlignment="1">
      <alignment horizontal="left" vertical="center"/>
    </xf>
    <xf numFmtId="0" fontId="90" fillId="0" borderId="57" xfId="17" applyFont="1" applyFill="1" applyBorder="1" applyAlignment="1">
      <alignment horizontal="left" vertical="center"/>
    </xf>
    <xf numFmtId="0" fontId="90" fillId="0" borderId="67" xfId="17" applyFont="1" applyFill="1" applyBorder="1" applyAlignment="1">
      <alignment horizontal="left" vertical="center"/>
    </xf>
    <xf numFmtId="0" fontId="90" fillId="0" borderId="74" xfId="17" applyFont="1" applyFill="1" applyBorder="1" applyAlignment="1">
      <alignment horizontal="left" vertical="center"/>
    </xf>
    <xf numFmtId="0" fontId="90" fillId="0" borderId="0" xfId="17" applyFont="1" applyFill="1" applyBorder="1" applyAlignment="1">
      <alignment horizontal="left" vertical="center"/>
    </xf>
    <xf numFmtId="0" fontId="90" fillId="0" borderId="56" xfId="17" applyFont="1" applyFill="1" applyBorder="1" applyAlignment="1">
      <alignment horizontal="left" vertical="center"/>
    </xf>
    <xf numFmtId="0" fontId="90" fillId="0" borderId="73" xfId="17" applyFont="1" applyFill="1" applyBorder="1" applyAlignment="1">
      <alignment horizontal="left" vertical="center" wrapText="1"/>
    </xf>
    <xf numFmtId="0" fontId="90" fillId="0" borderId="57" xfId="17" applyFont="1" applyFill="1" applyBorder="1" applyAlignment="1">
      <alignment horizontal="left" vertical="center" wrapText="1"/>
    </xf>
    <xf numFmtId="0" fontId="90" fillId="0" borderId="67" xfId="17" applyFont="1" applyFill="1" applyBorder="1" applyAlignment="1">
      <alignment horizontal="left" vertical="center" wrapText="1"/>
    </xf>
    <xf numFmtId="0" fontId="90" fillId="0" borderId="74" xfId="15" applyFont="1" applyBorder="1" applyAlignment="1">
      <alignment horizontal="left" vertical="center" wrapText="1"/>
    </xf>
    <xf numFmtId="0" fontId="90" fillId="0" borderId="0" xfId="15" applyFont="1" applyBorder="1" applyAlignment="1">
      <alignment horizontal="left" vertical="center" wrapText="1"/>
    </xf>
    <xf numFmtId="0" fontId="90" fillId="0" borderId="56" xfId="15" applyFont="1" applyBorder="1" applyAlignment="1">
      <alignment horizontal="left" vertical="center" wrapText="1"/>
    </xf>
    <xf numFmtId="0" fontId="90" fillId="0" borderId="74" xfId="15" applyFont="1" applyBorder="1" applyAlignment="1">
      <alignment vertical="center" wrapText="1"/>
    </xf>
    <xf numFmtId="0" fontId="90" fillId="0" borderId="0" xfId="15" applyFont="1" applyBorder="1" applyAlignment="1">
      <alignment vertical="center" wrapText="1"/>
    </xf>
    <xf numFmtId="0" fontId="90" fillId="0" borderId="56" xfId="15" applyFont="1" applyBorder="1" applyAlignment="1">
      <alignment vertical="center" wrapText="1"/>
    </xf>
    <xf numFmtId="0" fontId="90" fillId="0" borderId="0" xfId="17" applyFont="1" applyFill="1" applyAlignment="1">
      <alignment horizontal="left" vertical="center"/>
    </xf>
    <xf numFmtId="0" fontId="90" fillId="0" borderId="74" xfId="17" applyFont="1" applyFill="1" applyBorder="1" applyAlignment="1">
      <alignment horizontal="left" vertical="center" wrapText="1"/>
    </xf>
    <xf numFmtId="0" fontId="90" fillId="0" borderId="0" xfId="17" applyFont="1" applyFill="1" applyBorder="1" applyAlignment="1">
      <alignment horizontal="left" vertical="center" wrapText="1"/>
    </xf>
    <xf numFmtId="0" fontId="90" fillId="0" borderId="56" xfId="17" applyFont="1" applyFill="1" applyBorder="1" applyAlignment="1">
      <alignment horizontal="left" vertical="center" wrapText="1"/>
    </xf>
    <xf numFmtId="0" fontId="90" fillId="0" borderId="138" xfId="17" applyFont="1" applyFill="1" applyBorder="1" applyAlignment="1">
      <alignment horizontal="left" vertical="center"/>
    </xf>
    <xf numFmtId="0" fontId="90" fillId="0" borderId="64" xfId="17" applyFont="1" applyFill="1" applyBorder="1" applyAlignment="1">
      <alignment horizontal="left" vertical="center"/>
    </xf>
    <xf numFmtId="0" fontId="90" fillId="0" borderId="138" xfId="17" applyFont="1" applyFill="1" applyBorder="1" applyAlignment="1">
      <alignment horizontal="left" vertical="center" wrapText="1"/>
    </xf>
    <xf numFmtId="0" fontId="90" fillId="0" borderId="64" xfId="17" applyFont="1" applyFill="1" applyBorder="1" applyAlignment="1">
      <alignment horizontal="left" vertical="center" wrapText="1"/>
    </xf>
    <xf numFmtId="0" fontId="90" fillId="0" borderId="66" xfId="17" applyFont="1" applyFill="1" applyBorder="1" applyAlignment="1">
      <alignment horizontal="left" vertical="center" wrapText="1"/>
    </xf>
    <xf numFmtId="0" fontId="90" fillId="0" borderId="74" xfId="15" applyFont="1" applyFill="1" applyBorder="1" applyAlignment="1">
      <alignment vertical="center" wrapText="1"/>
    </xf>
    <xf numFmtId="0" fontId="90" fillId="0" borderId="0" xfId="15" applyFont="1" applyFill="1" applyBorder="1" applyAlignment="1">
      <alignment vertical="center" wrapText="1"/>
    </xf>
    <xf numFmtId="0" fontId="90" fillId="0" borderId="56" xfId="15" applyFont="1" applyFill="1" applyBorder="1" applyAlignment="1">
      <alignment vertical="center" wrapText="1"/>
    </xf>
    <xf numFmtId="0" fontId="90" fillId="0" borderId="4" xfId="17" applyFont="1" applyBorder="1" applyAlignment="1">
      <alignment horizontal="left" vertical="center" wrapText="1"/>
    </xf>
    <xf numFmtId="0" fontId="90" fillId="0" borderId="72" xfId="17" applyFont="1" applyBorder="1" applyAlignment="1">
      <alignment horizontal="left" vertical="center" wrapText="1"/>
    </xf>
    <xf numFmtId="0" fontId="90" fillId="0" borderId="60" xfId="17" applyFont="1" applyBorder="1" applyAlignment="1">
      <alignment horizontal="left" vertical="center" wrapText="1"/>
    </xf>
    <xf numFmtId="0" fontId="90" fillId="0" borderId="72" xfId="17" applyFont="1" applyBorder="1" applyAlignment="1">
      <alignment horizontal="left" vertical="center"/>
    </xf>
    <xf numFmtId="0" fontId="91" fillId="0" borderId="4" xfId="17" applyFont="1" applyBorder="1" applyAlignment="1">
      <alignment horizontal="left" vertical="center"/>
    </xf>
    <xf numFmtId="0" fontId="90" fillId="0" borderId="72" xfId="17" applyFont="1" applyBorder="1" applyAlignment="1">
      <alignment vertical="center" wrapText="1"/>
    </xf>
    <xf numFmtId="0" fontId="90" fillId="0" borderId="4" xfId="17" applyFont="1" applyBorder="1" applyAlignment="1">
      <alignment vertical="center" wrapText="1"/>
    </xf>
    <xf numFmtId="0" fontId="90" fillId="0" borderId="60" xfId="17" applyFont="1" applyBorder="1" applyAlignment="1">
      <alignment vertical="center" wrapText="1"/>
    </xf>
    <xf numFmtId="0" fontId="27" fillId="0" borderId="4" xfId="18" applyBorder="1" applyAlignment="1">
      <alignment vertical="center" wrapText="1"/>
    </xf>
    <xf numFmtId="0" fontId="27" fillId="0" borderId="60" xfId="18" applyBorder="1" applyAlignment="1">
      <alignment vertical="center" wrapText="1"/>
    </xf>
    <xf numFmtId="0" fontId="90" fillId="0" borderId="57" xfId="17" applyFont="1" applyBorder="1" applyAlignment="1">
      <alignment horizontal="left" vertical="center" wrapText="1"/>
    </xf>
    <xf numFmtId="0" fontId="90" fillId="0" borderId="67" xfId="17" applyFont="1" applyBorder="1" applyAlignment="1">
      <alignment horizontal="left" vertical="center" wrapText="1"/>
    </xf>
    <xf numFmtId="0" fontId="90" fillId="0" borderId="73" xfId="17" applyFont="1" applyBorder="1" applyAlignment="1">
      <alignment horizontal="left" vertical="center" wrapText="1"/>
    </xf>
    <xf numFmtId="0" fontId="90" fillId="0" borderId="74" xfId="17" applyFont="1" applyBorder="1" applyAlignment="1">
      <alignment horizontal="left" vertical="center" wrapText="1"/>
    </xf>
    <xf numFmtId="0" fontId="90" fillId="0" borderId="0" xfId="17" applyFont="1" applyBorder="1" applyAlignment="1">
      <alignment horizontal="left" vertical="center" wrapText="1"/>
    </xf>
    <xf numFmtId="0" fontId="90" fillId="0" borderId="138" xfId="17" applyFont="1" applyBorder="1" applyAlignment="1">
      <alignment horizontal="left" vertical="center" wrapText="1"/>
    </xf>
    <xf numFmtId="0" fontId="90" fillId="0" borderId="64" xfId="17" applyFont="1" applyBorder="1" applyAlignment="1">
      <alignment horizontal="left" vertical="center" wrapText="1"/>
    </xf>
    <xf numFmtId="0" fontId="90" fillId="0" borderId="66" xfId="17" applyFont="1" applyBorder="1" applyAlignment="1">
      <alignment horizontal="left" vertical="center" wrapText="1"/>
    </xf>
    <xf numFmtId="0" fontId="90" fillId="0" borderId="73" xfId="17" applyFont="1" applyFill="1" applyBorder="1" applyAlignment="1">
      <alignment vertical="center"/>
    </xf>
    <xf numFmtId="0" fontId="11" fillId="0" borderId="138" xfId="4" applyFill="1" applyBorder="1" applyAlignment="1"/>
    <xf numFmtId="0" fontId="90" fillId="0" borderId="56" xfId="17" applyFont="1" applyBorder="1" applyAlignment="1">
      <alignment horizontal="left" vertical="center" wrapText="1"/>
    </xf>
    <xf numFmtId="0" fontId="90" fillId="0" borderId="4" xfId="17" applyFont="1" applyBorder="1" applyAlignment="1">
      <alignment horizontal="left" vertical="center"/>
    </xf>
    <xf numFmtId="0" fontId="90" fillId="0" borderId="0" xfId="17" applyFont="1" applyAlignment="1">
      <alignment horizontal="left" vertical="center" wrapText="1"/>
    </xf>
    <xf numFmtId="0" fontId="90" fillId="16" borderId="41" xfId="17" applyFont="1" applyFill="1" applyBorder="1" applyAlignment="1">
      <alignment horizontal="center" vertical="center"/>
    </xf>
    <xf numFmtId="0" fontId="90" fillId="16" borderId="42" xfId="17" applyFont="1" applyFill="1" applyBorder="1" applyAlignment="1">
      <alignment horizontal="center" vertical="center"/>
    </xf>
    <xf numFmtId="0" fontId="90" fillId="16" borderId="43" xfId="17" applyFont="1" applyFill="1" applyBorder="1" applyAlignment="1">
      <alignment horizontal="center" vertical="center"/>
    </xf>
    <xf numFmtId="0" fontId="27" fillId="0" borderId="4" xfId="18" applyBorder="1" applyAlignment="1">
      <alignment horizontal="left" vertical="center" wrapText="1"/>
    </xf>
    <xf numFmtId="0" fontId="27" fillId="0" borderId="60" xfId="18"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7" xfId="0" applyFont="1" applyBorder="1" applyAlignment="1">
      <alignment horizontal="left" vertical="center"/>
    </xf>
    <xf numFmtId="0" fontId="5" fillId="0" borderId="15" xfId="0" applyFont="1" applyFill="1" applyBorder="1" applyAlignment="1">
      <alignment horizontal="left" vertical="center" wrapText="1"/>
    </xf>
    <xf numFmtId="0" fontId="5" fillId="0" borderId="8" xfId="0" applyFont="1" applyBorder="1" applyAlignment="1">
      <alignment horizontal="left" vertical="center" wrapText="1"/>
    </xf>
    <xf numFmtId="0" fontId="5" fillId="0" borderId="6" xfId="0" applyFont="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15" xfId="0" applyFont="1" applyBorder="1" applyAlignment="1">
      <alignment horizontal="left" vertical="center" wrapText="1"/>
    </xf>
    <xf numFmtId="0" fontId="5" fillId="0" borderId="15" xfId="0" applyFont="1" applyBorder="1" applyAlignment="1">
      <alignment horizontal="left" vertical="center"/>
    </xf>
    <xf numFmtId="0" fontId="5" fillId="0" borderId="5" xfId="0" applyFont="1" applyBorder="1" applyAlignment="1">
      <alignment horizontal="left" vertical="center"/>
    </xf>
    <xf numFmtId="0" fontId="5" fillId="0" borderId="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1" xfId="0" applyFont="1" applyFill="1" applyBorder="1" applyAlignment="1">
      <alignment horizontal="left" vertical="center" wrapText="1"/>
    </xf>
    <xf numFmtId="0" fontId="5" fillId="0" borderId="8" xfId="0" applyFont="1" applyFill="1" applyBorder="1" applyAlignment="1">
      <alignment horizontal="left" vertical="center"/>
    </xf>
    <xf numFmtId="0" fontId="5" fillId="0" borderId="1" xfId="0" applyFont="1" applyFill="1" applyBorder="1" applyAlignment="1">
      <alignment horizontal="left" vertical="center"/>
    </xf>
    <xf numFmtId="0" fontId="5" fillId="0" borderId="19" xfId="0" applyFont="1" applyFill="1" applyBorder="1" applyAlignment="1">
      <alignment horizontal="left" vertical="center"/>
    </xf>
    <xf numFmtId="0" fontId="5" fillId="0" borderId="15" xfId="0" applyFont="1" applyFill="1" applyBorder="1" applyAlignment="1">
      <alignment horizontal="left" vertical="center"/>
    </xf>
    <xf numFmtId="0" fontId="105" fillId="0" borderId="10" xfId="0" applyFont="1" applyBorder="1" applyAlignment="1">
      <alignment horizontal="left" vertical="center"/>
    </xf>
    <xf numFmtId="0" fontId="5" fillId="0" borderId="6" xfId="0" applyFont="1" applyFill="1" applyBorder="1" applyAlignment="1">
      <alignment horizontal="left" vertical="center"/>
    </xf>
    <xf numFmtId="0" fontId="5" fillId="0" borderId="17" xfId="0" applyFont="1" applyFill="1" applyBorder="1" applyAlignment="1">
      <alignment horizontal="left" vertical="center"/>
    </xf>
    <xf numFmtId="0" fontId="5" fillId="0" borderId="5" xfId="0" applyFont="1" applyFill="1" applyBorder="1" applyAlignment="1">
      <alignment horizontal="left" vertical="center"/>
    </xf>
    <xf numFmtId="0" fontId="5" fillId="0" borderId="21" xfId="0" applyFont="1" applyFill="1" applyBorder="1" applyAlignment="1">
      <alignment horizontal="left" vertical="center"/>
    </xf>
    <xf numFmtId="0" fontId="5" fillId="0" borderId="20"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110" fillId="0" borderId="20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05" xfId="0" applyFont="1" applyBorder="1" applyAlignment="1">
      <alignment horizontal="left" vertical="center" wrapText="1"/>
    </xf>
    <xf numFmtId="0" fontId="5" fillId="0" borderId="14" xfId="0" applyFont="1" applyBorder="1" applyAlignment="1">
      <alignment horizontal="left" vertical="center"/>
    </xf>
    <xf numFmtId="0" fontId="5" fillId="0" borderId="11" xfId="0" applyFont="1" applyBorder="1" applyAlignment="1">
      <alignment horizontal="left" vertical="center"/>
    </xf>
    <xf numFmtId="0" fontId="5" fillId="0" borderId="5" xfId="0" applyFont="1" applyFill="1" applyBorder="1" applyAlignment="1">
      <alignment horizontal="left"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1" xfId="0" applyFont="1" applyBorder="1" applyAlignment="1">
      <alignment horizontal="left" vertical="center" wrapText="1"/>
    </xf>
    <xf numFmtId="0" fontId="5" fillId="0" borderId="16" xfId="0" applyFont="1" applyBorder="1" applyAlignment="1">
      <alignment horizontal="left" vertical="center"/>
    </xf>
    <xf numFmtId="0" fontId="5" fillId="0" borderId="2"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7"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7"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101" fillId="0" borderId="202" xfId="4" applyFont="1" applyBorder="1" applyAlignment="1">
      <alignment vertical="center" wrapText="1"/>
    </xf>
    <xf numFmtId="0" fontId="86" fillId="0" borderId="157" xfId="4" applyFont="1" applyBorder="1" applyAlignment="1">
      <alignment vertical="center" wrapText="1"/>
    </xf>
    <xf numFmtId="0" fontId="101" fillId="0" borderId="130" xfId="4" applyFont="1" applyBorder="1" applyAlignment="1">
      <alignment vertical="center" wrapText="1"/>
    </xf>
    <xf numFmtId="0" fontId="86" fillId="0" borderId="1" xfId="4" applyFont="1" applyBorder="1" applyAlignment="1">
      <alignment vertical="center" wrapText="1"/>
    </xf>
    <xf numFmtId="0" fontId="101" fillId="0" borderId="130" xfId="4" applyFont="1" applyFill="1" applyBorder="1" applyAlignment="1">
      <alignment vertical="center" wrapText="1"/>
    </xf>
    <xf numFmtId="0" fontId="86" fillId="0" borderId="1" xfId="4" applyFont="1" applyFill="1" applyBorder="1" applyAlignment="1">
      <alignment vertical="center" wrapText="1"/>
    </xf>
    <xf numFmtId="0" fontId="101" fillId="0" borderId="130" xfId="4" applyFont="1" applyBorder="1" applyAlignment="1">
      <alignment horizontal="left" vertical="center" wrapText="1"/>
    </xf>
    <xf numFmtId="0" fontId="86" fillId="0" borderId="1" xfId="4" applyFont="1" applyBorder="1" applyAlignment="1">
      <alignment horizontal="left" vertical="center" wrapText="1"/>
    </xf>
    <xf numFmtId="0" fontId="101" fillId="0" borderId="72" xfId="4" applyFont="1" applyBorder="1" applyAlignment="1">
      <alignment horizontal="left" vertical="center" wrapText="1"/>
    </xf>
    <xf numFmtId="0" fontId="101" fillId="0" borderId="2" xfId="4" applyFont="1" applyBorder="1" applyAlignment="1">
      <alignment horizontal="left" vertical="center" wrapText="1"/>
    </xf>
    <xf numFmtId="0" fontId="88" fillId="0" borderId="0" xfId="4" applyFont="1" applyAlignment="1">
      <alignment horizontal="center" vertical="center" wrapText="1"/>
    </xf>
    <xf numFmtId="0" fontId="97" fillId="0" borderId="180" xfId="19" applyFont="1" applyBorder="1" applyAlignment="1">
      <alignment horizontal="center" vertical="center" wrapText="1"/>
    </xf>
    <xf numFmtId="0" fontId="97" fillId="0" borderId="127" xfId="19" applyFont="1" applyBorder="1" applyAlignment="1">
      <alignment horizontal="center" vertical="center" wrapText="1"/>
    </xf>
    <xf numFmtId="0" fontId="97" fillId="0" borderId="175" xfId="19" applyFont="1" applyBorder="1" applyAlignment="1">
      <alignment horizontal="center" vertical="center" wrapText="1"/>
    </xf>
    <xf numFmtId="0" fontId="88" fillId="0" borderId="2" xfId="4" applyFont="1" applyBorder="1" applyAlignment="1">
      <alignment horizontal="center" vertical="center" wrapText="1"/>
    </xf>
    <xf numFmtId="0" fontId="88" fillId="0" borderId="1" xfId="4" applyFont="1" applyBorder="1" applyAlignment="1">
      <alignment horizontal="center" vertical="center" wrapText="1"/>
    </xf>
    <xf numFmtId="0" fontId="88" fillId="0" borderId="71" xfId="4" applyFont="1" applyBorder="1" applyAlignment="1">
      <alignment horizontal="center" vertical="center" wrapText="1"/>
    </xf>
    <xf numFmtId="0" fontId="98" fillId="0" borderId="78" xfId="4" applyFont="1" applyBorder="1" applyAlignment="1">
      <alignment horizontal="left" vertical="center"/>
    </xf>
    <xf numFmtId="0" fontId="98" fillId="0" borderId="76" xfId="4" applyFont="1" applyBorder="1" applyAlignment="1">
      <alignment horizontal="left" vertical="center"/>
    </xf>
    <xf numFmtId="0" fontId="98" fillId="0" borderId="160" xfId="4" applyFont="1" applyBorder="1" applyAlignment="1">
      <alignment horizontal="left" vertical="center"/>
    </xf>
    <xf numFmtId="0" fontId="100" fillId="28" borderId="199" xfId="4" applyFont="1" applyFill="1" applyBorder="1" applyAlignment="1">
      <alignment horizontal="center" vertical="center"/>
    </xf>
    <xf numFmtId="0" fontId="100" fillId="28" borderId="200" xfId="4" applyFont="1" applyFill="1" applyBorder="1" applyAlignment="1">
      <alignment horizontal="center" vertical="center"/>
    </xf>
    <xf numFmtId="0" fontId="101" fillId="0" borderId="68" xfId="4" applyFont="1" applyBorder="1" applyAlignment="1">
      <alignment vertical="center" wrapText="1"/>
    </xf>
    <xf numFmtId="0" fontId="101" fillId="0" borderId="17" xfId="4" applyFont="1" applyBorder="1" applyAlignment="1">
      <alignment vertical="center" wrapText="1"/>
    </xf>
    <xf numFmtId="0" fontId="101" fillId="0" borderId="1" xfId="4" applyFont="1" applyBorder="1" applyAlignment="1">
      <alignment horizontal="left" vertical="center" wrapText="1"/>
    </xf>
    <xf numFmtId="0" fontId="101" fillId="0" borderId="1" xfId="4" applyFont="1" applyBorder="1" applyAlignment="1">
      <alignment vertical="center" wrapText="1"/>
    </xf>
    <xf numFmtId="0" fontId="12" fillId="5" borderId="1" xfId="1" applyFont="1" applyFill="1" applyBorder="1" applyAlignment="1">
      <alignment horizontal="center" vertical="center" wrapText="1"/>
    </xf>
    <xf numFmtId="0" fontId="12" fillId="5" borderId="1" xfId="1" applyFont="1" applyFill="1" applyBorder="1" applyAlignment="1">
      <alignment horizontal="center" vertical="center"/>
    </xf>
    <xf numFmtId="0" fontId="12" fillId="5" borderId="5" xfId="1" applyFont="1" applyFill="1" applyBorder="1" applyAlignment="1">
      <alignment horizontal="left" vertical="center" wrapText="1" shrinkToFit="1"/>
    </xf>
    <xf numFmtId="0" fontId="12" fillId="5" borderId="21" xfId="1" applyFont="1" applyFill="1" applyBorder="1" applyAlignment="1">
      <alignment horizontal="left" vertical="center" wrapText="1" shrinkToFit="1"/>
    </xf>
    <xf numFmtId="0" fontId="12" fillId="5" borderId="17" xfId="1" applyFont="1" applyFill="1" applyBorder="1" applyAlignment="1">
      <alignment horizontal="left" vertical="center" wrapText="1" shrinkToFit="1"/>
    </xf>
    <xf numFmtId="0" fontId="12" fillId="5" borderId="1" xfId="3" applyFont="1" applyFill="1" applyBorder="1" applyAlignment="1">
      <alignment horizontal="center" vertical="center" wrapText="1"/>
    </xf>
    <xf numFmtId="0" fontId="12" fillId="5" borderId="1" xfId="3" applyFont="1" applyFill="1" applyBorder="1" applyAlignment="1">
      <alignment horizontal="center" vertical="center"/>
    </xf>
    <xf numFmtId="0" fontId="12" fillId="5" borderId="5" xfId="3" applyFont="1" applyFill="1" applyBorder="1" applyAlignment="1">
      <alignment horizontal="left" vertical="center" wrapText="1" shrinkToFit="1"/>
    </xf>
    <xf numFmtId="0" fontId="12" fillId="5" borderId="21" xfId="3" applyFont="1" applyFill="1" applyBorder="1" applyAlignment="1">
      <alignment horizontal="left" vertical="center" wrapText="1" shrinkToFit="1"/>
    </xf>
    <xf numFmtId="0" fontId="12" fillId="5" borderId="17" xfId="3" applyFont="1" applyFill="1" applyBorder="1" applyAlignment="1">
      <alignment horizontal="left" vertical="center" wrapText="1" shrinkToFit="1"/>
    </xf>
    <xf numFmtId="0" fontId="12" fillId="5" borderId="5" xfId="1" applyFont="1" applyFill="1" applyBorder="1" applyAlignment="1">
      <alignment horizontal="center" vertical="center" wrapText="1"/>
    </xf>
    <xf numFmtId="0" fontId="12" fillId="5" borderId="21" xfId="1" applyFont="1" applyFill="1" applyBorder="1" applyAlignment="1">
      <alignment horizontal="center" vertical="center" wrapText="1"/>
    </xf>
    <xf numFmtId="0" fontId="12" fillId="5" borderId="17" xfId="1" applyFont="1" applyFill="1" applyBorder="1" applyAlignment="1">
      <alignment horizontal="center" vertical="center" wrapText="1"/>
    </xf>
    <xf numFmtId="0" fontId="12" fillId="5" borderId="5" xfId="1" applyFont="1" applyFill="1" applyBorder="1" applyAlignment="1">
      <alignment horizontal="center" vertical="center"/>
    </xf>
    <xf numFmtId="0" fontId="12" fillId="5" borderId="21" xfId="1" applyFont="1" applyFill="1" applyBorder="1" applyAlignment="1">
      <alignment horizontal="center" vertical="center"/>
    </xf>
    <xf numFmtId="0" fontId="12" fillId="5" borderId="17" xfId="1" applyFont="1" applyFill="1" applyBorder="1" applyAlignment="1">
      <alignment horizontal="center" vertical="center"/>
    </xf>
    <xf numFmtId="0" fontId="12" fillId="5" borderId="5" xfId="1" applyFont="1" applyFill="1" applyBorder="1" applyAlignment="1">
      <alignment horizontal="center" vertical="center" wrapText="1" shrinkToFit="1"/>
    </xf>
    <xf numFmtId="0" fontId="12" fillId="5" borderId="21" xfId="1" applyFont="1" applyFill="1" applyBorder="1" applyAlignment="1">
      <alignment horizontal="center" vertical="center" wrapText="1" shrinkToFit="1"/>
    </xf>
    <xf numFmtId="0" fontId="35" fillId="0" borderId="0" xfId="4" applyFont="1" applyFill="1" applyBorder="1" applyAlignment="1" applyProtection="1">
      <alignment vertical="center"/>
      <protection hidden="1"/>
    </xf>
    <xf numFmtId="0" fontId="22" fillId="15" borderId="72" xfId="4" applyFont="1" applyFill="1" applyBorder="1" applyAlignment="1" applyProtection="1">
      <alignment horizontal="center" vertical="center" wrapText="1"/>
      <protection hidden="1"/>
    </xf>
    <xf numFmtId="0" fontId="22" fillId="15" borderId="4" xfId="4" applyFont="1" applyFill="1" applyBorder="1" applyAlignment="1" applyProtection="1">
      <alignment horizontal="center" vertical="center" wrapText="1"/>
      <protection hidden="1"/>
    </xf>
    <xf numFmtId="58" fontId="26" fillId="0" borderId="3" xfId="4" applyNumberFormat="1" applyFont="1" applyFill="1" applyBorder="1" applyAlignment="1" applyProtection="1">
      <alignment horizontal="center" vertical="center"/>
      <protection locked="0"/>
    </xf>
    <xf numFmtId="58" fontId="11" fillId="0" borderId="4" xfId="4" applyNumberFormat="1" applyBorder="1" applyAlignment="1" applyProtection="1">
      <alignment horizontal="center" vertical="center"/>
      <protection locked="0"/>
    </xf>
    <xf numFmtId="58" fontId="11" fillId="0" borderId="2" xfId="4" applyNumberFormat="1" applyBorder="1" applyAlignment="1" applyProtection="1">
      <alignment horizontal="center" vertical="center"/>
      <protection locked="0"/>
    </xf>
    <xf numFmtId="58" fontId="22" fillId="0" borderId="3" xfId="4" applyNumberFormat="1" applyFont="1" applyFill="1" applyBorder="1" applyAlignment="1" applyProtection="1">
      <alignment horizontal="center" vertical="center"/>
      <protection locked="0"/>
    </xf>
    <xf numFmtId="58" fontId="22" fillId="0" borderId="4" xfId="4" applyNumberFormat="1" applyFont="1" applyFill="1" applyBorder="1" applyAlignment="1" applyProtection="1">
      <alignment horizontal="center" vertical="center"/>
      <protection locked="0"/>
    </xf>
    <xf numFmtId="58" fontId="22" fillId="0" borderId="60" xfId="4" applyNumberFormat="1" applyFont="1" applyFill="1" applyBorder="1" applyAlignment="1" applyProtection="1">
      <alignment horizontal="center" vertical="center"/>
      <protection locked="0"/>
    </xf>
    <xf numFmtId="0" fontId="17" fillId="15" borderId="69" xfId="4" applyFont="1" applyFill="1" applyBorder="1" applyAlignment="1" applyProtection="1">
      <alignment horizontal="center" vertical="center" wrapText="1"/>
      <protection hidden="1"/>
    </xf>
    <xf numFmtId="0" fontId="17" fillId="15" borderId="5" xfId="4" applyFont="1" applyFill="1" applyBorder="1" applyAlignment="1" applyProtection="1">
      <alignment horizontal="center" vertical="center" wrapText="1"/>
      <protection hidden="1"/>
    </xf>
    <xf numFmtId="0" fontId="34" fillId="0" borderId="5" xfId="4" applyNumberFormat="1" applyFont="1" applyFill="1" applyBorder="1" applyAlignment="1" applyProtection="1">
      <alignment vertical="center"/>
      <protection locked="0"/>
    </xf>
    <xf numFmtId="0" fontId="22" fillId="15" borderId="5" xfId="4" applyFont="1" applyFill="1" applyBorder="1" applyAlignment="1" applyProtection="1">
      <alignment horizontal="center" vertical="center" wrapText="1"/>
      <protection hidden="1"/>
    </xf>
    <xf numFmtId="49" fontId="22" fillId="0" borderId="59" xfId="4" applyNumberFormat="1" applyFont="1" applyBorder="1" applyAlignment="1" applyProtection="1">
      <alignment horizontal="center" vertical="center" shrinkToFit="1"/>
      <protection locked="0"/>
    </xf>
    <xf numFmtId="49" fontId="22" fillId="0" borderId="57" xfId="4" applyNumberFormat="1" applyFont="1" applyBorder="1" applyAlignment="1" applyProtection="1">
      <alignment horizontal="center" vertical="center" shrinkToFit="1"/>
      <protection locked="0"/>
    </xf>
    <xf numFmtId="49" fontId="22" fillId="0" borderId="67" xfId="4" applyNumberFormat="1" applyFont="1" applyBorder="1" applyAlignment="1" applyProtection="1">
      <alignment horizontal="center" vertical="center" shrinkToFit="1"/>
      <protection locked="0"/>
    </xf>
    <xf numFmtId="0" fontId="22" fillId="15" borderId="75" xfId="4" applyFont="1" applyFill="1" applyBorder="1" applyAlignment="1" applyProtection="1">
      <alignment horizontal="center" vertical="center" wrapText="1"/>
      <protection hidden="1"/>
    </xf>
    <xf numFmtId="0" fontId="22" fillId="15" borderId="76" xfId="4" applyFont="1" applyFill="1" applyBorder="1" applyAlignment="1" applyProtection="1">
      <alignment horizontal="center" vertical="center" wrapText="1"/>
      <protection hidden="1"/>
    </xf>
    <xf numFmtId="0" fontId="22" fillId="15" borderId="77" xfId="4" applyFont="1" applyFill="1" applyBorder="1" applyAlignment="1" applyProtection="1">
      <alignment horizontal="center" vertical="center" wrapText="1"/>
      <protection hidden="1"/>
    </xf>
    <xf numFmtId="58" fontId="26" fillId="0" borderId="78" xfId="4" applyNumberFormat="1" applyFont="1" applyFill="1" applyBorder="1" applyAlignment="1" applyProtection="1">
      <alignment horizontal="center" vertical="center"/>
      <protection locked="0"/>
    </xf>
    <xf numFmtId="58" fontId="11" fillId="0" borderId="76" xfId="4" applyNumberFormat="1" applyBorder="1" applyAlignment="1" applyProtection="1">
      <alignment horizontal="center" vertical="center"/>
      <protection locked="0"/>
    </xf>
    <xf numFmtId="58" fontId="11" fillId="0" borderId="77" xfId="4" applyNumberFormat="1" applyBorder="1" applyAlignment="1" applyProtection="1">
      <alignment horizontal="center" vertical="center"/>
      <protection locked="0"/>
    </xf>
    <xf numFmtId="49" fontId="22" fillId="0" borderId="79" xfId="4" applyNumberFormat="1" applyFont="1" applyBorder="1" applyAlignment="1" applyProtection="1">
      <alignment horizontal="center" vertical="center" shrinkToFit="1"/>
      <protection locked="0"/>
    </xf>
    <xf numFmtId="49" fontId="22" fillId="0" borderId="80" xfId="4" applyNumberFormat="1" applyFont="1" applyBorder="1" applyAlignment="1" applyProtection="1">
      <alignment horizontal="center" vertical="center" shrinkToFit="1"/>
      <protection locked="0"/>
    </xf>
    <xf numFmtId="49" fontId="22" fillId="0" borderId="81" xfId="4" applyNumberFormat="1" applyFont="1" applyBorder="1" applyAlignment="1" applyProtection="1">
      <alignment horizontal="center" vertical="center" shrinkToFit="1"/>
      <protection locked="0"/>
    </xf>
    <xf numFmtId="0" fontId="26" fillId="0" borderId="0" xfId="4" applyFont="1" applyFill="1" applyBorder="1" applyAlignment="1" applyProtection="1">
      <alignment vertical="center"/>
      <protection hidden="1"/>
    </xf>
    <xf numFmtId="58" fontId="26" fillId="0" borderId="4" xfId="4" applyNumberFormat="1" applyFont="1" applyFill="1" applyBorder="1" applyAlignment="1" applyProtection="1">
      <alignment horizontal="center" vertical="center"/>
      <protection locked="0"/>
    </xf>
    <xf numFmtId="58" fontId="26" fillId="0" borderId="60" xfId="4" applyNumberFormat="1" applyFont="1" applyFill="1" applyBorder="1" applyAlignment="1" applyProtection="1">
      <alignment horizontal="center" vertical="center"/>
      <protection locked="0"/>
    </xf>
    <xf numFmtId="0" fontId="31" fillId="0" borderId="3" xfId="4" applyNumberFormat="1" applyFont="1" applyFill="1" applyBorder="1" applyAlignment="1" applyProtection="1">
      <alignment horizontal="center" vertical="center"/>
      <protection locked="0"/>
    </xf>
    <xf numFmtId="0" fontId="32" fillId="0" borderId="4" xfId="4" applyFont="1" applyBorder="1" applyAlignment="1" applyProtection="1">
      <alignment horizontal="center" vertical="center"/>
      <protection locked="0"/>
    </xf>
    <xf numFmtId="0" fontId="32" fillId="0" borderId="2" xfId="4" applyFont="1" applyBorder="1" applyAlignment="1" applyProtection="1">
      <alignment horizontal="center" vertical="center"/>
      <protection locked="0"/>
    </xf>
    <xf numFmtId="0" fontId="26" fillId="15" borderId="1" xfId="4" applyFont="1" applyFill="1" applyBorder="1" applyAlignment="1" applyProtection="1">
      <alignment horizontal="center" vertical="center" wrapText="1"/>
      <protection hidden="1"/>
    </xf>
    <xf numFmtId="0" fontId="33" fillId="0" borderId="3" xfId="4" applyFont="1" applyFill="1" applyBorder="1" applyAlignment="1" applyProtection="1">
      <alignment vertical="center"/>
      <protection locked="0"/>
    </xf>
    <xf numFmtId="0" fontId="33" fillId="0" borderId="4" xfId="4" applyFont="1" applyFill="1" applyBorder="1" applyAlignment="1" applyProtection="1">
      <alignment vertical="center"/>
      <protection locked="0"/>
    </xf>
    <xf numFmtId="0" fontId="33" fillId="0" borderId="60" xfId="4" applyFont="1" applyFill="1" applyBorder="1" applyAlignment="1" applyProtection="1">
      <alignment vertical="center"/>
      <protection locked="0"/>
    </xf>
    <xf numFmtId="0" fontId="22" fillId="15" borderId="73" xfId="4" applyFont="1" applyFill="1" applyBorder="1" applyAlignment="1" applyProtection="1">
      <alignment horizontal="center" vertical="center" wrapText="1"/>
      <protection hidden="1"/>
    </xf>
    <xf numFmtId="0" fontId="22" fillId="15" borderId="57" xfId="4" applyFont="1" applyFill="1" applyBorder="1" applyAlignment="1" applyProtection="1">
      <alignment horizontal="center" vertical="center" wrapText="1"/>
      <protection hidden="1"/>
    </xf>
    <xf numFmtId="0" fontId="22" fillId="15" borderId="58" xfId="4" applyFont="1" applyFill="1" applyBorder="1" applyAlignment="1" applyProtection="1">
      <alignment horizontal="center" vertical="center" wrapText="1"/>
      <protection hidden="1"/>
    </xf>
    <xf numFmtId="0" fontId="22" fillId="15" borderId="74" xfId="4" applyFont="1" applyFill="1" applyBorder="1" applyAlignment="1" applyProtection="1">
      <alignment horizontal="center" vertical="center" wrapText="1"/>
      <protection hidden="1"/>
    </xf>
    <xf numFmtId="0" fontId="22" fillId="15" borderId="0" xfId="4" applyFont="1" applyFill="1" applyBorder="1" applyAlignment="1" applyProtection="1">
      <alignment horizontal="center" vertical="center" wrapText="1"/>
      <protection hidden="1"/>
    </xf>
    <xf numFmtId="0" fontId="22" fillId="15" borderId="54" xfId="4" applyFont="1" applyFill="1" applyBorder="1" applyAlignment="1" applyProtection="1">
      <alignment horizontal="center" vertical="center" wrapText="1"/>
      <protection hidden="1"/>
    </xf>
    <xf numFmtId="0" fontId="26" fillId="15" borderId="1" xfId="4" applyFont="1" applyFill="1" applyBorder="1" applyAlignment="1" applyProtection="1">
      <alignment horizontal="center" vertical="center"/>
      <protection hidden="1"/>
    </xf>
    <xf numFmtId="0" fontId="26" fillId="15" borderId="1" xfId="4" applyFont="1" applyFill="1" applyBorder="1" applyAlignment="1" applyProtection="1">
      <alignment vertical="center"/>
      <protection hidden="1"/>
    </xf>
    <xf numFmtId="0" fontId="22" fillId="0" borderId="3" xfId="4" applyFont="1" applyFill="1" applyBorder="1" applyAlignment="1" applyProtection="1">
      <alignment horizontal="center" vertical="center" shrinkToFit="1"/>
      <protection locked="0"/>
    </xf>
    <xf numFmtId="0" fontId="22" fillId="0" borderId="4" xfId="4" applyFont="1" applyFill="1" applyBorder="1" applyAlignment="1" applyProtection="1">
      <alignment horizontal="center" vertical="center" shrinkToFit="1"/>
      <protection locked="0"/>
    </xf>
    <xf numFmtId="0" fontId="22" fillId="0" borderId="2" xfId="4" applyFont="1" applyFill="1" applyBorder="1" applyAlignment="1" applyProtection="1">
      <alignment horizontal="center" vertical="center" shrinkToFit="1"/>
      <protection locked="0"/>
    </xf>
    <xf numFmtId="0" fontId="26" fillId="15" borderId="1" xfId="4" applyFont="1" applyFill="1" applyBorder="1" applyAlignment="1" applyProtection="1">
      <alignment horizontal="center" vertical="center" shrinkToFit="1"/>
      <protection hidden="1"/>
    </xf>
    <xf numFmtId="0" fontId="22" fillId="15" borderId="1" xfId="4" applyFont="1" applyFill="1" applyBorder="1" applyAlignment="1" applyProtection="1">
      <alignment vertical="center"/>
      <protection hidden="1"/>
    </xf>
    <xf numFmtId="176" fontId="22" fillId="0" borderId="3" xfId="4" applyNumberFormat="1" applyFont="1" applyFill="1" applyBorder="1" applyAlignment="1" applyProtection="1">
      <alignment horizontal="center" vertical="center"/>
      <protection locked="0"/>
    </xf>
    <xf numFmtId="176" fontId="22" fillId="0" borderId="4" xfId="4" applyNumberFormat="1" applyFont="1" applyFill="1" applyBorder="1" applyAlignment="1" applyProtection="1">
      <alignment horizontal="center" vertical="center"/>
      <protection locked="0"/>
    </xf>
    <xf numFmtId="176" fontId="22" fillId="0" borderId="60" xfId="4" applyNumberFormat="1" applyFont="1" applyFill="1" applyBorder="1" applyAlignment="1" applyProtection="1">
      <alignment horizontal="center" vertical="center"/>
      <protection locked="0"/>
    </xf>
    <xf numFmtId="0" fontId="26" fillId="15" borderId="5" xfId="4" applyNumberFormat="1" applyFont="1" applyFill="1" applyBorder="1" applyAlignment="1" applyProtection="1">
      <alignment horizontal="center" vertical="center"/>
      <protection hidden="1"/>
    </xf>
    <xf numFmtId="0" fontId="26" fillId="15" borderId="5" xfId="4" applyFont="1" applyFill="1" applyBorder="1" applyAlignment="1" applyProtection="1">
      <alignment horizontal="center" vertical="center"/>
      <protection hidden="1"/>
    </xf>
    <xf numFmtId="0" fontId="22" fillId="0" borderId="59" xfId="4" applyFont="1" applyFill="1" applyBorder="1" applyAlignment="1" applyProtection="1">
      <alignment horizontal="center" vertical="center"/>
      <protection locked="0"/>
    </xf>
    <xf numFmtId="0" fontId="22" fillId="0" borderId="57" xfId="4" applyFont="1" applyFill="1" applyBorder="1" applyAlignment="1" applyProtection="1">
      <alignment horizontal="center" vertical="center"/>
      <protection locked="0"/>
    </xf>
    <xf numFmtId="0" fontId="22" fillId="0" borderId="67" xfId="4" applyFont="1" applyFill="1" applyBorder="1" applyAlignment="1" applyProtection="1">
      <alignment horizontal="center" vertical="center"/>
      <protection locked="0"/>
    </xf>
    <xf numFmtId="0" fontId="26" fillId="15" borderId="72" xfId="4" applyFont="1" applyFill="1" applyBorder="1" applyAlignment="1" applyProtection="1">
      <alignment horizontal="center" vertical="center" shrinkToFit="1"/>
      <protection hidden="1"/>
    </xf>
    <xf numFmtId="0" fontId="26" fillId="15" borderId="4" xfId="4" applyFont="1" applyFill="1" applyBorder="1" applyAlignment="1" applyProtection="1">
      <alignment horizontal="center" vertical="center" shrinkToFit="1"/>
      <protection hidden="1"/>
    </xf>
    <xf numFmtId="0" fontId="26" fillId="15" borderId="2" xfId="4" applyFont="1" applyFill="1" applyBorder="1" applyAlignment="1" applyProtection="1">
      <alignment horizontal="center" vertical="center" shrinkToFit="1"/>
      <protection hidden="1"/>
    </xf>
    <xf numFmtId="0" fontId="22" fillId="0" borderId="4" xfId="4" applyFont="1" applyFill="1" applyBorder="1" applyAlignment="1" applyProtection="1">
      <alignment vertical="center" shrinkToFit="1"/>
      <protection locked="0"/>
    </xf>
    <xf numFmtId="0" fontId="22" fillId="0" borderId="60" xfId="4" applyFont="1" applyFill="1" applyBorder="1" applyAlignment="1" applyProtection="1">
      <alignment vertical="center" shrinkToFit="1"/>
      <protection locked="0"/>
    </xf>
    <xf numFmtId="0" fontId="22" fillId="15" borderId="69" xfId="4" applyFont="1" applyFill="1" applyBorder="1" applyAlignment="1" applyProtection="1">
      <alignment horizontal="center" vertical="center" textRotation="255" wrapText="1"/>
      <protection hidden="1"/>
    </xf>
    <xf numFmtId="0" fontId="22" fillId="15" borderId="53" xfId="4" applyFont="1" applyFill="1" applyBorder="1" applyAlignment="1" applyProtection="1">
      <alignment horizontal="center" vertical="center" textRotation="255" wrapText="1"/>
      <protection hidden="1"/>
    </xf>
    <xf numFmtId="0" fontId="22" fillId="15" borderId="68" xfId="4" applyFont="1" applyFill="1" applyBorder="1" applyAlignment="1" applyProtection="1">
      <alignment horizontal="center" vertical="center" textRotation="255" wrapText="1"/>
      <protection hidden="1"/>
    </xf>
    <xf numFmtId="0" fontId="22" fillId="15" borderId="62" xfId="4" applyFont="1" applyFill="1" applyBorder="1" applyAlignment="1" applyProtection="1">
      <alignment horizontal="center" vertical="center"/>
      <protection hidden="1"/>
    </xf>
    <xf numFmtId="0" fontId="22" fillId="15" borderId="70" xfId="4" applyFont="1" applyFill="1" applyBorder="1" applyAlignment="1" applyProtection="1">
      <alignment horizontal="center" vertical="center"/>
      <protection hidden="1"/>
    </xf>
    <xf numFmtId="0" fontId="22" fillId="0" borderId="61" xfId="4" applyFont="1" applyFill="1" applyBorder="1" applyAlignment="1" applyProtection="1">
      <alignment vertical="center"/>
      <protection locked="0"/>
    </xf>
    <xf numFmtId="0" fontId="22" fillId="0" borderId="62" xfId="4" applyFont="1" applyFill="1" applyBorder="1" applyAlignment="1" applyProtection="1">
      <alignment vertical="center"/>
      <protection locked="0"/>
    </xf>
    <xf numFmtId="0" fontId="22" fillId="0" borderId="63" xfId="4" applyFont="1" applyFill="1" applyBorder="1" applyAlignment="1" applyProtection="1">
      <alignment vertical="center"/>
      <protection locked="0"/>
    </xf>
    <xf numFmtId="0" fontId="22" fillId="15" borderId="0" xfId="4" applyFont="1" applyFill="1" applyBorder="1" applyAlignment="1" applyProtection="1">
      <alignment horizontal="center" vertical="center"/>
      <protection hidden="1"/>
    </xf>
    <xf numFmtId="0" fontId="22" fillId="15" borderId="54" xfId="4" applyFont="1" applyFill="1" applyBorder="1" applyAlignment="1" applyProtection="1">
      <alignment horizontal="center" vertical="center"/>
      <protection hidden="1"/>
    </xf>
    <xf numFmtId="0" fontId="22" fillId="0" borderId="55" xfId="4" applyFont="1" applyFill="1" applyBorder="1" applyAlignment="1" applyProtection="1">
      <alignment vertical="center"/>
      <protection locked="0"/>
    </xf>
    <xf numFmtId="0" fontId="22" fillId="0" borderId="0" xfId="4" applyFont="1" applyFill="1" applyBorder="1" applyAlignment="1" applyProtection="1">
      <alignment vertical="center"/>
      <protection locked="0"/>
    </xf>
    <xf numFmtId="0" fontId="22" fillId="0" borderId="56" xfId="4" applyFont="1" applyFill="1" applyBorder="1" applyAlignment="1" applyProtection="1">
      <alignment vertical="center"/>
      <protection locked="0"/>
    </xf>
    <xf numFmtId="0" fontId="22" fillId="15" borderId="64" xfId="4" applyFont="1" applyFill="1" applyBorder="1" applyAlignment="1" applyProtection="1">
      <alignment horizontal="center" vertical="center" wrapText="1"/>
      <protection hidden="1"/>
    </xf>
    <xf numFmtId="0" fontId="22" fillId="15" borderId="18" xfId="4" applyFont="1" applyFill="1" applyBorder="1" applyAlignment="1" applyProtection="1">
      <alignment horizontal="center" vertical="center" wrapText="1"/>
      <protection hidden="1"/>
    </xf>
    <xf numFmtId="49" fontId="22" fillId="0" borderId="65" xfId="4" applyNumberFormat="1" applyFont="1" applyFill="1" applyBorder="1" applyAlignment="1" applyProtection="1">
      <alignment vertical="center"/>
      <protection locked="0"/>
    </xf>
    <xf numFmtId="49" fontId="22" fillId="0" borderId="64" xfId="4" applyNumberFormat="1" applyFont="1" applyFill="1" applyBorder="1" applyAlignment="1" applyProtection="1">
      <alignment vertical="center"/>
      <protection locked="0"/>
    </xf>
    <xf numFmtId="49" fontId="22" fillId="0" borderId="66" xfId="4" applyNumberFormat="1" applyFont="1" applyFill="1" applyBorder="1" applyAlignment="1" applyProtection="1">
      <alignment vertical="center"/>
      <protection locked="0"/>
    </xf>
    <xf numFmtId="179" fontId="22" fillId="0" borderId="4" xfId="4" applyNumberFormat="1" applyFont="1" applyFill="1" applyBorder="1" applyAlignment="1" applyProtection="1">
      <alignment horizontal="left" vertical="center"/>
      <protection locked="0"/>
    </xf>
    <xf numFmtId="179" fontId="22" fillId="0" borderId="2" xfId="4" applyNumberFormat="1" applyFont="1" applyFill="1" applyBorder="1" applyAlignment="1" applyProtection="1">
      <alignment horizontal="left" vertical="center"/>
      <protection locked="0"/>
    </xf>
    <xf numFmtId="0" fontId="22" fillId="12" borderId="1" xfId="4" applyFont="1" applyFill="1" applyBorder="1" applyAlignment="1" applyProtection="1">
      <alignment vertical="center" shrinkToFit="1"/>
      <protection hidden="1"/>
    </xf>
    <xf numFmtId="0" fontId="22" fillId="12" borderId="3" xfId="4" applyFont="1" applyFill="1" applyBorder="1" applyAlignment="1" applyProtection="1">
      <alignment horizontal="center" vertical="center" shrinkToFit="1"/>
      <protection locked="0"/>
    </xf>
    <xf numFmtId="0" fontId="22" fillId="12" borderId="4" xfId="4" applyFont="1" applyFill="1" applyBorder="1" applyAlignment="1" applyProtection="1">
      <alignment horizontal="center" vertical="center" shrinkToFit="1"/>
      <protection locked="0"/>
    </xf>
    <xf numFmtId="0" fontId="22" fillId="12" borderId="2" xfId="4" applyFont="1" applyFill="1" applyBorder="1" applyAlignment="1" applyProtection="1">
      <alignment horizontal="center" vertical="center" shrinkToFit="1"/>
      <protection locked="0"/>
    </xf>
    <xf numFmtId="0" fontId="17" fillId="12" borderId="3" xfId="4" applyFont="1" applyFill="1" applyBorder="1" applyAlignment="1" applyProtection="1">
      <alignment horizontal="center" vertical="center" shrinkToFit="1"/>
      <protection hidden="1"/>
    </xf>
    <xf numFmtId="0" fontId="17" fillId="12" borderId="2" xfId="4" applyFont="1" applyFill="1" applyBorder="1" applyAlignment="1" applyProtection="1">
      <alignment horizontal="center" vertical="center" shrinkToFit="1"/>
      <protection hidden="1"/>
    </xf>
    <xf numFmtId="49" fontId="22" fillId="0" borderId="61" xfId="4" applyNumberFormat="1" applyFont="1" applyFill="1" applyBorder="1" applyAlignment="1" applyProtection="1">
      <alignment vertical="center"/>
      <protection locked="0"/>
    </xf>
    <xf numFmtId="49" fontId="22" fillId="0" borderId="62" xfId="4" applyNumberFormat="1" applyFont="1" applyFill="1" applyBorder="1" applyAlignment="1" applyProtection="1">
      <alignment vertical="center"/>
      <protection locked="0"/>
    </xf>
    <xf numFmtId="49" fontId="22" fillId="0" borderId="63" xfId="4" applyNumberFormat="1" applyFont="1" applyFill="1" applyBorder="1" applyAlignment="1" applyProtection="1">
      <alignment vertical="center"/>
      <protection locked="0"/>
    </xf>
    <xf numFmtId="0" fontId="22" fillId="15" borderId="57" xfId="4" applyFont="1" applyFill="1" applyBorder="1" applyAlignment="1" applyProtection="1">
      <alignment horizontal="center" vertical="center"/>
      <protection hidden="1"/>
    </xf>
    <xf numFmtId="0" fontId="22" fillId="15" borderId="58" xfId="4" applyFont="1" applyFill="1" applyBorder="1" applyAlignment="1" applyProtection="1">
      <alignment horizontal="center" vertical="center"/>
      <protection hidden="1"/>
    </xf>
    <xf numFmtId="0" fontId="22" fillId="15" borderId="64" xfId="4" applyFont="1" applyFill="1" applyBorder="1" applyAlignment="1" applyProtection="1">
      <alignment horizontal="center" vertical="center"/>
      <protection hidden="1"/>
    </xf>
    <xf numFmtId="0" fontId="22" fillId="15" borderId="18" xfId="4" applyFont="1" applyFill="1" applyBorder="1" applyAlignment="1" applyProtection="1">
      <alignment horizontal="center" vertical="center"/>
      <protection hidden="1"/>
    </xf>
    <xf numFmtId="0" fontId="22" fillId="16" borderId="3" xfId="6" applyNumberFormat="1" applyFont="1" applyFill="1" applyBorder="1" applyAlignment="1" applyProtection="1">
      <alignment vertical="center"/>
      <protection hidden="1"/>
    </xf>
    <xf numFmtId="0" fontId="22" fillId="16" borderId="4" xfId="6" applyNumberFormat="1" applyFont="1" applyFill="1" applyBorder="1" applyAlignment="1" applyProtection="1">
      <alignment vertical="center"/>
      <protection hidden="1"/>
    </xf>
    <xf numFmtId="0" fontId="22" fillId="16" borderId="60" xfId="6" applyNumberFormat="1" applyFont="1" applyFill="1" applyBorder="1" applyAlignment="1" applyProtection="1">
      <alignment vertical="center"/>
      <protection hidden="1"/>
    </xf>
    <xf numFmtId="0" fontId="22" fillId="16" borderId="59" xfId="4" applyFont="1" applyFill="1" applyBorder="1" applyAlignment="1" applyProtection="1">
      <alignment horizontal="left" vertical="center" wrapText="1"/>
      <protection hidden="1"/>
    </xf>
    <xf numFmtId="0" fontId="22" fillId="16" borderId="57" xfId="4" applyFont="1" applyFill="1" applyBorder="1" applyAlignment="1" applyProtection="1">
      <alignment horizontal="left" vertical="center" wrapText="1"/>
      <protection hidden="1"/>
    </xf>
    <xf numFmtId="0" fontId="22" fillId="16" borderId="58" xfId="4" applyFont="1" applyFill="1" applyBorder="1" applyAlignment="1" applyProtection="1">
      <alignment horizontal="left" vertical="center" wrapText="1"/>
      <protection hidden="1"/>
    </xf>
    <xf numFmtId="0" fontId="22" fillId="16" borderId="65" xfId="4" applyFont="1" applyFill="1" applyBorder="1" applyAlignment="1" applyProtection="1">
      <alignment horizontal="left" vertical="center" wrapText="1"/>
      <protection hidden="1"/>
    </xf>
    <xf numFmtId="0" fontId="22" fillId="16" borderId="64" xfId="4" applyFont="1" applyFill="1" applyBorder="1" applyAlignment="1" applyProtection="1">
      <alignment horizontal="left" vertical="center" wrapText="1"/>
      <protection hidden="1"/>
    </xf>
    <xf numFmtId="0" fontId="22" fillId="16" borderId="18" xfId="4" applyFont="1" applyFill="1" applyBorder="1" applyAlignment="1" applyProtection="1">
      <alignment horizontal="left" vertical="center" wrapText="1"/>
      <protection hidden="1"/>
    </xf>
    <xf numFmtId="0" fontId="26" fillId="15" borderId="3" xfId="4" applyFont="1" applyFill="1" applyBorder="1" applyAlignment="1" applyProtection="1">
      <alignment horizontal="center" vertical="center" wrapText="1" shrinkToFit="1"/>
      <protection hidden="1"/>
    </xf>
    <xf numFmtId="0" fontId="26" fillId="15" borderId="4" xfId="4" applyFont="1" applyFill="1" applyBorder="1" applyAlignment="1" applyProtection="1">
      <alignment horizontal="center" vertical="center" wrapText="1" shrinkToFit="1"/>
      <protection hidden="1"/>
    </xf>
    <xf numFmtId="0" fontId="26" fillId="15" borderId="71" xfId="4" applyFont="1" applyFill="1" applyBorder="1" applyAlignment="1" applyProtection="1">
      <alignment horizontal="center" vertical="center"/>
      <protection hidden="1"/>
    </xf>
    <xf numFmtId="178" fontId="22" fillId="0" borderId="3" xfId="4" applyNumberFormat="1" applyFont="1" applyFill="1" applyBorder="1" applyAlignment="1" applyProtection="1">
      <alignment horizontal="center" vertical="center" shrinkToFit="1"/>
      <protection locked="0"/>
    </xf>
    <xf numFmtId="178" fontId="22" fillId="0" borderId="4" xfId="4" applyNumberFormat="1" applyFont="1" applyFill="1" applyBorder="1" applyAlignment="1" applyProtection="1">
      <alignment horizontal="center" vertical="center" shrinkToFit="1"/>
      <protection locked="0"/>
    </xf>
    <xf numFmtId="0" fontId="22" fillId="0" borderId="3" xfId="4" applyFont="1" applyFill="1" applyBorder="1" applyAlignment="1" applyProtection="1">
      <alignment horizontal="left" vertical="center" wrapText="1"/>
      <protection locked="0"/>
    </xf>
    <xf numFmtId="0" fontId="22" fillId="0" borderId="4" xfId="4" applyFont="1" applyFill="1" applyBorder="1" applyAlignment="1" applyProtection="1">
      <alignment horizontal="left" vertical="center" wrapText="1"/>
      <protection locked="0"/>
    </xf>
    <xf numFmtId="0" fontId="22" fillId="0" borderId="60" xfId="4" applyFont="1" applyFill="1" applyBorder="1" applyAlignment="1" applyProtection="1">
      <alignment horizontal="left" vertical="center" wrapText="1"/>
      <protection locked="0"/>
    </xf>
    <xf numFmtId="0" fontId="22" fillId="16" borderId="3" xfId="4" applyFont="1" applyFill="1" applyBorder="1" applyAlignment="1" applyProtection="1">
      <alignment horizontal="center" vertical="center" shrinkToFit="1"/>
      <protection hidden="1"/>
    </xf>
    <xf numFmtId="0" fontId="22" fillId="16" borderId="4" xfId="4" applyFont="1" applyFill="1" applyBorder="1" applyAlignment="1" applyProtection="1">
      <alignment horizontal="center" vertical="center" shrinkToFit="1"/>
      <protection hidden="1"/>
    </xf>
    <xf numFmtId="0" fontId="22" fillId="16" borderId="2" xfId="4" applyFont="1" applyFill="1" applyBorder="1" applyAlignment="1" applyProtection="1">
      <alignment horizontal="center" vertical="center" shrinkToFit="1"/>
      <protection hidden="1"/>
    </xf>
    <xf numFmtId="0" fontId="22" fillId="15" borderId="3" xfId="4" applyFont="1" applyFill="1" applyBorder="1" applyAlignment="1" applyProtection="1">
      <alignment horizontal="center" vertical="center"/>
      <protection hidden="1"/>
    </xf>
    <xf numFmtId="0" fontId="22" fillId="15" borderId="4" xfId="4" applyFont="1" applyFill="1" applyBorder="1" applyAlignment="1" applyProtection="1">
      <alignment horizontal="center" vertical="center"/>
      <protection hidden="1"/>
    </xf>
    <xf numFmtId="0" fontId="22" fillId="15" borderId="2" xfId="4" applyFont="1" applyFill="1" applyBorder="1" applyAlignment="1" applyProtection="1">
      <alignment horizontal="center" vertical="center"/>
      <protection hidden="1"/>
    </xf>
    <xf numFmtId="0" fontId="22" fillId="0" borderId="3" xfId="4" applyFont="1" applyFill="1" applyBorder="1" applyAlignment="1" applyProtection="1">
      <alignment vertical="center"/>
      <protection locked="0"/>
    </xf>
    <xf numFmtId="0" fontId="22" fillId="0" borderId="4" xfId="4" applyFont="1" applyFill="1" applyBorder="1" applyAlignment="1" applyProtection="1">
      <alignment vertical="center"/>
      <protection locked="0"/>
    </xf>
    <xf numFmtId="0" fontId="22" fillId="0" borderId="60" xfId="4" applyFont="1" applyFill="1" applyBorder="1" applyAlignment="1" applyProtection="1">
      <alignment vertical="center"/>
      <protection locked="0"/>
    </xf>
    <xf numFmtId="0" fontId="22" fillId="15" borderId="1" xfId="4" applyFont="1" applyFill="1" applyBorder="1" applyAlignment="1" applyProtection="1">
      <alignment horizontal="center" vertical="center"/>
      <protection hidden="1"/>
    </xf>
    <xf numFmtId="0" fontId="22" fillId="0" borderId="59" xfId="4" applyFont="1" applyFill="1" applyBorder="1" applyAlignment="1" applyProtection="1">
      <alignment vertical="center"/>
      <protection locked="0"/>
    </xf>
    <xf numFmtId="0" fontId="22" fillId="0" borderId="57" xfId="4" applyFont="1" applyFill="1" applyBorder="1" applyAlignment="1" applyProtection="1">
      <alignment vertical="center"/>
      <protection locked="0"/>
    </xf>
    <xf numFmtId="0" fontId="22" fillId="0" borderId="67" xfId="4" applyFont="1" applyFill="1" applyBorder="1" applyAlignment="1" applyProtection="1">
      <alignment vertical="center"/>
      <protection locked="0"/>
    </xf>
    <xf numFmtId="0" fontId="22" fillId="15" borderId="59" xfId="4" applyFont="1" applyFill="1" applyBorder="1" applyAlignment="1" applyProtection="1">
      <alignment horizontal="center" vertical="center"/>
      <protection hidden="1"/>
    </xf>
    <xf numFmtId="0" fontId="22" fillId="15" borderId="55" xfId="4" applyFont="1" applyFill="1" applyBorder="1" applyAlignment="1" applyProtection="1">
      <alignment horizontal="center" vertical="center"/>
      <protection hidden="1"/>
    </xf>
    <xf numFmtId="0" fontId="22" fillId="15" borderId="65" xfId="4" applyFont="1" applyFill="1" applyBorder="1" applyAlignment="1" applyProtection="1">
      <alignment horizontal="center" vertical="center"/>
      <protection hidden="1"/>
    </xf>
    <xf numFmtId="0" fontId="26" fillId="15" borderId="3" xfId="4" applyFont="1" applyFill="1" applyBorder="1" applyAlignment="1" applyProtection="1">
      <alignment vertical="center"/>
      <protection hidden="1"/>
    </xf>
    <xf numFmtId="0" fontId="26" fillId="15" borderId="4" xfId="4" applyFont="1" applyFill="1" applyBorder="1" applyAlignment="1" applyProtection="1">
      <alignment vertical="center"/>
      <protection hidden="1"/>
    </xf>
    <xf numFmtId="0" fontId="26" fillId="15" borderId="60" xfId="4" applyFont="1" applyFill="1" applyBorder="1" applyAlignment="1" applyProtection="1">
      <alignment vertical="center"/>
      <protection hidden="1"/>
    </xf>
    <xf numFmtId="0" fontId="22" fillId="0" borderId="0" xfId="6" applyNumberFormat="1" applyFont="1" applyFill="1" applyBorder="1" applyAlignment="1" applyProtection="1">
      <alignment horizontal="left" vertical="center"/>
      <protection hidden="1"/>
    </xf>
    <xf numFmtId="49" fontId="22" fillId="0" borderId="45" xfId="6" applyNumberFormat="1" applyFont="1" applyFill="1" applyBorder="1" applyAlignment="1" applyProtection="1">
      <alignment vertical="center" shrinkToFit="1"/>
      <protection locked="0"/>
    </xf>
    <xf numFmtId="49" fontId="22" fillId="0" borderId="46" xfId="6" applyNumberFormat="1" applyFont="1" applyFill="1" applyBorder="1" applyAlignment="1" applyProtection="1">
      <alignment horizontal="center" vertical="center"/>
      <protection hidden="1"/>
    </xf>
    <xf numFmtId="49" fontId="22" fillId="0" borderId="0" xfId="6" applyNumberFormat="1" applyFont="1" applyFill="1" applyBorder="1" applyAlignment="1" applyProtection="1">
      <alignment horizontal="center" vertical="center"/>
      <protection hidden="1"/>
    </xf>
    <xf numFmtId="0" fontId="22" fillId="15" borderId="48" xfId="4" applyFont="1" applyFill="1" applyBorder="1" applyAlignment="1" applyProtection="1">
      <alignment horizontal="center" vertical="center" textRotation="255"/>
      <protection hidden="1"/>
    </xf>
    <xf numFmtId="0" fontId="22" fillId="15" borderId="53" xfId="4" applyFont="1" applyFill="1" applyBorder="1" applyAlignment="1" applyProtection="1">
      <alignment horizontal="center" vertical="center" textRotation="255"/>
      <protection hidden="1"/>
    </xf>
    <xf numFmtId="0" fontId="22" fillId="15" borderId="68" xfId="4" applyFont="1" applyFill="1" applyBorder="1" applyAlignment="1" applyProtection="1">
      <alignment horizontal="center" vertical="center" textRotation="255"/>
      <protection hidden="1"/>
    </xf>
    <xf numFmtId="0" fontId="22" fillId="15" borderId="49" xfId="4" applyFont="1" applyFill="1" applyBorder="1" applyAlignment="1" applyProtection="1">
      <alignment horizontal="center" vertical="center"/>
      <protection hidden="1"/>
    </xf>
    <xf numFmtId="0" fontId="22" fillId="15" borderId="50" xfId="4" applyFont="1" applyFill="1" applyBorder="1" applyAlignment="1" applyProtection="1">
      <alignment horizontal="center" vertical="center"/>
      <protection hidden="1"/>
    </xf>
    <xf numFmtId="49" fontId="22" fillId="0" borderId="51" xfId="4" applyNumberFormat="1" applyFont="1" applyFill="1" applyBorder="1" applyAlignment="1" applyProtection="1">
      <alignment vertical="center"/>
      <protection locked="0"/>
    </xf>
    <xf numFmtId="49" fontId="22" fillId="0" borderId="49" xfId="4" applyNumberFormat="1" applyFont="1" applyFill="1" applyBorder="1" applyAlignment="1" applyProtection="1">
      <alignment vertical="center"/>
      <protection locked="0"/>
    </xf>
    <xf numFmtId="49" fontId="22" fillId="0" borderId="52" xfId="4" applyNumberFormat="1" applyFont="1" applyFill="1" applyBorder="1" applyAlignment="1" applyProtection="1">
      <alignment vertical="center"/>
      <protection locked="0"/>
    </xf>
    <xf numFmtId="49" fontId="22" fillId="0" borderId="55" xfId="4" applyNumberFormat="1" applyFont="1" applyFill="1" applyBorder="1" applyAlignment="1" applyProtection="1">
      <alignment vertical="center"/>
      <protection locked="0"/>
    </xf>
    <xf numFmtId="49" fontId="22" fillId="0" borderId="0" xfId="4" applyNumberFormat="1" applyFont="1" applyFill="1" applyBorder="1" applyAlignment="1" applyProtection="1">
      <alignment vertical="center"/>
      <protection locked="0"/>
    </xf>
    <xf numFmtId="49" fontId="22" fillId="0" borderId="56" xfId="4" applyNumberFormat="1" applyFont="1" applyFill="1" applyBorder="1" applyAlignment="1" applyProtection="1">
      <alignment vertical="center"/>
      <protection locked="0"/>
    </xf>
    <xf numFmtId="49" fontId="22" fillId="0" borderId="3" xfId="4" applyNumberFormat="1" applyFont="1" applyFill="1" applyBorder="1" applyAlignment="1" applyProtection="1">
      <alignment vertical="center"/>
      <protection locked="0"/>
    </xf>
    <xf numFmtId="49" fontId="22" fillId="0" borderId="4" xfId="4" applyNumberFormat="1" applyFont="1" applyFill="1" applyBorder="1" applyAlignment="1" applyProtection="1">
      <alignment vertical="center"/>
      <protection locked="0"/>
    </xf>
    <xf numFmtId="49" fontId="22" fillId="0" borderId="2" xfId="4" applyNumberFormat="1" applyFont="1" applyFill="1" applyBorder="1" applyAlignment="1" applyProtection="1">
      <alignment vertical="center"/>
      <protection locked="0"/>
    </xf>
    <xf numFmtId="49" fontId="22" fillId="0" borderId="60" xfId="4" applyNumberFormat="1" applyFont="1" applyFill="1" applyBorder="1" applyAlignment="1" applyProtection="1">
      <alignment vertical="center"/>
      <protection locked="0"/>
    </xf>
    <xf numFmtId="0" fontId="25" fillId="0" borderId="0" xfId="4" applyFont="1" applyFill="1" applyAlignment="1" applyProtection="1">
      <alignment horizontal="center" vertical="center" wrapText="1"/>
      <protection hidden="1"/>
    </xf>
    <xf numFmtId="0" fontId="25" fillId="0" borderId="0" xfId="4" applyFont="1" applyFill="1" applyAlignment="1" applyProtection="1">
      <alignment horizontal="center" vertical="center"/>
      <protection hidden="1"/>
    </xf>
    <xf numFmtId="0" fontId="22" fillId="12" borderId="41" xfId="4" applyFont="1" applyFill="1" applyBorder="1" applyAlignment="1" applyProtection="1">
      <alignment horizontal="center" vertical="center" shrinkToFit="1"/>
      <protection hidden="1"/>
    </xf>
    <xf numFmtId="0" fontId="22" fillId="12" borderId="42" xfId="4" applyFont="1" applyFill="1" applyBorder="1" applyAlignment="1" applyProtection="1">
      <alignment horizontal="center" vertical="center" shrinkToFit="1"/>
      <protection hidden="1"/>
    </xf>
    <xf numFmtId="0" fontId="22" fillId="12" borderId="43" xfId="4" applyFont="1" applyFill="1" applyBorder="1" applyAlignment="1" applyProtection="1">
      <alignment horizontal="center" vertical="center" shrinkToFit="1"/>
      <protection hidden="1"/>
    </xf>
    <xf numFmtId="49" fontId="22" fillId="12" borderId="41" xfId="4" applyNumberFormat="1" applyFont="1" applyFill="1" applyBorder="1" applyAlignment="1" applyProtection="1">
      <alignment vertical="center"/>
      <protection locked="0"/>
    </xf>
    <xf numFmtId="49" fontId="22" fillId="12" borderId="42" xfId="4" applyNumberFormat="1" applyFont="1" applyFill="1" applyBorder="1" applyAlignment="1" applyProtection="1">
      <alignment vertical="center"/>
      <protection locked="0"/>
    </xf>
    <xf numFmtId="49" fontId="22" fillId="12" borderId="43" xfId="4" applyNumberFormat="1" applyFont="1" applyFill="1" applyBorder="1" applyAlignment="1" applyProtection="1">
      <alignment vertical="center"/>
      <protection locked="0"/>
    </xf>
    <xf numFmtId="0" fontId="29" fillId="0" borderId="0" xfId="6" applyNumberFormat="1" applyFont="1" applyFill="1" applyAlignment="1" applyProtection="1">
      <alignment horizontal="center" vertical="center"/>
      <protection locked="0"/>
    </xf>
    <xf numFmtId="49" fontId="22" fillId="0" borderId="44" xfId="6" applyNumberFormat="1" applyFont="1" applyFill="1" applyBorder="1" applyAlignment="1" applyProtection="1">
      <alignment vertical="center" shrinkToFit="1"/>
      <protection locked="0"/>
    </xf>
    <xf numFmtId="0" fontId="22" fillId="0" borderId="3" xfId="4" applyFont="1" applyFill="1" applyBorder="1" applyAlignment="1" applyProtection="1">
      <alignment vertical="center"/>
      <protection hidden="1"/>
    </xf>
    <xf numFmtId="0" fontId="22" fillId="0" borderId="4" xfId="4" applyFont="1" applyFill="1" applyBorder="1" applyAlignment="1" applyProtection="1">
      <alignment vertical="center"/>
      <protection hidden="1"/>
    </xf>
    <xf numFmtId="0" fontId="22" fillId="0" borderId="2" xfId="4" applyFont="1" applyFill="1" applyBorder="1" applyAlignment="1" applyProtection="1">
      <alignment vertical="center"/>
      <protection hidden="1"/>
    </xf>
    <xf numFmtId="0" fontId="22" fillId="0" borderId="0" xfId="4" applyFont="1" applyFill="1" applyAlignment="1" applyProtection="1">
      <alignment vertical="center"/>
      <protection hidden="1"/>
    </xf>
    <xf numFmtId="0" fontId="22" fillId="12" borderId="41" xfId="4" applyFont="1" applyFill="1" applyBorder="1" applyAlignment="1" applyProtection="1">
      <alignment horizontal="center" vertical="center"/>
      <protection hidden="1"/>
    </xf>
    <xf numFmtId="0" fontId="22" fillId="12" borderId="42" xfId="4" applyFont="1" applyFill="1" applyBorder="1" applyAlignment="1" applyProtection="1">
      <alignment horizontal="center" vertical="center"/>
      <protection hidden="1"/>
    </xf>
    <xf numFmtId="0" fontId="43" fillId="20" borderId="0" xfId="9" applyFont="1" applyFill="1" applyAlignment="1" applyProtection="1">
      <alignment horizontal="center" vertical="center"/>
      <protection hidden="1"/>
    </xf>
    <xf numFmtId="0" fontId="46" fillId="0" borderId="0" xfId="9" applyFont="1" applyAlignment="1" applyProtection="1">
      <alignment horizontal="center" vertical="center"/>
      <protection hidden="1"/>
    </xf>
    <xf numFmtId="0" fontId="22" fillId="0" borderId="57" xfId="9" applyFont="1" applyBorder="1" applyAlignment="1" applyProtection="1">
      <alignment horizontal="center" vertical="center" wrapText="1"/>
      <protection hidden="1"/>
    </xf>
    <xf numFmtId="0" fontId="22" fillId="0" borderId="64" xfId="9" applyFont="1" applyBorder="1" applyAlignment="1" applyProtection="1">
      <alignment horizontal="center" vertical="center" wrapText="1"/>
      <protection hidden="1"/>
    </xf>
    <xf numFmtId="0" fontId="22" fillId="21" borderId="57" xfId="9" applyFont="1" applyFill="1" applyBorder="1" applyAlignment="1" applyProtection="1">
      <alignment horizontal="center" vertical="center" wrapText="1"/>
      <protection hidden="1"/>
    </xf>
    <xf numFmtId="0" fontId="22" fillId="21" borderId="58" xfId="9" applyFont="1" applyFill="1" applyBorder="1" applyAlignment="1" applyProtection="1">
      <alignment horizontal="center" vertical="center" wrapText="1"/>
      <protection hidden="1"/>
    </xf>
    <xf numFmtId="0" fontId="22" fillId="21" borderId="64" xfId="9" applyFont="1" applyFill="1" applyBorder="1" applyAlignment="1" applyProtection="1">
      <alignment horizontal="center" vertical="center" wrapText="1"/>
      <protection hidden="1"/>
    </xf>
    <xf numFmtId="0" fontId="22" fillId="21" borderId="18" xfId="9" applyFont="1" applyFill="1" applyBorder="1" applyAlignment="1" applyProtection="1">
      <alignment horizontal="center" vertical="center" wrapText="1"/>
      <protection hidden="1"/>
    </xf>
    <xf numFmtId="0" fontId="22" fillId="21" borderId="59" xfId="9" applyFont="1" applyFill="1" applyBorder="1" applyAlignment="1" applyProtection="1">
      <alignment horizontal="distributed" vertical="center"/>
      <protection hidden="1"/>
    </xf>
    <xf numFmtId="0" fontId="22" fillId="21" borderId="57" xfId="9" applyFont="1" applyFill="1" applyBorder="1" applyAlignment="1" applyProtection="1">
      <alignment horizontal="distributed" vertical="center"/>
      <protection hidden="1"/>
    </xf>
    <xf numFmtId="0" fontId="22" fillId="21" borderId="58" xfId="9" applyFont="1" applyFill="1" applyBorder="1" applyAlignment="1" applyProtection="1">
      <alignment horizontal="distributed" vertical="center"/>
      <protection hidden="1"/>
    </xf>
    <xf numFmtId="0" fontId="22" fillId="21" borderId="65" xfId="9" applyFont="1" applyFill="1" applyBorder="1" applyAlignment="1" applyProtection="1">
      <alignment horizontal="distributed" vertical="center"/>
      <protection hidden="1"/>
    </xf>
    <xf numFmtId="0" fontId="22" fillId="21" borderId="64" xfId="9" applyFont="1" applyFill="1" applyBorder="1" applyAlignment="1" applyProtection="1">
      <alignment horizontal="distributed" vertical="center"/>
      <protection hidden="1"/>
    </xf>
    <xf numFmtId="0" fontId="22" fillId="21" borderId="18" xfId="9" applyFont="1" applyFill="1" applyBorder="1" applyAlignment="1" applyProtection="1">
      <alignment horizontal="distributed" vertical="center"/>
      <protection hidden="1"/>
    </xf>
    <xf numFmtId="0" fontId="22" fillId="0" borderId="59" xfId="9" applyFont="1" applyBorder="1" applyAlignment="1" applyProtection="1">
      <alignment horizontal="left" vertical="center" wrapText="1"/>
      <protection hidden="1"/>
    </xf>
    <xf numFmtId="0" fontId="22" fillId="0" borderId="57" xfId="9" applyFont="1" applyBorder="1" applyAlignment="1" applyProtection="1">
      <alignment horizontal="left" vertical="center" wrapText="1"/>
      <protection hidden="1"/>
    </xf>
    <xf numFmtId="0" fontId="22" fillId="0" borderId="58" xfId="9" applyFont="1" applyBorder="1" applyAlignment="1" applyProtection="1">
      <alignment horizontal="left" vertical="center" wrapText="1"/>
      <protection hidden="1"/>
    </xf>
    <xf numFmtId="0" fontId="22" fillId="0" borderId="65" xfId="9" applyFont="1" applyBorder="1" applyAlignment="1" applyProtection="1">
      <alignment horizontal="left" vertical="center" wrapText="1"/>
      <protection hidden="1"/>
    </xf>
    <xf numFmtId="0" fontId="22" fillId="0" borderId="64" xfId="9" applyFont="1" applyBorder="1" applyAlignment="1" applyProtection="1">
      <alignment horizontal="left" vertical="center" wrapText="1"/>
      <protection hidden="1"/>
    </xf>
    <xf numFmtId="0" fontId="22" fillId="0" borderId="18" xfId="9" applyFont="1" applyBorder="1" applyAlignment="1" applyProtection="1">
      <alignment horizontal="left" vertical="center" wrapText="1"/>
      <protection hidden="1"/>
    </xf>
    <xf numFmtId="0" fontId="22" fillId="6" borderId="59" xfId="9" applyFont="1" applyFill="1" applyBorder="1" applyAlignment="1" applyProtection="1">
      <alignment horizontal="center" vertical="center" wrapText="1"/>
      <protection hidden="1"/>
    </xf>
    <xf numFmtId="0" fontId="11" fillId="6" borderId="58" xfId="4" applyFill="1" applyBorder="1" applyAlignment="1">
      <alignment horizontal="center" vertical="center"/>
    </xf>
    <xf numFmtId="0" fontId="11" fillId="6" borderId="55" xfId="4" applyFill="1" applyBorder="1" applyAlignment="1">
      <alignment horizontal="center" vertical="center"/>
    </xf>
    <xf numFmtId="0" fontId="11" fillId="6" borderId="54" xfId="4" applyFill="1" applyBorder="1" applyAlignment="1">
      <alignment horizontal="center" vertical="center"/>
    </xf>
    <xf numFmtId="0" fontId="11" fillId="6" borderId="65" xfId="4" applyFill="1" applyBorder="1" applyAlignment="1">
      <alignment horizontal="center" vertical="center"/>
    </xf>
    <xf numFmtId="0" fontId="11" fillId="6" borderId="18" xfId="4" applyFill="1" applyBorder="1" applyAlignment="1">
      <alignment horizontal="center" vertical="center"/>
    </xf>
    <xf numFmtId="0" fontId="22" fillId="21" borderId="59" xfId="9" applyFont="1" applyFill="1" applyBorder="1" applyAlignment="1" applyProtection="1">
      <alignment horizontal="center" vertical="center" wrapText="1"/>
      <protection hidden="1"/>
    </xf>
    <xf numFmtId="0" fontId="22" fillId="21" borderId="65" xfId="9" applyFont="1" applyFill="1" applyBorder="1" applyAlignment="1" applyProtection="1">
      <alignment horizontal="center" vertical="center" wrapText="1"/>
      <protection hidden="1"/>
    </xf>
    <xf numFmtId="0" fontId="22" fillId="0" borderId="55" xfId="9" applyFont="1" applyFill="1" applyBorder="1" applyAlignment="1" applyProtection="1">
      <alignment horizontal="center" vertical="center"/>
      <protection hidden="1"/>
    </xf>
    <xf numFmtId="0" fontId="22" fillId="0" borderId="0" xfId="9" applyFont="1" applyFill="1" applyBorder="1" applyAlignment="1" applyProtection="1">
      <alignment horizontal="center" vertical="center"/>
      <protection hidden="1"/>
    </xf>
    <xf numFmtId="0" fontId="22" fillId="0" borderId="65" xfId="9" applyFont="1" applyFill="1" applyBorder="1" applyAlignment="1" applyProtection="1">
      <alignment horizontal="center" vertical="center"/>
      <protection hidden="1"/>
    </xf>
    <xf numFmtId="0" fontId="22" fillId="0" borderId="64" xfId="9" applyFont="1" applyFill="1" applyBorder="1" applyAlignment="1" applyProtection="1">
      <alignment horizontal="center" vertical="center"/>
      <protection hidden="1"/>
    </xf>
    <xf numFmtId="0" fontId="22" fillId="0" borderId="0" xfId="9" applyFont="1" applyFill="1" applyBorder="1" applyAlignment="1" applyProtection="1">
      <alignment horizontal="left" vertical="center"/>
      <protection hidden="1"/>
    </xf>
    <xf numFmtId="0" fontId="22" fillId="0" borderId="64" xfId="9" applyFont="1" applyFill="1" applyBorder="1" applyAlignment="1" applyProtection="1">
      <alignment horizontal="left" vertical="center"/>
      <protection hidden="1"/>
    </xf>
    <xf numFmtId="0" fontId="22" fillId="0" borderId="54" xfId="9" applyFont="1" applyFill="1" applyBorder="1" applyAlignment="1" applyProtection="1">
      <alignment horizontal="left" vertical="center"/>
      <protection hidden="1"/>
    </xf>
    <xf numFmtId="0" fontId="22" fillId="0" borderId="18" xfId="9" applyFont="1" applyFill="1" applyBorder="1" applyAlignment="1" applyProtection="1">
      <alignment horizontal="left" vertical="center"/>
      <protection hidden="1"/>
    </xf>
    <xf numFmtId="0" fontId="22" fillId="0" borderId="0" xfId="9" applyFont="1" applyAlignment="1" applyProtection="1">
      <alignment horizontal="center" vertical="top"/>
      <protection hidden="1"/>
    </xf>
    <xf numFmtId="0" fontId="22" fillId="5" borderId="59" xfId="9" applyFont="1" applyFill="1" applyBorder="1" applyAlignment="1" applyProtection="1">
      <alignment horizontal="center" vertical="center" textRotation="255"/>
      <protection hidden="1"/>
    </xf>
    <xf numFmtId="0" fontId="22" fillId="5" borderId="58" xfId="9" applyFont="1" applyFill="1" applyBorder="1" applyAlignment="1" applyProtection="1">
      <alignment horizontal="center" vertical="center" textRotation="255"/>
      <protection hidden="1"/>
    </xf>
    <xf numFmtId="0" fontId="22" fillId="5" borderId="55" xfId="9" applyFont="1" applyFill="1" applyBorder="1" applyAlignment="1" applyProtection="1">
      <alignment horizontal="center" vertical="center" textRotation="255"/>
      <protection hidden="1"/>
    </xf>
    <xf numFmtId="0" fontId="22" fillId="5" borderId="54" xfId="9" applyFont="1" applyFill="1" applyBorder="1" applyAlignment="1" applyProtection="1">
      <alignment horizontal="center" vertical="center" textRotation="255"/>
      <protection hidden="1"/>
    </xf>
    <xf numFmtId="0" fontId="22" fillId="5" borderId="65" xfId="9" applyFont="1" applyFill="1" applyBorder="1" applyAlignment="1" applyProtection="1">
      <alignment horizontal="center" vertical="center" textRotation="255"/>
      <protection hidden="1"/>
    </xf>
    <xf numFmtId="0" fontId="22" fillId="5" borderId="18" xfId="9" applyFont="1" applyFill="1" applyBorder="1" applyAlignment="1" applyProtection="1">
      <alignment horizontal="center" vertical="center" textRotation="255"/>
      <protection hidden="1"/>
    </xf>
    <xf numFmtId="0" fontId="22" fillId="0" borderId="0" xfId="9" applyFont="1" applyFill="1" applyBorder="1" applyAlignment="1" applyProtection="1">
      <alignment horizontal="center" vertical="center" wrapText="1"/>
      <protection hidden="1"/>
    </xf>
    <xf numFmtId="0" fontId="22" fillId="0" borderId="0" xfId="9" applyFont="1" applyFill="1" applyBorder="1" applyAlignment="1" applyProtection="1">
      <alignment vertical="center" wrapText="1"/>
      <protection hidden="1"/>
    </xf>
    <xf numFmtId="0" fontId="22" fillId="0" borderId="59" xfId="9" applyFont="1" applyBorder="1" applyAlignment="1" applyProtection="1">
      <alignment horizontal="left" vertical="center"/>
      <protection locked="0"/>
    </xf>
    <xf numFmtId="0" fontId="22" fillId="0" borderId="57" xfId="9" applyFont="1" applyBorder="1" applyAlignment="1" applyProtection="1">
      <alignment horizontal="left" vertical="center"/>
      <protection locked="0"/>
    </xf>
    <xf numFmtId="0" fontId="22" fillId="0" borderId="58" xfId="9" applyFont="1" applyBorder="1" applyAlignment="1" applyProtection="1">
      <alignment horizontal="left" vertical="center"/>
      <protection locked="0"/>
    </xf>
    <xf numFmtId="0" fontId="22" fillId="0" borderId="65" xfId="9" applyFont="1" applyBorder="1" applyAlignment="1" applyProtection="1">
      <alignment horizontal="left" vertical="center"/>
      <protection locked="0"/>
    </xf>
    <xf numFmtId="0" fontId="22" fillId="0" borderId="64" xfId="9" applyFont="1" applyBorder="1" applyAlignment="1" applyProtection="1">
      <alignment horizontal="left" vertical="center"/>
      <protection locked="0"/>
    </xf>
    <xf numFmtId="0" fontId="22" fillId="0" borderId="18" xfId="9" applyFont="1" applyBorder="1" applyAlignment="1" applyProtection="1">
      <alignment horizontal="left" vertical="center"/>
      <protection locked="0"/>
    </xf>
    <xf numFmtId="0" fontId="22" fillId="5" borderId="59" xfId="9" applyFont="1" applyFill="1" applyBorder="1" applyAlignment="1" applyProtection="1">
      <alignment horizontal="distributed" vertical="center"/>
      <protection hidden="1"/>
    </xf>
    <xf numFmtId="0" fontId="22" fillId="5" borderId="57" xfId="9" applyFont="1" applyFill="1" applyBorder="1" applyAlignment="1" applyProtection="1">
      <alignment horizontal="distributed" vertical="center"/>
      <protection hidden="1"/>
    </xf>
    <xf numFmtId="0" fontId="22" fillId="5" borderId="58" xfId="9" applyFont="1" applyFill="1" applyBorder="1" applyAlignment="1" applyProtection="1">
      <alignment horizontal="distributed" vertical="center"/>
      <protection hidden="1"/>
    </xf>
    <xf numFmtId="0" fontId="22" fillId="5" borderId="65" xfId="9" applyFont="1" applyFill="1" applyBorder="1" applyAlignment="1" applyProtection="1">
      <alignment horizontal="distributed" vertical="center"/>
      <protection hidden="1"/>
    </xf>
    <xf numFmtId="0" fontId="22" fillId="5" borderId="64" xfId="9" applyFont="1" applyFill="1" applyBorder="1" applyAlignment="1" applyProtection="1">
      <alignment horizontal="distributed" vertical="center"/>
      <protection hidden="1"/>
    </xf>
    <xf numFmtId="0" fontId="22" fillId="5" borderId="18" xfId="9" applyFont="1" applyFill="1" applyBorder="1" applyAlignment="1" applyProtection="1">
      <alignment horizontal="distributed" vertical="center"/>
      <protection hidden="1"/>
    </xf>
    <xf numFmtId="1" fontId="22" fillId="0" borderId="59" xfId="9" applyNumberFormat="1" applyFont="1" applyFill="1" applyBorder="1" applyAlignment="1" applyProtection="1">
      <alignment horizontal="center" vertical="center" wrapText="1"/>
      <protection locked="0"/>
    </xf>
    <xf numFmtId="1" fontId="22" fillId="0" borderId="124" xfId="9" applyNumberFormat="1" applyFont="1" applyFill="1" applyBorder="1" applyAlignment="1" applyProtection="1">
      <alignment horizontal="center" vertical="center" wrapText="1"/>
      <protection locked="0"/>
    </xf>
    <xf numFmtId="1" fontId="22" fillId="0" borderId="65" xfId="9" applyNumberFormat="1" applyFont="1" applyFill="1" applyBorder="1" applyAlignment="1" applyProtection="1">
      <alignment horizontal="center" vertical="center" wrapText="1"/>
      <protection locked="0"/>
    </xf>
    <xf numFmtId="1" fontId="22" fillId="0" borderId="125" xfId="9" applyNumberFormat="1" applyFont="1" applyFill="1" applyBorder="1" applyAlignment="1" applyProtection="1">
      <alignment horizontal="center" vertical="center" wrapText="1"/>
      <protection locked="0"/>
    </xf>
    <xf numFmtId="1" fontId="22" fillId="0" borderId="104" xfId="9" applyNumberFormat="1" applyFont="1" applyFill="1" applyBorder="1" applyAlignment="1" applyProtection="1">
      <alignment horizontal="center" vertical="center" wrapText="1"/>
      <protection locked="0"/>
    </xf>
    <xf numFmtId="1" fontId="22" fillId="0" borderId="107" xfId="9" applyNumberFormat="1" applyFont="1" applyFill="1" applyBorder="1" applyAlignment="1" applyProtection="1">
      <alignment horizontal="center" vertical="center" wrapText="1"/>
      <protection locked="0"/>
    </xf>
    <xf numFmtId="0" fontId="22" fillId="0" borderId="59" xfId="9" applyFont="1" applyFill="1" applyBorder="1" applyAlignment="1" applyProtection="1">
      <alignment horizontal="left" vertical="center" wrapText="1"/>
      <protection locked="0"/>
    </xf>
    <xf numFmtId="0" fontId="22" fillId="0" borderId="57" xfId="9" applyFont="1" applyFill="1" applyBorder="1" applyAlignment="1" applyProtection="1">
      <alignment horizontal="left" vertical="center" wrapText="1"/>
      <protection locked="0"/>
    </xf>
    <xf numFmtId="0" fontId="22" fillId="0" borderId="58" xfId="9" applyFont="1" applyFill="1" applyBorder="1" applyAlignment="1" applyProtection="1">
      <alignment horizontal="left" vertical="center" wrapText="1"/>
      <protection locked="0"/>
    </xf>
    <xf numFmtId="0" fontId="22" fillId="0" borderId="65" xfId="9" applyFont="1" applyFill="1" applyBorder="1" applyAlignment="1" applyProtection="1">
      <alignment horizontal="left" vertical="center" wrapText="1"/>
      <protection locked="0"/>
    </xf>
    <xf numFmtId="0" fontId="22" fillId="0" borderId="64" xfId="9" applyFont="1" applyFill="1" applyBorder="1" applyAlignment="1" applyProtection="1">
      <alignment horizontal="left" vertical="center" wrapText="1"/>
      <protection locked="0"/>
    </xf>
    <xf numFmtId="0" fontId="22" fillId="0" borderId="18" xfId="9" applyFont="1" applyFill="1" applyBorder="1" applyAlignment="1" applyProtection="1">
      <alignment horizontal="left" vertical="center" wrapText="1"/>
      <protection locked="0"/>
    </xf>
    <xf numFmtId="0" fontId="22" fillId="5" borderId="59" xfId="9" applyFont="1" applyFill="1" applyBorder="1" applyAlignment="1" applyProtection="1">
      <alignment horizontal="center" vertical="center" wrapText="1"/>
      <protection hidden="1"/>
    </xf>
    <xf numFmtId="0" fontId="22" fillId="5" borderId="57" xfId="9" applyFont="1" applyFill="1" applyBorder="1" applyAlignment="1" applyProtection="1">
      <alignment horizontal="center" vertical="center" wrapText="1"/>
      <protection hidden="1"/>
    </xf>
    <xf numFmtId="0" fontId="22" fillId="5" borderId="65" xfId="9" applyFont="1" applyFill="1" applyBorder="1" applyAlignment="1" applyProtection="1">
      <alignment horizontal="center" vertical="center" wrapText="1"/>
      <protection hidden="1"/>
    </xf>
    <xf numFmtId="0" fontId="22" fillId="5" borderId="64" xfId="9" applyFont="1" applyFill="1" applyBorder="1" applyAlignment="1" applyProtection="1">
      <alignment horizontal="center" vertical="center" wrapText="1"/>
      <protection hidden="1"/>
    </xf>
    <xf numFmtId="1" fontId="22" fillId="0" borderId="103" xfId="9" applyNumberFormat="1" applyFont="1" applyFill="1" applyBorder="1" applyAlignment="1" applyProtection="1">
      <alignment horizontal="center" vertical="center" wrapText="1"/>
      <protection locked="0"/>
    </xf>
    <xf numFmtId="1" fontId="22" fillId="0" borderId="106" xfId="9" applyNumberFormat="1" applyFont="1" applyFill="1" applyBorder="1" applyAlignment="1" applyProtection="1">
      <alignment horizontal="center" vertical="center" wrapText="1"/>
      <protection locked="0"/>
    </xf>
    <xf numFmtId="1" fontId="22" fillId="0" borderId="122" xfId="9" applyNumberFormat="1" applyFont="1" applyFill="1" applyBorder="1" applyAlignment="1" applyProtection="1">
      <alignment horizontal="center" vertical="center" wrapText="1"/>
      <protection locked="0"/>
    </xf>
    <xf numFmtId="1" fontId="22" fillId="0" borderId="123" xfId="9" applyNumberFormat="1" applyFont="1" applyFill="1" applyBorder="1" applyAlignment="1" applyProtection="1">
      <alignment horizontal="center" vertical="center" wrapText="1"/>
      <protection locked="0"/>
    </xf>
    <xf numFmtId="0" fontId="22" fillId="0" borderId="119" xfId="9" applyFont="1" applyBorder="1" applyAlignment="1" applyProtection="1">
      <alignment horizontal="center" vertical="center"/>
      <protection hidden="1"/>
    </xf>
    <xf numFmtId="0" fontId="22" fillId="0" borderId="121" xfId="9" applyFont="1" applyBorder="1" applyAlignment="1" applyProtection="1">
      <alignment horizontal="center" vertical="center"/>
      <protection hidden="1"/>
    </xf>
    <xf numFmtId="0" fontId="22" fillId="5" borderId="59" xfId="9" applyFont="1" applyFill="1" applyBorder="1" applyAlignment="1" applyProtection="1">
      <alignment horizontal="center" vertical="center"/>
      <protection hidden="1"/>
    </xf>
    <xf numFmtId="0" fontId="22" fillId="5" borderId="57" xfId="9" applyFont="1" applyFill="1" applyBorder="1" applyAlignment="1" applyProtection="1">
      <alignment horizontal="center" vertical="center"/>
      <protection hidden="1"/>
    </xf>
    <xf numFmtId="0" fontId="22" fillId="5" borderId="58" xfId="9" applyFont="1" applyFill="1" applyBorder="1" applyAlignment="1" applyProtection="1">
      <alignment horizontal="center" vertical="center"/>
      <protection hidden="1"/>
    </xf>
    <xf numFmtId="0" fontId="22" fillId="5" borderId="65" xfId="9" applyFont="1" applyFill="1" applyBorder="1" applyAlignment="1" applyProtection="1">
      <alignment horizontal="center" vertical="center"/>
      <protection hidden="1"/>
    </xf>
    <xf numFmtId="0" fontId="22" fillId="5" borderId="64" xfId="9" applyFont="1" applyFill="1" applyBorder="1" applyAlignment="1" applyProtection="1">
      <alignment horizontal="center" vertical="center"/>
      <protection hidden="1"/>
    </xf>
    <xf numFmtId="0" fontId="22" fillId="5" borderId="18" xfId="9" applyFont="1" applyFill="1" applyBorder="1" applyAlignment="1" applyProtection="1">
      <alignment horizontal="center" vertical="center"/>
      <protection hidden="1"/>
    </xf>
    <xf numFmtId="0" fontId="22" fillId="5" borderId="58" xfId="9" applyFont="1" applyFill="1" applyBorder="1" applyAlignment="1" applyProtection="1">
      <alignment horizontal="center" vertical="center" wrapText="1"/>
      <protection hidden="1"/>
    </xf>
    <xf numFmtId="0" fontId="22" fillId="5" borderId="18" xfId="9" applyFont="1" applyFill="1" applyBorder="1" applyAlignment="1" applyProtection="1">
      <alignment horizontal="center" vertical="center" wrapText="1"/>
      <protection hidden="1"/>
    </xf>
    <xf numFmtId="1" fontId="22" fillId="0" borderId="105" xfId="4" applyNumberFormat="1" applyFont="1" applyBorder="1" applyAlignment="1" applyProtection="1">
      <alignment horizontal="center" vertical="center" wrapText="1"/>
      <protection locked="0"/>
    </xf>
    <xf numFmtId="1" fontId="22" fillId="0" borderId="58" xfId="4" applyNumberFormat="1" applyFont="1" applyBorder="1" applyAlignment="1" applyProtection="1">
      <alignment horizontal="center" vertical="center" wrapText="1"/>
      <protection locked="0"/>
    </xf>
    <xf numFmtId="1" fontId="22" fillId="0" borderId="108" xfId="4" applyNumberFormat="1" applyFont="1" applyBorder="1" applyAlignment="1" applyProtection="1">
      <alignment horizontal="center" vertical="center" wrapText="1"/>
      <protection locked="0"/>
    </xf>
    <xf numFmtId="1" fontId="22" fillId="0" borderId="18" xfId="4" applyNumberFormat="1" applyFont="1" applyBorder="1" applyAlignment="1" applyProtection="1">
      <alignment horizontal="center" vertical="center" wrapText="1"/>
      <protection locked="0"/>
    </xf>
    <xf numFmtId="0" fontId="22" fillId="5" borderId="59" xfId="9" applyNumberFormat="1" applyFont="1" applyFill="1" applyBorder="1" applyAlignment="1" applyProtection="1">
      <alignment horizontal="distributed" vertical="center"/>
      <protection hidden="1"/>
    </xf>
    <xf numFmtId="0" fontId="22" fillId="5" borderId="57" xfId="9" applyNumberFormat="1" applyFont="1" applyFill="1" applyBorder="1" applyAlignment="1" applyProtection="1">
      <alignment horizontal="distributed" vertical="center"/>
      <protection hidden="1"/>
    </xf>
    <xf numFmtId="0" fontId="22" fillId="5" borderId="58" xfId="9" applyNumberFormat="1" applyFont="1" applyFill="1" applyBorder="1" applyAlignment="1" applyProtection="1">
      <alignment horizontal="distributed" vertical="center"/>
      <protection hidden="1"/>
    </xf>
    <xf numFmtId="0" fontId="22" fillId="5" borderId="65" xfId="9" applyNumberFormat="1" applyFont="1" applyFill="1" applyBorder="1" applyAlignment="1" applyProtection="1">
      <alignment horizontal="distributed" vertical="center"/>
      <protection hidden="1"/>
    </xf>
    <xf numFmtId="0" fontId="22" fillId="5" borderId="64" xfId="9" applyNumberFormat="1" applyFont="1" applyFill="1" applyBorder="1" applyAlignment="1" applyProtection="1">
      <alignment horizontal="distributed" vertical="center"/>
      <protection hidden="1"/>
    </xf>
    <xf numFmtId="0" fontId="22" fillId="5" borderId="18" xfId="9" applyNumberFormat="1" applyFont="1" applyFill="1" applyBorder="1" applyAlignment="1" applyProtection="1">
      <alignment horizontal="distributed" vertical="center"/>
      <protection hidden="1"/>
    </xf>
    <xf numFmtId="0" fontId="24" fillId="0" borderId="59" xfId="9" applyFont="1" applyFill="1" applyBorder="1" applyAlignment="1" applyProtection="1">
      <alignment horizontal="center" vertical="center"/>
      <protection locked="0" hidden="1"/>
    </xf>
    <xf numFmtId="0" fontId="24" fillId="0" borderId="57" xfId="9" applyFont="1" applyFill="1" applyBorder="1" applyAlignment="1" applyProtection="1">
      <alignment horizontal="center" vertical="center"/>
      <protection locked="0" hidden="1"/>
    </xf>
    <xf numFmtId="0" fontId="24" fillId="0" borderId="58" xfId="9" applyFont="1" applyFill="1" applyBorder="1" applyAlignment="1" applyProtection="1">
      <alignment horizontal="center" vertical="center"/>
      <protection locked="0" hidden="1"/>
    </xf>
    <xf numFmtId="0" fontId="24" fillId="0" borderId="65" xfId="9" applyFont="1" applyFill="1" applyBorder="1" applyAlignment="1" applyProtection="1">
      <alignment horizontal="center" vertical="center"/>
      <protection locked="0" hidden="1"/>
    </xf>
    <xf numFmtId="0" fontId="24" fillId="0" borderId="64" xfId="9" applyFont="1" applyFill="1" applyBorder="1" applyAlignment="1" applyProtection="1">
      <alignment horizontal="center" vertical="center"/>
      <protection locked="0" hidden="1"/>
    </xf>
    <xf numFmtId="0" fontId="24" fillId="0" borderId="18" xfId="9" applyFont="1" applyFill="1" applyBorder="1" applyAlignment="1" applyProtection="1">
      <alignment horizontal="center" vertical="center"/>
      <protection locked="0" hidden="1"/>
    </xf>
    <xf numFmtId="0" fontId="22" fillId="5" borderId="59" xfId="9" applyFont="1" applyFill="1" applyBorder="1" applyAlignment="1" applyProtection="1">
      <alignment horizontal="center" vertical="center" textRotation="255" shrinkToFit="1"/>
      <protection hidden="1"/>
    </xf>
    <xf numFmtId="0" fontId="22" fillId="5" borderId="58" xfId="9" applyFont="1" applyFill="1" applyBorder="1" applyAlignment="1" applyProtection="1">
      <alignment horizontal="center" vertical="center" textRotation="255" shrinkToFit="1"/>
      <protection hidden="1"/>
    </xf>
    <xf numFmtId="0" fontId="22" fillId="5" borderId="55" xfId="9" applyFont="1" applyFill="1" applyBorder="1" applyAlignment="1" applyProtection="1">
      <alignment horizontal="center" vertical="center" textRotation="255" shrinkToFit="1"/>
      <protection hidden="1"/>
    </xf>
    <xf numFmtId="0" fontId="22" fillId="5" borderId="54" xfId="9" applyFont="1" applyFill="1" applyBorder="1" applyAlignment="1" applyProtection="1">
      <alignment horizontal="center" vertical="center" textRotation="255" shrinkToFit="1"/>
      <protection hidden="1"/>
    </xf>
    <xf numFmtId="0" fontId="22" fillId="5" borderId="65" xfId="9" applyFont="1" applyFill="1" applyBorder="1" applyAlignment="1" applyProtection="1">
      <alignment horizontal="center" vertical="center" textRotation="255" shrinkToFit="1"/>
      <protection hidden="1"/>
    </xf>
    <xf numFmtId="0" fontId="22" fillId="5" borderId="18" xfId="9" applyFont="1" applyFill="1" applyBorder="1" applyAlignment="1" applyProtection="1">
      <alignment horizontal="center" vertical="center" textRotation="255" shrinkToFit="1"/>
      <protection hidden="1"/>
    </xf>
    <xf numFmtId="0" fontId="22" fillId="5" borderId="3" xfId="9" applyFont="1" applyFill="1" applyBorder="1" applyAlignment="1" applyProtection="1">
      <alignment horizontal="distributed" vertical="center"/>
      <protection hidden="1"/>
    </xf>
    <xf numFmtId="0" fontId="22" fillId="5" borderId="4" xfId="9" applyFont="1" applyFill="1" applyBorder="1" applyAlignment="1" applyProtection="1">
      <alignment horizontal="distributed" vertical="center"/>
      <protection hidden="1"/>
    </xf>
    <xf numFmtId="0" fontId="22" fillId="5" borderId="2" xfId="9" applyFont="1" applyFill="1" applyBorder="1" applyAlignment="1" applyProtection="1">
      <alignment horizontal="distributed" vertical="center"/>
      <protection hidden="1"/>
    </xf>
    <xf numFmtId="0" fontId="22" fillId="0" borderId="57" xfId="4" applyFont="1" applyBorder="1" applyAlignment="1" applyProtection="1">
      <alignment horizontal="left" vertical="center"/>
      <protection locked="0"/>
    </xf>
    <xf numFmtId="0" fontId="22" fillId="0" borderId="58" xfId="4" applyFont="1" applyBorder="1" applyAlignment="1" applyProtection="1">
      <alignment horizontal="left" vertical="center"/>
      <protection locked="0"/>
    </xf>
    <xf numFmtId="0" fontId="22" fillId="0" borderId="64" xfId="4" applyFont="1" applyBorder="1" applyAlignment="1" applyProtection="1">
      <alignment horizontal="left" vertical="center"/>
      <protection locked="0"/>
    </xf>
    <xf numFmtId="0" fontId="22" fillId="0" borderId="18" xfId="4" applyFont="1" applyBorder="1" applyAlignment="1" applyProtection="1">
      <alignment horizontal="left" vertical="center"/>
      <protection locked="0"/>
    </xf>
    <xf numFmtId="0" fontId="22" fillId="5" borderId="59" xfId="9" applyNumberFormat="1" applyFont="1" applyFill="1" applyBorder="1" applyAlignment="1" applyProtection="1">
      <alignment horizontal="center" vertical="center"/>
      <protection hidden="1"/>
    </xf>
    <xf numFmtId="0" fontId="22" fillId="5" borderId="57" xfId="9" applyNumberFormat="1" applyFont="1" applyFill="1" applyBorder="1" applyAlignment="1" applyProtection="1">
      <alignment horizontal="center" vertical="center"/>
      <protection hidden="1"/>
    </xf>
    <xf numFmtId="0" fontId="22" fillId="5" borderId="58" xfId="9" applyNumberFormat="1" applyFont="1" applyFill="1" applyBorder="1" applyAlignment="1" applyProtection="1">
      <alignment horizontal="center" vertical="center"/>
      <protection hidden="1"/>
    </xf>
    <xf numFmtId="0" fontId="22" fillId="5" borderId="65" xfId="9" applyNumberFormat="1" applyFont="1" applyFill="1" applyBorder="1" applyAlignment="1" applyProtection="1">
      <alignment horizontal="center" vertical="center"/>
      <protection hidden="1"/>
    </xf>
    <xf numFmtId="0" fontId="22" fillId="5" borderId="64" xfId="9" applyNumberFormat="1" applyFont="1" applyFill="1" applyBorder="1" applyAlignment="1" applyProtection="1">
      <alignment horizontal="center" vertical="center"/>
      <protection hidden="1"/>
    </xf>
    <xf numFmtId="0" fontId="22" fillId="5" borderId="18" xfId="9" applyNumberFormat="1" applyFont="1" applyFill="1" applyBorder="1" applyAlignment="1" applyProtection="1">
      <alignment horizontal="center" vertical="center"/>
      <protection hidden="1"/>
    </xf>
    <xf numFmtId="0" fontId="22" fillId="19" borderId="59" xfId="9" applyNumberFormat="1" applyFont="1" applyFill="1" applyBorder="1" applyAlignment="1" applyProtection="1">
      <alignment horizontal="center" vertical="center"/>
    </xf>
    <xf numFmtId="0" fontId="22" fillId="19" borderId="109" xfId="9" applyNumberFormat="1" applyFont="1" applyFill="1" applyBorder="1" applyAlignment="1" applyProtection="1">
      <alignment horizontal="center" vertical="center"/>
    </xf>
    <xf numFmtId="0" fontId="22" fillId="19" borderId="65" xfId="9" applyNumberFormat="1" applyFont="1" applyFill="1" applyBorder="1" applyAlignment="1" applyProtection="1">
      <alignment horizontal="center" vertical="center"/>
    </xf>
    <xf numFmtId="0" fontId="22" fillId="19" borderId="111" xfId="9" applyNumberFormat="1" applyFont="1" applyFill="1" applyBorder="1" applyAlignment="1" applyProtection="1">
      <alignment horizontal="center" vertical="center"/>
    </xf>
    <xf numFmtId="0" fontId="22" fillId="19" borderId="110" xfId="9" applyNumberFormat="1" applyFont="1" applyFill="1" applyBorder="1" applyAlignment="1" applyProtection="1">
      <alignment horizontal="left" vertical="center"/>
    </xf>
    <xf numFmtId="0" fontId="22" fillId="19" borderId="57" xfId="9" applyNumberFormat="1" applyFont="1" applyFill="1" applyBorder="1" applyAlignment="1" applyProtection="1">
      <alignment horizontal="left" vertical="center"/>
    </xf>
    <xf numFmtId="0" fontId="22" fillId="19" borderId="58" xfId="9" applyNumberFormat="1" applyFont="1" applyFill="1" applyBorder="1" applyAlignment="1" applyProtection="1">
      <alignment horizontal="left" vertical="center"/>
    </xf>
    <xf numFmtId="0" fontId="22" fillId="19" borderId="112" xfId="9" applyNumberFormat="1" applyFont="1" applyFill="1" applyBorder="1" applyAlignment="1" applyProtection="1">
      <alignment horizontal="left" vertical="center"/>
    </xf>
    <xf numFmtId="0" fontId="22" fillId="19" borderId="64" xfId="9" applyNumberFormat="1" applyFont="1" applyFill="1" applyBorder="1" applyAlignment="1" applyProtection="1">
      <alignment horizontal="left" vertical="center"/>
    </xf>
    <xf numFmtId="0" fontId="22" fillId="19" borderId="18" xfId="9" applyNumberFormat="1" applyFont="1" applyFill="1" applyBorder="1" applyAlignment="1" applyProtection="1">
      <alignment horizontal="left" vertical="center"/>
    </xf>
    <xf numFmtId="0" fontId="22" fillId="5" borderId="59" xfId="9" applyFont="1" applyFill="1" applyBorder="1" applyAlignment="1" applyProtection="1">
      <alignment horizontal="center" vertical="center" textRotation="255" wrapText="1"/>
      <protection hidden="1"/>
    </xf>
    <xf numFmtId="0" fontId="22" fillId="5" borderId="58" xfId="9" applyFont="1" applyFill="1" applyBorder="1" applyAlignment="1" applyProtection="1">
      <alignment horizontal="center" vertical="center" textRotation="255" wrapText="1"/>
      <protection hidden="1"/>
    </xf>
    <xf numFmtId="0" fontId="22" fillId="5" borderId="55" xfId="9" applyFont="1" applyFill="1" applyBorder="1" applyAlignment="1" applyProtection="1">
      <alignment horizontal="center" vertical="center" textRotation="255" wrapText="1"/>
      <protection hidden="1"/>
    </xf>
    <xf numFmtId="0" fontId="22" fillId="5" borderId="54" xfId="9" applyFont="1" applyFill="1" applyBorder="1" applyAlignment="1" applyProtection="1">
      <alignment horizontal="center" vertical="center" textRotation="255" wrapText="1"/>
      <protection hidden="1"/>
    </xf>
    <xf numFmtId="0" fontId="22" fillId="5" borderId="65" xfId="9" applyFont="1" applyFill="1" applyBorder="1" applyAlignment="1" applyProtection="1">
      <alignment horizontal="center" vertical="center" textRotation="255" wrapText="1"/>
      <protection hidden="1"/>
    </xf>
    <xf numFmtId="0" fontId="22" fillId="5" borderId="18" xfId="9" applyFont="1" applyFill="1" applyBorder="1" applyAlignment="1" applyProtection="1">
      <alignment horizontal="center" vertical="center" textRotation="255" wrapText="1"/>
      <protection hidden="1"/>
    </xf>
    <xf numFmtId="0" fontId="22" fillId="5" borderId="82" xfId="9" applyFont="1" applyFill="1" applyBorder="1" applyAlignment="1" applyProtection="1">
      <alignment horizontal="distributed" vertical="center" wrapText="1"/>
      <protection hidden="1"/>
    </xf>
    <xf numFmtId="0" fontId="22" fillId="5" borderId="83" xfId="9" applyFont="1" applyFill="1" applyBorder="1" applyAlignment="1" applyProtection="1">
      <alignment horizontal="distributed" vertical="center" wrapText="1"/>
      <protection hidden="1"/>
    </xf>
    <xf numFmtId="0" fontId="22" fillId="5" borderId="85" xfId="9" applyFont="1" applyFill="1" applyBorder="1" applyAlignment="1" applyProtection="1">
      <alignment horizontal="distributed" vertical="center" wrapText="1"/>
      <protection hidden="1"/>
    </xf>
    <xf numFmtId="0" fontId="22" fillId="5" borderId="113" xfId="9" applyFont="1" applyFill="1" applyBorder="1" applyAlignment="1" applyProtection="1">
      <alignment horizontal="center" vertical="center"/>
      <protection hidden="1"/>
    </xf>
    <xf numFmtId="0" fontId="22" fillId="5" borderId="114" xfId="9" applyFont="1" applyFill="1" applyBorder="1" applyAlignment="1" applyProtection="1">
      <alignment horizontal="center" vertical="center"/>
      <protection hidden="1"/>
    </xf>
    <xf numFmtId="0" fontId="22" fillId="0" borderId="114" xfId="9" applyNumberFormat="1" applyFont="1" applyBorder="1" applyAlignment="1" applyProtection="1">
      <alignment horizontal="center" vertical="center"/>
      <protection hidden="1"/>
    </xf>
    <xf numFmtId="0" fontId="22" fillId="0" borderId="115" xfId="9" applyNumberFormat="1" applyFont="1" applyBorder="1" applyAlignment="1" applyProtection="1">
      <alignment horizontal="center" vertical="center"/>
      <protection hidden="1"/>
    </xf>
    <xf numFmtId="0" fontId="22" fillId="5" borderId="115" xfId="9" applyFont="1" applyFill="1" applyBorder="1" applyAlignment="1" applyProtection="1">
      <alignment vertical="center"/>
      <protection hidden="1"/>
    </xf>
    <xf numFmtId="0" fontId="22" fillId="5" borderId="83" xfId="9" applyFont="1" applyFill="1" applyBorder="1" applyAlignment="1" applyProtection="1">
      <alignment vertical="center"/>
      <protection hidden="1"/>
    </xf>
    <xf numFmtId="0" fontId="22" fillId="5" borderId="85" xfId="9" applyFont="1" applyFill="1" applyBorder="1" applyAlignment="1" applyProtection="1">
      <alignment vertical="center"/>
      <protection hidden="1"/>
    </xf>
    <xf numFmtId="0" fontId="22" fillId="5" borderId="34" xfId="9" applyFont="1" applyFill="1" applyBorder="1" applyAlignment="1" applyProtection="1">
      <alignment horizontal="distributed" vertical="center"/>
      <protection hidden="1"/>
    </xf>
    <xf numFmtId="0" fontId="22" fillId="5" borderId="92" xfId="9" applyFont="1" applyFill="1" applyBorder="1" applyAlignment="1" applyProtection="1">
      <alignment horizontal="distributed" vertical="center"/>
      <protection hidden="1"/>
    </xf>
    <xf numFmtId="0" fontId="22" fillId="5" borderId="35" xfId="9" applyFont="1" applyFill="1" applyBorder="1" applyAlignment="1" applyProtection="1">
      <alignment horizontal="distributed" vertical="center"/>
      <protection hidden="1"/>
    </xf>
    <xf numFmtId="0" fontId="22" fillId="5" borderId="55" xfId="9" applyFont="1" applyFill="1" applyBorder="1" applyAlignment="1" applyProtection="1">
      <alignment horizontal="distributed" vertical="center"/>
      <protection hidden="1"/>
    </xf>
    <xf numFmtId="0" fontId="22" fillId="5" borderId="0" xfId="9" applyFont="1" applyFill="1" applyBorder="1" applyAlignment="1" applyProtection="1">
      <alignment horizontal="distributed" vertical="center"/>
      <protection hidden="1"/>
    </xf>
    <xf numFmtId="0" fontId="22" fillId="5" borderId="54" xfId="9" applyFont="1" applyFill="1" applyBorder="1" applyAlignment="1" applyProtection="1">
      <alignment horizontal="distributed" vertical="center"/>
      <protection hidden="1"/>
    </xf>
    <xf numFmtId="0" fontId="22" fillId="5" borderId="39" xfId="9" applyFont="1" applyFill="1" applyBorder="1" applyAlignment="1" applyProtection="1">
      <alignment horizontal="distributed" vertical="center"/>
      <protection hidden="1"/>
    </xf>
    <xf numFmtId="0" fontId="22" fillId="5" borderId="96" xfId="9" applyFont="1" applyFill="1" applyBorder="1" applyAlignment="1" applyProtection="1">
      <alignment horizontal="distributed" vertical="center"/>
      <protection hidden="1"/>
    </xf>
    <xf numFmtId="0" fontId="22" fillId="5" borderId="40" xfId="9" applyFont="1" applyFill="1" applyBorder="1" applyAlignment="1" applyProtection="1">
      <alignment horizontal="distributed" vertical="center"/>
      <protection hidden="1"/>
    </xf>
    <xf numFmtId="0" fontId="22" fillId="0" borderId="58" xfId="4" applyFont="1" applyBorder="1" applyAlignment="1" applyProtection="1">
      <alignment horizontal="center" vertical="center" textRotation="255"/>
      <protection hidden="1"/>
    </xf>
    <xf numFmtId="0" fontId="22" fillId="0" borderId="55" xfId="4" applyFont="1" applyBorder="1" applyAlignment="1" applyProtection="1">
      <alignment horizontal="center" vertical="center" textRotation="255"/>
      <protection hidden="1"/>
    </xf>
    <xf numFmtId="0" fontId="22" fillId="0" borderId="54" xfId="4" applyFont="1" applyBorder="1" applyAlignment="1" applyProtection="1">
      <alignment horizontal="center" vertical="center" textRotation="255"/>
      <protection hidden="1"/>
    </xf>
    <xf numFmtId="0" fontId="22" fillId="0" borderId="65" xfId="4" applyFont="1" applyBorder="1" applyAlignment="1" applyProtection="1">
      <alignment horizontal="center" vertical="center" textRotation="255"/>
      <protection hidden="1"/>
    </xf>
    <xf numFmtId="0" fontId="22" fillId="0" borderId="18" xfId="4" applyFont="1" applyBorder="1" applyAlignment="1" applyProtection="1">
      <alignment horizontal="center" vertical="center" textRotation="255"/>
      <protection hidden="1"/>
    </xf>
    <xf numFmtId="0" fontId="22" fillId="5" borderId="59" xfId="9" applyFont="1" applyFill="1" applyBorder="1" applyAlignment="1" applyProtection="1">
      <alignment horizontal="distributed" vertical="center" wrapText="1"/>
      <protection hidden="1"/>
    </xf>
    <xf numFmtId="0" fontId="22" fillId="19" borderId="59" xfId="9" applyNumberFormat="1" applyFont="1" applyFill="1" applyBorder="1" applyAlignment="1" applyProtection="1">
      <alignment horizontal="left" vertical="center"/>
    </xf>
    <xf numFmtId="0" fontId="22" fillId="19" borderId="39" xfId="9" applyNumberFormat="1" applyFont="1" applyFill="1" applyBorder="1" applyAlignment="1" applyProtection="1">
      <alignment horizontal="left" vertical="center"/>
    </xf>
    <xf numFmtId="0" fontId="22" fillId="19" borderId="96" xfId="9" applyNumberFormat="1" applyFont="1" applyFill="1" applyBorder="1" applyAlignment="1" applyProtection="1">
      <alignment horizontal="left" vertical="center"/>
    </xf>
    <xf numFmtId="49" fontId="22" fillId="0" borderId="34" xfId="9" applyNumberFormat="1" applyFont="1" applyFill="1" applyBorder="1" applyAlignment="1" applyProtection="1">
      <alignment vertical="center"/>
      <protection hidden="1"/>
    </xf>
    <xf numFmtId="49" fontId="22" fillId="0" borderId="92" xfId="9" applyNumberFormat="1" applyFont="1" applyFill="1" applyBorder="1" applyAlignment="1" applyProtection="1">
      <alignment vertical="center"/>
      <protection hidden="1"/>
    </xf>
    <xf numFmtId="49" fontId="22" fillId="0" borderId="35" xfId="9" applyNumberFormat="1" applyFont="1" applyFill="1" applyBorder="1" applyAlignment="1" applyProtection="1">
      <alignment vertical="center"/>
      <protection hidden="1"/>
    </xf>
    <xf numFmtId="49" fontId="22" fillId="0" borderId="39" xfId="9" applyNumberFormat="1" applyFont="1" applyFill="1" applyBorder="1" applyAlignment="1" applyProtection="1">
      <alignment vertical="center"/>
      <protection hidden="1"/>
    </xf>
    <xf numFmtId="49" fontId="22" fillId="0" borderId="96" xfId="9" applyNumberFormat="1" applyFont="1" applyFill="1" applyBorder="1" applyAlignment="1" applyProtection="1">
      <alignment vertical="center"/>
      <protection hidden="1"/>
    </xf>
    <xf numFmtId="49" fontId="22" fillId="0" borderId="40" xfId="9" applyNumberFormat="1" applyFont="1" applyFill="1" applyBorder="1" applyAlignment="1" applyProtection="1">
      <alignment vertical="center"/>
      <protection hidden="1"/>
    </xf>
    <xf numFmtId="0" fontId="22" fillId="0" borderId="34" xfId="9" applyFont="1" applyBorder="1" applyAlignment="1" applyProtection="1">
      <alignment horizontal="left" vertical="center"/>
      <protection hidden="1"/>
    </xf>
    <xf numFmtId="0" fontId="22" fillId="0" borderId="92" xfId="9" applyFont="1" applyBorder="1" applyAlignment="1" applyProtection="1">
      <alignment horizontal="left" vertical="center"/>
      <protection hidden="1"/>
    </xf>
    <xf numFmtId="0" fontId="22" fillId="0" borderId="35" xfId="9" applyFont="1" applyBorder="1" applyAlignment="1" applyProtection="1">
      <alignment horizontal="left" vertical="center"/>
      <protection hidden="1"/>
    </xf>
    <xf numFmtId="0" fontId="22" fillId="0" borderId="55" xfId="9" applyFont="1" applyBorder="1" applyAlignment="1" applyProtection="1">
      <alignment horizontal="left" vertical="center"/>
      <protection hidden="1"/>
    </xf>
    <xf numFmtId="0" fontId="22" fillId="0" borderId="0" xfId="9" applyFont="1" applyBorder="1" applyAlignment="1" applyProtection="1">
      <alignment horizontal="left" vertical="center"/>
      <protection hidden="1"/>
    </xf>
    <xf numFmtId="0" fontId="22" fillId="0" borderId="54" xfId="9" applyFont="1" applyBorder="1" applyAlignment="1" applyProtection="1">
      <alignment horizontal="left" vertical="center"/>
      <protection hidden="1"/>
    </xf>
    <xf numFmtId="0" fontId="22" fillId="5" borderId="34" xfId="9" applyFont="1" applyFill="1" applyBorder="1" applyAlignment="1" applyProtection="1">
      <alignment horizontal="center" vertical="center"/>
      <protection hidden="1"/>
    </xf>
    <xf numFmtId="0" fontId="22" fillId="5" borderId="92" xfId="9" applyFont="1" applyFill="1" applyBorder="1" applyAlignment="1" applyProtection="1">
      <alignment horizontal="center" vertical="center"/>
      <protection hidden="1"/>
    </xf>
    <xf numFmtId="0" fontId="22" fillId="5" borderId="35" xfId="9" applyFont="1" applyFill="1" applyBorder="1" applyAlignment="1" applyProtection="1">
      <alignment horizontal="center" vertical="center"/>
      <protection hidden="1"/>
    </xf>
    <xf numFmtId="180" fontId="22" fillId="0" borderId="34" xfId="9" applyNumberFormat="1" applyFont="1" applyBorder="1" applyAlignment="1" applyProtection="1">
      <alignment horizontal="center" vertical="center"/>
      <protection hidden="1"/>
    </xf>
    <xf numFmtId="180" fontId="22" fillId="0" borderId="92" xfId="9" applyNumberFormat="1" applyFont="1" applyBorder="1" applyAlignment="1" applyProtection="1">
      <alignment horizontal="center" vertical="center"/>
      <protection hidden="1"/>
    </xf>
    <xf numFmtId="180" fontId="22" fillId="0" borderId="116" xfId="9" applyNumberFormat="1" applyFont="1" applyBorder="1" applyAlignment="1" applyProtection="1">
      <alignment horizontal="center" vertical="center"/>
      <protection hidden="1"/>
    </xf>
    <xf numFmtId="180" fontId="22" fillId="0" borderId="65" xfId="9" applyNumberFormat="1" applyFont="1" applyBorder="1" applyAlignment="1" applyProtection="1">
      <alignment horizontal="center" vertical="center"/>
      <protection hidden="1"/>
    </xf>
    <xf numFmtId="180" fontId="22" fillId="0" borderId="64" xfId="9" applyNumberFormat="1" applyFont="1" applyBorder="1" applyAlignment="1" applyProtection="1">
      <alignment horizontal="center" vertical="center"/>
      <protection hidden="1"/>
    </xf>
    <xf numFmtId="180" fontId="22" fillId="0" borderId="111" xfId="9" applyNumberFormat="1" applyFont="1" applyBorder="1" applyAlignment="1" applyProtection="1">
      <alignment horizontal="center" vertical="center"/>
      <protection hidden="1"/>
    </xf>
    <xf numFmtId="0" fontId="22" fillId="0" borderId="117" xfId="9" applyFont="1" applyBorder="1" applyAlignment="1" applyProtection="1">
      <alignment horizontal="center" vertical="center"/>
      <protection hidden="1"/>
    </xf>
    <xf numFmtId="0" fontId="22" fillId="0" borderId="120" xfId="9" applyFont="1" applyBorder="1" applyAlignment="1" applyProtection="1">
      <alignment horizontal="center" vertical="center"/>
      <protection hidden="1"/>
    </xf>
    <xf numFmtId="180" fontId="22" fillId="0" borderId="118" xfId="9" applyNumberFormat="1" applyFont="1" applyBorder="1" applyAlignment="1" applyProtection="1">
      <alignment horizontal="center" vertical="center"/>
      <protection hidden="1"/>
    </xf>
    <xf numFmtId="180" fontId="22" fillId="0" borderId="112" xfId="9" applyNumberFormat="1" applyFont="1" applyBorder="1" applyAlignment="1" applyProtection="1">
      <alignment horizontal="center" vertical="center"/>
      <protection hidden="1"/>
    </xf>
    <xf numFmtId="176" fontId="22" fillId="19" borderId="104" xfId="9" applyNumberFormat="1" applyFont="1" applyFill="1" applyBorder="1" applyAlignment="1" applyProtection="1">
      <alignment horizontal="center" vertical="center"/>
    </xf>
    <xf numFmtId="176" fontId="22" fillId="19" borderId="107" xfId="9" applyNumberFormat="1" applyFont="1" applyFill="1" applyBorder="1" applyAlignment="1" applyProtection="1">
      <alignment horizontal="center" vertical="center"/>
    </xf>
    <xf numFmtId="176" fontId="22" fillId="19" borderId="105" xfId="9" applyNumberFormat="1" applyFont="1" applyFill="1" applyBorder="1" applyAlignment="1" applyProtection="1">
      <alignment horizontal="center" vertical="center"/>
    </xf>
    <xf numFmtId="176" fontId="22" fillId="19" borderId="108" xfId="9" applyNumberFormat="1" applyFont="1" applyFill="1" applyBorder="1" applyAlignment="1" applyProtection="1">
      <alignment horizontal="center" vertical="center"/>
    </xf>
    <xf numFmtId="176" fontId="22" fillId="19" borderId="58" xfId="9" applyNumberFormat="1" applyFont="1" applyFill="1" applyBorder="1" applyAlignment="1" applyProtection="1">
      <alignment horizontal="center" vertical="center"/>
    </xf>
    <xf numFmtId="176" fontId="22" fillId="19" borderId="18" xfId="9" applyNumberFormat="1" applyFont="1" applyFill="1" applyBorder="1" applyAlignment="1" applyProtection="1">
      <alignment horizontal="center" vertical="center"/>
    </xf>
    <xf numFmtId="49" fontId="27" fillId="0" borderId="57" xfId="4" applyNumberFormat="1" applyFont="1" applyFill="1" applyBorder="1" applyAlignment="1" applyProtection="1">
      <alignment horizontal="center"/>
      <protection locked="0"/>
    </xf>
    <xf numFmtId="49" fontId="27" fillId="0" borderId="58" xfId="4" applyNumberFormat="1" applyFont="1" applyFill="1" applyBorder="1" applyAlignment="1" applyProtection="1">
      <alignment horizontal="center"/>
      <protection locked="0"/>
    </xf>
    <xf numFmtId="49" fontId="27" fillId="0" borderId="64" xfId="4" applyNumberFormat="1" applyFont="1" applyFill="1" applyBorder="1" applyAlignment="1" applyProtection="1">
      <alignment horizontal="center"/>
      <protection locked="0"/>
    </xf>
    <xf numFmtId="49" fontId="27" fillId="0" borderId="18" xfId="4" applyNumberFormat="1" applyFont="1" applyFill="1" applyBorder="1" applyAlignment="1" applyProtection="1">
      <alignment horizontal="center"/>
      <protection locked="0"/>
    </xf>
    <xf numFmtId="0" fontId="22" fillId="19" borderId="34" xfId="9" applyFont="1" applyFill="1" applyBorder="1" applyAlignment="1" applyProtection="1">
      <alignment horizontal="left" vertical="center"/>
    </xf>
    <xf numFmtId="0" fontId="22" fillId="19" borderId="92" xfId="9" applyFont="1" applyFill="1" applyBorder="1" applyAlignment="1" applyProtection="1">
      <alignment horizontal="left" vertical="center"/>
    </xf>
    <xf numFmtId="0" fontId="22" fillId="19" borderId="65" xfId="9" applyFont="1" applyFill="1" applyBorder="1" applyAlignment="1" applyProtection="1">
      <alignment horizontal="left" vertical="center"/>
    </xf>
    <xf numFmtId="0" fontId="22" fillId="19" borderId="64" xfId="9" applyFont="1" applyFill="1" applyBorder="1" applyAlignment="1" applyProtection="1">
      <alignment horizontal="left" vertical="center"/>
    </xf>
    <xf numFmtId="0" fontId="22" fillId="19" borderId="59" xfId="9" applyFont="1" applyFill="1" applyBorder="1" applyAlignment="1" applyProtection="1">
      <alignment horizontal="left" vertical="center"/>
    </xf>
    <xf numFmtId="0" fontId="22" fillId="19" borderId="57" xfId="9" applyFont="1" applyFill="1" applyBorder="1" applyAlignment="1" applyProtection="1">
      <alignment horizontal="left" vertical="center"/>
    </xf>
    <xf numFmtId="0" fontId="22" fillId="19" borderId="0" xfId="9" applyFont="1" applyFill="1" applyBorder="1" applyAlignment="1" applyProtection="1">
      <alignment horizontal="left" vertical="center"/>
    </xf>
    <xf numFmtId="0" fontId="22" fillId="19" borderId="54" xfId="9" applyFont="1" applyFill="1" applyBorder="1" applyAlignment="1" applyProtection="1">
      <alignment horizontal="left" vertical="center"/>
    </xf>
    <xf numFmtId="0" fontId="22" fillId="19" borderId="18" xfId="9" applyFont="1" applyFill="1" applyBorder="1" applyAlignment="1" applyProtection="1">
      <alignment horizontal="left" vertical="center"/>
    </xf>
    <xf numFmtId="0" fontId="22" fillId="5" borderId="57" xfId="9" applyFont="1" applyFill="1" applyBorder="1" applyAlignment="1" applyProtection="1">
      <alignment horizontal="distributed" vertical="center" wrapText="1"/>
      <protection hidden="1"/>
    </xf>
    <xf numFmtId="0" fontId="22" fillId="5" borderId="58" xfId="9" applyFont="1" applyFill="1" applyBorder="1" applyAlignment="1" applyProtection="1">
      <alignment horizontal="distributed" vertical="center" wrapText="1"/>
      <protection hidden="1"/>
    </xf>
    <xf numFmtId="0" fontId="22" fillId="5" borderId="55" xfId="9" applyFont="1" applyFill="1" applyBorder="1" applyAlignment="1" applyProtection="1">
      <alignment horizontal="distributed" vertical="center" wrapText="1"/>
      <protection hidden="1"/>
    </xf>
    <xf numFmtId="0" fontId="22" fillId="5" borderId="0" xfId="9" applyFont="1" applyFill="1" applyBorder="1" applyAlignment="1" applyProtection="1">
      <alignment horizontal="distributed" vertical="center" wrapText="1"/>
      <protection hidden="1"/>
    </xf>
    <xf numFmtId="0" fontId="22" fillId="5" borderId="54" xfId="9" applyFont="1" applyFill="1" applyBorder="1" applyAlignment="1" applyProtection="1">
      <alignment horizontal="distributed" vertical="center" wrapText="1"/>
      <protection hidden="1"/>
    </xf>
    <xf numFmtId="176" fontId="22" fillId="19" borderId="103" xfId="9" applyNumberFormat="1" applyFont="1" applyFill="1" applyBorder="1" applyAlignment="1" applyProtection="1">
      <alignment horizontal="center" vertical="center"/>
    </xf>
    <xf numFmtId="176" fontId="22" fillId="19" borderId="106" xfId="9" applyNumberFormat="1" applyFont="1" applyFill="1" applyBorder="1" applyAlignment="1" applyProtection="1">
      <alignment horizontal="center" vertical="center"/>
    </xf>
    <xf numFmtId="0" fontId="22" fillId="0" borderId="93" xfId="9" applyFont="1" applyBorder="1" applyAlignment="1" applyProtection="1">
      <alignment horizontal="center" vertical="top"/>
      <protection hidden="1"/>
    </xf>
    <xf numFmtId="0" fontId="22" fillId="0" borderId="94" xfId="9" applyFont="1" applyBorder="1" applyAlignment="1" applyProtection="1">
      <alignment horizontal="center" vertical="top"/>
      <protection hidden="1"/>
    </xf>
    <xf numFmtId="0" fontId="22" fillId="0" borderId="95" xfId="9" applyFont="1" applyBorder="1" applyAlignment="1" applyProtection="1">
      <alignment horizontal="center" vertical="top"/>
      <protection hidden="1"/>
    </xf>
    <xf numFmtId="0" fontId="22" fillId="0" borderId="74" xfId="9" applyFont="1" applyBorder="1" applyAlignment="1" applyProtection="1">
      <alignment horizontal="center" vertical="top"/>
      <protection hidden="1"/>
    </xf>
    <xf numFmtId="0" fontId="22" fillId="0" borderId="0" xfId="9" applyFont="1" applyBorder="1" applyAlignment="1" applyProtection="1">
      <alignment horizontal="center" vertical="top"/>
      <protection hidden="1"/>
    </xf>
    <xf numFmtId="0" fontId="22" fillId="0" borderId="56" xfId="9" applyFont="1" applyBorder="1" applyAlignment="1" applyProtection="1">
      <alignment horizontal="center" vertical="top"/>
      <protection hidden="1"/>
    </xf>
    <xf numFmtId="0" fontId="22" fillId="0" borderId="101" xfId="9" applyFont="1" applyBorder="1" applyAlignment="1" applyProtection="1">
      <alignment horizontal="center" vertical="top"/>
      <protection hidden="1"/>
    </xf>
    <xf numFmtId="0" fontId="22" fillId="0" borderId="47" xfId="9" applyFont="1" applyBorder="1" applyAlignment="1" applyProtection="1">
      <alignment horizontal="center" vertical="top"/>
      <protection hidden="1"/>
    </xf>
    <xf numFmtId="0" fontId="22" fillId="0" borderId="102" xfId="9" applyFont="1" applyBorder="1" applyAlignment="1" applyProtection="1">
      <alignment horizontal="center" vertical="top"/>
      <protection hidden="1"/>
    </xf>
    <xf numFmtId="0" fontId="22" fillId="5" borderId="97" xfId="9" applyFont="1" applyFill="1" applyBorder="1" applyAlignment="1" applyProtection="1">
      <alignment horizontal="distributed" vertical="center" wrapText="1"/>
      <protection hidden="1"/>
    </xf>
    <xf numFmtId="0" fontId="22" fillId="5" borderId="98" xfId="9" applyFont="1" applyFill="1" applyBorder="1" applyAlignment="1" applyProtection="1">
      <alignment horizontal="distributed" vertical="center" wrapText="1"/>
      <protection hidden="1"/>
    </xf>
    <xf numFmtId="0" fontId="22" fillId="5" borderId="89" xfId="9" applyFont="1" applyFill="1" applyBorder="1" applyAlignment="1" applyProtection="1">
      <alignment horizontal="distributed" vertical="center" wrapText="1"/>
      <protection hidden="1"/>
    </xf>
    <xf numFmtId="0" fontId="22" fillId="5" borderId="97" xfId="9" applyFont="1" applyFill="1" applyBorder="1" applyAlignment="1" applyProtection="1">
      <alignment horizontal="center" vertical="center"/>
      <protection hidden="1"/>
    </xf>
    <xf numFmtId="0" fontId="22" fillId="5" borderId="98" xfId="9" applyFont="1" applyFill="1" applyBorder="1" applyAlignment="1" applyProtection="1">
      <alignment horizontal="center" vertical="center"/>
      <protection hidden="1"/>
    </xf>
    <xf numFmtId="0" fontId="22" fillId="5" borderId="99" xfId="9" applyFont="1" applyFill="1" applyBorder="1" applyAlignment="1" applyProtection="1">
      <alignment horizontal="center" vertical="center"/>
      <protection hidden="1"/>
    </xf>
    <xf numFmtId="0" fontId="22" fillId="5" borderId="84" xfId="9" applyFont="1" applyFill="1" applyBorder="1" applyAlignment="1" applyProtection="1">
      <alignment horizontal="center" vertical="center"/>
      <protection hidden="1"/>
    </xf>
    <xf numFmtId="0" fontId="22" fillId="5" borderId="100" xfId="9" applyFont="1" applyFill="1" applyBorder="1" applyAlignment="1" applyProtection="1">
      <alignment horizontal="center" vertical="center"/>
      <protection hidden="1"/>
    </xf>
    <xf numFmtId="0" fontId="22" fillId="5" borderId="34" xfId="9" applyFont="1" applyFill="1" applyBorder="1" applyAlignment="1" applyProtection="1">
      <alignment horizontal="distributed" vertical="center" wrapText="1"/>
      <protection hidden="1"/>
    </xf>
    <xf numFmtId="0" fontId="22" fillId="19" borderId="34" xfId="9" applyNumberFormat="1" applyFont="1" applyFill="1" applyBorder="1" applyAlignment="1" applyProtection="1">
      <alignment horizontal="left" vertical="center"/>
    </xf>
    <xf numFmtId="0" fontId="22" fillId="19" borderId="92" xfId="9" applyNumberFormat="1" applyFont="1" applyFill="1" applyBorder="1" applyAlignment="1" applyProtection="1">
      <alignment horizontal="left" vertical="center"/>
    </xf>
    <xf numFmtId="0" fontId="22" fillId="0" borderId="0" xfId="9" applyFont="1" applyAlignment="1" applyProtection="1">
      <alignment horizontal="center" vertical="center"/>
      <protection hidden="1"/>
    </xf>
    <xf numFmtId="0" fontId="22" fillId="5" borderId="59" xfId="9" applyFont="1" applyFill="1" applyBorder="1" applyAlignment="1" applyProtection="1">
      <alignment horizontal="center" vertical="center" wrapText="1"/>
      <protection locked="0"/>
    </xf>
    <xf numFmtId="0" fontId="22" fillId="5" borderId="57" xfId="9" applyFont="1" applyFill="1" applyBorder="1" applyAlignment="1" applyProtection="1">
      <alignment horizontal="center" vertical="center" wrapText="1"/>
      <protection locked="0"/>
    </xf>
    <xf numFmtId="0" fontId="22" fillId="5" borderId="65" xfId="9" applyFont="1" applyFill="1" applyBorder="1" applyAlignment="1" applyProtection="1">
      <alignment horizontal="center" vertical="center" wrapText="1"/>
      <protection locked="0"/>
    </xf>
    <xf numFmtId="0" fontId="22" fillId="5" borderId="64" xfId="9" applyFont="1" applyFill="1" applyBorder="1" applyAlignment="1" applyProtection="1">
      <alignment horizontal="center" vertical="center" wrapText="1"/>
      <protection locked="0"/>
    </xf>
    <xf numFmtId="0" fontId="22" fillId="0" borderId="57" xfId="9" applyFont="1" applyFill="1" applyBorder="1" applyAlignment="1" applyProtection="1">
      <alignment horizontal="center" vertical="center" wrapText="1"/>
      <protection locked="0"/>
    </xf>
    <xf numFmtId="0" fontId="22" fillId="0" borderId="64" xfId="9" applyFont="1" applyFill="1" applyBorder="1" applyAlignment="1" applyProtection="1">
      <alignment horizontal="center" vertical="center" wrapText="1"/>
      <protection locked="0"/>
    </xf>
    <xf numFmtId="0" fontId="107" fillId="0" borderId="75" xfId="20" applyFont="1" applyBorder="1" applyAlignment="1">
      <alignment horizontal="center" vertical="center"/>
    </xf>
    <xf numFmtId="0" fontId="107" fillId="0" borderId="76" xfId="20" applyFont="1" applyBorder="1" applyAlignment="1">
      <alignment horizontal="center" vertical="center"/>
    </xf>
    <xf numFmtId="0" fontId="107" fillId="0" borderId="77" xfId="20" applyFont="1" applyBorder="1" applyAlignment="1">
      <alignment horizontal="center" vertical="center"/>
    </xf>
    <xf numFmtId="0" fontId="107" fillId="0" borderId="78" xfId="20" applyFont="1" applyBorder="1" applyAlignment="1">
      <alignment horizontal="center" vertical="center"/>
    </xf>
    <xf numFmtId="0" fontId="107" fillId="0" borderId="78" xfId="20" applyFont="1" applyBorder="1" applyAlignment="1">
      <alignment horizontal="center" vertical="center" wrapText="1"/>
    </xf>
    <xf numFmtId="0" fontId="107" fillId="0" borderId="76" xfId="20" applyFont="1" applyBorder="1" applyAlignment="1">
      <alignment horizontal="center" vertical="center" wrapText="1"/>
    </xf>
    <xf numFmtId="0" fontId="107" fillId="0" borderId="160" xfId="20" applyFont="1" applyBorder="1" applyAlignment="1">
      <alignment horizontal="center" vertical="center" wrapText="1"/>
    </xf>
    <xf numFmtId="0" fontId="107" fillId="0" borderId="93" xfId="20" applyFont="1" applyBorder="1" applyAlignment="1">
      <alignment horizontal="center" vertical="center" textRotation="255"/>
    </xf>
    <xf numFmtId="0" fontId="107" fillId="0" borderId="95" xfId="20" applyFont="1" applyBorder="1" applyAlignment="1">
      <alignment horizontal="center" vertical="center" textRotation="255"/>
    </xf>
    <xf numFmtId="0" fontId="107" fillId="0" borderId="74" xfId="20" applyFont="1" applyBorder="1" applyAlignment="1">
      <alignment horizontal="center" vertical="center" textRotation="255"/>
    </xf>
    <xf numFmtId="0" fontId="107" fillId="0" borderId="56" xfId="20" applyFont="1" applyBorder="1" applyAlignment="1">
      <alignment horizontal="center" vertical="center" textRotation="255"/>
    </xf>
    <xf numFmtId="0" fontId="107" fillId="0" borderId="101" xfId="20" applyFont="1" applyBorder="1" applyAlignment="1">
      <alignment horizontal="center" vertical="center" textRotation="255"/>
    </xf>
    <xf numFmtId="0" fontId="107" fillId="0" borderId="102" xfId="20" applyFont="1" applyBorder="1" applyAlignment="1">
      <alignment horizontal="center" vertical="center" textRotation="255"/>
    </xf>
    <xf numFmtId="0" fontId="107" fillId="0" borderId="178" xfId="20" applyFont="1" applyBorder="1" applyAlignment="1">
      <alignment horizontal="center" vertical="center" wrapText="1"/>
    </xf>
    <xf numFmtId="0" fontId="107" fillId="0" borderId="179" xfId="20" applyFont="1" applyBorder="1" applyAlignment="1">
      <alignment horizontal="center" vertical="center" wrapText="1"/>
    </xf>
    <xf numFmtId="0" fontId="107" fillId="0" borderId="180" xfId="20" applyFont="1" applyBorder="1" applyAlignment="1">
      <alignment horizontal="center" vertical="center" wrapText="1"/>
    </xf>
    <xf numFmtId="0" fontId="107" fillId="0" borderId="181" xfId="20" applyFont="1" applyBorder="1" applyAlignment="1">
      <alignment horizontal="center" vertical="center"/>
    </xf>
    <xf numFmtId="0" fontId="107" fillId="0" borderId="179" xfId="20" applyFont="1" applyBorder="1" applyAlignment="1">
      <alignment horizontal="center" vertical="center"/>
    </xf>
    <xf numFmtId="0" fontId="107" fillId="0" borderId="180" xfId="20" applyFont="1" applyBorder="1" applyAlignment="1">
      <alignment horizontal="center" vertical="center"/>
    </xf>
    <xf numFmtId="0" fontId="107" fillId="0" borderId="184" xfId="20" applyFont="1" applyBorder="1" applyAlignment="1">
      <alignment horizontal="center" vertical="center"/>
    </xf>
    <xf numFmtId="0" fontId="107" fillId="0" borderId="72" xfId="20" applyFont="1" applyBorder="1" applyAlignment="1">
      <alignment horizontal="center" vertical="center"/>
    </xf>
    <xf numFmtId="0" fontId="107" fillId="0" borderId="4" xfId="20" applyFont="1" applyBorder="1" applyAlignment="1">
      <alignment horizontal="center" vertical="center"/>
    </xf>
    <xf numFmtId="0" fontId="107" fillId="0" borderId="2" xfId="20" applyFont="1" applyBorder="1" applyAlignment="1">
      <alignment horizontal="center" vertical="center"/>
    </xf>
    <xf numFmtId="0" fontId="107" fillId="0" borderId="3" xfId="20" applyFont="1" applyBorder="1" applyAlignment="1">
      <alignment horizontal="center" vertical="center"/>
    </xf>
    <xf numFmtId="0" fontId="107" fillId="0" borderId="3" xfId="20" applyFont="1" applyBorder="1" applyAlignment="1">
      <alignment horizontal="center" vertical="center" wrapText="1"/>
    </xf>
    <xf numFmtId="0" fontId="107" fillId="0" borderId="4" xfId="20" applyFont="1" applyBorder="1" applyAlignment="1">
      <alignment horizontal="center" vertical="center" wrapText="1"/>
    </xf>
    <xf numFmtId="0" fontId="107" fillId="0" borderId="2" xfId="20" applyFont="1" applyBorder="1" applyAlignment="1">
      <alignment horizontal="center" vertical="center" wrapText="1"/>
    </xf>
    <xf numFmtId="0" fontId="107" fillId="0" borderId="60" xfId="20" applyFont="1" applyBorder="1" applyAlignment="1">
      <alignment horizontal="center" vertical="center"/>
    </xf>
    <xf numFmtId="0" fontId="107" fillId="0" borderId="41" xfId="20" applyFont="1" applyBorder="1" applyAlignment="1">
      <alignment horizontal="center" vertical="center" wrapText="1"/>
    </xf>
    <xf numFmtId="0" fontId="107" fillId="0" borderId="42" xfId="20" applyFont="1" applyBorder="1" applyAlignment="1">
      <alignment horizontal="center" vertical="center" wrapText="1"/>
    </xf>
    <xf numFmtId="0" fontId="107" fillId="0" borderId="43" xfId="20" applyFont="1" applyBorder="1" applyAlignment="1">
      <alignment horizontal="center" vertical="center" wrapText="1"/>
    </xf>
    <xf numFmtId="0" fontId="11" fillId="0" borderId="179" xfId="20" applyBorder="1"/>
    <xf numFmtId="0" fontId="11" fillId="0" borderId="180" xfId="20" applyBorder="1"/>
    <xf numFmtId="0" fontId="107" fillId="0" borderId="65" xfId="20" applyFont="1" applyBorder="1" applyAlignment="1">
      <alignment horizontal="center" vertical="center"/>
    </xf>
    <xf numFmtId="0" fontId="107" fillId="0" borderId="64" xfId="20" applyFont="1" applyBorder="1" applyAlignment="1">
      <alignment horizontal="center" vertical="center"/>
    </xf>
    <xf numFmtId="0" fontId="107" fillId="0" borderId="18" xfId="20" applyFont="1" applyBorder="1" applyAlignment="1">
      <alignment horizontal="center" vertical="center"/>
    </xf>
    <xf numFmtId="0" fontId="107" fillId="0" borderId="3" xfId="20" applyFont="1" applyBorder="1" applyAlignment="1">
      <alignment horizontal="center" vertical="center" shrinkToFit="1"/>
    </xf>
    <xf numFmtId="0" fontId="107" fillId="0" borderId="4" xfId="20" applyFont="1" applyBorder="1" applyAlignment="1">
      <alignment horizontal="center" vertical="center" shrinkToFit="1"/>
    </xf>
    <xf numFmtId="0" fontId="107" fillId="0" borderId="60" xfId="20" applyFont="1" applyBorder="1" applyAlignment="1">
      <alignment horizontal="center" vertical="center" shrinkToFit="1"/>
    </xf>
    <xf numFmtId="0" fontId="49" fillId="0" borderId="0" xfId="4" applyFont="1" applyBorder="1" applyAlignment="1" applyProtection="1">
      <alignment horizontal="center" vertical="center"/>
      <protection locked="0" hidden="1"/>
    </xf>
    <xf numFmtId="38" fontId="17" fillId="12" borderId="3" xfId="10" applyFont="1" applyFill="1" applyBorder="1" applyAlignment="1" applyProtection="1">
      <alignment horizontal="center" vertical="center" shrinkToFit="1"/>
      <protection hidden="1"/>
    </xf>
    <xf numFmtId="38" fontId="17" fillId="12" borderId="4" xfId="10" applyFont="1" applyFill="1" applyBorder="1" applyAlignment="1" applyProtection="1">
      <alignment horizontal="center" vertical="center" shrinkToFit="1"/>
      <protection hidden="1"/>
    </xf>
    <xf numFmtId="38" fontId="17" fillId="12" borderId="2" xfId="10" applyFont="1" applyFill="1" applyBorder="1" applyAlignment="1" applyProtection="1">
      <alignment horizontal="center" vertical="center" shrinkToFit="1"/>
      <protection hidden="1"/>
    </xf>
    <xf numFmtId="0" fontId="49" fillId="0" borderId="3" xfId="4" applyFont="1" applyFill="1" applyBorder="1" applyAlignment="1" applyProtection="1">
      <alignment horizontal="center" vertical="center"/>
      <protection locked="0" hidden="1"/>
    </xf>
    <xf numFmtId="0" fontId="49" fillId="0" borderId="4" xfId="4" applyFont="1" applyFill="1" applyBorder="1" applyAlignment="1" applyProtection="1">
      <alignment horizontal="center" vertical="center"/>
      <protection locked="0" hidden="1"/>
    </xf>
    <xf numFmtId="0" fontId="49" fillId="0" borderId="2" xfId="4" applyFont="1" applyFill="1" applyBorder="1" applyAlignment="1" applyProtection="1">
      <alignment horizontal="center" vertical="center"/>
      <protection locked="0" hidden="1"/>
    </xf>
    <xf numFmtId="38" fontId="35" fillId="12" borderId="3" xfId="10" applyFont="1" applyFill="1" applyBorder="1" applyAlignment="1" applyProtection="1">
      <alignment horizontal="center" vertical="center" wrapText="1"/>
      <protection hidden="1"/>
    </xf>
    <xf numFmtId="38" fontId="35" fillId="12" borderId="4" xfId="10" applyFont="1" applyFill="1" applyBorder="1" applyAlignment="1" applyProtection="1">
      <alignment horizontal="center" vertical="center" wrapText="1"/>
      <protection hidden="1"/>
    </xf>
    <xf numFmtId="49" fontId="54" fillId="0" borderId="3" xfId="4" applyNumberFormat="1" applyFont="1" applyFill="1" applyBorder="1" applyAlignment="1" applyProtection="1">
      <alignment horizontal="center" vertical="center" wrapText="1"/>
      <protection locked="0" hidden="1"/>
    </xf>
    <xf numFmtId="49" fontId="54" fillId="0" borderId="4" xfId="4" applyNumberFormat="1" applyFont="1" applyFill="1" applyBorder="1" applyAlignment="1" applyProtection="1">
      <alignment horizontal="center" vertical="center" wrapText="1"/>
      <protection locked="0" hidden="1"/>
    </xf>
    <xf numFmtId="49" fontId="54" fillId="0" borderId="60" xfId="4" applyNumberFormat="1" applyFont="1" applyFill="1" applyBorder="1" applyAlignment="1" applyProtection="1">
      <alignment horizontal="center" vertical="center" wrapText="1"/>
      <protection locked="0" hidden="1"/>
    </xf>
    <xf numFmtId="0" fontId="17" fillId="12" borderId="156" xfId="4" applyFont="1" applyFill="1" applyBorder="1" applyAlignment="1" applyProtection="1">
      <alignment horizontal="center" vertical="center" shrinkToFit="1"/>
      <protection hidden="1"/>
    </xf>
    <xf numFmtId="0" fontId="17" fillId="12" borderId="47" xfId="4" applyFont="1" applyFill="1" applyBorder="1" applyAlignment="1" applyProtection="1">
      <alignment horizontal="center" vertical="center" shrinkToFit="1"/>
      <protection hidden="1"/>
    </xf>
    <xf numFmtId="0" fontId="17" fillId="12" borderId="155" xfId="4" applyFont="1" applyFill="1" applyBorder="1" applyAlignment="1" applyProtection="1">
      <alignment horizontal="center" vertical="center" shrinkToFit="1"/>
      <protection hidden="1"/>
    </xf>
    <xf numFmtId="0" fontId="49" fillId="0" borderId="156" xfId="4" applyFont="1" applyFill="1" applyBorder="1" applyAlignment="1" applyProtection="1">
      <alignment horizontal="center" vertical="center"/>
      <protection locked="0" hidden="1"/>
    </xf>
    <xf numFmtId="0" fontId="49" fillId="0" borderId="47" xfId="4" applyFont="1" applyFill="1" applyBorder="1" applyAlignment="1" applyProtection="1">
      <alignment horizontal="center" vertical="center"/>
      <protection locked="0" hidden="1"/>
    </xf>
    <xf numFmtId="0" fontId="17" fillId="12" borderId="157" xfId="4" applyFont="1" applyFill="1" applyBorder="1" applyAlignment="1" applyProtection="1">
      <alignment horizontal="center" vertical="center" shrinkToFit="1"/>
      <protection hidden="1"/>
    </xf>
    <xf numFmtId="0" fontId="56" fillId="0" borderId="156" xfId="4" applyFont="1" applyFill="1" applyBorder="1" applyAlignment="1" applyProtection="1">
      <alignment horizontal="center" vertical="center" wrapText="1"/>
      <protection locked="0" hidden="1"/>
    </xf>
    <xf numFmtId="0" fontId="56" fillId="0" borderId="47" xfId="4" applyFont="1" applyFill="1" applyBorder="1" applyAlignment="1" applyProtection="1">
      <alignment horizontal="center" vertical="center" wrapText="1"/>
      <protection locked="0" hidden="1"/>
    </xf>
    <xf numFmtId="0" fontId="56" fillId="0" borderId="102" xfId="4" applyFont="1" applyFill="1" applyBorder="1" applyAlignment="1" applyProtection="1">
      <alignment horizontal="center" vertical="center" wrapText="1"/>
      <protection locked="0" hidden="1"/>
    </xf>
    <xf numFmtId="0" fontId="17" fillId="12" borderId="73" xfId="4" applyFont="1" applyFill="1" applyBorder="1" applyAlignment="1" applyProtection="1">
      <alignment horizontal="center" vertical="center" textRotation="255" shrinkToFit="1"/>
      <protection hidden="1"/>
    </xf>
    <xf numFmtId="0" fontId="17" fillId="12" borderId="58" xfId="4" applyFont="1" applyFill="1" applyBorder="1" applyAlignment="1" applyProtection="1">
      <alignment horizontal="center" vertical="center" textRotation="255" shrinkToFit="1"/>
      <protection hidden="1"/>
    </xf>
    <xf numFmtId="0" fontId="17" fillId="12" borderId="74" xfId="4" applyFont="1" applyFill="1" applyBorder="1" applyAlignment="1" applyProtection="1">
      <alignment horizontal="center" vertical="center" textRotation="255" shrinkToFit="1"/>
      <protection hidden="1"/>
    </xf>
    <xf numFmtId="0" fontId="17" fillId="12" borderId="54" xfId="4" applyFont="1" applyFill="1" applyBorder="1" applyAlignment="1" applyProtection="1">
      <alignment horizontal="center" vertical="center" textRotation="255" shrinkToFit="1"/>
      <protection hidden="1"/>
    </xf>
    <xf numFmtId="0" fontId="17" fillId="12" borderId="101" xfId="4" applyFont="1" applyFill="1" applyBorder="1" applyAlignment="1" applyProtection="1">
      <alignment horizontal="center" vertical="center" textRotation="255" shrinkToFit="1"/>
      <protection hidden="1"/>
    </xf>
    <xf numFmtId="0" fontId="17" fillId="12" borderId="155" xfId="4" applyFont="1" applyFill="1" applyBorder="1" applyAlignment="1" applyProtection="1">
      <alignment horizontal="center" vertical="center" textRotation="255" shrinkToFit="1"/>
      <protection hidden="1"/>
    </xf>
    <xf numFmtId="0" fontId="17" fillId="12" borderId="59" xfId="4" applyFont="1" applyFill="1" applyBorder="1" applyAlignment="1" applyProtection="1">
      <alignment horizontal="center" vertical="center" shrinkToFit="1"/>
      <protection hidden="1"/>
    </xf>
    <xf numFmtId="0" fontId="17" fillId="12" borderId="57" xfId="4" applyFont="1" applyFill="1" applyBorder="1" applyAlignment="1" applyProtection="1">
      <alignment horizontal="center" vertical="center" shrinkToFit="1"/>
      <protection hidden="1"/>
    </xf>
    <xf numFmtId="0" fontId="17" fillId="12" borderId="58" xfId="4" applyFont="1" applyFill="1" applyBorder="1" applyAlignment="1" applyProtection="1">
      <alignment horizontal="center" vertical="center" shrinkToFit="1"/>
      <protection hidden="1"/>
    </xf>
    <xf numFmtId="0" fontId="49" fillId="0" borderId="59" xfId="4" applyFont="1" applyFill="1" applyBorder="1" applyAlignment="1" applyProtection="1">
      <alignment horizontal="center" vertical="center"/>
      <protection locked="0" hidden="1"/>
    </xf>
    <xf numFmtId="0" fontId="49" fillId="0" borderId="57" xfId="4" applyFont="1" applyFill="1" applyBorder="1" applyAlignment="1" applyProtection="1">
      <alignment horizontal="center" vertical="center"/>
      <protection locked="0" hidden="1"/>
    </xf>
    <xf numFmtId="0" fontId="49" fillId="0" borderId="58" xfId="4" applyFont="1" applyFill="1" applyBorder="1" applyAlignment="1" applyProtection="1">
      <alignment horizontal="center" vertical="center"/>
      <protection locked="0" hidden="1"/>
    </xf>
    <xf numFmtId="0" fontId="17" fillId="0" borderId="140" xfId="4" applyFont="1" applyFill="1" applyBorder="1" applyAlignment="1" applyProtection="1">
      <alignment horizontal="center" vertical="center"/>
      <protection locked="0"/>
    </xf>
    <xf numFmtId="0" fontId="17" fillId="0" borderId="141" xfId="4" applyFont="1" applyFill="1" applyBorder="1" applyAlignment="1" applyProtection="1">
      <alignment horizontal="center" vertical="center"/>
      <protection locked="0"/>
    </xf>
    <xf numFmtId="0" fontId="17" fillId="0" borderId="142" xfId="4" applyFont="1" applyFill="1" applyBorder="1" applyAlignment="1" applyProtection="1">
      <alignment horizontal="center" vertical="center"/>
      <protection locked="0"/>
    </xf>
    <xf numFmtId="0" fontId="35" fillId="12" borderId="3" xfId="4" applyFont="1" applyFill="1" applyBorder="1" applyAlignment="1" applyProtection="1">
      <alignment horizontal="left" vertical="center" wrapText="1"/>
      <protection hidden="1"/>
    </xf>
    <xf numFmtId="0" fontId="53" fillId="12" borderId="4" xfId="4" applyFont="1" applyFill="1" applyBorder="1" applyAlignment="1" applyProtection="1">
      <alignment horizontal="left" vertical="center"/>
      <protection hidden="1"/>
    </xf>
    <xf numFmtId="0" fontId="53" fillId="12" borderId="2" xfId="4" applyFont="1" applyFill="1" applyBorder="1" applyAlignment="1" applyProtection="1">
      <alignment horizontal="left" vertical="center"/>
      <protection hidden="1"/>
    </xf>
    <xf numFmtId="0" fontId="17" fillId="15" borderId="1" xfId="4" applyFont="1" applyFill="1" applyBorder="1" applyAlignment="1" applyProtection="1">
      <alignment horizontal="center" vertical="center" wrapText="1"/>
      <protection hidden="1"/>
    </xf>
    <xf numFmtId="0" fontId="17" fillId="15" borderId="1" xfId="4" applyFont="1" applyFill="1" applyBorder="1" applyAlignment="1" applyProtection="1">
      <alignment horizontal="center" vertical="center"/>
      <protection hidden="1"/>
    </xf>
    <xf numFmtId="0" fontId="17" fillId="15" borderId="5" xfId="4" applyFont="1" applyFill="1" applyBorder="1" applyAlignment="1" applyProtection="1">
      <alignment horizontal="center" vertical="center"/>
      <protection hidden="1"/>
    </xf>
    <xf numFmtId="0" fontId="49" fillId="0" borderId="1" xfId="4" applyFont="1" applyBorder="1" applyAlignment="1" applyProtection="1">
      <alignment horizontal="center" vertical="center"/>
      <protection locked="0" hidden="1"/>
    </xf>
    <xf numFmtId="0" fontId="49" fillId="0" borderId="71" xfId="4" applyFont="1" applyBorder="1" applyAlignment="1" applyProtection="1">
      <alignment horizontal="center" vertical="center"/>
      <protection locked="0" hidden="1"/>
    </xf>
    <xf numFmtId="0" fontId="17" fillId="15" borderId="1" xfId="4" applyFont="1" applyFill="1" applyBorder="1" applyAlignment="1" applyProtection="1">
      <alignment horizontal="center" vertical="center" shrinkToFit="1"/>
      <protection hidden="1"/>
    </xf>
    <xf numFmtId="0" fontId="17" fillId="0" borderId="1" xfId="4" applyFont="1" applyBorder="1" applyAlignment="1" applyProtection="1">
      <alignment vertical="center"/>
      <protection locked="0"/>
    </xf>
    <xf numFmtId="0" fontId="17" fillId="0" borderId="71" xfId="4" applyFont="1" applyBorder="1" applyAlignment="1" applyProtection="1">
      <alignment vertical="center"/>
      <protection locked="0"/>
    </xf>
    <xf numFmtId="0" fontId="17" fillId="0" borderId="59" xfId="4" applyFont="1" applyBorder="1" applyAlignment="1" applyProtection="1">
      <alignment vertical="center"/>
      <protection locked="0"/>
    </xf>
    <xf numFmtId="0" fontId="17" fillId="0" borderId="57" xfId="4" applyFont="1" applyBorder="1" applyAlignment="1" applyProtection="1">
      <alignment vertical="center"/>
      <protection locked="0"/>
    </xf>
    <xf numFmtId="0" fontId="17" fillId="0" borderId="67" xfId="4" applyFont="1" applyBorder="1" applyAlignment="1" applyProtection="1">
      <alignment vertical="center"/>
      <protection locked="0"/>
    </xf>
    <xf numFmtId="0" fontId="17" fillId="15" borderId="130" xfId="4" applyFont="1" applyFill="1" applyBorder="1" applyAlignment="1" applyProtection="1">
      <alignment horizontal="center" vertical="center" textRotation="255"/>
      <protection hidden="1"/>
    </xf>
    <xf numFmtId="0" fontId="17" fillId="15" borderId="1" xfId="4" applyFont="1" applyFill="1" applyBorder="1" applyAlignment="1" applyProtection="1">
      <alignment horizontal="center" vertical="center" textRotation="255"/>
      <protection hidden="1"/>
    </xf>
    <xf numFmtId="0" fontId="17" fillId="15" borderId="69" xfId="4" applyFont="1" applyFill="1" applyBorder="1" applyAlignment="1" applyProtection="1">
      <alignment horizontal="center" vertical="center" textRotation="255"/>
      <protection hidden="1"/>
    </xf>
    <xf numFmtId="0" fontId="17" fillId="15" borderId="5" xfId="4" applyFont="1" applyFill="1" applyBorder="1" applyAlignment="1" applyProtection="1">
      <alignment horizontal="center" vertical="center" textRotation="255"/>
      <protection hidden="1"/>
    </xf>
    <xf numFmtId="0" fontId="17" fillId="12" borderId="115" xfId="4" applyFont="1" applyFill="1" applyBorder="1" applyAlignment="1" applyProtection="1">
      <alignment horizontal="center" vertical="center"/>
      <protection locked="0"/>
    </xf>
    <xf numFmtId="0" fontId="17" fillId="12" borderId="85" xfId="4" applyFont="1" applyFill="1" applyBorder="1" applyAlignment="1" applyProtection="1">
      <alignment horizontal="center" vertical="center"/>
      <protection locked="0"/>
    </xf>
    <xf numFmtId="0" fontId="17" fillId="12" borderId="82" xfId="4" applyFont="1" applyFill="1" applyBorder="1" applyAlignment="1" applyProtection="1">
      <alignment horizontal="center" vertical="center"/>
      <protection locked="0"/>
    </xf>
    <xf numFmtId="0" fontId="17" fillId="12" borderId="83" xfId="4" applyFont="1" applyFill="1" applyBorder="1" applyAlignment="1" applyProtection="1">
      <alignment horizontal="center" vertical="center"/>
      <protection locked="0"/>
    </xf>
    <xf numFmtId="0" fontId="17" fillId="12" borderId="152" xfId="4" applyFont="1" applyFill="1" applyBorder="1" applyAlignment="1" applyProtection="1">
      <alignment horizontal="center" vertical="center"/>
      <protection locked="0"/>
    </xf>
    <xf numFmtId="0" fontId="17" fillId="12" borderId="153" xfId="4" applyFont="1" applyFill="1" applyBorder="1" applyAlignment="1" applyProtection="1">
      <alignment horizontal="center" vertical="center"/>
      <protection locked="0"/>
    </xf>
    <xf numFmtId="0" fontId="17" fillId="0" borderId="86" xfId="4" applyFont="1" applyBorder="1" applyAlignment="1" applyProtection="1">
      <alignment horizontal="center" vertical="center"/>
      <protection locked="0"/>
    </xf>
    <xf numFmtId="0" fontId="17" fillId="0" borderId="37" xfId="4" applyFont="1" applyBorder="1" applyAlignment="1" applyProtection="1">
      <alignment horizontal="center" vertical="center"/>
      <protection locked="0"/>
    </xf>
    <xf numFmtId="0" fontId="17" fillId="0" borderId="36" xfId="4" applyFont="1" applyBorder="1" applyAlignment="1" applyProtection="1">
      <alignment horizontal="center" vertical="center"/>
      <protection locked="0"/>
    </xf>
    <xf numFmtId="0" fontId="17" fillId="0" borderId="154" xfId="4" applyFont="1" applyBorder="1" applyAlignment="1" applyProtection="1">
      <alignment horizontal="center" vertical="center"/>
      <protection locked="0"/>
    </xf>
    <xf numFmtId="0" fontId="17" fillId="15" borderId="3" xfId="4" applyFont="1" applyFill="1" applyBorder="1" applyAlignment="1" applyProtection="1">
      <alignment horizontal="center" vertical="center"/>
      <protection hidden="1"/>
    </xf>
    <xf numFmtId="0" fontId="11" fillId="0" borderId="4" xfId="4" applyBorder="1" applyAlignment="1">
      <alignment horizontal="center" vertical="center"/>
    </xf>
    <xf numFmtId="0" fontId="11" fillId="0" borderId="2" xfId="4" applyBorder="1" applyAlignment="1">
      <alignment horizontal="center" vertical="center"/>
    </xf>
    <xf numFmtId="0" fontId="17" fillId="0" borderId="1" xfId="4" applyFont="1" applyFill="1" applyBorder="1" applyAlignment="1" applyProtection="1">
      <alignment horizontal="center" vertical="center"/>
      <protection hidden="1"/>
    </xf>
    <xf numFmtId="0" fontId="17" fillId="0" borderId="71" xfId="4" applyFont="1" applyFill="1" applyBorder="1" applyAlignment="1" applyProtection="1">
      <alignment horizontal="center" vertical="center"/>
      <protection hidden="1"/>
    </xf>
    <xf numFmtId="0" fontId="17" fillId="0" borderId="149" xfId="4" applyFont="1" applyFill="1" applyBorder="1" applyAlignment="1" applyProtection="1">
      <alignment horizontal="center" vertical="center"/>
      <protection hidden="1"/>
    </xf>
    <xf numFmtId="0" fontId="11" fillId="0" borderId="150" xfId="4" applyFill="1" applyBorder="1" applyAlignment="1">
      <alignment horizontal="center" vertical="center"/>
    </xf>
    <xf numFmtId="0" fontId="11" fillId="0" borderId="151" xfId="4" applyFill="1" applyBorder="1" applyAlignment="1">
      <alignment horizontal="center" vertical="center"/>
    </xf>
    <xf numFmtId="0" fontId="17" fillId="15" borderId="59" xfId="4" applyFont="1" applyFill="1" applyBorder="1" applyAlignment="1" applyProtection="1">
      <alignment horizontal="center" vertical="center"/>
      <protection hidden="1"/>
    </xf>
    <xf numFmtId="0" fontId="17" fillId="15" borderId="57" xfId="4" applyFont="1" applyFill="1" applyBorder="1" applyAlignment="1" applyProtection="1">
      <alignment horizontal="center" vertical="center"/>
      <protection hidden="1"/>
    </xf>
    <xf numFmtId="0" fontId="17" fillId="15" borderId="58" xfId="4" applyFont="1" applyFill="1" applyBorder="1" applyAlignment="1" applyProtection="1">
      <alignment horizontal="center" vertical="center"/>
      <protection hidden="1"/>
    </xf>
    <xf numFmtId="0" fontId="17" fillId="15" borderId="55" xfId="4" applyFont="1" applyFill="1" applyBorder="1" applyAlignment="1" applyProtection="1">
      <alignment horizontal="center" vertical="center"/>
      <protection hidden="1"/>
    </xf>
    <xf numFmtId="0" fontId="17" fillId="15" borderId="0" xfId="4" applyFont="1" applyFill="1" applyBorder="1" applyAlignment="1" applyProtection="1">
      <alignment horizontal="center" vertical="center"/>
      <protection hidden="1"/>
    </xf>
    <xf numFmtId="0" fontId="17" fillId="15" borderId="54" xfId="4" applyFont="1" applyFill="1" applyBorder="1" applyAlignment="1" applyProtection="1">
      <alignment horizontal="center" vertical="center"/>
      <protection hidden="1"/>
    </xf>
    <xf numFmtId="0" fontId="11" fillId="0" borderId="65" xfId="4" applyBorder="1" applyAlignment="1">
      <alignment horizontal="center" vertical="center"/>
    </xf>
    <xf numFmtId="0" fontId="11" fillId="0" borderId="64" xfId="4" applyBorder="1" applyAlignment="1">
      <alignment horizontal="center" vertical="center"/>
    </xf>
    <xf numFmtId="0" fontId="11" fillId="0" borderId="18" xfId="4" applyBorder="1" applyAlignment="1">
      <alignment horizontal="center" vertical="center"/>
    </xf>
    <xf numFmtId="0" fontId="17" fillId="15" borderId="64" xfId="4" applyFont="1" applyFill="1" applyBorder="1" applyAlignment="1" applyProtection="1">
      <alignment horizontal="center" vertical="center"/>
      <protection hidden="1"/>
    </xf>
    <xf numFmtId="0" fontId="17" fillId="15" borderId="18" xfId="4" applyFont="1" applyFill="1" applyBorder="1" applyAlignment="1" applyProtection="1">
      <alignment horizontal="center" vertical="center"/>
      <protection hidden="1"/>
    </xf>
    <xf numFmtId="0" fontId="17" fillId="0" borderId="55" xfId="4" applyFont="1" applyFill="1" applyBorder="1" applyAlignment="1" applyProtection="1">
      <alignment horizontal="center" vertical="center"/>
      <protection hidden="1"/>
    </xf>
    <xf numFmtId="0" fontId="17" fillId="0" borderId="0" xfId="4" applyFont="1" applyFill="1" applyBorder="1" applyAlignment="1" applyProtection="1">
      <alignment horizontal="center" vertical="center"/>
      <protection hidden="1"/>
    </xf>
    <xf numFmtId="0" fontId="17" fillId="0" borderId="56" xfId="4" applyFont="1" applyFill="1" applyBorder="1" applyAlignment="1" applyProtection="1">
      <alignment horizontal="center" vertical="center"/>
      <protection hidden="1"/>
    </xf>
    <xf numFmtId="0" fontId="17" fillId="0" borderId="65" xfId="4" applyFont="1" applyFill="1" applyBorder="1" applyAlignment="1" applyProtection="1">
      <alignment horizontal="center" vertical="center"/>
      <protection hidden="1"/>
    </xf>
    <xf numFmtId="0" fontId="17" fillId="0" borderId="64" xfId="4" applyFont="1" applyFill="1" applyBorder="1" applyAlignment="1" applyProtection="1">
      <alignment horizontal="center" vertical="center"/>
      <protection hidden="1"/>
    </xf>
    <xf numFmtId="0" fontId="17" fillId="0" borderId="66" xfId="4" applyFont="1" applyFill="1" applyBorder="1" applyAlignment="1" applyProtection="1">
      <alignment horizontal="center" vertical="center"/>
      <protection hidden="1"/>
    </xf>
    <xf numFmtId="0" fontId="17" fillId="15" borderId="2" xfId="4" applyFont="1" applyFill="1" applyBorder="1" applyAlignment="1" applyProtection="1">
      <alignment horizontal="center" vertical="center"/>
      <protection hidden="1"/>
    </xf>
    <xf numFmtId="49" fontId="17" fillId="0" borderId="2" xfId="4" applyNumberFormat="1" applyFont="1" applyBorder="1" applyAlignment="1" applyProtection="1">
      <alignment horizontal="center" vertical="center"/>
      <protection locked="0"/>
    </xf>
    <xf numFmtId="49" fontId="17" fillId="0" borderId="1" xfId="4" applyNumberFormat="1" applyFont="1" applyBorder="1" applyAlignment="1" applyProtection="1">
      <alignment horizontal="center" vertical="center"/>
      <protection locked="0"/>
    </xf>
    <xf numFmtId="0" fontId="17" fillId="15" borderId="71" xfId="4" applyFont="1" applyFill="1" applyBorder="1" applyAlignment="1" applyProtection="1">
      <alignment horizontal="center" vertical="center"/>
      <protection hidden="1"/>
    </xf>
    <xf numFmtId="0" fontId="17" fillId="12" borderId="1" xfId="4" applyFont="1" applyFill="1" applyBorder="1" applyAlignment="1" applyProtection="1">
      <alignment horizontal="center" vertical="center" shrinkToFit="1"/>
      <protection hidden="1"/>
    </xf>
    <xf numFmtId="0" fontId="17" fillId="12" borderId="1" xfId="4" applyNumberFormat="1" applyFont="1" applyFill="1" applyBorder="1" applyAlignment="1" applyProtection="1">
      <alignment horizontal="center" vertical="center" shrinkToFit="1"/>
      <protection locked="0"/>
    </xf>
    <xf numFmtId="0" fontId="17" fillId="0" borderId="3" xfId="4" applyFont="1" applyBorder="1" applyAlignment="1" applyProtection="1">
      <alignment vertical="center"/>
      <protection hidden="1"/>
    </xf>
    <xf numFmtId="0" fontId="17" fillId="0" borderId="4" xfId="4" applyFont="1" applyBorder="1" applyAlignment="1" applyProtection="1">
      <alignment vertical="center"/>
      <protection hidden="1"/>
    </xf>
    <xf numFmtId="0" fontId="17" fillId="0" borderId="60" xfId="4" applyFont="1" applyBorder="1" applyAlignment="1" applyProtection="1">
      <alignment vertical="center"/>
      <protection hidden="1"/>
    </xf>
    <xf numFmtId="49" fontId="17" fillId="0" borderId="3" xfId="4" applyNumberFormat="1" applyFont="1" applyBorder="1" applyAlignment="1" applyProtection="1">
      <alignment horizontal="center" vertical="center"/>
      <protection locked="0"/>
    </xf>
    <xf numFmtId="0" fontId="17" fillId="0" borderId="3" xfId="4" applyFont="1" applyBorder="1" applyAlignment="1" applyProtection="1">
      <alignment vertical="center"/>
      <protection locked="0"/>
    </xf>
    <xf numFmtId="0" fontId="17" fillId="0" borderId="4" xfId="4" applyFont="1" applyBorder="1" applyAlignment="1" applyProtection="1">
      <alignment vertical="center"/>
      <protection locked="0"/>
    </xf>
    <xf numFmtId="0" fontId="17" fillId="0" borderId="60" xfId="4" applyFont="1" applyBorder="1" applyAlignment="1" applyProtection="1">
      <alignment vertical="center"/>
      <protection locked="0"/>
    </xf>
    <xf numFmtId="0" fontId="17" fillId="15" borderId="130" xfId="4" applyFont="1" applyFill="1" applyBorder="1" applyAlignment="1" applyProtection="1">
      <alignment horizontal="center" vertical="center" textRotation="255" wrapText="1"/>
      <protection hidden="1"/>
    </xf>
    <xf numFmtId="0" fontId="17" fillId="15" borderId="1" xfId="4" applyFont="1" applyFill="1" applyBorder="1" applyAlignment="1" applyProtection="1">
      <alignment horizontal="center" vertical="center" textRotation="255" wrapText="1"/>
      <protection hidden="1"/>
    </xf>
    <xf numFmtId="0" fontId="17" fillId="15" borderId="59" xfId="4" applyFont="1" applyFill="1" applyBorder="1" applyAlignment="1" applyProtection="1">
      <alignment horizontal="right" shrinkToFit="1"/>
      <protection hidden="1"/>
    </xf>
    <xf numFmtId="0" fontId="17" fillId="15" borderId="57" xfId="4" applyFont="1" applyFill="1" applyBorder="1" applyAlignment="1" applyProtection="1">
      <alignment horizontal="right" shrinkToFit="1"/>
      <protection hidden="1"/>
    </xf>
    <xf numFmtId="0" fontId="17" fillId="15" borderId="58" xfId="4" applyFont="1" applyFill="1" applyBorder="1" applyAlignment="1" applyProtection="1">
      <alignment horizontal="right" shrinkToFit="1"/>
      <protection hidden="1"/>
    </xf>
    <xf numFmtId="0" fontId="17" fillId="15" borderId="65" xfId="4" applyFont="1" applyFill="1" applyBorder="1" applyAlignment="1" applyProtection="1">
      <alignment horizontal="right" shrinkToFit="1"/>
      <protection hidden="1"/>
    </xf>
    <xf numFmtId="0" fontId="17" fillId="15" borderId="64" xfId="4" applyFont="1" applyFill="1" applyBorder="1" applyAlignment="1" applyProtection="1">
      <alignment horizontal="right" shrinkToFit="1"/>
      <protection hidden="1"/>
    </xf>
    <xf numFmtId="0" fontId="17" fillId="15" borderId="18" xfId="4" applyFont="1" applyFill="1" applyBorder="1" applyAlignment="1" applyProtection="1">
      <alignment horizontal="right" shrinkToFit="1"/>
      <protection hidden="1"/>
    </xf>
    <xf numFmtId="0" fontId="17" fillId="0" borderId="140" xfId="4" applyFont="1" applyBorder="1" applyAlignment="1" applyProtection="1">
      <alignment vertical="center"/>
      <protection hidden="1"/>
    </xf>
    <xf numFmtId="0" fontId="17" fillId="0" borderId="141" xfId="4" applyFont="1" applyBorder="1" applyAlignment="1" applyProtection="1">
      <alignment vertical="center"/>
      <protection hidden="1"/>
    </xf>
    <xf numFmtId="0" fontId="17" fillId="0" borderId="142" xfId="4" applyFont="1" applyBorder="1" applyAlignment="1" applyProtection="1">
      <alignment vertical="center"/>
      <protection hidden="1"/>
    </xf>
    <xf numFmtId="0" fontId="17" fillId="0" borderId="143" xfId="4" applyFont="1" applyBorder="1" applyAlignment="1" applyProtection="1">
      <alignment vertical="center"/>
      <protection hidden="1"/>
    </xf>
    <xf numFmtId="0" fontId="17" fillId="0" borderId="144" xfId="4" applyFont="1" applyBorder="1" applyAlignment="1" applyProtection="1">
      <alignment vertical="center"/>
      <protection hidden="1"/>
    </xf>
    <xf numFmtId="0" fontId="17" fillId="0" borderId="145" xfId="4" applyFont="1" applyBorder="1" applyAlignment="1" applyProtection="1">
      <alignment vertical="center"/>
      <protection hidden="1"/>
    </xf>
    <xf numFmtId="0" fontId="17" fillId="0" borderId="146" xfId="4" applyFont="1" applyBorder="1" applyAlignment="1" applyProtection="1">
      <alignment vertical="center"/>
      <protection hidden="1"/>
    </xf>
    <xf numFmtId="0" fontId="17" fillId="0" borderId="147" xfId="4" applyFont="1" applyBorder="1" applyAlignment="1" applyProtection="1">
      <alignment vertical="center"/>
      <protection hidden="1"/>
    </xf>
    <xf numFmtId="0" fontId="17" fillId="0" borderId="148" xfId="4" applyFont="1" applyBorder="1" applyAlignment="1" applyProtection="1">
      <alignment vertical="center"/>
      <protection hidden="1"/>
    </xf>
    <xf numFmtId="0" fontId="17" fillId="0" borderId="3" xfId="4" applyFont="1" applyBorder="1" applyAlignment="1" applyProtection="1">
      <alignment horizontal="center" vertical="center" shrinkToFit="1"/>
      <protection locked="0"/>
    </xf>
    <xf numFmtId="0" fontId="17" fillId="0" borderId="4" xfId="4" applyFont="1" applyBorder="1" applyAlignment="1" applyProtection="1">
      <alignment horizontal="center" vertical="center" shrinkToFit="1"/>
      <protection locked="0"/>
    </xf>
    <xf numFmtId="0" fontId="17" fillId="0" borderId="2" xfId="4" applyFont="1" applyBorder="1" applyAlignment="1" applyProtection="1">
      <alignment horizontal="center" vertical="center" shrinkToFit="1"/>
      <protection locked="0"/>
    </xf>
    <xf numFmtId="0" fontId="17" fillId="0" borderId="1" xfId="4" applyNumberFormat="1" applyFont="1" applyBorder="1" applyAlignment="1" applyProtection="1">
      <alignment horizontal="center" vertical="center" shrinkToFit="1"/>
      <protection locked="0"/>
    </xf>
    <xf numFmtId="0" fontId="17" fillId="15" borderId="73" xfId="4" applyFont="1" applyFill="1" applyBorder="1" applyAlignment="1" applyProtection="1">
      <alignment horizontal="center" vertical="center" textRotation="255" wrapText="1" shrinkToFit="1"/>
      <protection hidden="1"/>
    </xf>
    <xf numFmtId="0" fontId="17" fillId="15" borderId="58" xfId="4" applyFont="1" applyFill="1" applyBorder="1" applyAlignment="1" applyProtection="1">
      <alignment horizontal="center" vertical="center" textRotation="255" wrapText="1" shrinkToFit="1"/>
      <protection hidden="1"/>
    </xf>
    <xf numFmtId="0" fontId="17" fillId="15" borderId="74" xfId="4" applyFont="1" applyFill="1" applyBorder="1" applyAlignment="1" applyProtection="1">
      <alignment horizontal="center" vertical="center" textRotation="255" wrapText="1" shrinkToFit="1"/>
      <protection hidden="1"/>
    </xf>
    <xf numFmtId="0" fontId="17" fillId="15" borderId="54" xfId="4" applyFont="1" applyFill="1" applyBorder="1" applyAlignment="1" applyProtection="1">
      <alignment horizontal="center" vertical="center" textRotation="255" wrapText="1" shrinkToFit="1"/>
      <protection hidden="1"/>
    </xf>
    <xf numFmtId="0" fontId="17" fillId="15" borderId="138" xfId="4" applyFont="1" applyFill="1" applyBorder="1" applyAlignment="1" applyProtection="1">
      <alignment horizontal="center" vertical="center" textRotation="255" wrapText="1" shrinkToFit="1"/>
      <protection hidden="1"/>
    </xf>
    <xf numFmtId="0" fontId="17" fillId="15" borderId="18" xfId="4" applyFont="1" applyFill="1" applyBorder="1" applyAlignment="1" applyProtection="1">
      <alignment horizontal="center" vertical="center" textRotation="255" wrapText="1" shrinkToFit="1"/>
      <protection hidden="1"/>
    </xf>
    <xf numFmtId="0" fontId="17" fillId="0" borderId="59" xfId="4" applyFont="1" applyBorder="1" applyAlignment="1" applyProtection="1">
      <alignment horizontal="left" vertical="center"/>
      <protection locked="0"/>
    </xf>
    <xf numFmtId="0" fontId="17" fillId="0" borderId="57" xfId="4" applyFont="1" applyBorder="1" applyAlignment="1" applyProtection="1">
      <alignment horizontal="left" vertical="center"/>
      <protection locked="0"/>
    </xf>
    <xf numFmtId="0" fontId="17" fillId="0" borderId="67" xfId="4" applyFont="1" applyBorder="1" applyAlignment="1" applyProtection="1">
      <alignment horizontal="left" vertical="center"/>
      <protection locked="0"/>
    </xf>
    <xf numFmtId="0" fontId="17" fillId="15" borderId="131" xfId="4" applyFont="1" applyFill="1" applyBorder="1" applyAlignment="1" applyProtection="1">
      <alignment horizontal="center" vertical="center"/>
      <protection hidden="1"/>
    </xf>
    <xf numFmtId="0" fontId="17" fillId="0" borderId="132" xfId="4" applyFont="1" applyBorder="1" applyAlignment="1" applyProtection="1">
      <alignment horizontal="left" vertical="center"/>
      <protection locked="0"/>
    </xf>
    <xf numFmtId="0" fontId="17" fillId="0" borderId="133" xfId="4" applyFont="1" applyBorder="1" applyAlignment="1" applyProtection="1">
      <alignment horizontal="left" vertical="center"/>
      <protection locked="0"/>
    </xf>
    <xf numFmtId="0" fontId="17" fillId="0" borderId="134" xfId="4" applyFont="1" applyBorder="1" applyAlignment="1" applyProtection="1">
      <alignment horizontal="left" vertical="center"/>
      <protection locked="0"/>
    </xf>
    <xf numFmtId="0" fontId="17" fillId="15" borderId="3" xfId="4" applyFont="1" applyFill="1" applyBorder="1" applyAlignment="1" applyProtection="1">
      <alignment horizontal="center" vertical="top"/>
      <protection hidden="1"/>
    </xf>
    <xf numFmtId="0" fontId="17" fillId="15" borderId="4" xfId="4" applyFont="1" applyFill="1" applyBorder="1" applyAlignment="1" applyProtection="1">
      <alignment horizontal="center" vertical="top"/>
      <protection hidden="1"/>
    </xf>
    <xf numFmtId="179" fontId="17" fillId="0" borderId="4" xfId="4" applyNumberFormat="1" applyFont="1" applyBorder="1" applyAlignment="1" applyProtection="1">
      <alignment horizontal="center" vertical="center"/>
      <protection locked="0"/>
    </xf>
    <xf numFmtId="179" fontId="17" fillId="0" borderId="2" xfId="4" applyNumberFormat="1" applyFont="1" applyBorder="1" applyAlignment="1" applyProtection="1">
      <alignment horizontal="center" vertical="center"/>
      <protection locked="0"/>
    </xf>
    <xf numFmtId="49" fontId="17" fillId="0" borderId="61" xfId="4" applyNumberFormat="1" applyFont="1" applyBorder="1" applyAlignment="1" applyProtection="1">
      <alignment horizontal="left" vertical="top"/>
      <protection locked="0"/>
    </xf>
    <xf numFmtId="49" fontId="17" fillId="0" borderId="62" xfId="4" applyNumberFormat="1" applyFont="1" applyBorder="1" applyAlignment="1" applyProtection="1">
      <alignment horizontal="left" vertical="top"/>
      <protection locked="0"/>
    </xf>
    <xf numFmtId="49" fontId="17" fillId="0" borderId="63" xfId="4" applyNumberFormat="1" applyFont="1" applyBorder="1" applyAlignment="1" applyProtection="1">
      <alignment horizontal="left" vertical="top"/>
      <protection locked="0"/>
    </xf>
    <xf numFmtId="49" fontId="17" fillId="0" borderId="17" xfId="4" applyNumberFormat="1" applyFont="1" applyBorder="1" applyAlignment="1" applyProtection="1">
      <alignment horizontal="left" vertical="center"/>
      <protection locked="0"/>
    </xf>
    <xf numFmtId="49" fontId="17" fillId="0" borderId="137" xfId="4" applyNumberFormat="1" applyFont="1" applyBorder="1" applyAlignment="1" applyProtection="1">
      <alignment horizontal="left" vertical="center"/>
      <protection locked="0"/>
    </xf>
    <xf numFmtId="0" fontId="17" fillId="12" borderId="3" xfId="4" applyFont="1" applyFill="1" applyBorder="1" applyAlignment="1" applyProtection="1">
      <alignment horizontal="center" vertical="center"/>
      <protection hidden="1"/>
    </xf>
    <xf numFmtId="0" fontId="17" fillId="12" borderId="4" xfId="4" applyFont="1" applyFill="1" applyBorder="1" applyAlignment="1" applyProtection="1">
      <alignment horizontal="center" vertical="center"/>
      <protection hidden="1"/>
    </xf>
    <xf numFmtId="0" fontId="17" fillId="12" borderId="2" xfId="4" applyFont="1" applyFill="1" applyBorder="1" applyAlignment="1" applyProtection="1">
      <alignment horizontal="center" vertical="center"/>
      <protection hidden="1"/>
    </xf>
    <xf numFmtId="49" fontId="17" fillId="12" borderId="3" xfId="4" applyNumberFormat="1" applyFont="1" applyFill="1" applyBorder="1" applyAlignment="1" applyProtection="1">
      <alignment vertical="center"/>
      <protection locked="0"/>
    </xf>
    <xf numFmtId="49" fontId="17" fillId="12" borderId="4" xfId="4" applyNumberFormat="1" applyFont="1" applyFill="1" applyBorder="1" applyAlignment="1" applyProtection="1">
      <alignment vertical="center"/>
      <protection locked="0"/>
    </xf>
    <xf numFmtId="49" fontId="17" fillId="12" borderId="2" xfId="4" applyNumberFormat="1" applyFont="1" applyFill="1" applyBorder="1" applyAlignment="1" applyProtection="1">
      <alignment vertical="center"/>
      <protection locked="0"/>
    </xf>
    <xf numFmtId="0" fontId="17" fillId="15" borderId="130" xfId="4" applyFont="1" applyFill="1" applyBorder="1" applyAlignment="1" applyProtection="1">
      <alignment horizontal="center" vertical="center" shrinkToFit="1"/>
      <protection hidden="1"/>
    </xf>
    <xf numFmtId="0" fontId="17" fillId="0" borderId="3" xfId="4" applyFont="1" applyBorder="1" applyAlignment="1" applyProtection="1">
      <alignment horizontal="left" vertical="center"/>
      <protection locked="0"/>
    </xf>
    <xf numFmtId="0" fontId="17" fillId="0" borderId="4" xfId="4" applyFont="1" applyBorder="1" applyAlignment="1" applyProtection="1">
      <alignment horizontal="left" vertical="center"/>
      <protection locked="0"/>
    </xf>
    <xf numFmtId="0" fontId="17" fillId="0" borderId="60" xfId="4" applyFont="1" applyBorder="1" applyAlignment="1" applyProtection="1">
      <alignment horizontal="left" vertical="center"/>
      <protection locked="0"/>
    </xf>
    <xf numFmtId="0" fontId="17" fillId="15" borderId="73" xfId="4" applyFont="1" applyFill="1" applyBorder="1" applyAlignment="1" applyProtection="1">
      <alignment horizontal="center" vertical="center" textRotation="255" wrapText="1"/>
      <protection hidden="1"/>
    </xf>
    <xf numFmtId="0" fontId="17" fillId="15" borderId="57" xfId="4" applyFont="1" applyFill="1" applyBorder="1" applyAlignment="1" applyProtection="1">
      <alignment horizontal="center" vertical="center" textRotation="255" wrapText="1"/>
      <protection hidden="1"/>
    </xf>
    <xf numFmtId="0" fontId="17" fillId="15" borderId="74" xfId="4" applyFont="1" applyFill="1" applyBorder="1" applyAlignment="1" applyProtection="1">
      <alignment horizontal="center" vertical="center" textRotation="255" wrapText="1"/>
      <protection hidden="1"/>
    </xf>
    <xf numFmtId="0" fontId="17" fillId="15" borderId="0" xfId="4" applyFont="1" applyFill="1" applyBorder="1" applyAlignment="1" applyProtection="1">
      <alignment horizontal="center" vertical="center" textRotation="255" wrapText="1"/>
      <protection hidden="1"/>
    </xf>
    <xf numFmtId="0" fontId="17" fillId="15" borderId="138" xfId="4" applyFont="1" applyFill="1" applyBorder="1" applyAlignment="1" applyProtection="1">
      <alignment horizontal="center" vertical="center" textRotation="255" wrapText="1"/>
      <protection hidden="1"/>
    </xf>
    <xf numFmtId="0" fontId="17" fillId="15" borderId="64" xfId="4" applyFont="1" applyFill="1" applyBorder="1" applyAlignment="1" applyProtection="1">
      <alignment horizontal="center" vertical="center" textRotation="255" wrapText="1"/>
      <protection hidden="1"/>
    </xf>
    <xf numFmtId="0" fontId="17" fillId="15" borderId="4" xfId="4" applyFont="1" applyFill="1" applyBorder="1" applyAlignment="1" applyProtection="1">
      <alignment horizontal="center" vertical="center"/>
      <protection hidden="1"/>
    </xf>
    <xf numFmtId="0" fontId="49" fillId="0" borderId="3" xfId="4" applyFont="1" applyBorder="1" applyAlignment="1" applyProtection="1">
      <alignment vertical="center"/>
      <protection locked="0" hidden="1"/>
    </xf>
    <xf numFmtId="0" fontId="49" fillId="0" borderId="4" xfId="4" applyFont="1" applyBorder="1" applyAlignment="1" applyProtection="1">
      <alignment vertical="center"/>
      <protection locked="0" hidden="1"/>
    </xf>
    <xf numFmtId="0" fontId="49" fillId="0" borderId="60" xfId="4" applyFont="1" applyBorder="1" applyAlignment="1" applyProtection="1">
      <alignment vertical="center"/>
      <protection locked="0" hidden="1"/>
    </xf>
    <xf numFmtId="0" fontId="17" fillId="15" borderId="59" xfId="4" applyFont="1" applyFill="1" applyBorder="1" applyAlignment="1" applyProtection="1">
      <alignment horizontal="left" vertical="center" wrapText="1" shrinkToFit="1"/>
      <protection hidden="1"/>
    </xf>
    <xf numFmtId="0" fontId="17" fillId="15" borderId="57" xfId="4" applyFont="1" applyFill="1" applyBorder="1" applyAlignment="1" applyProtection="1">
      <alignment horizontal="left" vertical="center" wrapText="1" shrinkToFit="1"/>
      <protection hidden="1"/>
    </xf>
    <xf numFmtId="0" fontId="17" fillId="15" borderId="58" xfId="4" applyFont="1" applyFill="1" applyBorder="1" applyAlignment="1" applyProtection="1">
      <alignment horizontal="left" vertical="center" wrapText="1" shrinkToFit="1"/>
      <protection hidden="1"/>
    </xf>
    <xf numFmtId="0" fontId="17" fillId="15" borderId="55" xfId="4" applyFont="1" applyFill="1" applyBorder="1" applyAlignment="1" applyProtection="1">
      <alignment horizontal="left" vertical="center" wrapText="1" shrinkToFit="1"/>
      <protection hidden="1"/>
    </xf>
    <xf numFmtId="0" fontId="17" fillId="15" borderId="0" xfId="4" applyFont="1" applyFill="1" applyBorder="1" applyAlignment="1" applyProtection="1">
      <alignment horizontal="left" vertical="center" wrapText="1" shrinkToFit="1"/>
      <protection hidden="1"/>
    </xf>
    <xf numFmtId="0" fontId="17" fillId="15" borderId="54" xfId="4" applyFont="1" applyFill="1" applyBorder="1" applyAlignment="1" applyProtection="1">
      <alignment horizontal="left" vertical="center" wrapText="1" shrinkToFit="1"/>
      <protection hidden="1"/>
    </xf>
    <xf numFmtId="0" fontId="17" fillId="15" borderId="65" xfId="4" applyFont="1" applyFill="1" applyBorder="1" applyAlignment="1" applyProtection="1">
      <alignment horizontal="left" vertical="center" wrapText="1" shrinkToFit="1"/>
      <protection hidden="1"/>
    </xf>
    <xf numFmtId="0" fontId="17" fillId="15" borderId="64" xfId="4" applyFont="1" applyFill="1" applyBorder="1" applyAlignment="1" applyProtection="1">
      <alignment horizontal="left" vertical="center" wrapText="1" shrinkToFit="1"/>
      <protection hidden="1"/>
    </xf>
    <xf numFmtId="0" fontId="17" fillId="15" borderId="18" xfId="4" applyFont="1" applyFill="1" applyBorder="1" applyAlignment="1" applyProtection="1">
      <alignment horizontal="left" vertical="center" wrapText="1" shrinkToFit="1"/>
      <protection hidden="1"/>
    </xf>
    <xf numFmtId="0" fontId="17" fillId="15" borderId="59" xfId="4" applyFont="1" applyFill="1" applyBorder="1" applyAlignment="1" applyProtection="1">
      <alignment horizontal="center" vertical="center" wrapText="1"/>
      <protection hidden="1"/>
    </xf>
    <xf numFmtId="0" fontId="17" fillId="15" borderId="57" xfId="4" applyFont="1" applyFill="1" applyBorder="1" applyAlignment="1" applyProtection="1">
      <alignment horizontal="center" vertical="center" wrapText="1"/>
      <protection hidden="1"/>
    </xf>
    <xf numFmtId="0" fontId="17" fillId="15" borderId="58" xfId="4" applyFont="1" applyFill="1" applyBorder="1" applyAlignment="1" applyProtection="1">
      <alignment horizontal="center" vertical="center" wrapText="1"/>
      <protection hidden="1"/>
    </xf>
    <xf numFmtId="0" fontId="17" fillId="0" borderId="61" xfId="4" applyFont="1" applyBorder="1" applyAlignment="1" applyProtection="1">
      <alignment horizontal="left" vertical="center"/>
      <protection locked="0"/>
    </xf>
    <xf numFmtId="0" fontId="17" fillId="0" borderId="62" xfId="4" applyFont="1" applyBorder="1" applyAlignment="1" applyProtection="1">
      <alignment horizontal="left" vertical="center"/>
      <protection locked="0"/>
    </xf>
    <xf numFmtId="0" fontId="17" fillId="0" borderId="63" xfId="4" applyFont="1" applyBorder="1" applyAlignment="1" applyProtection="1">
      <alignment horizontal="left" vertical="center"/>
      <protection locked="0"/>
    </xf>
    <xf numFmtId="0" fontId="17" fillId="15" borderId="132" xfId="4" applyFont="1" applyFill="1" applyBorder="1" applyAlignment="1" applyProtection="1">
      <alignment horizontal="center" vertical="center" wrapText="1"/>
      <protection hidden="1"/>
    </xf>
    <xf numFmtId="0" fontId="17" fillId="15" borderId="133" xfId="4" applyFont="1" applyFill="1" applyBorder="1" applyAlignment="1" applyProtection="1">
      <alignment horizontal="center" vertical="center" wrapText="1"/>
      <protection hidden="1"/>
    </xf>
    <xf numFmtId="0" fontId="17" fillId="15" borderId="139" xfId="4" applyFont="1" applyFill="1" applyBorder="1" applyAlignment="1" applyProtection="1">
      <alignment horizontal="center" vertical="center" wrapText="1"/>
      <protection hidden="1"/>
    </xf>
    <xf numFmtId="0" fontId="17" fillId="15" borderId="126" xfId="4" applyFont="1" applyFill="1" applyBorder="1" applyAlignment="1" applyProtection="1">
      <alignment horizontal="center" vertical="center" textRotation="255" wrapText="1"/>
      <protection hidden="1"/>
    </xf>
    <xf numFmtId="0" fontId="17" fillId="15" borderId="127" xfId="4" applyFont="1" applyFill="1" applyBorder="1" applyAlignment="1" applyProtection="1">
      <alignment horizontal="center" vertical="center" textRotation="255" wrapText="1"/>
      <protection hidden="1"/>
    </xf>
    <xf numFmtId="0" fontId="17" fillId="15" borderId="128" xfId="4" applyFont="1" applyFill="1" applyBorder="1" applyAlignment="1" applyProtection="1">
      <alignment horizontal="center" vertical="center"/>
      <protection hidden="1"/>
    </xf>
    <xf numFmtId="0" fontId="17" fillId="19" borderId="129" xfId="4" applyFont="1" applyFill="1" applyBorder="1" applyAlignment="1" applyProtection="1">
      <alignment vertical="center"/>
      <protection hidden="1"/>
    </xf>
    <xf numFmtId="0" fontId="17" fillId="19" borderId="94" xfId="4" applyFont="1" applyFill="1" applyBorder="1" applyAlignment="1" applyProtection="1">
      <alignment vertical="center"/>
      <protection hidden="1"/>
    </xf>
    <xf numFmtId="0" fontId="17" fillId="19" borderId="95" xfId="4" applyFont="1" applyFill="1" applyBorder="1" applyAlignment="1" applyProtection="1">
      <alignment vertical="center"/>
      <protection hidden="1"/>
    </xf>
    <xf numFmtId="0" fontId="17" fillId="19" borderId="132" xfId="4" applyFont="1" applyFill="1" applyBorder="1" applyAlignment="1" applyProtection="1">
      <alignment vertical="center"/>
      <protection hidden="1"/>
    </xf>
    <xf numFmtId="0" fontId="17" fillId="19" borderId="133" xfId="4" applyFont="1" applyFill="1" applyBorder="1" applyAlignment="1" applyProtection="1">
      <alignment vertical="center"/>
      <protection hidden="1"/>
    </xf>
    <xf numFmtId="0" fontId="17" fillId="19" borderId="134" xfId="4" applyFont="1" applyFill="1" applyBorder="1" applyAlignment="1" applyProtection="1">
      <alignment vertical="center"/>
      <protection hidden="1"/>
    </xf>
    <xf numFmtId="179" fontId="17" fillId="19" borderId="4" xfId="4" applyNumberFormat="1" applyFont="1" applyFill="1" applyBorder="1" applyAlignment="1" applyProtection="1">
      <alignment horizontal="center" vertical="center"/>
      <protection hidden="1"/>
    </xf>
    <xf numFmtId="179" fontId="17" fillId="19" borderId="2" xfId="4" applyNumberFormat="1" applyFont="1" applyFill="1" applyBorder="1" applyAlignment="1" applyProtection="1">
      <alignment horizontal="center" vertical="center"/>
      <protection hidden="1"/>
    </xf>
    <xf numFmtId="49" fontId="17" fillId="19" borderId="135" xfId="4" applyNumberFormat="1" applyFont="1" applyFill="1" applyBorder="1" applyAlignment="1" applyProtection="1">
      <alignment vertical="top"/>
      <protection hidden="1"/>
    </xf>
    <xf numFmtId="49" fontId="17" fillId="19" borderId="136" xfId="4" applyNumberFormat="1" applyFont="1" applyFill="1" applyBorder="1" applyAlignment="1" applyProtection="1">
      <alignment vertical="top"/>
      <protection hidden="1"/>
    </xf>
    <xf numFmtId="49" fontId="17" fillId="19" borderId="17" xfId="4" applyNumberFormat="1" applyFont="1" applyFill="1" applyBorder="1" applyAlignment="1" applyProtection="1">
      <alignment vertical="center"/>
      <protection hidden="1"/>
    </xf>
    <xf numFmtId="49" fontId="17" fillId="19" borderId="137" xfId="4" applyNumberFormat="1" applyFont="1" applyFill="1" applyBorder="1" applyAlignment="1" applyProtection="1">
      <alignment vertical="center"/>
      <protection hidden="1"/>
    </xf>
    <xf numFmtId="49" fontId="17" fillId="0" borderId="4" xfId="4" applyNumberFormat="1" applyFont="1" applyBorder="1" applyAlignment="1" applyProtection="1">
      <alignment horizontal="center" vertical="center"/>
      <protection locked="0"/>
    </xf>
    <xf numFmtId="49" fontId="17" fillId="0" borderId="60" xfId="4" applyNumberFormat="1" applyFont="1" applyBorder="1" applyAlignment="1" applyProtection="1">
      <alignment horizontal="center" vertical="center"/>
      <protection locked="0"/>
    </xf>
    <xf numFmtId="0" fontId="17" fillId="15" borderId="159" xfId="4" applyFont="1" applyFill="1" applyBorder="1" applyAlignment="1" applyProtection="1">
      <alignment horizontal="center" vertical="center"/>
      <protection hidden="1"/>
    </xf>
    <xf numFmtId="0" fontId="17" fillId="0" borderId="1" xfId="4" applyFont="1" applyBorder="1" applyAlignment="1" applyProtection="1">
      <alignment horizontal="left" vertical="center"/>
      <protection locked="0"/>
    </xf>
    <xf numFmtId="0" fontId="17" fillId="0" borderId="71" xfId="4" applyFont="1" applyBorder="1" applyAlignment="1" applyProtection="1">
      <alignment horizontal="left" vertical="center"/>
      <protection locked="0"/>
    </xf>
    <xf numFmtId="0" fontId="17" fillId="0" borderId="78" xfId="4" applyFont="1" applyBorder="1" applyAlignment="1" applyProtection="1">
      <alignment horizontal="left" vertical="center"/>
      <protection locked="0"/>
    </xf>
    <xf numFmtId="0" fontId="17" fillId="0" borderId="76" xfId="4" applyFont="1" applyBorder="1" applyAlignment="1" applyProtection="1">
      <alignment horizontal="left" vertical="center"/>
      <protection locked="0"/>
    </xf>
    <xf numFmtId="0" fontId="17" fillId="0" borderId="160" xfId="4" applyFont="1" applyBorder="1" applyAlignment="1" applyProtection="1">
      <alignment horizontal="left" vertical="center"/>
      <protection locked="0"/>
    </xf>
    <xf numFmtId="0" fontId="17" fillId="15" borderId="3" xfId="4" applyFont="1" applyFill="1" applyBorder="1" applyAlignment="1" applyProtection="1">
      <alignment horizontal="center" vertical="center" shrinkToFit="1"/>
      <protection hidden="1"/>
    </xf>
    <xf numFmtId="0" fontId="11" fillId="0" borderId="4" xfId="4" applyBorder="1" applyAlignment="1">
      <alignment horizontal="center" vertical="center" shrinkToFit="1"/>
    </xf>
    <xf numFmtId="0" fontId="11" fillId="0" borderId="2" xfId="4" applyBorder="1" applyAlignment="1">
      <alignment horizontal="center" vertical="center" shrinkToFit="1"/>
    </xf>
    <xf numFmtId="49" fontId="17" fillId="0" borderId="135" xfId="4" applyNumberFormat="1" applyFont="1" applyBorder="1" applyAlignment="1" applyProtection="1">
      <alignment horizontal="left" vertical="top"/>
      <protection locked="0"/>
    </xf>
    <xf numFmtId="49" fontId="17" fillId="0" borderId="136" xfId="4" applyNumberFormat="1" applyFont="1" applyBorder="1" applyAlignment="1" applyProtection="1">
      <alignment horizontal="left" vertical="top"/>
      <protection locked="0"/>
    </xf>
    <xf numFmtId="0" fontId="17" fillId="15" borderId="158" xfId="4" applyFont="1" applyFill="1" applyBorder="1" applyAlignment="1" applyProtection="1">
      <alignment horizontal="center" vertical="center" textRotation="255"/>
      <protection hidden="1"/>
    </xf>
    <xf numFmtId="0" fontId="17" fillId="15" borderId="159" xfId="4" applyFont="1" applyFill="1" applyBorder="1" applyAlignment="1" applyProtection="1">
      <alignment horizontal="center" vertical="center" textRotation="255"/>
      <protection hidden="1"/>
    </xf>
    <xf numFmtId="0" fontId="17" fillId="12" borderId="4" xfId="4" applyFont="1" applyFill="1" applyBorder="1" applyAlignment="1" applyProtection="1">
      <alignment horizontal="center" vertical="center" shrinkToFit="1"/>
      <protection hidden="1"/>
    </xf>
    <xf numFmtId="177" fontId="17" fillId="12" borderId="78" xfId="4" applyNumberFormat="1" applyFont="1" applyFill="1" applyBorder="1" applyAlignment="1" applyProtection="1">
      <alignment horizontal="center" vertical="center"/>
      <protection locked="0"/>
    </xf>
    <xf numFmtId="177" fontId="17" fillId="12" borderId="76" xfId="4" applyNumberFormat="1" applyFont="1" applyFill="1" applyBorder="1" applyAlignment="1" applyProtection="1">
      <alignment horizontal="center" vertical="center"/>
      <protection locked="0"/>
    </xf>
    <xf numFmtId="177" fontId="17" fillId="12" borderId="77" xfId="4" applyNumberFormat="1" applyFont="1" applyFill="1" applyBorder="1" applyAlignment="1" applyProtection="1">
      <alignment horizontal="center" vertical="center"/>
      <protection locked="0"/>
    </xf>
    <xf numFmtId="0" fontId="17" fillId="0" borderId="129" xfId="4" applyFont="1" applyBorder="1" applyAlignment="1" applyProtection="1">
      <alignment horizontal="left" vertical="center"/>
      <protection locked="0"/>
    </xf>
    <xf numFmtId="0" fontId="17" fillId="0" borderId="94" xfId="4" applyFont="1" applyBorder="1" applyAlignment="1" applyProtection="1">
      <alignment horizontal="left" vertical="center"/>
      <protection locked="0"/>
    </xf>
    <xf numFmtId="0" fontId="17" fillId="0" borderId="95" xfId="4" applyFont="1" applyBorder="1" applyAlignment="1" applyProtection="1">
      <alignment horizontal="left" vertical="center"/>
      <protection locked="0"/>
    </xf>
    <xf numFmtId="0" fontId="17" fillId="0" borderId="1" xfId="4" applyFont="1" applyBorder="1" applyAlignment="1" applyProtection="1">
      <alignment horizontal="center" vertical="center" shrinkToFit="1"/>
      <protection locked="0"/>
    </xf>
    <xf numFmtId="0" fontId="17" fillId="12" borderId="78" xfId="4" applyFont="1" applyFill="1" applyBorder="1" applyAlignment="1" applyProtection="1">
      <alignment horizontal="center" vertical="center" shrinkToFit="1"/>
      <protection hidden="1"/>
    </xf>
    <xf numFmtId="0" fontId="17" fillId="12" borderId="76" xfId="4" applyFont="1" applyFill="1" applyBorder="1" applyAlignment="1" applyProtection="1">
      <alignment horizontal="center" vertical="center" shrinkToFit="1"/>
      <protection hidden="1"/>
    </xf>
    <xf numFmtId="0" fontId="17" fillId="12" borderId="77" xfId="4" applyFont="1" applyFill="1" applyBorder="1" applyAlignment="1" applyProtection="1">
      <alignment horizontal="center" vertical="center" shrinkToFit="1"/>
      <protection hidden="1"/>
    </xf>
    <xf numFmtId="0" fontId="49" fillId="0" borderId="78" xfId="4" applyFont="1" applyFill="1" applyBorder="1" applyAlignment="1" applyProtection="1">
      <alignment horizontal="center" vertical="center" shrinkToFit="1"/>
      <protection locked="0"/>
    </xf>
    <xf numFmtId="0" fontId="49" fillId="0" borderId="76" xfId="4" applyFont="1" applyFill="1" applyBorder="1" applyAlignment="1" applyProtection="1">
      <alignment horizontal="center" vertical="center" shrinkToFit="1"/>
      <protection locked="0"/>
    </xf>
    <xf numFmtId="0" fontId="49" fillId="0" borderId="77" xfId="4" applyFont="1" applyFill="1" applyBorder="1" applyAlignment="1" applyProtection="1">
      <alignment horizontal="center" vertical="center" shrinkToFit="1"/>
      <protection locked="0"/>
    </xf>
    <xf numFmtId="0" fontId="17" fillId="15" borderId="4" xfId="4" applyFont="1" applyFill="1" applyBorder="1" applyAlignment="1" applyProtection="1">
      <alignment horizontal="center" vertical="center" shrinkToFit="1"/>
      <protection hidden="1"/>
    </xf>
    <xf numFmtId="0" fontId="17" fillId="15" borderId="2" xfId="4" applyFont="1" applyFill="1" applyBorder="1" applyAlignment="1" applyProtection="1">
      <alignment horizontal="center" vertical="center" shrinkToFit="1"/>
      <protection hidden="1"/>
    </xf>
    <xf numFmtId="0" fontId="17" fillId="0" borderId="3" xfId="4" applyFont="1" applyFill="1" applyBorder="1" applyAlignment="1" applyProtection="1">
      <alignment horizontal="center" vertical="center" shrinkToFit="1"/>
      <protection locked="0"/>
    </xf>
    <xf numFmtId="0" fontId="17" fillId="0" borderId="4" xfId="4" applyFont="1" applyFill="1" applyBorder="1" applyAlignment="1" applyProtection="1">
      <alignment horizontal="center" vertical="center" shrinkToFit="1"/>
      <protection locked="0"/>
    </xf>
    <xf numFmtId="0" fontId="17" fillId="0" borderId="4" xfId="4" applyFont="1" applyFill="1" applyBorder="1" applyAlignment="1" applyProtection="1">
      <alignment vertical="center"/>
      <protection hidden="1"/>
    </xf>
    <xf numFmtId="0" fontId="17" fillId="0" borderId="60" xfId="4" applyFont="1" applyFill="1" applyBorder="1" applyAlignment="1" applyProtection="1">
      <alignment vertical="center"/>
      <protection hidden="1"/>
    </xf>
    <xf numFmtId="0" fontId="17" fillId="12" borderId="3" xfId="4" applyFont="1" applyFill="1" applyBorder="1" applyAlignment="1" applyProtection="1">
      <alignment horizontal="center" vertical="center" shrinkToFit="1"/>
      <protection locked="0"/>
    </xf>
    <xf numFmtId="0" fontId="17" fillId="12" borderId="4" xfId="4" applyFont="1" applyFill="1" applyBorder="1" applyAlignment="1" applyProtection="1">
      <alignment horizontal="center" vertical="center" shrinkToFit="1"/>
      <protection locked="0"/>
    </xf>
    <xf numFmtId="0" fontId="35" fillId="12" borderId="3" xfId="4" applyFont="1" applyFill="1" applyBorder="1" applyAlignment="1" applyProtection="1">
      <alignment horizontal="center" vertical="center" wrapText="1"/>
      <protection hidden="1"/>
    </xf>
    <xf numFmtId="0" fontId="35" fillId="12" borderId="4" xfId="4" applyFont="1" applyFill="1" applyBorder="1" applyAlignment="1" applyProtection="1">
      <alignment horizontal="center" vertical="center"/>
      <protection hidden="1"/>
    </xf>
    <xf numFmtId="0" fontId="35" fillId="12" borderId="2" xfId="4" applyFont="1" applyFill="1" applyBorder="1" applyAlignment="1" applyProtection="1">
      <alignment horizontal="center" vertical="center"/>
      <protection hidden="1"/>
    </xf>
    <xf numFmtId="181" fontId="17" fillId="0" borderId="3" xfId="4" applyNumberFormat="1" applyFont="1" applyFill="1" applyBorder="1" applyAlignment="1" applyProtection="1">
      <alignment horizontal="left" vertical="center"/>
      <protection locked="0" hidden="1"/>
    </xf>
    <xf numFmtId="181" fontId="17" fillId="0" borderId="4" xfId="4" applyNumberFormat="1" applyFont="1" applyFill="1" applyBorder="1" applyAlignment="1" applyProtection="1">
      <alignment horizontal="left" vertical="center"/>
      <protection locked="0" hidden="1"/>
    </xf>
    <xf numFmtId="181" fontId="17" fillId="0" borderId="2" xfId="4" applyNumberFormat="1" applyFont="1" applyFill="1" applyBorder="1" applyAlignment="1" applyProtection="1">
      <alignment horizontal="left" vertical="center"/>
      <protection locked="0" hidden="1"/>
    </xf>
    <xf numFmtId="179" fontId="17" fillId="12" borderId="1" xfId="4" applyNumberFormat="1" applyFont="1" applyFill="1" applyBorder="1" applyAlignment="1" applyProtection="1">
      <alignment vertical="center"/>
      <protection locked="0"/>
    </xf>
    <xf numFmtId="179" fontId="17" fillId="12" borderId="71" xfId="4" applyNumberFormat="1" applyFont="1" applyFill="1" applyBorder="1" applyAlignment="1" applyProtection="1">
      <alignment vertical="center"/>
      <protection locked="0"/>
    </xf>
    <xf numFmtId="0" fontId="17" fillId="0" borderId="162" xfId="4" applyFont="1" applyBorder="1" applyAlignment="1" applyProtection="1">
      <alignment vertical="center"/>
      <protection hidden="1"/>
    </xf>
    <xf numFmtId="0" fontId="17" fillId="0" borderId="163" xfId="4" applyFont="1" applyBorder="1" applyAlignment="1" applyProtection="1">
      <alignment vertical="center"/>
      <protection hidden="1"/>
    </xf>
    <xf numFmtId="0" fontId="17" fillId="0" borderId="164" xfId="4" applyFont="1" applyBorder="1" applyAlignment="1" applyProtection="1">
      <alignment vertical="center"/>
      <protection hidden="1"/>
    </xf>
    <xf numFmtId="0" fontId="17" fillId="12" borderId="1" xfId="4" applyFont="1" applyFill="1" applyBorder="1" applyAlignment="1" applyProtection="1">
      <alignment horizontal="center" vertical="center" shrinkToFit="1"/>
      <protection locked="0"/>
    </xf>
    <xf numFmtId="0" fontId="49" fillId="0" borderId="3" xfId="4" applyFont="1" applyFill="1" applyBorder="1" applyAlignment="1" applyProtection="1">
      <alignment horizontal="center" vertical="center" shrinkToFit="1"/>
      <protection locked="0"/>
    </xf>
    <xf numFmtId="0" fontId="49" fillId="0" borderId="4" xfId="4" applyFont="1" applyFill="1" applyBorder="1" applyAlignment="1" applyProtection="1">
      <alignment horizontal="center" vertical="center" shrinkToFit="1"/>
      <protection locked="0"/>
    </xf>
    <xf numFmtId="0" fontId="49" fillId="0" borderId="2" xfId="4" applyFont="1" applyFill="1" applyBorder="1" applyAlignment="1" applyProtection="1">
      <alignment horizontal="center" vertical="center" shrinkToFit="1"/>
      <protection locked="0"/>
    </xf>
    <xf numFmtId="0" fontId="17" fillId="15" borderId="93" xfId="4" applyFont="1" applyFill="1" applyBorder="1" applyAlignment="1" applyProtection="1">
      <alignment horizontal="center" vertical="center" textRotation="255" wrapText="1"/>
      <protection hidden="1"/>
    </xf>
    <xf numFmtId="0" fontId="17" fillId="15" borderId="161" xfId="4" applyFont="1" applyFill="1" applyBorder="1" applyAlignment="1" applyProtection="1">
      <alignment horizontal="center" vertical="center" textRotation="255" wrapText="1"/>
      <protection hidden="1"/>
    </xf>
    <xf numFmtId="0" fontId="17" fillId="15" borderId="54" xfId="4" applyFont="1" applyFill="1" applyBorder="1" applyAlignment="1" applyProtection="1">
      <alignment horizontal="center" vertical="center" textRotation="255" wrapText="1"/>
      <protection hidden="1"/>
    </xf>
    <xf numFmtId="0" fontId="17" fillId="15" borderId="101" xfId="4" applyFont="1" applyFill="1" applyBorder="1" applyAlignment="1" applyProtection="1">
      <alignment horizontal="center" vertical="center" textRotation="255" wrapText="1"/>
      <protection hidden="1"/>
    </xf>
    <xf numFmtId="0" fontId="17" fillId="15" borderId="155" xfId="4" applyFont="1" applyFill="1" applyBorder="1" applyAlignment="1" applyProtection="1">
      <alignment horizontal="center" vertical="center" textRotation="255" wrapText="1"/>
      <protection hidden="1"/>
    </xf>
    <xf numFmtId="0" fontId="17" fillId="15" borderId="129" xfId="4" applyFont="1" applyFill="1" applyBorder="1" applyAlignment="1" applyProtection="1">
      <alignment horizontal="right" shrinkToFit="1"/>
      <protection hidden="1"/>
    </xf>
    <xf numFmtId="0" fontId="17" fillId="15" borderId="94" xfId="4" applyFont="1" applyFill="1" applyBorder="1" applyAlignment="1" applyProtection="1">
      <alignment horizontal="right" shrinkToFit="1"/>
      <protection hidden="1"/>
    </xf>
    <xf numFmtId="0" fontId="17" fillId="15" borderId="161" xfId="4" applyFont="1" applyFill="1" applyBorder="1" applyAlignment="1" applyProtection="1">
      <alignment horizontal="right" shrinkToFit="1"/>
      <protection hidden="1"/>
    </xf>
    <xf numFmtId="0" fontId="17" fillId="15" borderId="127" xfId="4" applyFont="1" applyFill="1" applyBorder="1" applyAlignment="1" applyProtection="1">
      <alignment horizontal="center" vertical="center" shrinkToFit="1"/>
      <protection hidden="1"/>
    </xf>
    <xf numFmtId="0" fontId="17" fillId="15" borderId="127" xfId="4" applyFont="1" applyFill="1" applyBorder="1" applyAlignment="1" applyProtection="1">
      <alignment horizontal="center" vertical="center" shrinkToFit="1"/>
      <protection locked="0"/>
    </xf>
    <xf numFmtId="0" fontId="31" fillId="0" borderId="59" xfId="4" applyFont="1" applyBorder="1" applyAlignment="1" applyProtection="1">
      <alignment horizontal="center" vertical="center"/>
      <protection locked="0" hidden="1"/>
    </xf>
    <xf numFmtId="0" fontId="31" fillId="0" borderId="57" xfId="4" applyFont="1" applyBorder="1" applyAlignment="1" applyProtection="1">
      <alignment horizontal="center" vertical="center"/>
      <protection locked="0" hidden="1"/>
    </xf>
    <xf numFmtId="0" fontId="35" fillId="12" borderId="55" xfId="4" applyFont="1" applyFill="1" applyBorder="1" applyAlignment="1" applyProtection="1">
      <alignment horizontal="center" vertical="center" wrapText="1"/>
      <protection hidden="1"/>
    </xf>
    <xf numFmtId="0" fontId="35" fillId="12" borderId="0" xfId="4" applyFont="1" applyFill="1" applyBorder="1" applyAlignment="1" applyProtection="1">
      <alignment horizontal="center" vertical="center"/>
      <protection hidden="1"/>
    </xf>
    <xf numFmtId="0" fontId="35" fillId="12" borderId="54" xfId="4" applyFont="1" applyFill="1" applyBorder="1" applyAlignment="1" applyProtection="1">
      <alignment horizontal="center" vertical="center"/>
      <protection hidden="1"/>
    </xf>
    <xf numFmtId="181" fontId="17" fillId="0" borderId="59" xfId="4" applyNumberFormat="1" applyFont="1" applyFill="1" applyBorder="1" applyAlignment="1" applyProtection="1">
      <alignment horizontal="center" vertical="center"/>
      <protection locked="0" hidden="1"/>
    </xf>
    <xf numFmtId="181" fontId="17" fillId="0" borderId="57" xfId="4" applyNumberFormat="1" applyFont="1" applyFill="1" applyBorder="1" applyAlignment="1" applyProtection="1">
      <alignment horizontal="center" vertical="center"/>
      <protection locked="0" hidden="1"/>
    </xf>
    <xf numFmtId="181" fontId="17" fillId="0" borderId="67" xfId="4" applyNumberFormat="1" applyFont="1" applyFill="1" applyBorder="1" applyAlignment="1" applyProtection="1">
      <alignment horizontal="center" vertical="center"/>
      <protection locked="0" hidden="1"/>
    </xf>
    <xf numFmtId="0" fontId="17" fillId="12" borderId="3" xfId="4" applyFont="1" applyFill="1" applyBorder="1" applyAlignment="1" applyProtection="1">
      <alignment vertical="center"/>
      <protection locked="0"/>
    </xf>
    <xf numFmtId="0" fontId="17" fillId="12" borderId="4" xfId="4" applyFont="1" applyFill="1" applyBorder="1" applyAlignment="1" applyProtection="1">
      <alignment vertical="center"/>
      <protection locked="0"/>
    </xf>
    <xf numFmtId="0" fontId="17" fillId="12" borderId="2" xfId="4" applyFont="1" applyFill="1" applyBorder="1" applyAlignment="1" applyProtection="1">
      <alignment vertical="center"/>
      <protection locked="0"/>
    </xf>
    <xf numFmtId="0" fontId="35" fillId="12" borderId="4" xfId="4" applyFont="1" applyFill="1" applyBorder="1" applyAlignment="1" applyProtection="1">
      <alignment horizontal="left" vertical="center" wrapText="1"/>
      <protection hidden="1"/>
    </xf>
    <xf numFmtId="0" fontId="35" fillId="12" borderId="2" xfId="4" applyFont="1" applyFill="1" applyBorder="1" applyAlignment="1" applyProtection="1">
      <alignment horizontal="left" vertical="center" wrapText="1"/>
      <protection hidden="1"/>
    </xf>
    <xf numFmtId="0" fontId="35" fillId="0" borderId="3" xfId="4" applyFont="1" applyFill="1" applyBorder="1" applyAlignment="1" applyProtection="1">
      <alignment horizontal="center" vertical="center"/>
      <protection locked="0" hidden="1"/>
    </xf>
    <xf numFmtId="0" fontId="35" fillId="0" borderId="4" xfId="4" applyFont="1" applyFill="1" applyBorder="1" applyAlignment="1" applyProtection="1">
      <alignment horizontal="center" vertical="center"/>
      <protection locked="0" hidden="1"/>
    </xf>
    <xf numFmtId="0" fontId="35" fillId="0" borderId="60" xfId="4" applyFont="1" applyFill="1" applyBorder="1" applyAlignment="1" applyProtection="1">
      <alignment horizontal="center" vertical="center"/>
      <protection locked="0" hidden="1"/>
    </xf>
    <xf numFmtId="0" fontId="35" fillId="12" borderId="3" xfId="4" applyFont="1" applyFill="1" applyBorder="1" applyAlignment="1" applyProtection="1">
      <alignment horizontal="center" vertical="center" shrinkToFit="1"/>
      <protection hidden="1"/>
    </xf>
    <xf numFmtId="0" fontId="35" fillId="12" borderId="4" xfId="4" applyFont="1" applyFill="1" applyBorder="1" applyAlignment="1" applyProtection="1">
      <alignment horizontal="center" vertical="center" shrinkToFit="1"/>
      <protection hidden="1"/>
    </xf>
    <xf numFmtId="0" fontId="35" fillId="12" borderId="2" xfId="4" applyFont="1" applyFill="1" applyBorder="1" applyAlignment="1" applyProtection="1">
      <alignment horizontal="center" vertical="center" shrinkToFit="1"/>
      <protection hidden="1"/>
    </xf>
    <xf numFmtId="0" fontId="49" fillId="0" borderId="3" xfId="4" applyFont="1" applyFill="1" applyBorder="1" applyAlignment="1" applyProtection="1">
      <alignment horizontal="center" vertical="center"/>
      <protection locked="0"/>
    </xf>
    <xf numFmtId="0" fontId="49" fillId="0" borderId="4" xfId="4" applyFont="1" applyFill="1" applyBorder="1" applyAlignment="1" applyProtection="1">
      <alignment horizontal="center" vertical="center"/>
      <protection locked="0"/>
    </xf>
    <xf numFmtId="0" fontId="49" fillId="0" borderId="2" xfId="4" applyFont="1" applyFill="1" applyBorder="1" applyAlignment="1" applyProtection="1">
      <alignment horizontal="center" vertical="center"/>
      <protection locked="0"/>
    </xf>
    <xf numFmtId="0" fontId="49" fillId="0" borderId="60" xfId="4" applyFont="1" applyFill="1" applyBorder="1" applyAlignment="1" applyProtection="1">
      <alignment horizontal="center" vertical="center"/>
      <protection locked="0"/>
    </xf>
    <xf numFmtId="0" fontId="17" fillId="15" borderId="73" xfId="4" applyFont="1" applyFill="1" applyBorder="1" applyAlignment="1" applyProtection="1">
      <alignment horizontal="center" vertical="center" textRotation="255"/>
      <protection hidden="1"/>
    </xf>
    <xf numFmtId="0" fontId="17" fillId="15" borderId="57" xfId="4" applyFont="1" applyFill="1" applyBorder="1" applyAlignment="1" applyProtection="1">
      <alignment horizontal="center" vertical="center" textRotation="255"/>
      <protection hidden="1"/>
    </xf>
    <xf numFmtId="0" fontId="17" fillId="15" borderId="74" xfId="4" applyFont="1" applyFill="1" applyBorder="1" applyAlignment="1" applyProtection="1">
      <alignment horizontal="center" vertical="center" textRotation="255"/>
      <protection hidden="1"/>
    </xf>
    <xf numFmtId="0" fontId="17" fillId="15" borderId="0" xfId="4" applyFont="1" applyFill="1" applyBorder="1" applyAlignment="1" applyProtection="1">
      <alignment horizontal="center" vertical="center" textRotation="255"/>
      <protection hidden="1"/>
    </xf>
    <xf numFmtId="0" fontId="17" fillId="15" borderId="138" xfId="4" applyFont="1" applyFill="1" applyBorder="1" applyAlignment="1" applyProtection="1">
      <alignment horizontal="center" vertical="center" textRotation="255"/>
      <protection hidden="1"/>
    </xf>
    <xf numFmtId="0" fontId="17" fillId="15" borderId="64" xfId="4" applyFont="1" applyFill="1" applyBorder="1" applyAlignment="1" applyProtection="1">
      <alignment horizontal="center" vertical="center" textRotation="255"/>
      <protection hidden="1"/>
    </xf>
    <xf numFmtId="0" fontId="49" fillId="0" borderId="3" xfId="4" applyFont="1" applyBorder="1" applyAlignment="1" applyProtection="1">
      <alignment horizontal="center" vertical="center"/>
      <protection locked="0" hidden="1"/>
    </xf>
    <xf numFmtId="0" fontId="49" fillId="0" borderId="4" xfId="4" applyFont="1" applyBorder="1" applyAlignment="1" applyProtection="1">
      <alignment horizontal="center" vertical="center"/>
      <protection locked="0" hidden="1"/>
    </xf>
    <xf numFmtId="0" fontId="49" fillId="0" borderId="60" xfId="4" applyFont="1" applyBorder="1" applyAlignment="1" applyProtection="1">
      <alignment horizontal="center" vertical="center"/>
      <protection locked="0" hidden="1"/>
    </xf>
    <xf numFmtId="0" fontId="17" fillId="0" borderId="3" xfId="4" applyFont="1" applyFill="1" applyBorder="1" applyAlignment="1" applyProtection="1">
      <alignment horizontal="center" vertical="center"/>
      <protection locked="0"/>
    </xf>
    <xf numFmtId="0" fontId="17" fillId="0" borderId="4" xfId="4" applyFont="1" applyFill="1" applyBorder="1" applyAlignment="1" applyProtection="1">
      <alignment horizontal="center" vertical="center"/>
      <protection locked="0"/>
    </xf>
    <xf numFmtId="0" fontId="58" fillId="0" borderId="3" xfId="4" applyFont="1" applyFill="1" applyBorder="1" applyAlignment="1" applyProtection="1">
      <alignment horizontal="center" vertical="center"/>
      <protection hidden="1"/>
    </xf>
    <xf numFmtId="0" fontId="58" fillId="0" borderId="4" xfId="4" applyFont="1" applyFill="1" applyBorder="1" applyAlignment="1" applyProtection="1">
      <alignment horizontal="center" vertical="center"/>
      <protection hidden="1"/>
    </xf>
    <xf numFmtId="0" fontId="55" fillId="0" borderId="3" xfId="4" applyFont="1" applyFill="1" applyBorder="1" applyAlignment="1" applyProtection="1">
      <alignment horizontal="center" vertical="center"/>
      <protection locked="0"/>
    </xf>
    <xf numFmtId="0" fontId="55" fillId="0" borderId="4" xfId="4" applyFont="1" applyFill="1" applyBorder="1" applyAlignment="1" applyProtection="1">
      <alignment horizontal="center" vertical="center"/>
      <protection locked="0"/>
    </xf>
    <xf numFmtId="0" fontId="55" fillId="0" borderId="60" xfId="4" applyFont="1" applyFill="1" applyBorder="1" applyAlignment="1" applyProtection="1">
      <alignment horizontal="center" vertical="center"/>
      <protection locked="0"/>
    </xf>
    <xf numFmtId="0" fontId="17" fillId="15" borderId="72" xfId="4" applyFont="1" applyFill="1" applyBorder="1" applyAlignment="1" applyProtection="1">
      <alignment horizontal="center" vertical="center" shrinkToFit="1"/>
      <protection hidden="1"/>
    </xf>
    <xf numFmtId="0" fontId="17" fillId="15" borderId="73" xfId="4" applyFont="1" applyFill="1" applyBorder="1" applyAlignment="1" applyProtection="1">
      <alignment horizontal="center" vertical="center"/>
      <protection hidden="1"/>
    </xf>
    <xf numFmtId="0" fontId="17" fillId="15" borderId="138" xfId="4" applyFont="1" applyFill="1" applyBorder="1" applyAlignment="1" applyProtection="1">
      <alignment horizontal="center" vertical="center"/>
      <protection hidden="1"/>
    </xf>
    <xf numFmtId="0" fontId="49" fillId="0" borderId="67" xfId="4" applyFont="1" applyFill="1" applyBorder="1" applyAlignment="1" applyProtection="1">
      <alignment horizontal="center" vertical="center"/>
      <protection locked="0" hidden="1"/>
    </xf>
    <xf numFmtId="0" fontId="49" fillId="0" borderId="55" xfId="4" applyFont="1" applyFill="1" applyBorder="1" applyAlignment="1" applyProtection="1">
      <alignment horizontal="center" vertical="center"/>
      <protection locked="0"/>
    </xf>
    <xf numFmtId="0" fontId="49" fillId="0" borderId="0" xfId="4" applyFont="1" applyFill="1" applyBorder="1" applyAlignment="1" applyProtection="1">
      <alignment horizontal="center" vertical="center"/>
      <protection locked="0"/>
    </xf>
    <xf numFmtId="0" fontId="49" fillId="0" borderId="56" xfId="4" applyFont="1" applyFill="1" applyBorder="1" applyAlignment="1" applyProtection="1">
      <alignment horizontal="center" vertical="center"/>
      <protection locked="0"/>
    </xf>
    <xf numFmtId="0" fontId="17" fillId="15" borderId="1" xfId="4" applyFont="1" applyFill="1" applyBorder="1" applyAlignment="1" applyProtection="1">
      <alignment horizontal="center" vertical="center" shrinkToFit="1"/>
      <protection locked="0"/>
    </xf>
    <xf numFmtId="0" fontId="17" fillId="19" borderId="129" xfId="4" applyFont="1" applyFill="1" applyBorder="1" applyAlignment="1" applyProtection="1">
      <alignment horizontal="left" vertical="center"/>
      <protection hidden="1"/>
    </xf>
    <xf numFmtId="0" fontId="17" fillId="19" borderId="94" xfId="4" applyFont="1" applyFill="1" applyBorder="1" applyAlignment="1" applyProtection="1">
      <alignment horizontal="left" vertical="center"/>
      <protection hidden="1"/>
    </xf>
    <xf numFmtId="0" fontId="17" fillId="19" borderId="95" xfId="4" applyFont="1" applyFill="1" applyBorder="1" applyAlignment="1" applyProtection="1">
      <alignment horizontal="left" vertical="center"/>
      <protection hidden="1"/>
    </xf>
    <xf numFmtId="0" fontId="17" fillId="19" borderId="132" xfId="4" applyFont="1" applyFill="1" applyBorder="1" applyAlignment="1" applyProtection="1">
      <alignment horizontal="left" vertical="center"/>
      <protection hidden="1"/>
    </xf>
    <xf numFmtId="0" fontId="17" fillId="19" borderId="133" xfId="4" applyFont="1" applyFill="1" applyBorder="1" applyAlignment="1" applyProtection="1">
      <alignment horizontal="left" vertical="center"/>
      <protection hidden="1"/>
    </xf>
    <xf numFmtId="0" fontId="17" fillId="19" borderId="134" xfId="4" applyFont="1" applyFill="1" applyBorder="1" applyAlignment="1" applyProtection="1">
      <alignment horizontal="left" vertical="center"/>
      <protection hidden="1"/>
    </xf>
    <xf numFmtId="49" fontId="17" fillId="19" borderId="135" xfId="4" applyNumberFormat="1" applyFont="1" applyFill="1" applyBorder="1" applyAlignment="1" applyProtection="1">
      <alignment horizontal="left" vertical="top"/>
      <protection hidden="1"/>
    </xf>
    <xf numFmtId="49" fontId="17" fillId="19" borderId="136" xfId="4" applyNumberFormat="1" applyFont="1" applyFill="1" applyBorder="1" applyAlignment="1" applyProtection="1">
      <alignment horizontal="left" vertical="top"/>
      <protection hidden="1"/>
    </xf>
    <xf numFmtId="0" fontId="17" fillId="0" borderId="55" xfId="4" applyFont="1" applyFill="1" applyBorder="1" applyAlignment="1" applyProtection="1">
      <alignment horizontal="center" vertical="center"/>
      <protection locked="0" hidden="1"/>
    </xf>
    <xf numFmtId="0" fontId="17" fillId="0" borderId="0" xfId="4" applyFont="1" applyFill="1" applyBorder="1" applyAlignment="1" applyProtection="1">
      <alignment horizontal="center" vertical="center"/>
      <protection locked="0" hidden="1"/>
    </xf>
    <xf numFmtId="0" fontId="17" fillId="0" borderId="56" xfId="4" applyFont="1" applyFill="1" applyBorder="1" applyAlignment="1" applyProtection="1">
      <alignment horizontal="center" vertical="center"/>
      <protection locked="0" hidden="1"/>
    </xf>
    <xf numFmtId="0" fontId="17" fillId="0" borderId="1" xfId="4" applyFont="1" applyFill="1" applyBorder="1" applyAlignment="1" applyProtection="1">
      <alignment horizontal="center" vertical="center"/>
      <protection locked="0" hidden="1"/>
    </xf>
    <xf numFmtId="0" fontId="17" fillId="15" borderId="1" xfId="4" applyFont="1" applyFill="1" applyBorder="1" applyAlignment="1" applyProtection="1">
      <alignment horizontal="center" vertical="center"/>
      <protection locked="0" hidden="1"/>
    </xf>
    <xf numFmtId="0" fontId="17" fillId="0" borderId="71" xfId="4" applyFont="1" applyFill="1" applyBorder="1" applyAlignment="1" applyProtection="1">
      <alignment horizontal="center" vertical="center"/>
      <protection locked="0" hidden="1"/>
    </xf>
    <xf numFmtId="0" fontId="49" fillId="0" borderId="160" xfId="4" applyFont="1" applyFill="1" applyBorder="1" applyAlignment="1" applyProtection="1">
      <alignment horizontal="center" vertical="center" shrinkToFit="1"/>
      <protection locked="0"/>
    </xf>
    <xf numFmtId="0" fontId="17" fillId="12" borderId="3" xfId="4" applyFont="1" applyFill="1" applyBorder="1" applyAlignment="1" applyProtection="1">
      <alignment horizontal="center" vertical="center" shrinkToFit="1"/>
      <protection locked="0" hidden="1"/>
    </xf>
    <xf numFmtId="0" fontId="17" fillId="12" borderId="4" xfId="4" applyFont="1" applyFill="1" applyBorder="1" applyAlignment="1" applyProtection="1">
      <alignment horizontal="center" vertical="center" shrinkToFit="1"/>
      <protection locked="0" hidden="1"/>
    </xf>
    <xf numFmtId="0" fontId="17" fillId="12" borderId="2" xfId="4" applyFont="1" applyFill="1" applyBorder="1" applyAlignment="1" applyProtection="1">
      <alignment horizontal="center" vertical="center" shrinkToFit="1"/>
      <protection locked="0" hidden="1"/>
    </xf>
    <xf numFmtId="0" fontId="17" fillId="22" borderId="78" xfId="4" applyFont="1" applyFill="1" applyBorder="1" applyAlignment="1" applyProtection="1">
      <alignment horizontal="center" vertical="center" shrinkToFit="1"/>
      <protection hidden="1"/>
    </xf>
    <xf numFmtId="0" fontId="17" fillId="22" borderId="76" xfId="4" applyFont="1" applyFill="1" applyBorder="1" applyAlignment="1" applyProtection="1">
      <alignment horizontal="center" vertical="center" shrinkToFit="1"/>
      <protection hidden="1"/>
    </xf>
    <xf numFmtId="0" fontId="17" fillId="22" borderId="77" xfId="4" applyFont="1" applyFill="1" applyBorder="1" applyAlignment="1" applyProtection="1">
      <alignment horizontal="center" vertical="center" shrinkToFit="1"/>
      <protection hidden="1"/>
    </xf>
    <xf numFmtId="181" fontId="50" fillId="0" borderId="78" xfId="4" applyNumberFormat="1" applyFont="1" applyBorder="1" applyAlignment="1" applyProtection="1">
      <alignment horizontal="center" vertical="center"/>
      <protection locked="0" hidden="1"/>
    </xf>
    <xf numFmtId="181" fontId="50" fillId="0" borderId="76" xfId="4" applyNumberFormat="1" applyFont="1" applyBorder="1" applyAlignment="1" applyProtection="1">
      <alignment horizontal="center" vertical="center"/>
      <protection locked="0" hidden="1"/>
    </xf>
    <xf numFmtId="181" fontId="50" fillId="0" borderId="77" xfId="4" applyNumberFormat="1" applyFont="1" applyBorder="1" applyAlignment="1" applyProtection="1">
      <alignment horizontal="center" vertical="center"/>
      <protection locked="0" hidden="1"/>
    </xf>
    <xf numFmtId="0" fontId="35" fillId="22" borderId="78" xfId="4" applyFont="1" applyFill="1" applyBorder="1" applyAlignment="1" applyProtection="1">
      <alignment horizontal="center" vertical="center"/>
      <protection hidden="1"/>
    </xf>
    <xf numFmtId="0" fontId="35" fillId="22" borderId="76" xfId="4" applyFont="1" applyFill="1" applyBorder="1" applyAlignment="1" applyProtection="1">
      <alignment horizontal="center" vertical="center"/>
      <protection hidden="1"/>
    </xf>
    <xf numFmtId="0" fontId="35" fillId="22" borderId="77" xfId="4" applyFont="1" applyFill="1" applyBorder="1" applyAlignment="1" applyProtection="1">
      <alignment horizontal="center" vertical="center"/>
      <protection hidden="1"/>
    </xf>
    <xf numFmtId="0" fontId="17" fillId="0" borderId="2" xfId="4" applyFont="1" applyFill="1" applyBorder="1" applyAlignment="1" applyProtection="1">
      <alignment vertical="center"/>
      <protection hidden="1"/>
    </xf>
    <xf numFmtId="0" fontId="17" fillId="0" borderId="3" xfId="4" applyFont="1" applyBorder="1" applyAlignment="1" applyProtection="1">
      <alignment vertical="center"/>
      <protection locked="0" hidden="1"/>
    </xf>
    <xf numFmtId="0" fontId="17" fillId="0" borderId="4" xfId="4" applyFont="1" applyBorder="1" applyAlignment="1" applyProtection="1">
      <alignment vertical="center"/>
      <protection locked="0" hidden="1"/>
    </xf>
    <xf numFmtId="0" fontId="17" fillId="0" borderId="60" xfId="4" applyFont="1" applyBorder="1" applyAlignment="1" applyProtection="1">
      <alignment vertical="center"/>
      <protection locked="0" hidden="1"/>
    </xf>
    <xf numFmtId="0" fontId="17" fillId="0" borderId="140" xfId="4" applyFont="1" applyBorder="1" applyAlignment="1" applyProtection="1">
      <alignment vertical="center"/>
      <protection locked="0" hidden="1"/>
    </xf>
    <xf numFmtId="0" fontId="22" fillId="0" borderId="141" xfId="4" applyFont="1" applyBorder="1" applyAlignment="1" applyProtection="1">
      <alignment vertical="center"/>
      <protection locked="0" hidden="1"/>
    </xf>
    <xf numFmtId="0" fontId="22" fillId="0" borderId="142" xfId="4" applyFont="1" applyBorder="1" applyAlignment="1" applyProtection="1">
      <alignment vertical="center"/>
      <protection locked="0" hidden="1"/>
    </xf>
    <xf numFmtId="0" fontId="22" fillId="0" borderId="143" xfId="4" applyFont="1" applyBorder="1" applyAlignment="1" applyProtection="1">
      <alignment vertical="center"/>
      <protection locked="0" hidden="1"/>
    </xf>
    <xf numFmtId="0" fontId="22" fillId="0" borderId="144" xfId="4" applyFont="1" applyBorder="1" applyAlignment="1" applyProtection="1">
      <alignment vertical="center"/>
      <protection locked="0" hidden="1"/>
    </xf>
    <xf numFmtId="0" fontId="22" fillId="0" borderId="145" xfId="4" applyFont="1" applyBorder="1" applyAlignment="1" applyProtection="1">
      <alignment vertical="center"/>
      <protection locked="0" hidden="1"/>
    </xf>
    <xf numFmtId="0" fontId="22" fillId="0" borderId="146" xfId="4" applyFont="1" applyBorder="1" applyAlignment="1" applyProtection="1">
      <alignment vertical="center"/>
      <protection locked="0" hidden="1"/>
    </xf>
    <xf numFmtId="0" fontId="22" fillId="0" borderId="147" xfId="4" applyFont="1" applyBorder="1" applyAlignment="1" applyProtection="1">
      <alignment vertical="center"/>
      <protection locked="0" hidden="1"/>
    </xf>
    <xf numFmtId="0" fontId="22" fillId="0" borderId="148" xfId="4" applyFont="1" applyBorder="1" applyAlignment="1" applyProtection="1">
      <alignment vertical="center"/>
      <protection locked="0" hidden="1"/>
    </xf>
    <xf numFmtId="0" fontId="49" fillId="0" borderId="3" xfId="4" applyFont="1" applyFill="1" applyBorder="1" applyAlignment="1" applyProtection="1">
      <alignment vertical="center"/>
      <protection locked="0" hidden="1"/>
    </xf>
    <xf numFmtId="0" fontId="49" fillId="0" borderId="4" xfId="4" applyFont="1" applyFill="1" applyBorder="1" applyAlignment="1" applyProtection="1">
      <alignment vertical="center"/>
      <protection locked="0" hidden="1"/>
    </xf>
    <xf numFmtId="0" fontId="49" fillId="0" borderId="60" xfId="4" applyFont="1" applyFill="1" applyBorder="1" applyAlignment="1" applyProtection="1">
      <alignment vertical="center"/>
      <protection locked="0" hidden="1"/>
    </xf>
    <xf numFmtId="0" fontId="17" fillId="0" borderId="162" xfId="4" applyFont="1" applyBorder="1" applyAlignment="1" applyProtection="1">
      <alignment vertical="center"/>
      <protection locked="0" hidden="1"/>
    </xf>
    <xf numFmtId="0" fontId="22" fillId="0" borderId="163" xfId="4" applyFont="1" applyBorder="1" applyAlignment="1" applyProtection="1">
      <alignment vertical="center"/>
      <protection locked="0" hidden="1"/>
    </xf>
    <xf numFmtId="0" fontId="22" fillId="0" borderId="164" xfId="4" applyFont="1" applyBorder="1" applyAlignment="1" applyProtection="1">
      <alignment vertical="center"/>
      <protection locked="0" hidden="1"/>
    </xf>
    <xf numFmtId="0" fontId="35" fillId="22" borderId="3" xfId="4" applyFont="1" applyFill="1" applyBorder="1" applyAlignment="1" applyProtection="1">
      <alignment horizontal="center" vertical="center"/>
      <protection hidden="1"/>
    </xf>
    <xf numFmtId="0" fontId="35" fillId="22" borderId="4" xfId="4" applyFont="1" applyFill="1" applyBorder="1" applyAlignment="1" applyProtection="1">
      <alignment horizontal="center" vertical="center"/>
      <protection hidden="1"/>
    </xf>
    <xf numFmtId="0" fontId="35" fillId="22" borderId="2" xfId="4" applyFont="1" applyFill="1" applyBorder="1" applyAlignment="1" applyProtection="1">
      <alignment horizontal="center" vertical="center"/>
      <protection hidden="1"/>
    </xf>
    <xf numFmtId="0" fontId="49" fillId="0" borderId="60" xfId="4" applyFont="1" applyFill="1" applyBorder="1" applyAlignment="1" applyProtection="1">
      <alignment horizontal="center" vertical="center" shrinkToFit="1"/>
      <protection locked="0"/>
    </xf>
    <xf numFmtId="0" fontId="17" fillId="12" borderId="1" xfId="4" applyFont="1" applyFill="1" applyBorder="1" applyAlignment="1" applyProtection="1">
      <alignment vertical="center"/>
      <protection locked="0"/>
    </xf>
    <xf numFmtId="0" fontId="59" fillId="0" borderId="59" xfId="4" applyFont="1" applyBorder="1" applyAlignment="1" applyProtection="1">
      <alignment horizontal="right" vertical="center"/>
      <protection locked="0" hidden="1"/>
    </xf>
    <xf numFmtId="0" fontId="59" fillId="0" borderId="57" xfId="4" applyFont="1" applyBorder="1" applyAlignment="1" applyProtection="1">
      <alignment horizontal="right" vertical="center"/>
      <protection locked="0" hidden="1"/>
    </xf>
    <xf numFmtId="0" fontId="59" fillId="0" borderId="58" xfId="4" applyFont="1" applyBorder="1" applyAlignment="1" applyProtection="1">
      <alignment horizontal="right" vertical="center"/>
      <protection locked="0" hidden="1"/>
    </xf>
    <xf numFmtId="0" fontId="35" fillId="12" borderId="59" xfId="4" applyFont="1" applyFill="1" applyBorder="1" applyAlignment="1" applyProtection="1">
      <alignment horizontal="center" vertical="center" wrapText="1"/>
      <protection hidden="1"/>
    </xf>
    <xf numFmtId="0" fontId="35" fillId="12" borderId="57" xfId="4" applyFont="1" applyFill="1" applyBorder="1" applyAlignment="1" applyProtection="1">
      <alignment horizontal="center" vertical="center"/>
      <protection hidden="1"/>
    </xf>
    <xf numFmtId="0" fontId="35" fillId="12" borderId="58" xfId="4" applyFont="1" applyFill="1" applyBorder="1" applyAlignment="1" applyProtection="1">
      <alignment horizontal="center" vertical="center"/>
      <protection hidden="1"/>
    </xf>
    <xf numFmtId="181" fontId="50" fillId="0" borderId="59" xfId="4" applyNumberFormat="1" applyFont="1" applyBorder="1" applyAlignment="1" applyProtection="1">
      <alignment horizontal="center" vertical="center"/>
      <protection locked="0" hidden="1"/>
    </xf>
    <xf numFmtId="181" fontId="50" fillId="0" borderId="57" xfId="4" applyNumberFormat="1" applyFont="1" applyBorder="1" applyAlignment="1" applyProtection="1">
      <alignment horizontal="center" vertical="center"/>
      <protection locked="0" hidden="1"/>
    </xf>
    <xf numFmtId="181" fontId="50" fillId="0" borderId="67" xfId="4" applyNumberFormat="1" applyFont="1" applyBorder="1" applyAlignment="1" applyProtection="1">
      <alignment horizontal="center" vertical="center"/>
      <protection locked="0" hidden="1"/>
    </xf>
    <xf numFmtId="0" fontId="48" fillId="0" borderId="65" xfId="4" applyFont="1" applyBorder="1" applyAlignment="1" applyProtection="1">
      <alignment horizontal="right" vertical="center"/>
      <protection locked="0" hidden="1"/>
    </xf>
    <xf numFmtId="0" fontId="48" fillId="0" borderId="64" xfId="4" applyFont="1" applyBorder="1" applyAlignment="1" applyProtection="1">
      <alignment horizontal="right" vertical="center"/>
      <protection locked="0" hidden="1"/>
    </xf>
    <xf numFmtId="0" fontId="48" fillId="0" borderId="18" xfId="4" applyFont="1" applyBorder="1" applyAlignment="1" applyProtection="1">
      <alignment horizontal="right" vertical="center"/>
      <protection locked="0" hidden="1"/>
    </xf>
    <xf numFmtId="0" fontId="50" fillId="0" borderId="78" xfId="4" applyFont="1" applyBorder="1" applyAlignment="1" applyProtection="1">
      <alignment horizontal="center" vertical="center"/>
      <protection locked="0" hidden="1"/>
    </xf>
    <xf numFmtId="0" fontId="50" fillId="0" borderId="76" xfId="4" applyFont="1" applyBorder="1" applyAlignment="1" applyProtection="1">
      <alignment horizontal="center" vertical="center"/>
      <protection locked="0" hidden="1"/>
    </xf>
    <xf numFmtId="0" fontId="50" fillId="0" borderId="160" xfId="4" applyFont="1" applyBorder="1" applyAlignment="1" applyProtection="1">
      <alignment horizontal="center" vertical="center"/>
      <protection locked="0" hidden="1"/>
    </xf>
    <xf numFmtId="0" fontId="59" fillId="0" borderId="3" xfId="4" applyFont="1" applyBorder="1" applyAlignment="1" applyProtection="1">
      <alignment horizontal="right" vertical="center"/>
      <protection locked="0" hidden="1"/>
    </xf>
    <xf numFmtId="0" fontId="59" fillId="0" borderId="4" xfId="4" applyFont="1" applyBorder="1" applyAlignment="1" applyProtection="1">
      <alignment horizontal="right" vertical="center"/>
      <protection locked="0" hidden="1"/>
    </xf>
    <xf numFmtId="0" fontId="59" fillId="0" borderId="2" xfId="4" applyFont="1" applyBorder="1" applyAlignment="1" applyProtection="1">
      <alignment horizontal="right" vertical="center"/>
      <protection locked="0" hidden="1"/>
    </xf>
    <xf numFmtId="0" fontId="17" fillId="23" borderId="3" xfId="4" applyFont="1" applyFill="1" applyBorder="1" applyAlignment="1" applyProtection="1">
      <alignment horizontal="center" vertical="center" shrinkToFit="1"/>
      <protection hidden="1"/>
    </xf>
    <xf numFmtId="0" fontId="17" fillId="23" borderId="4" xfId="4" applyFont="1" applyFill="1" applyBorder="1" applyAlignment="1" applyProtection="1">
      <alignment horizontal="center" vertical="center" shrinkToFit="1"/>
      <protection hidden="1"/>
    </xf>
    <xf numFmtId="0" fontId="17" fillId="23" borderId="2" xfId="4" applyFont="1" applyFill="1" applyBorder="1" applyAlignment="1" applyProtection="1">
      <alignment horizontal="center" vertical="center" shrinkToFit="1"/>
      <protection hidden="1"/>
    </xf>
    <xf numFmtId="0" fontId="59" fillId="23" borderId="3" xfId="4" applyFont="1" applyFill="1" applyBorder="1" applyAlignment="1" applyProtection="1">
      <alignment horizontal="right" vertical="center"/>
      <protection locked="0" hidden="1"/>
    </xf>
    <xf numFmtId="0" fontId="59" fillId="23" borderId="4" xfId="4" applyFont="1" applyFill="1" applyBorder="1" applyAlignment="1" applyProtection="1">
      <alignment horizontal="right" vertical="center"/>
      <protection locked="0" hidden="1"/>
    </xf>
    <xf numFmtId="0" fontId="59" fillId="23" borderId="60" xfId="4" applyFont="1" applyFill="1" applyBorder="1" applyAlignment="1" applyProtection="1">
      <alignment horizontal="right" vertical="center"/>
      <protection locked="0" hidden="1"/>
    </xf>
    <xf numFmtId="0" fontId="59" fillId="0" borderId="60" xfId="4" applyFont="1" applyBorder="1" applyAlignment="1" applyProtection="1">
      <alignment horizontal="right" vertical="center"/>
      <protection locked="0" hidden="1"/>
    </xf>
    <xf numFmtId="49" fontId="50" fillId="0" borderId="59" xfId="4" applyNumberFormat="1" applyFont="1" applyBorder="1" applyAlignment="1" applyProtection="1">
      <alignment horizontal="center" vertical="center"/>
      <protection locked="0" hidden="1"/>
    </xf>
    <xf numFmtId="49" fontId="50" fillId="0" borderId="57" xfId="4" applyNumberFormat="1" applyFont="1" applyBorder="1" applyAlignment="1" applyProtection="1">
      <alignment horizontal="center" vertical="center"/>
      <protection locked="0" hidden="1"/>
    </xf>
    <xf numFmtId="49" fontId="50" fillId="0" borderId="67" xfId="4" applyNumberFormat="1" applyFont="1" applyBorder="1" applyAlignment="1" applyProtection="1">
      <alignment horizontal="center" vertical="center"/>
      <protection locked="0" hidden="1"/>
    </xf>
    <xf numFmtId="0" fontId="35" fillId="12" borderId="1" xfId="4" applyFont="1" applyFill="1" applyBorder="1" applyAlignment="1" applyProtection="1">
      <alignment horizontal="center" vertical="center" wrapText="1"/>
      <protection hidden="1"/>
    </xf>
    <xf numFmtId="0" fontId="35" fillId="12" borderId="1" xfId="4" applyFont="1" applyFill="1" applyBorder="1" applyAlignment="1" applyProtection="1">
      <alignment horizontal="center" vertical="center"/>
      <protection hidden="1"/>
    </xf>
    <xf numFmtId="0" fontId="55" fillId="0" borderId="3" xfId="4" applyFont="1" applyFill="1" applyBorder="1" applyAlignment="1" applyProtection="1">
      <alignment horizontal="center" vertical="center"/>
      <protection locked="0" hidden="1"/>
    </xf>
    <xf numFmtId="0" fontId="55" fillId="0" borderId="4" xfId="4" applyFont="1" applyFill="1" applyBorder="1" applyAlignment="1" applyProtection="1">
      <alignment horizontal="center" vertical="center"/>
      <protection locked="0" hidden="1"/>
    </xf>
    <xf numFmtId="0" fontId="55" fillId="0" borderId="2" xfId="4" applyFont="1" applyFill="1" applyBorder="1" applyAlignment="1" applyProtection="1">
      <alignment horizontal="center" vertical="center"/>
      <protection locked="0" hidden="1"/>
    </xf>
    <xf numFmtId="0" fontId="17" fillId="24" borderId="3" xfId="4" applyFont="1" applyFill="1" applyBorder="1" applyAlignment="1" applyProtection="1">
      <alignment horizontal="center" vertical="center"/>
      <protection hidden="1"/>
    </xf>
    <xf numFmtId="0" fontId="17" fillId="24" borderId="4" xfId="4" applyFont="1" applyFill="1" applyBorder="1" applyAlignment="1" applyProtection="1">
      <alignment horizontal="center" vertical="center"/>
      <protection hidden="1"/>
    </xf>
    <xf numFmtId="0" fontId="17" fillId="24" borderId="2" xfId="4" applyFont="1" applyFill="1" applyBorder="1" applyAlignment="1" applyProtection="1">
      <alignment horizontal="center" vertical="center"/>
      <protection hidden="1"/>
    </xf>
    <xf numFmtId="49" fontId="60" fillId="0" borderId="59" xfId="4" applyNumberFormat="1" applyFont="1" applyBorder="1" applyAlignment="1" applyProtection="1">
      <alignment horizontal="right" vertical="center"/>
      <protection locked="0" hidden="1"/>
    </xf>
    <xf numFmtId="0" fontId="61" fillId="0" borderId="57" xfId="4" applyFont="1" applyBorder="1" applyAlignment="1" applyProtection="1">
      <alignment horizontal="right" vertical="center"/>
      <protection locked="0" hidden="1"/>
    </xf>
    <xf numFmtId="0" fontId="61" fillId="0" borderId="58" xfId="4" applyFont="1" applyBorder="1" applyAlignment="1" applyProtection="1">
      <alignment horizontal="right" vertical="center"/>
      <protection locked="0" hidden="1"/>
    </xf>
    <xf numFmtId="0" fontId="26" fillId="12" borderId="59" xfId="4" applyFont="1" applyFill="1" applyBorder="1" applyAlignment="1" applyProtection="1">
      <alignment horizontal="center" vertical="center" shrinkToFit="1"/>
      <protection hidden="1"/>
    </xf>
    <xf numFmtId="0" fontId="26" fillId="12" borderId="57" xfId="4" applyFont="1" applyFill="1" applyBorder="1" applyAlignment="1" applyProtection="1">
      <alignment horizontal="center" vertical="center" shrinkToFit="1"/>
      <protection hidden="1"/>
    </xf>
    <xf numFmtId="0" fontId="26" fillId="12" borderId="58" xfId="4" applyFont="1" applyFill="1" applyBorder="1" applyAlignment="1" applyProtection="1">
      <alignment horizontal="center" vertical="center" shrinkToFit="1"/>
      <protection hidden="1"/>
    </xf>
    <xf numFmtId="0" fontId="49" fillId="0" borderId="3" xfId="4" applyFont="1" applyBorder="1" applyAlignment="1" applyProtection="1">
      <alignment horizontal="center" vertical="center"/>
      <protection locked="0"/>
    </xf>
    <xf numFmtId="0" fontId="49" fillId="0" borderId="4" xfId="4" applyFont="1" applyBorder="1" applyAlignment="1" applyProtection="1">
      <alignment horizontal="center" vertical="center"/>
      <protection locked="0"/>
    </xf>
    <xf numFmtId="0" fontId="49" fillId="0" borderId="2" xfId="4" applyFont="1" applyBorder="1" applyAlignment="1" applyProtection="1">
      <alignment horizontal="center" vertical="center"/>
      <protection locked="0"/>
    </xf>
    <xf numFmtId="0" fontId="17" fillId="23" borderId="3" xfId="4" applyFont="1" applyFill="1" applyBorder="1" applyAlignment="1" applyProtection="1">
      <alignment horizontal="center" vertical="center" wrapText="1" shrinkToFit="1"/>
    </xf>
    <xf numFmtId="0" fontId="17" fillId="23" borderId="4" xfId="4" applyFont="1" applyFill="1" applyBorder="1" applyAlignment="1" applyProtection="1">
      <alignment horizontal="center" vertical="center" shrinkToFit="1"/>
    </xf>
    <xf numFmtId="0" fontId="17" fillId="23" borderId="2" xfId="4" applyFont="1" applyFill="1" applyBorder="1" applyAlignment="1" applyProtection="1">
      <alignment horizontal="center" vertical="center" shrinkToFit="1"/>
    </xf>
    <xf numFmtId="0" fontId="49" fillId="0" borderId="60" xfId="4" applyFont="1" applyFill="1" applyBorder="1" applyAlignment="1" applyProtection="1">
      <alignment horizontal="center" vertical="center"/>
      <protection locked="0" hidden="1"/>
    </xf>
    <xf numFmtId="0" fontId="17" fillId="23" borderId="3" xfId="4" applyFont="1" applyFill="1" applyBorder="1" applyAlignment="1" applyProtection="1">
      <alignment horizontal="center" vertical="center" shrinkToFit="1"/>
    </xf>
    <xf numFmtId="0" fontId="35" fillId="23" borderId="3" xfId="4" applyFont="1" applyFill="1" applyBorder="1" applyAlignment="1" applyProtection="1">
      <alignment horizontal="center" vertical="center" wrapText="1" shrinkToFit="1"/>
      <protection hidden="1"/>
    </xf>
    <xf numFmtId="0" fontId="35" fillId="23" borderId="4" xfId="4" applyFont="1" applyFill="1" applyBorder="1" applyAlignment="1" applyProtection="1">
      <alignment horizontal="center" vertical="center" shrinkToFit="1"/>
      <protection hidden="1"/>
    </xf>
    <xf numFmtId="0" fontId="35" fillId="23" borderId="2" xfId="4" applyFont="1" applyFill="1" applyBorder="1" applyAlignment="1" applyProtection="1">
      <alignment horizontal="center" vertical="center" shrinkToFit="1"/>
      <protection hidden="1"/>
    </xf>
    <xf numFmtId="0" fontId="17" fillId="24" borderId="3" xfId="4" applyFont="1" applyFill="1" applyBorder="1" applyAlignment="1" applyProtection="1">
      <alignment horizontal="center" vertical="center" wrapText="1" shrinkToFit="1"/>
      <protection hidden="1"/>
    </xf>
    <xf numFmtId="0" fontId="17" fillId="24" borderId="4" xfId="4" applyFont="1" applyFill="1" applyBorder="1" applyAlignment="1" applyProtection="1">
      <alignment horizontal="center" vertical="center" shrinkToFit="1"/>
      <protection hidden="1"/>
    </xf>
    <xf numFmtId="0" fontId="17" fillId="24" borderId="2" xfId="4" applyFont="1" applyFill="1" applyBorder="1" applyAlignment="1" applyProtection="1">
      <alignment horizontal="center" vertical="center" shrinkToFit="1"/>
      <protection hidden="1"/>
    </xf>
    <xf numFmtId="0" fontId="55" fillId="0" borderId="3" xfId="4" applyFont="1" applyFill="1" applyBorder="1" applyAlignment="1" applyProtection="1">
      <alignment vertical="center"/>
    </xf>
    <xf numFmtId="0" fontId="55" fillId="0" borderId="4" xfId="4" applyFont="1" applyFill="1" applyBorder="1" applyAlignment="1" applyProtection="1">
      <alignment vertical="center"/>
    </xf>
    <xf numFmtId="0" fontId="55" fillId="0" borderId="2" xfId="4" applyFont="1" applyFill="1" applyBorder="1" applyAlignment="1" applyProtection="1">
      <alignment vertical="center"/>
    </xf>
    <xf numFmtId="0" fontId="17" fillId="23" borderId="1" xfId="4" applyFont="1" applyFill="1" applyBorder="1" applyAlignment="1" applyProtection="1">
      <alignment horizontal="center" vertical="center" shrinkToFit="1"/>
    </xf>
    <xf numFmtId="0" fontId="17" fillId="23" borderId="1" xfId="4" applyFont="1" applyFill="1" applyBorder="1" applyAlignment="1" applyProtection="1">
      <alignment horizontal="center" vertical="center" shrinkToFit="1"/>
      <protection hidden="1"/>
    </xf>
    <xf numFmtId="0" fontId="17" fillId="12" borderId="59" xfId="4" applyFont="1" applyFill="1" applyBorder="1" applyAlignment="1" applyProtection="1">
      <alignment horizontal="center" vertical="center"/>
      <protection hidden="1"/>
    </xf>
    <xf numFmtId="0" fontId="17" fillId="12" borderId="57" xfId="4" applyFont="1" applyFill="1" applyBorder="1" applyAlignment="1" applyProtection="1">
      <alignment horizontal="center" vertical="center"/>
      <protection hidden="1"/>
    </xf>
    <xf numFmtId="0" fontId="17" fillId="12" borderId="58" xfId="4" applyFont="1" applyFill="1" applyBorder="1" applyAlignment="1" applyProtection="1">
      <alignment horizontal="center" vertical="center"/>
      <protection hidden="1"/>
    </xf>
    <xf numFmtId="0" fontId="49" fillId="0" borderId="59" xfId="4" applyFont="1" applyBorder="1" applyAlignment="1" applyProtection="1">
      <alignment horizontal="right" vertical="center"/>
      <protection locked="0"/>
    </xf>
    <xf numFmtId="0" fontId="49" fillId="0" borderId="57" xfId="4" applyFont="1" applyBorder="1" applyAlignment="1" applyProtection="1">
      <alignment horizontal="right" vertical="center"/>
      <protection locked="0"/>
    </xf>
    <xf numFmtId="0" fontId="49" fillId="0" borderId="58" xfId="4" applyFont="1" applyBorder="1" applyAlignment="1" applyProtection="1">
      <alignment horizontal="right" vertical="center"/>
      <protection locked="0"/>
    </xf>
    <xf numFmtId="0" fontId="26" fillId="23" borderId="3" xfId="4" applyFont="1" applyFill="1" applyBorder="1" applyAlignment="1" applyProtection="1">
      <alignment horizontal="center" vertical="center" shrinkToFit="1"/>
      <protection hidden="1"/>
    </xf>
    <xf numFmtId="0" fontId="26" fillId="23" borderId="4" xfId="4" applyFont="1" applyFill="1" applyBorder="1" applyAlignment="1" applyProtection="1">
      <alignment horizontal="center" vertical="center" shrinkToFit="1"/>
      <protection hidden="1"/>
    </xf>
    <xf numFmtId="0" fontId="26" fillId="23" borderId="2" xfId="4" applyFont="1" applyFill="1" applyBorder="1" applyAlignment="1" applyProtection="1">
      <alignment horizontal="center" vertical="center" shrinkToFit="1"/>
      <protection hidden="1"/>
    </xf>
    <xf numFmtId="0" fontId="35" fillId="23" borderId="3" xfId="4" applyFont="1" applyFill="1" applyBorder="1" applyAlignment="1" applyProtection="1">
      <alignment horizontal="center" vertical="center" wrapText="1"/>
      <protection hidden="1"/>
    </xf>
    <xf numFmtId="0" fontId="35" fillId="23" borderId="4" xfId="4" applyFont="1" applyFill="1" applyBorder="1" applyAlignment="1" applyProtection="1">
      <alignment horizontal="center" vertical="center" wrapText="1"/>
      <protection hidden="1"/>
    </xf>
    <xf numFmtId="0" fontId="35" fillId="23" borderId="2" xfId="4" applyFont="1" applyFill="1" applyBorder="1" applyAlignment="1" applyProtection="1">
      <alignment horizontal="center" vertical="center" wrapText="1"/>
      <protection hidden="1"/>
    </xf>
    <xf numFmtId="0" fontId="49" fillId="0" borderId="3" xfId="4" applyFont="1" applyBorder="1" applyAlignment="1" applyProtection="1">
      <alignment horizontal="right" vertical="center"/>
      <protection locked="0"/>
    </xf>
    <xf numFmtId="0" fontId="49" fillId="0" borderId="4" xfId="4" applyFont="1" applyBorder="1" applyAlignment="1" applyProtection="1">
      <alignment horizontal="right" vertical="center"/>
      <protection locked="0"/>
    </xf>
    <xf numFmtId="0" fontId="49" fillId="0" borderId="60" xfId="4" applyFont="1" applyBorder="1" applyAlignment="1" applyProtection="1">
      <alignment horizontal="right" vertical="center"/>
      <protection locked="0"/>
    </xf>
    <xf numFmtId="182" fontId="17" fillId="0" borderId="3" xfId="4" applyNumberFormat="1" applyFont="1" applyFill="1" applyBorder="1" applyAlignment="1" applyProtection="1">
      <alignment horizontal="center" vertical="center"/>
      <protection locked="0"/>
    </xf>
    <xf numFmtId="182" fontId="17" fillId="0" borderId="4" xfId="4" applyNumberFormat="1" applyFont="1" applyFill="1" applyBorder="1" applyAlignment="1" applyProtection="1">
      <alignment horizontal="center" vertical="center"/>
      <protection locked="0"/>
    </xf>
    <xf numFmtId="182" fontId="17" fillId="0" borderId="2" xfId="4" applyNumberFormat="1" applyFont="1" applyFill="1" applyBorder="1" applyAlignment="1" applyProtection="1">
      <alignment horizontal="center" vertical="center"/>
      <protection locked="0"/>
    </xf>
    <xf numFmtId="182" fontId="17" fillId="0" borderId="60" xfId="4" applyNumberFormat="1" applyFont="1" applyFill="1" applyBorder="1" applyAlignment="1" applyProtection="1">
      <alignment horizontal="center" vertical="center"/>
      <protection locked="0"/>
    </xf>
    <xf numFmtId="0" fontId="49" fillId="0" borderId="2" xfId="4" applyFont="1" applyBorder="1" applyAlignment="1" applyProtection="1">
      <alignment horizontal="right" vertical="center"/>
      <protection locked="0"/>
    </xf>
    <xf numFmtId="49" fontId="58" fillId="0" borderId="3" xfId="4" applyNumberFormat="1" applyFont="1" applyFill="1" applyBorder="1" applyAlignment="1" applyProtection="1">
      <alignment horizontal="center" vertical="center"/>
      <protection hidden="1"/>
    </xf>
    <xf numFmtId="49" fontId="58" fillId="0" borderId="4" xfId="4" applyNumberFormat="1" applyFont="1" applyFill="1" applyBorder="1" applyAlignment="1" applyProtection="1">
      <alignment horizontal="center" vertical="center"/>
      <protection hidden="1"/>
    </xf>
    <xf numFmtId="0" fontId="17" fillId="0" borderId="4" xfId="4" applyFont="1" applyFill="1" applyBorder="1" applyAlignment="1" applyProtection="1">
      <alignment horizontal="center" vertical="center"/>
      <protection locked="0" hidden="1"/>
    </xf>
    <xf numFmtId="0" fontId="17" fillId="0" borderId="60" xfId="4" applyFont="1" applyFill="1" applyBorder="1" applyAlignment="1" applyProtection="1">
      <alignment horizontal="center" vertical="center"/>
      <protection locked="0" hidden="1"/>
    </xf>
    <xf numFmtId="0" fontId="17" fillId="12" borderId="73" xfId="4" applyFont="1" applyFill="1" applyBorder="1" applyAlignment="1" applyProtection="1">
      <alignment horizontal="center" vertical="center" textRotation="255"/>
      <protection hidden="1"/>
    </xf>
    <xf numFmtId="0" fontId="17" fillId="12" borderId="58" xfId="4" applyFont="1" applyFill="1" applyBorder="1" applyAlignment="1" applyProtection="1">
      <alignment horizontal="center" vertical="center" textRotation="255"/>
      <protection hidden="1"/>
    </xf>
    <xf numFmtId="0" fontId="17" fillId="12" borderId="74" xfId="4" applyFont="1" applyFill="1" applyBorder="1" applyAlignment="1" applyProtection="1">
      <alignment horizontal="center" vertical="center" textRotation="255"/>
      <protection hidden="1"/>
    </xf>
    <xf numFmtId="0" fontId="17" fillId="12" borderId="54" xfId="4" applyFont="1" applyFill="1" applyBorder="1" applyAlignment="1" applyProtection="1">
      <alignment horizontal="center" vertical="center" textRotation="255"/>
      <protection hidden="1"/>
    </xf>
    <xf numFmtId="0" fontId="17" fillId="12" borderId="101" xfId="4" applyFont="1" applyFill="1" applyBorder="1" applyAlignment="1" applyProtection="1">
      <alignment horizontal="center" vertical="center" textRotation="255"/>
      <protection hidden="1"/>
    </xf>
    <xf numFmtId="0" fontId="17" fillId="12" borderId="155" xfId="4" applyFont="1" applyFill="1" applyBorder="1" applyAlignment="1" applyProtection="1">
      <alignment horizontal="center" vertical="center" textRotation="255"/>
      <protection hidden="1"/>
    </xf>
    <xf numFmtId="0" fontId="17" fillId="12" borderId="3" xfId="4" applyFont="1" applyFill="1" applyBorder="1" applyAlignment="1" applyProtection="1">
      <alignment horizontal="center" vertical="center"/>
      <protection locked="0" hidden="1"/>
    </xf>
    <xf numFmtId="0" fontId="17" fillId="12" borderId="4" xfId="4" applyFont="1" applyFill="1" applyBorder="1" applyAlignment="1" applyProtection="1">
      <alignment horizontal="center" vertical="center"/>
      <protection locked="0" hidden="1"/>
    </xf>
    <xf numFmtId="0" fontId="17" fillId="12" borderId="2" xfId="4" applyFont="1" applyFill="1" applyBorder="1" applyAlignment="1" applyProtection="1">
      <alignment horizontal="center" vertical="center"/>
      <protection locked="0" hidden="1"/>
    </xf>
    <xf numFmtId="0" fontId="48" fillId="0" borderId="3" xfId="4" applyFont="1" applyBorder="1" applyAlignment="1" applyProtection="1">
      <alignment vertical="center"/>
      <protection locked="0" hidden="1"/>
    </xf>
    <xf numFmtId="0" fontId="48" fillId="0" borderId="4" xfId="4" applyFont="1" applyBorder="1" applyAlignment="1" applyProtection="1">
      <alignment vertical="center"/>
      <protection locked="0" hidden="1"/>
    </xf>
    <xf numFmtId="0" fontId="48" fillId="0" borderId="2" xfId="4" applyFont="1" applyBorder="1" applyAlignment="1" applyProtection="1">
      <alignment vertical="center"/>
      <protection locked="0" hidden="1"/>
    </xf>
    <xf numFmtId="49" fontId="17" fillId="0" borderId="4" xfId="4" applyNumberFormat="1" applyFont="1" applyFill="1" applyBorder="1" applyAlignment="1" applyProtection="1">
      <alignment horizontal="center" vertical="center"/>
      <protection locked="0"/>
    </xf>
    <xf numFmtId="0" fontId="49" fillId="0" borderId="3" xfId="4" applyFont="1" applyFill="1" applyBorder="1" applyAlignment="1" applyProtection="1">
      <alignment horizontal="right" vertical="center"/>
      <protection locked="0"/>
    </xf>
    <xf numFmtId="0" fontId="49" fillId="0" borderId="4" xfId="4" applyFont="1" applyFill="1" applyBorder="1" applyAlignment="1" applyProtection="1">
      <alignment horizontal="right" vertical="center"/>
      <protection locked="0"/>
    </xf>
    <xf numFmtId="0" fontId="49" fillId="0" borderId="2" xfId="4" applyFont="1" applyFill="1" applyBorder="1" applyAlignment="1" applyProtection="1">
      <alignment horizontal="right" vertical="center"/>
      <protection locked="0"/>
    </xf>
    <xf numFmtId="0" fontId="49" fillId="0" borderId="60" xfId="4" applyFont="1" applyBorder="1" applyAlignment="1" applyProtection="1">
      <alignment horizontal="center" vertical="center"/>
      <protection locked="0"/>
    </xf>
    <xf numFmtId="0" fontId="17" fillId="12" borderId="72" xfId="4" applyFont="1" applyFill="1" applyBorder="1" applyAlignment="1" applyProtection="1">
      <alignment horizontal="center" vertical="center" shrinkToFit="1"/>
      <protection hidden="1"/>
    </xf>
    <xf numFmtId="0" fontId="55" fillId="0" borderId="3" xfId="4" applyFont="1" applyFill="1" applyBorder="1" applyAlignment="1" applyProtection="1">
      <alignment horizontal="center" vertical="center" wrapText="1"/>
      <protection locked="0" hidden="1"/>
    </xf>
    <xf numFmtId="0" fontId="55" fillId="0" borderId="4" xfId="4" applyFont="1" applyFill="1" applyBorder="1" applyAlignment="1" applyProtection="1">
      <alignment horizontal="center" vertical="center" wrapText="1"/>
      <protection locked="0" hidden="1"/>
    </xf>
    <xf numFmtId="0" fontId="55" fillId="0" borderId="2" xfId="4" applyFont="1" applyFill="1" applyBorder="1" applyAlignment="1" applyProtection="1">
      <alignment horizontal="center" vertical="center" wrapText="1"/>
      <protection locked="0" hidden="1"/>
    </xf>
    <xf numFmtId="0" fontId="17" fillId="0" borderId="149" xfId="4" applyFont="1" applyFill="1" applyBorder="1" applyAlignment="1" applyProtection="1">
      <alignment horizontal="center" vertical="center" shrinkToFit="1"/>
      <protection hidden="1"/>
    </xf>
    <xf numFmtId="0" fontId="17" fillId="0" borderId="1" xfId="4" applyFont="1" applyFill="1" applyBorder="1" applyAlignment="1" applyProtection="1">
      <alignment horizontal="center" vertical="center" wrapText="1"/>
      <protection locked="0"/>
    </xf>
    <xf numFmtId="0" fontId="17" fillId="0" borderId="135" xfId="4" applyFont="1" applyBorder="1" applyAlignment="1" applyProtection="1">
      <alignment horizontal="center" vertical="center"/>
      <protection locked="0"/>
    </xf>
    <xf numFmtId="0" fontId="17" fillId="0" borderId="136" xfId="4" applyFont="1" applyBorder="1" applyAlignment="1" applyProtection="1">
      <alignment horizontal="center" vertical="center"/>
      <protection locked="0"/>
    </xf>
    <xf numFmtId="0" fontId="17" fillId="0" borderId="131" xfId="4" applyFont="1" applyBorder="1" applyAlignment="1" applyProtection="1">
      <alignment horizontal="center" vertical="center"/>
      <protection locked="0"/>
    </xf>
    <xf numFmtId="0" fontId="17" fillId="0" borderId="166" xfId="4" applyFont="1" applyBorder="1" applyAlignment="1" applyProtection="1">
      <alignment horizontal="center" vertical="center"/>
      <protection locked="0"/>
    </xf>
    <xf numFmtId="0" fontId="17" fillId="0" borderId="5" xfId="4" applyFont="1" applyBorder="1" applyAlignment="1" applyProtection="1">
      <alignment horizontal="center" vertical="center"/>
      <protection locked="0"/>
    </xf>
    <xf numFmtId="0" fontId="17" fillId="0" borderId="165" xfId="4" applyFont="1" applyBorder="1" applyAlignment="1" applyProtection="1">
      <alignment horizontal="center" vertical="center"/>
      <protection locked="0"/>
    </xf>
    <xf numFmtId="0" fontId="17" fillId="15" borderId="58" xfId="4" applyFont="1" applyFill="1" applyBorder="1" applyAlignment="1" applyProtection="1">
      <alignment horizontal="center" vertical="center" textRotation="255"/>
      <protection hidden="1"/>
    </xf>
    <xf numFmtId="0" fontId="17" fillId="15" borderId="54" xfId="4" applyFont="1" applyFill="1" applyBorder="1" applyAlignment="1" applyProtection="1">
      <alignment horizontal="center" vertical="center" textRotation="255"/>
      <protection hidden="1"/>
    </xf>
    <xf numFmtId="0" fontId="17" fillId="15" borderId="18" xfId="4" applyFont="1" applyFill="1" applyBorder="1" applyAlignment="1" applyProtection="1">
      <alignment horizontal="center" vertical="center" textRotation="255"/>
      <protection hidden="1"/>
    </xf>
    <xf numFmtId="0" fontId="49" fillId="0" borderId="1" xfId="4" applyFont="1" applyBorder="1" applyAlignment="1" applyProtection="1">
      <alignment vertical="center"/>
      <protection locked="0" hidden="1"/>
    </xf>
    <xf numFmtId="0" fontId="49" fillId="0" borderId="71" xfId="4" applyFont="1" applyBorder="1" applyAlignment="1" applyProtection="1">
      <alignment vertical="center"/>
      <protection locked="0" hidden="1"/>
    </xf>
    <xf numFmtId="0" fontId="49" fillId="0" borderId="3" xfId="4" applyFont="1" applyBorder="1" applyAlignment="1" applyProtection="1">
      <alignment horizontal="right" vertical="center"/>
      <protection locked="0" hidden="1"/>
    </xf>
    <xf numFmtId="0" fontId="49" fillId="0" borderId="4" xfId="4" applyFont="1" applyBorder="1" applyAlignment="1" applyProtection="1">
      <alignment horizontal="right" vertical="center"/>
      <protection locked="0" hidden="1"/>
    </xf>
    <xf numFmtId="0" fontId="49" fillId="0" borderId="60" xfId="4" applyFont="1" applyBorder="1" applyAlignment="1" applyProtection="1">
      <alignment horizontal="right" vertical="center"/>
      <protection locked="0" hidden="1"/>
    </xf>
    <xf numFmtId="0" fontId="17" fillId="15" borderId="59" xfId="4" applyFont="1" applyFill="1" applyBorder="1" applyAlignment="1" applyProtection="1">
      <alignment horizontal="center" vertical="center" textRotation="255"/>
      <protection hidden="1"/>
    </xf>
    <xf numFmtId="0" fontId="17" fillId="15" borderId="55" xfId="4" applyFont="1" applyFill="1" applyBorder="1" applyAlignment="1" applyProtection="1">
      <alignment horizontal="center" vertical="center" textRotation="255"/>
      <protection hidden="1"/>
    </xf>
    <xf numFmtId="0" fontId="17" fillId="15" borderId="65" xfId="4" applyFont="1" applyFill="1" applyBorder="1" applyAlignment="1" applyProtection="1">
      <alignment horizontal="center" vertical="center" textRotation="255"/>
      <protection hidden="1"/>
    </xf>
    <xf numFmtId="0" fontId="17" fillId="0" borderId="149" xfId="4" applyFont="1" applyFill="1" applyBorder="1" applyAlignment="1" applyProtection="1">
      <alignment vertical="center"/>
      <protection locked="0" hidden="1"/>
    </xf>
    <xf numFmtId="0" fontId="17" fillId="0" borderId="150" xfId="4" applyFont="1" applyFill="1" applyBorder="1" applyAlignment="1" applyProtection="1">
      <alignment vertical="center"/>
      <protection locked="0" hidden="1"/>
    </xf>
    <xf numFmtId="0" fontId="17" fillId="0" borderId="151" xfId="4" applyFont="1" applyFill="1" applyBorder="1" applyAlignment="1" applyProtection="1">
      <alignment vertical="center"/>
      <protection locked="0" hidden="1"/>
    </xf>
    <xf numFmtId="0" fontId="17" fillId="0" borderId="4" xfId="4" applyFont="1" applyFill="1" applyBorder="1" applyAlignment="1" applyProtection="1">
      <alignment vertical="center"/>
      <protection locked="0" hidden="1"/>
    </xf>
    <xf numFmtId="0" fontId="17" fillId="0" borderId="60" xfId="4" applyFont="1" applyFill="1" applyBorder="1" applyAlignment="1" applyProtection="1">
      <alignment vertical="center"/>
      <protection locked="0" hidden="1"/>
    </xf>
    <xf numFmtId="0" fontId="17" fillId="22" borderId="3" xfId="4" applyFont="1" applyFill="1" applyBorder="1" applyAlignment="1" applyProtection="1">
      <alignment horizontal="center" vertical="center" shrinkToFit="1"/>
      <protection hidden="1"/>
    </xf>
    <xf numFmtId="0" fontId="17" fillId="22" borderId="4" xfId="4" applyFont="1" applyFill="1" applyBorder="1" applyAlignment="1" applyProtection="1">
      <alignment horizontal="center" vertical="center" shrinkToFit="1"/>
      <protection hidden="1"/>
    </xf>
    <xf numFmtId="0" fontId="17" fillId="22" borderId="2" xfId="4" applyFont="1" applyFill="1" applyBorder="1" applyAlignment="1" applyProtection="1">
      <alignment horizontal="center" vertical="center" shrinkToFit="1"/>
      <protection hidden="1"/>
    </xf>
    <xf numFmtId="181" fontId="50" fillId="0" borderId="3" xfId="4" applyNumberFormat="1" applyFont="1" applyBorder="1" applyAlignment="1" applyProtection="1">
      <alignment horizontal="center" vertical="center"/>
      <protection locked="0" hidden="1"/>
    </xf>
    <xf numFmtId="181" fontId="50" fillId="0" borderId="4" xfId="4" applyNumberFormat="1" applyFont="1" applyBorder="1" applyAlignment="1" applyProtection="1">
      <alignment horizontal="center" vertical="center"/>
      <protection locked="0" hidden="1"/>
    </xf>
    <xf numFmtId="181" fontId="50" fillId="0" borderId="2" xfId="4" applyNumberFormat="1" applyFont="1" applyBorder="1" applyAlignment="1" applyProtection="1">
      <alignment horizontal="center" vertical="center"/>
      <protection locked="0" hidden="1"/>
    </xf>
    <xf numFmtId="0" fontId="17" fillId="0" borderId="65" xfId="4" applyFont="1" applyFill="1" applyBorder="1" applyAlignment="1" applyProtection="1">
      <alignment horizontal="center" vertical="center"/>
      <protection locked="0" hidden="1"/>
    </xf>
    <xf numFmtId="0" fontId="17" fillId="0" borderId="64" xfId="4" applyFont="1" applyFill="1" applyBorder="1" applyAlignment="1" applyProtection="1">
      <alignment horizontal="center" vertical="center"/>
      <protection locked="0" hidden="1"/>
    </xf>
    <xf numFmtId="0" fontId="17" fillId="0" borderId="18" xfId="4" applyFont="1" applyFill="1" applyBorder="1" applyAlignment="1" applyProtection="1">
      <alignment horizontal="center" vertical="center"/>
      <protection locked="0" hidden="1"/>
    </xf>
    <xf numFmtId="0" fontId="17" fillId="0" borderId="66" xfId="4" applyFont="1" applyFill="1" applyBorder="1" applyAlignment="1" applyProtection="1">
      <alignment horizontal="center" vertical="center"/>
      <protection locked="0" hidden="1"/>
    </xf>
    <xf numFmtId="0" fontId="17" fillId="0" borderId="2" xfId="4" applyFont="1" applyFill="1" applyBorder="1" applyAlignment="1" applyProtection="1">
      <alignment vertical="center"/>
      <protection locked="0" hidden="1"/>
    </xf>
    <xf numFmtId="0" fontId="17" fillId="12" borderId="1" xfId="4" applyFont="1" applyFill="1" applyBorder="1" applyAlignment="1" applyProtection="1">
      <alignment horizontal="center" vertical="center"/>
      <protection locked="0" hidden="1"/>
    </xf>
    <xf numFmtId="0" fontId="17" fillId="15" borderId="58" xfId="4" applyFont="1" applyFill="1" applyBorder="1" applyAlignment="1" applyProtection="1">
      <alignment horizontal="center" vertical="center" textRotation="255" wrapText="1"/>
      <protection hidden="1"/>
    </xf>
    <xf numFmtId="0" fontId="17" fillId="15" borderId="18" xfId="4" applyFont="1" applyFill="1" applyBorder="1" applyAlignment="1" applyProtection="1">
      <alignment horizontal="center" vertical="center" textRotation="255" wrapText="1"/>
      <protection hidden="1"/>
    </xf>
    <xf numFmtId="0" fontId="35" fillId="15" borderId="130" xfId="4" applyFont="1" applyFill="1" applyBorder="1" applyAlignment="1" applyProtection="1">
      <alignment horizontal="center" vertical="center" textRotation="255" wrapText="1"/>
      <protection hidden="1"/>
    </xf>
    <xf numFmtId="0" fontId="35" fillId="15" borderId="1" xfId="4" applyFont="1" applyFill="1" applyBorder="1" applyAlignment="1" applyProtection="1">
      <alignment horizontal="center" vertical="center" textRotation="255" wrapText="1"/>
      <protection hidden="1"/>
    </xf>
    <xf numFmtId="0" fontId="17" fillId="0" borderId="141" xfId="4" applyFont="1" applyBorder="1" applyAlignment="1" applyProtection="1">
      <alignment vertical="center"/>
      <protection locked="0" hidden="1"/>
    </xf>
    <xf numFmtId="0" fontId="17" fillId="0" borderId="142" xfId="4" applyFont="1" applyBorder="1" applyAlignment="1" applyProtection="1">
      <alignment vertical="center"/>
      <protection locked="0" hidden="1"/>
    </xf>
    <xf numFmtId="0" fontId="17" fillId="0" borderId="143" xfId="4" applyFont="1" applyBorder="1" applyAlignment="1" applyProtection="1">
      <alignment vertical="center"/>
      <protection locked="0" hidden="1"/>
    </xf>
    <xf numFmtId="0" fontId="17" fillId="0" borderId="144" xfId="4" applyFont="1" applyBorder="1" applyAlignment="1" applyProtection="1">
      <alignment vertical="center"/>
      <protection locked="0" hidden="1"/>
    </xf>
    <xf numFmtId="0" fontId="17" fillId="0" borderId="145" xfId="4" applyFont="1" applyBorder="1" applyAlignment="1" applyProtection="1">
      <alignment vertical="center"/>
      <protection locked="0" hidden="1"/>
    </xf>
    <xf numFmtId="0" fontId="17" fillId="0" borderId="146" xfId="4" applyFont="1" applyBorder="1" applyAlignment="1" applyProtection="1">
      <alignment vertical="center"/>
      <protection locked="0" hidden="1"/>
    </xf>
    <xf numFmtId="0" fontId="17" fillId="0" borderId="147" xfId="4" applyFont="1" applyBorder="1" applyAlignment="1" applyProtection="1">
      <alignment vertical="center"/>
      <protection locked="0" hidden="1"/>
    </xf>
    <xf numFmtId="0" fontId="17" fillId="0" borderId="148" xfId="4" applyFont="1" applyBorder="1" applyAlignment="1" applyProtection="1">
      <alignment vertical="center"/>
      <protection locked="0" hidden="1"/>
    </xf>
    <xf numFmtId="0" fontId="26" fillId="15" borderId="73" xfId="4" applyFont="1" applyFill="1" applyBorder="1" applyAlignment="1" applyProtection="1">
      <alignment horizontal="center" vertical="center" textRotation="255" wrapText="1" shrinkToFit="1"/>
      <protection hidden="1"/>
    </xf>
    <xf numFmtId="0" fontId="26" fillId="15" borderId="58" xfId="4" applyFont="1" applyFill="1" applyBorder="1" applyAlignment="1" applyProtection="1">
      <alignment horizontal="center" vertical="center" textRotation="255" wrapText="1" shrinkToFit="1"/>
      <protection hidden="1"/>
    </xf>
    <xf numFmtId="0" fontId="26" fillId="15" borderId="74" xfId="4" applyFont="1" applyFill="1" applyBorder="1" applyAlignment="1" applyProtection="1">
      <alignment horizontal="center" vertical="center" textRotation="255" wrapText="1" shrinkToFit="1"/>
      <protection hidden="1"/>
    </xf>
    <xf numFmtId="0" fontId="26" fillId="15" borderId="54" xfId="4" applyFont="1" applyFill="1" applyBorder="1" applyAlignment="1" applyProtection="1">
      <alignment horizontal="center" vertical="center" textRotation="255" wrapText="1" shrinkToFit="1"/>
      <protection hidden="1"/>
    </xf>
    <xf numFmtId="0" fontId="26" fillId="15" borderId="138" xfId="4" applyFont="1" applyFill="1" applyBorder="1" applyAlignment="1" applyProtection="1">
      <alignment horizontal="center" vertical="center" textRotation="255" wrapText="1" shrinkToFit="1"/>
      <protection hidden="1"/>
    </xf>
    <xf numFmtId="0" fontId="26" fillId="15" borderId="18" xfId="4" applyFont="1" applyFill="1" applyBorder="1" applyAlignment="1" applyProtection="1">
      <alignment horizontal="center" vertical="center" textRotation="255" wrapText="1" shrinkToFit="1"/>
      <protection hidden="1"/>
    </xf>
    <xf numFmtId="49" fontId="17" fillId="19" borderId="17" xfId="4" applyNumberFormat="1" applyFont="1" applyFill="1" applyBorder="1" applyAlignment="1" applyProtection="1">
      <alignment horizontal="left" vertical="center"/>
      <protection hidden="1"/>
    </xf>
    <xf numFmtId="49" fontId="17" fillId="19" borderId="137" xfId="4" applyNumberFormat="1" applyFont="1" applyFill="1" applyBorder="1" applyAlignment="1" applyProtection="1">
      <alignment horizontal="left" vertical="center"/>
      <protection hidden="1"/>
    </xf>
    <xf numFmtId="0" fontId="17" fillId="15" borderId="75" xfId="4" applyFont="1" applyFill="1" applyBorder="1" applyAlignment="1" applyProtection="1">
      <alignment horizontal="center" vertical="center" shrinkToFit="1"/>
      <protection hidden="1"/>
    </xf>
    <xf numFmtId="0" fontId="17" fillId="15" borderId="76" xfId="4" applyFont="1" applyFill="1" applyBorder="1" applyAlignment="1" applyProtection="1">
      <alignment horizontal="center" vertical="center" shrinkToFit="1"/>
      <protection hidden="1"/>
    </xf>
    <xf numFmtId="0" fontId="17" fillId="15" borderId="77" xfId="4" applyFont="1" applyFill="1" applyBorder="1" applyAlignment="1" applyProtection="1">
      <alignment horizontal="center" vertical="center" shrinkToFit="1"/>
      <protection hidden="1"/>
    </xf>
    <xf numFmtId="0" fontId="17" fillId="0" borderId="78" xfId="4" applyFont="1" applyFill="1" applyBorder="1" applyAlignment="1" applyProtection="1">
      <alignment horizontal="center" vertical="center" shrinkToFit="1"/>
      <protection locked="0"/>
    </xf>
    <xf numFmtId="0" fontId="17" fillId="0" borderId="76" xfId="4" applyFont="1" applyFill="1" applyBorder="1" applyAlignment="1" applyProtection="1">
      <alignment horizontal="center" vertical="center" shrinkToFit="1"/>
      <protection locked="0"/>
    </xf>
    <xf numFmtId="0" fontId="17" fillId="0" borderId="76" xfId="4" applyFont="1" applyFill="1" applyBorder="1" applyAlignment="1" applyProtection="1">
      <alignment vertical="center"/>
      <protection hidden="1"/>
    </xf>
    <xf numFmtId="0" fontId="17" fillId="0" borderId="160" xfId="4" applyFont="1" applyFill="1" applyBorder="1" applyAlignment="1" applyProtection="1">
      <alignment vertical="center"/>
      <protection hidden="1"/>
    </xf>
    <xf numFmtId="0" fontId="22" fillId="0" borderId="141" xfId="4" applyFont="1" applyBorder="1" applyAlignment="1" applyProtection="1">
      <alignment vertical="center"/>
      <protection hidden="1"/>
    </xf>
    <xf numFmtId="0" fontId="22" fillId="0" borderId="142" xfId="4" applyFont="1" applyBorder="1" applyAlignment="1" applyProtection="1">
      <alignment vertical="center"/>
      <protection hidden="1"/>
    </xf>
    <xf numFmtId="0" fontId="22" fillId="0" borderId="143" xfId="4" applyFont="1" applyBorder="1" applyAlignment="1" applyProtection="1">
      <alignment vertical="center"/>
      <protection hidden="1"/>
    </xf>
    <xf numFmtId="0" fontId="22" fillId="0" borderId="144" xfId="4" applyFont="1" applyBorder="1" applyAlignment="1" applyProtection="1">
      <alignment vertical="center"/>
      <protection hidden="1"/>
    </xf>
    <xf numFmtId="0" fontId="22" fillId="0" borderId="145" xfId="4" applyFont="1" applyBorder="1" applyAlignment="1" applyProtection="1">
      <alignment vertical="center"/>
      <protection hidden="1"/>
    </xf>
    <xf numFmtId="0" fontId="22" fillId="0" borderId="146" xfId="4" applyFont="1" applyBorder="1" applyAlignment="1" applyProtection="1">
      <alignment vertical="center"/>
      <protection hidden="1"/>
    </xf>
    <xf numFmtId="0" fontId="22" fillId="0" borderId="147" xfId="4" applyFont="1" applyBorder="1" applyAlignment="1" applyProtection="1">
      <alignment vertical="center"/>
      <protection hidden="1"/>
    </xf>
    <xf numFmtId="0" fontId="22" fillId="0" borderId="148" xfId="4" applyFont="1" applyBorder="1" applyAlignment="1" applyProtection="1">
      <alignment vertical="center"/>
      <protection hidden="1"/>
    </xf>
    <xf numFmtId="49" fontId="17" fillId="0" borderId="61" xfId="4" applyNumberFormat="1" applyFont="1" applyBorder="1" applyAlignment="1" applyProtection="1">
      <alignment horizontal="left" vertical="center"/>
      <protection locked="0"/>
    </xf>
    <xf numFmtId="49" fontId="17" fillId="0" borderId="62" xfId="4" applyNumberFormat="1" applyFont="1" applyBorder="1" applyAlignment="1" applyProtection="1">
      <alignment horizontal="left" vertical="center"/>
      <protection locked="0"/>
    </xf>
    <xf numFmtId="49" fontId="17" fillId="0" borderId="63" xfId="4" applyNumberFormat="1" applyFont="1" applyBorder="1" applyAlignment="1" applyProtection="1">
      <alignment horizontal="left" vertical="center"/>
      <protection locked="0"/>
    </xf>
    <xf numFmtId="0" fontId="49" fillId="0" borderId="157" xfId="4" applyFont="1" applyFill="1" applyBorder="1" applyAlignment="1" applyProtection="1">
      <alignment horizontal="center" vertical="center" shrinkToFit="1"/>
      <protection locked="0" hidden="1"/>
    </xf>
    <xf numFmtId="0" fontId="17" fillId="0" borderId="170" xfId="4" applyFont="1" applyFill="1" applyBorder="1" applyAlignment="1" applyProtection="1">
      <alignment horizontal="center" vertical="center" shrinkToFit="1"/>
      <protection hidden="1"/>
    </xf>
    <xf numFmtId="0" fontId="17" fillId="0" borderId="171" xfId="4" applyFont="1" applyFill="1" applyBorder="1" applyAlignment="1" applyProtection="1">
      <alignment horizontal="center" vertical="center" shrinkToFit="1"/>
      <protection hidden="1"/>
    </xf>
    <xf numFmtId="0" fontId="17" fillId="15" borderId="59" xfId="4" applyFont="1" applyFill="1" applyBorder="1" applyAlignment="1" applyProtection="1">
      <alignment horizontal="center" vertical="center" shrinkToFit="1"/>
      <protection hidden="1"/>
    </xf>
    <xf numFmtId="0" fontId="17" fillId="15" borderId="57" xfId="4" applyFont="1" applyFill="1" applyBorder="1" applyAlignment="1" applyProtection="1">
      <alignment horizontal="center" vertical="center" shrinkToFit="1"/>
      <protection hidden="1"/>
    </xf>
    <xf numFmtId="0" fontId="17" fillId="15" borderId="58" xfId="4" applyFont="1" applyFill="1" applyBorder="1" applyAlignment="1" applyProtection="1">
      <alignment horizontal="center" vertical="center" shrinkToFit="1"/>
      <protection hidden="1"/>
    </xf>
    <xf numFmtId="0" fontId="17" fillId="0" borderId="59" xfId="4" applyFont="1" applyFill="1" applyBorder="1" applyAlignment="1" applyProtection="1">
      <alignment horizontal="center" vertical="center" shrinkToFit="1"/>
      <protection locked="0"/>
    </xf>
    <xf numFmtId="0" fontId="17" fillId="0" borderId="57" xfId="4" applyFont="1" applyFill="1" applyBorder="1" applyAlignment="1" applyProtection="1">
      <alignment horizontal="center" vertical="center" shrinkToFit="1"/>
      <protection locked="0"/>
    </xf>
    <xf numFmtId="0" fontId="17" fillId="0" borderId="57" xfId="4" applyFont="1" applyFill="1" applyBorder="1" applyAlignment="1" applyProtection="1">
      <alignment vertical="center"/>
      <protection hidden="1"/>
    </xf>
    <xf numFmtId="0" fontId="17" fillId="0" borderId="58" xfId="4" applyFont="1" applyFill="1" applyBorder="1" applyAlignment="1" applyProtection="1">
      <alignment vertical="center"/>
      <protection hidden="1"/>
    </xf>
    <xf numFmtId="177" fontId="17" fillId="12" borderId="5" xfId="4" applyNumberFormat="1" applyFont="1" applyFill="1" applyBorder="1" applyAlignment="1" applyProtection="1">
      <alignment vertical="center"/>
      <protection locked="0"/>
    </xf>
    <xf numFmtId="177" fontId="17" fillId="12" borderId="165" xfId="4" applyNumberFormat="1" applyFont="1" applyFill="1" applyBorder="1" applyAlignment="1" applyProtection="1">
      <alignment vertical="center"/>
      <protection locked="0"/>
    </xf>
    <xf numFmtId="0" fontId="22" fillId="15" borderId="74" xfId="4" quotePrefix="1" applyFont="1" applyFill="1" applyBorder="1" applyAlignment="1">
      <alignment horizontal="center" vertical="top"/>
    </xf>
    <xf numFmtId="0" fontId="22" fillId="15" borderId="54" xfId="4" applyFont="1" applyFill="1" applyBorder="1" applyAlignment="1">
      <alignment horizontal="center" vertical="top"/>
    </xf>
    <xf numFmtId="0" fontId="22" fillId="15" borderId="74" xfId="4" applyFont="1" applyFill="1" applyBorder="1" applyAlignment="1">
      <alignment horizontal="center" vertical="top"/>
    </xf>
    <xf numFmtId="0" fontId="22" fillId="0" borderId="163" xfId="4" applyFont="1" applyBorder="1" applyAlignment="1" applyProtection="1">
      <alignment vertical="center"/>
      <protection hidden="1"/>
    </xf>
    <xf numFmtId="0" fontId="22" fillId="0" borderId="164" xfId="4" applyFont="1" applyBorder="1" applyAlignment="1" applyProtection="1">
      <alignment vertical="center"/>
      <protection hidden="1"/>
    </xf>
    <xf numFmtId="0" fontId="17" fillId="15" borderId="93" xfId="4" applyFont="1" applyFill="1" applyBorder="1" applyAlignment="1" applyProtection="1">
      <alignment horizontal="center" textRotation="255" wrapText="1"/>
      <protection hidden="1"/>
    </xf>
    <xf numFmtId="0" fontId="17" fillId="15" borderId="161" xfId="4" applyFont="1" applyFill="1" applyBorder="1" applyAlignment="1" applyProtection="1">
      <alignment horizontal="center" textRotation="255" wrapText="1"/>
      <protection hidden="1"/>
    </xf>
    <xf numFmtId="0" fontId="17" fillId="15" borderId="74" xfId="4" applyFont="1" applyFill="1" applyBorder="1" applyAlignment="1" applyProtection="1">
      <alignment horizontal="center" textRotation="255" wrapText="1"/>
      <protection hidden="1"/>
    </xf>
    <xf numFmtId="0" fontId="17" fillId="15" borderId="54" xfId="4" applyFont="1" applyFill="1" applyBorder="1" applyAlignment="1" applyProtection="1">
      <alignment horizontal="center" textRotation="255" wrapText="1"/>
      <protection hidden="1"/>
    </xf>
    <xf numFmtId="0" fontId="17" fillId="12" borderId="17" xfId="4" applyFont="1" applyFill="1" applyBorder="1" applyAlignment="1" applyProtection="1">
      <alignment horizontal="center" vertical="center" shrinkToFit="1"/>
      <protection hidden="1"/>
    </xf>
    <xf numFmtId="0" fontId="49" fillId="0" borderId="17" xfId="4" applyFont="1" applyFill="1" applyBorder="1" applyAlignment="1" applyProtection="1">
      <alignment horizontal="center" vertical="center" shrinkToFit="1"/>
      <protection locked="0" hidden="1"/>
    </xf>
    <xf numFmtId="0" fontId="17" fillId="0" borderId="169" xfId="4" applyFont="1" applyFill="1" applyBorder="1" applyAlignment="1" applyProtection="1">
      <alignment horizontal="center" vertical="center" shrinkToFit="1"/>
      <protection hidden="1"/>
    </xf>
    <xf numFmtId="0" fontId="17" fillId="0" borderId="172" xfId="4" applyFont="1" applyFill="1" applyBorder="1" applyAlignment="1" applyProtection="1">
      <alignment horizontal="center" vertical="center" shrinkToFit="1"/>
      <protection hidden="1"/>
    </xf>
    <xf numFmtId="0" fontId="17" fillId="0" borderId="167" xfId="4" applyFont="1" applyFill="1" applyBorder="1" applyAlignment="1" applyProtection="1">
      <alignment horizontal="center" vertical="center" shrinkToFit="1"/>
      <protection hidden="1"/>
    </xf>
    <xf numFmtId="0" fontId="17" fillId="0" borderId="168" xfId="4" applyFont="1" applyFill="1" applyBorder="1" applyAlignment="1" applyProtection="1">
      <alignment horizontal="center" vertical="center" shrinkToFit="1"/>
      <protection hidden="1"/>
    </xf>
    <xf numFmtId="0" fontId="49" fillId="0" borderId="1" xfId="4" applyFont="1" applyFill="1" applyBorder="1" applyAlignment="1" applyProtection="1">
      <alignment horizontal="center" vertical="center" shrinkToFit="1"/>
      <protection locked="0" hidden="1"/>
    </xf>
    <xf numFmtId="0" fontId="17" fillId="12" borderId="73" xfId="4" applyFont="1" applyFill="1" applyBorder="1" applyAlignment="1" applyProtection="1">
      <alignment horizontal="center" vertical="center" shrinkToFit="1"/>
      <protection hidden="1"/>
    </xf>
    <xf numFmtId="0" fontId="17" fillId="12" borderId="101" xfId="4" applyFont="1" applyFill="1" applyBorder="1" applyAlignment="1" applyProtection="1">
      <alignment horizontal="center" vertical="center" shrinkToFit="1"/>
      <protection hidden="1"/>
    </xf>
    <xf numFmtId="0" fontId="17" fillId="12" borderId="59" xfId="4" applyFont="1" applyFill="1" applyBorder="1" applyAlignment="1" applyProtection="1">
      <alignment horizontal="center" vertical="center"/>
    </xf>
    <xf numFmtId="0" fontId="17" fillId="12" borderId="57" xfId="4" applyFont="1" applyFill="1" applyBorder="1" applyAlignment="1" applyProtection="1">
      <alignment horizontal="center" vertical="center"/>
    </xf>
    <xf numFmtId="0" fontId="17" fillId="12" borderId="58" xfId="4" applyFont="1" applyFill="1" applyBorder="1" applyAlignment="1" applyProtection="1">
      <alignment horizontal="center" vertical="center"/>
    </xf>
    <xf numFmtId="0" fontId="49" fillId="0" borderId="5" xfId="4" applyFont="1" applyFill="1" applyBorder="1" applyAlignment="1" applyProtection="1">
      <alignment horizontal="center" vertical="center" textRotation="255"/>
      <protection locked="0" hidden="1"/>
    </xf>
    <xf numFmtId="0" fontId="49" fillId="0" borderId="165" xfId="4" applyFont="1" applyFill="1" applyBorder="1" applyAlignment="1" applyProtection="1">
      <alignment horizontal="center" vertical="center" textRotation="255"/>
      <protection locked="0" hidden="1"/>
    </xf>
    <xf numFmtId="0" fontId="35" fillId="12" borderId="78" xfId="4" applyFont="1" applyFill="1" applyBorder="1" applyAlignment="1" applyProtection="1">
      <alignment horizontal="center" vertical="center" wrapText="1"/>
    </xf>
    <xf numFmtId="0" fontId="35" fillId="12" borderId="76" xfId="4" applyFont="1" applyFill="1" applyBorder="1" applyAlignment="1" applyProtection="1">
      <alignment horizontal="center" vertical="center" wrapText="1"/>
    </xf>
    <xf numFmtId="0" fontId="35" fillId="12" borderId="77" xfId="4" applyFont="1" applyFill="1" applyBorder="1" applyAlignment="1" applyProtection="1">
      <alignment horizontal="center" vertical="center" wrapText="1"/>
    </xf>
    <xf numFmtId="0" fontId="17" fillId="0" borderId="150" xfId="4" applyFont="1" applyFill="1" applyBorder="1" applyAlignment="1" applyProtection="1">
      <alignment horizontal="center" vertical="center"/>
      <protection hidden="1"/>
    </xf>
    <xf numFmtId="0" fontId="17" fillId="0" borderId="151" xfId="4" applyFont="1" applyFill="1" applyBorder="1" applyAlignment="1" applyProtection="1">
      <alignment horizontal="center" vertical="center"/>
      <protection hidden="1"/>
    </xf>
    <xf numFmtId="177" fontId="17" fillId="12" borderId="1" xfId="4" applyNumberFormat="1" applyFont="1" applyFill="1" applyBorder="1" applyAlignment="1" applyProtection="1">
      <alignment vertical="center"/>
      <protection locked="0"/>
    </xf>
    <xf numFmtId="177" fontId="17" fillId="12" borderId="71" xfId="4" applyNumberFormat="1" applyFont="1" applyFill="1" applyBorder="1" applyAlignment="1" applyProtection="1">
      <alignment vertical="center"/>
      <protection locked="0"/>
    </xf>
    <xf numFmtId="49" fontId="17" fillId="19" borderId="61" xfId="4" applyNumberFormat="1" applyFont="1" applyFill="1" applyBorder="1" applyAlignment="1" applyProtection="1">
      <alignment horizontal="left" vertical="center"/>
      <protection hidden="1"/>
    </xf>
    <xf numFmtId="49" fontId="17" fillId="19" borderId="62" xfId="4" applyNumberFormat="1" applyFont="1" applyFill="1" applyBorder="1" applyAlignment="1" applyProtection="1">
      <alignment horizontal="left" vertical="center"/>
      <protection hidden="1"/>
    </xf>
    <xf numFmtId="49" fontId="17" fillId="19" borderId="63" xfId="4" applyNumberFormat="1" applyFont="1" applyFill="1" applyBorder="1" applyAlignment="1" applyProtection="1">
      <alignment horizontal="left" vertical="center"/>
      <protection hidden="1"/>
    </xf>
    <xf numFmtId="0" fontId="17" fillId="12" borderId="1" xfId="11" applyFont="1" applyFill="1" applyBorder="1" applyAlignment="1" applyProtection="1">
      <alignment horizontal="center" vertical="center" shrinkToFit="1"/>
      <protection hidden="1"/>
    </xf>
    <xf numFmtId="0" fontId="17" fillId="12" borderId="1" xfId="11" applyFont="1" applyFill="1" applyBorder="1" applyAlignment="1" applyProtection="1">
      <alignment horizontal="center" vertical="center" shrinkToFit="1"/>
      <protection locked="0"/>
    </xf>
    <xf numFmtId="0" fontId="17" fillId="15" borderId="75" xfId="11" applyFont="1" applyFill="1" applyBorder="1" applyAlignment="1" applyProtection="1">
      <alignment horizontal="center" vertical="center" shrinkToFit="1"/>
      <protection hidden="1"/>
    </xf>
    <xf numFmtId="0" fontId="17" fillId="15" borderId="76" xfId="11" applyFont="1" applyFill="1" applyBorder="1" applyAlignment="1" applyProtection="1">
      <alignment horizontal="center" vertical="center" shrinkToFit="1"/>
      <protection hidden="1"/>
    </xf>
    <xf numFmtId="0" fontId="17" fillId="15" borderId="77" xfId="11" applyFont="1" applyFill="1" applyBorder="1" applyAlignment="1" applyProtection="1">
      <alignment horizontal="center" vertical="center" shrinkToFit="1"/>
      <protection hidden="1"/>
    </xf>
    <xf numFmtId="0" fontId="17" fillId="0" borderId="78" xfId="11" applyFont="1" applyFill="1" applyBorder="1" applyAlignment="1" applyProtection="1">
      <alignment horizontal="center" vertical="center" shrinkToFit="1"/>
      <protection locked="0"/>
    </xf>
    <xf numFmtId="0" fontId="17" fillId="0" borderId="76" xfId="11" applyFont="1" applyFill="1" applyBorder="1" applyAlignment="1" applyProtection="1">
      <alignment horizontal="center" vertical="center" shrinkToFit="1"/>
      <protection locked="0"/>
    </xf>
    <xf numFmtId="0" fontId="17" fillId="0" borderId="76" xfId="11" applyFont="1" applyFill="1" applyBorder="1" applyAlignment="1" applyProtection="1">
      <alignment vertical="center"/>
      <protection hidden="1"/>
    </xf>
    <xf numFmtId="0" fontId="17" fillId="0" borderId="160" xfId="11" applyFont="1" applyFill="1" applyBorder="1" applyAlignment="1" applyProtection="1">
      <alignment vertical="center"/>
      <protection hidden="1"/>
    </xf>
    <xf numFmtId="0" fontId="17" fillId="0" borderId="1" xfId="11" applyFont="1" applyBorder="1" applyAlignment="1" applyProtection="1">
      <alignment horizontal="center" vertical="center" shrinkToFit="1"/>
      <protection locked="0"/>
    </xf>
    <xf numFmtId="0" fontId="17" fillId="0" borderId="3" xfId="11" applyFont="1" applyBorder="1" applyAlignment="1" applyProtection="1">
      <alignment horizontal="center" vertical="center" shrinkToFit="1"/>
      <protection locked="0"/>
    </xf>
    <xf numFmtId="0" fontId="17" fillId="0" borderId="4" xfId="11" applyFont="1" applyBorder="1" applyAlignment="1" applyProtection="1">
      <alignment horizontal="center" vertical="center" shrinkToFit="1"/>
      <protection locked="0"/>
    </xf>
    <xf numFmtId="0" fontId="17" fillId="0" borderId="2" xfId="11" applyFont="1" applyBorder="1" applyAlignment="1" applyProtection="1">
      <alignment horizontal="center" vertical="center" shrinkToFit="1"/>
      <protection locked="0"/>
    </xf>
    <xf numFmtId="0" fontId="17" fillId="15" borderId="1" xfId="11" applyFont="1" applyFill="1" applyBorder="1" applyAlignment="1" applyProtection="1">
      <alignment horizontal="center" vertical="center" shrinkToFit="1"/>
      <protection hidden="1"/>
    </xf>
    <xf numFmtId="0" fontId="17" fillId="15" borderId="1" xfId="11" applyFont="1" applyFill="1" applyBorder="1" applyAlignment="1" applyProtection="1">
      <alignment horizontal="center" vertical="center" shrinkToFit="1"/>
      <protection locked="0"/>
    </xf>
    <xf numFmtId="0" fontId="17" fillId="15" borderId="1" xfId="11" applyFont="1" applyFill="1" applyBorder="1" applyAlignment="1" applyProtection="1">
      <alignment horizontal="center" vertical="center"/>
      <protection hidden="1"/>
    </xf>
    <xf numFmtId="49" fontId="17" fillId="0" borderId="3" xfId="11" applyNumberFormat="1" applyFont="1" applyBorder="1" applyAlignment="1" applyProtection="1">
      <alignment horizontal="center" vertical="center"/>
      <protection locked="0"/>
    </xf>
    <xf numFmtId="49" fontId="17" fillId="0" borderId="4" xfId="11" applyNumberFormat="1" applyFont="1" applyBorder="1" applyAlignment="1" applyProtection="1">
      <alignment horizontal="center" vertical="center"/>
      <protection locked="0"/>
    </xf>
    <xf numFmtId="49" fontId="17" fillId="0" borderId="60" xfId="11" applyNumberFormat="1" applyFont="1" applyBorder="1" applyAlignment="1" applyProtection="1">
      <alignment horizontal="center" vertical="center"/>
      <protection locked="0"/>
    </xf>
    <xf numFmtId="0" fontId="17" fillId="15" borderId="73" xfId="11" applyFont="1" applyFill="1" applyBorder="1" applyAlignment="1" applyProtection="1">
      <alignment horizontal="center" vertical="center" textRotation="255" wrapText="1"/>
      <protection hidden="1"/>
    </xf>
    <xf numFmtId="0" fontId="17" fillId="15" borderId="58" xfId="11" applyFont="1" applyFill="1" applyBorder="1" applyAlignment="1" applyProtection="1">
      <alignment horizontal="center" vertical="center" textRotation="255" wrapText="1"/>
      <protection hidden="1"/>
    </xf>
    <xf numFmtId="0" fontId="17" fillId="15" borderId="74" xfId="11" applyFont="1" applyFill="1" applyBorder="1" applyAlignment="1" applyProtection="1">
      <alignment horizontal="center" vertical="center" textRotation="255" wrapText="1"/>
      <protection hidden="1"/>
    </xf>
    <xf numFmtId="0" fontId="17" fillId="15" borderId="54" xfId="11" applyFont="1" applyFill="1" applyBorder="1" applyAlignment="1" applyProtection="1">
      <alignment horizontal="center" vertical="center" textRotation="255" wrapText="1"/>
      <protection hidden="1"/>
    </xf>
    <xf numFmtId="0" fontId="17" fillId="15" borderId="138" xfId="11" applyFont="1" applyFill="1" applyBorder="1" applyAlignment="1" applyProtection="1">
      <alignment horizontal="center" vertical="center" textRotation="255" wrapText="1"/>
      <protection hidden="1"/>
    </xf>
    <xf numFmtId="0" fontId="17" fillId="15" borderId="18" xfId="11" applyFont="1" applyFill="1" applyBorder="1" applyAlignment="1" applyProtection="1">
      <alignment horizontal="center" vertical="center" textRotation="255" wrapText="1"/>
      <protection hidden="1"/>
    </xf>
    <xf numFmtId="0" fontId="17" fillId="15" borderId="59" xfId="11" applyFont="1" applyFill="1" applyBorder="1" applyAlignment="1" applyProtection="1">
      <alignment horizontal="right" shrinkToFit="1"/>
      <protection hidden="1"/>
    </xf>
    <xf numFmtId="0" fontId="17" fillId="15" borderId="57" xfId="11" applyFont="1" applyFill="1" applyBorder="1" applyAlignment="1" applyProtection="1">
      <alignment horizontal="right" shrinkToFit="1"/>
      <protection hidden="1"/>
    </xf>
    <xf numFmtId="0" fontId="17" fillId="15" borderId="58" xfId="11" applyFont="1" applyFill="1" applyBorder="1" applyAlignment="1" applyProtection="1">
      <alignment horizontal="right" shrinkToFit="1"/>
      <protection hidden="1"/>
    </xf>
    <xf numFmtId="0" fontId="17" fillId="15" borderId="65" xfId="11" applyFont="1" applyFill="1" applyBorder="1" applyAlignment="1" applyProtection="1">
      <alignment horizontal="right" shrinkToFit="1"/>
      <protection hidden="1"/>
    </xf>
    <xf numFmtId="0" fontId="17" fillId="15" borderId="64" xfId="11" applyFont="1" applyFill="1" applyBorder="1" applyAlignment="1" applyProtection="1">
      <alignment horizontal="right" shrinkToFit="1"/>
      <protection hidden="1"/>
    </xf>
    <xf numFmtId="0" fontId="17" fillId="15" borderId="18" xfId="11" applyFont="1" applyFill="1" applyBorder="1" applyAlignment="1" applyProtection="1">
      <alignment horizontal="right" shrinkToFit="1"/>
      <protection hidden="1"/>
    </xf>
    <xf numFmtId="0" fontId="17" fillId="0" borderId="140" xfId="11" applyFont="1" applyBorder="1" applyAlignment="1" applyProtection="1">
      <alignment vertical="center"/>
      <protection hidden="1"/>
    </xf>
    <xf numFmtId="0" fontId="22" fillId="0" borderId="141" xfId="11" applyFont="1" applyBorder="1" applyAlignment="1" applyProtection="1">
      <alignment vertical="center"/>
      <protection hidden="1"/>
    </xf>
    <xf numFmtId="0" fontId="22" fillId="0" borderId="142" xfId="11" applyFont="1" applyBorder="1" applyAlignment="1" applyProtection="1">
      <alignment vertical="center"/>
      <protection hidden="1"/>
    </xf>
    <xf numFmtId="0" fontId="22" fillId="0" borderId="143" xfId="11" applyFont="1" applyBorder="1" applyAlignment="1" applyProtection="1">
      <alignment vertical="center"/>
      <protection hidden="1"/>
    </xf>
    <xf numFmtId="0" fontId="22" fillId="0" borderId="144" xfId="11" applyFont="1" applyBorder="1" applyAlignment="1" applyProtection="1">
      <alignment vertical="center"/>
      <protection hidden="1"/>
    </xf>
    <xf numFmtId="0" fontId="22" fillId="0" borderId="145" xfId="11" applyFont="1" applyBorder="1" applyAlignment="1" applyProtection="1">
      <alignment vertical="center"/>
      <protection hidden="1"/>
    </xf>
    <xf numFmtId="0" fontId="22" fillId="0" borderId="146" xfId="11" applyFont="1" applyBorder="1" applyAlignment="1" applyProtection="1">
      <alignment vertical="center"/>
      <protection hidden="1"/>
    </xf>
    <xf numFmtId="0" fontId="22" fillId="0" borderId="147" xfId="11" applyFont="1" applyBorder="1" applyAlignment="1" applyProtection="1">
      <alignment vertical="center"/>
      <protection hidden="1"/>
    </xf>
    <xf numFmtId="0" fontId="22" fillId="0" borderId="148" xfId="11" applyFont="1" applyBorder="1" applyAlignment="1" applyProtection="1">
      <alignment vertical="center"/>
      <protection hidden="1"/>
    </xf>
    <xf numFmtId="0" fontId="17" fillId="12" borderId="3" xfId="11" applyFont="1" applyFill="1" applyBorder="1" applyAlignment="1" applyProtection="1">
      <alignment horizontal="center" vertical="center"/>
      <protection hidden="1"/>
    </xf>
    <xf numFmtId="0" fontId="17" fillId="12" borderId="4" xfId="11" applyFont="1" applyFill="1" applyBorder="1" applyAlignment="1" applyProtection="1">
      <alignment horizontal="center" vertical="center"/>
      <protection hidden="1"/>
    </xf>
    <xf numFmtId="0" fontId="17" fillId="12" borderId="2" xfId="11" applyFont="1" applyFill="1" applyBorder="1" applyAlignment="1" applyProtection="1">
      <alignment horizontal="center" vertical="center"/>
      <protection hidden="1"/>
    </xf>
    <xf numFmtId="49" fontId="17" fillId="12" borderId="3" xfId="11" applyNumberFormat="1" applyFont="1" applyFill="1" applyBorder="1" applyAlignment="1" applyProtection="1">
      <alignment vertical="center"/>
      <protection locked="0"/>
    </xf>
    <xf numFmtId="49" fontId="17" fillId="12" borderId="4" xfId="11" applyNumberFormat="1" applyFont="1" applyFill="1" applyBorder="1" applyAlignment="1" applyProtection="1">
      <alignment vertical="center"/>
      <protection locked="0"/>
    </xf>
    <xf numFmtId="49" fontId="17" fillId="12" borderId="2" xfId="11" applyNumberFormat="1" applyFont="1" applyFill="1" applyBorder="1" applyAlignment="1" applyProtection="1">
      <alignment vertical="center"/>
      <protection locked="0"/>
    </xf>
    <xf numFmtId="0" fontId="17" fillId="15" borderId="126" xfId="11" applyFont="1" applyFill="1" applyBorder="1" applyAlignment="1" applyProtection="1">
      <alignment horizontal="center" vertical="center" textRotation="255" wrapText="1"/>
      <protection hidden="1"/>
    </xf>
    <xf numFmtId="0" fontId="17" fillId="15" borderId="127" xfId="11" applyFont="1" applyFill="1" applyBorder="1" applyAlignment="1" applyProtection="1">
      <alignment horizontal="center" vertical="center" textRotation="255" wrapText="1"/>
      <protection hidden="1"/>
    </xf>
    <xf numFmtId="0" fontId="17" fillId="15" borderId="130" xfId="11" applyFont="1" applyFill="1" applyBorder="1" applyAlignment="1" applyProtection="1">
      <alignment horizontal="center" vertical="center" textRotation="255" wrapText="1"/>
      <protection hidden="1"/>
    </xf>
    <xf numFmtId="0" fontId="17" fillId="15" borderId="1" xfId="11" applyFont="1" applyFill="1" applyBorder="1" applyAlignment="1" applyProtection="1">
      <alignment horizontal="center" vertical="center" textRotation="255" wrapText="1"/>
      <protection hidden="1"/>
    </xf>
    <xf numFmtId="0" fontId="17" fillId="15" borderId="128" xfId="11" applyFont="1" applyFill="1" applyBorder="1" applyAlignment="1" applyProtection="1">
      <alignment horizontal="center" vertical="center"/>
      <protection hidden="1"/>
    </xf>
    <xf numFmtId="0" fontId="17" fillId="0" borderId="129" xfId="11" applyFont="1" applyBorder="1" applyAlignment="1" applyProtection="1">
      <alignment horizontal="left" vertical="center"/>
      <protection locked="0"/>
    </xf>
    <xf numFmtId="0" fontId="17" fillId="0" borderId="94" xfId="11" applyFont="1" applyBorder="1" applyAlignment="1" applyProtection="1">
      <alignment horizontal="left" vertical="center"/>
      <protection locked="0"/>
    </xf>
    <xf numFmtId="0" fontId="17" fillId="0" borderId="95" xfId="11" applyFont="1" applyBorder="1" applyAlignment="1" applyProtection="1">
      <alignment horizontal="left" vertical="center"/>
      <protection locked="0"/>
    </xf>
    <xf numFmtId="0" fontId="17" fillId="15" borderId="131" xfId="11" applyFont="1" applyFill="1" applyBorder="1" applyAlignment="1" applyProtection="1">
      <alignment horizontal="center" vertical="center"/>
      <protection hidden="1"/>
    </xf>
    <xf numFmtId="0" fontId="17" fillId="0" borderId="132" xfId="11" applyFont="1" applyBorder="1" applyAlignment="1" applyProtection="1">
      <alignment horizontal="left" vertical="center"/>
      <protection locked="0"/>
    </xf>
    <xf numFmtId="0" fontId="17" fillId="0" borderId="133" xfId="11" applyFont="1" applyBorder="1" applyAlignment="1" applyProtection="1">
      <alignment horizontal="left" vertical="center"/>
      <protection locked="0"/>
    </xf>
    <xf numFmtId="0" fontId="17" fillId="0" borderId="134" xfId="11" applyFont="1" applyBorder="1" applyAlignment="1" applyProtection="1">
      <alignment horizontal="left" vertical="center"/>
      <protection locked="0"/>
    </xf>
    <xf numFmtId="0" fontId="17" fillId="15" borderId="3" xfId="11" applyFont="1" applyFill="1" applyBorder="1" applyAlignment="1" applyProtection="1">
      <alignment horizontal="center" vertical="top"/>
      <protection hidden="1"/>
    </xf>
    <xf numFmtId="0" fontId="17" fillId="15" borderId="4" xfId="11" applyFont="1" applyFill="1" applyBorder="1" applyAlignment="1" applyProtection="1">
      <alignment horizontal="center" vertical="top"/>
      <protection hidden="1"/>
    </xf>
    <xf numFmtId="179" fontId="17" fillId="0" borderId="4" xfId="11" applyNumberFormat="1" applyFont="1" applyBorder="1" applyAlignment="1" applyProtection="1">
      <alignment horizontal="center" vertical="center"/>
      <protection locked="0"/>
    </xf>
    <xf numFmtId="179" fontId="17" fillId="0" borderId="2" xfId="11" applyNumberFormat="1" applyFont="1" applyBorder="1" applyAlignment="1" applyProtection="1">
      <alignment horizontal="center" vertical="center"/>
      <protection locked="0"/>
    </xf>
    <xf numFmtId="0" fontId="26" fillId="15" borderId="3" xfId="11" applyFont="1" applyFill="1" applyBorder="1" applyAlignment="1" applyProtection="1">
      <alignment vertical="center"/>
      <protection hidden="1"/>
    </xf>
    <xf numFmtId="0" fontId="26" fillId="15" borderId="4" xfId="11" applyFont="1" applyFill="1" applyBorder="1" applyAlignment="1" applyProtection="1">
      <alignment vertical="center"/>
      <protection hidden="1"/>
    </xf>
    <xf numFmtId="0" fontId="26" fillId="15" borderId="60" xfId="11" applyFont="1" applyFill="1" applyBorder="1" applyAlignment="1" applyProtection="1">
      <alignment vertical="center"/>
      <protection hidden="1"/>
    </xf>
    <xf numFmtId="49" fontId="17" fillId="0" borderId="61" xfId="11" applyNumberFormat="1" applyFont="1" applyBorder="1" applyAlignment="1" applyProtection="1">
      <alignment horizontal="left" vertical="center"/>
      <protection locked="0"/>
    </xf>
    <xf numFmtId="49" fontId="17" fillId="0" borderId="62" xfId="11" applyNumberFormat="1" applyFont="1" applyBorder="1" applyAlignment="1" applyProtection="1">
      <alignment horizontal="left" vertical="center"/>
      <protection locked="0"/>
    </xf>
    <xf numFmtId="49" fontId="17" fillId="0" borderId="63" xfId="11" applyNumberFormat="1" applyFont="1" applyBorder="1" applyAlignment="1" applyProtection="1">
      <alignment horizontal="left" vertical="center"/>
      <protection locked="0"/>
    </xf>
    <xf numFmtId="49" fontId="17" fillId="0" borderId="17" xfId="11" applyNumberFormat="1" applyFont="1" applyBorder="1" applyAlignment="1" applyProtection="1">
      <alignment horizontal="left" vertical="center"/>
      <protection locked="0"/>
    </xf>
    <xf numFmtId="49" fontId="17" fillId="0" borderId="137" xfId="11" applyNumberFormat="1" applyFont="1" applyBorder="1" applyAlignment="1" applyProtection="1">
      <alignment horizontal="left" vertical="center"/>
      <protection locked="0"/>
    </xf>
    <xf numFmtId="49" fontId="17" fillId="0" borderId="1" xfId="11" applyNumberFormat="1" applyFont="1" applyBorder="1" applyAlignment="1" applyProtection="1">
      <alignment horizontal="center" vertical="center"/>
      <protection locked="0"/>
    </xf>
    <xf numFmtId="0" fontId="49" fillId="25" borderId="140" xfId="4" applyFont="1" applyFill="1" applyBorder="1" applyAlignment="1" applyProtection="1">
      <alignment horizontal="center" vertical="center" shrinkToFit="1"/>
      <protection locked="0"/>
    </xf>
    <xf numFmtId="0" fontId="49" fillId="25" borderId="141" xfId="4" applyFont="1" applyFill="1" applyBorder="1" applyAlignment="1" applyProtection="1">
      <alignment horizontal="center" vertical="center" shrinkToFit="1"/>
      <protection locked="0"/>
    </xf>
    <xf numFmtId="0" fontId="49" fillId="25" borderId="142" xfId="4" applyFont="1" applyFill="1" applyBorder="1" applyAlignment="1" applyProtection="1">
      <alignment horizontal="center" vertical="center" shrinkToFit="1"/>
      <protection locked="0"/>
    </xf>
    <xf numFmtId="0" fontId="35" fillId="24" borderId="59" xfId="4" applyFont="1" applyFill="1" applyBorder="1" applyAlignment="1" applyProtection="1">
      <alignment horizontal="center" vertical="center" wrapText="1" shrinkToFit="1"/>
      <protection hidden="1"/>
    </xf>
    <xf numFmtId="0" fontId="35" fillId="24" borderId="57" xfId="4" applyFont="1" applyFill="1" applyBorder="1" applyAlignment="1" applyProtection="1">
      <alignment horizontal="center" vertical="center" shrinkToFit="1"/>
      <protection hidden="1"/>
    </xf>
    <xf numFmtId="0" fontId="35" fillId="24" borderId="58" xfId="4" applyFont="1" applyFill="1" applyBorder="1" applyAlignment="1" applyProtection="1">
      <alignment horizontal="center" vertical="center" shrinkToFit="1"/>
      <protection hidden="1"/>
    </xf>
    <xf numFmtId="0" fontId="55" fillId="20" borderId="3" xfId="4" applyFont="1" applyFill="1" applyBorder="1" applyAlignment="1" applyProtection="1">
      <alignment horizontal="center" vertical="center" shrinkToFit="1"/>
    </xf>
    <xf numFmtId="0" fontId="55" fillId="20" borderId="4" xfId="4" applyFont="1" applyFill="1" applyBorder="1" applyAlignment="1" applyProtection="1">
      <alignment horizontal="center" vertical="center" shrinkToFit="1"/>
    </xf>
    <xf numFmtId="0" fontId="55" fillId="20" borderId="2" xfId="4" applyFont="1" applyFill="1" applyBorder="1" applyAlignment="1" applyProtection="1">
      <alignment horizontal="center" vertical="center" shrinkToFit="1"/>
    </xf>
    <xf numFmtId="0" fontId="35" fillId="12" borderId="3" xfId="4" applyFont="1" applyFill="1" applyBorder="1" applyAlignment="1" applyProtection="1">
      <alignment horizontal="center" vertical="center" wrapText="1" shrinkToFit="1"/>
    </xf>
    <xf numFmtId="0" fontId="35" fillId="12" borderId="4" xfId="4" applyFont="1" applyFill="1" applyBorder="1" applyAlignment="1" applyProtection="1">
      <alignment horizontal="center" vertical="center" shrinkToFit="1"/>
    </xf>
    <xf numFmtId="0" fontId="35" fillId="12" borderId="2" xfId="4" applyFont="1" applyFill="1" applyBorder="1" applyAlignment="1" applyProtection="1">
      <alignment horizontal="center" vertical="center" shrinkToFit="1"/>
    </xf>
    <xf numFmtId="0" fontId="15" fillId="12" borderId="3" xfId="4" applyFont="1" applyFill="1" applyBorder="1" applyAlignment="1" applyProtection="1">
      <alignment horizontal="left" vertical="center" wrapText="1" shrinkToFit="1"/>
    </xf>
    <xf numFmtId="0" fontId="15" fillId="12" borderId="4" xfId="4" applyFont="1" applyFill="1" applyBorder="1" applyAlignment="1" applyProtection="1">
      <alignment horizontal="left" vertical="center" shrinkToFit="1"/>
    </xf>
    <xf numFmtId="0" fontId="15" fillId="12" borderId="2" xfId="4" applyFont="1" applyFill="1" applyBorder="1" applyAlignment="1" applyProtection="1">
      <alignment horizontal="left" vertical="center" shrinkToFit="1"/>
    </xf>
    <xf numFmtId="0" fontId="22" fillId="12" borderId="78" xfId="4" applyFont="1" applyFill="1" applyBorder="1" applyAlignment="1" applyProtection="1">
      <alignment horizontal="center" vertical="center" shrinkToFit="1"/>
    </xf>
    <xf numFmtId="0" fontId="11" fillId="0" borderId="76" xfId="4" applyFont="1" applyBorder="1" applyAlignment="1">
      <alignment horizontal="center" vertical="center" shrinkToFit="1"/>
    </xf>
    <xf numFmtId="0" fontId="11" fillId="0" borderId="77" xfId="4" applyFont="1" applyBorder="1" applyAlignment="1">
      <alignment horizontal="center" vertical="center" shrinkToFit="1"/>
    </xf>
    <xf numFmtId="0" fontId="59" fillId="0" borderId="78" xfId="4" applyFont="1" applyBorder="1" applyAlignment="1" applyProtection="1">
      <alignment vertical="center" shrinkToFit="1"/>
      <protection hidden="1"/>
    </xf>
    <xf numFmtId="0" fontId="59" fillId="0" borderId="76" xfId="4" applyFont="1" applyBorder="1" applyAlignment="1" applyProtection="1">
      <alignment vertical="center" shrinkToFit="1"/>
      <protection hidden="1"/>
    </xf>
    <xf numFmtId="0" fontId="59" fillId="0" borderId="77" xfId="4" applyFont="1" applyBorder="1" applyAlignment="1" applyProtection="1">
      <alignment vertical="center" shrinkToFit="1"/>
      <protection hidden="1"/>
    </xf>
    <xf numFmtId="0" fontId="22" fillId="22" borderId="78" xfId="4" applyFont="1" applyFill="1" applyBorder="1" applyAlignment="1" applyProtection="1">
      <alignment horizontal="center" vertical="center" wrapText="1" shrinkToFit="1"/>
    </xf>
    <xf numFmtId="0" fontId="22" fillId="22" borderId="76" xfId="4" applyFont="1" applyFill="1" applyBorder="1" applyAlignment="1" applyProtection="1">
      <alignment horizontal="center" vertical="center" wrapText="1" shrinkToFit="1"/>
    </xf>
    <xf numFmtId="0" fontId="48" fillId="0" borderId="78" xfId="4" applyFont="1" applyBorder="1" applyAlignment="1" applyProtection="1">
      <alignment vertical="center" shrinkToFit="1"/>
      <protection locked="0" hidden="1"/>
    </xf>
    <xf numFmtId="0" fontId="48" fillId="0" borderId="76" xfId="4" applyFont="1" applyBorder="1" applyAlignment="1" applyProtection="1">
      <alignment vertical="center" shrinkToFit="1"/>
      <protection locked="0" hidden="1"/>
    </xf>
    <xf numFmtId="0" fontId="48" fillId="0" borderId="160" xfId="4" applyFont="1" applyBorder="1" applyAlignment="1" applyProtection="1">
      <alignment vertical="center" shrinkToFit="1"/>
      <protection locked="0" hidden="1"/>
    </xf>
    <xf numFmtId="0" fontId="22" fillId="12" borderId="3" xfId="4" applyFont="1" applyFill="1" applyBorder="1" applyAlignment="1" applyProtection="1">
      <alignment horizontal="center" vertical="center" shrinkToFit="1"/>
    </xf>
    <xf numFmtId="0" fontId="11" fillId="0" borderId="4" xfId="4" applyFont="1" applyBorder="1" applyAlignment="1">
      <alignment horizontal="center" vertical="center" shrinkToFit="1"/>
    </xf>
    <xf numFmtId="0" fontId="11" fillId="0" borderId="2" xfId="4" applyFont="1" applyBorder="1" applyAlignment="1">
      <alignment horizontal="center" vertical="center" shrinkToFit="1"/>
    </xf>
    <xf numFmtId="0" fontId="59" fillId="0" borderId="3" xfId="4" applyFont="1" applyBorder="1" applyAlignment="1" applyProtection="1">
      <alignment vertical="center" shrinkToFit="1"/>
      <protection hidden="1"/>
    </xf>
    <xf numFmtId="0" fontId="59" fillId="0" borderId="4" xfId="4" applyFont="1" applyBorder="1" applyAlignment="1" applyProtection="1">
      <alignment vertical="center" shrinkToFit="1"/>
      <protection hidden="1"/>
    </xf>
    <xf numFmtId="0" fontId="59" fillId="0" borderId="2" xfId="4" applyFont="1" applyBorder="1" applyAlignment="1" applyProtection="1">
      <alignment vertical="center" shrinkToFit="1"/>
      <protection hidden="1"/>
    </xf>
    <xf numFmtId="0" fontId="22" fillId="12" borderId="4" xfId="4" applyFont="1" applyFill="1" applyBorder="1" applyAlignment="1" applyProtection="1">
      <alignment horizontal="center" vertical="center" shrinkToFit="1"/>
    </xf>
    <xf numFmtId="0" fontId="22" fillId="12" borderId="2" xfId="4" applyFont="1" applyFill="1" applyBorder="1" applyAlignment="1" applyProtection="1">
      <alignment horizontal="center" vertical="center" shrinkToFit="1"/>
    </xf>
    <xf numFmtId="0" fontId="59" fillId="0" borderId="3" xfId="4" applyFont="1" applyBorder="1" applyAlignment="1" applyProtection="1">
      <alignment vertical="center" shrinkToFit="1"/>
      <protection locked="0" hidden="1"/>
    </xf>
    <xf numFmtId="0" fontId="59" fillId="0" borderId="4" xfId="4" applyFont="1" applyBorder="1" applyAlignment="1" applyProtection="1">
      <alignment vertical="center" shrinkToFit="1"/>
      <protection locked="0" hidden="1"/>
    </xf>
    <xf numFmtId="0" fontId="59" fillId="0" borderId="60" xfId="4" applyFont="1" applyBorder="1" applyAlignment="1" applyProtection="1">
      <alignment vertical="center" shrinkToFit="1"/>
      <protection locked="0" hidden="1"/>
    </xf>
    <xf numFmtId="0" fontId="22" fillId="12" borderId="59" xfId="4" applyFont="1" applyFill="1" applyBorder="1" applyAlignment="1" applyProtection="1">
      <alignment horizontal="center" vertical="center" shrinkToFit="1"/>
    </xf>
    <xf numFmtId="0" fontId="22" fillId="12" borderId="57" xfId="4" applyFont="1" applyFill="1" applyBorder="1" applyAlignment="1" applyProtection="1">
      <alignment horizontal="center" vertical="center" shrinkToFit="1"/>
    </xf>
    <xf numFmtId="0" fontId="22" fillId="12" borderId="58" xfId="4" applyFont="1" applyFill="1" applyBorder="1" applyAlignment="1" applyProtection="1">
      <alignment horizontal="center" vertical="center" shrinkToFit="1"/>
    </xf>
    <xf numFmtId="0" fontId="59" fillId="0" borderId="60" xfId="4" applyFont="1" applyBorder="1" applyAlignment="1" applyProtection="1">
      <alignment vertical="center" shrinkToFit="1"/>
      <protection hidden="1"/>
    </xf>
    <xf numFmtId="0" fontId="49" fillId="0" borderId="3" xfId="4" applyFont="1" applyFill="1" applyBorder="1" applyAlignment="1" applyProtection="1">
      <alignment vertical="center" shrinkToFit="1"/>
      <protection locked="0"/>
    </xf>
    <xf numFmtId="0" fontId="49" fillId="0" borderId="4" xfId="4" applyFont="1" applyFill="1" applyBorder="1" applyAlignment="1" applyProtection="1">
      <alignment vertical="center" shrinkToFit="1"/>
      <protection locked="0"/>
    </xf>
    <xf numFmtId="0" fontId="49" fillId="0" borderId="60" xfId="4" applyFont="1" applyFill="1" applyBorder="1" applyAlignment="1" applyProtection="1">
      <alignment vertical="center" shrinkToFit="1"/>
      <protection locked="0"/>
    </xf>
    <xf numFmtId="0" fontId="49" fillId="0" borderId="3" xfId="4" applyFont="1" applyBorder="1" applyAlignment="1" applyProtection="1">
      <alignment horizontal="center" vertical="center"/>
      <protection hidden="1"/>
    </xf>
    <xf numFmtId="0" fontId="49" fillId="0" borderId="4" xfId="4" applyFont="1" applyBorder="1" applyAlignment="1" applyProtection="1">
      <alignment horizontal="center" vertical="center"/>
      <protection hidden="1"/>
    </xf>
    <xf numFmtId="0" fontId="49" fillId="0" borderId="59" xfId="4" applyFont="1" applyBorder="1" applyAlignment="1" applyProtection="1">
      <alignment horizontal="center" vertical="center"/>
      <protection locked="0"/>
    </xf>
    <xf numFmtId="0" fontId="49" fillId="0" borderId="57" xfId="4" applyFont="1" applyBorder="1" applyAlignment="1" applyProtection="1">
      <alignment horizontal="center" vertical="center"/>
      <protection locked="0"/>
    </xf>
    <xf numFmtId="0" fontId="49" fillId="0" borderId="140" xfId="4" applyFont="1" applyBorder="1" applyAlignment="1" applyProtection="1">
      <alignment horizontal="center" vertical="center"/>
      <protection hidden="1"/>
    </xf>
    <xf numFmtId="0" fontId="49" fillId="0" borderId="141" xfId="4" applyFont="1" applyBorder="1" applyAlignment="1" applyProtection="1">
      <alignment horizontal="center" vertical="center"/>
      <protection hidden="1"/>
    </xf>
    <xf numFmtId="0" fontId="49" fillId="0" borderId="142" xfId="4" applyFont="1" applyBorder="1" applyAlignment="1" applyProtection="1">
      <alignment horizontal="center" vertical="center"/>
      <protection hidden="1"/>
    </xf>
    <xf numFmtId="0" fontId="17" fillId="12" borderId="57" xfId="4" applyFont="1" applyFill="1" applyBorder="1" applyAlignment="1" applyProtection="1">
      <alignment horizontal="center" vertical="center" textRotation="255" shrinkToFit="1"/>
      <protection hidden="1"/>
    </xf>
    <xf numFmtId="0" fontId="17" fillId="12" borderId="0" xfId="4" applyFont="1" applyFill="1" applyBorder="1" applyAlignment="1" applyProtection="1">
      <alignment horizontal="center" vertical="center" textRotation="255" shrinkToFit="1"/>
      <protection hidden="1"/>
    </xf>
    <xf numFmtId="0" fontId="17" fillId="12" borderId="47" xfId="4" applyFont="1" applyFill="1" applyBorder="1" applyAlignment="1" applyProtection="1">
      <alignment horizontal="center" vertical="center" textRotation="255" shrinkToFit="1"/>
      <protection hidden="1"/>
    </xf>
    <xf numFmtId="0" fontId="49" fillId="0" borderId="59" xfId="4" applyFont="1" applyFill="1" applyBorder="1" applyAlignment="1" applyProtection="1">
      <alignment horizontal="center" vertical="center" shrinkToFit="1"/>
      <protection locked="0"/>
    </xf>
    <xf numFmtId="0" fontId="49" fillId="0" borderId="57" xfId="4" applyFont="1" applyFill="1" applyBorder="1" applyAlignment="1" applyProtection="1">
      <alignment horizontal="center" vertical="center" shrinkToFit="1"/>
      <protection locked="0"/>
    </xf>
    <xf numFmtId="0" fontId="49" fillId="0" borderId="58" xfId="4" applyFont="1" applyFill="1" applyBorder="1" applyAlignment="1" applyProtection="1">
      <alignment horizontal="center" vertical="center" shrinkToFit="1"/>
      <protection locked="0"/>
    </xf>
    <xf numFmtId="0" fontId="35" fillId="12" borderId="3" xfId="4" applyFont="1" applyFill="1" applyBorder="1" applyAlignment="1" applyProtection="1">
      <alignment horizontal="center" vertical="center" wrapText="1" shrinkToFit="1"/>
      <protection hidden="1"/>
    </xf>
    <xf numFmtId="0" fontId="53" fillId="0" borderId="3" xfId="4" applyFont="1" applyFill="1" applyBorder="1" applyAlignment="1" applyProtection="1">
      <alignment horizontal="center" vertical="center" shrinkToFit="1"/>
      <protection locked="0" hidden="1"/>
    </xf>
    <xf numFmtId="0" fontId="53" fillId="0" borderId="4" xfId="4" applyFont="1" applyFill="1" applyBorder="1" applyAlignment="1" applyProtection="1">
      <alignment horizontal="center" vertical="center" shrinkToFit="1"/>
      <protection locked="0" hidden="1"/>
    </xf>
    <xf numFmtId="0" fontId="53" fillId="0" borderId="2" xfId="4" applyFont="1" applyFill="1" applyBorder="1" applyAlignment="1" applyProtection="1">
      <alignment horizontal="center" vertical="center" shrinkToFit="1"/>
      <protection locked="0" hidden="1"/>
    </xf>
    <xf numFmtId="0" fontId="35" fillId="24" borderId="3" xfId="4" applyFont="1" applyFill="1" applyBorder="1" applyAlignment="1" applyProtection="1">
      <alignment horizontal="center" vertical="center" shrinkToFit="1"/>
      <protection hidden="1"/>
    </xf>
    <xf numFmtId="0" fontId="35" fillId="24" borderId="4" xfId="4" applyFont="1" applyFill="1" applyBorder="1" applyAlignment="1" applyProtection="1">
      <alignment horizontal="center" vertical="center" shrinkToFit="1"/>
      <protection hidden="1"/>
    </xf>
    <xf numFmtId="0" fontId="35" fillId="24" borderId="2" xfId="4" applyFont="1" applyFill="1" applyBorder="1" applyAlignment="1" applyProtection="1">
      <alignment horizontal="center" vertical="center" shrinkToFit="1"/>
      <protection hidden="1"/>
    </xf>
    <xf numFmtId="0" fontId="35" fillId="0" borderId="3" xfId="4" applyFont="1" applyFill="1" applyBorder="1" applyAlignment="1" applyProtection="1">
      <alignment horizontal="center" vertical="center" shrinkToFit="1"/>
      <protection locked="0" hidden="1"/>
    </xf>
    <xf numFmtId="0" fontId="11" fillId="0" borderId="4" xfId="4" applyBorder="1" applyAlignment="1" applyProtection="1">
      <alignment horizontal="center" vertical="center" shrinkToFit="1"/>
      <protection locked="0" hidden="1"/>
    </xf>
    <xf numFmtId="0" fontId="11" fillId="0" borderId="60" xfId="4" applyBorder="1" applyAlignment="1" applyProtection="1">
      <alignment horizontal="center" vertical="center" shrinkToFit="1"/>
      <protection locked="0" hidden="1"/>
    </xf>
    <xf numFmtId="0" fontId="17" fillId="12" borderId="55" xfId="4" applyFont="1" applyFill="1" applyBorder="1" applyAlignment="1" applyProtection="1">
      <alignment horizontal="center" vertical="center" shrinkToFit="1"/>
      <protection hidden="1"/>
    </xf>
    <xf numFmtId="0" fontId="17" fillId="12" borderId="0" xfId="4" applyFont="1" applyFill="1" applyBorder="1" applyAlignment="1" applyProtection="1">
      <alignment horizontal="center" vertical="center" shrinkToFit="1"/>
      <protection hidden="1"/>
    </xf>
    <xf numFmtId="0" fontId="17" fillId="12" borderId="54" xfId="4" applyFont="1" applyFill="1" applyBorder="1" applyAlignment="1" applyProtection="1">
      <alignment horizontal="center" vertical="center" shrinkToFit="1"/>
      <protection hidden="1"/>
    </xf>
    <xf numFmtId="0" fontId="53" fillId="0" borderId="55" xfId="4" applyFont="1" applyFill="1" applyBorder="1" applyAlignment="1" applyProtection="1">
      <alignment horizontal="center" vertical="center" shrinkToFit="1"/>
      <protection locked="0" hidden="1"/>
    </xf>
    <xf numFmtId="0" fontId="53" fillId="0" borderId="0" xfId="4" applyFont="1" applyFill="1" applyBorder="1" applyAlignment="1" applyProtection="1">
      <alignment horizontal="center" vertical="center" shrinkToFit="1"/>
      <protection locked="0" hidden="1"/>
    </xf>
    <xf numFmtId="0" fontId="53" fillId="0" borderId="54" xfId="4" applyFont="1" applyFill="1" applyBorder="1" applyAlignment="1" applyProtection="1">
      <alignment horizontal="center" vertical="center" shrinkToFit="1"/>
      <protection locked="0" hidden="1"/>
    </xf>
    <xf numFmtId="0" fontId="15" fillId="24" borderId="55" xfId="4" applyFont="1" applyFill="1" applyBorder="1" applyAlignment="1" applyProtection="1">
      <alignment horizontal="center" vertical="center" wrapText="1" shrinkToFit="1"/>
      <protection hidden="1"/>
    </xf>
    <xf numFmtId="0" fontId="15" fillId="24" borderId="0" xfId="4" applyFont="1" applyFill="1" applyBorder="1" applyAlignment="1" applyProtection="1">
      <alignment horizontal="center" vertical="center" wrapText="1" shrinkToFit="1"/>
      <protection hidden="1"/>
    </xf>
    <xf numFmtId="0" fontId="15" fillId="24" borderId="54" xfId="4" applyFont="1" applyFill="1" applyBorder="1" applyAlignment="1" applyProtection="1">
      <alignment horizontal="center" vertical="center" wrapText="1" shrinkToFit="1"/>
      <protection hidden="1"/>
    </xf>
    <xf numFmtId="0" fontId="22" fillId="24" borderId="3" xfId="4" applyFont="1" applyFill="1" applyBorder="1" applyAlignment="1" applyProtection="1">
      <alignment horizontal="center" vertical="center" shrinkToFit="1"/>
    </xf>
    <xf numFmtId="0" fontId="11" fillId="24" borderId="4" xfId="4" applyFont="1" applyFill="1" applyBorder="1" applyAlignment="1">
      <alignment horizontal="center" vertical="center" shrinkToFit="1"/>
    </xf>
    <xf numFmtId="0" fontId="11" fillId="24" borderId="2" xfId="4" applyFont="1" applyFill="1" applyBorder="1" applyAlignment="1">
      <alignment horizontal="center" vertical="center" shrinkToFit="1"/>
    </xf>
    <xf numFmtId="0" fontId="15" fillId="12" borderId="3" xfId="4" applyFont="1" applyFill="1" applyBorder="1" applyAlignment="1" applyProtection="1">
      <alignment horizontal="center" vertical="center" wrapText="1" shrinkToFit="1"/>
    </xf>
    <xf numFmtId="0" fontId="15" fillId="12" borderId="4" xfId="4" applyFont="1" applyFill="1" applyBorder="1" applyAlignment="1" applyProtection="1">
      <alignment horizontal="center" vertical="center" shrinkToFit="1"/>
    </xf>
    <xf numFmtId="0" fontId="15" fillId="12" borderId="2" xfId="4" applyFont="1" applyFill="1" applyBorder="1" applyAlignment="1" applyProtection="1">
      <alignment horizontal="center" vertical="center" shrinkToFit="1"/>
    </xf>
    <xf numFmtId="0" fontId="17" fillId="0" borderId="1" xfId="4" applyFont="1" applyFill="1" applyBorder="1" applyAlignment="1" applyProtection="1">
      <alignment horizontal="center" vertical="center"/>
      <protection locked="0"/>
    </xf>
    <xf numFmtId="0" fontId="17" fillId="0" borderId="5" xfId="4" applyFont="1" applyFill="1" applyBorder="1" applyAlignment="1" applyProtection="1">
      <alignment horizontal="center" vertical="center"/>
      <protection locked="0"/>
    </xf>
    <xf numFmtId="0" fontId="17" fillId="0" borderId="173" xfId="4" applyFont="1" applyBorder="1" applyAlignment="1" applyProtection="1">
      <alignment horizontal="center" vertical="center"/>
      <protection locked="0"/>
    </xf>
    <xf numFmtId="0" fontId="17" fillId="0" borderId="174" xfId="4" applyFont="1" applyBorder="1" applyAlignment="1" applyProtection="1">
      <alignment horizontal="center" vertical="center"/>
      <protection locked="0"/>
    </xf>
    <xf numFmtId="0" fontId="17" fillId="12" borderId="71" xfId="4" applyFont="1" applyFill="1" applyBorder="1" applyAlignment="1" applyProtection="1">
      <alignment horizontal="center" vertical="center" shrinkToFit="1"/>
      <protection locked="0"/>
    </xf>
    <xf numFmtId="0" fontId="17" fillId="15" borderId="17" xfId="4" applyFont="1" applyFill="1" applyBorder="1" applyAlignment="1" applyProtection="1">
      <alignment horizontal="center" vertical="center"/>
      <protection hidden="1"/>
    </xf>
    <xf numFmtId="0" fontId="55" fillId="0" borderId="3" xfId="4" applyFont="1" applyBorder="1" applyAlignment="1" applyProtection="1">
      <alignment horizontal="left" vertical="center"/>
      <protection locked="0" hidden="1"/>
    </xf>
    <xf numFmtId="0" fontId="55" fillId="0" borderId="4" xfId="4" applyFont="1" applyBorder="1" applyAlignment="1" applyProtection="1">
      <alignment horizontal="left" vertical="center"/>
      <protection locked="0" hidden="1"/>
    </xf>
    <xf numFmtId="0" fontId="55" fillId="0" borderId="60" xfId="4" applyFont="1" applyBorder="1" applyAlignment="1" applyProtection="1">
      <alignment horizontal="left" vertical="center"/>
      <protection locked="0" hidden="1"/>
    </xf>
    <xf numFmtId="0" fontId="17" fillId="0" borderId="71" xfId="4" applyFont="1" applyBorder="1" applyAlignment="1" applyProtection="1">
      <alignment horizontal="center" vertical="center" shrinkToFit="1"/>
      <protection locked="0"/>
    </xf>
    <xf numFmtId="0" fontId="17" fillId="15" borderId="71" xfId="4" applyFont="1" applyFill="1" applyBorder="1" applyAlignment="1" applyProtection="1">
      <alignment horizontal="center" vertical="center" shrinkToFit="1"/>
      <protection hidden="1"/>
    </xf>
    <xf numFmtId="0" fontId="17" fillId="15" borderId="55" xfId="4" applyFont="1" applyFill="1" applyBorder="1" applyAlignment="1" applyProtection="1">
      <alignment horizontal="right" shrinkToFit="1"/>
      <protection hidden="1"/>
    </xf>
    <xf numFmtId="0" fontId="17" fillId="15" borderId="0" xfId="4" applyFont="1" applyFill="1" applyBorder="1" applyAlignment="1" applyProtection="1">
      <alignment horizontal="right" shrinkToFit="1"/>
      <protection hidden="1"/>
    </xf>
    <xf numFmtId="0" fontId="17" fillId="15" borderId="54" xfId="4" applyFont="1" applyFill="1" applyBorder="1" applyAlignment="1" applyProtection="1">
      <alignment horizontal="right" shrinkToFit="1"/>
      <protection hidden="1"/>
    </xf>
    <xf numFmtId="0" fontId="17" fillId="15" borderId="65" xfId="4" applyFont="1" applyFill="1" applyBorder="1" applyAlignment="1" applyProtection="1">
      <alignment horizontal="center" vertical="center" shrinkToFit="1"/>
      <protection hidden="1"/>
    </xf>
    <xf numFmtId="0" fontId="17" fillId="15" borderId="64" xfId="4" applyFont="1" applyFill="1" applyBorder="1" applyAlignment="1" applyProtection="1">
      <alignment horizontal="center" vertical="center" shrinkToFit="1"/>
      <protection hidden="1"/>
    </xf>
    <xf numFmtId="0" fontId="17" fillId="15" borderId="18" xfId="4" applyFont="1" applyFill="1" applyBorder="1" applyAlignment="1" applyProtection="1">
      <alignment horizontal="center" vertical="center" shrinkToFit="1"/>
      <protection hidden="1"/>
    </xf>
    <xf numFmtId="0" fontId="17" fillId="15" borderId="59" xfId="4" applyFont="1" applyFill="1" applyBorder="1" applyAlignment="1" applyProtection="1">
      <alignment horizontal="center" vertical="center" shrinkToFit="1"/>
      <protection locked="0"/>
    </xf>
    <xf numFmtId="0" fontId="17" fillId="15" borderId="57" xfId="4" applyFont="1" applyFill="1" applyBorder="1" applyAlignment="1" applyProtection="1">
      <alignment horizontal="center" vertical="center" shrinkToFit="1"/>
      <protection locked="0"/>
    </xf>
    <xf numFmtId="0" fontId="17" fillId="15" borderId="67" xfId="4" applyFont="1" applyFill="1" applyBorder="1" applyAlignment="1" applyProtection="1">
      <alignment horizontal="center" vertical="center" shrinkToFit="1"/>
      <protection locked="0"/>
    </xf>
    <xf numFmtId="0" fontId="17" fillId="15" borderId="65" xfId="4" applyFont="1" applyFill="1" applyBorder="1" applyAlignment="1" applyProtection="1">
      <alignment horizontal="center" vertical="center" shrinkToFit="1"/>
      <protection locked="0"/>
    </xf>
    <xf numFmtId="0" fontId="17" fillId="15" borderId="64" xfId="4" applyFont="1" applyFill="1" applyBorder="1" applyAlignment="1" applyProtection="1">
      <alignment horizontal="center" vertical="center" shrinkToFit="1"/>
      <protection locked="0"/>
    </xf>
    <xf numFmtId="0" fontId="17" fillId="15" borderId="66" xfId="4" applyFont="1" applyFill="1" applyBorder="1" applyAlignment="1" applyProtection="1">
      <alignment horizontal="center" vertical="center" shrinkToFit="1"/>
      <protection locked="0"/>
    </xf>
    <xf numFmtId="0" fontId="35" fillId="15" borderId="59" xfId="4" applyFont="1" applyFill="1" applyBorder="1" applyAlignment="1" applyProtection="1">
      <alignment horizontal="center" vertical="center" wrapText="1" shrinkToFit="1"/>
      <protection hidden="1"/>
    </xf>
    <xf numFmtId="0" fontId="35" fillId="15" borderId="57" xfId="4" applyFont="1" applyFill="1" applyBorder="1" applyAlignment="1" applyProtection="1">
      <alignment horizontal="center" vertical="center" wrapText="1" shrinkToFit="1"/>
      <protection hidden="1"/>
    </xf>
    <xf numFmtId="0" fontId="35" fillId="15" borderId="58" xfId="4" applyFont="1" applyFill="1" applyBorder="1" applyAlignment="1" applyProtection="1">
      <alignment horizontal="center" vertical="center" wrapText="1" shrinkToFit="1"/>
      <protection hidden="1"/>
    </xf>
    <xf numFmtId="0" fontId="35" fillId="15" borderId="65" xfId="4" applyFont="1" applyFill="1" applyBorder="1" applyAlignment="1" applyProtection="1">
      <alignment horizontal="center" vertical="center" wrapText="1" shrinkToFit="1"/>
      <protection hidden="1"/>
    </xf>
    <xf numFmtId="0" fontId="35" fillId="15" borderId="64" xfId="4" applyFont="1" applyFill="1" applyBorder="1" applyAlignment="1" applyProtection="1">
      <alignment horizontal="center" vertical="center" wrapText="1" shrinkToFit="1"/>
      <protection hidden="1"/>
    </xf>
    <xf numFmtId="0" fontId="35" fillId="15" borderId="18" xfId="4" applyFont="1" applyFill="1" applyBorder="1" applyAlignment="1" applyProtection="1">
      <alignment horizontal="center" vertical="center" wrapText="1" shrinkToFit="1"/>
      <protection hidden="1"/>
    </xf>
    <xf numFmtId="0" fontId="17" fillId="15" borderId="67" xfId="4" applyFont="1" applyFill="1" applyBorder="1" applyAlignment="1" applyProtection="1">
      <alignment horizontal="center" vertical="center" shrinkToFit="1"/>
      <protection hidden="1"/>
    </xf>
    <xf numFmtId="0" fontId="17" fillId="15" borderId="66" xfId="4" applyFont="1" applyFill="1" applyBorder="1" applyAlignment="1" applyProtection="1">
      <alignment horizontal="center" vertical="center" shrinkToFit="1"/>
      <protection hidden="1"/>
    </xf>
    <xf numFmtId="0" fontId="35" fillId="15" borderId="57" xfId="4" applyFont="1" applyFill="1" applyBorder="1" applyAlignment="1" applyProtection="1">
      <alignment horizontal="center" vertical="center" shrinkToFit="1"/>
      <protection hidden="1"/>
    </xf>
    <xf numFmtId="0" fontId="35" fillId="15" borderId="58" xfId="4" applyFont="1" applyFill="1" applyBorder="1" applyAlignment="1" applyProtection="1">
      <alignment horizontal="center" vertical="center" shrinkToFit="1"/>
      <protection hidden="1"/>
    </xf>
    <xf numFmtId="0" fontId="35" fillId="15" borderId="65" xfId="4" applyFont="1" applyFill="1" applyBorder="1" applyAlignment="1" applyProtection="1">
      <alignment horizontal="center" vertical="center" shrinkToFit="1"/>
      <protection hidden="1"/>
    </xf>
    <xf numFmtId="0" fontId="35" fillId="15" borderId="64" xfId="4" applyFont="1" applyFill="1" applyBorder="1" applyAlignment="1" applyProtection="1">
      <alignment horizontal="center" vertical="center" shrinkToFit="1"/>
      <protection hidden="1"/>
    </xf>
    <xf numFmtId="0" fontId="35" fillId="15" borderId="18" xfId="4" applyFont="1" applyFill="1" applyBorder="1" applyAlignment="1" applyProtection="1">
      <alignment horizontal="center" vertical="center" shrinkToFit="1"/>
      <protection hidden="1"/>
    </xf>
    <xf numFmtId="0" fontId="26" fillId="15" borderId="73" xfId="4" applyFont="1" applyFill="1" applyBorder="1" applyAlignment="1" applyProtection="1">
      <alignment horizontal="center" vertical="center" wrapText="1" shrinkToFit="1"/>
      <protection hidden="1"/>
    </xf>
    <xf numFmtId="0" fontId="26" fillId="15" borderId="57" xfId="4" applyFont="1" applyFill="1" applyBorder="1" applyAlignment="1" applyProtection="1">
      <alignment horizontal="center" vertical="center" wrapText="1" shrinkToFit="1"/>
      <protection hidden="1"/>
    </xf>
    <xf numFmtId="0" fontId="26" fillId="15" borderId="58" xfId="4" applyFont="1" applyFill="1" applyBorder="1" applyAlignment="1" applyProtection="1">
      <alignment horizontal="center" vertical="center" wrapText="1" shrinkToFit="1"/>
      <protection hidden="1"/>
    </xf>
    <xf numFmtId="0" fontId="17" fillId="0" borderId="3" xfId="4" applyFont="1" applyBorder="1" applyAlignment="1" applyProtection="1">
      <alignment horizontal="center" vertical="center"/>
      <protection locked="0" hidden="1"/>
    </xf>
    <xf numFmtId="0" fontId="17" fillId="0" borderId="4" xfId="4" applyFont="1" applyBorder="1" applyAlignment="1" applyProtection="1">
      <alignment horizontal="center" vertical="center"/>
      <protection locked="0" hidden="1"/>
    </xf>
    <xf numFmtId="0" fontId="17" fillId="0" borderId="60" xfId="4" applyFont="1" applyBorder="1" applyAlignment="1" applyProtection="1">
      <alignment horizontal="center" vertical="center"/>
      <protection locked="0" hidden="1"/>
    </xf>
    <xf numFmtId="0" fontId="17" fillId="15" borderId="3" xfId="4" applyFont="1" applyFill="1" applyBorder="1" applyAlignment="1" applyProtection="1">
      <alignment horizontal="center" vertical="top" shrinkToFit="1"/>
      <protection hidden="1"/>
    </xf>
    <xf numFmtId="0" fontId="17" fillId="15" borderId="4" xfId="4" applyFont="1" applyFill="1" applyBorder="1" applyAlignment="1" applyProtection="1">
      <alignment horizontal="center" vertical="top" shrinkToFit="1"/>
      <protection hidden="1"/>
    </xf>
    <xf numFmtId="0" fontId="17" fillId="15" borderId="2" xfId="4" applyFont="1" applyFill="1" applyBorder="1" applyAlignment="1" applyProtection="1">
      <alignment horizontal="center" vertical="top" shrinkToFit="1"/>
      <protection hidden="1"/>
    </xf>
    <xf numFmtId="0" fontId="17" fillId="0" borderId="4" xfId="4" applyFont="1" applyFill="1" applyBorder="1" applyAlignment="1" applyProtection="1">
      <alignment horizontal="center" vertical="top"/>
      <protection locked="0"/>
    </xf>
    <xf numFmtId="0" fontId="26" fillId="0" borderId="4" xfId="4" applyFont="1" applyFill="1" applyBorder="1" applyAlignment="1" applyProtection="1">
      <alignment vertical="center"/>
      <protection hidden="1"/>
    </xf>
    <xf numFmtId="0" fontId="26" fillId="0" borderId="60" xfId="4" applyFont="1" applyFill="1" applyBorder="1" applyAlignment="1" applyProtection="1">
      <alignment vertical="center"/>
      <protection hidden="1"/>
    </xf>
    <xf numFmtId="0" fontId="26" fillId="15" borderId="74" xfId="4" applyFont="1" applyFill="1" applyBorder="1" applyAlignment="1" applyProtection="1">
      <alignment horizontal="center" vertical="center" wrapText="1" shrinkToFit="1"/>
      <protection hidden="1"/>
    </xf>
    <xf numFmtId="0" fontId="26" fillId="15" borderId="0" xfId="4" applyFont="1" applyFill="1" applyBorder="1" applyAlignment="1" applyProtection="1">
      <alignment horizontal="center" vertical="center" wrapText="1" shrinkToFit="1"/>
      <protection hidden="1"/>
    </xf>
    <xf numFmtId="0" fontId="26" fillId="15" borderId="54" xfId="4" applyFont="1" applyFill="1" applyBorder="1" applyAlignment="1" applyProtection="1">
      <alignment horizontal="center" vertical="center" wrapText="1" shrinkToFit="1"/>
      <protection hidden="1"/>
    </xf>
    <xf numFmtId="0" fontId="17" fillId="0" borderId="62" xfId="4" applyFont="1" applyFill="1" applyBorder="1" applyAlignment="1" applyProtection="1">
      <alignment vertical="top"/>
      <protection hidden="1"/>
    </xf>
    <xf numFmtId="0" fontId="17" fillId="0" borderId="63" xfId="4" applyFont="1" applyFill="1" applyBorder="1" applyAlignment="1" applyProtection="1">
      <alignment vertical="top"/>
      <protection hidden="1"/>
    </xf>
    <xf numFmtId="0" fontId="17" fillId="0" borderId="57" xfId="4" applyFont="1" applyFill="1" applyBorder="1" applyAlignment="1" applyProtection="1">
      <alignment vertical="top"/>
      <protection hidden="1"/>
    </xf>
    <xf numFmtId="0" fontId="17" fillId="0" borderId="67" xfId="4" applyFont="1" applyFill="1" applyBorder="1" applyAlignment="1" applyProtection="1">
      <alignment vertical="top"/>
      <protection hidden="1"/>
    </xf>
    <xf numFmtId="0" fontId="26" fillId="15" borderId="138" xfId="4" applyFont="1" applyFill="1" applyBorder="1" applyAlignment="1" applyProtection="1">
      <alignment horizontal="center" vertical="center" wrapText="1" shrinkToFit="1"/>
      <protection hidden="1"/>
    </xf>
    <xf numFmtId="0" fontId="26" fillId="15" borderId="64" xfId="4" applyFont="1" applyFill="1" applyBorder="1" applyAlignment="1" applyProtection="1">
      <alignment horizontal="center" vertical="center" wrapText="1" shrinkToFit="1"/>
      <protection hidden="1"/>
    </xf>
    <xf numFmtId="0" fontId="26" fillId="15" borderId="18" xfId="4" applyFont="1" applyFill="1" applyBorder="1" applyAlignment="1" applyProtection="1">
      <alignment horizontal="center" vertical="center" wrapText="1" shrinkToFit="1"/>
      <protection hidden="1"/>
    </xf>
    <xf numFmtId="0" fontId="17" fillId="0" borderId="4" xfId="4" applyFont="1" applyFill="1" applyBorder="1" applyAlignment="1" applyProtection="1">
      <alignment horizontal="left" vertical="top"/>
      <protection locked="0"/>
    </xf>
    <xf numFmtId="0" fontId="17" fillId="0" borderId="60" xfId="4" applyFont="1" applyFill="1" applyBorder="1" applyAlignment="1" applyProtection="1">
      <alignment horizontal="left" vertical="top"/>
      <protection locked="0"/>
    </xf>
    <xf numFmtId="0" fontId="17" fillId="0" borderId="4" xfId="4" applyFont="1" applyFill="1" applyBorder="1" applyAlignment="1" applyProtection="1">
      <alignment vertical="top"/>
      <protection hidden="1"/>
    </xf>
    <xf numFmtId="0" fontId="17" fillId="0" borderId="60" xfId="4" applyFont="1" applyFill="1" applyBorder="1" applyAlignment="1" applyProtection="1">
      <alignment vertical="top"/>
      <protection hidden="1"/>
    </xf>
    <xf numFmtId="0" fontId="26" fillId="12" borderId="59" xfId="4" applyFont="1" applyFill="1" applyBorder="1" applyAlignment="1" applyProtection="1">
      <alignment horizontal="center" vertical="center"/>
      <protection hidden="1"/>
    </xf>
    <xf numFmtId="0" fontId="26" fillId="12" borderId="57" xfId="4" applyFont="1" applyFill="1" applyBorder="1" applyAlignment="1" applyProtection="1">
      <alignment horizontal="center" vertical="center"/>
      <protection hidden="1"/>
    </xf>
    <xf numFmtId="0" fontId="35" fillId="12" borderId="59" xfId="4" applyFont="1" applyFill="1" applyBorder="1" applyAlignment="1" applyProtection="1">
      <alignment horizontal="center" vertical="center" wrapText="1"/>
    </xf>
    <xf numFmtId="0" fontId="35" fillId="12" borderId="57" xfId="4" applyFont="1" applyFill="1" applyBorder="1" applyAlignment="1" applyProtection="1">
      <alignment horizontal="center" vertical="center"/>
      <protection locked="0"/>
    </xf>
    <xf numFmtId="0" fontId="35" fillId="12" borderId="58" xfId="4" applyFont="1" applyFill="1" applyBorder="1" applyAlignment="1" applyProtection="1">
      <alignment horizontal="center" vertical="center"/>
      <protection locked="0"/>
    </xf>
    <xf numFmtId="0" fontId="26" fillId="12" borderId="78" xfId="4" applyFont="1" applyFill="1" applyBorder="1" applyAlignment="1" applyProtection="1">
      <alignment horizontal="center" vertical="center"/>
      <protection hidden="1"/>
    </xf>
    <xf numFmtId="0" fontId="26" fillId="12" borderId="76" xfId="4" applyFont="1" applyFill="1" applyBorder="1" applyAlignment="1" applyProtection="1">
      <alignment horizontal="center" vertical="center"/>
      <protection hidden="1"/>
    </xf>
    <xf numFmtId="0" fontId="26" fillId="12" borderId="77" xfId="4" applyFont="1" applyFill="1" applyBorder="1" applyAlignment="1" applyProtection="1">
      <alignment horizontal="center" vertical="center"/>
      <protection hidden="1"/>
    </xf>
    <xf numFmtId="0" fontId="49" fillId="0" borderId="78" xfId="4" applyFont="1" applyFill="1" applyBorder="1" applyAlignment="1" applyProtection="1">
      <alignment horizontal="center" vertical="center"/>
      <protection locked="0" hidden="1"/>
    </xf>
    <xf numFmtId="0" fontId="49" fillId="0" borderId="76" xfId="4" applyFont="1" applyFill="1" applyBorder="1" applyAlignment="1" applyProtection="1">
      <alignment horizontal="center" vertical="center"/>
      <protection locked="0" hidden="1"/>
    </xf>
    <xf numFmtId="0" fontId="49" fillId="0" borderId="77" xfId="4" applyFont="1" applyFill="1" applyBorder="1" applyAlignment="1" applyProtection="1">
      <alignment horizontal="center" vertical="center"/>
      <protection locked="0" hidden="1"/>
    </xf>
    <xf numFmtId="0" fontId="49" fillId="0" borderId="79" xfId="4" applyNumberFormat="1" applyFont="1" applyFill="1" applyBorder="1" applyAlignment="1" applyProtection="1">
      <alignment horizontal="center" vertical="center" wrapText="1"/>
      <protection locked="0" hidden="1"/>
    </xf>
    <xf numFmtId="0" fontId="49" fillId="0" borderId="80" xfId="4" applyNumberFormat="1" applyFont="1" applyFill="1" applyBorder="1" applyAlignment="1" applyProtection="1">
      <alignment horizontal="center" vertical="center" wrapText="1"/>
      <protection locked="0" hidden="1"/>
    </xf>
    <xf numFmtId="0" fontId="49" fillId="0" borderId="81" xfId="4" applyNumberFormat="1" applyFont="1" applyFill="1" applyBorder="1" applyAlignment="1" applyProtection="1">
      <alignment horizontal="center" vertical="center" wrapText="1"/>
      <protection locked="0" hidden="1"/>
    </xf>
    <xf numFmtId="0" fontId="26" fillId="15" borderId="3" xfId="4" applyFont="1" applyFill="1" applyBorder="1" applyAlignment="1" applyProtection="1">
      <alignment horizontal="center" vertical="center" wrapText="1"/>
      <protection hidden="1"/>
    </xf>
    <xf numFmtId="0" fontId="26" fillId="15" borderId="4" xfId="4" applyFont="1" applyFill="1" applyBorder="1" applyAlignment="1" applyProtection="1">
      <alignment horizontal="center" vertical="center" wrapText="1"/>
      <protection hidden="1"/>
    </xf>
    <xf numFmtId="0" fontId="26" fillId="15" borderId="2" xfId="4" applyFont="1" applyFill="1" applyBorder="1" applyAlignment="1" applyProtection="1">
      <alignment horizontal="center" vertical="center" wrapText="1"/>
      <protection hidden="1"/>
    </xf>
    <xf numFmtId="0" fontId="17" fillId="0" borderId="60" xfId="4" applyFont="1" applyFill="1" applyBorder="1" applyAlignment="1" applyProtection="1">
      <alignment horizontal="center" vertical="center"/>
      <protection locked="0"/>
    </xf>
    <xf numFmtId="0" fontId="17" fillId="0" borderId="3" xfId="4" applyFont="1" applyFill="1" applyBorder="1" applyAlignment="1" applyProtection="1">
      <alignment horizontal="center" vertical="center"/>
      <protection hidden="1"/>
    </xf>
    <xf numFmtId="0" fontId="17" fillId="0" borderId="4" xfId="4" applyFont="1" applyFill="1" applyBorder="1" applyAlignment="1" applyProtection="1">
      <alignment horizontal="center" vertical="center"/>
      <protection hidden="1"/>
    </xf>
    <xf numFmtId="0" fontId="17" fillId="0" borderId="60" xfId="4" applyFont="1" applyFill="1" applyBorder="1" applyAlignment="1" applyProtection="1">
      <alignment horizontal="center" vertical="center"/>
      <protection hidden="1"/>
    </xf>
    <xf numFmtId="0" fontId="17" fillId="0" borderId="5" xfId="4" applyFont="1" applyFill="1" applyBorder="1" applyAlignment="1" applyProtection="1">
      <alignment horizontal="center" vertical="center" wrapText="1"/>
      <protection locked="0"/>
    </xf>
    <xf numFmtId="49" fontId="17" fillId="0" borderId="1" xfId="4" applyNumberFormat="1" applyFont="1" applyFill="1" applyBorder="1" applyAlignment="1" applyProtection="1">
      <alignment horizontal="center" vertical="center"/>
      <protection locked="0"/>
    </xf>
    <xf numFmtId="49" fontId="17" fillId="0" borderId="71" xfId="4" applyNumberFormat="1" applyFont="1" applyFill="1" applyBorder="1" applyAlignment="1" applyProtection="1">
      <alignment horizontal="center" vertical="center"/>
      <protection locked="0"/>
    </xf>
    <xf numFmtId="0" fontId="17" fillId="12" borderId="78" xfId="4" applyFont="1" applyFill="1" applyBorder="1" applyAlignment="1" applyProtection="1">
      <alignment vertical="center" shrinkToFit="1"/>
      <protection hidden="1"/>
    </xf>
    <xf numFmtId="0" fontId="17" fillId="12" borderId="76" xfId="4" applyFont="1" applyFill="1" applyBorder="1" applyAlignment="1" applyProtection="1">
      <alignment vertical="center" shrinkToFit="1"/>
      <protection hidden="1"/>
    </xf>
    <xf numFmtId="0" fontId="17" fillId="12" borderId="77" xfId="4" applyFont="1" applyFill="1" applyBorder="1" applyAlignment="1" applyProtection="1">
      <alignment vertical="center" shrinkToFit="1"/>
      <protection hidden="1"/>
    </xf>
    <xf numFmtId="0" fontId="17" fillId="12" borderId="5" xfId="4" applyFont="1" applyFill="1" applyBorder="1" applyAlignment="1" applyProtection="1">
      <alignment horizontal="center" vertical="center" textRotation="255" shrinkToFit="1"/>
      <protection hidden="1"/>
    </xf>
    <xf numFmtId="0" fontId="17" fillId="12" borderId="21" xfId="4" applyFont="1" applyFill="1" applyBorder="1" applyAlignment="1" applyProtection="1">
      <alignment horizontal="center" vertical="center" textRotation="255" shrinkToFit="1"/>
      <protection hidden="1"/>
    </xf>
    <xf numFmtId="0" fontId="17" fillId="12" borderId="157" xfId="4" applyFont="1" applyFill="1" applyBorder="1" applyAlignment="1" applyProtection="1">
      <alignment horizontal="center" vertical="center" textRotation="255" shrinkToFit="1"/>
      <protection hidden="1"/>
    </xf>
    <xf numFmtId="0" fontId="26" fillId="12" borderId="3" xfId="4" applyFont="1" applyFill="1" applyBorder="1" applyAlignment="1" applyProtection="1">
      <alignment horizontal="left" vertical="center" wrapText="1" shrinkToFit="1"/>
      <protection hidden="1"/>
    </xf>
    <xf numFmtId="0" fontId="26" fillId="12" borderId="4" xfId="4" applyFont="1" applyFill="1" applyBorder="1" applyAlignment="1" applyProtection="1">
      <alignment horizontal="left" vertical="center" shrinkToFit="1"/>
      <protection hidden="1"/>
    </xf>
    <xf numFmtId="0" fontId="26" fillId="12" borderId="2" xfId="4" applyFont="1" applyFill="1" applyBorder="1" applyAlignment="1" applyProtection="1">
      <alignment horizontal="left" vertical="center" shrinkToFit="1"/>
      <protection hidden="1"/>
    </xf>
    <xf numFmtId="0" fontId="35" fillId="12" borderId="3" xfId="4" applyFont="1" applyFill="1" applyBorder="1" applyAlignment="1" applyProtection="1">
      <alignment horizontal="left" vertical="center"/>
      <protection hidden="1"/>
    </xf>
    <xf numFmtId="0" fontId="35" fillId="12" borderId="4" xfId="4" applyFont="1" applyFill="1" applyBorder="1" applyAlignment="1" applyProtection="1">
      <alignment horizontal="left" vertical="center"/>
      <protection hidden="1"/>
    </xf>
    <xf numFmtId="0" fontId="35" fillId="12" borderId="2" xfId="4" applyFont="1" applyFill="1" applyBorder="1" applyAlignment="1" applyProtection="1">
      <alignment horizontal="left" vertical="center"/>
      <protection hidden="1"/>
    </xf>
    <xf numFmtId="0" fontId="49" fillId="0" borderId="2" xfId="4" applyFont="1" applyBorder="1" applyAlignment="1" applyProtection="1">
      <alignment horizontal="center" vertical="center"/>
      <protection hidden="1"/>
    </xf>
    <xf numFmtId="0" fontId="28" fillId="24" borderId="3" xfId="4" applyFont="1" applyFill="1" applyBorder="1" applyAlignment="1" applyProtection="1">
      <alignment horizontal="left" vertical="center" wrapText="1" shrinkToFit="1"/>
      <protection hidden="1"/>
    </xf>
    <xf numFmtId="0" fontId="28" fillId="24" borderId="4" xfId="4" applyFont="1" applyFill="1" applyBorder="1" applyAlignment="1" applyProtection="1">
      <alignment horizontal="left" vertical="center" shrinkToFit="1"/>
      <protection hidden="1"/>
    </xf>
    <xf numFmtId="0" fontId="28" fillId="24" borderId="2" xfId="4" applyFont="1" applyFill="1" applyBorder="1" applyAlignment="1" applyProtection="1">
      <alignment horizontal="left" vertical="center" shrinkToFit="1"/>
      <protection hidden="1"/>
    </xf>
    <xf numFmtId="0" fontId="26" fillId="22" borderId="3" xfId="4" applyFont="1" applyFill="1" applyBorder="1" applyAlignment="1" applyProtection="1">
      <alignment horizontal="center" vertical="center" shrinkToFit="1"/>
      <protection hidden="1"/>
    </xf>
    <xf numFmtId="0" fontId="26" fillId="22" borderId="4" xfId="4" applyFont="1" applyFill="1" applyBorder="1" applyAlignment="1" applyProtection="1">
      <alignment horizontal="center" vertical="center" shrinkToFit="1"/>
      <protection hidden="1"/>
    </xf>
    <xf numFmtId="0" fontId="26" fillId="22" borderId="2" xfId="4" applyFont="1" applyFill="1" applyBorder="1" applyAlignment="1" applyProtection="1">
      <alignment horizontal="center" vertical="center" shrinkToFit="1"/>
      <protection hidden="1"/>
    </xf>
    <xf numFmtId="0" fontId="28" fillId="22" borderId="3" xfId="4" applyFont="1" applyFill="1" applyBorder="1" applyAlignment="1" applyProtection="1">
      <alignment horizontal="center" vertical="center" wrapText="1" shrinkToFit="1"/>
      <protection hidden="1"/>
    </xf>
    <xf numFmtId="0" fontId="28" fillId="22" borderId="4" xfId="4" applyFont="1" applyFill="1" applyBorder="1" applyAlignment="1" applyProtection="1">
      <alignment horizontal="center" vertical="center" wrapText="1" shrinkToFit="1"/>
      <protection hidden="1"/>
    </xf>
    <xf numFmtId="0" fontId="28" fillId="22" borderId="2" xfId="4" applyFont="1" applyFill="1" applyBorder="1" applyAlignment="1" applyProtection="1">
      <alignment horizontal="center" vertical="center" wrapText="1" shrinkToFit="1"/>
      <protection hidden="1"/>
    </xf>
    <xf numFmtId="0" fontId="67" fillId="0" borderId="149" xfId="4" applyFont="1" applyFill="1" applyBorder="1" applyAlignment="1" applyProtection="1">
      <alignment horizontal="center" vertical="center" shrinkToFit="1"/>
      <protection hidden="1"/>
    </xf>
    <xf numFmtId="0" fontId="67" fillId="0" borderId="150" xfId="4" applyFont="1" applyFill="1" applyBorder="1" applyAlignment="1" applyProtection="1">
      <alignment horizontal="center" vertical="center" shrinkToFit="1"/>
      <protection hidden="1"/>
    </xf>
    <xf numFmtId="0" fontId="67" fillId="0" borderId="176" xfId="4" applyFont="1" applyFill="1" applyBorder="1" applyAlignment="1" applyProtection="1">
      <alignment horizontal="center" vertical="center" shrinkToFit="1"/>
      <protection hidden="1"/>
    </xf>
    <xf numFmtId="0" fontId="17" fillId="15" borderId="59" xfId="4" applyFont="1" applyFill="1" applyBorder="1" applyAlignment="1" applyProtection="1">
      <alignment vertical="center"/>
      <protection hidden="1"/>
    </xf>
    <xf numFmtId="0" fontId="17" fillId="15" borderId="57" xfId="4" applyFont="1" applyFill="1" applyBorder="1" applyAlignment="1" applyProtection="1">
      <alignment vertical="center"/>
      <protection hidden="1"/>
    </xf>
    <xf numFmtId="0" fontId="17" fillId="15" borderId="58" xfId="4" applyFont="1" applyFill="1" applyBorder="1" applyAlignment="1" applyProtection="1">
      <alignment vertical="center"/>
      <protection hidden="1"/>
    </xf>
    <xf numFmtId="0" fontId="17" fillId="15" borderId="3" xfId="4" applyFont="1" applyFill="1" applyBorder="1" applyAlignment="1" applyProtection="1">
      <alignment vertical="center"/>
      <protection hidden="1"/>
    </xf>
    <xf numFmtId="0" fontId="17" fillId="15" borderId="4" xfId="4" applyFont="1" applyFill="1" applyBorder="1" applyAlignment="1" applyProtection="1">
      <alignment vertical="center"/>
      <protection hidden="1"/>
    </xf>
    <xf numFmtId="0" fontId="17" fillId="15" borderId="2" xfId="4" applyFont="1" applyFill="1" applyBorder="1" applyAlignment="1" applyProtection="1">
      <alignment vertical="center"/>
      <protection hidden="1"/>
    </xf>
    <xf numFmtId="0" fontId="17" fillId="12" borderId="65" xfId="4" applyFont="1" applyFill="1" applyBorder="1" applyAlignment="1" applyProtection="1">
      <alignment vertical="center" shrinkToFit="1"/>
      <protection hidden="1"/>
    </xf>
    <xf numFmtId="0" fontId="17" fillId="12" borderId="64" xfId="4" applyFont="1" applyFill="1" applyBorder="1" applyAlignment="1" applyProtection="1">
      <alignment vertical="center" shrinkToFit="1"/>
      <protection hidden="1"/>
    </xf>
    <xf numFmtId="0" fontId="17" fillId="12" borderId="18" xfId="4" applyFont="1" applyFill="1" applyBorder="1" applyAlignment="1" applyProtection="1">
      <alignment vertical="center" shrinkToFit="1"/>
      <protection hidden="1"/>
    </xf>
    <xf numFmtId="0" fontId="49" fillId="0" borderId="149" xfId="4" applyFont="1" applyBorder="1" applyAlignment="1" applyProtection="1">
      <alignment horizontal="center" vertical="center"/>
      <protection hidden="1"/>
    </xf>
    <xf numFmtId="0" fontId="49" fillId="0" borderId="150" xfId="4" applyFont="1" applyBorder="1" applyAlignment="1" applyProtection="1">
      <alignment horizontal="center" vertical="center"/>
      <protection hidden="1"/>
    </xf>
    <xf numFmtId="0" fontId="49" fillId="0" borderId="176" xfId="4" applyFont="1" applyBorder="1" applyAlignment="1" applyProtection="1">
      <alignment horizontal="center" vertical="center"/>
      <protection hidden="1"/>
    </xf>
    <xf numFmtId="0" fontId="22" fillId="15" borderId="74" xfId="4" quotePrefix="1" applyFont="1" applyFill="1" applyBorder="1" applyAlignment="1" applyProtection="1">
      <alignment horizontal="center"/>
    </xf>
    <xf numFmtId="0" fontId="22" fillId="15" borderId="54" xfId="4" applyFont="1" applyFill="1" applyBorder="1" applyAlignment="1" applyProtection="1">
      <alignment horizontal="center"/>
    </xf>
    <xf numFmtId="0" fontId="17" fillId="0" borderId="2" xfId="4" applyFont="1" applyBorder="1" applyAlignment="1" applyProtection="1">
      <alignment vertical="center"/>
      <protection hidden="1"/>
    </xf>
    <xf numFmtId="0" fontId="17" fillId="0" borderId="149" xfId="4" applyFont="1" applyBorder="1" applyAlignment="1" applyProtection="1">
      <alignment horizontal="center" vertical="center"/>
      <protection hidden="1"/>
    </xf>
    <xf numFmtId="0" fontId="17" fillId="0" borderId="150" xfId="4" applyFont="1" applyBorder="1" applyAlignment="1" applyProtection="1">
      <alignment horizontal="center" vertical="center"/>
      <protection hidden="1"/>
    </xf>
    <xf numFmtId="0" fontId="17" fillId="0" borderId="151" xfId="4" applyFont="1" applyBorder="1" applyAlignment="1" applyProtection="1">
      <alignment horizontal="center" vertical="center"/>
      <protection hidden="1"/>
    </xf>
    <xf numFmtId="0" fontId="17" fillId="0" borderId="4" xfId="4" applyFont="1" applyBorder="1" applyAlignment="1" applyProtection="1">
      <alignment horizontal="center" vertical="center"/>
      <protection locked="0"/>
    </xf>
    <xf numFmtId="0" fontId="17" fillId="0" borderId="51" xfId="4" applyFont="1" applyBorder="1" applyAlignment="1" applyProtection="1">
      <alignment horizontal="left" vertical="center"/>
      <protection locked="0"/>
    </xf>
    <xf numFmtId="0" fontId="17" fillId="0" borderId="49" xfId="4" applyFont="1" applyBorder="1" applyAlignment="1" applyProtection="1">
      <alignment horizontal="left" vertical="center"/>
      <protection locked="0"/>
    </xf>
    <xf numFmtId="0" fontId="17" fillId="0" borderId="50" xfId="4" applyFont="1" applyBorder="1" applyAlignment="1" applyProtection="1">
      <alignment horizontal="left" vertical="center"/>
      <protection locked="0"/>
    </xf>
    <xf numFmtId="0" fontId="17" fillId="12" borderId="127" xfId="4" applyFont="1" applyFill="1" applyBorder="1" applyAlignment="1" applyProtection="1">
      <alignment horizontal="center" vertical="center"/>
      <protection hidden="1"/>
    </xf>
    <xf numFmtId="179" fontId="17" fillId="12" borderId="127" xfId="4" applyNumberFormat="1" applyFont="1" applyFill="1" applyBorder="1" applyAlignment="1" applyProtection="1">
      <alignment vertical="center"/>
      <protection locked="0"/>
    </xf>
    <xf numFmtId="179" fontId="17" fillId="12" borderId="175" xfId="4" applyNumberFormat="1" applyFont="1" applyFill="1" applyBorder="1" applyAlignment="1" applyProtection="1">
      <alignment vertical="center"/>
      <protection locked="0"/>
    </xf>
    <xf numFmtId="0" fontId="17" fillId="0" borderId="65" xfId="4" applyFont="1" applyBorder="1" applyAlignment="1" applyProtection="1">
      <alignment horizontal="left" vertical="center"/>
      <protection locked="0"/>
    </xf>
    <xf numFmtId="0" fontId="17" fillId="0" borderId="64" xfId="4" applyFont="1" applyBorder="1" applyAlignment="1" applyProtection="1">
      <alignment horizontal="left" vertical="center"/>
      <protection locked="0"/>
    </xf>
    <xf numFmtId="0" fontId="17" fillId="0" borderId="66" xfId="4" applyFont="1" applyBorder="1" applyAlignment="1" applyProtection="1">
      <alignment horizontal="left" vertical="center"/>
      <protection locked="0"/>
    </xf>
    <xf numFmtId="0" fontId="17" fillId="0" borderId="3" xfId="4" applyFont="1" applyFill="1" applyBorder="1" applyAlignment="1" applyProtection="1">
      <alignment horizontal="left" vertical="center"/>
      <protection locked="0"/>
    </xf>
    <xf numFmtId="0" fontId="17" fillId="0" borderId="4" xfId="4" applyFont="1" applyFill="1" applyBorder="1" applyAlignment="1" applyProtection="1">
      <alignment horizontal="left" vertical="center"/>
      <protection locked="0"/>
    </xf>
    <xf numFmtId="0" fontId="17" fillId="0" borderId="60" xfId="4" applyFont="1" applyFill="1" applyBorder="1" applyAlignment="1" applyProtection="1">
      <alignment horizontal="left" vertical="center"/>
      <protection locked="0"/>
    </xf>
    <xf numFmtId="0" fontId="17" fillId="15" borderId="59" xfId="4" applyFont="1" applyFill="1" applyBorder="1" applyAlignment="1" applyProtection="1">
      <alignment vertical="center" wrapText="1"/>
      <protection hidden="1"/>
    </xf>
    <xf numFmtId="0" fontId="17" fillId="15" borderId="65" xfId="4" applyFont="1" applyFill="1" applyBorder="1" applyAlignment="1" applyProtection="1">
      <alignment vertical="center"/>
      <protection hidden="1"/>
    </xf>
    <xf numFmtId="0" fontId="17" fillId="15" borderId="64" xfId="4" applyFont="1" applyFill="1" applyBorder="1" applyAlignment="1" applyProtection="1">
      <alignment vertical="center"/>
      <protection hidden="1"/>
    </xf>
    <xf numFmtId="0" fontId="17" fillId="15" borderId="18" xfId="4" applyFont="1" applyFill="1" applyBorder="1" applyAlignment="1" applyProtection="1">
      <alignment vertical="center"/>
      <protection hidden="1"/>
    </xf>
    <xf numFmtId="0" fontId="17" fillId="15" borderId="3" xfId="4" applyFont="1" applyFill="1" applyBorder="1" applyAlignment="1" applyProtection="1">
      <alignment vertical="center" shrinkToFit="1"/>
      <protection hidden="1"/>
    </xf>
    <xf numFmtId="0" fontId="17" fillId="15" borderId="4" xfId="4" applyFont="1" applyFill="1" applyBorder="1" applyAlignment="1" applyProtection="1">
      <alignment vertical="center" shrinkToFit="1"/>
      <protection hidden="1"/>
    </xf>
    <xf numFmtId="0" fontId="17" fillId="15" borderId="2" xfId="4" applyFont="1" applyFill="1" applyBorder="1" applyAlignment="1" applyProtection="1">
      <alignment vertical="center" shrinkToFit="1"/>
      <protection hidden="1"/>
    </xf>
    <xf numFmtId="0" fontId="60" fillId="0" borderId="3" xfId="4" applyNumberFormat="1" applyFont="1" applyBorder="1" applyAlignment="1" applyProtection="1">
      <alignment horizontal="left" vertical="center"/>
      <protection locked="0"/>
    </xf>
    <xf numFmtId="0" fontId="61" fillId="0" borderId="4" xfId="4" applyNumberFormat="1" applyFont="1" applyBorder="1" applyAlignment="1">
      <alignment horizontal="left" vertical="center"/>
    </xf>
    <xf numFmtId="0" fontId="61" fillId="0" borderId="60" xfId="4" applyNumberFormat="1" applyFont="1" applyBorder="1" applyAlignment="1">
      <alignment horizontal="left" vertical="center"/>
    </xf>
    <xf numFmtId="0" fontId="17" fillId="0" borderId="0" xfId="4" applyFont="1" applyAlignment="1" applyProtection="1">
      <alignment horizontal="right" vertical="center"/>
      <protection hidden="1"/>
    </xf>
    <xf numFmtId="0" fontId="26" fillId="0" borderId="159" xfId="4" applyFont="1" applyBorder="1" applyAlignment="1" applyProtection="1">
      <alignment vertical="center" shrinkToFit="1"/>
      <protection locked="0"/>
    </xf>
    <xf numFmtId="0" fontId="26" fillId="0" borderId="159" xfId="4" applyFont="1" applyBorder="1" applyAlignment="1" applyProtection="1">
      <alignment horizontal="center" vertical="center" shrinkToFit="1"/>
      <protection hidden="1"/>
    </xf>
    <xf numFmtId="0" fontId="26" fillId="0" borderId="159" xfId="4" applyFont="1" applyBorder="1" applyAlignment="1" applyProtection="1">
      <alignment horizontal="center" vertical="center" shrinkToFit="1"/>
      <protection locked="0"/>
    </xf>
    <xf numFmtId="0" fontId="26" fillId="0" borderId="78" xfId="4" applyFont="1" applyBorder="1" applyAlignment="1" applyProtection="1">
      <alignment horizontal="center" vertical="center" shrinkToFit="1"/>
      <protection hidden="1"/>
    </xf>
    <xf numFmtId="0" fontId="26" fillId="0" borderId="76" xfId="4" applyFont="1" applyBorder="1" applyAlignment="1" applyProtection="1">
      <alignment horizontal="center" vertical="center" shrinkToFit="1"/>
      <protection hidden="1"/>
    </xf>
    <xf numFmtId="0" fontId="26" fillId="0" borderId="77" xfId="4" applyFont="1" applyBorder="1" applyAlignment="1" applyProtection="1">
      <alignment horizontal="center" vertical="center" shrinkToFit="1"/>
      <protection hidden="1"/>
    </xf>
    <xf numFmtId="0" fontId="17" fillId="0" borderId="3" xfId="4" applyFont="1" applyFill="1" applyBorder="1" applyAlignment="1" applyProtection="1">
      <alignment vertical="center"/>
      <protection locked="0"/>
    </xf>
    <xf numFmtId="0" fontId="17" fillId="0" borderId="4" xfId="4" applyFont="1" applyFill="1" applyBorder="1" applyAlignment="1" applyProtection="1">
      <alignment vertical="center"/>
      <protection locked="0"/>
    </xf>
    <xf numFmtId="0" fontId="17" fillId="0" borderId="60" xfId="4" applyFont="1" applyFill="1" applyBorder="1" applyAlignment="1" applyProtection="1">
      <alignment vertical="center"/>
      <protection locked="0"/>
    </xf>
    <xf numFmtId="49" fontId="17" fillId="0" borderId="132" xfId="4" applyNumberFormat="1" applyFont="1" applyBorder="1" applyAlignment="1" applyProtection="1">
      <alignment horizontal="left" vertical="center"/>
      <protection locked="0"/>
    </xf>
    <xf numFmtId="49" fontId="17" fillId="0" borderId="133" xfId="4" applyNumberFormat="1" applyFont="1" applyBorder="1" applyAlignment="1" applyProtection="1">
      <alignment horizontal="left" vertical="center"/>
      <protection locked="0"/>
    </xf>
    <xf numFmtId="49" fontId="17" fillId="0" borderId="134" xfId="4" applyNumberFormat="1" applyFont="1" applyBorder="1" applyAlignment="1" applyProtection="1">
      <alignment horizontal="left" vertical="center"/>
      <protection locked="0"/>
    </xf>
    <xf numFmtId="0" fontId="55" fillId="0" borderId="3" xfId="4" applyNumberFormat="1" applyFont="1" applyBorder="1" applyAlignment="1" applyProtection="1">
      <alignment horizontal="left" vertical="center"/>
      <protection locked="0"/>
    </xf>
    <xf numFmtId="0" fontId="55" fillId="0" borderId="4" xfId="4" applyNumberFormat="1" applyFont="1" applyBorder="1" applyAlignment="1">
      <alignment horizontal="left" vertical="center"/>
    </xf>
    <xf numFmtId="0" fontId="55" fillId="0" borderId="60" xfId="4" applyNumberFormat="1" applyFont="1" applyBorder="1" applyAlignment="1">
      <alignment horizontal="left" vertical="center"/>
    </xf>
    <xf numFmtId="0" fontId="17" fillId="0" borderId="2" xfId="4" applyFont="1" applyBorder="1" applyAlignment="1" applyProtection="1">
      <alignment horizontal="center" vertical="center"/>
      <protection locked="0"/>
    </xf>
    <xf numFmtId="0" fontId="17" fillId="12" borderId="3" xfId="4" applyFont="1" applyFill="1" applyBorder="1" applyAlignment="1" applyProtection="1">
      <alignment vertical="center" shrinkToFit="1"/>
      <protection hidden="1"/>
    </xf>
    <xf numFmtId="0" fontId="17" fillId="12" borderId="4" xfId="4" applyFont="1" applyFill="1" applyBorder="1" applyAlignment="1" applyProtection="1">
      <alignment vertical="center" shrinkToFit="1"/>
      <protection hidden="1"/>
    </xf>
    <xf numFmtId="0" fontId="17" fillId="12" borderId="2" xfId="4" applyFont="1" applyFill="1" applyBorder="1" applyAlignment="1" applyProtection="1">
      <alignment vertical="center" shrinkToFit="1"/>
      <protection hidden="1"/>
    </xf>
    <xf numFmtId="0" fontId="61" fillId="0" borderId="4" xfId="4" applyFont="1" applyBorder="1" applyAlignment="1">
      <alignment horizontal="left" vertical="center"/>
    </xf>
    <xf numFmtId="0" fontId="61" fillId="0" borderId="60" xfId="4" applyFont="1" applyBorder="1" applyAlignment="1">
      <alignment horizontal="left" vertical="center"/>
    </xf>
    <xf numFmtId="0" fontId="22" fillId="12" borderId="3" xfId="4" applyFont="1" applyFill="1" applyBorder="1" applyAlignment="1" applyProtection="1">
      <alignment horizontal="left" vertical="center" shrinkToFit="1"/>
      <protection hidden="1"/>
    </xf>
    <xf numFmtId="0" fontId="22" fillId="12" borderId="4" xfId="4" applyFont="1" applyFill="1" applyBorder="1" applyAlignment="1" applyProtection="1">
      <alignment horizontal="left" vertical="center" shrinkToFit="1"/>
      <protection hidden="1"/>
    </xf>
    <xf numFmtId="0" fontId="22" fillId="12" borderId="2" xfId="4" applyFont="1" applyFill="1" applyBorder="1" applyAlignment="1" applyProtection="1">
      <alignment horizontal="left" vertical="center" shrinkToFit="1"/>
      <protection hidden="1"/>
    </xf>
    <xf numFmtId="0" fontId="22" fillId="15" borderId="74" xfId="4" applyFont="1" applyFill="1" applyBorder="1" applyAlignment="1" applyProtection="1">
      <alignment horizontal="center"/>
    </xf>
    <xf numFmtId="0" fontId="17" fillId="12" borderId="127" xfId="4" applyFont="1" applyFill="1" applyBorder="1" applyAlignment="1" applyProtection="1">
      <alignment horizontal="center" vertical="center"/>
    </xf>
    <xf numFmtId="0" fontId="22" fillId="22" borderId="159" xfId="4" applyFont="1" applyFill="1" applyBorder="1" applyAlignment="1" applyProtection="1">
      <alignment horizontal="center" vertical="center" shrinkToFit="1"/>
      <protection hidden="1"/>
    </xf>
    <xf numFmtId="0" fontId="55" fillId="0" borderId="159" xfId="4" applyFont="1" applyFill="1" applyBorder="1" applyAlignment="1" applyProtection="1">
      <alignment vertical="center" shrinkToFit="1"/>
      <protection locked="0" hidden="1"/>
    </xf>
    <xf numFmtId="0" fontId="35" fillId="22" borderId="159" xfId="4" applyFont="1" applyFill="1" applyBorder="1" applyAlignment="1" applyProtection="1">
      <alignment horizontal="center" vertical="center" wrapText="1" shrinkToFit="1"/>
      <protection hidden="1"/>
    </xf>
    <xf numFmtId="0" fontId="35" fillId="22" borderId="159" xfId="4" applyFont="1" applyFill="1" applyBorder="1" applyAlignment="1" applyProtection="1">
      <alignment horizontal="center" vertical="center" shrinkToFit="1"/>
      <protection hidden="1"/>
    </xf>
    <xf numFmtId="0" fontId="48" fillId="0" borderId="1" xfId="4" applyFont="1" applyBorder="1" applyAlignment="1" applyProtection="1">
      <alignment horizontal="right" vertical="center"/>
      <protection locked="0" hidden="1"/>
    </xf>
    <xf numFmtId="0" fontId="61" fillId="0" borderId="1" xfId="4" applyFont="1" applyBorder="1" applyAlignment="1" applyProtection="1">
      <alignment horizontal="right" vertical="center"/>
      <protection locked="0" hidden="1"/>
    </xf>
    <xf numFmtId="0" fontId="61" fillId="0" borderId="71" xfId="4" applyFont="1" applyBorder="1" applyAlignment="1" applyProtection="1">
      <alignment horizontal="right" vertical="center"/>
      <protection locked="0" hidden="1"/>
    </xf>
    <xf numFmtId="0" fontId="26" fillId="0" borderId="94" xfId="4" applyFont="1" applyBorder="1" applyAlignment="1" applyProtection="1">
      <alignment vertical="center" shrinkToFit="1"/>
      <protection hidden="1"/>
    </xf>
    <xf numFmtId="0" fontId="35" fillId="12" borderId="1" xfId="4" applyFont="1" applyFill="1" applyBorder="1" applyAlignment="1" applyProtection="1">
      <alignment horizontal="center" vertical="center" wrapText="1" shrinkToFit="1"/>
      <protection hidden="1"/>
    </xf>
    <xf numFmtId="0" fontId="35" fillId="12" borderId="1" xfId="4" applyFont="1" applyFill="1" applyBorder="1" applyAlignment="1" applyProtection="1">
      <alignment horizontal="center" vertical="center" shrinkToFit="1"/>
      <protection hidden="1"/>
    </xf>
    <xf numFmtId="0" fontId="55" fillId="0" borderId="1" xfId="4" applyFont="1" applyFill="1" applyBorder="1" applyAlignment="1" applyProtection="1">
      <alignment vertical="center" shrinkToFit="1"/>
      <protection locked="0"/>
    </xf>
    <xf numFmtId="181" fontId="17" fillId="0" borderId="1" xfId="4" applyNumberFormat="1" applyFont="1" applyBorder="1" applyAlignment="1" applyProtection="1">
      <alignment horizontal="center" vertical="center"/>
      <protection locked="0"/>
    </xf>
    <xf numFmtId="181" fontId="22" fillId="0" borderId="1" xfId="4" applyNumberFormat="1" applyFont="1" applyBorder="1" applyAlignment="1" applyProtection="1">
      <alignment horizontal="center" vertical="center"/>
      <protection locked="0"/>
    </xf>
    <xf numFmtId="181" fontId="22" fillId="0" borderId="71" xfId="4" applyNumberFormat="1" applyFont="1" applyBorder="1" applyAlignment="1" applyProtection="1">
      <alignment horizontal="center" vertical="center"/>
      <protection locked="0"/>
    </xf>
    <xf numFmtId="0" fontId="22" fillId="12" borderId="5" xfId="4" applyFont="1" applyFill="1" applyBorder="1" applyAlignment="1" applyProtection="1">
      <alignment horizontal="center" vertical="center" shrinkToFit="1"/>
      <protection hidden="1"/>
    </xf>
    <xf numFmtId="0" fontId="55" fillId="0" borderId="5" xfId="4" applyFont="1" applyFill="1" applyBorder="1" applyAlignment="1" applyProtection="1">
      <alignment vertical="center" shrinkToFit="1"/>
      <protection locked="0"/>
    </xf>
    <xf numFmtId="0" fontId="35" fillId="12" borderId="5" xfId="4" applyFont="1" applyFill="1" applyBorder="1" applyAlignment="1" applyProtection="1">
      <alignment horizontal="center" vertical="center" wrapText="1" shrinkToFit="1"/>
      <protection hidden="1"/>
    </xf>
    <xf numFmtId="0" fontId="35" fillId="12" borderId="5" xfId="4" applyFont="1" applyFill="1" applyBorder="1" applyAlignment="1" applyProtection="1">
      <alignment horizontal="center" vertical="center" shrinkToFit="1"/>
      <protection hidden="1"/>
    </xf>
    <xf numFmtId="181" fontId="17" fillId="0" borderId="5" xfId="4" applyNumberFormat="1" applyFont="1" applyBorder="1" applyAlignment="1" applyProtection="1">
      <alignment horizontal="center" vertical="center"/>
      <protection locked="0"/>
    </xf>
    <xf numFmtId="181" fontId="22" fillId="0" borderId="5" xfId="4" applyNumberFormat="1" applyFont="1" applyBorder="1" applyAlignment="1" applyProtection="1">
      <alignment horizontal="center" vertical="center"/>
      <protection locked="0"/>
    </xf>
    <xf numFmtId="181" fontId="22" fillId="0" borderId="165" xfId="4" applyNumberFormat="1" applyFont="1" applyBorder="1" applyAlignment="1" applyProtection="1">
      <alignment horizontal="center" vertical="center"/>
      <protection locked="0"/>
    </xf>
    <xf numFmtId="0" fontId="55" fillId="0" borderId="3" xfId="4" applyNumberFormat="1" applyFont="1" applyBorder="1" applyAlignment="1" applyProtection="1">
      <alignment horizontal="left" vertical="center"/>
      <protection locked="0" hidden="1"/>
    </xf>
    <xf numFmtId="0" fontId="61" fillId="0" borderId="4" xfId="4" applyNumberFormat="1" applyFont="1" applyBorder="1" applyAlignment="1" applyProtection="1">
      <alignment horizontal="left" vertical="center"/>
      <protection locked="0" hidden="1"/>
    </xf>
    <xf numFmtId="0" fontId="61" fillId="0" borderId="60" xfId="4" applyNumberFormat="1" applyFont="1" applyBorder="1" applyAlignment="1" applyProtection="1">
      <alignment horizontal="left" vertical="center"/>
      <protection locked="0" hidden="1"/>
    </xf>
    <xf numFmtId="0" fontId="55" fillId="24" borderId="59" xfId="4" applyFont="1" applyFill="1" applyBorder="1" applyAlignment="1" applyProtection="1">
      <alignment vertical="center" shrinkToFit="1"/>
      <protection locked="0"/>
    </xf>
    <xf numFmtId="0" fontId="55" fillId="24" borderId="57" xfId="4" applyFont="1" applyFill="1" applyBorder="1" applyAlignment="1" applyProtection="1">
      <alignment vertical="center" shrinkToFit="1"/>
      <protection locked="0"/>
    </xf>
    <xf numFmtId="0" fontId="55" fillId="24" borderId="58" xfId="4" applyFont="1" applyFill="1" applyBorder="1" applyAlignment="1" applyProtection="1">
      <alignment vertical="center" shrinkToFit="1"/>
      <protection locked="0"/>
    </xf>
    <xf numFmtId="0" fontId="17" fillId="0" borderId="5" xfId="4" applyNumberFormat="1" applyFont="1" applyBorder="1" applyAlignment="1" applyProtection="1">
      <alignment horizontal="center" vertical="center"/>
      <protection locked="0"/>
    </xf>
    <xf numFmtId="0" fontId="22" fillId="0" borderId="5" xfId="4" applyNumberFormat="1" applyFont="1" applyBorder="1" applyAlignment="1" applyProtection="1">
      <alignment horizontal="center" vertical="center"/>
      <protection locked="0"/>
    </xf>
    <xf numFmtId="0" fontId="22" fillId="0" borderId="165" xfId="4" applyNumberFormat="1" applyFont="1" applyBorder="1" applyAlignment="1" applyProtection="1">
      <alignment horizontal="center" vertical="center"/>
      <protection locked="0"/>
    </xf>
    <xf numFmtId="0" fontId="55" fillId="0" borderId="1" xfId="4" applyFont="1" applyFill="1" applyBorder="1" applyAlignment="1" applyProtection="1">
      <alignment vertical="center"/>
      <protection locked="0" hidden="1"/>
    </xf>
    <xf numFmtId="49" fontId="55" fillId="0" borderId="1" xfId="4" applyNumberFormat="1" applyFont="1" applyFill="1" applyBorder="1" applyAlignment="1" applyProtection="1">
      <alignment horizontal="right" vertical="center" shrinkToFit="1"/>
      <protection locked="0" hidden="1"/>
    </xf>
    <xf numFmtId="49" fontId="55" fillId="0" borderId="71" xfId="4" applyNumberFormat="1" applyFont="1" applyFill="1" applyBorder="1" applyAlignment="1" applyProtection="1">
      <alignment horizontal="right" vertical="center" shrinkToFit="1"/>
      <protection locked="0" hidden="1"/>
    </xf>
    <xf numFmtId="0" fontId="59" fillId="0" borderId="1" xfId="4" applyFont="1" applyBorder="1" applyAlignment="1" applyProtection="1">
      <alignment horizontal="right" vertical="center"/>
      <protection locked="0" hidden="1"/>
    </xf>
    <xf numFmtId="0" fontId="64" fillId="0" borderId="1" xfId="4" applyFont="1" applyBorder="1" applyAlignment="1">
      <alignment horizontal="right" vertical="center"/>
    </xf>
    <xf numFmtId="0" fontId="64" fillId="0" borderId="71" xfId="4" applyFont="1" applyBorder="1" applyAlignment="1">
      <alignment horizontal="right" vertical="center"/>
    </xf>
    <xf numFmtId="0" fontId="55" fillId="0" borderId="3" xfId="4" applyFont="1" applyFill="1" applyBorder="1" applyAlignment="1" applyProtection="1">
      <alignment vertical="center"/>
      <protection locked="0" hidden="1"/>
    </xf>
    <xf numFmtId="0" fontId="55" fillId="0" borderId="4" xfId="4" applyFont="1" applyFill="1" applyBorder="1" applyAlignment="1" applyProtection="1">
      <alignment vertical="center"/>
      <protection locked="0" hidden="1"/>
    </xf>
    <xf numFmtId="0" fontId="55" fillId="0" borderId="2" xfId="4" applyFont="1" applyFill="1" applyBorder="1" applyAlignment="1" applyProtection="1">
      <alignment vertical="center"/>
      <protection locked="0" hidden="1"/>
    </xf>
    <xf numFmtId="0" fontId="55" fillId="0" borderId="5" xfId="4" applyFont="1" applyFill="1" applyBorder="1" applyAlignment="1" applyProtection="1">
      <alignment vertical="center" shrinkToFit="1"/>
      <protection locked="0" hidden="1"/>
    </xf>
    <xf numFmtId="49" fontId="55" fillId="0" borderId="59" xfId="4" applyNumberFormat="1" applyFont="1" applyFill="1" applyBorder="1" applyAlignment="1" applyProtection="1">
      <alignment horizontal="right" vertical="center" shrinkToFit="1"/>
      <protection locked="0" hidden="1"/>
    </xf>
    <xf numFmtId="49" fontId="55" fillId="0" borderId="57" xfId="4" applyNumberFormat="1" applyFont="1" applyFill="1" applyBorder="1" applyAlignment="1" applyProtection="1">
      <alignment horizontal="right" vertical="center" shrinkToFit="1"/>
      <protection locked="0" hidden="1"/>
    </xf>
    <xf numFmtId="49" fontId="55" fillId="0" borderId="67" xfId="4" applyNumberFormat="1" applyFont="1" applyFill="1" applyBorder="1" applyAlignment="1" applyProtection="1">
      <alignment horizontal="right" vertical="center" shrinkToFit="1"/>
      <protection locked="0" hidden="1"/>
    </xf>
    <xf numFmtId="0" fontId="17" fillId="15" borderId="72" xfId="4" applyFont="1" applyFill="1" applyBorder="1" applyAlignment="1" applyProtection="1">
      <alignment horizontal="center" vertical="center" wrapText="1"/>
      <protection hidden="1"/>
    </xf>
    <xf numFmtId="0" fontId="17" fillId="0" borderId="2" xfId="4" applyFont="1" applyFill="1" applyBorder="1" applyAlignment="1" applyProtection="1">
      <alignment horizontal="center" vertical="center"/>
      <protection locked="0"/>
    </xf>
    <xf numFmtId="49" fontId="55" fillId="0" borderId="0" xfId="4" applyNumberFormat="1" applyFont="1" applyFill="1" applyBorder="1" applyAlignment="1" applyProtection="1">
      <alignment horizontal="center" vertical="center" shrinkToFit="1"/>
      <protection locked="0" hidden="1"/>
    </xf>
    <xf numFmtId="0" fontId="35" fillId="12" borderId="4" xfId="4" applyFont="1" applyFill="1" applyBorder="1" applyAlignment="1" applyProtection="1">
      <alignment horizontal="center" vertical="center" wrapText="1" shrinkToFit="1"/>
      <protection hidden="1"/>
    </xf>
    <xf numFmtId="0" fontId="35" fillId="12" borderId="2" xfId="4" applyFont="1" applyFill="1" applyBorder="1" applyAlignment="1" applyProtection="1">
      <alignment horizontal="center" vertical="center" wrapText="1" shrinkToFit="1"/>
      <protection hidden="1"/>
    </xf>
    <xf numFmtId="49" fontId="55" fillId="24" borderId="3" xfId="4" applyNumberFormat="1" applyFont="1" applyFill="1" applyBorder="1" applyAlignment="1" applyProtection="1">
      <alignment horizontal="center" vertical="center" shrinkToFit="1"/>
      <protection hidden="1"/>
    </xf>
    <xf numFmtId="49" fontId="55" fillId="24" borderId="4" xfId="4" applyNumberFormat="1" applyFont="1" applyFill="1" applyBorder="1" applyAlignment="1" applyProtection="1">
      <alignment horizontal="center" vertical="center" shrinkToFit="1"/>
      <protection hidden="1"/>
    </xf>
    <xf numFmtId="0" fontId="55" fillId="24" borderId="4" xfId="4" applyFont="1" applyFill="1" applyBorder="1" applyAlignment="1" applyProtection="1">
      <alignment horizontal="center" vertical="center" shrinkToFit="1"/>
      <protection locked="0" hidden="1"/>
    </xf>
    <xf numFmtId="0" fontId="55" fillId="24" borderId="60" xfId="4" applyFont="1" applyFill="1" applyBorder="1" applyAlignment="1" applyProtection="1">
      <alignment horizontal="center" vertical="center" shrinkToFit="1"/>
      <protection locked="0" hidden="1"/>
    </xf>
    <xf numFmtId="0" fontId="61" fillId="0" borderId="64" xfId="4" applyFont="1" applyBorder="1" applyAlignment="1">
      <alignment horizontal="right" vertical="center"/>
    </xf>
    <xf numFmtId="0" fontId="61" fillId="0" borderId="66" xfId="4" applyFont="1" applyBorder="1" applyAlignment="1">
      <alignment horizontal="right" vertical="center"/>
    </xf>
    <xf numFmtId="0" fontId="17" fillId="15" borderId="73" xfId="4" applyFont="1" applyFill="1" applyBorder="1" applyAlignment="1" applyProtection="1">
      <alignment horizontal="center" vertical="center" wrapText="1"/>
      <protection hidden="1"/>
    </xf>
    <xf numFmtId="0" fontId="11" fillId="0" borderId="57" xfId="4" applyBorder="1" applyAlignment="1">
      <alignment horizontal="center" vertical="center"/>
    </xf>
    <xf numFmtId="0" fontId="11" fillId="0" borderId="58" xfId="4" applyBorder="1" applyAlignment="1">
      <alignment horizontal="center" vertical="center"/>
    </xf>
    <xf numFmtId="0" fontId="55" fillId="0" borderId="3" xfId="4" applyFont="1" applyFill="1" applyBorder="1" applyAlignment="1" applyProtection="1">
      <alignment vertical="center" shrinkToFit="1"/>
      <protection locked="0" hidden="1"/>
    </xf>
    <xf numFmtId="0" fontId="55" fillId="0" borderId="4" xfId="4" applyFont="1" applyFill="1" applyBorder="1" applyAlignment="1" applyProtection="1">
      <alignment vertical="center" shrinkToFit="1"/>
      <protection locked="0" hidden="1"/>
    </xf>
    <xf numFmtId="0" fontId="55" fillId="0" borderId="2" xfId="4" applyFont="1" applyFill="1" applyBorder="1" applyAlignment="1" applyProtection="1">
      <alignment vertical="center" shrinkToFit="1"/>
      <protection locked="0" hidden="1"/>
    </xf>
    <xf numFmtId="0" fontId="17" fillId="15" borderId="74" xfId="4" applyFont="1" applyFill="1" applyBorder="1" applyAlignment="1" applyProtection="1">
      <alignment horizontal="center" vertical="center" wrapText="1"/>
      <protection hidden="1"/>
    </xf>
    <xf numFmtId="0" fontId="17" fillId="15" borderId="0" xfId="4" applyFont="1" applyFill="1" applyBorder="1" applyAlignment="1" applyProtection="1">
      <alignment horizontal="center" vertical="center" wrapText="1"/>
      <protection hidden="1"/>
    </xf>
    <xf numFmtId="0" fontId="17" fillId="15" borderId="54" xfId="4" applyFont="1" applyFill="1" applyBorder="1" applyAlignment="1" applyProtection="1">
      <alignment horizontal="center" vertical="center" wrapText="1"/>
      <protection hidden="1"/>
    </xf>
    <xf numFmtId="0" fontId="17" fillId="15" borderId="138" xfId="4" applyFont="1" applyFill="1" applyBorder="1" applyAlignment="1" applyProtection="1">
      <alignment horizontal="center" vertical="center" wrapText="1"/>
      <protection hidden="1"/>
    </xf>
    <xf numFmtId="0" fontId="17" fillId="15" borderId="64" xfId="4" applyFont="1" applyFill="1" applyBorder="1" applyAlignment="1" applyProtection="1">
      <alignment horizontal="center" vertical="center" wrapText="1"/>
      <protection hidden="1"/>
    </xf>
    <xf numFmtId="0" fontId="17" fillId="15" borderId="18" xfId="4" applyFont="1" applyFill="1" applyBorder="1" applyAlignment="1" applyProtection="1">
      <alignment horizontal="center" vertical="center" wrapText="1"/>
      <protection hidden="1"/>
    </xf>
    <xf numFmtId="0" fontId="17" fillId="15" borderId="74" xfId="4" applyFont="1" applyFill="1" applyBorder="1" applyAlignment="1" applyProtection="1">
      <alignment horizontal="center" vertical="center"/>
      <protection hidden="1"/>
    </xf>
    <xf numFmtId="0" fontId="26" fillId="15" borderId="59" xfId="4" applyFont="1" applyFill="1" applyBorder="1" applyAlignment="1" applyProtection="1">
      <alignment horizontal="center" vertical="center" wrapText="1"/>
      <protection hidden="1"/>
    </xf>
    <xf numFmtId="0" fontId="26" fillId="15" borderId="57" xfId="4" applyFont="1" applyFill="1" applyBorder="1" applyAlignment="1" applyProtection="1">
      <alignment horizontal="center" vertical="center" wrapText="1"/>
      <protection hidden="1"/>
    </xf>
    <xf numFmtId="0" fontId="26" fillId="15" borderId="58" xfId="4" applyFont="1" applyFill="1" applyBorder="1" applyAlignment="1" applyProtection="1">
      <alignment horizontal="center" vertical="center" wrapText="1"/>
      <protection hidden="1"/>
    </xf>
    <xf numFmtId="0" fontId="26" fillId="15" borderId="55" xfId="4" applyFont="1" applyFill="1" applyBorder="1" applyAlignment="1" applyProtection="1">
      <alignment horizontal="center" vertical="center" wrapText="1"/>
      <protection locked="0" hidden="1"/>
    </xf>
    <xf numFmtId="0" fontId="26" fillId="15" borderId="0" xfId="4" applyFont="1" applyFill="1" applyBorder="1" applyAlignment="1" applyProtection="1">
      <alignment horizontal="center" vertical="center" wrapText="1"/>
      <protection locked="0" hidden="1"/>
    </xf>
    <xf numFmtId="0" fontId="26" fillId="15" borderId="54" xfId="4" applyFont="1" applyFill="1" applyBorder="1" applyAlignment="1" applyProtection="1">
      <alignment horizontal="center" vertical="center" wrapText="1"/>
      <protection locked="0" hidden="1"/>
    </xf>
    <xf numFmtId="0" fontId="17" fillId="15" borderId="73" xfId="4" applyFont="1" applyFill="1" applyBorder="1" applyAlignment="1" applyProtection="1">
      <alignment horizontal="center" vertical="center" wrapText="1" shrinkToFit="1"/>
      <protection hidden="1"/>
    </xf>
    <xf numFmtId="0" fontId="11" fillId="0" borderId="74" xfId="4" applyBorder="1" applyAlignment="1">
      <alignment horizontal="center" vertical="center"/>
    </xf>
    <xf numFmtId="0" fontId="11" fillId="0" borderId="0" xfId="4" applyAlignment="1">
      <alignment horizontal="center" vertical="center"/>
    </xf>
    <xf numFmtId="0" fontId="11" fillId="0" borderId="54" xfId="4" applyBorder="1" applyAlignment="1">
      <alignment horizontal="center" vertical="center"/>
    </xf>
    <xf numFmtId="0" fontId="11" fillId="0" borderId="138" xfId="4" applyBorder="1" applyAlignment="1">
      <alignment horizontal="center" vertical="center"/>
    </xf>
    <xf numFmtId="0" fontId="26" fillId="15" borderId="55" xfId="4" applyFont="1" applyFill="1" applyBorder="1" applyAlignment="1" applyProtection="1">
      <alignment horizontal="center" vertical="center" wrapText="1"/>
      <protection hidden="1"/>
    </xf>
    <xf numFmtId="0" fontId="26" fillId="15" borderId="0" xfId="4" applyFont="1" applyFill="1" applyBorder="1" applyAlignment="1" applyProtection="1">
      <alignment horizontal="center" vertical="center" wrapText="1"/>
      <protection hidden="1"/>
    </xf>
    <xf numFmtId="0" fontId="26" fillId="15" borderId="54" xfId="4" applyFont="1" applyFill="1" applyBorder="1" applyAlignment="1" applyProtection="1">
      <alignment horizontal="center" vertical="center" wrapText="1"/>
      <protection hidden="1"/>
    </xf>
    <xf numFmtId="0" fontId="17" fillId="15" borderId="130" xfId="4" applyFont="1" applyFill="1" applyBorder="1" applyAlignment="1" applyProtection="1">
      <alignment horizontal="center" vertical="center"/>
      <protection hidden="1"/>
    </xf>
    <xf numFmtId="0" fontId="49" fillId="0" borderId="1" xfId="4" applyFont="1" applyFill="1" applyBorder="1" applyAlignment="1" applyProtection="1">
      <alignment horizontal="center" vertical="center"/>
      <protection locked="0" hidden="1"/>
    </xf>
    <xf numFmtId="0" fontId="17" fillId="15" borderId="74" xfId="4" applyFont="1" applyFill="1" applyBorder="1" applyAlignment="1" applyProtection="1">
      <alignment horizontal="center" vertical="center" shrinkToFit="1"/>
      <protection hidden="1"/>
    </xf>
    <xf numFmtId="0" fontId="17" fillId="15" borderId="0" xfId="4" applyFont="1" applyFill="1" applyBorder="1" applyAlignment="1" applyProtection="1">
      <alignment horizontal="center" vertical="center" shrinkToFit="1"/>
      <protection hidden="1"/>
    </xf>
    <xf numFmtId="0" fontId="17" fillId="15" borderId="54" xfId="4" applyFont="1" applyFill="1" applyBorder="1" applyAlignment="1" applyProtection="1">
      <alignment horizontal="center" vertical="center" shrinkToFit="1"/>
      <protection hidden="1"/>
    </xf>
    <xf numFmtId="0" fontId="49" fillId="0" borderId="149" xfId="4" applyFont="1" applyFill="1" applyBorder="1" applyAlignment="1" applyProtection="1">
      <alignment horizontal="center" vertical="center"/>
      <protection locked="0" hidden="1"/>
    </xf>
    <xf numFmtId="0" fontId="49" fillId="0" borderId="150" xfId="4" applyFont="1" applyFill="1" applyBorder="1" applyAlignment="1" applyProtection="1">
      <alignment horizontal="center" vertical="center"/>
      <protection locked="0" hidden="1"/>
    </xf>
    <xf numFmtId="0" fontId="49" fillId="0" borderId="151" xfId="4" applyFont="1" applyFill="1" applyBorder="1" applyAlignment="1" applyProtection="1">
      <alignment horizontal="center" vertical="center"/>
      <protection locked="0" hidden="1"/>
    </xf>
    <xf numFmtId="0" fontId="17" fillId="0" borderId="140" xfId="4" applyFont="1" applyFill="1" applyBorder="1" applyAlignment="1" applyProtection="1">
      <alignment horizontal="center" vertical="center"/>
      <protection locked="0" hidden="1"/>
    </xf>
    <xf numFmtId="0" fontId="17" fillId="0" borderId="141" xfId="4" applyFont="1" applyFill="1" applyBorder="1" applyAlignment="1" applyProtection="1">
      <alignment horizontal="center" vertical="center"/>
      <protection locked="0" hidden="1"/>
    </xf>
    <xf numFmtId="0" fontId="17" fillId="0" borderId="142" xfId="4" applyFont="1" applyFill="1" applyBorder="1" applyAlignment="1" applyProtection="1">
      <alignment horizontal="center" vertical="center"/>
      <protection locked="0" hidden="1"/>
    </xf>
    <xf numFmtId="0" fontId="17" fillId="0" borderId="143" xfId="4" applyFont="1" applyFill="1" applyBorder="1" applyAlignment="1" applyProtection="1">
      <alignment horizontal="center" vertical="center"/>
      <protection locked="0" hidden="1"/>
    </xf>
    <xf numFmtId="0" fontId="17" fillId="0" borderId="144" xfId="4" applyFont="1" applyFill="1" applyBorder="1" applyAlignment="1" applyProtection="1">
      <alignment horizontal="center" vertical="center"/>
      <protection locked="0" hidden="1"/>
    </xf>
    <xf numFmtId="0" fontId="17" fillId="0" borderId="145" xfId="4" applyFont="1" applyFill="1" applyBorder="1" applyAlignment="1" applyProtection="1">
      <alignment horizontal="center" vertical="center"/>
      <protection locked="0" hidden="1"/>
    </xf>
    <xf numFmtId="0" fontId="17" fillId="0" borderId="146" xfId="4" applyFont="1" applyFill="1" applyBorder="1" applyAlignment="1" applyProtection="1">
      <alignment horizontal="center" vertical="center"/>
      <protection locked="0" hidden="1"/>
    </xf>
    <xf numFmtId="0" fontId="17" fillId="0" borderId="147" xfId="4" applyFont="1" applyFill="1" applyBorder="1" applyAlignment="1" applyProtection="1">
      <alignment horizontal="center" vertical="center"/>
      <protection locked="0" hidden="1"/>
    </xf>
    <xf numFmtId="0" fontId="17" fillId="0" borderId="148" xfId="4" applyFont="1" applyFill="1" applyBorder="1" applyAlignment="1" applyProtection="1">
      <alignment horizontal="center" vertical="center"/>
      <protection locked="0" hidden="1"/>
    </xf>
    <xf numFmtId="0" fontId="17" fillId="15" borderId="4" xfId="4" applyFont="1" applyFill="1" applyBorder="1" applyAlignment="1" applyProtection="1">
      <alignment horizontal="center" vertical="center" wrapText="1"/>
      <protection hidden="1"/>
    </xf>
    <xf numFmtId="0" fontId="17" fillId="15" borderId="2" xfId="4" applyFont="1" applyFill="1" applyBorder="1" applyAlignment="1" applyProtection="1">
      <alignment horizontal="center" vertical="center" wrapText="1"/>
      <protection hidden="1"/>
    </xf>
    <xf numFmtId="0" fontId="17" fillId="12" borderId="3" xfId="4" applyFont="1" applyFill="1" applyBorder="1" applyAlignment="1" applyProtection="1">
      <alignment horizontal="left" vertical="center" shrinkToFit="1"/>
      <protection hidden="1"/>
    </xf>
    <xf numFmtId="0" fontId="17" fillId="12" borderId="4" xfId="4" applyFont="1" applyFill="1" applyBorder="1" applyAlignment="1" applyProtection="1">
      <alignment horizontal="left" vertical="center" shrinkToFit="1"/>
      <protection hidden="1"/>
    </xf>
    <xf numFmtId="0" fontId="17" fillId="12" borderId="2" xfId="4" applyFont="1" applyFill="1" applyBorder="1" applyAlignment="1" applyProtection="1">
      <alignment horizontal="left" vertical="center" shrinkToFit="1"/>
      <protection hidden="1"/>
    </xf>
    <xf numFmtId="0" fontId="17" fillId="12" borderId="3" xfId="4" applyFont="1" applyFill="1" applyBorder="1" applyAlignment="1" applyProtection="1">
      <alignment horizontal="left" vertical="center"/>
      <protection hidden="1"/>
    </xf>
    <xf numFmtId="0" fontId="17" fillId="12" borderId="4" xfId="4" applyFont="1" applyFill="1" applyBorder="1" applyAlignment="1" applyProtection="1">
      <alignment horizontal="left" vertical="center"/>
      <protection hidden="1"/>
    </xf>
    <xf numFmtId="0" fontId="17" fillId="12" borderId="2" xfId="4" applyFont="1" applyFill="1" applyBorder="1" applyAlignment="1" applyProtection="1">
      <alignment horizontal="left" vertical="center"/>
      <protection hidden="1"/>
    </xf>
    <xf numFmtId="0" fontId="17" fillId="19" borderId="129" xfId="4" quotePrefix="1" applyFont="1" applyFill="1" applyBorder="1" applyAlignment="1" applyProtection="1">
      <alignment horizontal="left" vertical="center"/>
      <protection hidden="1"/>
    </xf>
    <xf numFmtId="0" fontId="17" fillId="19" borderId="132" xfId="4" quotePrefix="1" applyFont="1" applyFill="1" applyBorder="1" applyAlignment="1" applyProtection="1">
      <alignment horizontal="left" vertical="center"/>
      <protection hidden="1"/>
    </xf>
    <xf numFmtId="0" fontId="17" fillId="0" borderId="0" xfId="4" applyFont="1" applyAlignment="1" applyProtection="1">
      <alignment horizontal="right" vertical="center"/>
      <protection locked="0" hidden="1"/>
    </xf>
    <xf numFmtId="0" fontId="22" fillId="15" borderId="74" xfId="4" quotePrefix="1" applyFont="1" applyFill="1" applyBorder="1" applyAlignment="1" applyProtection="1">
      <alignment horizontal="center"/>
      <protection locked="0"/>
    </xf>
    <xf numFmtId="0" fontId="22" fillId="15" borderId="54" xfId="4" applyFont="1" applyFill="1" applyBorder="1" applyAlignment="1" applyProtection="1">
      <alignment horizontal="center"/>
      <protection locked="0"/>
    </xf>
    <xf numFmtId="49" fontId="22" fillId="15" borderId="74" xfId="4" applyNumberFormat="1" applyFont="1" applyFill="1" applyBorder="1" applyAlignment="1" applyProtection="1">
      <alignment horizontal="center"/>
    </xf>
    <xf numFmtId="49" fontId="22" fillId="15" borderId="54" xfId="4" applyNumberFormat="1" applyFont="1" applyFill="1" applyBorder="1" applyAlignment="1" applyProtection="1">
      <alignment horizontal="center"/>
    </xf>
    <xf numFmtId="0" fontId="26" fillId="12" borderId="72" xfId="4" applyFont="1" applyFill="1" applyBorder="1" applyAlignment="1" applyProtection="1">
      <alignment horizontal="center" vertical="center" wrapText="1"/>
      <protection hidden="1"/>
    </xf>
    <xf numFmtId="0" fontId="26" fillId="12" borderId="4" xfId="4" applyFont="1" applyFill="1" applyBorder="1" applyAlignment="1" applyProtection="1">
      <alignment horizontal="center" vertical="center" wrapText="1"/>
      <protection hidden="1"/>
    </xf>
    <xf numFmtId="0" fontId="26" fillId="12" borderId="2" xfId="4" applyFont="1" applyFill="1" applyBorder="1" applyAlignment="1" applyProtection="1">
      <alignment horizontal="center" vertical="center" wrapText="1"/>
      <protection hidden="1"/>
    </xf>
    <xf numFmtId="0" fontId="17" fillId="12" borderId="2" xfId="4" applyFont="1" applyFill="1" applyBorder="1" applyAlignment="1" applyProtection="1">
      <alignment horizontal="center" vertical="center" shrinkToFit="1"/>
      <protection locked="0"/>
    </xf>
    <xf numFmtId="0" fontId="26" fillId="12" borderId="75" xfId="4" applyFont="1" applyFill="1" applyBorder="1" applyAlignment="1" applyProtection="1">
      <alignment horizontal="center" vertical="center" wrapText="1"/>
      <protection hidden="1"/>
    </xf>
    <xf numFmtId="0" fontId="26" fillId="12" borderId="76" xfId="4" applyFont="1" applyFill="1" applyBorder="1" applyAlignment="1" applyProtection="1">
      <alignment horizontal="center" vertical="center" wrapText="1"/>
      <protection hidden="1"/>
    </xf>
    <xf numFmtId="0" fontId="26" fillId="12" borderId="77" xfId="4" applyFont="1" applyFill="1" applyBorder="1" applyAlignment="1" applyProtection="1">
      <alignment horizontal="center" vertical="center" wrapText="1"/>
      <protection hidden="1"/>
    </xf>
    <xf numFmtId="0" fontId="17" fillId="0" borderId="80" xfId="4" applyFont="1" applyBorder="1" applyAlignment="1" applyProtection="1">
      <alignment horizontal="center" vertical="center"/>
      <protection locked="0"/>
    </xf>
    <xf numFmtId="0" fontId="17" fillId="0" borderId="81" xfId="4" applyFont="1" applyBorder="1" applyAlignment="1" applyProtection="1">
      <alignment horizontal="center" vertical="center"/>
      <protection locked="0"/>
    </xf>
    <xf numFmtId="0" fontId="17" fillId="0" borderId="149" xfId="4" applyFont="1" applyBorder="1" applyAlignment="1" applyProtection="1">
      <alignment horizontal="center" vertical="center"/>
      <protection locked="0"/>
    </xf>
    <xf numFmtId="0" fontId="17" fillId="0" borderId="150" xfId="4" applyFont="1" applyBorder="1" applyAlignment="1" applyProtection="1">
      <alignment horizontal="center" vertical="center"/>
      <protection locked="0"/>
    </xf>
    <xf numFmtId="0" fontId="17" fillId="0" borderId="151" xfId="4" applyFont="1" applyBorder="1" applyAlignment="1" applyProtection="1">
      <alignment horizontal="center" vertical="center"/>
      <protection locked="0"/>
    </xf>
    <xf numFmtId="0" fontId="17" fillId="0" borderId="59" xfId="4" applyFont="1" applyFill="1" applyBorder="1" applyAlignment="1" applyProtection="1">
      <alignment horizontal="center" vertical="center"/>
      <protection hidden="1"/>
    </xf>
    <xf numFmtId="0" fontId="17" fillId="0" borderId="57" xfId="4" applyFont="1" applyFill="1" applyBorder="1" applyAlignment="1" applyProtection="1">
      <alignment horizontal="center" vertical="center"/>
      <protection hidden="1"/>
    </xf>
    <xf numFmtId="0" fontId="17" fillId="0" borderId="67" xfId="4" applyFont="1" applyFill="1" applyBorder="1" applyAlignment="1" applyProtection="1">
      <alignment horizontal="center" vertical="center"/>
      <protection hidden="1"/>
    </xf>
    <xf numFmtId="0" fontId="17" fillId="15" borderId="58" xfId="4" applyFont="1" applyFill="1" applyBorder="1" applyAlignment="1" applyProtection="1">
      <alignment horizontal="center" vertical="center" shrinkToFit="1"/>
      <protection locked="0"/>
    </xf>
    <xf numFmtId="0" fontId="17" fillId="15" borderId="18" xfId="4" applyFont="1" applyFill="1" applyBorder="1" applyAlignment="1" applyProtection="1">
      <alignment horizontal="center" vertical="center" shrinkToFit="1"/>
      <protection locked="0"/>
    </xf>
    <xf numFmtId="0" fontId="17" fillId="15" borderId="3" xfId="4" applyFont="1" applyFill="1" applyBorder="1" applyAlignment="1" applyProtection="1">
      <alignment horizontal="center" vertical="center" wrapText="1" shrinkToFit="1"/>
      <protection hidden="1"/>
    </xf>
    <xf numFmtId="0" fontId="17" fillId="15" borderId="4" xfId="4" applyFont="1" applyFill="1" applyBorder="1" applyAlignment="1" applyProtection="1">
      <alignment horizontal="center" vertical="center" wrapText="1" shrinkToFit="1"/>
      <protection hidden="1"/>
    </xf>
    <xf numFmtId="0" fontId="17" fillId="15" borderId="2" xfId="4" applyFont="1" applyFill="1" applyBorder="1" applyAlignment="1" applyProtection="1">
      <alignment horizontal="center" vertical="center" wrapText="1" shrinkToFit="1"/>
      <protection hidden="1"/>
    </xf>
    <xf numFmtId="0" fontId="17" fillId="15" borderId="60" xfId="4" applyFont="1" applyFill="1" applyBorder="1" applyAlignment="1" applyProtection="1">
      <alignment horizontal="center" vertical="center" shrinkToFit="1"/>
      <protection hidden="1"/>
    </xf>
    <xf numFmtId="0" fontId="17" fillId="0" borderId="140" xfId="4" applyFont="1" applyFill="1" applyBorder="1" applyAlignment="1" applyProtection="1">
      <alignment horizontal="center" vertical="center" shrinkToFit="1"/>
      <protection hidden="1"/>
    </xf>
    <xf numFmtId="0" fontId="17" fillId="0" borderId="141" xfId="4" applyFont="1" applyFill="1" applyBorder="1" applyAlignment="1" applyProtection="1">
      <alignment horizontal="center" vertical="center" shrinkToFit="1"/>
      <protection hidden="1"/>
    </xf>
    <xf numFmtId="0" fontId="17" fillId="0" borderId="142" xfId="4" applyFont="1" applyFill="1" applyBorder="1" applyAlignment="1" applyProtection="1">
      <alignment horizontal="center" vertical="center" shrinkToFit="1"/>
      <protection hidden="1"/>
    </xf>
    <xf numFmtId="0" fontId="17" fillId="0" borderId="143" xfId="4" applyFont="1" applyFill="1" applyBorder="1" applyAlignment="1" applyProtection="1">
      <alignment horizontal="center" vertical="center" shrinkToFit="1"/>
      <protection hidden="1"/>
    </xf>
    <xf numFmtId="0" fontId="17" fillId="0" borderId="144" xfId="4" applyFont="1" applyFill="1" applyBorder="1" applyAlignment="1" applyProtection="1">
      <alignment horizontal="center" vertical="center" shrinkToFit="1"/>
      <protection hidden="1"/>
    </xf>
    <xf numFmtId="0" fontId="17" fillId="0" borderId="145" xfId="4" applyFont="1" applyFill="1" applyBorder="1" applyAlignment="1" applyProtection="1">
      <alignment horizontal="center" vertical="center" shrinkToFit="1"/>
      <protection hidden="1"/>
    </xf>
    <xf numFmtId="0" fontId="17" fillId="0" borderId="146" xfId="4" applyFont="1" applyFill="1" applyBorder="1" applyAlignment="1" applyProtection="1">
      <alignment horizontal="center" vertical="center" shrinkToFit="1"/>
      <protection hidden="1"/>
    </xf>
    <xf numFmtId="0" fontId="17" fillId="0" borderId="147" xfId="4" applyFont="1" applyFill="1" applyBorder="1" applyAlignment="1" applyProtection="1">
      <alignment horizontal="center" vertical="center" shrinkToFit="1"/>
      <protection hidden="1"/>
    </xf>
    <xf numFmtId="0" fontId="17" fillId="0" borderId="148" xfId="4" applyFont="1" applyFill="1" applyBorder="1" applyAlignment="1" applyProtection="1">
      <alignment horizontal="center" vertical="center" shrinkToFit="1"/>
      <protection hidden="1"/>
    </xf>
    <xf numFmtId="0" fontId="17" fillId="0" borderId="59" xfId="4" applyFont="1" applyFill="1" applyBorder="1" applyAlignment="1" applyProtection="1">
      <alignment horizontal="center" vertical="top"/>
      <protection locked="0"/>
    </xf>
    <xf numFmtId="0" fontId="17" fillId="0" borderId="57" xfId="4" applyFont="1" applyFill="1" applyBorder="1" applyAlignment="1" applyProtection="1">
      <alignment horizontal="center" vertical="top"/>
      <protection locked="0"/>
    </xf>
    <xf numFmtId="0" fontId="49" fillId="0" borderId="59" xfId="4" applyFont="1" applyFill="1" applyBorder="1" applyAlignment="1" applyProtection="1">
      <alignment horizontal="center" vertical="top" shrinkToFit="1"/>
      <protection locked="0" hidden="1"/>
    </xf>
    <xf numFmtId="0" fontId="49" fillId="0" borderId="57" xfId="4" applyFont="1" applyFill="1" applyBorder="1" applyAlignment="1" applyProtection="1">
      <alignment horizontal="center" vertical="top" shrinkToFit="1"/>
      <protection locked="0" hidden="1"/>
    </xf>
    <xf numFmtId="0" fontId="49" fillId="0" borderId="58" xfId="4" applyFont="1" applyFill="1" applyBorder="1" applyAlignment="1" applyProtection="1">
      <alignment horizontal="center" vertical="top" shrinkToFit="1"/>
      <protection locked="0" hidden="1"/>
    </xf>
    <xf numFmtId="0" fontId="49" fillId="0" borderId="65" xfId="4" applyFont="1" applyFill="1" applyBorder="1" applyAlignment="1" applyProtection="1">
      <alignment horizontal="center" vertical="top" shrinkToFit="1"/>
      <protection locked="0" hidden="1"/>
    </xf>
    <xf numFmtId="0" fontId="49" fillId="0" borderId="64" xfId="4" applyFont="1" applyFill="1" applyBorder="1" applyAlignment="1" applyProtection="1">
      <alignment horizontal="center" vertical="top" shrinkToFit="1"/>
      <protection locked="0" hidden="1"/>
    </xf>
    <xf numFmtId="0" fontId="49" fillId="0" borderId="18" xfId="4" applyFont="1" applyFill="1" applyBorder="1" applyAlignment="1" applyProtection="1">
      <alignment horizontal="center" vertical="top" shrinkToFit="1"/>
      <protection locked="0" hidden="1"/>
    </xf>
    <xf numFmtId="0" fontId="17" fillId="0" borderId="3" xfId="4" applyFont="1" applyFill="1" applyBorder="1" applyAlignment="1" applyProtection="1">
      <alignment horizontal="center" vertical="top"/>
      <protection locked="0"/>
    </xf>
    <xf numFmtId="0" fontId="17" fillId="0" borderId="60" xfId="4" applyFont="1" applyFill="1" applyBorder="1" applyAlignment="1" applyProtection="1">
      <alignment horizontal="center" vertical="top"/>
      <protection locked="0"/>
    </xf>
    <xf numFmtId="0" fontId="17" fillId="15" borderId="57" xfId="4" applyFont="1" applyFill="1" applyBorder="1" applyAlignment="1" applyProtection="1">
      <alignment horizontal="center" vertical="center" wrapText="1" shrinkToFit="1"/>
      <protection hidden="1"/>
    </xf>
    <xf numFmtId="0" fontId="17" fillId="0" borderId="78" xfId="4" applyFont="1" applyFill="1" applyBorder="1" applyAlignment="1" applyProtection="1">
      <alignment horizontal="center" vertical="center"/>
      <protection hidden="1"/>
    </xf>
    <xf numFmtId="0" fontId="17" fillId="0" borderId="76" xfId="4" applyFont="1" applyFill="1" applyBorder="1" applyAlignment="1" applyProtection="1">
      <alignment horizontal="center" vertical="center"/>
      <protection hidden="1"/>
    </xf>
    <xf numFmtId="0" fontId="17" fillId="0" borderId="77" xfId="4" applyFont="1" applyFill="1" applyBorder="1" applyAlignment="1" applyProtection="1">
      <alignment horizontal="center" vertical="center"/>
      <protection hidden="1"/>
    </xf>
    <xf numFmtId="0" fontId="17" fillId="15" borderId="159" xfId="4" applyFont="1" applyFill="1" applyBorder="1" applyAlignment="1" applyProtection="1">
      <alignment horizontal="center" vertical="center" shrinkToFit="1"/>
      <protection hidden="1"/>
    </xf>
    <xf numFmtId="0" fontId="17" fillId="0" borderId="159" xfId="4" applyFont="1" applyFill="1" applyBorder="1" applyAlignment="1" applyProtection="1">
      <alignment horizontal="center" vertical="center"/>
      <protection hidden="1"/>
    </xf>
    <xf numFmtId="0" fontId="17" fillId="0" borderId="182" xfId="4" applyFont="1" applyFill="1" applyBorder="1" applyAlignment="1" applyProtection="1">
      <alignment horizontal="center" vertical="center"/>
      <protection hidden="1"/>
    </xf>
    <xf numFmtId="0" fontId="17" fillId="15" borderId="3" xfId="4" applyFont="1" applyFill="1" applyBorder="1" applyAlignment="1" applyProtection="1">
      <alignment horizontal="center" vertical="center" shrinkToFit="1"/>
      <protection locked="0"/>
    </xf>
    <xf numFmtId="0" fontId="17" fillId="15" borderId="4" xfId="4" applyFont="1" applyFill="1" applyBorder="1" applyAlignment="1" applyProtection="1">
      <alignment horizontal="center" vertical="center" shrinkToFit="1"/>
      <protection locked="0"/>
    </xf>
    <xf numFmtId="0" fontId="17" fillId="15" borderId="2" xfId="4" applyFont="1" applyFill="1" applyBorder="1" applyAlignment="1" applyProtection="1">
      <alignment horizontal="center" vertical="center" shrinkToFit="1"/>
      <protection locked="0"/>
    </xf>
    <xf numFmtId="0" fontId="17" fillId="15" borderId="60" xfId="4" applyFont="1" applyFill="1" applyBorder="1" applyAlignment="1" applyProtection="1">
      <alignment horizontal="center" vertical="center" shrinkToFit="1"/>
      <protection locked="0"/>
    </xf>
    <xf numFmtId="0" fontId="22" fillId="15" borderId="74" xfId="4" quotePrefix="1" applyFont="1" applyFill="1" applyBorder="1" applyAlignment="1">
      <alignment horizontal="center"/>
    </xf>
    <xf numFmtId="0" fontId="22" fillId="15" borderId="54" xfId="4" applyFont="1" applyFill="1" applyBorder="1" applyAlignment="1">
      <alignment horizontal="center"/>
    </xf>
    <xf numFmtId="0" fontId="17" fillId="15" borderId="55" xfId="4" applyFont="1" applyFill="1" applyBorder="1" applyAlignment="1" applyProtection="1">
      <alignment horizontal="center" vertical="center" shrinkToFit="1"/>
      <protection hidden="1"/>
    </xf>
    <xf numFmtId="0" fontId="17" fillId="15" borderId="56" xfId="4" applyFont="1" applyFill="1" applyBorder="1" applyAlignment="1" applyProtection="1">
      <alignment horizontal="center" vertical="center" shrinkToFit="1"/>
      <protection hidden="1"/>
    </xf>
    <xf numFmtId="0" fontId="17" fillId="15" borderId="73" xfId="4" applyFont="1" applyFill="1" applyBorder="1" applyAlignment="1" applyProtection="1">
      <alignment horizontal="center" textRotation="255"/>
      <protection hidden="1"/>
    </xf>
    <xf numFmtId="0" fontId="17" fillId="15" borderId="58" xfId="4" applyFont="1" applyFill="1" applyBorder="1" applyAlignment="1" applyProtection="1">
      <alignment horizontal="center" textRotation="255"/>
      <protection hidden="1"/>
    </xf>
    <xf numFmtId="0" fontId="17" fillId="15" borderId="74" xfId="4" applyFont="1" applyFill="1" applyBorder="1" applyAlignment="1" applyProtection="1">
      <alignment horizontal="center" textRotation="255"/>
      <protection hidden="1"/>
    </xf>
    <xf numFmtId="0" fontId="17" fillId="15" borderId="54" xfId="4" applyFont="1" applyFill="1" applyBorder="1" applyAlignment="1" applyProtection="1">
      <alignment horizontal="center" textRotation="255"/>
      <protection hidden="1"/>
    </xf>
    <xf numFmtId="0" fontId="35" fillId="15" borderId="55" xfId="4" applyFont="1" applyFill="1" applyBorder="1" applyAlignment="1" applyProtection="1">
      <alignment horizontal="center" vertical="center" wrapText="1" shrinkToFit="1"/>
      <protection hidden="1"/>
    </xf>
    <xf numFmtId="0" fontId="35" fillId="15" borderId="0" xfId="4" applyFont="1" applyFill="1" applyBorder="1" applyAlignment="1" applyProtection="1">
      <alignment horizontal="center" vertical="center" shrinkToFit="1"/>
      <protection hidden="1"/>
    </xf>
    <xf numFmtId="0" fontId="35" fillId="15" borderId="54" xfId="4" applyFont="1" applyFill="1" applyBorder="1" applyAlignment="1" applyProtection="1">
      <alignment horizontal="center" vertical="center" shrinkToFit="1"/>
      <protection hidden="1"/>
    </xf>
    <xf numFmtId="0" fontId="17" fillId="15" borderId="178" xfId="4" applyFont="1" applyFill="1" applyBorder="1" applyAlignment="1" applyProtection="1">
      <alignment horizontal="center" vertical="center" shrinkToFit="1"/>
      <protection hidden="1"/>
    </xf>
    <xf numFmtId="0" fontId="17" fillId="15" borderId="179" xfId="4" applyFont="1" applyFill="1" applyBorder="1" applyAlignment="1" applyProtection="1">
      <alignment horizontal="center" vertical="center" shrinkToFit="1"/>
      <protection hidden="1"/>
    </xf>
    <xf numFmtId="0" fontId="17" fillId="15" borderId="180" xfId="4" applyFont="1" applyFill="1" applyBorder="1" applyAlignment="1" applyProtection="1">
      <alignment horizontal="center" vertical="center" shrinkToFit="1"/>
      <protection hidden="1"/>
    </xf>
    <xf numFmtId="0" fontId="17" fillId="0" borderId="181" xfId="4" applyFont="1" applyFill="1" applyBorder="1" applyAlignment="1" applyProtection="1">
      <alignment horizontal="center" vertical="center" shrinkToFit="1"/>
      <protection locked="0"/>
    </xf>
    <xf numFmtId="0" fontId="17" fillId="0" borderId="179" xfId="4" applyFont="1" applyFill="1" applyBorder="1" applyAlignment="1" applyProtection="1">
      <alignment horizontal="center" vertical="center" shrinkToFit="1"/>
      <protection locked="0"/>
    </xf>
    <xf numFmtId="0" fontId="17" fillId="0" borderId="180" xfId="4" applyFont="1" applyFill="1" applyBorder="1" applyAlignment="1" applyProtection="1">
      <alignment horizontal="center" vertical="center" shrinkToFit="1"/>
      <protection locked="0"/>
    </xf>
    <xf numFmtId="183" fontId="17" fillId="12" borderId="127" xfId="4" applyNumberFormat="1" applyFont="1" applyFill="1" applyBorder="1" applyAlignment="1" applyProtection="1">
      <alignment vertical="center"/>
      <protection locked="0"/>
    </xf>
    <xf numFmtId="183" fontId="17" fillId="12" borderId="175" xfId="4" applyNumberFormat="1" applyFont="1" applyFill="1" applyBorder="1" applyAlignment="1" applyProtection="1">
      <alignment vertical="center"/>
      <protection locked="0"/>
    </xf>
    <xf numFmtId="0" fontId="17" fillId="0" borderId="156" xfId="4" applyFont="1" applyFill="1" applyBorder="1" applyAlignment="1" applyProtection="1">
      <alignment horizontal="center" vertical="center"/>
      <protection hidden="1"/>
    </xf>
    <xf numFmtId="0" fontId="17" fillId="0" borderId="47" xfId="4" applyFont="1" applyFill="1" applyBorder="1" applyAlignment="1" applyProtection="1">
      <alignment horizontal="center" vertical="center"/>
      <protection hidden="1"/>
    </xf>
    <xf numFmtId="0" fontId="17" fillId="0" borderId="155" xfId="4" applyFont="1" applyFill="1" applyBorder="1" applyAlignment="1" applyProtection="1">
      <alignment horizontal="center" vertical="center"/>
      <protection hidden="1"/>
    </xf>
    <xf numFmtId="0" fontId="17" fillId="12" borderId="4" xfId="4" applyFont="1" applyFill="1" applyBorder="1" applyAlignment="1" applyProtection="1">
      <alignment vertical="center"/>
      <protection hidden="1"/>
    </xf>
    <xf numFmtId="0" fontId="17" fillId="12" borderId="60" xfId="4" applyFont="1" applyFill="1" applyBorder="1" applyAlignment="1" applyProtection="1">
      <alignment vertical="center"/>
      <protection hidden="1"/>
    </xf>
    <xf numFmtId="0" fontId="17" fillId="0" borderId="67" xfId="4" applyFont="1" applyFill="1" applyBorder="1" applyAlignment="1" applyProtection="1">
      <alignment horizontal="center" vertical="center" shrinkToFit="1"/>
      <protection locked="0"/>
    </xf>
    <xf numFmtId="0" fontId="49" fillId="0" borderId="3" xfId="4" applyFont="1" applyFill="1" applyBorder="1" applyAlignment="1" applyProtection="1">
      <alignment horizontal="center" vertical="center" shrinkToFit="1"/>
      <protection locked="0" hidden="1"/>
    </xf>
    <xf numFmtId="0" fontId="49" fillId="0" borderId="4" xfId="4" applyFont="1" applyFill="1" applyBorder="1" applyAlignment="1" applyProtection="1">
      <alignment horizontal="center" vertical="center" shrinkToFit="1"/>
      <protection locked="0" hidden="1"/>
    </xf>
    <xf numFmtId="0" fontId="49" fillId="0" borderId="60" xfId="4" applyFont="1" applyFill="1" applyBorder="1" applyAlignment="1" applyProtection="1">
      <alignment horizontal="center" vertical="center" shrinkToFit="1"/>
      <protection locked="0" hidden="1"/>
    </xf>
    <xf numFmtId="0" fontId="17" fillId="15" borderId="73" xfId="4" applyFont="1" applyFill="1" applyBorder="1" applyAlignment="1" applyProtection="1">
      <alignment horizontal="center" vertical="center" textRotation="255" shrinkToFit="1"/>
      <protection hidden="1"/>
    </xf>
    <xf numFmtId="0" fontId="17" fillId="15" borderId="58" xfId="4" applyFont="1" applyFill="1" applyBorder="1" applyAlignment="1" applyProtection="1">
      <alignment horizontal="center" vertical="center" textRotation="255" shrinkToFit="1"/>
      <protection hidden="1"/>
    </xf>
    <xf numFmtId="0" fontId="17" fillId="15" borderId="74" xfId="4" applyFont="1" applyFill="1" applyBorder="1" applyAlignment="1" applyProtection="1">
      <alignment horizontal="center" vertical="center" textRotation="255" shrinkToFit="1"/>
      <protection hidden="1"/>
    </xf>
    <xf numFmtId="0" fontId="17" fillId="15" borderId="54" xfId="4" applyFont="1" applyFill="1" applyBorder="1" applyAlignment="1" applyProtection="1">
      <alignment horizontal="center" vertical="center" textRotation="255" shrinkToFit="1"/>
      <protection hidden="1"/>
    </xf>
    <xf numFmtId="0" fontId="17" fillId="15" borderId="73" xfId="4" applyFont="1" applyFill="1" applyBorder="1" applyAlignment="1" applyProtection="1">
      <alignment vertical="center" shrinkToFit="1"/>
      <protection hidden="1"/>
    </xf>
    <xf numFmtId="0" fontId="17" fillId="15" borderId="57" xfId="4" applyFont="1" applyFill="1" applyBorder="1" applyAlignment="1" applyProtection="1">
      <alignment vertical="center" shrinkToFit="1"/>
      <protection hidden="1"/>
    </xf>
    <xf numFmtId="0" fontId="17" fillId="15" borderId="58" xfId="4" applyFont="1" applyFill="1" applyBorder="1" applyAlignment="1" applyProtection="1">
      <alignment vertical="center" shrinkToFit="1"/>
      <protection hidden="1"/>
    </xf>
    <xf numFmtId="0" fontId="17" fillId="15" borderId="138" xfId="4" applyFont="1" applyFill="1" applyBorder="1" applyAlignment="1" applyProtection="1">
      <alignment horizontal="center" vertical="center" shrinkToFit="1"/>
      <protection hidden="1"/>
    </xf>
    <xf numFmtId="0" fontId="17" fillId="15" borderId="59" xfId="4" applyFont="1" applyFill="1" applyBorder="1" applyAlignment="1" applyProtection="1">
      <alignment horizontal="center" vertical="center" wrapText="1" shrinkToFit="1"/>
      <protection hidden="1"/>
    </xf>
    <xf numFmtId="0" fontId="26" fillId="15" borderId="0" xfId="4" applyFont="1" applyFill="1" applyBorder="1" applyAlignment="1" applyProtection="1">
      <alignment horizontal="center" vertical="center" textRotation="255" wrapText="1" shrinkToFit="1"/>
      <protection hidden="1"/>
    </xf>
    <xf numFmtId="0" fontId="26" fillId="15" borderId="64" xfId="4" applyFont="1" applyFill="1" applyBorder="1" applyAlignment="1" applyProtection="1">
      <alignment horizontal="center" vertical="center" textRotation="255" wrapText="1" shrinkToFit="1"/>
      <protection hidden="1"/>
    </xf>
    <xf numFmtId="0" fontId="17" fillId="0" borderId="177" xfId="4" applyFont="1" applyFill="1" applyBorder="1" applyAlignment="1" applyProtection="1">
      <alignment horizontal="center" vertical="center"/>
      <protection locked="0"/>
    </xf>
    <xf numFmtId="49" fontId="17" fillId="0" borderId="17" xfId="4" applyNumberFormat="1" applyFont="1" applyFill="1" applyBorder="1" applyAlignment="1" applyProtection="1">
      <alignment horizontal="left" vertical="center"/>
      <protection hidden="1"/>
    </xf>
    <xf numFmtId="49" fontId="17" fillId="0" borderId="137" xfId="4" applyNumberFormat="1" applyFont="1" applyFill="1" applyBorder="1" applyAlignment="1" applyProtection="1">
      <alignment horizontal="left" vertical="center"/>
      <protection hidden="1"/>
    </xf>
    <xf numFmtId="0" fontId="17" fillId="15" borderId="73" xfId="4" applyFont="1" applyFill="1" applyBorder="1" applyAlignment="1" applyProtection="1">
      <alignment horizontal="center" vertical="center" shrinkToFit="1"/>
      <protection hidden="1"/>
    </xf>
    <xf numFmtId="49" fontId="17" fillId="0" borderId="59" xfId="4" applyNumberFormat="1" applyFont="1" applyFill="1" applyBorder="1" applyAlignment="1" applyProtection="1">
      <alignment horizontal="left" vertical="center"/>
      <protection hidden="1"/>
    </xf>
    <xf numFmtId="49" fontId="17" fillId="0" borderId="57" xfId="4" applyNumberFormat="1" applyFont="1" applyFill="1" applyBorder="1" applyAlignment="1" applyProtection="1">
      <alignment horizontal="left" vertical="center"/>
      <protection hidden="1"/>
    </xf>
    <xf numFmtId="49" fontId="17" fillId="0" borderId="67" xfId="4" applyNumberFormat="1" applyFont="1" applyFill="1" applyBorder="1" applyAlignment="1" applyProtection="1">
      <alignment horizontal="left" vertical="center"/>
      <protection hidden="1"/>
    </xf>
    <xf numFmtId="49" fontId="17" fillId="0" borderId="132" xfId="4" applyNumberFormat="1" applyFont="1" applyFill="1" applyBorder="1" applyAlignment="1" applyProtection="1">
      <alignment horizontal="left" vertical="center"/>
      <protection hidden="1"/>
    </xf>
    <xf numFmtId="49" fontId="17" fillId="0" borderId="133" xfId="4" applyNumberFormat="1" applyFont="1" applyFill="1" applyBorder="1" applyAlignment="1" applyProtection="1">
      <alignment horizontal="left" vertical="center"/>
      <protection hidden="1"/>
    </xf>
    <xf numFmtId="49" fontId="17" fillId="0" borderId="134" xfId="4" applyNumberFormat="1" applyFont="1" applyFill="1" applyBorder="1" applyAlignment="1" applyProtection="1">
      <alignment horizontal="left" vertical="center"/>
      <protection hidden="1"/>
    </xf>
    <xf numFmtId="179" fontId="17" fillId="0" borderId="4" xfId="4" applyNumberFormat="1" applyFont="1" applyFill="1" applyBorder="1" applyAlignment="1" applyProtection="1">
      <alignment horizontal="center" vertical="center"/>
      <protection hidden="1"/>
    </xf>
    <xf numFmtId="179" fontId="17" fillId="0" borderId="2" xfId="4" applyNumberFormat="1" applyFont="1" applyFill="1" applyBorder="1" applyAlignment="1" applyProtection="1">
      <alignment horizontal="center" vertical="center"/>
      <protection hidden="1"/>
    </xf>
    <xf numFmtId="49" fontId="17" fillId="0" borderId="61" xfId="4" applyNumberFormat="1" applyFont="1" applyFill="1" applyBorder="1" applyAlignment="1" applyProtection="1">
      <alignment horizontal="left" vertical="top"/>
      <protection hidden="1"/>
    </xf>
    <xf numFmtId="49" fontId="17" fillId="0" borderId="62" xfId="4" applyNumberFormat="1" applyFont="1" applyFill="1" applyBorder="1" applyAlignment="1" applyProtection="1">
      <alignment horizontal="left" vertical="top"/>
      <protection hidden="1"/>
    </xf>
    <xf numFmtId="49" fontId="17" fillId="0" borderId="63" xfId="4" applyNumberFormat="1" applyFont="1" applyFill="1" applyBorder="1" applyAlignment="1" applyProtection="1">
      <alignment horizontal="left" vertical="top"/>
      <protection hidden="1"/>
    </xf>
    <xf numFmtId="49" fontId="17" fillId="0" borderId="1" xfId="4" applyNumberFormat="1" applyFont="1" applyFill="1" applyBorder="1" applyAlignment="1" applyProtection="1">
      <alignment horizontal="center" vertical="center"/>
      <protection hidden="1"/>
    </xf>
    <xf numFmtId="49" fontId="17" fillId="0" borderId="3" xfId="4" applyNumberFormat="1" applyFont="1" applyFill="1" applyBorder="1" applyAlignment="1" applyProtection="1">
      <alignment horizontal="center" vertical="center"/>
      <protection hidden="1"/>
    </xf>
    <xf numFmtId="49" fontId="17" fillId="0" borderId="4" xfId="4" applyNumberFormat="1" applyFont="1" applyFill="1" applyBorder="1" applyAlignment="1" applyProtection="1">
      <alignment horizontal="center" vertical="center"/>
      <protection hidden="1"/>
    </xf>
    <xf numFmtId="49" fontId="17" fillId="0" borderId="60" xfId="4" applyNumberFormat="1" applyFont="1" applyFill="1" applyBorder="1" applyAlignment="1" applyProtection="1">
      <alignment horizontal="center" vertical="center"/>
      <protection hidden="1"/>
    </xf>
    <xf numFmtId="49" fontId="17" fillId="19" borderId="129" xfId="4" applyNumberFormat="1" applyFont="1" applyFill="1" applyBorder="1" applyAlignment="1" applyProtection="1">
      <alignment horizontal="left" vertical="center"/>
      <protection hidden="1"/>
    </xf>
    <xf numFmtId="49" fontId="17" fillId="19" borderId="94" xfId="4" applyNumberFormat="1" applyFont="1" applyFill="1" applyBorder="1" applyAlignment="1" applyProtection="1">
      <alignment horizontal="left" vertical="center"/>
      <protection hidden="1"/>
    </xf>
    <xf numFmtId="49" fontId="17" fillId="19" borderId="95" xfId="4" applyNumberFormat="1" applyFont="1" applyFill="1" applyBorder="1" applyAlignment="1" applyProtection="1">
      <alignment horizontal="left" vertical="center"/>
      <protection hidden="1"/>
    </xf>
    <xf numFmtId="49" fontId="17" fillId="19" borderId="132" xfId="4" applyNumberFormat="1" applyFont="1" applyFill="1" applyBorder="1" applyAlignment="1" applyProtection="1">
      <alignment horizontal="left" vertical="center"/>
      <protection hidden="1"/>
    </xf>
    <xf numFmtId="49" fontId="17" fillId="19" borderId="133" xfId="4" applyNumberFormat="1" applyFont="1" applyFill="1" applyBorder="1" applyAlignment="1" applyProtection="1">
      <alignment horizontal="left" vertical="center"/>
      <protection hidden="1"/>
    </xf>
    <xf numFmtId="49" fontId="17" fillId="19" borderId="134" xfId="4" applyNumberFormat="1" applyFont="1" applyFill="1" applyBorder="1" applyAlignment="1" applyProtection="1">
      <alignment horizontal="left" vertical="center"/>
      <protection hidden="1"/>
    </xf>
    <xf numFmtId="0" fontId="72" fillId="0" borderId="0" xfId="4" applyFont="1" applyFill="1" applyBorder="1" applyAlignment="1" applyProtection="1">
      <alignment horizontal="center" vertical="center" shrinkToFit="1"/>
      <protection hidden="1"/>
    </xf>
    <xf numFmtId="3" fontId="49" fillId="0" borderId="78" xfId="4" applyNumberFormat="1" applyFont="1" applyFill="1" applyBorder="1" applyAlignment="1" applyProtection="1">
      <alignment vertical="center" shrinkToFit="1"/>
      <protection locked="0"/>
    </xf>
    <xf numFmtId="3" fontId="49" fillId="0" borderId="76" xfId="4" applyNumberFormat="1" applyFont="1" applyFill="1" applyBorder="1" applyAlignment="1" applyProtection="1">
      <alignment vertical="center" shrinkToFit="1"/>
      <protection locked="0"/>
    </xf>
    <xf numFmtId="3" fontId="49" fillId="0" borderId="77" xfId="4" applyNumberFormat="1" applyFont="1" applyFill="1" applyBorder="1" applyAlignment="1" applyProtection="1">
      <alignment vertical="center" shrinkToFit="1"/>
      <protection locked="0"/>
    </xf>
    <xf numFmtId="0" fontId="15" fillId="12" borderId="3" xfId="4" applyFont="1" applyFill="1" applyBorder="1" applyAlignment="1" applyProtection="1">
      <alignment horizontal="center" vertical="center" wrapText="1"/>
      <protection hidden="1"/>
    </xf>
    <xf numFmtId="0" fontId="15" fillId="12" borderId="4" xfId="4" applyFont="1" applyFill="1" applyBorder="1" applyAlignment="1" applyProtection="1">
      <alignment horizontal="center" vertical="center" wrapText="1"/>
      <protection hidden="1"/>
    </xf>
    <xf numFmtId="0" fontId="15" fillId="12" borderId="2" xfId="4" applyFont="1" applyFill="1" applyBorder="1" applyAlignment="1" applyProtection="1">
      <alignment horizontal="center" vertical="center" wrapText="1"/>
      <protection hidden="1"/>
    </xf>
    <xf numFmtId="181" fontId="17" fillId="0" borderId="3" xfId="4" applyNumberFormat="1" applyFont="1" applyBorder="1" applyAlignment="1" applyProtection="1">
      <alignment horizontal="center" vertical="center"/>
      <protection locked="0"/>
    </xf>
    <xf numFmtId="181" fontId="17" fillId="0" borderId="4" xfId="4" applyNumberFormat="1" applyFont="1" applyBorder="1" applyAlignment="1" applyProtection="1">
      <alignment horizontal="center" vertical="center"/>
      <protection locked="0"/>
    </xf>
    <xf numFmtId="181" fontId="17" fillId="0" borderId="60" xfId="4" applyNumberFormat="1" applyFont="1" applyBorder="1" applyAlignment="1" applyProtection="1">
      <alignment horizontal="center" vertical="center"/>
      <protection locked="0"/>
    </xf>
    <xf numFmtId="0" fontId="17" fillId="0" borderId="54" xfId="4" applyFont="1" applyFill="1" applyBorder="1" applyAlignment="1" applyProtection="1">
      <alignment horizontal="center" vertical="center"/>
      <protection hidden="1"/>
    </xf>
    <xf numFmtId="0" fontId="17" fillId="15" borderId="5" xfId="4" applyFont="1" applyFill="1" applyBorder="1" applyAlignment="1" applyProtection="1">
      <alignment horizontal="center" vertical="center" shrinkToFit="1"/>
      <protection hidden="1"/>
    </xf>
    <xf numFmtId="0" fontId="17" fillId="0" borderId="5" xfId="4" applyFont="1" applyFill="1" applyBorder="1" applyAlignment="1" applyProtection="1">
      <alignment horizontal="center" vertical="center"/>
      <protection hidden="1"/>
    </xf>
    <xf numFmtId="0" fontId="17" fillId="0" borderId="165" xfId="4" applyFont="1" applyFill="1" applyBorder="1" applyAlignment="1" applyProtection="1">
      <alignment horizontal="center" vertical="center"/>
      <protection hidden="1"/>
    </xf>
    <xf numFmtId="0" fontId="17" fillId="0" borderId="65" xfId="4" applyFont="1" applyFill="1" applyBorder="1" applyAlignment="1" applyProtection="1">
      <alignment horizontal="center" vertical="center" shrinkToFit="1"/>
      <protection locked="0"/>
    </xf>
    <xf numFmtId="0" fontId="17" fillId="0" borderId="64" xfId="4" applyFont="1" applyFill="1" applyBorder="1" applyAlignment="1" applyProtection="1">
      <alignment horizontal="center" vertical="center" shrinkToFit="1"/>
      <protection locked="0"/>
    </xf>
    <xf numFmtId="0" fontId="17" fillId="0" borderId="18" xfId="4" applyFont="1" applyFill="1" applyBorder="1" applyAlignment="1" applyProtection="1">
      <alignment horizontal="center" vertical="center" shrinkToFit="1"/>
      <protection locked="0"/>
    </xf>
    <xf numFmtId="0" fontId="17" fillId="12" borderId="17" xfId="4" applyFont="1" applyFill="1" applyBorder="1" applyAlignment="1" applyProtection="1">
      <alignment horizontal="center" vertical="center"/>
      <protection hidden="1"/>
    </xf>
    <xf numFmtId="179" fontId="17" fillId="12" borderId="17" xfId="4" applyNumberFormat="1" applyFont="1" applyFill="1" applyBorder="1" applyAlignment="1" applyProtection="1">
      <alignment vertical="center"/>
      <protection locked="0"/>
    </xf>
    <xf numFmtId="179" fontId="17" fillId="12" borderId="137" xfId="4" applyNumberFormat="1" applyFont="1" applyFill="1" applyBorder="1" applyAlignment="1" applyProtection="1">
      <alignment vertical="center"/>
      <protection locked="0"/>
    </xf>
    <xf numFmtId="0" fontId="17" fillId="15" borderId="101" xfId="4" applyFont="1" applyFill="1" applyBorder="1" applyAlignment="1" applyProtection="1">
      <alignment horizontal="center" vertical="center" textRotation="255" wrapText="1" shrinkToFit="1"/>
      <protection hidden="1"/>
    </xf>
    <xf numFmtId="0" fontId="17" fillId="15" borderId="155" xfId="4" applyFont="1" applyFill="1" applyBorder="1" applyAlignment="1" applyProtection="1">
      <alignment horizontal="center" vertical="center" textRotation="255" wrapText="1" shrinkToFit="1"/>
      <protection hidden="1"/>
    </xf>
    <xf numFmtId="0" fontId="35" fillId="15" borderId="0" xfId="4" applyFont="1" applyFill="1" applyBorder="1" applyAlignment="1" applyProtection="1">
      <alignment horizontal="center" vertical="center" wrapText="1" shrinkToFit="1"/>
      <protection hidden="1"/>
    </xf>
    <xf numFmtId="0" fontId="49" fillId="0" borderId="2" xfId="4" applyFont="1" applyFill="1" applyBorder="1" applyAlignment="1" applyProtection="1">
      <alignment vertical="center" shrinkToFit="1"/>
      <protection locked="0"/>
    </xf>
    <xf numFmtId="0" fontId="17" fillId="0" borderId="2" xfId="4" applyFont="1" applyFill="1" applyBorder="1" applyAlignment="1" applyProtection="1">
      <alignment horizontal="center" vertical="center" shrinkToFit="1"/>
      <protection locked="0"/>
    </xf>
    <xf numFmtId="0" fontId="17" fillId="12" borderId="1" xfId="4" applyFont="1" applyFill="1" applyBorder="1" applyAlignment="1" applyProtection="1">
      <alignment horizontal="center" vertical="center"/>
      <protection hidden="1"/>
    </xf>
    <xf numFmtId="0" fontId="49" fillId="0" borderId="2" xfId="4" applyFont="1" applyFill="1" applyBorder="1" applyAlignment="1" applyProtection="1">
      <alignment horizontal="center" vertical="center" shrinkToFit="1"/>
      <protection locked="0" hidden="1"/>
    </xf>
    <xf numFmtId="0" fontId="17" fillId="15" borderId="55" xfId="4" applyFont="1" applyFill="1" applyBorder="1" applyAlignment="1" applyProtection="1">
      <alignment horizontal="center" vertical="center" shrinkToFit="1"/>
      <protection locked="0"/>
    </xf>
    <xf numFmtId="0" fontId="17" fillId="15" borderId="0" xfId="4" applyFont="1" applyFill="1" applyBorder="1" applyAlignment="1" applyProtection="1">
      <alignment horizontal="center" vertical="center" shrinkToFit="1"/>
      <protection locked="0"/>
    </xf>
    <xf numFmtId="0" fontId="35" fillId="20" borderId="149" xfId="4" applyFont="1" applyFill="1" applyBorder="1" applyAlignment="1" applyProtection="1">
      <alignment horizontal="center" vertical="center" wrapText="1" shrinkToFit="1"/>
      <protection hidden="1"/>
    </xf>
    <xf numFmtId="0" fontId="35" fillId="20" borderId="150" xfId="4" applyFont="1" applyFill="1" applyBorder="1" applyAlignment="1" applyProtection="1">
      <alignment horizontal="center" vertical="center" wrapText="1" shrinkToFit="1"/>
      <protection hidden="1"/>
    </xf>
    <xf numFmtId="0" fontId="35" fillId="20" borderId="151" xfId="4" applyFont="1" applyFill="1" applyBorder="1" applyAlignment="1" applyProtection="1">
      <alignment horizontal="center" vertical="center" wrapText="1" shrinkToFit="1"/>
      <protection hidden="1"/>
    </xf>
    <xf numFmtId="0" fontId="17" fillId="22" borderId="72" xfId="4" applyFont="1" applyFill="1" applyBorder="1" applyAlignment="1" applyProtection="1">
      <alignment horizontal="center" vertical="center" shrinkToFit="1"/>
      <protection hidden="1"/>
    </xf>
    <xf numFmtId="0" fontId="35" fillId="22" borderId="3" xfId="4" applyFont="1" applyFill="1" applyBorder="1" applyAlignment="1" applyProtection="1">
      <alignment horizontal="center" vertical="center" wrapText="1" shrinkToFit="1"/>
      <protection hidden="1"/>
    </xf>
    <xf numFmtId="0" fontId="35" fillId="22" borderId="4" xfId="4" applyFont="1" applyFill="1" applyBorder="1" applyAlignment="1" applyProtection="1">
      <alignment horizontal="center" vertical="center" wrapText="1" shrinkToFit="1"/>
      <protection hidden="1"/>
    </xf>
    <xf numFmtId="0" fontId="35" fillId="22" borderId="2" xfId="4" applyFont="1" applyFill="1" applyBorder="1" applyAlignment="1" applyProtection="1">
      <alignment horizontal="center" vertical="center" wrapText="1" shrinkToFit="1"/>
      <protection hidden="1"/>
    </xf>
    <xf numFmtId="0" fontId="17" fillId="0" borderId="3" xfId="4" applyNumberFormat="1" applyFont="1" applyBorder="1" applyAlignment="1" applyProtection="1">
      <alignment horizontal="center" vertical="center"/>
      <protection locked="0"/>
    </xf>
    <xf numFmtId="0" fontId="17" fillId="0" borderId="4" xfId="4" applyNumberFormat="1" applyFont="1" applyBorder="1" applyAlignment="1" applyProtection="1">
      <alignment horizontal="center" vertical="center"/>
      <protection locked="0"/>
    </xf>
    <xf numFmtId="0" fontId="17" fillId="0" borderId="60" xfId="4" applyNumberFormat="1" applyFont="1" applyBorder="1" applyAlignment="1" applyProtection="1">
      <alignment horizontal="center" vertical="center"/>
      <protection locked="0"/>
    </xf>
    <xf numFmtId="0" fontId="35" fillId="12" borderId="72" xfId="4" applyFont="1" applyFill="1" applyBorder="1" applyAlignment="1" applyProtection="1">
      <alignment horizontal="center" vertical="center" wrapText="1" shrinkToFit="1"/>
      <protection hidden="1"/>
    </xf>
    <xf numFmtId="0" fontId="35" fillId="12" borderId="3" xfId="4" applyFont="1" applyFill="1" applyBorder="1" applyAlignment="1" applyProtection="1">
      <alignment horizontal="left" vertical="center" wrapText="1" shrinkToFit="1"/>
      <protection hidden="1"/>
    </xf>
    <xf numFmtId="0" fontId="35" fillId="12" borderId="4" xfId="4" applyFont="1" applyFill="1" applyBorder="1" applyAlignment="1" applyProtection="1">
      <alignment horizontal="left" vertical="center" shrinkToFit="1"/>
      <protection hidden="1"/>
    </xf>
    <xf numFmtId="0" fontId="35" fillId="12" borderId="2" xfId="4" applyFont="1" applyFill="1" applyBorder="1" applyAlignment="1" applyProtection="1">
      <alignment horizontal="left" vertical="center" shrinkToFit="1"/>
      <protection hidden="1"/>
    </xf>
    <xf numFmtId="0" fontId="17" fillId="0" borderId="3" xfId="4" applyFont="1" applyFill="1" applyBorder="1" applyAlignment="1" applyProtection="1">
      <alignment horizontal="center" vertical="center" shrinkToFit="1"/>
      <protection locked="0" hidden="1"/>
    </xf>
    <xf numFmtId="0" fontId="17" fillId="0" borderId="4" xfId="4" applyFont="1" applyFill="1" applyBorder="1" applyAlignment="1" applyProtection="1">
      <alignment horizontal="center" vertical="center" shrinkToFit="1"/>
      <protection locked="0" hidden="1"/>
    </xf>
    <xf numFmtId="0" fontId="17" fillId="0" borderId="60" xfId="4" applyFont="1" applyFill="1" applyBorder="1" applyAlignment="1" applyProtection="1">
      <alignment horizontal="center" vertical="center" shrinkToFit="1"/>
      <protection locked="0" hidden="1"/>
    </xf>
    <xf numFmtId="0" fontId="26" fillId="12" borderId="72" xfId="4" applyFont="1" applyFill="1" applyBorder="1" applyAlignment="1" applyProtection="1">
      <alignment horizontal="center" vertical="center" shrinkToFit="1"/>
      <protection hidden="1"/>
    </xf>
    <xf numFmtId="0" fontId="26" fillId="12" borderId="3" xfId="4" applyFont="1" applyFill="1" applyBorder="1" applyAlignment="1" applyProtection="1">
      <alignment horizontal="center" vertical="center" wrapText="1" shrinkToFit="1"/>
      <protection hidden="1"/>
    </xf>
    <xf numFmtId="0" fontId="17" fillId="12" borderId="4" xfId="4" applyFont="1" applyFill="1" applyBorder="1" applyAlignment="1" applyProtection="1">
      <alignment horizontal="center" vertical="center" wrapText="1" shrinkToFit="1"/>
      <protection hidden="1"/>
    </xf>
    <xf numFmtId="0" fontId="17" fillId="12" borderId="2" xfId="4" applyFont="1" applyFill="1" applyBorder="1" applyAlignment="1" applyProtection="1">
      <alignment horizontal="center" vertical="center" wrapText="1" shrinkToFit="1"/>
      <protection hidden="1"/>
    </xf>
    <xf numFmtId="0" fontId="35" fillId="7" borderId="72" xfId="4" applyFont="1" applyFill="1" applyBorder="1" applyAlignment="1" applyProtection="1">
      <alignment horizontal="center" vertical="center" wrapText="1" shrinkToFit="1"/>
      <protection hidden="1"/>
    </xf>
    <xf numFmtId="0" fontId="35" fillId="7" borderId="4" xfId="4" applyFont="1" applyFill="1" applyBorder="1" applyAlignment="1" applyProtection="1">
      <alignment horizontal="center" vertical="center" wrapText="1" shrinkToFit="1"/>
      <protection hidden="1"/>
    </xf>
    <xf numFmtId="0" fontId="35" fillId="7" borderId="2" xfId="4" applyFont="1" applyFill="1" applyBorder="1" applyAlignment="1" applyProtection="1">
      <alignment horizontal="center" vertical="center" wrapText="1" shrinkToFit="1"/>
      <protection hidden="1"/>
    </xf>
    <xf numFmtId="0" fontId="69" fillId="7" borderId="3" xfId="4" applyFont="1" applyFill="1" applyBorder="1" applyAlignment="1" applyProtection="1">
      <alignment horizontal="center" vertical="center" shrinkToFit="1"/>
    </xf>
    <xf numFmtId="0" fontId="69" fillId="7" borderId="4" xfId="4" applyFont="1" applyFill="1" applyBorder="1" applyAlignment="1" applyProtection="1">
      <alignment horizontal="center" vertical="center" shrinkToFit="1"/>
    </xf>
    <xf numFmtId="0" fontId="69" fillId="7" borderId="2" xfId="4" applyFont="1" applyFill="1" applyBorder="1" applyAlignment="1" applyProtection="1">
      <alignment horizontal="center" vertical="center" shrinkToFit="1"/>
    </xf>
    <xf numFmtId="0" fontId="17" fillId="12" borderId="3" xfId="4" applyFont="1" applyFill="1" applyBorder="1" applyAlignment="1" applyProtection="1">
      <alignment horizontal="center" vertical="center" wrapText="1" shrinkToFit="1"/>
      <protection hidden="1"/>
    </xf>
    <xf numFmtId="0" fontId="35" fillId="12" borderId="72" xfId="4" applyFont="1" applyFill="1" applyBorder="1" applyAlignment="1" applyProtection="1">
      <alignment horizontal="center" vertical="center" shrinkToFit="1"/>
      <protection hidden="1"/>
    </xf>
    <xf numFmtId="0" fontId="58" fillId="0" borderId="3" xfId="4" applyFont="1" applyFill="1" applyBorder="1" applyAlignment="1" applyProtection="1">
      <alignment horizontal="center" vertical="center" shrinkToFit="1"/>
      <protection hidden="1"/>
    </xf>
    <xf numFmtId="0" fontId="58" fillId="0" borderId="4" xfId="4" applyFont="1" applyFill="1" applyBorder="1" applyAlignment="1" applyProtection="1">
      <alignment horizontal="center" vertical="center" shrinkToFit="1"/>
      <protection hidden="1"/>
    </xf>
    <xf numFmtId="0" fontId="17" fillId="0" borderId="2" xfId="4" applyFont="1" applyFill="1" applyBorder="1" applyAlignment="1" applyProtection="1">
      <alignment horizontal="center" vertical="center" shrinkToFit="1"/>
      <protection locked="0" hidden="1"/>
    </xf>
    <xf numFmtId="0" fontId="17" fillId="0" borderId="149" xfId="4" applyFont="1" applyFill="1" applyBorder="1" applyAlignment="1" applyProtection="1">
      <alignment horizontal="center" vertical="center" shrinkToFit="1"/>
      <protection locked="0" hidden="1"/>
    </xf>
    <xf numFmtId="0" fontId="17" fillId="0" borderId="150" xfId="4" applyFont="1" applyFill="1" applyBorder="1" applyAlignment="1" applyProtection="1">
      <alignment horizontal="center" vertical="center" shrinkToFit="1"/>
      <protection locked="0" hidden="1"/>
    </xf>
    <xf numFmtId="0" fontId="17" fillId="0" borderId="151" xfId="4" applyFont="1" applyFill="1" applyBorder="1" applyAlignment="1" applyProtection="1">
      <alignment horizontal="center" vertical="center" shrinkToFit="1"/>
      <protection locked="0" hidden="1"/>
    </xf>
    <xf numFmtId="0" fontId="17" fillId="0" borderId="57" xfId="4" applyFont="1" applyFill="1" applyBorder="1" applyAlignment="1" applyProtection="1">
      <alignment vertical="center" shrinkToFit="1"/>
      <protection locked="0" hidden="1"/>
    </xf>
    <xf numFmtId="0" fontId="17" fillId="0" borderId="67" xfId="4" applyFont="1" applyFill="1" applyBorder="1" applyAlignment="1" applyProtection="1">
      <alignment vertical="center" shrinkToFit="1"/>
      <protection locked="0" hidden="1"/>
    </xf>
    <xf numFmtId="0" fontId="17" fillId="12" borderId="149" xfId="4" applyFont="1" applyFill="1" applyBorder="1" applyAlignment="1" applyProtection="1">
      <alignment horizontal="center" vertical="center" shrinkToFit="1"/>
      <protection locked="0" hidden="1"/>
    </xf>
    <xf numFmtId="0" fontId="17" fillId="12" borderId="150" xfId="4" applyFont="1" applyFill="1" applyBorder="1" applyAlignment="1" applyProtection="1">
      <alignment horizontal="center" vertical="center" shrinkToFit="1"/>
      <protection locked="0" hidden="1"/>
    </xf>
    <xf numFmtId="0" fontId="17" fillId="12" borderId="176" xfId="4" applyFont="1" applyFill="1" applyBorder="1" applyAlignment="1" applyProtection="1">
      <alignment horizontal="center" vertical="center" shrinkToFit="1"/>
      <protection locked="0" hidden="1"/>
    </xf>
    <xf numFmtId="0" fontId="49" fillId="0" borderId="149" xfId="4" applyFont="1" applyFill="1" applyBorder="1" applyAlignment="1" applyProtection="1">
      <alignment vertical="center"/>
      <protection locked="0" hidden="1"/>
    </xf>
    <xf numFmtId="0" fontId="49" fillId="0" borderId="150" xfId="4" applyFont="1" applyFill="1" applyBorder="1" applyAlignment="1" applyProtection="1">
      <alignment vertical="center"/>
      <protection locked="0" hidden="1"/>
    </xf>
    <xf numFmtId="0" fontId="49" fillId="0" borderId="151" xfId="4" applyFont="1" applyFill="1" applyBorder="1" applyAlignment="1" applyProtection="1">
      <alignment vertical="center"/>
      <protection locked="0" hidden="1"/>
    </xf>
    <xf numFmtId="0" fontId="17" fillId="12" borderId="4" xfId="4" applyFont="1" applyFill="1" applyBorder="1" applyAlignment="1" applyProtection="1">
      <alignment vertical="center" shrinkToFit="1"/>
      <protection locked="0" hidden="1"/>
    </xf>
    <xf numFmtId="0" fontId="17" fillId="12" borderId="2" xfId="4" applyFont="1" applyFill="1" applyBorder="1" applyAlignment="1" applyProtection="1">
      <alignment vertical="center" shrinkToFit="1"/>
      <protection locked="0" hidden="1"/>
    </xf>
    <xf numFmtId="0" fontId="17" fillId="15" borderId="73" xfId="4" applyFont="1" applyFill="1" applyBorder="1" applyAlignment="1" applyProtection="1">
      <alignment horizontal="center" vertical="center" wrapText="1" shrinkToFit="1"/>
      <protection locked="0" hidden="1"/>
    </xf>
    <xf numFmtId="0" fontId="17" fillId="15" borderId="57" xfId="4" applyFont="1" applyFill="1" applyBorder="1" applyAlignment="1" applyProtection="1">
      <alignment horizontal="center" vertical="center" wrapText="1" shrinkToFit="1"/>
      <protection locked="0" hidden="1"/>
    </xf>
    <xf numFmtId="0" fontId="17" fillId="15" borderId="58" xfId="4" applyFont="1" applyFill="1" applyBorder="1" applyAlignment="1" applyProtection="1">
      <alignment horizontal="center" vertical="center" wrapText="1" shrinkToFit="1"/>
      <protection locked="0" hidden="1"/>
    </xf>
    <xf numFmtId="0" fontId="17" fillId="15" borderId="74" xfId="4" applyFont="1" applyFill="1" applyBorder="1" applyAlignment="1" applyProtection="1">
      <alignment horizontal="center" vertical="center" wrapText="1" shrinkToFit="1"/>
      <protection locked="0" hidden="1"/>
    </xf>
    <xf numFmtId="0" fontId="17" fillId="15" borderId="0" xfId="4" applyFont="1" applyFill="1" applyBorder="1" applyAlignment="1" applyProtection="1">
      <alignment horizontal="center" vertical="center" wrapText="1" shrinkToFit="1"/>
      <protection locked="0" hidden="1"/>
    </xf>
    <xf numFmtId="0" fontId="17" fillId="15" borderId="54" xfId="4" applyFont="1" applyFill="1" applyBorder="1" applyAlignment="1" applyProtection="1">
      <alignment horizontal="center" vertical="center" wrapText="1" shrinkToFit="1"/>
      <protection locked="0" hidden="1"/>
    </xf>
    <xf numFmtId="0" fontId="17" fillId="15" borderId="3" xfId="4" applyFont="1" applyFill="1" applyBorder="1" applyAlignment="1" applyProtection="1">
      <alignment horizontal="center" vertical="center" shrinkToFit="1"/>
      <protection locked="0" hidden="1"/>
    </xf>
    <xf numFmtId="0" fontId="17" fillId="15" borderId="4" xfId="4" applyFont="1" applyFill="1" applyBorder="1" applyAlignment="1" applyProtection="1">
      <alignment horizontal="center" vertical="center" shrinkToFit="1"/>
      <protection locked="0" hidden="1"/>
    </xf>
    <xf numFmtId="0" fontId="17" fillId="15" borderId="2" xfId="4" applyFont="1" applyFill="1" applyBorder="1" applyAlignment="1" applyProtection="1">
      <alignment horizontal="center" vertical="center" shrinkToFit="1"/>
      <protection locked="0" hidden="1"/>
    </xf>
    <xf numFmtId="0" fontId="17" fillId="0" borderId="60" xfId="4" applyFont="1" applyFill="1" applyBorder="1" applyAlignment="1" applyProtection="1">
      <alignment horizontal="center" vertical="center" shrinkToFit="1"/>
      <protection locked="0"/>
    </xf>
    <xf numFmtId="0" fontId="17" fillId="15" borderId="59" xfId="4" applyFont="1" applyFill="1" applyBorder="1" applyAlignment="1" applyProtection="1">
      <alignment horizontal="center" vertical="center" shrinkToFit="1"/>
      <protection locked="0" hidden="1"/>
    </xf>
    <xf numFmtId="0" fontId="17" fillId="15" borderId="57" xfId="4" applyFont="1" applyFill="1" applyBorder="1" applyAlignment="1" applyProtection="1">
      <alignment horizontal="center" vertical="center" shrinkToFit="1"/>
      <protection locked="0" hidden="1"/>
    </xf>
    <xf numFmtId="0" fontId="17" fillId="15" borderId="58" xfId="4" applyFont="1" applyFill="1" applyBorder="1" applyAlignment="1" applyProtection="1">
      <alignment horizontal="center" vertical="center" shrinkToFit="1"/>
      <protection locked="0" hidden="1"/>
    </xf>
    <xf numFmtId="0" fontId="49" fillId="0" borderId="59" xfId="4" applyFont="1" applyFill="1" applyBorder="1" applyAlignment="1" applyProtection="1">
      <alignment horizontal="center" vertical="center" shrinkToFit="1"/>
      <protection locked="0" hidden="1"/>
    </xf>
    <xf numFmtId="0" fontId="49" fillId="0" borderId="57" xfId="4" applyFont="1" applyFill="1" applyBorder="1" applyAlignment="1" applyProtection="1">
      <alignment horizontal="center" vertical="center" shrinkToFit="1"/>
      <protection locked="0" hidden="1"/>
    </xf>
    <xf numFmtId="0" fontId="49" fillId="0" borderId="59" xfId="4" applyFont="1" applyBorder="1" applyAlignment="1" applyProtection="1">
      <alignment vertical="center"/>
      <protection locked="0" hidden="1"/>
    </xf>
    <xf numFmtId="0" fontId="49" fillId="0" borderId="57" xfId="4" applyFont="1" applyBorder="1" applyAlignment="1" applyProtection="1">
      <alignment vertical="center"/>
      <protection locked="0" hidden="1"/>
    </xf>
    <xf numFmtId="0" fontId="49" fillId="0" borderId="67" xfId="4" applyFont="1" applyBorder="1" applyAlignment="1" applyProtection="1">
      <alignment vertical="center"/>
      <protection locked="0" hidden="1"/>
    </xf>
    <xf numFmtId="0" fontId="49" fillId="0" borderId="55" xfId="4" applyFont="1" applyBorder="1" applyAlignment="1" applyProtection="1">
      <alignment vertical="center"/>
      <protection locked="0" hidden="1"/>
    </xf>
    <xf numFmtId="0" fontId="49" fillId="0" borderId="0" xfId="4" applyFont="1" applyBorder="1" applyAlignment="1" applyProtection="1">
      <alignment vertical="center"/>
      <protection locked="0" hidden="1"/>
    </xf>
    <xf numFmtId="0" fontId="49" fillId="0" borderId="56" xfId="4" applyFont="1" applyBorder="1" applyAlignment="1" applyProtection="1">
      <alignment vertical="center"/>
      <protection locked="0" hidden="1"/>
    </xf>
    <xf numFmtId="0" fontId="49" fillId="0" borderId="65" xfId="4" applyFont="1" applyBorder="1" applyAlignment="1" applyProtection="1">
      <alignment vertical="center"/>
      <protection locked="0" hidden="1"/>
    </xf>
    <xf numFmtId="0" fontId="49" fillId="0" borderId="64" xfId="4" applyFont="1" applyBorder="1" applyAlignment="1" applyProtection="1">
      <alignment vertical="center"/>
      <protection locked="0" hidden="1"/>
    </xf>
    <xf numFmtId="0" fontId="49" fillId="0" borderId="66" xfId="4" applyFont="1" applyBorder="1" applyAlignment="1" applyProtection="1">
      <alignment vertical="center"/>
      <protection locked="0" hidden="1"/>
    </xf>
    <xf numFmtId="0" fontId="17" fillId="15" borderId="1" xfId="4" applyFont="1" applyFill="1" applyBorder="1" applyAlignment="1" applyProtection="1">
      <alignment horizontal="center" vertical="center" wrapText="1" shrinkToFit="1"/>
      <protection locked="0" hidden="1"/>
    </xf>
    <xf numFmtId="0" fontId="17" fillId="15" borderId="1" xfId="4" applyFont="1" applyFill="1" applyBorder="1" applyAlignment="1" applyProtection="1">
      <alignment horizontal="center" vertical="center" shrinkToFit="1"/>
      <protection locked="0" hidden="1"/>
    </xf>
    <xf numFmtId="0" fontId="17" fillId="0" borderId="4" xfId="4" applyFont="1" applyFill="1" applyBorder="1" applyAlignment="1" applyProtection="1">
      <alignment vertical="center" shrinkToFit="1"/>
      <protection locked="0" hidden="1"/>
    </xf>
    <xf numFmtId="0" fontId="17" fillId="0" borderId="2" xfId="4" applyFont="1" applyFill="1" applyBorder="1" applyAlignment="1" applyProtection="1">
      <alignment vertical="center" shrinkToFit="1"/>
      <protection locked="0" hidden="1"/>
    </xf>
    <xf numFmtId="0" fontId="17" fillId="0" borderId="60" xfId="4" applyFont="1" applyFill="1" applyBorder="1" applyAlignment="1" applyProtection="1">
      <alignment vertical="center" shrinkToFit="1"/>
      <protection locked="0" hidden="1"/>
    </xf>
    <xf numFmtId="0" fontId="17" fillId="15" borderId="130" xfId="4" applyFont="1" applyFill="1" applyBorder="1" applyAlignment="1" applyProtection="1">
      <alignment horizontal="center" vertical="center" textRotation="255" wrapText="1" shrinkToFit="1"/>
      <protection locked="0" hidden="1"/>
    </xf>
    <xf numFmtId="0" fontId="17" fillId="15" borderId="1" xfId="4" applyFont="1" applyFill="1" applyBorder="1" applyAlignment="1" applyProtection="1">
      <alignment horizontal="center" vertical="center" textRotation="255" wrapText="1" shrinkToFit="1"/>
      <protection locked="0" hidden="1"/>
    </xf>
    <xf numFmtId="0" fontId="17" fillId="15" borderId="3" xfId="4" applyFont="1" applyFill="1" applyBorder="1" applyAlignment="1" applyProtection="1">
      <alignment horizontal="center" vertical="center" wrapText="1" shrinkToFit="1"/>
      <protection locked="0" hidden="1"/>
    </xf>
    <xf numFmtId="0" fontId="17" fillId="15" borderId="4" xfId="4" applyFont="1" applyFill="1" applyBorder="1" applyAlignment="1" applyProtection="1">
      <alignment horizontal="center" vertical="center" wrapText="1" shrinkToFit="1"/>
      <protection locked="0" hidden="1"/>
    </xf>
    <xf numFmtId="0" fontId="17" fillId="15" borderId="2" xfId="4" applyFont="1" applyFill="1" applyBorder="1" applyAlignment="1" applyProtection="1">
      <alignment horizontal="center" vertical="center" wrapText="1" shrinkToFit="1"/>
      <protection locked="0" hidden="1"/>
    </xf>
    <xf numFmtId="0" fontId="17" fillId="15" borderId="67" xfId="4" applyFont="1" applyFill="1" applyBorder="1" applyAlignment="1" applyProtection="1">
      <alignment horizontal="center" vertical="center" shrinkToFit="1"/>
      <protection locked="0" hidden="1"/>
    </xf>
    <xf numFmtId="0" fontId="17" fillId="15" borderId="65" xfId="4" applyFont="1" applyFill="1" applyBorder="1" applyAlignment="1" applyProtection="1">
      <alignment horizontal="center" vertical="center" shrinkToFit="1"/>
      <protection locked="0" hidden="1"/>
    </xf>
    <xf numFmtId="0" fontId="17" fillId="15" borderId="64" xfId="4" applyFont="1" applyFill="1" applyBorder="1" applyAlignment="1" applyProtection="1">
      <alignment horizontal="center" vertical="center" shrinkToFit="1"/>
      <protection locked="0" hidden="1"/>
    </xf>
    <xf numFmtId="0" fontId="17" fillId="15" borderId="66" xfId="4" applyFont="1" applyFill="1" applyBorder="1" applyAlignment="1" applyProtection="1">
      <alignment horizontal="center" vertical="center" shrinkToFit="1"/>
      <protection locked="0" hidden="1"/>
    </xf>
    <xf numFmtId="49" fontId="17" fillId="12" borderId="5" xfId="4" applyNumberFormat="1" applyFont="1" applyFill="1" applyBorder="1" applyAlignment="1" applyProtection="1">
      <alignment vertical="center"/>
      <protection locked="0"/>
    </xf>
    <xf numFmtId="0" fontId="17" fillId="15" borderId="130" xfId="4" applyFont="1" applyFill="1" applyBorder="1" applyAlignment="1" applyProtection="1">
      <alignment horizontal="center" vertical="center" shrinkToFit="1"/>
      <protection locked="0" hidden="1"/>
    </xf>
    <xf numFmtId="0" fontId="17" fillId="15" borderId="138" xfId="4" applyFont="1" applyFill="1" applyBorder="1" applyAlignment="1" applyProtection="1">
      <alignment horizontal="center" vertical="center" wrapText="1" shrinkToFit="1"/>
      <protection locked="0" hidden="1"/>
    </xf>
    <xf numFmtId="0" fontId="17" fillId="15" borderId="64" xfId="4" applyFont="1" applyFill="1" applyBorder="1" applyAlignment="1" applyProtection="1">
      <alignment horizontal="center" vertical="center" wrapText="1" shrinkToFit="1"/>
      <protection locked="0" hidden="1"/>
    </xf>
    <xf numFmtId="0" fontId="17" fillId="15" borderId="18" xfId="4" applyFont="1" applyFill="1" applyBorder="1" applyAlignment="1" applyProtection="1">
      <alignment horizontal="center" vertical="center" wrapText="1" shrinkToFit="1"/>
      <protection locked="0" hidden="1"/>
    </xf>
    <xf numFmtId="0" fontId="17" fillId="15" borderId="59" xfId="4" applyFont="1" applyFill="1" applyBorder="1" applyAlignment="1" applyProtection="1">
      <alignment horizontal="center" vertical="center" wrapText="1" shrinkToFit="1"/>
      <protection locked="0" hidden="1"/>
    </xf>
    <xf numFmtId="0" fontId="17" fillId="15" borderId="55" xfId="4" applyFont="1" applyFill="1" applyBorder="1" applyAlignment="1" applyProtection="1">
      <alignment horizontal="center" vertical="center" shrinkToFit="1"/>
      <protection locked="0" hidden="1"/>
    </xf>
    <xf numFmtId="0" fontId="17" fillId="15" borderId="0" xfId="4" applyFont="1" applyFill="1" applyBorder="1" applyAlignment="1" applyProtection="1">
      <alignment horizontal="center" vertical="center" shrinkToFit="1"/>
      <protection locked="0" hidden="1"/>
    </xf>
    <xf numFmtId="0" fontId="17" fillId="15" borderId="54" xfId="4" applyFont="1" applyFill="1" applyBorder="1" applyAlignment="1" applyProtection="1">
      <alignment horizontal="center" vertical="center" shrinkToFit="1"/>
      <protection locked="0" hidden="1"/>
    </xf>
    <xf numFmtId="0" fontId="17" fillId="15" borderId="18" xfId="4" applyFont="1" applyFill="1" applyBorder="1" applyAlignment="1" applyProtection="1">
      <alignment horizontal="center" vertical="center" shrinkToFit="1"/>
      <protection locked="0" hidden="1"/>
    </xf>
    <xf numFmtId="0" fontId="17" fillId="15" borderId="73" xfId="4" applyFont="1" applyFill="1" applyBorder="1" applyAlignment="1" applyProtection="1">
      <alignment horizontal="center" vertical="center" textRotation="255" wrapText="1"/>
      <protection locked="0" hidden="1"/>
    </xf>
    <xf numFmtId="0" fontId="17" fillId="15" borderId="57" xfId="4" applyFont="1" applyFill="1" applyBorder="1" applyAlignment="1" applyProtection="1">
      <alignment horizontal="center" vertical="center" textRotation="255" wrapText="1"/>
      <protection locked="0" hidden="1"/>
    </xf>
    <xf numFmtId="0" fontId="17" fillId="15" borderId="74" xfId="4" applyFont="1" applyFill="1" applyBorder="1" applyAlignment="1" applyProtection="1">
      <alignment horizontal="center" vertical="center" textRotation="255" wrapText="1"/>
      <protection locked="0" hidden="1"/>
    </xf>
    <xf numFmtId="0" fontId="17" fillId="15" borderId="0" xfId="4" applyFont="1" applyFill="1" applyBorder="1" applyAlignment="1" applyProtection="1">
      <alignment horizontal="center" vertical="center" textRotation="255" wrapText="1"/>
      <protection locked="0" hidden="1"/>
    </xf>
    <xf numFmtId="0" fontId="17" fillId="15" borderId="5" xfId="4" applyFont="1" applyFill="1" applyBorder="1" applyAlignment="1" applyProtection="1">
      <alignment horizontal="center" vertical="center"/>
      <protection locked="0" hidden="1"/>
    </xf>
    <xf numFmtId="0" fontId="17" fillId="0" borderId="59" xfId="4" applyNumberFormat="1" applyFont="1" applyFill="1" applyBorder="1" applyAlignment="1" applyProtection="1">
      <alignment horizontal="left" vertical="center"/>
      <protection hidden="1"/>
    </xf>
    <xf numFmtId="0" fontId="17" fillId="0" borderId="57" xfId="4" applyNumberFormat="1" applyFont="1" applyFill="1" applyBorder="1" applyAlignment="1" applyProtection="1">
      <alignment horizontal="left" vertical="center"/>
      <protection hidden="1"/>
    </xf>
    <xf numFmtId="0" fontId="17" fillId="0" borderId="67" xfId="4" applyNumberFormat="1" applyFont="1" applyFill="1" applyBorder="1" applyAlignment="1" applyProtection="1">
      <alignment horizontal="left" vertical="center"/>
      <protection hidden="1"/>
    </xf>
    <xf numFmtId="0" fontId="17" fillId="15" borderId="131" xfId="4" applyFont="1" applyFill="1" applyBorder="1" applyAlignment="1" applyProtection="1">
      <alignment horizontal="center" vertical="center"/>
      <protection locked="0" hidden="1"/>
    </xf>
    <xf numFmtId="0" fontId="17" fillId="0" borderId="132" xfId="4" applyNumberFormat="1" applyFont="1" applyFill="1" applyBorder="1" applyAlignment="1" applyProtection="1">
      <alignment horizontal="left" vertical="center"/>
      <protection hidden="1"/>
    </xf>
    <xf numFmtId="0" fontId="17" fillId="0" borderId="133" xfId="4" applyNumberFormat="1" applyFont="1" applyFill="1" applyBorder="1" applyAlignment="1" applyProtection="1">
      <alignment horizontal="left" vertical="center"/>
      <protection hidden="1"/>
    </xf>
    <xf numFmtId="0" fontId="17" fillId="0" borderId="134" xfId="4" applyNumberFormat="1" applyFont="1" applyFill="1" applyBorder="1" applyAlignment="1" applyProtection="1">
      <alignment horizontal="left" vertical="center"/>
      <protection hidden="1"/>
    </xf>
    <xf numFmtId="0" fontId="17" fillId="15" borderId="3" xfId="4" applyFont="1" applyFill="1" applyBorder="1" applyAlignment="1" applyProtection="1">
      <alignment horizontal="center" vertical="top"/>
      <protection locked="0" hidden="1"/>
    </xf>
    <xf numFmtId="0" fontId="17" fillId="15" borderId="4" xfId="4" applyFont="1" applyFill="1" applyBorder="1" applyAlignment="1" applyProtection="1">
      <alignment horizontal="center" vertical="top"/>
      <protection locked="0" hidden="1"/>
    </xf>
    <xf numFmtId="0" fontId="26" fillId="15" borderId="3" xfId="4" applyFont="1" applyFill="1" applyBorder="1" applyAlignment="1" applyProtection="1">
      <alignment vertical="center"/>
      <protection locked="0" hidden="1"/>
    </xf>
    <xf numFmtId="0" fontId="26" fillId="15" borderId="4" xfId="4" applyFont="1" applyFill="1" applyBorder="1" applyAlignment="1" applyProtection="1">
      <alignment vertical="center"/>
      <protection locked="0" hidden="1"/>
    </xf>
    <xf numFmtId="0" fontId="26" fillId="15" borderId="60" xfId="4" applyFont="1" applyFill="1" applyBorder="1" applyAlignment="1" applyProtection="1">
      <alignment vertical="center"/>
      <protection locked="0" hidden="1"/>
    </xf>
    <xf numFmtId="0" fontId="17" fillId="15" borderId="126" xfId="4" applyFont="1" applyFill="1" applyBorder="1" applyAlignment="1" applyProtection="1">
      <alignment horizontal="center" vertical="center" textRotation="255" wrapText="1"/>
      <protection locked="0" hidden="1"/>
    </xf>
    <xf numFmtId="0" fontId="17" fillId="15" borderId="127" xfId="4" applyFont="1" applyFill="1" applyBorder="1" applyAlignment="1" applyProtection="1">
      <alignment horizontal="center" vertical="center" textRotation="255" wrapText="1"/>
      <protection locked="0" hidden="1"/>
    </xf>
    <xf numFmtId="0" fontId="17" fillId="15" borderId="130" xfId="4" applyFont="1" applyFill="1" applyBorder="1" applyAlignment="1" applyProtection="1">
      <alignment horizontal="center" vertical="center" textRotation="255" wrapText="1"/>
      <protection locked="0" hidden="1"/>
    </xf>
    <xf numFmtId="0" fontId="17" fillId="15" borderId="1" xfId="4" applyFont="1" applyFill="1" applyBorder="1" applyAlignment="1" applyProtection="1">
      <alignment horizontal="center" vertical="center" textRotation="255" wrapText="1"/>
      <protection locked="0" hidden="1"/>
    </xf>
    <xf numFmtId="0" fontId="17" fillId="15" borderId="128" xfId="4" applyFont="1" applyFill="1" applyBorder="1" applyAlignment="1" applyProtection="1">
      <alignment horizontal="center" vertical="center"/>
      <protection locked="0" hidden="1"/>
    </xf>
    <xf numFmtId="0" fontId="17" fillId="19" borderId="129" xfId="4" applyNumberFormat="1" applyFont="1" applyFill="1" applyBorder="1" applyAlignment="1" applyProtection="1">
      <alignment horizontal="left" vertical="center"/>
      <protection hidden="1"/>
    </xf>
    <xf numFmtId="0" fontId="17" fillId="19" borderId="94" xfId="4" applyNumberFormat="1" applyFont="1" applyFill="1" applyBorder="1" applyAlignment="1" applyProtection="1">
      <alignment horizontal="left" vertical="center"/>
      <protection hidden="1"/>
    </xf>
    <xf numFmtId="0" fontId="17" fillId="19" borderId="95" xfId="4" applyNumberFormat="1" applyFont="1" applyFill="1" applyBorder="1" applyAlignment="1" applyProtection="1">
      <alignment horizontal="left" vertical="center"/>
      <protection hidden="1"/>
    </xf>
    <xf numFmtId="0" fontId="17" fillId="19" borderId="132" xfId="4" applyNumberFormat="1" applyFont="1" applyFill="1" applyBorder="1" applyAlignment="1" applyProtection="1">
      <alignment horizontal="left" vertical="center"/>
      <protection hidden="1"/>
    </xf>
    <xf numFmtId="0" fontId="17" fillId="19" borderId="133" xfId="4" applyNumberFormat="1" applyFont="1" applyFill="1" applyBorder="1" applyAlignment="1" applyProtection="1">
      <alignment horizontal="left" vertical="center"/>
      <protection hidden="1"/>
    </xf>
    <xf numFmtId="0" fontId="17" fillId="19" borderId="134" xfId="4" applyNumberFormat="1" applyFont="1" applyFill="1" applyBorder="1" applyAlignment="1" applyProtection="1">
      <alignment horizontal="left" vertical="center"/>
      <protection hidden="1"/>
    </xf>
    <xf numFmtId="49" fontId="17" fillId="0" borderId="3" xfId="4" applyNumberFormat="1" applyFont="1" applyFill="1" applyBorder="1" applyAlignment="1" applyProtection="1">
      <alignment horizontal="center" vertical="center"/>
      <protection locked="0" hidden="1"/>
    </xf>
    <xf numFmtId="49" fontId="17" fillId="0" borderId="4" xfId="4" applyNumberFormat="1" applyFont="1" applyFill="1" applyBorder="1" applyAlignment="1" applyProtection="1">
      <alignment horizontal="center" vertical="center"/>
      <protection locked="0" hidden="1"/>
    </xf>
    <xf numFmtId="49" fontId="17" fillId="0" borderId="60" xfId="4" applyNumberFormat="1" applyFont="1" applyFill="1" applyBorder="1" applyAlignment="1" applyProtection="1">
      <alignment horizontal="center" vertical="center"/>
      <protection locked="0" hidden="1"/>
    </xf>
    <xf numFmtId="0" fontId="17" fillId="22" borderId="159" xfId="4" applyFont="1" applyFill="1" applyBorder="1" applyAlignment="1" applyProtection="1">
      <alignment horizontal="center" vertical="center" shrinkToFit="1"/>
      <protection hidden="1"/>
    </xf>
    <xf numFmtId="0" fontId="11" fillId="22" borderId="159" xfId="4" applyFill="1" applyBorder="1" applyAlignment="1">
      <alignment horizontal="center" vertical="center" shrinkToFit="1"/>
    </xf>
    <xf numFmtId="181" fontId="17" fillId="0" borderId="78" xfId="4" applyNumberFormat="1" applyFont="1" applyFill="1" applyBorder="1" applyAlignment="1" applyProtection="1">
      <alignment horizontal="center" vertical="center" shrinkToFit="1"/>
      <protection locked="0"/>
    </xf>
    <xf numFmtId="181" fontId="17" fillId="0" borderId="76" xfId="4" applyNumberFormat="1" applyFont="1" applyFill="1" applyBorder="1" applyAlignment="1" applyProtection="1">
      <alignment horizontal="center" vertical="center" shrinkToFit="1"/>
      <protection locked="0"/>
    </xf>
    <xf numFmtId="181" fontId="17" fillId="0" borderId="160" xfId="4" applyNumberFormat="1" applyFont="1" applyFill="1" applyBorder="1" applyAlignment="1" applyProtection="1">
      <alignment horizontal="center" vertical="center" shrinkToFit="1"/>
      <protection locked="0"/>
    </xf>
    <xf numFmtId="0" fontId="11" fillId="0" borderId="1" xfId="4" applyBorder="1" applyAlignment="1">
      <alignment horizontal="center" vertical="center"/>
    </xf>
    <xf numFmtId="0" fontId="55" fillId="0" borderId="3" xfId="4" applyFont="1" applyFill="1" applyBorder="1" applyAlignment="1" applyProtection="1">
      <alignment horizontal="center" vertical="center" shrinkToFit="1"/>
      <protection locked="0" hidden="1"/>
    </xf>
    <xf numFmtId="0" fontId="55" fillId="0" borderId="4" xfId="4" applyFont="1" applyFill="1" applyBorder="1" applyAlignment="1" applyProtection="1">
      <alignment horizontal="center" vertical="center" shrinkToFit="1"/>
      <protection locked="0" hidden="1"/>
    </xf>
    <xf numFmtId="0" fontId="55" fillId="0" borderId="60" xfId="4" applyFont="1" applyFill="1" applyBorder="1" applyAlignment="1" applyProtection="1">
      <alignment horizontal="center" vertical="center" shrinkToFit="1"/>
      <protection locked="0" hidden="1"/>
    </xf>
    <xf numFmtId="0" fontId="17" fillId="22" borderId="17" xfId="4" applyFont="1" applyFill="1" applyBorder="1" applyAlignment="1" applyProtection="1">
      <alignment horizontal="center" vertical="center" shrinkToFit="1"/>
      <protection hidden="1"/>
    </xf>
    <xf numFmtId="0" fontId="11" fillId="22" borderId="17" xfId="4" applyFill="1" applyBorder="1" applyAlignment="1">
      <alignment horizontal="center" vertical="center" shrinkToFit="1"/>
    </xf>
    <xf numFmtId="181" fontId="17" fillId="0" borderId="3" xfId="4" applyNumberFormat="1" applyFont="1" applyFill="1" applyBorder="1" applyAlignment="1" applyProtection="1">
      <alignment horizontal="center" vertical="center" shrinkToFit="1"/>
      <protection locked="0"/>
    </xf>
    <xf numFmtId="181" fontId="17" fillId="0" borderId="4" xfId="4" applyNumberFormat="1" applyFont="1" applyFill="1" applyBorder="1" applyAlignment="1" applyProtection="1">
      <alignment horizontal="center" vertical="center" shrinkToFit="1"/>
      <protection locked="0"/>
    </xf>
    <xf numFmtId="181" fontId="17" fillId="0" borderId="60" xfId="4" applyNumberFormat="1" applyFont="1" applyFill="1" applyBorder="1" applyAlignment="1" applyProtection="1">
      <alignment horizontal="center" vertical="center" shrinkToFit="1"/>
      <protection locked="0"/>
    </xf>
    <xf numFmtId="0" fontId="53" fillId="0" borderId="59" xfId="4" applyFont="1" applyFill="1" applyBorder="1" applyAlignment="1" applyProtection="1">
      <alignment horizontal="center" vertical="center" shrinkToFit="1"/>
      <protection locked="0" hidden="1"/>
    </xf>
    <xf numFmtId="0" fontId="53" fillId="0" borderId="57" xfId="4" applyFont="1" applyFill="1" applyBorder="1" applyAlignment="1" applyProtection="1">
      <alignment horizontal="center" vertical="center" shrinkToFit="1"/>
      <protection locked="0" hidden="1"/>
    </xf>
    <xf numFmtId="0" fontId="53" fillId="0" borderId="58" xfId="4" applyFont="1" applyFill="1" applyBorder="1" applyAlignment="1" applyProtection="1">
      <alignment horizontal="center" vertical="center" shrinkToFit="1"/>
      <protection locked="0" hidden="1"/>
    </xf>
    <xf numFmtId="0" fontId="26" fillId="24" borderId="59" xfId="4" applyFont="1" applyFill="1" applyBorder="1" applyAlignment="1" applyProtection="1">
      <alignment horizontal="center" vertical="center" wrapText="1" shrinkToFit="1"/>
      <protection hidden="1"/>
    </xf>
    <xf numFmtId="0" fontId="26" fillId="24" borderId="57" xfId="4" applyFont="1" applyFill="1" applyBorder="1" applyAlignment="1" applyProtection="1">
      <alignment horizontal="center" vertical="center" shrinkToFit="1"/>
      <protection hidden="1"/>
    </xf>
    <xf numFmtId="0" fontId="26" fillId="24" borderId="58" xfId="4" applyFont="1" applyFill="1" applyBorder="1" applyAlignment="1" applyProtection="1">
      <alignment horizontal="center" vertical="center" shrinkToFit="1"/>
      <protection hidden="1"/>
    </xf>
    <xf numFmtId="0" fontId="17" fillId="0" borderId="57" xfId="4" applyFont="1" applyFill="1" applyBorder="1" applyAlignment="1" applyProtection="1">
      <alignment horizontal="center" vertical="center" shrinkToFit="1"/>
      <protection hidden="1"/>
    </xf>
    <xf numFmtId="0" fontId="17" fillId="0" borderId="58" xfId="4" applyFont="1" applyFill="1" applyBorder="1" applyAlignment="1" applyProtection="1">
      <alignment horizontal="center" vertical="center" shrinkToFit="1"/>
      <protection hidden="1"/>
    </xf>
    <xf numFmtId="0" fontId="56" fillId="0" borderId="3" xfId="4" applyFont="1" applyFill="1" applyBorder="1" applyAlignment="1" applyProtection="1">
      <alignment horizontal="center" vertical="center" shrinkToFit="1"/>
      <protection locked="0" hidden="1"/>
    </xf>
    <xf numFmtId="0" fontId="56" fillId="0" borderId="4" xfId="4" applyFont="1" applyFill="1" applyBorder="1" applyAlignment="1" applyProtection="1">
      <alignment horizontal="center" vertical="center" shrinkToFit="1"/>
      <protection locked="0" hidden="1"/>
    </xf>
    <xf numFmtId="0" fontId="56" fillId="0" borderId="60" xfId="4" applyFont="1" applyFill="1" applyBorder="1" applyAlignment="1" applyProtection="1">
      <alignment horizontal="center" vertical="center" shrinkToFit="1"/>
      <protection locked="0" hidden="1"/>
    </xf>
    <xf numFmtId="0" fontId="26" fillId="12" borderId="59" xfId="4" applyFont="1" applyFill="1" applyBorder="1" applyAlignment="1" applyProtection="1">
      <alignment horizontal="center" vertical="center" wrapText="1" shrinkToFit="1"/>
      <protection hidden="1"/>
    </xf>
    <xf numFmtId="0" fontId="26" fillId="12" borderId="57" xfId="4" applyFont="1" applyFill="1" applyBorder="1" applyAlignment="1" applyProtection="1">
      <alignment horizontal="center" vertical="center" wrapText="1" shrinkToFit="1"/>
      <protection hidden="1"/>
    </xf>
    <xf numFmtId="0" fontId="26" fillId="12" borderId="58" xfId="4" applyFont="1" applyFill="1" applyBorder="1" applyAlignment="1" applyProtection="1">
      <alignment horizontal="center" vertical="center" wrapText="1" shrinkToFit="1"/>
      <protection hidden="1"/>
    </xf>
    <xf numFmtId="0" fontId="49" fillId="0" borderId="3" xfId="4" applyNumberFormat="1" applyFont="1" applyFill="1" applyBorder="1" applyAlignment="1" applyProtection="1">
      <alignment horizontal="center" vertical="center"/>
      <protection locked="0"/>
    </xf>
    <xf numFmtId="0" fontId="49" fillId="0" borderId="4" xfId="4" applyNumberFormat="1" applyFont="1" applyFill="1" applyBorder="1" applyAlignment="1" applyProtection="1">
      <alignment horizontal="center" vertical="center"/>
      <protection locked="0"/>
    </xf>
    <xf numFmtId="0" fontId="49" fillId="0" borderId="2" xfId="4" applyNumberFormat="1" applyFont="1" applyFill="1" applyBorder="1" applyAlignment="1" applyProtection="1">
      <alignment horizontal="center" vertical="center"/>
      <protection locked="0"/>
    </xf>
    <xf numFmtId="0" fontId="73" fillId="0" borderId="3" xfId="4" applyNumberFormat="1" applyFont="1" applyFill="1" applyBorder="1" applyAlignment="1" applyProtection="1">
      <alignment horizontal="center" vertical="center"/>
      <protection locked="0"/>
    </xf>
    <xf numFmtId="0" fontId="73" fillId="0" borderId="4" xfId="4" applyNumberFormat="1" applyFont="1" applyFill="1" applyBorder="1" applyAlignment="1" applyProtection="1">
      <alignment horizontal="center" vertical="center"/>
      <protection locked="0"/>
    </xf>
    <xf numFmtId="0" fontId="73" fillId="0" borderId="2" xfId="4" applyNumberFormat="1" applyFont="1" applyFill="1" applyBorder="1" applyAlignment="1" applyProtection="1">
      <alignment horizontal="center" vertical="center"/>
      <protection locked="0"/>
    </xf>
    <xf numFmtId="0" fontId="17" fillId="0" borderId="59" xfId="4" applyNumberFormat="1" applyFont="1" applyFill="1" applyBorder="1" applyAlignment="1" applyProtection="1">
      <alignment horizontal="center" vertical="center"/>
      <protection locked="0" hidden="1"/>
    </xf>
    <xf numFmtId="0" fontId="17" fillId="0" borderId="57" xfId="4" applyNumberFormat="1" applyFont="1" applyFill="1" applyBorder="1" applyAlignment="1" applyProtection="1">
      <alignment horizontal="center" vertical="center"/>
      <protection locked="0" hidden="1"/>
    </xf>
    <xf numFmtId="0" fontId="17" fillId="0" borderId="58" xfId="4" applyNumberFormat="1" applyFont="1" applyFill="1" applyBorder="1" applyAlignment="1" applyProtection="1">
      <alignment horizontal="center" vertical="center"/>
      <protection locked="0" hidden="1"/>
    </xf>
    <xf numFmtId="0" fontId="17" fillId="0" borderId="149" xfId="4" applyFont="1" applyFill="1" applyBorder="1" applyAlignment="1" applyProtection="1">
      <alignment vertical="center" shrinkToFit="1"/>
      <protection hidden="1"/>
    </xf>
    <xf numFmtId="0" fontId="11" fillId="0" borderId="150" xfId="4" applyBorder="1" applyAlignment="1">
      <alignment vertical="center" shrinkToFit="1"/>
    </xf>
    <xf numFmtId="0" fontId="11" fillId="0" borderId="151" xfId="4" applyBorder="1" applyAlignment="1">
      <alignment vertical="center" shrinkToFit="1"/>
    </xf>
    <xf numFmtId="0" fontId="11" fillId="0" borderId="149" xfId="4" applyBorder="1" applyAlignment="1">
      <alignment vertical="center" shrinkToFit="1"/>
    </xf>
    <xf numFmtId="0" fontId="32" fillId="0" borderId="4" xfId="4" applyFont="1" applyBorder="1" applyAlignment="1">
      <alignment horizontal="center" vertical="center"/>
    </xf>
    <xf numFmtId="0" fontId="32" fillId="0" borderId="2" xfId="4" applyFont="1" applyBorder="1" applyAlignment="1">
      <alignment horizontal="center" vertical="center"/>
    </xf>
    <xf numFmtId="0" fontId="49" fillId="0" borderId="59" xfId="4" applyNumberFormat="1" applyFont="1" applyFill="1" applyBorder="1" applyAlignment="1" applyProtection="1">
      <alignment horizontal="center" vertical="center"/>
      <protection locked="0"/>
    </xf>
    <xf numFmtId="0" fontId="49" fillId="0" borderId="57" xfId="4" applyNumberFormat="1" applyFont="1" applyFill="1" applyBorder="1" applyAlignment="1" applyProtection="1">
      <alignment horizontal="center" vertical="center"/>
      <protection locked="0"/>
    </xf>
    <xf numFmtId="0" fontId="49" fillId="0" borderId="58" xfId="4" applyNumberFormat="1" applyFont="1" applyFill="1" applyBorder="1" applyAlignment="1" applyProtection="1">
      <alignment horizontal="center" vertical="center"/>
      <protection locked="0"/>
    </xf>
    <xf numFmtId="0" fontId="17" fillId="0" borderId="150" xfId="4" applyFont="1" applyFill="1" applyBorder="1" applyAlignment="1" applyProtection="1">
      <alignment horizontal="center" vertical="center" shrinkToFit="1"/>
      <protection hidden="1"/>
    </xf>
    <xf numFmtId="0" fontId="17" fillId="0" borderId="151" xfId="4" applyFont="1" applyFill="1" applyBorder="1" applyAlignment="1" applyProtection="1">
      <alignment horizontal="center" vertical="center" shrinkToFit="1"/>
      <protection hidden="1"/>
    </xf>
    <xf numFmtId="0" fontId="17" fillId="12" borderId="65" xfId="4" applyFont="1" applyFill="1" applyBorder="1" applyAlignment="1" applyProtection="1">
      <alignment horizontal="center" vertical="center" shrinkToFit="1"/>
      <protection hidden="1"/>
    </xf>
    <xf numFmtId="0" fontId="17" fillId="12" borderId="64" xfId="4" applyFont="1" applyFill="1" applyBorder="1" applyAlignment="1" applyProtection="1">
      <alignment horizontal="center" vertical="center" shrinkToFit="1"/>
      <protection hidden="1"/>
    </xf>
    <xf numFmtId="0" fontId="17" fillId="12" borderId="18" xfId="4" applyFont="1" applyFill="1" applyBorder="1" applyAlignment="1" applyProtection="1">
      <alignment horizontal="center" vertical="center" shrinkToFit="1"/>
      <protection hidden="1"/>
    </xf>
    <xf numFmtId="0" fontId="49" fillId="0" borderId="65" xfId="4" applyFont="1" applyFill="1" applyBorder="1" applyAlignment="1" applyProtection="1">
      <alignment horizontal="right" vertical="center" shrinkToFit="1"/>
      <protection locked="0"/>
    </xf>
    <xf numFmtId="0" fontId="49" fillId="0" borderId="64" xfId="4" applyFont="1" applyFill="1" applyBorder="1" applyAlignment="1" applyProtection="1">
      <alignment horizontal="right" vertical="center" shrinkToFit="1"/>
      <protection locked="0"/>
    </xf>
    <xf numFmtId="0" fontId="49" fillId="0" borderId="18" xfId="4" applyFont="1" applyFill="1" applyBorder="1" applyAlignment="1" applyProtection="1">
      <alignment horizontal="right" vertical="center" shrinkToFit="1"/>
      <protection locked="0"/>
    </xf>
    <xf numFmtId="0" fontId="17" fillId="0" borderId="55" xfId="4" applyFont="1" applyFill="1" applyBorder="1" applyAlignment="1" applyProtection="1">
      <alignment horizontal="right" vertical="center" shrinkToFit="1"/>
      <protection locked="0"/>
    </xf>
    <xf numFmtId="0" fontId="17" fillId="0" borderId="0" xfId="4" applyFont="1" applyFill="1" applyBorder="1" applyAlignment="1" applyProtection="1">
      <alignment horizontal="right" vertical="center" shrinkToFit="1"/>
      <protection locked="0"/>
    </xf>
    <xf numFmtId="0" fontId="17" fillId="0" borderId="64" xfId="4" applyFont="1" applyFill="1" applyBorder="1" applyAlignment="1" applyProtection="1">
      <alignment horizontal="center" vertical="center" shrinkToFit="1"/>
      <protection hidden="1"/>
    </xf>
    <xf numFmtId="0" fontId="17" fillId="0" borderId="18" xfId="4" applyFont="1" applyFill="1" applyBorder="1" applyAlignment="1" applyProtection="1">
      <alignment horizontal="center" vertical="center" shrinkToFit="1"/>
      <protection hidden="1"/>
    </xf>
    <xf numFmtId="0" fontId="17" fillId="0" borderId="146" xfId="4" applyFont="1" applyBorder="1" applyAlignment="1" applyProtection="1">
      <alignment horizontal="center" vertical="center"/>
      <protection hidden="1"/>
    </xf>
    <xf numFmtId="0" fontId="17" fillId="0" borderId="147" xfId="4" applyFont="1" applyBorder="1" applyAlignment="1" applyProtection="1">
      <alignment horizontal="center" vertical="center"/>
      <protection hidden="1"/>
    </xf>
    <xf numFmtId="0" fontId="17" fillId="0" borderId="148" xfId="4" applyFont="1" applyBorder="1" applyAlignment="1" applyProtection="1">
      <alignment horizontal="center" vertical="center"/>
      <protection hidden="1"/>
    </xf>
    <xf numFmtId="0" fontId="17" fillId="12" borderId="149" xfId="4" applyFont="1" applyFill="1" applyBorder="1" applyAlignment="1" applyProtection="1">
      <alignment horizontal="center" vertical="center" shrinkToFit="1"/>
      <protection hidden="1"/>
    </xf>
    <xf numFmtId="0" fontId="17" fillId="12" borderId="150" xfId="4" applyFont="1" applyFill="1" applyBorder="1" applyAlignment="1" applyProtection="1">
      <alignment horizontal="center" vertical="center" shrinkToFit="1"/>
      <protection hidden="1"/>
    </xf>
    <xf numFmtId="0" fontId="17" fillId="12" borderId="176" xfId="4" applyFont="1" applyFill="1" applyBorder="1" applyAlignment="1" applyProtection="1">
      <alignment horizontal="center" vertical="center" shrinkToFit="1"/>
      <protection hidden="1"/>
    </xf>
    <xf numFmtId="0" fontId="49" fillId="0" borderId="149" xfId="4" applyFont="1" applyFill="1" applyBorder="1" applyAlignment="1" applyProtection="1">
      <alignment horizontal="right" vertical="center"/>
      <protection locked="0" hidden="1"/>
    </xf>
    <xf numFmtId="0" fontId="49" fillId="0" borderId="150" xfId="4" applyFont="1" applyFill="1" applyBorder="1" applyAlignment="1" applyProtection="1">
      <alignment horizontal="right" vertical="center"/>
      <protection locked="0" hidden="1"/>
    </xf>
    <xf numFmtId="0" fontId="49" fillId="0" borderId="176" xfId="4" applyFont="1" applyFill="1" applyBorder="1" applyAlignment="1" applyProtection="1">
      <alignment horizontal="right" vertical="center"/>
      <protection locked="0" hidden="1"/>
    </xf>
    <xf numFmtId="0" fontId="17" fillId="15" borderId="138" xfId="4" applyFont="1" applyFill="1" applyBorder="1" applyAlignment="1" applyProtection="1">
      <alignment horizontal="center" vertical="center" textRotation="255" shrinkToFit="1"/>
      <protection hidden="1"/>
    </xf>
    <xf numFmtId="0" fontId="17" fillId="15" borderId="18" xfId="4" applyFont="1" applyFill="1" applyBorder="1" applyAlignment="1" applyProtection="1">
      <alignment horizontal="center" vertical="center" textRotation="255" shrinkToFit="1"/>
      <protection hidden="1"/>
    </xf>
    <xf numFmtId="0" fontId="58" fillId="0" borderId="59" xfId="4" applyFont="1" applyFill="1" applyBorder="1" applyAlignment="1" applyProtection="1">
      <alignment horizontal="right" vertical="center" shrinkToFit="1"/>
      <protection hidden="1"/>
    </xf>
    <xf numFmtId="0" fontId="58" fillId="0" borderId="57" xfId="4" applyFont="1" applyFill="1" applyBorder="1" applyAlignment="1" applyProtection="1">
      <alignment horizontal="right" vertical="center" shrinkToFit="1"/>
      <protection hidden="1"/>
    </xf>
    <xf numFmtId="0" fontId="17" fillId="0" borderId="4" xfId="4" applyFont="1" applyFill="1" applyBorder="1" applyAlignment="1" applyProtection="1">
      <alignment vertical="center" shrinkToFit="1"/>
      <protection hidden="1"/>
    </xf>
    <xf numFmtId="0" fontId="17" fillId="0" borderId="60" xfId="4" applyFont="1" applyFill="1" applyBorder="1" applyAlignment="1" applyProtection="1">
      <alignment vertical="center" shrinkToFit="1"/>
      <protection hidden="1"/>
    </xf>
    <xf numFmtId="0" fontId="17" fillId="12" borderId="5" xfId="4" applyFont="1" applyFill="1" applyBorder="1" applyAlignment="1" applyProtection="1">
      <alignment horizontal="center" vertical="center" shrinkToFit="1"/>
      <protection hidden="1"/>
    </xf>
    <xf numFmtId="0" fontId="17" fillId="15" borderId="4" xfId="4" applyFont="1" applyFill="1" applyBorder="1" applyAlignment="1" applyProtection="1">
      <alignment horizontal="center" vertical="center" wrapText="1" shrinkToFit="1"/>
      <protection locked="0"/>
    </xf>
    <xf numFmtId="0" fontId="17" fillId="15" borderId="2" xfId="4" applyFont="1" applyFill="1" applyBorder="1" applyAlignment="1" applyProtection="1">
      <alignment horizontal="center" vertical="center" wrapText="1" shrinkToFit="1"/>
      <protection locked="0"/>
    </xf>
    <xf numFmtId="0" fontId="26" fillId="15" borderId="59" xfId="4" applyFont="1" applyFill="1" applyBorder="1" applyAlignment="1" applyProtection="1">
      <alignment horizontal="center" vertical="center" wrapText="1" shrinkToFit="1"/>
      <protection hidden="1"/>
    </xf>
    <xf numFmtId="0" fontId="26" fillId="15" borderId="57" xfId="4" applyFont="1" applyFill="1" applyBorder="1" applyAlignment="1" applyProtection="1">
      <alignment horizontal="center" vertical="center" shrinkToFit="1"/>
      <protection hidden="1"/>
    </xf>
    <xf numFmtId="0" fontId="26" fillId="15" borderId="58" xfId="4" applyFont="1" applyFill="1" applyBorder="1" applyAlignment="1" applyProtection="1">
      <alignment horizontal="center" vertical="center" shrinkToFit="1"/>
      <protection hidden="1"/>
    </xf>
    <xf numFmtId="0" fontId="26" fillId="15" borderId="65" xfId="4" applyFont="1" applyFill="1" applyBorder="1" applyAlignment="1" applyProtection="1">
      <alignment horizontal="center" vertical="center" shrinkToFit="1"/>
      <protection hidden="1"/>
    </xf>
    <xf numFmtId="0" fontId="26" fillId="15" borderId="64" xfId="4" applyFont="1" applyFill="1" applyBorder="1" applyAlignment="1" applyProtection="1">
      <alignment horizontal="center" vertical="center" shrinkToFit="1"/>
      <protection hidden="1"/>
    </xf>
    <xf numFmtId="0" fontId="26" fillId="15" borderId="18" xfId="4" applyFont="1" applyFill="1" applyBorder="1" applyAlignment="1" applyProtection="1">
      <alignment horizontal="center" vertical="center" shrinkToFit="1"/>
      <protection hidden="1"/>
    </xf>
    <xf numFmtId="0" fontId="49" fillId="0" borderId="3" xfId="4" applyFont="1" applyFill="1" applyBorder="1" applyAlignment="1" applyProtection="1">
      <alignment vertical="center" wrapText="1" shrinkToFit="1"/>
      <protection locked="0" hidden="1"/>
    </xf>
    <xf numFmtId="0" fontId="49" fillId="0" borderId="4" xfId="4" applyFont="1" applyFill="1" applyBorder="1" applyAlignment="1" applyProtection="1">
      <alignment vertical="center" wrapText="1" shrinkToFit="1"/>
      <protection locked="0" hidden="1"/>
    </xf>
    <xf numFmtId="0" fontId="49" fillId="0" borderId="60" xfId="4" applyFont="1" applyFill="1" applyBorder="1" applyAlignment="1" applyProtection="1">
      <alignment vertical="center" wrapText="1" shrinkToFit="1"/>
      <protection locked="0" hidden="1"/>
    </xf>
    <xf numFmtId="49" fontId="17" fillId="0" borderId="21" xfId="4" applyNumberFormat="1" applyFont="1" applyBorder="1" applyAlignment="1" applyProtection="1">
      <alignment horizontal="left" vertical="center"/>
      <protection locked="0"/>
    </xf>
    <xf numFmtId="49" fontId="17" fillId="0" borderId="183" xfId="4" applyNumberFormat="1" applyFont="1" applyBorder="1" applyAlignment="1" applyProtection="1">
      <alignment horizontal="left" vertical="center"/>
      <protection locked="0"/>
    </xf>
    <xf numFmtId="0" fontId="17" fillId="0" borderId="61" xfId="4" applyFont="1" applyBorder="1" applyAlignment="1" applyProtection="1">
      <alignment vertical="center"/>
      <protection locked="0"/>
    </xf>
    <xf numFmtId="0" fontId="17" fillId="0" borderId="62" xfId="4" applyFont="1" applyBorder="1" applyAlignment="1" applyProtection="1">
      <alignment vertical="center"/>
      <protection locked="0"/>
    </xf>
    <xf numFmtId="0" fontId="17" fillId="0" borderId="63" xfId="4" applyFont="1" applyBorder="1" applyAlignment="1" applyProtection="1">
      <alignment vertical="center"/>
      <protection locked="0"/>
    </xf>
    <xf numFmtId="0" fontId="17" fillId="0" borderId="132" xfId="4" applyFont="1" applyBorder="1" applyAlignment="1" applyProtection="1">
      <alignment vertical="center"/>
      <protection locked="0"/>
    </xf>
    <xf numFmtId="0" fontId="17" fillId="0" borderId="133" xfId="4" applyFont="1" applyBorder="1" applyAlignment="1" applyProtection="1">
      <alignment vertical="center"/>
      <protection locked="0"/>
    </xf>
    <xf numFmtId="0" fontId="17" fillId="0" borderId="134" xfId="4" applyFont="1" applyBorder="1" applyAlignment="1" applyProtection="1">
      <alignment vertical="center"/>
      <protection locked="0"/>
    </xf>
    <xf numFmtId="0" fontId="17" fillId="0" borderId="76" xfId="4" applyFont="1" applyFill="1" applyBorder="1" applyAlignment="1" applyProtection="1">
      <alignment vertical="center" shrinkToFit="1"/>
      <protection hidden="1"/>
    </xf>
    <xf numFmtId="0" fontId="17" fillId="0" borderId="160" xfId="4" applyFont="1" applyFill="1" applyBorder="1" applyAlignment="1" applyProtection="1">
      <alignment vertical="center" shrinkToFit="1"/>
      <protection hidden="1"/>
    </xf>
    <xf numFmtId="0" fontId="17" fillId="12" borderId="159" xfId="4" applyFont="1" applyFill="1" applyBorder="1" applyAlignment="1" applyProtection="1">
      <alignment horizontal="center" vertical="center" shrinkToFit="1"/>
      <protection hidden="1"/>
    </xf>
    <xf numFmtId="0" fontId="49" fillId="0" borderId="78" xfId="4" applyNumberFormat="1" applyFont="1" applyFill="1" applyBorder="1" applyAlignment="1" applyProtection="1">
      <alignment horizontal="center" vertical="center"/>
      <protection locked="0"/>
    </xf>
    <xf numFmtId="0" fontId="32" fillId="0" borderId="76" xfId="4" applyFont="1" applyBorder="1" applyAlignment="1" applyProtection="1">
      <alignment horizontal="center" vertical="center"/>
      <protection locked="0"/>
    </xf>
    <xf numFmtId="0" fontId="32" fillId="0" borderId="77" xfId="4" applyFont="1" applyBorder="1" applyAlignment="1" applyProtection="1">
      <alignment horizontal="center" vertical="center"/>
      <protection locked="0"/>
    </xf>
    <xf numFmtId="0" fontId="11" fillId="0" borderId="159" xfId="4" applyBorder="1" applyAlignment="1">
      <alignment horizontal="center" vertical="center" shrinkToFit="1"/>
    </xf>
    <xf numFmtId="0" fontId="49" fillId="0" borderId="78" xfId="4" applyNumberFormat="1" applyFont="1" applyFill="1" applyBorder="1" applyAlignment="1" applyProtection="1">
      <alignment horizontal="center" vertical="center"/>
      <protection locked="0" hidden="1"/>
    </xf>
    <xf numFmtId="0" fontId="49" fillId="0" borderId="76" xfId="4" applyNumberFormat="1" applyFont="1" applyFill="1" applyBorder="1" applyAlignment="1" applyProtection="1">
      <alignment horizontal="center" vertical="center"/>
      <protection locked="0" hidden="1"/>
    </xf>
    <xf numFmtId="0" fontId="49" fillId="0" borderId="160" xfId="4" applyNumberFormat="1" applyFont="1" applyFill="1" applyBorder="1" applyAlignment="1" applyProtection="1">
      <alignment horizontal="center" vertical="center"/>
      <protection locked="0" hidden="1"/>
    </xf>
    <xf numFmtId="0" fontId="49" fillId="0" borderId="55" xfId="4" applyNumberFormat="1" applyFont="1" applyFill="1" applyBorder="1" applyAlignment="1" applyProtection="1">
      <alignment horizontal="center" vertical="center"/>
      <protection locked="0" hidden="1"/>
    </xf>
    <xf numFmtId="0" fontId="32" fillId="0" borderId="0" xfId="4" applyFont="1" applyBorder="1" applyAlignment="1" applyProtection="1">
      <alignment horizontal="center" vertical="center"/>
      <protection locked="0" hidden="1"/>
    </xf>
    <xf numFmtId="0" fontId="32" fillId="0" borderId="54" xfId="4" applyFont="1" applyBorder="1" applyAlignment="1" applyProtection="1">
      <alignment horizontal="center" vertical="center"/>
      <protection locked="0" hidden="1"/>
    </xf>
    <xf numFmtId="0" fontId="11" fillId="0" borderId="1" xfId="4" applyBorder="1" applyAlignment="1">
      <alignment horizontal="center" vertical="center" shrinkToFit="1"/>
    </xf>
    <xf numFmtId="181" fontId="17" fillId="0" borderId="1" xfId="4" applyNumberFormat="1" applyFont="1" applyFill="1" applyBorder="1" applyAlignment="1" applyProtection="1">
      <alignment horizontal="center" vertical="center" shrinkToFit="1"/>
      <protection locked="0"/>
    </xf>
    <xf numFmtId="181" fontId="11" fillId="0" borderId="1" xfId="4" applyNumberFormat="1" applyFont="1" applyBorder="1" applyAlignment="1" applyProtection="1">
      <alignment horizontal="center" vertical="center" shrinkToFit="1"/>
      <protection locked="0"/>
    </xf>
    <xf numFmtId="181" fontId="11" fillId="0" borderId="71" xfId="4" applyNumberFormat="1" applyFont="1" applyBorder="1" applyAlignment="1" applyProtection="1">
      <alignment horizontal="center" vertical="center" shrinkToFit="1"/>
      <protection locked="0"/>
    </xf>
    <xf numFmtId="0" fontId="17" fillId="22" borderId="1" xfId="4" applyFont="1" applyFill="1" applyBorder="1" applyAlignment="1" applyProtection="1">
      <alignment horizontal="center" vertical="center" shrinkToFit="1"/>
      <protection hidden="1"/>
    </xf>
    <xf numFmtId="0" fontId="17" fillId="0" borderId="55" xfId="4" applyNumberFormat="1" applyFont="1" applyFill="1" applyBorder="1" applyAlignment="1" applyProtection="1">
      <alignment horizontal="center" vertical="center"/>
      <protection locked="0"/>
    </xf>
    <xf numFmtId="0" fontId="11" fillId="0" borderId="0" xfId="4" applyFont="1" applyBorder="1" applyAlignment="1" applyProtection="1">
      <alignment horizontal="center" vertical="center"/>
      <protection locked="0"/>
    </xf>
    <xf numFmtId="0" fontId="11" fillId="0" borderId="54" xfId="4" applyFont="1" applyBorder="1" applyAlignment="1" applyProtection="1">
      <alignment horizontal="center" vertical="center"/>
      <protection locked="0"/>
    </xf>
    <xf numFmtId="0" fontId="49" fillId="0" borderId="59" xfId="4" applyNumberFormat="1" applyFont="1" applyFill="1" applyBorder="1" applyAlignment="1" applyProtection="1">
      <alignment horizontal="center" vertical="center"/>
      <protection locked="0" hidden="1"/>
    </xf>
    <xf numFmtId="0" fontId="49" fillId="0" borderId="57" xfId="4" applyNumberFormat="1" applyFont="1" applyFill="1" applyBorder="1" applyAlignment="1" applyProtection="1">
      <alignment horizontal="center" vertical="center"/>
      <protection locked="0" hidden="1"/>
    </xf>
    <xf numFmtId="0" fontId="49" fillId="0" borderId="67" xfId="4" applyNumberFormat="1" applyFont="1" applyFill="1" applyBorder="1" applyAlignment="1" applyProtection="1">
      <alignment horizontal="center" vertical="center"/>
      <protection locked="0" hidden="1"/>
    </xf>
    <xf numFmtId="0" fontId="49" fillId="0" borderId="65" xfId="4" applyNumberFormat="1" applyFont="1" applyFill="1" applyBorder="1" applyAlignment="1" applyProtection="1">
      <alignment horizontal="center" vertical="center"/>
      <protection locked="0" hidden="1"/>
    </xf>
    <xf numFmtId="0" fontId="32" fillId="0" borderId="64" xfId="4" applyFont="1" applyBorder="1" applyAlignment="1" applyProtection="1">
      <alignment horizontal="center" vertical="center"/>
      <protection locked="0" hidden="1"/>
    </xf>
    <xf numFmtId="0" fontId="32" fillId="0" borderId="18" xfId="4" applyFont="1" applyBorder="1" applyAlignment="1" applyProtection="1">
      <alignment horizontal="center" vertical="center"/>
      <protection locked="0" hidden="1"/>
    </xf>
    <xf numFmtId="0" fontId="49" fillId="0" borderId="64" xfId="4" applyNumberFormat="1" applyFont="1" applyFill="1" applyBorder="1" applyAlignment="1" applyProtection="1">
      <alignment horizontal="center" vertical="center"/>
      <protection locked="0" hidden="1"/>
    </xf>
    <xf numFmtId="0" fontId="49" fillId="0" borderId="66" xfId="4" applyNumberFormat="1" applyFont="1" applyFill="1" applyBorder="1" applyAlignment="1" applyProtection="1">
      <alignment horizontal="center" vertical="center"/>
      <protection locked="0" hidden="1"/>
    </xf>
    <xf numFmtId="0" fontId="49" fillId="0" borderId="3" xfId="4" applyNumberFormat="1" applyFont="1" applyFill="1" applyBorder="1" applyAlignment="1" applyProtection="1">
      <alignment horizontal="center" vertical="center"/>
      <protection locked="0" hidden="1"/>
    </xf>
    <xf numFmtId="0" fontId="32" fillId="0" borderId="4" xfId="4" applyFont="1" applyBorder="1" applyAlignment="1" applyProtection="1">
      <alignment horizontal="center" vertical="center"/>
      <protection locked="0" hidden="1"/>
    </xf>
    <xf numFmtId="0" fontId="32" fillId="0" borderId="2" xfId="4" applyFont="1" applyBorder="1" applyAlignment="1" applyProtection="1">
      <alignment horizontal="center" vertical="center"/>
      <protection locked="0" hidden="1"/>
    </xf>
    <xf numFmtId="0" fontId="28" fillId="0" borderId="141" xfId="4" applyFont="1" applyFill="1" applyBorder="1" applyAlignment="1" applyProtection="1">
      <alignment horizontal="center" vertical="center" wrapText="1" shrinkToFit="1"/>
      <protection hidden="1"/>
    </xf>
    <xf numFmtId="0" fontId="28" fillId="0" borderId="142" xfId="4" applyFont="1" applyFill="1" applyBorder="1" applyAlignment="1" applyProtection="1">
      <alignment horizontal="center" vertical="center" wrapText="1" shrinkToFit="1"/>
      <protection hidden="1"/>
    </xf>
    <xf numFmtId="0" fontId="11" fillId="0" borderId="147" xfId="4" applyBorder="1" applyAlignment="1">
      <alignment horizontal="center" vertical="center" shrinkToFit="1"/>
    </xf>
    <xf numFmtId="0" fontId="11" fillId="0" borderId="148" xfId="4" applyBorder="1" applyAlignment="1">
      <alignment horizontal="center" vertical="center" shrinkToFit="1"/>
    </xf>
    <xf numFmtId="0" fontId="17" fillId="24" borderId="59" xfId="4" applyFont="1" applyFill="1" applyBorder="1" applyAlignment="1" applyProtection="1">
      <alignment horizontal="center" vertical="center" shrinkToFit="1"/>
      <protection hidden="1"/>
    </xf>
    <xf numFmtId="0" fontId="17" fillId="24" borderId="57" xfId="4" applyFont="1" applyFill="1" applyBorder="1" applyAlignment="1" applyProtection="1">
      <alignment horizontal="center" vertical="center" shrinkToFit="1"/>
      <protection hidden="1"/>
    </xf>
    <xf numFmtId="0" fontId="17" fillId="24" borderId="58" xfId="4" applyFont="1" applyFill="1" applyBorder="1" applyAlignment="1" applyProtection="1">
      <alignment horizontal="center" vertical="center" shrinkToFit="1"/>
      <protection hidden="1"/>
    </xf>
    <xf numFmtId="0" fontId="11" fillId="0" borderId="17" xfId="4" applyBorder="1" applyAlignment="1">
      <alignment horizontal="center" vertical="center" shrinkToFit="1"/>
    </xf>
    <xf numFmtId="0" fontId="49" fillId="0" borderId="0" xfId="4" applyNumberFormat="1" applyFont="1" applyFill="1" applyBorder="1" applyAlignment="1" applyProtection="1">
      <alignment horizontal="center" vertical="center"/>
      <protection locked="0" hidden="1"/>
    </xf>
    <xf numFmtId="0" fontId="49" fillId="0" borderId="56" xfId="4" applyNumberFormat="1" applyFont="1" applyFill="1" applyBorder="1" applyAlignment="1" applyProtection="1">
      <alignment horizontal="center" vertical="center"/>
      <protection locked="0" hidden="1"/>
    </xf>
    <xf numFmtId="0" fontId="55" fillId="0" borderId="59" xfId="4" applyNumberFormat="1" applyFont="1" applyFill="1" applyBorder="1" applyAlignment="1" applyProtection="1">
      <alignment horizontal="center" vertical="center"/>
      <protection locked="0" hidden="1"/>
    </xf>
    <xf numFmtId="0" fontId="55" fillId="0" borderId="57" xfId="4" applyNumberFormat="1" applyFont="1" applyFill="1" applyBorder="1" applyAlignment="1" applyProtection="1">
      <alignment horizontal="center" vertical="center"/>
      <protection locked="0" hidden="1"/>
    </xf>
    <xf numFmtId="0" fontId="55" fillId="0" borderId="58" xfId="4" applyNumberFormat="1" applyFont="1" applyFill="1" applyBorder="1" applyAlignment="1" applyProtection="1">
      <alignment horizontal="center" vertical="center"/>
      <protection locked="0" hidden="1"/>
    </xf>
    <xf numFmtId="0" fontId="49" fillId="0" borderId="4" xfId="4" applyNumberFormat="1" applyFont="1" applyFill="1" applyBorder="1" applyAlignment="1" applyProtection="1">
      <alignment horizontal="center" vertical="center"/>
      <protection locked="0" hidden="1"/>
    </xf>
    <xf numFmtId="0" fontId="49" fillId="0" borderId="60" xfId="4" applyNumberFormat="1" applyFont="1" applyFill="1" applyBorder="1" applyAlignment="1" applyProtection="1">
      <alignment horizontal="center" vertical="center"/>
      <protection locked="0" hidden="1"/>
    </xf>
    <xf numFmtId="0" fontId="17" fillId="0" borderId="149" xfId="4" applyNumberFormat="1" applyFont="1" applyFill="1" applyBorder="1" applyAlignment="1" applyProtection="1">
      <alignment horizontal="center" vertical="center"/>
      <protection locked="0"/>
    </xf>
    <xf numFmtId="0" fontId="17" fillId="0" borderId="150" xfId="4" applyNumberFormat="1" applyFont="1" applyFill="1" applyBorder="1" applyAlignment="1" applyProtection="1">
      <alignment horizontal="center" vertical="center"/>
      <protection locked="0"/>
    </xf>
    <xf numFmtId="0" fontId="17" fillId="0" borderId="176" xfId="4" applyNumberFormat="1" applyFont="1" applyFill="1" applyBorder="1" applyAlignment="1" applyProtection="1">
      <alignment horizontal="center" vertical="center"/>
      <protection locked="0"/>
    </xf>
    <xf numFmtId="0" fontId="49" fillId="0" borderId="2" xfId="4" applyNumberFormat="1" applyFont="1" applyFill="1" applyBorder="1" applyAlignment="1" applyProtection="1">
      <alignment horizontal="center" vertical="center"/>
      <protection locked="0" hidden="1"/>
    </xf>
    <xf numFmtId="0" fontId="49" fillId="0" borderId="65" xfId="4" applyFont="1" applyFill="1" applyBorder="1" applyAlignment="1" applyProtection="1">
      <alignment horizontal="center" vertical="center" shrinkToFit="1"/>
      <protection locked="0" hidden="1"/>
    </xf>
    <xf numFmtId="0" fontId="49" fillId="0" borderId="64" xfId="4" applyFont="1" applyFill="1" applyBorder="1" applyAlignment="1" applyProtection="1">
      <alignment horizontal="center" vertical="center" shrinkToFit="1"/>
      <protection locked="0" hidden="1"/>
    </xf>
    <xf numFmtId="0" fontId="55" fillId="0" borderId="65" xfId="4" applyNumberFormat="1" applyFont="1" applyFill="1" applyBorder="1" applyAlignment="1" applyProtection="1">
      <alignment horizontal="center" vertical="center"/>
      <protection locked="0" hidden="1"/>
    </xf>
    <xf numFmtId="0" fontId="55" fillId="0" borderId="64" xfId="4" applyNumberFormat="1" applyFont="1" applyFill="1" applyBorder="1" applyAlignment="1" applyProtection="1">
      <alignment horizontal="center" vertical="center"/>
      <protection locked="0" hidden="1"/>
    </xf>
    <xf numFmtId="0" fontId="55" fillId="0" borderId="18" xfId="4" applyNumberFormat="1" applyFont="1" applyFill="1" applyBorder="1" applyAlignment="1" applyProtection="1">
      <alignment horizontal="center" vertical="center"/>
      <protection locked="0" hidden="1"/>
    </xf>
    <xf numFmtId="0" fontId="28" fillId="12" borderId="149" xfId="4" applyFont="1" applyFill="1" applyBorder="1" applyAlignment="1" applyProtection="1">
      <alignment horizontal="center" vertical="center" wrapText="1" shrinkToFit="1"/>
      <protection hidden="1"/>
    </xf>
    <xf numFmtId="0" fontId="28" fillId="12" borderId="150" xfId="4" applyFont="1" applyFill="1" applyBorder="1" applyAlignment="1" applyProtection="1">
      <alignment horizontal="center" vertical="center" shrinkToFit="1"/>
      <protection hidden="1"/>
    </xf>
    <xf numFmtId="0" fontId="28" fillId="12" borderId="176" xfId="4" applyFont="1" applyFill="1" applyBorder="1" applyAlignment="1" applyProtection="1">
      <alignment horizontal="center" vertical="center" shrinkToFit="1"/>
      <protection hidden="1"/>
    </xf>
    <xf numFmtId="0" fontId="49" fillId="0" borderId="149" xfId="4" applyFont="1" applyFill="1" applyBorder="1" applyAlignment="1" applyProtection="1">
      <alignment vertical="center"/>
      <protection locked="0"/>
    </xf>
    <xf numFmtId="0" fontId="49" fillId="0" borderId="150" xfId="4" applyFont="1" applyFill="1" applyBorder="1" applyAlignment="1" applyProtection="1">
      <alignment vertical="center"/>
      <protection locked="0"/>
    </xf>
    <xf numFmtId="0" fontId="49" fillId="0" borderId="176" xfId="4" applyFont="1" applyFill="1" applyBorder="1" applyAlignment="1" applyProtection="1">
      <alignment vertical="center"/>
      <protection locked="0"/>
    </xf>
    <xf numFmtId="0" fontId="28" fillId="4" borderId="65" xfId="4" applyFont="1" applyFill="1" applyBorder="1" applyAlignment="1" applyProtection="1">
      <alignment horizontal="center" vertical="center" wrapText="1" shrinkToFit="1"/>
      <protection hidden="1"/>
    </xf>
    <xf numFmtId="0" fontId="28" fillId="4" borderId="64" xfId="4" applyFont="1" applyFill="1" applyBorder="1" applyAlignment="1" applyProtection="1">
      <alignment horizontal="center" vertical="center" shrinkToFit="1"/>
      <protection hidden="1"/>
    </xf>
    <xf numFmtId="0" fontId="49" fillId="0" borderId="18" xfId="4" applyNumberFormat="1" applyFont="1" applyFill="1" applyBorder="1" applyAlignment="1" applyProtection="1">
      <alignment horizontal="center" vertical="center"/>
      <protection locked="0" hidden="1"/>
    </xf>
    <xf numFmtId="0" fontId="28" fillId="4" borderId="64" xfId="4" applyFont="1" applyFill="1" applyBorder="1" applyAlignment="1" applyProtection="1">
      <alignment horizontal="center" vertical="center" wrapText="1" shrinkToFit="1"/>
      <protection hidden="1"/>
    </xf>
    <xf numFmtId="0" fontId="28" fillId="4" borderId="18" xfId="4" applyFont="1" applyFill="1" applyBorder="1" applyAlignment="1" applyProtection="1">
      <alignment horizontal="center" vertical="center" wrapText="1" shrinkToFit="1"/>
      <protection hidden="1"/>
    </xf>
    <xf numFmtId="0" fontId="49" fillId="0" borderId="65" xfId="4" applyFont="1" applyFill="1" applyBorder="1" applyAlignment="1" applyProtection="1">
      <alignment vertical="center"/>
      <protection locked="0"/>
    </xf>
    <xf numFmtId="0" fontId="49" fillId="0" borderId="64" xfId="4" applyFont="1" applyFill="1" applyBorder="1" applyAlignment="1" applyProtection="1">
      <alignment vertical="center"/>
      <protection locked="0"/>
    </xf>
    <xf numFmtId="0" fontId="49" fillId="0" borderId="18" xfId="4" applyFont="1" applyFill="1" applyBorder="1" applyAlignment="1" applyProtection="1">
      <alignment vertical="center"/>
      <protection locked="0"/>
    </xf>
    <xf numFmtId="182" fontId="17" fillId="0" borderId="59" xfId="4" applyNumberFormat="1" applyFont="1" applyFill="1" applyBorder="1" applyAlignment="1" applyProtection="1">
      <alignment horizontal="center" vertical="center"/>
      <protection locked="0"/>
    </xf>
    <xf numFmtId="182" fontId="17" fillId="0" borderId="57" xfId="4" applyNumberFormat="1" applyFont="1" applyFill="1" applyBorder="1" applyAlignment="1" applyProtection="1">
      <alignment horizontal="center" vertical="center"/>
      <protection locked="0"/>
    </xf>
    <xf numFmtId="182" fontId="17" fillId="0" borderId="58" xfId="4" applyNumberFormat="1" applyFont="1" applyFill="1" applyBorder="1" applyAlignment="1" applyProtection="1">
      <alignment horizontal="center" vertical="center"/>
      <protection locked="0"/>
    </xf>
    <xf numFmtId="0" fontId="17" fillId="0" borderId="140" xfId="4" applyFont="1" applyBorder="1" applyAlignment="1" applyProtection="1">
      <alignment horizontal="center" vertical="center"/>
      <protection hidden="1"/>
    </xf>
    <xf numFmtId="0" fontId="17" fillId="0" borderId="141" xfId="4" applyFont="1" applyBorder="1" applyAlignment="1" applyProtection="1">
      <alignment horizontal="center" vertical="center"/>
      <protection hidden="1"/>
    </xf>
    <xf numFmtId="0" fontId="17" fillId="0" borderId="142" xfId="4" applyFont="1" applyBorder="1" applyAlignment="1" applyProtection="1">
      <alignment horizontal="center" vertical="center"/>
      <protection hidden="1"/>
    </xf>
    <xf numFmtId="0" fontId="49" fillId="0" borderId="3" xfId="4" applyFont="1" applyBorder="1" applyAlignment="1" applyProtection="1">
      <alignment vertical="center"/>
      <protection locked="0"/>
    </xf>
    <xf numFmtId="0" fontId="49" fillId="0" borderId="4" xfId="4" applyFont="1" applyBorder="1" applyAlignment="1" applyProtection="1">
      <alignment vertical="center"/>
      <protection locked="0"/>
    </xf>
    <xf numFmtId="0" fontId="49" fillId="0" borderId="2" xfId="4" applyFont="1" applyBorder="1" applyAlignment="1" applyProtection="1">
      <alignment vertical="center"/>
      <protection locked="0"/>
    </xf>
    <xf numFmtId="0" fontId="49" fillId="0" borderId="60" xfId="4" applyFont="1" applyBorder="1" applyAlignment="1" applyProtection="1">
      <alignment vertical="center"/>
      <protection locked="0"/>
    </xf>
    <xf numFmtId="0" fontId="49" fillId="0" borderId="3" xfId="4" applyFont="1" applyFill="1" applyBorder="1" applyAlignment="1" applyProtection="1">
      <alignment vertical="center"/>
      <protection locked="0"/>
    </xf>
    <xf numFmtId="0" fontId="49" fillId="0" borderId="4" xfId="4" applyFont="1" applyFill="1" applyBorder="1" applyAlignment="1" applyProtection="1">
      <alignment vertical="center"/>
      <protection locked="0"/>
    </xf>
    <xf numFmtId="0" fontId="49" fillId="0" borderId="2" xfId="4" applyFont="1" applyFill="1" applyBorder="1" applyAlignment="1" applyProtection="1">
      <alignment vertical="center"/>
      <protection locked="0"/>
    </xf>
    <xf numFmtId="0" fontId="49" fillId="0" borderId="3" xfId="4" applyFont="1" applyFill="1" applyBorder="1" applyAlignment="1" applyProtection="1">
      <alignment horizontal="right" vertical="center" wrapText="1" shrinkToFit="1"/>
      <protection locked="0"/>
    </xf>
    <xf numFmtId="0" fontId="49" fillId="0" borderId="4" xfId="4" applyFont="1" applyFill="1" applyBorder="1" applyAlignment="1" applyProtection="1">
      <alignment horizontal="right" vertical="center" wrapText="1" shrinkToFit="1"/>
      <protection locked="0"/>
    </xf>
    <xf numFmtId="0" fontId="49" fillId="0" borderId="60" xfId="4" applyFont="1" applyFill="1" applyBorder="1" applyAlignment="1" applyProtection="1">
      <alignment horizontal="right" vertical="center" wrapText="1" shrinkToFit="1"/>
      <protection locked="0"/>
    </xf>
    <xf numFmtId="49" fontId="17" fillId="12" borderId="1" xfId="4" applyNumberFormat="1" applyFont="1" applyFill="1" applyBorder="1" applyAlignment="1" applyProtection="1">
      <alignment vertical="center"/>
      <protection locked="0"/>
    </xf>
    <xf numFmtId="0" fontId="17" fillId="19" borderId="51" xfId="4" applyFont="1" applyFill="1" applyBorder="1" applyAlignment="1" applyProtection="1">
      <alignment horizontal="left" vertical="center"/>
      <protection hidden="1"/>
    </xf>
    <xf numFmtId="0" fontId="17" fillId="19" borderId="49" xfId="4" applyFont="1" applyFill="1" applyBorder="1" applyAlignment="1" applyProtection="1">
      <alignment horizontal="left" vertical="center"/>
      <protection hidden="1"/>
    </xf>
    <xf numFmtId="0" fontId="17" fillId="19" borderId="52" xfId="4" applyFont="1" applyFill="1" applyBorder="1" applyAlignment="1" applyProtection="1">
      <alignment horizontal="left" vertical="center"/>
      <protection hidden="1"/>
    </xf>
    <xf numFmtId="182" fontId="17" fillId="0" borderId="65" xfId="4" applyNumberFormat="1" applyFont="1" applyFill="1" applyBorder="1" applyAlignment="1" applyProtection="1">
      <alignment horizontal="center" vertical="center"/>
      <protection locked="0"/>
    </xf>
    <xf numFmtId="182" fontId="17" fillId="0" borderId="64" xfId="4" applyNumberFormat="1" applyFont="1" applyFill="1" applyBorder="1" applyAlignment="1" applyProtection="1">
      <alignment horizontal="center" vertical="center"/>
      <protection locked="0"/>
    </xf>
    <xf numFmtId="182" fontId="17" fillId="0" borderId="18" xfId="4" applyNumberFormat="1" applyFont="1" applyFill="1" applyBorder="1" applyAlignment="1" applyProtection="1">
      <alignment horizontal="center" vertical="center"/>
      <protection locked="0"/>
    </xf>
    <xf numFmtId="31" fontId="17" fillId="0" borderId="3" xfId="4" applyNumberFormat="1" applyFont="1" applyFill="1" applyBorder="1" applyAlignment="1" applyProtection="1">
      <alignment horizontal="center" vertical="center"/>
      <protection locked="0"/>
    </xf>
    <xf numFmtId="31" fontId="17" fillId="0" borderId="4" xfId="4" applyNumberFormat="1" applyFont="1" applyFill="1" applyBorder="1" applyAlignment="1" applyProtection="1">
      <alignment horizontal="center" vertical="center"/>
      <protection locked="0"/>
    </xf>
    <xf numFmtId="31" fontId="17" fillId="0" borderId="60" xfId="4" applyNumberFormat="1" applyFont="1" applyFill="1" applyBorder="1" applyAlignment="1" applyProtection="1">
      <alignment horizontal="center" vertical="center"/>
      <protection locked="0"/>
    </xf>
    <xf numFmtId="31" fontId="17" fillId="0" borderId="2" xfId="4" applyNumberFormat="1" applyFont="1" applyFill="1" applyBorder="1" applyAlignment="1" applyProtection="1">
      <alignment horizontal="center" vertical="center"/>
      <protection locked="0"/>
    </xf>
    <xf numFmtId="0" fontId="74" fillId="0" borderId="149" xfId="4" applyFont="1" applyFill="1" applyBorder="1" applyAlignment="1" applyProtection="1">
      <alignment horizontal="center" vertical="center" shrinkToFit="1"/>
      <protection hidden="1"/>
    </xf>
    <xf numFmtId="0" fontId="74" fillId="0" borderId="150" xfId="4" applyFont="1" applyFill="1" applyBorder="1" applyAlignment="1" applyProtection="1">
      <alignment horizontal="center" vertical="center" shrinkToFit="1"/>
      <protection hidden="1"/>
    </xf>
    <xf numFmtId="0" fontId="74" fillId="0" borderId="151" xfId="4" applyFont="1" applyFill="1" applyBorder="1" applyAlignment="1" applyProtection="1">
      <alignment horizontal="center" vertical="center" shrinkToFit="1"/>
      <protection hidden="1"/>
    </xf>
    <xf numFmtId="0" fontId="55" fillId="0" borderId="17" xfId="4" applyNumberFormat="1" applyFont="1" applyFill="1" applyBorder="1" applyAlignment="1" applyProtection="1">
      <alignment horizontal="center" vertical="center"/>
      <protection locked="0"/>
    </xf>
    <xf numFmtId="0" fontId="35" fillId="7" borderId="65" xfId="4" applyFont="1" applyFill="1" applyBorder="1" applyAlignment="1" applyProtection="1">
      <alignment horizontal="center" vertical="center" wrapText="1" shrinkToFit="1"/>
      <protection hidden="1"/>
    </xf>
    <xf numFmtId="0" fontId="35" fillId="7" borderId="64" xfId="4" applyFont="1" applyFill="1" applyBorder="1" applyAlignment="1" applyProtection="1">
      <alignment horizontal="center" vertical="center" shrinkToFit="1"/>
      <protection hidden="1"/>
    </xf>
    <xf numFmtId="0" fontId="35" fillId="7" borderId="18" xfId="4" applyFont="1" applyFill="1" applyBorder="1" applyAlignment="1" applyProtection="1">
      <alignment horizontal="center" vertical="center" shrinkToFit="1"/>
      <protection hidden="1"/>
    </xf>
    <xf numFmtId="0" fontId="17" fillId="0" borderId="64" xfId="4" applyNumberFormat="1" applyFont="1" applyFill="1" applyBorder="1" applyAlignment="1" applyProtection="1">
      <alignment horizontal="center" vertical="center"/>
      <protection locked="0"/>
    </xf>
    <xf numFmtId="0" fontId="17" fillId="0" borderId="18" xfId="4" applyNumberFormat="1" applyFont="1" applyFill="1" applyBorder="1" applyAlignment="1" applyProtection="1">
      <alignment horizontal="center" vertical="center"/>
      <protection locked="0"/>
    </xf>
    <xf numFmtId="0" fontId="11" fillId="0" borderId="147" xfId="4" applyBorder="1" applyAlignment="1">
      <alignment horizontal="center" vertical="center"/>
    </xf>
    <xf numFmtId="0" fontId="11" fillId="0" borderId="148" xfId="4" applyBorder="1" applyAlignment="1">
      <alignment horizontal="center" vertical="center"/>
    </xf>
    <xf numFmtId="0" fontId="55" fillId="0" borderId="59" xfId="4" applyNumberFormat="1" applyFont="1" applyFill="1" applyBorder="1" applyAlignment="1" applyProtection="1">
      <alignment horizontal="center" vertical="center"/>
      <protection locked="0"/>
    </xf>
    <xf numFmtId="0" fontId="55" fillId="0" borderId="57" xfId="4" applyNumberFormat="1" applyFont="1" applyFill="1" applyBorder="1" applyAlignment="1" applyProtection="1">
      <alignment horizontal="center" vertical="center"/>
      <protection locked="0"/>
    </xf>
    <xf numFmtId="0" fontId="55" fillId="0" borderId="58" xfId="4" applyNumberFormat="1" applyFont="1" applyFill="1" applyBorder="1" applyAlignment="1" applyProtection="1">
      <alignment horizontal="center" vertical="center"/>
      <protection locked="0"/>
    </xf>
    <xf numFmtId="0" fontId="17" fillId="0" borderId="4" xfId="4" applyNumberFormat="1" applyFont="1" applyFill="1" applyBorder="1" applyAlignment="1" applyProtection="1">
      <alignment horizontal="center" vertical="center"/>
      <protection locked="0" hidden="1"/>
    </xf>
    <xf numFmtId="0" fontId="17" fillId="0" borderId="60" xfId="4" applyNumberFormat="1" applyFont="1" applyFill="1" applyBorder="1" applyAlignment="1" applyProtection="1">
      <alignment horizontal="center" vertical="center"/>
      <protection locked="0" hidden="1"/>
    </xf>
    <xf numFmtId="0" fontId="35" fillId="7" borderId="3" xfId="4" applyFont="1" applyFill="1" applyBorder="1" applyAlignment="1" applyProtection="1">
      <alignment horizontal="center" vertical="center" shrinkToFit="1"/>
      <protection hidden="1"/>
    </xf>
    <xf numFmtId="0" fontId="35" fillId="7" borderId="4" xfId="4" applyFont="1" applyFill="1" applyBorder="1" applyAlignment="1" applyProtection="1">
      <alignment horizontal="center" vertical="center" shrinkToFit="1"/>
      <protection hidden="1"/>
    </xf>
    <xf numFmtId="0" fontId="35" fillId="7" borderId="2" xfId="4" applyFont="1" applyFill="1" applyBorder="1" applyAlignment="1" applyProtection="1">
      <alignment horizontal="center" vertical="center" shrinkToFit="1"/>
      <protection hidden="1"/>
    </xf>
    <xf numFmtId="49" fontId="58" fillId="0" borderId="59" xfId="4" applyNumberFormat="1" applyFont="1" applyFill="1" applyBorder="1" applyAlignment="1" applyProtection="1">
      <alignment horizontal="right" vertical="center" shrinkToFit="1"/>
      <protection hidden="1"/>
    </xf>
    <xf numFmtId="49" fontId="58" fillId="0" borderId="57" xfId="4" applyNumberFormat="1" applyFont="1" applyFill="1" applyBorder="1" applyAlignment="1" applyProtection="1">
      <alignment horizontal="right" vertical="center" shrinkToFit="1"/>
      <protection hidden="1"/>
    </xf>
    <xf numFmtId="49" fontId="17" fillId="0" borderId="55" xfId="4" applyNumberFormat="1" applyFont="1" applyFill="1" applyBorder="1" applyAlignment="1" applyProtection="1">
      <alignment horizontal="right" vertical="center" shrinkToFit="1"/>
      <protection locked="0"/>
    </xf>
    <xf numFmtId="49" fontId="17" fillId="0" borderId="0" xfId="4" applyNumberFormat="1" applyFont="1" applyFill="1" applyBorder="1" applyAlignment="1" applyProtection="1">
      <alignment horizontal="right" vertical="center" shrinkToFit="1"/>
      <protection locked="0"/>
    </xf>
    <xf numFmtId="0" fontId="49" fillId="0" borderId="149" xfId="4" applyFont="1" applyFill="1" applyBorder="1" applyAlignment="1" applyProtection="1">
      <alignment horizontal="center" vertical="center" shrinkToFit="1"/>
      <protection locked="0" hidden="1"/>
    </xf>
    <xf numFmtId="0" fontId="49" fillId="0" borderId="150" xfId="4" applyFont="1" applyFill="1" applyBorder="1" applyAlignment="1" applyProtection="1">
      <alignment horizontal="center" vertical="center" shrinkToFit="1"/>
      <protection locked="0" hidden="1"/>
    </xf>
    <xf numFmtId="0" fontId="49" fillId="0" borderId="176" xfId="4" applyFont="1" applyFill="1" applyBorder="1" applyAlignment="1" applyProtection="1">
      <alignment horizontal="center" vertical="center" shrinkToFit="1"/>
      <protection locked="0" hidden="1"/>
    </xf>
    <xf numFmtId="0" fontId="49" fillId="0" borderId="3" xfId="4" applyFont="1" applyFill="1" applyBorder="1" applyAlignment="1" applyProtection="1">
      <alignment horizontal="right" vertical="center" shrinkToFit="1"/>
      <protection locked="0"/>
    </xf>
    <xf numFmtId="0" fontId="49" fillId="0" borderId="4" xfId="4" applyFont="1" applyFill="1" applyBorder="1" applyAlignment="1" applyProtection="1">
      <alignment horizontal="right" vertical="center" shrinkToFit="1"/>
      <protection locked="0"/>
    </xf>
    <xf numFmtId="0" fontId="49" fillId="0" borderId="2" xfId="4" applyFont="1" applyFill="1" applyBorder="1" applyAlignment="1" applyProtection="1">
      <alignment horizontal="right" vertical="center" shrinkToFit="1"/>
      <protection locked="0"/>
    </xf>
    <xf numFmtId="0" fontId="26" fillId="12" borderId="4" xfId="4" applyFont="1" applyFill="1" applyBorder="1" applyAlignment="1" applyProtection="1">
      <alignment horizontal="center" vertical="center" shrinkToFit="1"/>
      <protection hidden="1"/>
    </xf>
    <xf numFmtId="0" fontId="26" fillId="12" borderId="2" xfId="4" applyFont="1" applyFill="1" applyBorder="1" applyAlignment="1" applyProtection="1">
      <alignment horizontal="center" vertical="center" shrinkToFit="1"/>
      <protection hidden="1"/>
    </xf>
    <xf numFmtId="0" fontId="49" fillId="0" borderId="60" xfId="4" applyFont="1" applyFill="1" applyBorder="1" applyAlignment="1" applyProtection="1">
      <alignment horizontal="right" vertical="center" shrinkToFit="1"/>
      <protection locked="0"/>
    </xf>
    <xf numFmtId="0" fontId="49" fillId="0" borderId="1" xfId="4" applyFont="1" applyBorder="1" applyAlignment="1" applyProtection="1">
      <alignment horizontal="center" vertical="center"/>
      <protection locked="0"/>
    </xf>
    <xf numFmtId="0" fontId="49" fillId="0" borderId="71" xfId="4" applyFont="1" applyBorder="1" applyAlignment="1" applyProtection="1">
      <alignment horizontal="center" vertical="center"/>
      <protection locked="0"/>
    </xf>
    <xf numFmtId="49" fontId="17" fillId="0" borderId="135" xfId="4" applyNumberFormat="1" applyFont="1" applyBorder="1" applyAlignment="1" applyProtection="1">
      <alignment vertical="top"/>
      <protection locked="0"/>
    </xf>
    <xf numFmtId="49" fontId="17" fillId="0" borderId="136" xfId="4" applyNumberFormat="1" applyFont="1" applyBorder="1" applyAlignment="1" applyProtection="1">
      <alignment vertical="top"/>
      <protection locked="0"/>
    </xf>
    <xf numFmtId="49" fontId="17" fillId="0" borderId="17" xfId="4" applyNumberFormat="1" applyFont="1" applyBorder="1" applyAlignment="1" applyProtection="1">
      <alignment vertical="center"/>
      <protection locked="0"/>
    </xf>
    <xf numFmtId="49" fontId="17" fillId="0" borderId="137" xfId="4" applyNumberFormat="1" applyFont="1" applyBorder="1" applyAlignment="1" applyProtection="1">
      <alignment vertical="center"/>
      <protection locked="0"/>
    </xf>
    <xf numFmtId="0" fontId="55" fillId="0" borderId="3" xfId="4" applyNumberFormat="1" applyFont="1" applyFill="1" applyBorder="1" applyAlignment="1" applyProtection="1">
      <alignment vertical="center"/>
      <protection locked="0"/>
    </xf>
    <xf numFmtId="0" fontId="55" fillId="0" borderId="4" xfId="4" applyNumberFormat="1" applyFont="1" applyFill="1" applyBorder="1" applyAlignment="1" applyProtection="1">
      <alignment vertical="center"/>
      <protection locked="0"/>
    </xf>
    <xf numFmtId="0" fontId="55" fillId="0" borderId="2" xfId="4" applyNumberFormat="1" applyFont="1" applyFill="1" applyBorder="1" applyAlignment="1" applyProtection="1">
      <alignment vertical="center"/>
      <protection locked="0"/>
    </xf>
    <xf numFmtId="31" fontId="17" fillId="0" borderId="3" xfId="4" applyNumberFormat="1" applyFont="1" applyFill="1" applyBorder="1" applyAlignment="1" applyProtection="1">
      <alignment horizontal="center" vertical="center" shrinkToFit="1"/>
      <protection locked="0" hidden="1"/>
    </xf>
    <xf numFmtId="31" fontId="17" fillId="0" borderId="4" xfId="4" applyNumberFormat="1" applyFont="1" applyFill="1" applyBorder="1" applyAlignment="1" applyProtection="1">
      <alignment horizontal="center" vertical="center" shrinkToFit="1"/>
      <protection locked="0" hidden="1"/>
    </xf>
    <xf numFmtId="31" fontId="17" fillId="0" borderId="60" xfId="4" applyNumberFormat="1" applyFont="1" applyFill="1" applyBorder="1" applyAlignment="1" applyProtection="1">
      <alignment horizontal="center" vertical="center" shrinkToFit="1"/>
      <protection locked="0" hidden="1"/>
    </xf>
    <xf numFmtId="0" fontId="28" fillId="12" borderId="156" xfId="4" applyFont="1" applyFill="1" applyBorder="1" applyAlignment="1" applyProtection="1">
      <alignment horizontal="center" vertical="center" wrapText="1" shrinkToFit="1"/>
      <protection hidden="1"/>
    </xf>
    <xf numFmtId="0" fontId="28" fillId="12" borderId="47" xfId="4" applyFont="1" applyFill="1" applyBorder="1" applyAlignment="1" applyProtection="1">
      <alignment horizontal="center" vertical="center" shrinkToFit="1"/>
      <protection hidden="1"/>
    </xf>
    <xf numFmtId="31" fontId="17" fillId="0" borderId="78" xfId="4" applyNumberFormat="1" applyFont="1" applyFill="1" applyBorder="1" applyAlignment="1" applyProtection="1">
      <alignment horizontal="center" vertical="center"/>
      <protection locked="0"/>
    </xf>
    <xf numFmtId="31" fontId="17" fillId="0" borderId="76" xfId="4" applyNumberFormat="1" applyFont="1" applyFill="1" applyBorder="1" applyAlignment="1" applyProtection="1">
      <alignment horizontal="center" vertical="center"/>
      <protection locked="0"/>
    </xf>
    <xf numFmtId="31" fontId="17" fillId="0" borderId="77" xfId="4" applyNumberFormat="1" applyFont="1" applyFill="1" applyBorder="1" applyAlignment="1" applyProtection="1">
      <alignment horizontal="center" vertical="center"/>
      <protection locked="0"/>
    </xf>
    <xf numFmtId="0" fontId="17" fillId="0" borderId="76" xfId="4" applyFont="1" applyFill="1" applyBorder="1" applyAlignment="1" applyProtection="1">
      <alignment horizontal="center" vertical="center" shrinkToFit="1"/>
      <protection hidden="1"/>
    </xf>
    <xf numFmtId="0" fontId="17" fillId="7" borderId="3" xfId="4" applyFont="1" applyFill="1" applyBorder="1" applyAlignment="1" applyProtection="1">
      <alignment horizontal="center" vertical="center" shrinkToFit="1"/>
      <protection hidden="1"/>
    </xf>
    <xf numFmtId="0" fontId="17" fillId="7" borderId="4" xfId="4" applyFont="1" applyFill="1" applyBorder="1" applyAlignment="1" applyProtection="1">
      <alignment horizontal="center" vertical="center" shrinkToFit="1"/>
      <protection hidden="1"/>
    </xf>
    <xf numFmtId="0" fontId="17" fillId="0" borderId="151" xfId="4" applyNumberFormat="1" applyFont="1" applyFill="1" applyBorder="1" applyAlignment="1" applyProtection="1">
      <alignment horizontal="center" vertical="center"/>
      <protection locked="0"/>
    </xf>
    <xf numFmtId="0" fontId="55" fillId="0" borderId="60" xfId="4" applyFont="1" applyFill="1" applyBorder="1" applyAlignment="1" applyProtection="1">
      <alignment vertical="center" shrinkToFit="1"/>
      <protection locked="0" hidden="1"/>
    </xf>
    <xf numFmtId="0" fontId="55" fillId="0" borderId="3" xfId="4" applyNumberFormat="1" applyFont="1" applyFill="1" applyBorder="1" applyAlignment="1" applyProtection="1">
      <alignment horizontal="center" vertical="center"/>
      <protection locked="0" hidden="1"/>
    </xf>
    <xf numFmtId="0" fontId="55" fillId="0" borderId="4" xfId="4" applyNumberFormat="1" applyFont="1" applyFill="1" applyBorder="1" applyAlignment="1" applyProtection="1">
      <alignment horizontal="center" vertical="center"/>
      <protection locked="0" hidden="1"/>
    </xf>
    <xf numFmtId="0" fontId="55" fillId="0" borderId="2" xfId="4" applyNumberFormat="1" applyFont="1" applyFill="1" applyBorder="1" applyAlignment="1" applyProtection="1">
      <alignment horizontal="center" vertical="center"/>
      <protection locked="0" hidden="1"/>
    </xf>
    <xf numFmtId="0" fontId="35" fillId="0" borderId="4" xfId="4" applyFont="1" applyFill="1" applyBorder="1" applyAlignment="1" applyProtection="1">
      <alignment horizontal="center" vertical="center" shrinkToFit="1"/>
      <protection locked="0" hidden="1"/>
    </xf>
    <xf numFmtId="0" fontId="35" fillId="0" borderId="60" xfId="4" applyFont="1" applyFill="1" applyBorder="1" applyAlignment="1" applyProtection="1">
      <alignment horizontal="center" vertical="center" shrinkToFit="1"/>
      <protection locked="0" hidden="1"/>
    </xf>
    <xf numFmtId="0" fontId="55" fillId="0" borderId="55" xfId="4" applyNumberFormat="1" applyFont="1" applyFill="1" applyBorder="1" applyAlignment="1" applyProtection="1">
      <alignment horizontal="center" vertical="center"/>
      <protection locked="0" hidden="1"/>
    </xf>
    <xf numFmtId="0" fontId="55" fillId="0" borderId="0" xfId="4" applyNumberFormat="1" applyFont="1" applyFill="1" applyBorder="1" applyAlignment="1" applyProtection="1">
      <alignment horizontal="center" vertical="center"/>
      <protection locked="0" hidden="1"/>
    </xf>
    <xf numFmtId="0" fontId="55" fillId="0" borderId="54" xfId="4" applyNumberFormat="1" applyFont="1" applyFill="1" applyBorder="1" applyAlignment="1" applyProtection="1">
      <alignment horizontal="center" vertical="center"/>
      <protection locked="0" hidden="1"/>
    </xf>
    <xf numFmtId="0" fontId="17" fillId="11" borderId="65" xfId="4" applyFont="1" applyFill="1" applyBorder="1" applyAlignment="1" applyProtection="1">
      <alignment horizontal="center" vertical="center" shrinkToFit="1"/>
      <protection hidden="1"/>
    </xf>
    <xf numFmtId="0" fontId="17" fillId="11" borderId="64" xfId="4" applyFont="1" applyFill="1" applyBorder="1" applyAlignment="1" applyProtection="1">
      <alignment horizontal="center" vertical="center" shrinkToFit="1"/>
      <protection hidden="1"/>
    </xf>
    <xf numFmtId="0" fontId="17" fillId="11" borderId="18" xfId="4" applyFont="1" applyFill="1" applyBorder="1" applyAlignment="1" applyProtection="1">
      <alignment horizontal="center" vertical="center" shrinkToFit="1"/>
      <protection hidden="1"/>
    </xf>
    <xf numFmtId="0" fontId="17" fillId="0" borderId="0" xfId="4" applyFont="1" applyFill="1" applyBorder="1" applyAlignment="1" applyProtection="1">
      <alignment horizontal="center" vertical="center" shrinkToFit="1"/>
      <protection hidden="1"/>
    </xf>
    <xf numFmtId="0" fontId="17" fillId="0" borderId="54" xfId="4" applyFont="1" applyFill="1" applyBorder="1" applyAlignment="1" applyProtection="1">
      <alignment horizontal="center" vertical="center" shrinkToFit="1"/>
      <protection hidden="1"/>
    </xf>
    <xf numFmtId="0" fontId="49" fillId="0" borderId="71" xfId="4" applyFont="1" applyFill="1" applyBorder="1" applyAlignment="1" applyProtection="1">
      <alignment horizontal="center" vertical="center" shrinkToFit="1"/>
      <protection locked="0" hidden="1"/>
    </xf>
    <xf numFmtId="0" fontId="55" fillId="0" borderId="3" xfId="4" applyNumberFormat="1" applyFont="1" applyFill="1" applyBorder="1" applyAlignment="1" applyProtection="1">
      <alignment horizontal="center" vertical="center"/>
      <protection locked="0"/>
    </xf>
    <xf numFmtId="0" fontId="55" fillId="0" borderId="4" xfId="4" applyNumberFormat="1" applyFont="1" applyFill="1" applyBorder="1" applyAlignment="1" applyProtection="1">
      <alignment horizontal="center" vertical="center"/>
      <protection locked="0"/>
    </xf>
    <xf numFmtId="0" fontId="55" fillId="0" borderId="2" xfId="4" applyNumberFormat="1" applyFont="1" applyFill="1" applyBorder="1" applyAlignment="1" applyProtection="1">
      <alignment horizontal="center" vertical="center"/>
      <protection locked="0"/>
    </xf>
    <xf numFmtId="0" fontId="49" fillId="0" borderId="1" xfId="4" applyFont="1" applyFill="1" applyBorder="1" applyAlignment="1" applyProtection="1">
      <alignment horizontal="center" vertical="center" shrinkToFit="1"/>
      <protection locked="0"/>
    </xf>
    <xf numFmtId="0" fontId="49" fillId="0" borderId="71" xfId="4" applyFont="1" applyFill="1" applyBorder="1" applyAlignment="1" applyProtection="1">
      <alignment horizontal="center" vertical="center" shrinkToFit="1"/>
      <protection locked="0"/>
    </xf>
    <xf numFmtId="185" fontId="17" fillId="0" borderId="3" xfId="4" applyNumberFormat="1" applyFont="1" applyBorder="1" applyAlignment="1" applyProtection="1">
      <alignment horizontal="center" vertical="center"/>
      <protection locked="0"/>
    </xf>
    <xf numFmtId="185" fontId="17" fillId="0" borderId="4" xfId="4" applyNumberFormat="1" applyFont="1" applyBorder="1" applyAlignment="1" applyProtection="1">
      <alignment horizontal="center" vertical="center"/>
      <protection locked="0"/>
    </xf>
    <xf numFmtId="58" fontId="17" fillId="0" borderId="3" xfId="4" applyNumberFormat="1" applyFont="1" applyBorder="1" applyAlignment="1" applyProtection="1">
      <alignment horizontal="center" vertical="center"/>
      <protection locked="0"/>
    </xf>
    <xf numFmtId="58" fontId="17" fillId="0" borderId="4" xfId="4" applyNumberFormat="1" applyFont="1" applyBorder="1" applyAlignment="1" applyProtection="1">
      <alignment horizontal="center" vertical="center"/>
      <protection locked="0"/>
    </xf>
    <xf numFmtId="58" fontId="17" fillId="0" borderId="2" xfId="4" applyNumberFormat="1" applyFont="1" applyBorder="1" applyAlignment="1" applyProtection="1">
      <alignment horizontal="center" vertical="center"/>
      <protection locked="0"/>
    </xf>
    <xf numFmtId="58" fontId="17" fillId="0" borderId="60" xfId="4" applyNumberFormat="1" applyFont="1" applyBorder="1" applyAlignment="1" applyProtection="1">
      <alignment horizontal="center" vertical="center"/>
      <protection locked="0"/>
    </xf>
    <xf numFmtId="0" fontId="17" fillId="0" borderId="4" xfId="4" applyFont="1" applyFill="1" applyBorder="1" applyAlignment="1" applyProtection="1">
      <alignment horizontal="center" vertical="center" shrinkToFit="1"/>
      <protection hidden="1"/>
    </xf>
    <xf numFmtId="0" fontId="17" fillId="0" borderId="2" xfId="4" applyFont="1" applyFill="1" applyBorder="1" applyAlignment="1" applyProtection="1">
      <alignment horizontal="center" vertical="center" shrinkToFit="1"/>
      <protection hidden="1"/>
    </xf>
    <xf numFmtId="0" fontId="17" fillId="22" borderId="3" xfId="4" applyFont="1" applyFill="1" applyBorder="1" applyAlignment="1" applyProtection="1">
      <alignment horizontal="center" vertical="center"/>
      <protection hidden="1"/>
    </xf>
    <xf numFmtId="0" fontId="17" fillId="22" borderId="4" xfId="4" applyFont="1" applyFill="1" applyBorder="1" applyAlignment="1" applyProtection="1">
      <alignment horizontal="center" vertical="center"/>
      <protection hidden="1"/>
    </xf>
    <xf numFmtId="0" fontId="17" fillId="22" borderId="2" xfId="4" applyFont="1" applyFill="1" applyBorder="1" applyAlignment="1" applyProtection="1">
      <alignment horizontal="center" vertical="center"/>
      <protection hidden="1"/>
    </xf>
    <xf numFmtId="0" fontId="55" fillId="0" borderId="2" xfId="4" applyFont="1" applyFill="1" applyBorder="1" applyAlignment="1" applyProtection="1">
      <alignment horizontal="center" vertical="center" shrinkToFit="1"/>
      <protection locked="0" hidden="1"/>
    </xf>
    <xf numFmtId="49" fontId="58" fillId="0" borderId="3" xfId="4" applyNumberFormat="1" applyFont="1" applyFill="1" applyBorder="1" applyAlignment="1" applyProtection="1">
      <alignment horizontal="right" vertical="center" shrinkToFit="1"/>
      <protection hidden="1"/>
    </xf>
    <xf numFmtId="49" fontId="58" fillId="0" borderId="4" xfId="4" applyNumberFormat="1" applyFont="1" applyFill="1" applyBorder="1" applyAlignment="1" applyProtection="1">
      <alignment horizontal="right" vertical="center" shrinkToFit="1"/>
      <protection hidden="1"/>
    </xf>
    <xf numFmtId="0" fontId="17" fillId="11" borderId="3" xfId="4" applyFont="1" applyFill="1" applyBorder="1" applyAlignment="1" applyProtection="1">
      <alignment horizontal="center" vertical="center" shrinkToFit="1"/>
      <protection hidden="1"/>
    </xf>
    <xf numFmtId="0" fontId="17" fillId="11" borderId="4" xfId="4" applyFont="1" applyFill="1" applyBorder="1" applyAlignment="1" applyProtection="1">
      <alignment horizontal="center" vertical="center" shrinkToFit="1"/>
      <protection hidden="1"/>
    </xf>
    <xf numFmtId="0" fontId="49" fillId="0" borderId="3" xfId="4" applyFont="1" applyFill="1" applyBorder="1" applyAlignment="1" applyProtection="1">
      <alignment vertical="center"/>
    </xf>
    <xf numFmtId="0" fontId="49" fillId="0" borderId="4" xfId="4" applyFont="1" applyFill="1" applyBorder="1" applyAlignment="1" applyProtection="1">
      <alignment vertical="center"/>
    </xf>
    <xf numFmtId="0" fontId="49" fillId="0" borderId="2" xfId="4" applyFont="1" applyFill="1" applyBorder="1" applyAlignment="1" applyProtection="1">
      <alignment vertical="center"/>
    </xf>
    <xf numFmtId="49" fontId="17" fillId="0" borderId="3" xfId="4" applyNumberFormat="1" applyFont="1" applyFill="1" applyBorder="1" applyAlignment="1" applyProtection="1">
      <alignment horizontal="right" vertical="center" shrinkToFit="1"/>
      <protection locked="0"/>
    </xf>
    <xf numFmtId="49" fontId="17" fillId="0" borderId="4" xfId="4" applyNumberFormat="1" applyFont="1" applyFill="1" applyBorder="1" applyAlignment="1" applyProtection="1">
      <alignment horizontal="right" vertical="center" shrinkToFit="1"/>
      <protection locked="0"/>
    </xf>
    <xf numFmtId="0" fontId="49" fillId="0" borderId="176" xfId="4" applyFont="1" applyFill="1" applyBorder="1" applyAlignment="1" applyProtection="1">
      <alignment horizontal="center" vertical="center"/>
      <protection locked="0" hidden="1"/>
    </xf>
    <xf numFmtId="0" fontId="49" fillId="0" borderId="1" xfId="4" applyFont="1" applyBorder="1" applyAlignment="1" applyProtection="1">
      <alignment vertical="center"/>
      <protection locked="0"/>
    </xf>
    <xf numFmtId="0" fontId="49" fillId="0" borderId="71" xfId="4" applyFont="1" applyBorder="1" applyAlignment="1" applyProtection="1">
      <alignment vertical="center"/>
      <protection locked="0"/>
    </xf>
    <xf numFmtId="0" fontId="17" fillId="15" borderId="78" xfId="4" applyFont="1" applyFill="1" applyBorder="1" applyAlignment="1" applyProtection="1">
      <alignment horizontal="center" vertical="center" shrinkToFit="1"/>
      <protection hidden="1"/>
    </xf>
    <xf numFmtId="0" fontId="17" fillId="15" borderId="101" xfId="4" applyFont="1" applyFill="1" applyBorder="1" applyAlignment="1" applyProtection="1">
      <alignment horizontal="center" vertical="center" shrinkToFit="1"/>
      <protection hidden="1"/>
    </xf>
    <xf numFmtId="0" fontId="17" fillId="15" borderId="47" xfId="4" applyFont="1" applyFill="1" applyBorder="1" applyAlignment="1" applyProtection="1">
      <alignment horizontal="center" vertical="center" shrinkToFit="1"/>
      <protection hidden="1"/>
    </xf>
    <xf numFmtId="0" fontId="17" fillId="15" borderId="58" xfId="4" applyFont="1" applyFill="1" applyBorder="1" applyAlignment="1" applyProtection="1">
      <alignment horizontal="center" vertical="center" wrapText="1" shrinkToFit="1"/>
      <protection hidden="1"/>
    </xf>
    <xf numFmtId="0" fontId="17" fillId="15" borderId="55" xfId="4" applyFont="1" applyFill="1" applyBorder="1" applyAlignment="1" applyProtection="1">
      <alignment horizontal="center" vertical="center" wrapText="1" shrinkToFit="1"/>
      <protection hidden="1"/>
    </xf>
    <xf numFmtId="0" fontId="17" fillId="15" borderId="0" xfId="4" applyFont="1" applyFill="1" applyBorder="1" applyAlignment="1" applyProtection="1">
      <alignment horizontal="center" vertical="center" wrapText="1" shrinkToFit="1"/>
      <protection hidden="1"/>
    </xf>
    <xf numFmtId="0" fontId="17" fillId="15" borderId="54" xfId="4" applyFont="1" applyFill="1" applyBorder="1" applyAlignment="1" applyProtection="1">
      <alignment horizontal="center" vertical="center" wrapText="1" shrinkToFit="1"/>
      <protection hidden="1"/>
    </xf>
    <xf numFmtId="0" fontId="17" fillId="15" borderId="156" xfId="4" applyFont="1" applyFill="1" applyBorder="1" applyAlignment="1" applyProtection="1">
      <alignment horizontal="center" vertical="center" wrapText="1" shrinkToFit="1"/>
      <protection hidden="1"/>
    </xf>
    <xf numFmtId="0" fontId="17" fillId="15" borderId="47" xfId="4" applyFont="1" applyFill="1" applyBorder="1" applyAlignment="1" applyProtection="1">
      <alignment horizontal="center" vertical="center" wrapText="1" shrinkToFit="1"/>
      <protection hidden="1"/>
    </xf>
    <xf numFmtId="0" fontId="17" fillId="15" borderId="155" xfId="4" applyFont="1" applyFill="1" applyBorder="1" applyAlignment="1" applyProtection="1">
      <alignment horizontal="center" vertical="center" wrapText="1" shrinkToFit="1"/>
      <protection hidden="1"/>
    </xf>
    <xf numFmtId="49" fontId="17" fillId="0" borderId="159" xfId="4" applyNumberFormat="1" applyFont="1" applyBorder="1" applyAlignment="1" applyProtection="1">
      <alignment horizontal="center" vertical="center"/>
      <protection locked="0"/>
    </xf>
    <xf numFmtId="49" fontId="17" fillId="0" borderId="78" xfId="4" applyNumberFormat="1" applyFont="1" applyBorder="1" applyAlignment="1" applyProtection="1">
      <alignment horizontal="center" vertical="center"/>
      <protection locked="0"/>
    </xf>
    <xf numFmtId="49" fontId="17" fillId="0" borderId="76" xfId="4" applyNumberFormat="1" applyFont="1" applyBorder="1" applyAlignment="1" applyProtection="1">
      <alignment horizontal="center" vertical="center"/>
      <protection locked="0"/>
    </xf>
    <xf numFmtId="49" fontId="17" fillId="0" borderId="160" xfId="4" applyNumberFormat="1" applyFont="1" applyBorder="1" applyAlignment="1" applyProtection="1">
      <alignment horizontal="center" vertical="center"/>
      <protection locked="0"/>
    </xf>
    <xf numFmtId="0" fontId="17" fillId="15" borderId="181" xfId="4" applyFont="1" applyFill="1" applyBorder="1" applyAlignment="1" applyProtection="1">
      <alignment horizontal="center" vertical="center"/>
      <protection hidden="1"/>
    </xf>
    <xf numFmtId="0" fontId="17" fillId="15" borderId="179" xfId="4" applyFont="1" applyFill="1" applyBorder="1" applyAlignment="1" applyProtection="1">
      <alignment horizontal="center" vertical="center"/>
      <protection hidden="1"/>
    </xf>
    <xf numFmtId="0" fontId="17" fillId="15" borderId="180" xfId="4" applyFont="1" applyFill="1" applyBorder="1" applyAlignment="1" applyProtection="1">
      <alignment horizontal="center" vertical="center"/>
      <protection hidden="1"/>
    </xf>
    <xf numFmtId="0" fontId="17" fillId="0" borderId="181" xfId="4" applyFont="1" applyFill="1" applyBorder="1" applyAlignment="1" applyProtection="1">
      <alignment horizontal="center" vertical="center"/>
      <protection locked="0"/>
    </xf>
    <xf numFmtId="0" fontId="17" fillId="0" borderId="179" xfId="4" applyFont="1" applyFill="1" applyBorder="1" applyAlignment="1" applyProtection="1">
      <alignment horizontal="center" vertical="center"/>
      <protection locked="0"/>
    </xf>
    <xf numFmtId="0" fontId="17" fillId="0" borderId="184" xfId="4" applyFont="1" applyFill="1" applyBorder="1" applyAlignment="1" applyProtection="1">
      <alignment horizontal="center" vertical="center"/>
      <protection locked="0"/>
    </xf>
    <xf numFmtId="0" fontId="17" fillId="15" borderId="21" xfId="4" applyFont="1" applyFill="1" applyBorder="1" applyAlignment="1" applyProtection="1">
      <alignment horizontal="center" vertical="center"/>
      <protection hidden="1"/>
    </xf>
    <xf numFmtId="0" fontId="17" fillId="0" borderId="55" xfId="4" applyFont="1" applyBorder="1" applyAlignment="1" applyProtection="1">
      <alignment horizontal="left" vertical="center"/>
      <protection locked="0"/>
    </xf>
    <xf numFmtId="0" fontId="17" fillId="0" borderId="0" xfId="4" applyFont="1" applyBorder="1" applyAlignment="1" applyProtection="1">
      <alignment horizontal="left" vertical="center"/>
      <protection locked="0"/>
    </xf>
    <xf numFmtId="0" fontId="17" fillId="0" borderId="56" xfId="4" applyFont="1" applyBorder="1" applyAlignment="1" applyProtection="1">
      <alignment horizontal="left" vertical="center"/>
      <protection locked="0"/>
    </xf>
    <xf numFmtId="176" fontId="17" fillId="0" borderId="181" xfId="4" applyNumberFormat="1" applyFont="1" applyFill="1" applyBorder="1" applyAlignment="1" applyProtection="1">
      <alignment horizontal="center" vertical="center"/>
      <protection locked="0"/>
    </xf>
    <xf numFmtId="176" fontId="17" fillId="0" borderId="179" xfId="4" applyNumberFormat="1" applyFont="1" applyFill="1" applyBorder="1" applyAlignment="1" applyProtection="1">
      <alignment horizontal="center" vertical="center"/>
      <protection locked="0"/>
    </xf>
    <xf numFmtId="176" fontId="17" fillId="0" borderId="184" xfId="4" applyNumberFormat="1" applyFont="1" applyFill="1" applyBorder="1" applyAlignment="1" applyProtection="1">
      <alignment horizontal="center" vertical="center"/>
      <protection locked="0"/>
    </xf>
    <xf numFmtId="0" fontId="17" fillId="15" borderId="185" xfId="4" applyFont="1" applyFill="1" applyBorder="1" applyAlignment="1" applyProtection="1">
      <alignment horizontal="center" vertical="center"/>
      <protection hidden="1"/>
    </xf>
    <xf numFmtId="0" fontId="17" fillId="15" borderId="72" xfId="4" applyFont="1" applyFill="1" applyBorder="1" applyAlignment="1" applyProtection="1">
      <alignment horizontal="center" vertical="center"/>
      <protection hidden="1"/>
    </xf>
    <xf numFmtId="0" fontId="17" fillId="15" borderId="158" xfId="4" applyFont="1" applyFill="1" applyBorder="1" applyAlignment="1" applyProtection="1">
      <alignment horizontal="center" vertical="center" textRotation="255" wrapText="1"/>
      <protection hidden="1"/>
    </xf>
    <xf numFmtId="0" fontId="17" fillId="15" borderId="159" xfId="4" applyFont="1" applyFill="1" applyBorder="1" applyAlignment="1" applyProtection="1">
      <alignment horizontal="center" vertical="center" textRotation="255" wrapText="1"/>
      <protection hidden="1"/>
    </xf>
    <xf numFmtId="0" fontId="17" fillId="0" borderId="140" xfId="4" applyFont="1" applyFill="1" applyBorder="1" applyAlignment="1" applyProtection="1">
      <alignment horizontal="center" vertical="center"/>
      <protection hidden="1"/>
    </xf>
    <xf numFmtId="0" fontId="17" fillId="0" borderId="141" xfId="4" applyFont="1" applyFill="1" applyBorder="1" applyAlignment="1" applyProtection="1">
      <alignment horizontal="center" vertical="center"/>
      <protection hidden="1"/>
    </xf>
    <xf numFmtId="0" fontId="17" fillId="0" borderId="186" xfId="4" applyFont="1" applyFill="1" applyBorder="1" applyAlignment="1" applyProtection="1">
      <alignment horizontal="center" vertical="center"/>
      <protection hidden="1"/>
    </xf>
    <xf numFmtId="0" fontId="17" fillId="0" borderId="143" xfId="4" applyFont="1" applyFill="1" applyBorder="1" applyAlignment="1" applyProtection="1">
      <alignment horizontal="center" vertical="center"/>
      <protection hidden="1"/>
    </xf>
    <xf numFmtId="0" fontId="17" fillId="0" borderId="144" xfId="4" applyFont="1" applyFill="1" applyBorder="1" applyAlignment="1" applyProtection="1">
      <alignment horizontal="center" vertical="center"/>
      <protection hidden="1"/>
    </xf>
    <xf numFmtId="0" fontId="17" fillId="0" borderId="187" xfId="4" applyFont="1" applyFill="1" applyBorder="1" applyAlignment="1" applyProtection="1">
      <alignment horizontal="center" vertical="center"/>
      <protection hidden="1"/>
    </xf>
    <xf numFmtId="0" fontId="17" fillId="0" borderId="146" xfId="4" applyFont="1" applyFill="1" applyBorder="1" applyAlignment="1" applyProtection="1">
      <alignment horizontal="center" vertical="center"/>
      <protection hidden="1"/>
    </xf>
    <xf numFmtId="0" fontId="17" fillId="0" borderId="147" xfId="4" applyFont="1" applyFill="1" applyBorder="1" applyAlignment="1" applyProtection="1">
      <alignment horizontal="center" vertical="center"/>
      <protection hidden="1"/>
    </xf>
    <xf numFmtId="0" fontId="17" fillId="0" borderId="188" xfId="4" applyFont="1" applyFill="1" applyBorder="1" applyAlignment="1" applyProtection="1">
      <alignment horizontal="center" vertical="center"/>
      <protection hidden="1"/>
    </xf>
    <xf numFmtId="0" fontId="17" fillId="0" borderId="142" xfId="4" applyFont="1" applyFill="1" applyBorder="1" applyAlignment="1" applyProtection="1">
      <alignment horizontal="center" vertical="center"/>
      <protection hidden="1"/>
    </xf>
    <xf numFmtId="0" fontId="17" fillId="0" borderId="145" xfId="4" applyFont="1" applyFill="1" applyBorder="1" applyAlignment="1" applyProtection="1">
      <alignment horizontal="center" vertical="center"/>
      <protection hidden="1"/>
    </xf>
    <xf numFmtId="0" fontId="17" fillId="0" borderId="148" xfId="4" applyFont="1" applyFill="1" applyBorder="1" applyAlignment="1" applyProtection="1">
      <alignment horizontal="center" vertical="center"/>
      <protection hidden="1"/>
    </xf>
    <xf numFmtId="0" fontId="17" fillId="0" borderId="55" xfId="4" applyFont="1" applyFill="1" applyBorder="1" applyAlignment="1" applyProtection="1">
      <alignment horizontal="center" vertical="center" shrinkToFit="1"/>
      <protection locked="0"/>
    </xf>
    <xf numFmtId="0" fontId="17" fillId="0" borderId="0" xfId="4" applyFont="1" applyFill="1" applyBorder="1" applyAlignment="1" applyProtection="1">
      <alignment horizontal="center" vertical="center" shrinkToFit="1"/>
      <protection locked="0"/>
    </xf>
    <xf numFmtId="0" fontId="17" fillId="0" borderId="58" xfId="4" applyFont="1" applyFill="1" applyBorder="1" applyAlignment="1" applyProtection="1">
      <alignment vertical="center" shrinkToFit="1"/>
      <protection hidden="1"/>
    </xf>
    <xf numFmtId="0" fontId="17" fillId="0" borderId="54" xfId="4" applyFont="1" applyFill="1" applyBorder="1" applyAlignment="1" applyProtection="1">
      <alignment vertical="center" shrinkToFit="1"/>
      <protection hidden="1"/>
    </xf>
    <xf numFmtId="0" fontId="17" fillId="0" borderId="18" xfId="4" applyFont="1" applyFill="1" applyBorder="1" applyAlignment="1" applyProtection="1">
      <alignment vertical="center" shrinkToFit="1"/>
      <protection hidden="1"/>
    </xf>
    <xf numFmtId="0" fontId="17" fillId="0" borderId="0" xfId="4" applyFont="1" applyAlignment="1" applyProtection="1">
      <alignment horizontal="center" vertical="center"/>
      <protection hidden="1"/>
    </xf>
    <xf numFmtId="0" fontId="17" fillId="15" borderId="93" xfId="4" applyFont="1" applyFill="1" applyBorder="1" applyAlignment="1" applyProtection="1">
      <alignment horizontal="center" vertical="center" shrinkToFit="1"/>
      <protection hidden="1"/>
    </xf>
    <xf numFmtId="0" fontId="17" fillId="15" borderId="94" xfId="4" applyFont="1" applyFill="1" applyBorder="1" applyAlignment="1" applyProtection="1">
      <alignment horizontal="center" vertical="center" shrinkToFit="1"/>
      <protection hidden="1"/>
    </xf>
    <xf numFmtId="0" fontId="17" fillId="15" borderId="161" xfId="4" applyFont="1" applyFill="1" applyBorder="1" applyAlignment="1" applyProtection="1">
      <alignment horizontal="center" vertical="center" shrinkToFit="1"/>
      <protection hidden="1"/>
    </xf>
    <xf numFmtId="0" fontId="17" fillId="15" borderId="128" xfId="4" applyFont="1" applyFill="1" applyBorder="1" applyAlignment="1" applyProtection="1">
      <alignment horizontal="center" vertical="center" shrinkToFit="1"/>
      <protection hidden="1"/>
    </xf>
    <xf numFmtId="0" fontId="17" fillId="15" borderId="17" xfId="4" applyFont="1" applyFill="1" applyBorder="1" applyAlignment="1" applyProtection="1">
      <alignment horizontal="center" vertical="center" shrinkToFit="1"/>
      <protection hidden="1"/>
    </xf>
    <xf numFmtId="0" fontId="17" fillId="15" borderId="181" xfId="4" applyFont="1" applyFill="1" applyBorder="1" applyAlignment="1" applyProtection="1">
      <alignment horizontal="center" vertical="center" shrinkToFit="1"/>
      <protection hidden="1"/>
    </xf>
    <xf numFmtId="0" fontId="17" fillId="15" borderId="184" xfId="4" applyFont="1" applyFill="1" applyBorder="1" applyAlignment="1" applyProtection="1">
      <alignment horizontal="center" vertical="center" shrinkToFit="1"/>
      <protection hidden="1"/>
    </xf>
    <xf numFmtId="0" fontId="17" fillId="0" borderId="177" xfId="4" applyFont="1" applyFill="1" applyBorder="1" applyAlignment="1" applyProtection="1">
      <alignment horizontal="center" vertical="center"/>
      <protection hidden="1"/>
    </xf>
    <xf numFmtId="0" fontId="17" fillId="0" borderId="2" xfId="4" applyFont="1" applyFill="1" applyBorder="1" applyAlignment="1" applyProtection="1">
      <alignment horizontal="center" vertical="center"/>
      <protection hidden="1"/>
    </xf>
    <xf numFmtId="0" fontId="17" fillId="12" borderId="159" xfId="4" applyFont="1" applyFill="1" applyBorder="1" applyAlignment="1" applyProtection="1">
      <alignment horizontal="center" vertical="center" shrinkToFit="1"/>
      <protection locked="0"/>
    </xf>
    <xf numFmtId="0" fontId="17" fillId="12" borderId="182" xfId="4" applyFont="1" applyFill="1" applyBorder="1" applyAlignment="1" applyProtection="1">
      <alignment horizontal="center" vertical="center" shrinkToFit="1"/>
      <protection locked="0"/>
    </xf>
    <xf numFmtId="0" fontId="17" fillId="15" borderId="101" xfId="4" applyFont="1" applyFill="1" applyBorder="1" applyAlignment="1" applyProtection="1">
      <alignment horizontal="center" vertical="center" textRotation="255"/>
      <protection hidden="1"/>
    </xf>
    <xf numFmtId="0" fontId="17" fillId="15" borderId="155" xfId="4" applyFont="1" applyFill="1" applyBorder="1" applyAlignment="1" applyProtection="1">
      <alignment horizontal="center" vertical="center" textRotation="255"/>
      <protection hidden="1"/>
    </xf>
    <xf numFmtId="0" fontId="17" fillId="15" borderId="74" xfId="4" applyFont="1" applyFill="1" applyBorder="1" applyAlignment="1" applyProtection="1">
      <alignment horizontal="right" shrinkToFit="1"/>
      <protection hidden="1"/>
    </xf>
    <xf numFmtId="0" fontId="17" fillId="0" borderId="60" xfId="4" applyFont="1" applyBorder="1" applyAlignment="1" applyProtection="1">
      <alignment horizontal="center" vertical="center" shrinkToFit="1"/>
      <protection locked="0"/>
    </xf>
    <xf numFmtId="0" fontId="17" fillId="15" borderId="64" xfId="4" applyFont="1" applyFill="1" applyBorder="1" applyAlignment="1" applyProtection="1">
      <alignment horizontal="center" vertical="center" wrapText="1" shrinkToFit="1"/>
      <protection hidden="1"/>
    </xf>
    <xf numFmtId="0" fontId="17" fillId="15" borderId="18" xfId="4" applyFont="1" applyFill="1" applyBorder="1" applyAlignment="1" applyProtection="1">
      <alignment horizontal="center" vertical="center" wrapText="1" shrinkToFit="1"/>
      <protection hidden="1"/>
    </xf>
    <xf numFmtId="0" fontId="17" fillId="15" borderId="178" xfId="4" applyFont="1" applyFill="1" applyBorder="1" applyAlignment="1" applyProtection="1">
      <alignment horizontal="center" vertical="center"/>
      <protection hidden="1"/>
    </xf>
    <xf numFmtId="0" fontId="17" fillId="15" borderId="184" xfId="4" applyFont="1" applyFill="1" applyBorder="1" applyAlignment="1" applyProtection="1">
      <alignment horizontal="center" vertical="center"/>
      <protection hidden="1"/>
    </xf>
    <xf numFmtId="0" fontId="17" fillId="15" borderId="73" xfId="4" applyFont="1" applyFill="1" applyBorder="1" applyAlignment="1" applyProtection="1">
      <alignment horizontal="right" shrinkToFit="1"/>
      <protection hidden="1"/>
    </xf>
    <xf numFmtId="0" fontId="26" fillId="22" borderId="73" xfId="4" applyFont="1" applyFill="1" applyBorder="1" applyAlignment="1" applyProtection="1">
      <alignment horizontal="center" vertical="center" textRotation="91" shrinkToFit="1"/>
      <protection hidden="1"/>
    </xf>
    <xf numFmtId="0" fontId="26" fillId="22" borderId="58" xfId="4" applyFont="1" applyFill="1" applyBorder="1" applyAlignment="1" applyProtection="1">
      <alignment horizontal="center" vertical="center" textRotation="91" shrinkToFit="1"/>
      <protection hidden="1"/>
    </xf>
    <xf numFmtId="0" fontId="26" fillId="22" borderId="101" xfId="4" applyFont="1" applyFill="1" applyBorder="1" applyAlignment="1" applyProtection="1">
      <alignment horizontal="center" vertical="center" textRotation="91" shrinkToFit="1"/>
      <protection hidden="1"/>
    </xf>
    <xf numFmtId="0" fontId="26" fillId="22" borderId="47" xfId="4" applyFont="1" applyFill="1" applyBorder="1" applyAlignment="1" applyProtection="1">
      <alignment horizontal="center" vertical="center" textRotation="91" shrinkToFit="1"/>
      <protection hidden="1"/>
    </xf>
    <xf numFmtId="0" fontId="17" fillId="22" borderId="59" xfId="4" applyFont="1" applyFill="1" applyBorder="1" applyAlignment="1" applyProtection="1">
      <alignment horizontal="left" vertical="center"/>
      <protection hidden="1"/>
    </xf>
    <xf numFmtId="0" fontId="17" fillId="22" borderId="57" xfId="4" applyFont="1" applyFill="1" applyBorder="1" applyAlignment="1" applyProtection="1">
      <alignment horizontal="left" vertical="center"/>
      <protection hidden="1"/>
    </xf>
    <xf numFmtId="0" fontId="17" fillId="22" borderId="58" xfId="4" applyFont="1" applyFill="1" applyBorder="1" applyAlignment="1" applyProtection="1">
      <alignment horizontal="left" vertical="center"/>
      <protection hidden="1"/>
    </xf>
    <xf numFmtId="0" fontId="52" fillId="22" borderId="3" xfId="4" applyFont="1" applyFill="1" applyBorder="1" applyAlignment="1">
      <alignment horizontal="center" vertical="center"/>
    </xf>
    <xf numFmtId="0" fontId="52" fillId="22" borderId="4" xfId="4" applyFont="1" applyFill="1" applyBorder="1" applyAlignment="1">
      <alignment horizontal="center" vertical="center"/>
    </xf>
    <xf numFmtId="0" fontId="52" fillId="22" borderId="2" xfId="4" applyFont="1" applyFill="1" applyBorder="1" applyAlignment="1">
      <alignment horizontal="center" vertical="center"/>
    </xf>
    <xf numFmtId="0" fontId="61" fillId="0" borderId="57" xfId="4" applyFont="1" applyFill="1" applyBorder="1" applyAlignment="1" applyProtection="1">
      <alignment horizontal="center" vertical="center"/>
      <protection locked="0" hidden="1"/>
    </xf>
    <xf numFmtId="0" fontId="61" fillId="0" borderId="67" xfId="4" applyFont="1" applyFill="1" applyBorder="1" applyAlignment="1" applyProtection="1">
      <alignment horizontal="center" vertical="center"/>
      <protection locked="0" hidden="1"/>
    </xf>
    <xf numFmtId="0" fontId="17" fillId="22" borderId="78" xfId="4" applyFont="1" applyFill="1" applyBorder="1" applyAlignment="1" applyProtection="1">
      <alignment horizontal="center" vertical="center"/>
    </xf>
    <xf numFmtId="0" fontId="17" fillId="22" borderId="76" xfId="4" applyFont="1" applyFill="1" applyBorder="1" applyAlignment="1" applyProtection="1">
      <alignment horizontal="center" vertical="center"/>
    </xf>
    <xf numFmtId="0" fontId="61" fillId="0" borderId="78" xfId="4" applyFont="1" applyBorder="1" applyAlignment="1" applyProtection="1">
      <alignment horizontal="center" vertical="center"/>
      <protection locked="0" hidden="1"/>
    </xf>
    <xf numFmtId="0" fontId="61" fillId="0" borderId="76" xfId="4" applyFont="1" applyBorder="1" applyAlignment="1" applyProtection="1">
      <alignment horizontal="center" vertical="center"/>
      <protection locked="0" hidden="1"/>
    </xf>
    <xf numFmtId="0" fontId="11" fillId="0" borderId="79" xfId="4" applyBorder="1" applyAlignment="1">
      <alignment horizontal="center" vertical="center"/>
    </xf>
    <xf numFmtId="0" fontId="11" fillId="0" borderId="80" xfId="4" applyBorder="1" applyAlignment="1">
      <alignment horizontal="center" vertical="center"/>
    </xf>
    <xf numFmtId="0" fontId="11" fillId="0" borderId="81" xfId="4" applyBorder="1" applyAlignment="1">
      <alignment horizontal="center" vertical="center"/>
    </xf>
    <xf numFmtId="0" fontId="26" fillId="15" borderId="21" xfId="4" applyFont="1" applyFill="1" applyBorder="1" applyAlignment="1" applyProtection="1">
      <alignment horizontal="center" vertical="center" wrapText="1"/>
      <protection hidden="1"/>
    </xf>
    <xf numFmtId="0" fontId="49" fillId="0" borderId="5" xfId="4" applyFont="1" applyFill="1" applyBorder="1" applyAlignment="1" applyProtection="1">
      <alignment horizontal="center" vertical="center"/>
      <protection locked="0"/>
    </xf>
    <xf numFmtId="0" fontId="35" fillId="15" borderId="59" xfId="4" applyFont="1" applyFill="1" applyBorder="1" applyAlignment="1" applyProtection="1">
      <alignment horizontal="center" vertical="center" wrapText="1" shrinkToFit="1"/>
    </xf>
    <xf numFmtId="0" fontId="35" fillId="15" borderId="57" xfId="4" applyFont="1" applyFill="1" applyBorder="1" applyAlignment="1" applyProtection="1">
      <alignment horizontal="center" vertical="center" shrinkToFit="1"/>
    </xf>
    <xf numFmtId="0" fontId="35" fillId="15" borderId="58" xfId="4" applyFont="1" applyFill="1" applyBorder="1" applyAlignment="1" applyProtection="1">
      <alignment horizontal="center" vertical="center" shrinkToFit="1"/>
    </xf>
    <xf numFmtId="0" fontId="49" fillId="0" borderId="54" xfId="4" applyFont="1" applyFill="1" applyBorder="1" applyAlignment="1" applyProtection="1">
      <alignment horizontal="center" vertical="center"/>
      <protection locked="0"/>
    </xf>
    <xf numFmtId="0" fontId="17" fillId="15" borderId="21" xfId="4" applyFont="1" applyFill="1" applyBorder="1" applyAlignment="1" applyProtection="1">
      <alignment horizontal="center" vertical="center"/>
    </xf>
    <xf numFmtId="0" fontId="17" fillId="0" borderId="59" xfId="4" applyFont="1" applyFill="1" applyBorder="1" applyAlignment="1" applyProtection="1">
      <alignment horizontal="left" vertical="center"/>
      <protection locked="0"/>
    </xf>
    <xf numFmtId="0" fontId="17" fillId="0" borderId="57" xfId="4" applyFont="1" applyFill="1" applyBorder="1" applyAlignment="1" applyProtection="1">
      <alignment horizontal="left" vertical="center"/>
      <protection locked="0"/>
    </xf>
    <xf numFmtId="0" fontId="17" fillId="0" borderId="67" xfId="4" applyFont="1" applyFill="1" applyBorder="1" applyAlignment="1" applyProtection="1">
      <alignment horizontal="left" vertical="center"/>
      <protection locked="0"/>
    </xf>
    <xf numFmtId="0" fontId="26" fillId="15" borderId="73" xfId="4" applyFont="1" applyFill="1" applyBorder="1" applyAlignment="1" applyProtection="1">
      <alignment horizontal="center" vertical="center" textRotation="255" wrapText="1"/>
      <protection hidden="1"/>
    </xf>
    <xf numFmtId="0" fontId="26" fillId="15" borderId="58" xfId="4" applyFont="1" applyFill="1" applyBorder="1" applyAlignment="1" applyProtection="1">
      <alignment horizontal="center" vertical="center" textRotation="255" wrapText="1"/>
      <protection hidden="1"/>
    </xf>
    <xf numFmtId="0" fontId="26" fillId="15" borderId="74" xfId="4" applyFont="1" applyFill="1" applyBorder="1" applyAlignment="1" applyProtection="1">
      <alignment horizontal="center" vertical="center" textRotation="255" wrapText="1"/>
      <protection hidden="1"/>
    </xf>
    <xf numFmtId="0" fontId="26" fillId="15" borderId="54" xfId="4" applyFont="1" applyFill="1" applyBorder="1" applyAlignment="1" applyProtection="1">
      <alignment horizontal="center" vertical="center" textRotation="255" wrapText="1"/>
      <protection hidden="1"/>
    </xf>
    <xf numFmtId="0" fontId="49" fillId="0" borderId="1" xfId="4" applyFont="1" applyFill="1" applyBorder="1" applyAlignment="1" applyProtection="1">
      <alignment horizontal="center" vertical="center"/>
      <protection locked="0"/>
    </xf>
    <xf numFmtId="0" fontId="26" fillId="15" borderId="65" xfId="4" applyFont="1" applyFill="1" applyBorder="1" applyAlignment="1" applyProtection="1">
      <alignment horizontal="center" vertical="center" wrapText="1"/>
      <protection hidden="1"/>
    </xf>
    <xf numFmtId="0" fontId="26" fillId="15" borderId="64" xfId="4" applyFont="1" applyFill="1" applyBorder="1" applyAlignment="1" applyProtection="1">
      <alignment horizontal="center" vertical="center" wrapText="1"/>
      <protection hidden="1"/>
    </xf>
    <xf numFmtId="0" fontId="26" fillId="15" borderId="18" xfId="4" applyFont="1" applyFill="1" applyBorder="1" applyAlignment="1" applyProtection="1">
      <alignment horizontal="center" vertical="center" wrapText="1"/>
      <protection hidden="1"/>
    </xf>
    <xf numFmtId="0" fontId="17" fillId="0" borderId="59" xfId="4" applyFont="1" applyFill="1" applyBorder="1" applyAlignment="1" applyProtection="1">
      <alignment horizontal="left" vertical="top" wrapText="1"/>
      <protection locked="0"/>
    </xf>
    <xf numFmtId="0" fontId="17" fillId="0" borderId="57" xfId="4" applyFont="1" applyFill="1" applyBorder="1" applyAlignment="1" applyProtection="1">
      <alignment horizontal="left" vertical="top"/>
      <protection locked="0"/>
    </xf>
    <xf numFmtId="0" fontId="17" fillId="0" borderId="58" xfId="4" applyFont="1" applyFill="1" applyBorder="1" applyAlignment="1" applyProtection="1">
      <alignment horizontal="left" vertical="top"/>
      <protection locked="0"/>
    </xf>
    <xf numFmtId="0" fontId="17" fillId="0" borderId="65" xfId="4" applyFont="1" applyFill="1" applyBorder="1" applyAlignment="1" applyProtection="1">
      <alignment horizontal="left" vertical="top"/>
      <protection locked="0"/>
    </xf>
    <xf numFmtId="0" fontId="17" fillId="0" borderId="64" xfId="4" applyFont="1" applyFill="1" applyBorder="1" applyAlignment="1" applyProtection="1">
      <alignment horizontal="left" vertical="top"/>
      <protection locked="0"/>
    </xf>
    <xf numFmtId="0" fontId="17" fillId="0" borderId="18" xfId="4" applyFont="1" applyFill="1" applyBorder="1" applyAlignment="1" applyProtection="1">
      <alignment horizontal="left" vertical="top"/>
      <protection locked="0"/>
    </xf>
    <xf numFmtId="0" fontId="17" fillId="15" borderId="3" xfId="4" applyFont="1" applyFill="1" applyBorder="1" applyAlignment="1" applyProtection="1">
      <alignment horizontal="center" vertical="center"/>
    </xf>
    <xf numFmtId="0" fontId="17" fillId="15" borderId="4" xfId="4" applyFont="1" applyFill="1" applyBorder="1" applyAlignment="1" applyProtection="1">
      <alignment horizontal="center" vertical="center"/>
    </xf>
    <xf numFmtId="0" fontId="17" fillId="15" borderId="60" xfId="4" applyFont="1" applyFill="1" applyBorder="1" applyAlignment="1" applyProtection="1">
      <alignment horizontal="center" vertical="center"/>
    </xf>
    <xf numFmtId="0" fontId="35" fillId="15" borderId="3" xfId="4" applyFont="1" applyFill="1" applyBorder="1" applyAlignment="1" applyProtection="1">
      <alignment horizontal="center" vertical="center" wrapText="1"/>
    </xf>
    <xf numFmtId="0" fontId="35" fillId="15" borderId="4" xfId="4" applyFont="1" applyFill="1" applyBorder="1" applyAlignment="1" applyProtection="1">
      <alignment horizontal="center" vertical="center"/>
    </xf>
    <xf numFmtId="0" fontId="35" fillId="15" borderId="2" xfId="4" applyFont="1" applyFill="1" applyBorder="1" applyAlignment="1" applyProtection="1">
      <alignment horizontal="center" vertical="center"/>
    </xf>
    <xf numFmtId="0" fontId="17" fillId="15" borderId="2" xfId="4" applyFont="1" applyFill="1" applyBorder="1" applyAlignment="1" applyProtection="1">
      <alignment horizontal="center" vertical="center"/>
    </xf>
    <xf numFmtId="0" fontId="17" fillId="15" borderId="55" xfId="4" applyFont="1" applyFill="1" applyBorder="1" applyAlignment="1" applyProtection="1">
      <alignment horizontal="center" vertical="center" wrapText="1"/>
      <protection hidden="1"/>
    </xf>
    <xf numFmtId="0" fontId="17" fillId="15" borderId="1" xfId="4" applyFont="1" applyFill="1" applyBorder="1" applyAlignment="1">
      <alignment horizontal="center" vertical="center" shrinkToFit="1"/>
    </xf>
    <xf numFmtId="0" fontId="17" fillId="15" borderId="71" xfId="4" applyFont="1" applyFill="1" applyBorder="1" applyAlignment="1">
      <alignment horizontal="center" vertical="center" shrinkToFit="1"/>
    </xf>
    <xf numFmtId="0" fontId="17" fillId="0" borderId="92" xfId="4" applyFont="1" applyBorder="1" applyAlignment="1" applyProtection="1">
      <alignment horizontal="center" vertical="center"/>
      <protection locked="0"/>
    </xf>
    <xf numFmtId="0" fontId="17" fillId="0" borderId="35" xfId="4" applyFont="1" applyBorder="1" applyAlignment="1" applyProtection="1">
      <alignment horizontal="center" vertical="center"/>
      <protection locked="0"/>
    </xf>
    <xf numFmtId="0" fontId="17" fillId="0" borderId="34" xfId="4" applyFont="1" applyBorder="1" applyAlignment="1" applyProtection="1">
      <alignment horizontal="center" vertical="center"/>
      <protection locked="0"/>
    </xf>
    <xf numFmtId="0" fontId="17" fillId="0" borderId="189" xfId="4" applyFont="1" applyBorder="1" applyAlignment="1" applyProtection="1">
      <alignment horizontal="center" vertical="center"/>
      <protection locked="0"/>
    </xf>
    <xf numFmtId="0" fontId="55" fillId="0" borderId="1" xfId="4" applyFont="1" applyFill="1" applyBorder="1" applyAlignment="1" applyProtection="1">
      <alignment horizontal="center" vertical="center" shrinkToFit="1"/>
      <protection locked="0"/>
    </xf>
    <xf numFmtId="0" fontId="35" fillId="15" borderId="73" xfId="4" applyFont="1" applyFill="1" applyBorder="1" applyAlignment="1" applyProtection="1">
      <alignment horizontal="center" vertical="center" textRotation="255" wrapText="1"/>
      <protection hidden="1"/>
    </xf>
    <xf numFmtId="0" fontId="35" fillId="15" borderId="58" xfId="4" applyFont="1" applyFill="1" applyBorder="1" applyAlignment="1" applyProtection="1">
      <alignment horizontal="center" vertical="center" textRotation="255" wrapText="1"/>
      <protection hidden="1"/>
    </xf>
    <xf numFmtId="0" fontId="35" fillId="15" borderId="74" xfId="4" applyFont="1" applyFill="1" applyBorder="1" applyAlignment="1" applyProtection="1">
      <alignment horizontal="center" vertical="center" textRotation="255" wrapText="1"/>
      <protection hidden="1"/>
    </xf>
    <xf numFmtId="0" fontId="35" fillId="15" borderId="54" xfId="4" applyFont="1" applyFill="1" applyBorder="1" applyAlignment="1" applyProtection="1">
      <alignment horizontal="center" vertical="center" textRotation="255" wrapText="1"/>
      <protection hidden="1"/>
    </xf>
    <xf numFmtId="0" fontId="35" fillId="15" borderId="138" xfId="4" applyFont="1" applyFill="1" applyBorder="1" applyAlignment="1" applyProtection="1">
      <alignment horizontal="center" vertical="center" textRotation="255" wrapText="1"/>
      <protection hidden="1"/>
    </xf>
    <xf numFmtId="0" fontId="35" fillId="15" borderId="18" xfId="4" applyFont="1" applyFill="1" applyBorder="1" applyAlignment="1" applyProtection="1">
      <alignment horizontal="center" vertical="center" textRotation="255" wrapText="1"/>
      <protection hidden="1"/>
    </xf>
    <xf numFmtId="0" fontId="17" fillId="15" borderId="59" xfId="4" applyFont="1" applyFill="1" applyBorder="1" applyAlignment="1" applyProtection="1">
      <alignment horizontal="right"/>
      <protection hidden="1"/>
    </xf>
    <xf numFmtId="0" fontId="17" fillId="15" borderId="57" xfId="4" applyFont="1" applyFill="1" applyBorder="1" applyAlignment="1" applyProtection="1">
      <alignment horizontal="right"/>
      <protection hidden="1"/>
    </xf>
    <xf numFmtId="0" fontId="17" fillId="15" borderId="58" xfId="4" applyFont="1" applyFill="1" applyBorder="1" applyAlignment="1" applyProtection="1">
      <alignment horizontal="right"/>
      <protection hidden="1"/>
    </xf>
    <xf numFmtId="0" fontId="17" fillId="15" borderId="55" xfId="4" applyFont="1" applyFill="1" applyBorder="1" applyAlignment="1" applyProtection="1">
      <alignment horizontal="right"/>
      <protection hidden="1"/>
    </xf>
    <xf numFmtId="0" fontId="17" fillId="15" borderId="0" xfId="4" applyFont="1" applyFill="1" applyBorder="1" applyAlignment="1" applyProtection="1">
      <alignment horizontal="right"/>
      <protection hidden="1"/>
    </xf>
    <xf numFmtId="0" fontId="17" fillId="15" borderId="54" xfId="4" applyFont="1" applyFill="1" applyBorder="1" applyAlignment="1" applyProtection="1">
      <alignment horizontal="right"/>
      <protection hidden="1"/>
    </xf>
    <xf numFmtId="0" fontId="17" fillId="15" borderId="65" xfId="4" applyFont="1" applyFill="1" applyBorder="1" applyAlignment="1" applyProtection="1">
      <alignment horizontal="right"/>
      <protection hidden="1"/>
    </xf>
    <xf numFmtId="0" fontId="17" fillId="15" borderId="64" xfId="4" applyFont="1" applyFill="1" applyBorder="1" applyAlignment="1" applyProtection="1">
      <alignment horizontal="right"/>
      <protection hidden="1"/>
    </xf>
    <xf numFmtId="0" fontId="17" fillId="15" borderId="18" xfId="4" applyFont="1" applyFill="1" applyBorder="1" applyAlignment="1" applyProtection="1">
      <alignment horizontal="right"/>
      <protection hidden="1"/>
    </xf>
    <xf numFmtId="49" fontId="17" fillId="26" borderId="3" xfId="4" applyNumberFormat="1" applyFont="1" applyFill="1" applyBorder="1" applyAlignment="1" applyProtection="1">
      <alignment horizontal="center" vertical="center"/>
    </xf>
    <xf numFmtId="49" fontId="17" fillId="26" borderId="4" xfId="4" applyNumberFormat="1" applyFont="1" applyFill="1" applyBorder="1" applyAlignment="1" applyProtection="1">
      <alignment horizontal="center" vertical="center"/>
    </xf>
    <xf numFmtId="49" fontId="17" fillId="26" borderId="60" xfId="4" applyNumberFormat="1" applyFont="1" applyFill="1" applyBorder="1" applyAlignment="1" applyProtection="1">
      <alignment horizontal="center" vertical="center"/>
    </xf>
    <xf numFmtId="0" fontId="26" fillId="15" borderId="1" xfId="4" applyFont="1" applyFill="1" applyBorder="1" applyAlignment="1" applyProtection="1">
      <alignment horizontal="center" vertical="center" wrapText="1" shrinkToFit="1"/>
      <protection hidden="1"/>
    </xf>
    <xf numFmtId="0" fontId="17" fillId="0" borderId="141" xfId="4" applyFont="1" applyFill="1" applyBorder="1" applyAlignment="1">
      <alignment horizontal="center" vertical="center" shrinkToFit="1"/>
    </xf>
    <xf numFmtId="0" fontId="17" fillId="0" borderId="142" xfId="4" applyFont="1" applyFill="1" applyBorder="1" applyAlignment="1">
      <alignment horizontal="center" vertical="center" shrinkToFit="1"/>
    </xf>
    <xf numFmtId="0" fontId="17" fillId="0" borderId="144" xfId="4" applyFont="1" applyFill="1" applyBorder="1" applyAlignment="1">
      <alignment horizontal="center" vertical="center" shrinkToFit="1"/>
    </xf>
    <xf numFmtId="0" fontId="17" fillId="0" borderId="145" xfId="4" applyFont="1" applyFill="1" applyBorder="1" applyAlignment="1">
      <alignment horizontal="center" vertical="center" shrinkToFit="1"/>
    </xf>
    <xf numFmtId="0" fontId="17" fillId="0" borderId="147" xfId="4" applyFont="1" applyFill="1" applyBorder="1" applyAlignment="1">
      <alignment horizontal="center" vertical="center" shrinkToFit="1"/>
    </xf>
    <xf numFmtId="0" fontId="17" fillId="0" borderId="148" xfId="4" applyFont="1" applyFill="1" applyBorder="1" applyAlignment="1">
      <alignment horizontal="center" vertical="center" shrinkToFit="1"/>
    </xf>
    <xf numFmtId="0" fontId="26" fillId="15" borderId="55" xfId="4" applyFont="1" applyFill="1" applyBorder="1" applyAlignment="1" applyProtection="1">
      <alignment horizontal="center" vertical="center" wrapText="1" shrinkToFit="1"/>
      <protection hidden="1"/>
    </xf>
    <xf numFmtId="0" fontId="49" fillId="0" borderId="55" xfId="4" applyFont="1" applyFill="1" applyBorder="1" applyAlignment="1" applyProtection="1">
      <alignment horizontal="center" vertical="center" shrinkToFit="1"/>
      <protection locked="0"/>
    </xf>
    <xf numFmtId="0" fontId="49" fillId="0" borderId="0" xfId="4" applyFont="1" applyFill="1" applyBorder="1" applyAlignment="1" applyProtection="1">
      <alignment horizontal="center" vertical="center" shrinkToFit="1"/>
      <protection locked="0"/>
    </xf>
    <xf numFmtId="0" fontId="49" fillId="0" borderId="65" xfId="4" applyFont="1" applyFill="1" applyBorder="1" applyAlignment="1" applyProtection="1">
      <alignment horizontal="center" vertical="center" shrinkToFit="1"/>
      <protection locked="0"/>
    </xf>
    <xf numFmtId="0" fontId="49" fillId="0" borderId="64" xfId="4" applyFont="1" applyFill="1" applyBorder="1" applyAlignment="1" applyProtection="1">
      <alignment horizontal="center" vertical="center" shrinkToFit="1"/>
      <protection locked="0"/>
    </xf>
    <xf numFmtId="0" fontId="17" fillId="0" borderId="3" xfId="4" applyFont="1" applyFill="1" applyBorder="1" applyAlignment="1" applyProtection="1">
      <alignment vertical="center" wrapText="1" shrinkToFit="1"/>
      <protection locked="0"/>
    </xf>
    <xf numFmtId="0" fontId="17" fillId="0" borderId="4" xfId="4" applyFont="1" applyFill="1" applyBorder="1" applyAlignment="1" applyProtection="1">
      <alignment vertical="center" wrapText="1" shrinkToFit="1"/>
      <protection locked="0"/>
    </xf>
    <xf numFmtId="0" fontId="17" fillId="0" borderId="4" xfId="4" applyFont="1" applyFill="1" applyBorder="1" applyAlignment="1" applyProtection="1">
      <alignment vertical="center" wrapText="1" shrinkToFit="1"/>
      <protection hidden="1"/>
    </xf>
    <xf numFmtId="0" fontId="17" fillId="0" borderId="60" xfId="4" applyFont="1" applyFill="1" applyBorder="1" applyAlignment="1" applyProtection="1">
      <alignment vertical="center" wrapText="1" shrinkToFit="1"/>
      <protection hidden="1"/>
    </xf>
    <xf numFmtId="0" fontId="17" fillId="19" borderId="135" xfId="4" applyNumberFormat="1" applyFont="1" applyFill="1" applyBorder="1" applyAlignment="1" applyProtection="1">
      <alignment horizontal="left" vertical="top"/>
      <protection hidden="1"/>
    </xf>
    <xf numFmtId="0" fontId="17" fillId="19" borderId="136" xfId="4" applyNumberFormat="1" applyFont="1" applyFill="1" applyBorder="1" applyAlignment="1" applyProtection="1">
      <alignment horizontal="left" vertical="top"/>
      <protection hidden="1"/>
    </xf>
    <xf numFmtId="181" fontId="11" fillId="0" borderId="4" xfId="4" applyNumberFormat="1" applyFont="1" applyBorder="1" applyAlignment="1" applyProtection="1">
      <alignment horizontal="center" vertical="center" shrinkToFit="1"/>
      <protection locked="0"/>
    </xf>
    <xf numFmtId="181" fontId="11" fillId="0" borderId="60" xfId="4" applyNumberFormat="1" applyFont="1" applyBorder="1" applyAlignment="1" applyProtection="1">
      <alignment horizontal="center" vertical="center" shrinkToFit="1"/>
      <protection locked="0"/>
    </xf>
    <xf numFmtId="0" fontId="55" fillId="0" borderId="78" xfId="4" applyFont="1" applyFill="1" applyBorder="1" applyAlignment="1" applyProtection="1">
      <alignment horizontal="center" vertical="center" shrinkToFit="1"/>
      <protection locked="0" hidden="1"/>
    </xf>
    <xf numFmtId="0" fontId="55" fillId="0" borderId="76" xfId="4" applyFont="1" applyFill="1" applyBorder="1" applyAlignment="1" applyProtection="1">
      <alignment horizontal="center" vertical="center" shrinkToFit="1"/>
      <protection locked="0" hidden="1"/>
    </xf>
    <xf numFmtId="0" fontId="55" fillId="0" borderId="77" xfId="4" applyFont="1" applyFill="1" applyBorder="1" applyAlignment="1" applyProtection="1">
      <alignment horizontal="center" vertical="center" shrinkToFit="1"/>
      <protection locked="0" hidden="1"/>
    </xf>
    <xf numFmtId="181" fontId="17" fillId="0" borderId="79" xfId="4" applyNumberFormat="1" applyFont="1" applyFill="1" applyBorder="1" applyAlignment="1" applyProtection="1">
      <alignment horizontal="center" vertical="center" shrinkToFit="1"/>
      <protection locked="0"/>
    </xf>
    <xf numFmtId="181" fontId="11" fillId="0" borderId="80" xfId="4" applyNumberFormat="1" applyFont="1" applyBorder="1" applyAlignment="1" applyProtection="1">
      <alignment horizontal="center" vertical="center" shrinkToFit="1"/>
      <protection locked="0"/>
    </xf>
    <xf numFmtId="181" fontId="11" fillId="0" borderId="81" xfId="4" applyNumberFormat="1" applyFont="1" applyBorder="1" applyAlignment="1" applyProtection="1">
      <alignment horizontal="center" vertical="center" shrinkToFit="1"/>
      <protection locked="0"/>
    </xf>
    <xf numFmtId="0" fontId="52" fillId="0" borderId="0" xfId="4" applyFont="1" applyBorder="1" applyAlignment="1">
      <alignment vertical="center" shrinkToFit="1"/>
    </xf>
    <xf numFmtId="0" fontId="52" fillId="0" borderId="0" xfId="4" applyFont="1" applyAlignment="1">
      <alignment vertical="center"/>
    </xf>
    <xf numFmtId="0" fontId="17" fillId="12" borderId="74" xfId="4" applyFont="1" applyFill="1" applyBorder="1" applyAlignment="1" applyProtection="1">
      <alignment horizontal="center" vertical="center" shrinkToFit="1"/>
      <protection hidden="1"/>
    </xf>
    <xf numFmtId="0" fontId="11" fillId="0" borderId="101" xfId="4" applyBorder="1" applyAlignment="1">
      <alignment vertical="center" shrinkToFit="1"/>
    </xf>
    <xf numFmtId="0" fontId="11" fillId="0" borderId="155" xfId="4" applyBorder="1" applyAlignment="1">
      <alignment vertical="center" shrinkToFit="1"/>
    </xf>
    <xf numFmtId="0" fontId="17" fillId="12" borderId="55" xfId="4" applyFont="1" applyFill="1" applyBorder="1" applyAlignment="1" applyProtection="1">
      <alignment horizontal="center" vertical="center"/>
      <protection hidden="1"/>
    </xf>
    <xf numFmtId="0" fontId="17" fillId="12" borderId="0" xfId="4" applyFont="1" applyFill="1" applyBorder="1" applyAlignment="1" applyProtection="1">
      <alignment horizontal="center" vertical="center"/>
      <protection hidden="1"/>
    </xf>
    <xf numFmtId="0" fontId="17" fillId="12" borderId="54" xfId="4" applyFont="1" applyFill="1" applyBorder="1" applyAlignment="1" applyProtection="1">
      <alignment horizontal="center" vertical="center"/>
      <protection hidden="1"/>
    </xf>
    <xf numFmtId="0" fontId="17" fillId="12" borderId="3" xfId="4" applyFont="1" applyFill="1" applyBorder="1" applyAlignment="1" applyProtection="1">
      <alignment horizontal="center" vertical="center"/>
    </xf>
    <xf numFmtId="0" fontId="17" fillId="12" borderId="4" xfId="4" applyFont="1" applyFill="1" applyBorder="1" applyAlignment="1" applyProtection="1">
      <alignment horizontal="center" vertical="center"/>
    </xf>
    <xf numFmtId="0" fontId="17" fillId="12" borderId="2" xfId="4" applyFont="1" applyFill="1" applyBorder="1" applyAlignment="1" applyProtection="1">
      <alignment horizontal="center" vertical="center"/>
    </xf>
    <xf numFmtId="0" fontId="49" fillId="0" borderId="21" xfId="4" applyFont="1" applyFill="1" applyBorder="1" applyAlignment="1" applyProtection="1">
      <alignment horizontal="center" vertical="center" textRotation="255"/>
      <protection locked="0" hidden="1"/>
    </xf>
    <xf numFmtId="0" fontId="49" fillId="0" borderId="183" xfId="4" applyFont="1" applyFill="1" applyBorder="1" applyAlignment="1" applyProtection="1">
      <alignment horizontal="center" vertical="center" textRotation="255"/>
      <protection locked="0" hidden="1"/>
    </xf>
    <xf numFmtId="0" fontId="35" fillId="22" borderId="3" xfId="4" applyFont="1" applyFill="1" applyBorder="1" applyAlignment="1" applyProtection="1">
      <alignment horizontal="center" vertical="center" wrapText="1"/>
    </xf>
    <xf numFmtId="0" fontId="35" fillId="22" borderId="4" xfId="4" applyFont="1" applyFill="1" applyBorder="1" applyAlignment="1" applyProtection="1">
      <alignment horizontal="center" vertical="center" wrapText="1"/>
    </xf>
    <xf numFmtId="0" fontId="35" fillId="22" borderId="2" xfId="4" applyFont="1" applyFill="1" applyBorder="1" applyAlignment="1" applyProtection="1">
      <alignment horizontal="center" vertical="center" wrapText="1"/>
    </xf>
    <xf numFmtId="0" fontId="17" fillId="15" borderId="65" xfId="4" applyFont="1" applyFill="1" applyBorder="1" applyAlignment="1" applyProtection="1">
      <alignment horizontal="center" vertical="center"/>
      <protection hidden="1"/>
    </xf>
    <xf numFmtId="0" fontId="17" fillId="15" borderId="190" xfId="4" applyFont="1" applyFill="1" applyBorder="1" applyAlignment="1" applyProtection="1">
      <alignment horizontal="center" vertical="center"/>
      <protection hidden="1"/>
    </xf>
    <xf numFmtId="0" fontId="11" fillId="0" borderId="64" xfId="4" applyBorder="1" applyAlignment="1">
      <alignment vertical="center" shrinkToFit="1"/>
    </xf>
    <xf numFmtId="0" fontId="11" fillId="0" borderId="18" xfId="4" applyBorder="1" applyAlignment="1">
      <alignment vertical="center" shrinkToFit="1"/>
    </xf>
    <xf numFmtId="0" fontId="11" fillId="0" borderId="4" xfId="4" applyBorder="1" applyAlignment="1" applyProtection="1">
      <alignment horizontal="right" vertical="center" shrinkToFit="1"/>
      <protection locked="0"/>
    </xf>
    <xf numFmtId="0" fontId="17" fillId="0" borderId="4" xfId="4" applyFont="1" applyBorder="1" applyAlignment="1">
      <alignment vertical="center" shrinkToFit="1"/>
    </xf>
    <xf numFmtId="0" fontId="17" fillId="0" borderId="60" xfId="4" applyFont="1" applyBorder="1" applyAlignment="1">
      <alignment vertical="center" shrinkToFit="1"/>
    </xf>
    <xf numFmtId="0" fontId="17" fillId="15" borderId="0" xfId="4" applyFont="1" applyFill="1" applyBorder="1" applyAlignment="1" applyProtection="1">
      <alignment horizontal="center" vertical="center" textRotation="255" shrinkToFit="1"/>
      <protection hidden="1"/>
    </xf>
    <xf numFmtId="0" fontId="11" fillId="0" borderId="74" xfId="4" applyBorder="1" applyAlignment="1">
      <alignment vertical="center" textRotation="255" shrinkToFit="1"/>
    </xf>
    <xf numFmtId="0" fontId="11" fillId="0" borderId="0" xfId="4" applyBorder="1" applyAlignment="1">
      <alignment vertical="center" textRotation="255" shrinkToFit="1"/>
    </xf>
    <xf numFmtId="0" fontId="65" fillId="0" borderId="3" xfId="4" applyFont="1" applyBorder="1" applyAlignment="1" applyProtection="1">
      <alignment vertical="center"/>
      <protection hidden="1"/>
    </xf>
    <xf numFmtId="0" fontId="65" fillId="0" borderId="4" xfId="4" applyFont="1" applyBorder="1" applyAlignment="1" applyProtection="1">
      <alignment vertical="center"/>
      <protection hidden="1"/>
    </xf>
    <xf numFmtId="0" fontId="65" fillId="0" borderId="60" xfId="4" applyFont="1" applyBorder="1" applyAlignment="1" applyProtection="1">
      <alignment vertical="center"/>
      <protection hidden="1"/>
    </xf>
    <xf numFmtId="0" fontId="17" fillId="20" borderId="59" xfId="4" applyFont="1" applyFill="1" applyBorder="1" applyAlignment="1" applyProtection="1">
      <alignment horizontal="center" vertical="center"/>
      <protection hidden="1"/>
    </xf>
    <xf numFmtId="0" fontId="17" fillId="20" borderId="57" xfId="4" applyFont="1" applyFill="1" applyBorder="1" applyAlignment="1" applyProtection="1">
      <alignment horizontal="center" vertical="center"/>
      <protection hidden="1"/>
    </xf>
    <xf numFmtId="0" fontId="17" fillId="20" borderId="67" xfId="4" applyFont="1" applyFill="1" applyBorder="1" applyAlignment="1" applyProtection="1">
      <alignment horizontal="center" vertical="center"/>
      <protection hidden="1"/>
    </xf>
    <xf numFmtId="0" fontId="17" fillId="19" borderId="17" xfId="4" applyNumberFormat="1" applyFont="1" applyFill="1" applyBorder="1" applyAlignment="1" applyProtection="1">
      <alignment horizontal="left" vertical="center"/>
      <protection hidden="1"/>
    </xf>
    <xf numFmtId="0" fontId="17" fillId="19" borderId="137" xfId="4" applyNumberFormat="1" applyFont="1" applyFill="1" applyBorder="1" applyAlignment="1" applyProtection="1">
      <alignment horizontal="left" vertical="center"/>
      <protection hidden="1"/>
    </xf>
    <xf numFmtId="0" fontId="11" fillId="22" borderId="1" xfId="4" applyFill="1" applyBorder="1" applyAlignment="1" applyProtection="1">
      <alignment horizontal="center" vertical="center" shrinkToFit="1"/>
    </xf>
    <xf numFmtId="0" fontId="55" fillId="0" borderId="1" xfId="4" applyFont="1" applyBorder="1" applyAlignment="1" applyProtection="1">
      <alignment horizontal="center" vertical="center"/>
      <protection locked="0"/>
    </xf>
    <xf numFmtId="0" fontId="55" fillId="0" borderId="71" xfId="4" applyFont="1" applyBorder="1" applyAlignment="1" applyProtection="1">
      <alignment horizontal="center" vertical="center"/>
      <protection locked="0"/>
    </xf>
    <xf numFmtId="0" fontId="15" fillId="22" borderId="159" xfId="4" applyFont="1" applyFill="1" applyBorder="1" applyAlignment="1" applyProtection="1">
      <alignment horizontal="center" vertical="center" wrapText="1" shrinkToFit="1"/>
    </xf>
    <xf numFmtId="0" fontId="15" fillId="22" borderId="159" xfId="4" applyFont="1" applyFill="1" applyBorder="1" applyAlignment="1" applyProtection="1">
      <alignment horizontal="center" vertical="center" shrinkToFit="1"/>
    </xf>
    <xf numFmtId="0" fontId="55" fillId="20" borderId="159" xfId="4" applyFont="1" applyFill="1" applyBorder="1" applyAlignment="1" applyProtection="1">
      <alignment horizontal="center" vertical="center"/>
      <protection locked="0"/>
    </xf>
    <xf numFmtId="0" fontId="11" fillId="22" borderId="157" xfId="4" applyFill="1" applyBorder="1" applyAlignment="1" applyProtection="1">
      <alignment horizontal="center" vertical="center" shrinkToFit="1"/>
    </xf>
    <xf numFmtId="0" fontId="17" fillId="0" borderId="159" xfId="4" applyFont="1" applyBorder="1" applyAlignment="1" applyProtection="1">
      <alignment horizontal="center" vertical="center"/>
    </xf>
    <xf numFmtId="0" fontId="17" fillId="0" borderId="182" xfId="4" applyFont="1" applyBorder="1" applyAlignment="1" applyProtection="1">
      <alignment horizontal="center" vertical="center"/>
    </xf>
    <xf numFmtId="0" fontId="11" fillId="22" borderId="68" xfId="4" applyFill="1" applyBorder="1" applyAlignment="1" applyProtection="1">
      <alignment vertical="center" textRotation="255" shrinkToFit="1"/>
    </xf>
    <xf numFmtId="0" fontId="11" fillId="22" borderId="17" xfId="4" applyFill="1" applyBorder="1" applyAlignment="1" applyProtection="1">
      <alignment vertical="center" textRotation="255" shrinkToFit="1"/>
    </xf>
    <xf numFmtId="0" fontId="11" fillId="22" borderId="130" xfId="4" applyFill="1" applyBorder="1" applyAlignment="1" applyProtection="1">
      <alignment vertical="center" textRotation="255" shrinkToFit="1"/>
    </xf>
    <xf numFmtId="0" fontId="11" fillId="22" borderId="1" xfId="4" applyFill="1" applyBorder="1" applyAlignment="1" applyProtection="1">
      <alignment vertical="center" textRotation="255" shrinkToFit="1"/>
    </xf>
    <xf numFmtId="0" fontId="11" fillId="22" borderId="158" xfId="4" applyFill="1" applyBorder="1" applyAlignment="1" applyProtection="1">
      <alignment vertical="center" textRotation="255" shrinkToFit="1"/>
    </xf>
    <xf numFmtId="0" fontId="11" fillId="22" borderId="159" xfId="4" applyFill="1" applyBorder="1" applyAlignment="1" applyProtection="1">
      <alignment vertical="center" textRotation="255" shrinkToFit="1"/>
    </xf>
    <xf numFmtId="0" fontId="11" fillId="22" borderId="17" xfId="4" applyFill="1" applyBorder="1" applyAlignment="1" applyProtection="1">
      <alignment horizontal="center" vertical="center" shrinkToFit="1"/>
    </xf>
    <xf numFmtId="0" fontId="48" fillId="0" borderId="3" xfId="4" applyFont="1" applyBorder="1" applyAlignment="1" applyProtection="1">
      <alignment horizontal="left" vertical="center"/>
      <protection locked="0" hidden="1"/>
    </xf>
    <xf numFmtId="0" fontId="48" fillId="0" borderId="4" xfId="4" applyFont="1" applyBorder="1" applyAlignment="1" applyProtection="1">
      <alignment horizontal="left" vertical="center"/>
      <protection locked="0" hidden="1"/>
    </xf>
    <xf numFmtId="0" fontId="48" fillId="0" borderId="2" xfId="4" applyFont="1" applyBorder="1" applyAlignment="1" applyProtection="1">
      <alignment horizontal="left" vertical="center"/>
      <protection locked="0" hidden="1"/>
    </xf>
    <xf numFmtId="181" fontId="26" fillId="0" borderId="65" xfId="4" applyNumberFormat="1" applyFont="1" applyFill="1" applyBorder="1" applyAlignment="1" applyProtection="1">
      <alignment horizontal="center" vertical="center" shrinkToFit="1"/>
      <protection locked="0"/>
    </xf>
    <xf numFmtId="181" fontId="52" fillId="0" borderId="64" xfId="4" applyNumberFormat="1" applyFont="1" applyBorder="1" applyAlignment="1" applyProtection="1">
      <alignment horizontal="center" vertical="center" shrinkToFit="1"/>
      <protection locked="0"/>
    </xf>
    <xf numFmtId="181" fontId="52" fillId="0" borderId="18" xfId="4" applyNumberFormat="1" applyFont="1" applyBorder="1" applyAlignment="1" applyProtection="1">
      <alignment horizontal="center" vertical="center" shrinkToFit="1"/>
      <protection locked="0"/>
    </xf>
    <xf numFmtId="0" fontId="55" fillId="20" borderId="1" xfId="4" applyFont="1" applyFill="1" applyBorder="1" applyAlignment="1" applyProtection="1">
      <alignment horizontal="center" vertical="center"/>
      <protection locked="0"/>
    </xf>
    <xf numFmtId="0" fontId="11" fillId="0" borderId="138" xfId="4" applyBorder="1" applyAlignment="1">
      <alignment vertical="center" textRotation="255" shrinkToFit="1"/>
    </xf>
    <xf numFmtId="0" fontId="11" fillId="0" borderId="64" xfId="4" applyBorder="1" applyAlignment="1">
      <alignment vertical="center" textRotation="255" shrinkToFit="1"/>
    </xf>
    <xf numFmtId="0" fontId="11" fillId="20" borderId="57" xfId="4" applyFill="1" applyBorder="1" applyAlignment="1">
      <alignment vertical="center"/>
    </xf>
    <xf numFmtId="0" fontId="11" fillId="20" borderId="67" xfId="4" applyFill="1" applyBorder="1" applyAlignment="1">
      <alignment vertical="center"/>
    </xf>
    <xf numFmtId="0" fontId="11" fillId="0" borderId="4" xfId="4" applyBorder="1" applyAlignment="1">
      <alignment vertical="center" shrinkToFit="1"/>
    </xf>
    <xf numFmtId="0" fontId="17" fillId="12" borderId="1" xfId="4" applyNumberFormat="1" applyFont="1" applyFill="1" applyBorder="1" applyAlignment="1" applyProtection="1">
      <alignment vertical="center"/>
      <protection locked="0"/>
    </xf>
    <xf numFmtId="0" fontId="110" fillId="0" borderId="191" xfId="16" applyFont="1" applyBorder="1" applyAlignment="1">
      <alignment horizontal="left" vertical="center" wrapText="1"/>
    </xf>
    <xf numFmtId="0" fontId="111" fillId="0" borderId="193" xfId="16" applyFont="1" applyBorder="1" applyAlignment="1">
      <alignment horizontal="left" vertical="center"/>
    </xf>
    <xf numFmtId="0" fontId="14" fillId="0" borderId="194" xfId="16" applyFont="1" applyBorder="1" applyAlignment="1">
      <alignment horizontal="left" vertical="center" wrapText="1"/>
    </xf>
    <xf numFmtId="0" fontId="13" fillId="0" borderId="194" xfId="16" applyFont="1" applyBorder="1" applyAlignment="1">
      <alignment horizontal="left" vertical="center" wrapText="1"/>
    </xf>
    <xf numFmtId="0" fontId="110" fillId="0" borderId="195" xfId="16" applyFont="1" applyFill="1" applyBorder="1">
      <alignment vertical="center"/>
    </xf>
    <xf numFmtId="0" fontId="14" fillId="0" borderId="194" xfId="16" applyFont="1" applyFill="1" applyBorder="1" applyAlignment="1">
      <alignment horizontal="left" vertical="center" wrapText="1"/>
    </xf>
    <xf numFmtId="0" fontId="14" fillId="0" borderId="194" xfId="16" applyFont="1" applyFill="1" applyBorder="1" applyAlignment="1">
      <alignment vertical="center" wrapText="1"/>
    </xf>
    <xf numFmtId="0" fontId="13" fillId="0" borderId="194" xfId="16" applyFont="1" applyFill="1" applyBorder="1">
      <alignment vertical="center"/>
    </xf>
    <xf numFmtId="0" fontId="110" fillId="0" borderId="195" xfId="16" applyFont="1" applyFill="1" applyBorder="1" applyAlignment="1">
      <alignment vertical="center"/>
    </xf>
    <xf numFmtId="0" fontId="110" fillId="0" borderId="197" xfId="16" applyFont="1" applyBorder="1" applyAlignment="1">
      <alignment horizontal="left" vertical="center"/>
    </xf>
    <xf numFmtId="0" fontId="14" fillId="0" borderId="194" xfId="16" applyFont="1" applyBorder="1" applyAlignment="1">
      <alignment vertical="center" wrapText="1"/>
    </xf>
    <xf numFmtId="0" fontId="110" fillId="0" borderId="191" xfId="16" applyFont="1" applyBorder="1" applyAlignment="1">
      <alignment horizontal="left" vertical="center"/>
    </xf>
    <xf numFmtId="0" fontId="14" fillId="0" borderId="196" xfId="16" applyFont="1" applyBorder="1" applyAlignment="1">
      <alignment vertical="center" wrapText="1"/>
    </xf>
    <xf numFmtId="0" fontId="13" fillId="0" borderId="196" xfId="16" applyFont="1" applyBorder="1" applyAlignment="1">
      <alignment vertical="center" wrapText="1"/>
    </xf>
    <xf numFmtId="0" fontId="14" fillId="0" borderId="196" xfId="16" applyFont="1" applyFill="1" applyBorder="1" applyAlignment="1">
      <alignment vertical="center" wrapText="1"/>
    </xf>
    <xf numFmtId="0" fontId="93" fillId="0" borderId="138" xfId="17" applyFont="1" applyBorder="1" applyAlignment="1">
      <alignment horizontal="left" vertical="center" wrapText="1"/>
    </xf>
    <xf numFmtId="0" fontId="93" fillId="0" borderId="74" xfId="17" applyFont="1" applyFill="1" applyBorder="1" applyAlignment="1">
      <alignment horizontal="left" vertical="center" wrapText="1"/>
    </xf>
    <xf numFmtId="0" fontId="93" fillId="0" borderId="0" xfId="17" applyFont="1" applyFill="1" applyBorder="1" applyAlignment="1">
      <alignment horizontal="left" vertical="center" wrapText="1"/>
    </xf>
    <xf numFmtId="0" fontId="93" fillId="0" borderId="56" xfId="17" applyFont="1" applyFill="1" applyBorder="1" applyAlignment="1">
      <alignment horizontal="left" vertical="center" wrapText="1"/>
    </xf>
    <xf numFmtId="0" fontId="93" fillId="0" borderId="138" xfId="17" applyFont="1" applyFill="1" applyBorder="1" applyAlignment="1">
      <alignment horizontal="left" vertical="center" wrapText="1"/>
    </xf>
    <xf numFmtId="0" fontId="93" fillId="0" borderId="64" xfId="17" applyFont="1" applyFill="1" applyBorder="1" applyAlignment="1">
      <alignment horizontal="left" vertical="center" wrapText="1"/>
    </xf>
    <xf numFmtId="0" fontId="93" fillId="0" borderId="66" xfId="17" applyFont="1" applyFill="1" applyBorder="1" applyAlignment="1">
      <alignment horizontal="left" vertical="center" wrapText="1"/>
    </xf>
    <xf numFmtId="0" fontId="93" fillId="0" borderId="57" xfId="17" applyFont="1" applyBorder="1" applyAlignment="1">
      <alignment horizontal="left" vertical="center" wrapText="1"/>
    </xf>
    <xf numFmtId="0" fontId="93" fillId="0" borderId="67" xfId="17" applyFont="1" applyBorder="1" applyAlignment="1">
      <alignment horizontal="left" vertical="center" wrapText="1"/>
    </xf>
    <xf numFmtId="0" fontId="93" fillId="0" borderId="73" xfId="17" applyFont="1" applyBorder="1" applyAlignment="1">
      <alignment horizontal="left" vertical="center" wrapText="1"/>
    </xf>
    <xf numFmtId="0" fontId="93" fillId="0" borderId="73" xfId="17" applyFont="1" applyFill="1" applyBorder="1" applyAlignment="1">
      <alignment vertical="center" wrapText="1"/>
    </xf>
    <xf numFmtId="0" fontId="93" fillId="0" borderId="57" xfId="17" applyFont="1" applyFill="1" applyBorder="1" applyAlignment="1">
      <alignment vertical="center" wrapText="1"/>
    </xf>
    <xf numFmtId="0" fontId="93" fillId="0" borderId="67" xfId="17" applyFont="1" applyFill="1" applyBorder="1" applyAlignment="1">
      <alignment vertical="center" wrapText="1"/>
    </xf>
    <xf numFmtId="0" fontId="112" fillId="0" borderId="72" xfId="17" applyFont="1" applyFill="1" applyBorder="1" applyAlignment="1">
      <alignment vertical="center" wrapText="1"/>
    </xf>
    <xf numFmtId="0" fontId="109" fillId="0" borderId="4" xfId="18" applyFont="1" applyFill="1" applyBorder="1" applyAlignment="1">
      <alignment vertical="center" wrapText="1"/>
    </xf>
    <xf numFmtId="0" fontId="109" fillId="0" borderId="60" xfId="18" applyFont="1" applyFill="1" applyBorder="1" applyAlignment="1">
      <alignment vertical="center" wrapText="1"/>
    </xf>
    <xf numFmtId="0" fontId="93" fillId="0" borderId="72" xfId="17" applyFont="1" applyBorder="1" applyAlignment="1">
      <alignment vertical="center" wrapText="1"/>
    </xf>
    <xf numFmtId="0" fontId="109" fillId="0" borderId="4" xfId="18" applyFont="1" applyBorder="1" applyAlignment="1">
      <alignment vertical="center" wrapText="1"/>
    </xf>
    <xf numFmtId="0" fontId="109" fillId="0" borderId="60" xfId="18" applyFont="1" applyBorder="1" applyAlignment="1">
      <alignment vertical="center" wrapText="1"/>
    </xf>
    <xf numFmtId="0" fontId="93" fillId="0" borderId="4" xfId="17" applyFont="1" applyBorder="1" applyAlignment="1">
      <alignment horizontal="left" vertical="center" wrapText="1"/>
    </xf>
    <xf numFmtId="0" fontId="93" fillId="0" borderId="72" xfId="17" applyFont="1" applyBorder="1" applyAlignment="1">
      <alignment horizontal="left" vertical="center" wrapText="1"/>
    </xf>
    <xf numFmtId="0" fontId="93" fillId="0" borderId="60" xfId="17" applyFont="1" applyBorder="1" applyAlignment="1">
      <alignment horizontal="left" vertical="center" wrapText="1"/>
    </xf>
    <xf numFmtId="0" fontId="93" fillId="0" borderId="72" xfId="17" applyFont="1" applyBorder="1" applyAlignment="1">
      <alignment horizontal="left" vertical="center" wrapText="1"/>
    </xf>
    <xf numFmtId="0" fontId="93" fillId="0" borderId="74" xfId="17" applyFont="1" applyFill="1" applyBorder="1" applyAlignment="1">
      <alignment horizontal="left" vertical="center" wrapText="1"/>
    </xf>
    <xf numFmtId="0" fontId="93" fillId="0" borderId="4" xfId="17" applyFont="1" applyFill="1" applyBorder="1" applyAlignment="1">
      <alignment horizontal="left" vertical="center" wrapText="1"/>
    </xf>
    <xf numFmtId="0" fontId="93" fillId="0" borderId="4" xfId="17" applyFont="1" applyFill="1" applyBorder="1" applyAlignment="1">
      <alignment horizontal="left" vertical="center"/>
    </xf>
    <xf numFmtId="0" fontId="93" fillId="0" borderId="60" xfId="17" applyFont="1" applyFill="1" applyBorder="1" applyAlignment="1">
      <alignment horizontal="left" vertical="center"/>
    </xf>
    <xf numFmtId="0" fontId="93" fillId="0" borderId="72" xfId="17" applyFont="1" applyFill="1" applyBorder="1" applyAlignment="1">
      <alignment vertical="center" wrapText="1"/>
    </xf>
    <xf numFmtId="0" fontId="93" fillId="0" borderId="60" xfId="17" applyFont="1" applyFill="1" applyBorder="1" applyAlignment="1">
      <alignment horizontal="left" vertical="center" wrapText="1"/>
    </xf>
    <xf numFmtId="0" fontId="93" fillId="0" borderId="72" xfId="17" applyFont="1" applyFill="1" applyBorder="1" applyAlignment="1">
      <alignment horizontal="left" vertical="center" wrapText="1"/>
    </xf>
    <xf numFmtId="0" fontId="93" fillId="0" borderId="74" xfId="15" applyFont="1" applyBorder="1" applyAlignment="1">
      <alignment horizontal="left" vertical="center" wrapText="1"/>
    </xf>
    <xf numFmtId="0" fontId="93" fillId="0" borderId="0" xfId="15" applyFont="1" applyBorder="1" applyAlignment="1">
      <alignment horizontal="left" vertical="center" wrapText="1"/>
    </xf>
    <xf numFmtId="0" fontId="93" fillId="0" borderId="56" xfId="15" applyFont="1" applyBorder="1" applyAlignment="1">
      <alignment horizontal="left" vertical="center" wrapText="1"/>
    </xf>
    <xf numFmtId="0" fontId="114" fillId="0" borderId="0" xfId="17" applyFont="1" applyAlignment="1">
      <alignment horizontal="center" wrapText="1"/>
    </xf>
    <xf numFmtId="0" fontId="115" fillId="0" borderId="130" xfId="4" applyFont="1" applyBorder="1" applyAlignment="1">
      <alignment vertical="center" wrapText="1"/>
    </xf>
    <xf numFmtId="0" fontId="13" fillId="0" borderId="1" xfId="4" applyFont="1" applyBorder="1" applyAlignment="1">
      <alignment vertical="center" wrapText="1"/>
    </xf>
    <xf numFmtId="0" fontId="115" fillId="0" borderId="130" xfId="4" applyFont="1" applyFill="1" applyBorder="1" applyAlignment="1">
      <alignment vertical="center" wrapText="1"/>
    </xf>
    <xf numFmtId="0" fontId="13" fillId="0" borderId="1" xfId="4" applyFont="1" applyFill="1" applyBorder="1" applyAlignment="1">
      <alignment vertical="center" wrapText="1"/>
    </xf>
    <xf numFmtId="0" fontId="115" fillId="0" borderId="72" xfId="4" applyFont="1" applyFill="1" applyBorder="1" applyAlignment="1">
      <alignment horizontal="left" vertical="center" wrapText="1"/>
    </xf>
    <xf numFmtId="0" fontId="115" fillId="0" borderId="2" xfId="4" applyFont="1" applyFill="1" applyBorder="1" applyAlignment="1">
      <alignment horizontal="left" vertical="center" wrapText="1"/>
    </xf>
    <xf numFmtId="0" fontId="115" fillId="0" borderId="72" xfId="4" applyFont="1" applyBorder="1" applyAlignment="1">
      <alignment horizontal="left" vertical="center" wrapText="1"/>
    </xf>
    <xf numFmtId="0" fontId="115" fillId="0" borderId="2" xfId="4" applyFont="1" applyBorder="1" applyAlignment="1">
      <alignment horizontal="left" vertical="center" wrapText="1"/>
    </xf>
    <xf numFmtId="0" fontId="14" fillId="0" borderId="71" xfId="4" applyFont="1" applyBorder="1" applyAlignment="1">
      <alignment vertical="center"/>
    </xf>
    <xf numFmtId="0" fontId="14" fillId="0" borderId="71" xfId="4" applyFont="1" applyBorder="1" applyAlignment="1">
      <alignment vertical="top" wrapText="1"/>
    </xf>
  </cellXfs>
  <cellStyles count="22">
    <cellStyle name="リンク セル 2" xfId="19"/>
    <cellStyle name="桁区切り 2" xfId="10"/>
    <cellStyle name="標準" xfId="0" builtinId="0"/>
    <cellStyle name="標準 2" xfId="4"/>
    <cellStyle name="標準 2 2" xfId="15"/>
    <cellStyle name="標準 5" xfId="18"/>
    <cellStyle name="標準 6 2 2" xfId="21"/>
    <cellStyle name="標準_.指定申請関係様式（一式）" xfId="13"/>
    <cellStyle name="標準_①－２指定更新申請に係る必要書類一覧等(障害児)" xfId="17"/>
    <cellStyle name="標準_20070717_CSV" xfId="1"/>
    <cellStyle name="標準_20070717_CSV 2" xfId="3"/>
    <cellStyle name="標準_20070719_障害児_CSV出力レイアウト" xfId="2"/>
    <cellStyle name="標準_⑨指定申請様式（案）（多機能用総括表）" xfId="14"/>
    <cellStyle name="標準_Sheet1" xfId="7"/>
    <cellStyle name="標準_Sheet1 2" xfId="8"/>
    <cellStyle name="標準_Sheet1_20070717_CSV" xfId="5"/>
    <cellStyle name="標準_居宅生活支援事業所指定申請様式V010(From 20060401)" xfId="6"/>
    <cellStyle name="標準_事業者指定様式（多機能用総括表）作業ファイル" xfId="12"/>
    <cellStyle name="標準_千葉市の様式" xfId="20"/>
    <cellStyle name="標準_相談支援必要書類チェック表（トラップ用）" xfId="16"/>
    <cellStyle name="標準_第２プリンスマンション 県申請" xfId="9"/>
    <cellStyle name="標準_付表4－2（児童デイの従たる）" xfId="11"/>
  </cellStyles>
  <dxfs count="1">
    <dxf>
      <font>
        <color rgb="FF9C0006"/>
      </font>
      <fill>
        <patternFill>
          <bgColor rgb="FFFFC7CE"/>
        </patternFill>
      </fill>
    </dxf>
  </dxfs>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Drop" dropLines="3" dropStyle="combo" dx="16" fmlaLink="$N$4" fmlaRange="$AT$81:$AT$83" sel="0" val="0"/>
</file>

<file path=xl/ctrlProps/ctrlProp125.xml><?xml version="1.0" encoding="utf-8"?>
<formControlPr xmlns="http://schemas.microsoft.com/office/spreadsheetml/2009/9/main" objectType="Drop" dropLines="15" dropStyle="combo" dx="16" fmlaLink="$N$5" fmlaRange="$AT$108:$AT$122" sel="0" val="0"/>
</file>

<file path=xl/ctrlProps/ctrlProp126.xml><?xml version="1.0" encoding="utf-8"?>
<formControlPr xmlns="http://schemas.microsoft.com/office/spreadsheetml/2009/9/main" objectType="Drop" dropLines="11" dropStyle="combo" dx="16" fmlaLink="$L$6" fmlaRange="AT$85:AT$103" sel="0" val="0"/>
</file>

<file path=xl/ctrlProps/ctrlProp127.xml><?xml version="1.0" encoding="utf-8"?>
<formControlPr xmlns="http://schemas.microsoft.com/office/spreadsheetml/2009/9/main" objectType="Drop" dropLines="2" dropStyle="combo" dx="16" fmlaLink="$AA$7" fmlaRange="$AT$124:$AT$125" sel="0" val="0"/>
</file>

<file path=xl/ctrlProps/ctrlProp128.xml><?xml version="1.0" encoding="utf-8"?>
<formControlPr xmlns="http://schemas.microsoft.com/office/spreadsheetml/2009/9/main" objectType="Drop" dropLines="4" dropStyle="combo" dx="16" fmlaLink="$AA$10" fmlaRange="$AT$128:$AT$131" sel="0" val="0"/>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CheckBox" fmlaLink="$AA$11" lockText="1" noThreeD="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Radio" firstButton="1" fmlaLink="$G$47" lockText="1" noThreeD="1"/>
</file>

<file path=xl/ctrlProps/ctrlProp134.xml><?xml version="1.0" encoding="utf-8"?>
<formControlPr xmlns="http://schemas.microsoft.com/office/spreadsheetml/2009/9/main" objectType="Radio" checked="Checked" lockText="1"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Radio" firstButton="1" fmlaLink="$G$49" lockText="1" noThreeD="1"/>
</file>

<file path=xl/ctrlProps/ctrlProp137.xml><?xml version="1.0" encoding="utf-8"?>
<formControlPr xmlns="http://schemas.microsoft.com/office/spreadsheetml/2009/9/main" objectType="Radio" checked="Checked" lockText="1"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Radio" firstButton="1" fmlaLink="$Q$47" lockText="1" noThreeD="1"/>
</file>

<file path=xl/ctrlProps/ctrlProp140.xml><?xml version="1.0" encoding="utf-8"?>
<formControlPr xmlns="http://schemas.microsoft.com/office/spreadsheetml/2009/9/main" objectType="Radio" checked="Checked" lockText="1" noThreeD="1"/>
</file>

<file path=xl/ctrlProps/ctrlProp141.xml><?xml version="1.0" encoding="utf-8"?>
<formControlPr xmlns="http://schemas.microsoft.com/office/spreadsheetml/2009/9/main" objectType="GBox" noThreeD="1"/>
</file>

<file path=xl/ctrlProps/ctrlProp142.xml><?xml version="1.0" encoding="utf-8"?>
<formControlPr xmlns="http://schemas.microsoft.com/office/spreadsheetml/2009/9/main" objectType="Radio" checked="Checked" firstButton="1" fmlaLink="$AC$41"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CheckBox" fmlaLink="$AL$31" lockText="1" noThreeD="1"/>
</file>

<file path=xl/ctrlProps/ctrlProp148.xml><?xml version="1.0" encoding="utf-8"?>
<formControlPr xmlns="http://schemas.microsoft.com/office/spreadsheetml/2009/9/main" objectType="CheckBox" fmlaLink="$AM$31" lockText="1" noThreeD="1"/>
</file>

<file path=xl/ctrlProps/ctrlProp149.xml><?xml version="1.0" encoding="utf-8"?>
<formControlPr xmlns="http://schemas.microsoft.com/office/spreadsheetml/2009/9/main" objectType="CheckBox" fmlaLink="$AN$31" lockText="1" noThreeD="1"/>
</file>

<file path=xl/ctrlProps/ctrlProp150.xml><?xml version="1.0" encoding="utf-8"?>
<formControlPr xmlns="http://schemas.microsoft.com/office/spreadsheetml/2009/9/main" objectType="CheckBox" fmlaLink="$AO$31" lockText="1" noThreeD="1"/>
</file>

<file path=xl/ctrlProps/ctrlProp151.xml><?xml version="1.0" encoding="utf-8"?>
<formControlPr xmlns="http://schemas.microsoft.com/office/spreadsheetml/2009/9/main" objectType="CheckBox" fmlaLink="$AP$31" lockText="1" noThreeD="1"/>
</file>

<file path=xl/ctrlProps/ctrlProp152.xml><?xml version="1.0" encoding="utf-8"?>
<formControlPr xmlns="http://schemas.microsoft.com/office/spreadsheetml/2009/9/main" objectType="CheckBox" fmlaLink="$AQ$31" lockText="1" noThreeD="1"/>
</file>

<file path=xl/ctrlProps/ctrlProp153.xml><?xml version="1.0" encoding="utf-8"?>
<formControlPr xmlns="http://schemas.microsoft.com/office/spreadsheetml/2009/9/main" objectType="CheckBox" fmlaLink="$AR$31"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CheckBox" fmlaLink="$AL$34" lockText="1" noThreeD="1"/>
</file>

<file path=xl/ctrlProps/ctrlProp156.xml><?xml version="1.0" encoding="utf-8"?>
<formControlPr xmlns="http://schemas.microsoft.com/office/spreadsheetml/2009/9/main" objectType="CheckBox" fmlaLink="$AM$34" lockText="1" noThreeD="1"/>
</file>

<file path=xl/ctrlProps/ctrlProp157.xml><?xml version="1.0" encoding="utf-8"?>
<formControlPr xmlns="http://schemas.microsoft.com/office/spreadsheetml/2009/9/main" objectType="CheckBox" fmlaLink="$AN$34" lockText="1" noThreeD="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GBox" noThreeD="1"/>
</file>

<file path=xl/ctrlProps/ctrlProp160.xml><?xml version="1.0" encoding="utf-8"?>
<formControlPr xmlns="http://schemas.microsoft.com/office/spreadsheetml/2009/9/main" objectType="CheckBox" fmlaLink="$AL$35" lockText="1" noThreeD="1"/>
</file>

<file path=xl/ctrlProps/ctrlProp161.xml><?xml version="1.0" encoding="utf-8"?>
<formControlPr xmlns="http://schemas.microsoft.com/office/spreadsheetml/2009/9/main" objectType="CheckBox" fmlaLink="$AM$35" lockText="1" noThreeD="1"/>
</file>

<file path=xl/ctrlProps/ctrlProp162.xml><?xml version="1.0" encoding="utf-8"?>
<formControlPr xmlns="http://schemas.microsoft.com/office/spreadsheetml/2009/9/main" objectType="GBox"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CheckBox" fmlaLink="$AL$37" lockText="1" noThreeD="1"/>
</file>

<file path=xl/ctrlProps/ctrlProp165.xml><?xml version="1.0" encoding="utf-8"?>
<formControlPr xmlns="http://schemas.microsoft.com/office/spreadsheetml/2009/9/main" objectType="CheckBox" fmlaLink="$AM$37" lockText="1" noThreeD="1"/>
</file>

<file path=xl/ctrlProps/ctrlProp166.xml><?xml version="1.0" encoding="utf-8"?>
<formControlPr xmlns="http://schemas.microsoft.com/office/spreadsheetml/2009/9/main" objectType="CheckBox" fmlaLink="$AN$37" lockText="1" noThreeD="1"/>
</file>

<file path=xl/ctrlProps/ctrlProp167.xml><?xml version="1.0" encoding="utf-8"?>
<formControlPr xmlns="http://schemas.microsoft.com/office/spreadsheetml/2009/9/main" objectType="CheckBox" fmlaLink="$AO$37" lockText="1" noThreeD="1"/>
</file>

<file path=xl/ctrlProps/ctrlProp168.xml><?xml version="1.0" encoding="utf-8"?>
<formControlPr xmlns="http://schemas.microsoft.com/office/spreadsheetml/2009/9/main" objectType="CheckBox" fmlaLink="$AP$37" lockText="1" noThreeD="1"/>
</file>

<file path=xl/ctrlProps/ctrlProp169.xml><?xml version="1.0" encoding="utf-8"?>
<formControlPr xmlns="http://schemas.microsoft.com/office/spreadsheetml/2009/9/main" objectType="CheckBox" fmlaLink="$AL$39" lockText="1" noThreeD="1"/>
</file>

<file path=xl/ctrlProps/ctrlProp170.xml><?xml version="1.0" encoding="utf-8"?>
<formControlPr xmlns="http://schemas.microsoft.com/office/spreadsheetml/2009/9/main" objectType="CheckBox" fmlaLink="$AM$39" lockText="1" noThreeD="1"/>
</file>

<file path=xl/ctrlProps/ctrlProp171.xml><?xml version="1.0" encoding="utf-8"?>
<formControlPr xmlns="http://schemas.microsoft.com/office/spreadsheetml/2009/9/main" objectType="CheckBox" fmlaLink="$AN$39" lockText="1" noThreeD="1"/>
</file>

<file path=xl/ctrlProps/ctrlProp172.xml><?xml version="1.0" encoding="utf-8"?>
<formControlPr xmlns="http://schemas.microsoft.com/office/spreadsheetml/2009/9/main" objectType="CheckBox" fmlaLink="$AO$39" lockText="1"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Radio" firstButton="1" fmlaLink="$W$16" lockText="1" noThreeD="1"/>
</file>

<file path=xl/ctrlProps/ctrlProp175.xml><?xml version="1.0" encoding="utf-8"?>
<formControlPr xmlns="http://schemas.microsoft.com/office/spreadsheetml/2009/9/main" objectType="Radio" checked="Checked" lockText="1"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R$47"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I$51" lockText="1" noThreeD="1"/>
</file>

<file path=xl/ctrlProps/ctrlProp181.xml><?xml version="1.0" encoding="utf-8"?>
<formControlPr xmlns="http://schemas.microsoft.com/office/spreadsheetml/2009/9/main" objectType="Radio" lockText="1" noThreeD="1"/>
</file>

<file path=xl/ctrlProps/ctrlProp182.xml><?xml version="1.0" encoding="utf-8"?>
<formControlPr xmlns="http://schemas.microsoft.com/office/spreadsheetml/2009/9/main" objectType="Radio" lockText="1" noThreeD="1"/>
</file>

<file path=xl/ctrlProps/ctrlProp183.xml><?xml version="1.0" encoding="utf-8"?>
<formControlPr xmlns="http://schemas.microsoft.com/office/spreadsheetml/2009/9/main" objectType="Radio" checked="Checked" lockText="1"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Radio" firstButton="1" fmlaLink="$I$52" lockText="1" noThreeD="1"/>
</file>

<file path=xl/ctrlProps/ctrlProp186.xml><?xml version="1.0" encoding="utf-8"?>
<formControlPr xmlns="http://schemas.microsoft.com/office/spreadsheetml/2009/9/main" objectType="Drop" dropLines="7" dropStyle="combo" dx="16" fmlaLink="$Z$52" fmlaRange="リスト_処遇改善助成金キャリアパス区分" noThreeD="1" sel="1" val="0"/>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CheckBox" fmlaLink="$AL$36" lockText="1" noThreeD="1"/>
</file>

<file path=xl/ctrlProps/ctrlProp189.xml><?xml version="1.0" encoding="utf-8"?>
<formControlPr xmlns="http://schemas.microsoft.com/office/spreadsheetml/2009/9/main" objectType="GBox" noThreeD="1"/>
</file>

<file path=xl/ctrlProps/ctrlProp190.xml><?xml version="1.0" encoding="utf-8"?>
<formControlPr xmlns="http://schemas.microsoft.com/office/spreadsheetml/2009/9/main" objectType="CheckBox" fmlaLink="$AL$40" lockText="1" noThreeD="1"/>
</file>

<file path=xl/ctrlProps/ctrlProp191.xml><?xml version="1.0" encoding="utf-8"?>
<formControlPr xmlns="http://schemas.microsoft.com/office/spreadsheetml/2009/9/main" objectType="CheckBox" fmlaLink="$AM$40"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Radio" firstButton="1" fmlaLink="$I$54" lockText="1" noThreeD="1"/>
</file>

<file path=xl/ctrlProps/ctrlProp194.xml><?xml version="1.0" encoding="utf-8"?>
<formControlPr xmlns="http://schemas.microsoft.com/office/spreadsheetml/2009/9/main" objectType="Radio" checked="Checked"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CheckBox" fmlaLink="$AL$38" lockText="1" noThreeD="1"/>
</file>

<file path=xl/ctrlProps/ctrlProp198.xml><?xml version="1.0" encoding="utf-8"?>
<formControlPr xmlns="http://schemas.microsoft.com/office/spreadsheetml/2009/9/main" objectType="CheckBox" fmlaLink="$AM$38" lockText="1" noThreeD="1"/>
</file>

<file path=xl/ctrlProps/ctrlProp199.xml><?xml version="1.0" encoding="utf-8"?>
<formControlPr xmlns="http://schemas.microsoft.com/office/spreadsheetml/2009/9/main" objectType="CheckBox" fmlaLink="$AN$38" lockText="1" noThreeD="1"/>
</file>

<file path=xl/ctrlProps/ctrlProp200.xml><?xml version="1.0" encoding="utf-8"?>
<formControlPr xmlns="http://schemas.microsoft.com/office/spreadsheetml/2009/9/main" objectType="Radio" lockText="1" noThreeD="1"/>
</file>

<file path=xl/ctrlProps/ctrlProp201.xml><?xml version="1.0" encoding="utf-8"?>
<formControlPr xmlns="http://schemas.microsoft.com/office/spreadsheetml/2009/9/main" objectType="Radio" firstButton="1" fmlaLink="$X$54" lockText="1" noThreeD="1"/>
</file>

<file path=xl/ctrlProps/ctrlProp202.xml><?xml version="1.0" encoding="utf-8"?>
<formControlPr xmlns="http://schemas.microsoft.com/office/spreadsheetml/2009/9/main" objectType="Radio" checked="Checked" lockText="1" noThreeD="1"/>
</file>

<file path=xl/ctrlProps/ctrlProp203.xml><?xml version="1.0" encoding="utf-8"?>
<formControlPr xmlns="http://schemas.microsoft.com/office/spreadsheetml/2009/9/main" objectType="Radio" firstButton="1" fmlaLink="$I$53" lockText="1" noThreeD="1"/>
</file>

<file path=xl/ctrlProps/ctrlProp204.xml><?xml version="1.0" encoding="utf-8"?>
<formControlPr xmlns="http://schemas.microsoft.com/office/spreadsheetml/2009/9/main" objectType="Radio" checked="Checked" lockText="1" noThreeD="1"/>
</file>

<file path=xl/ctrlProps/ctrlProp205.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206.xml><?xml version="1.0" encoding="utf-8"?>
<formControlPr xmlns="http://schemas.microsoft.com/office/spreadsheetml/2009/9/main" objectType="GBox" noThreeD="1"/>
</file>

<file path=xl/ctrlProps/ctrlProp207.xml><?xml version="1.0" encoding="utf-8"?>
<formControlPr xmlns="http://schemas.microsoft.com/office/spreadsheetml/2009/9/main" objectType="GBox"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10" lockText="1" noThreeD="1"/>
</file>

<file path=xl/ctrlProps/ctrlProp210.xml><?xml version="1.0" encoding="utf-8"?>
<formControlPr xmlns="http://schemas.microsoft.com/office/spreadsheetml/2009/9/main" objectType="CheckBox" fmlaLink="$AM$10" lockText="1" noThreeD="1"/>
</file>

<file path=xl/ctrlProps/ctrlProp211.xml><?xml version="1.0" encoding="utf-8"?>
<formControlPr xmlns="http://schemas.microsoft.com/office/spreadsheetml/2009/9/main" objectType="CheckBox" fmlaLink="$AN$10" lockText="1" noThreeD="1"/>
</file>

<file path=xl/ctrlProps/ctrlProp212.xml><?xml version="1.0" encoding="utf-8"?>
<formControlPr xmlns="http://schemas.microsoft.com/office/spreadsheetml/2009/9/main" objectType="CheckBox" fmlaLink="$AO$10" lockText="1" noThreeD="1"/>
</file>

<file path=xl/ctrlProps/ctrlProp213.xml><?xml version="1.0" encoding="utf-8"?>
<formControlPr xmlns="http://schemas.microsoft.com/office/spreadsheetml/2009/9/main" objectType="CheckBox" fmlaLink="$AP$10" lockText="1" noThreeD="1"/>
</file>

<file path=xl/ctrlProps/ctrlProp214.xml><?xml version="1.0" encoding="utf-8"?>
<formControlPr xmlns="http://schemas.microsoft.com/office/spreadsheetml/2009/9/main" objectType="CheckBox" fmlaLink="$AQ$10" lockText="1" noThreeD="1"/>
</file>

<file path=xl/ctrlProps/ctrlProp215.xml><?xml version="1.0" encoding="utf-8"?>
<formControlPr xmlns="http://schemas.microsoft.com/office/spreadsheetml/2009/9/main" objectType="CheckBox" fmlaLink="$AR$10" lockText="1" noThreeD="1"/>
</file>

<file path=xl/ctrlProps/ctrlProp216.xml><?xml version="1.0" encoding="utf-8"?>
<formControlPr xmlns="http://schemas.microsoft.com/office/spreadsheetml/2009/9/main" objectType="GBox" noThreeD="1"/>
</file>

<file path=xl/ctrlProps/ctrlProp217.xml><?xml version="1.0" encoding="utf-8"?>
<formControlPr xmlns="http://schemas.microsoft.com/office/spreadsheetml/2009/9/main" objectType="CheckBox" fmlaLink="$AL$13" lockText="1" noThreeD="1"/>
</file>

<file path=xl/ctrlProps/ctrlProp218.xml><?xml version="1.0" encoding="utf-8"?>
<formControlPr xmlns="http://schemas.microsoft.com/office/spreadsheetml/2009/9/main" objectType="CheckBox" fmlaLink="$AM$13" lockText="1" noThreeD="1"/>
</file>

<file path=xl/ctrlProps/ctrlProp219.xml><?xml version="1.0" encoding="utf-8"?>
<formControlPr xmlns="http://schemas.microsoft.com/office/spreadsheetml/2009/9/main" objectType="CheckBox" fmlaLink="$AN$13" lockText="1" noThreeD="1"/>
</file>

<file path=xl/ctrlProps/ctrlProp220.xml><?xml version="1.0" encoding="utf-8"?>
<formControlPr xmlns="http://schemas.microsoft.com/office/spreadsheetml/2009/9/main" objectType="GBox"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 lockText="1" noThreeD="1"/>
</file>

<file path=xl/ctrlProps/ctrlProp223.xml><?xml version="1.0" encoding="utf-8"?>
<formControlPr xmlns="http://schemas.microsoft.com/office/spreadsheetml/2009/9/main" objectType="CheckBox" fmlaLink="$AM$14" lockText="1"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CheckBox" fmlaLink="$AL$16" lockText="1" noThreeD="1"/>
</file>

<file path=xl/ctrlProps/ctrlProp227.xml><?xml version="1.0" encoding="utf-8"?>
<formControlPr xmlns="http://schemas.microsoft.com/office/spreadsheetml/2009/9/main" objectType="CheckBox" fmlaLink="$AM$16" lockText="1" noThreeD="1"/>
</file>

<file path=xl/ctrlProps/ctrlProp228.xml><?xml version="1.0" encoding="utf-8"?>
<formControlPr xmlns="http://schemas.microsoft.com/office/spreadsheetml/2009/9/main" objectType="CheckBox" fmlaLink="$AN$16" lockText="1" noThreeD="1"/>
</file>

<file path=xl/ctrlProps/ctrlProp229.xml><?xml version="1.0" encoding="utf-8"?>
<formControlPr xmlns="http://schemas.microsoft.com/office/spreadsheetml/2009/9/main" objectType="CheckBox" fmlaLink="$AO$16" lockText="1" noThreeD="1"/>
</file>

<file path=xl/ctrlProps/ctrlProp230.xml><?xml version="1.0" encoding="utf-8"?>
<formControlPr xmlns="http://schemas.microsoft.com/office/spreadsheetml/2009/9/main" objectType="CheckBox" fmlaLink="$AP$16" lockText="1" noThreeD="1"/>
</file>

<file path=xl/ctrlProps/ctrlProp231.xml><?xml version="1.0" encoding="utf-8"?>
<formControlPr xmlns="http://schemas.microsoft.com/office/spreadsheetml/2009/9/main" objectType="CheckBox" fmlaLink="$AL$18" lockText="1" noThreeD="1"/>
</file>

<file path=xl/ctrlProps/ctrlProp232.xml><?xml version="1.0" encoding="utf-8"?>
<formControlPr xmlns="http://schemas.microsoft.com/office/spreadsheetml/2009/9/main" objectType="CheckBox" fmlaLink="$AM$18" lockText="1" noThreeD="1"/>
</file>

<file path=xl/ctrlProps/ctrlProp233.xml><?xml version="1.0" encoding="utf-8"?>
<formControlPr xmlns="http://schemas.microsoft.com/office/spreadsheetml/2009/9/main" objectType="CheckBox" fmlaLink="$AN$18" lockText="1" noThreeD="1"/>
</file>

<file path=xl/ctrlProps/ctrlProp234.xml><?xml version="1.0" encoding="utf-8"?>
<formControlPr xmlns="http://schemas.microsoft.com/office/spreadsheetml/2009/9/main" objectType="CheckBox" fmlaLink="$AO$18"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R$26" lockText="1" noThreeD="1"/>
</file>

<file path=xl/ctrlProps/ctrlProp237.xml><?xml version="1.0" encoding="utf-8"?>
<formControlPr xmlns="http://schemas.microsoft.com/office/spreadsheetml/2009/9/main" objectType="Radio" checked="Checked"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CheckBox" fmlaLink="$AL$15" lockText="1" noThreeD="1"/>
</file>

<file path=xl/ctrlProps/ctrlProp240.xml><?xml version="1.0" encoding="utf-8"?>
<formControlPr xmlns="http://schemas.microsoft.com/office/spreadsheetml/2009/9/main" objectType="GBox" noThreeD="1"/>
</file>

<file path=xl/ctrlProps/ctrlProp241.xml><?xml version="1.0" encoding="utf-8"?>
<formControlPr xmlns="http://schemas.microsoft.com/office/spreadsheetml/2009/9/main" objectType="CheckBox" fmlaLink="$AL$19" lockText="1" noThreeD="1"/>
</file>

<file path=xl/ctrlProps/ctrlProp242.xml><?xml version="1.0" encoding="utf-8"?>
<formControlPr xmlns="http://schemas.microsoft.com/office/spreadsheetml/2009/9/main" objectType="CheckBox" fmlaLink="$AM$19"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 lockText="1" noThreeD="1"/>
</file>

<file path=xl/ctrlProps/ctrlProp245.xml><?xml version="1.0" encoding="utf-8"?>
<formControlPr xmlns="http://schemas.microsoft.com/office/spreadsheetml/2009/9/main" objectType="CheckBox" fmlaLink="$AM$17" lockText="1" noThreeD="1"/>
</file>

<file path=xl/ctrlProps/ctrlProp246.xml><?xml version="1.0" encoding="utf-8"?>
<formControlPr xmlns="http://schemas.microsoft.com/office/spreadsheetml/2009/9/main" objectType="CheckBox" fmlaLink="$AN$17" lockText="1"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Radio" firstButton="1" fmlaLink="$R$47" lockText="1" noThreeD="1"/>
</file>

<file path=xl/ctrlProps/ctrlProp249.xml><?xml version="1.0" encoding="utf-8"?>
<formControlPr xmlns="http://schemas.microsoft.com/office/spreadsheetml/2009/9/main" objectType="Radio" checked="Checked" lockText="1" noThreeD="1"/>
</file>

<file path=xl/ctrlProps/ctrlProp250.xml><?xml version="1.0" encoding="utf-8"?>
<formControlPr xmlns="http://schemas.microsoft.com/office/spreadsheetml/2009/9/main" objectType="GBox" noThreeD="1"/>
</file>

<file path=xl/ctrlProps/ctrlProp251.xml><?xml version="1.0" encoding="utf-8"?>
<formControlPr xmlns="http://schemas.microsoft.com/office/spreadsheetml/2009/9/main" objectType="Radio" firstButton="1" fmlaLink="$Y$43"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Radio" firstButton="1" fmlaLink="$Y$44" lockText="1" noThreeD="1"/>
</file>

<file path=xl/ctrlProps/ctrlProp255.xml><?xml version="1.0" encoding="utf-8"?>
<formControlPr xmlns="http://schemas.microsoft.com/office/spreadsheetml/2009/9/main" objectType="Radio" checked="Checked"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firstButton="1" fmlaLink="$I$40" lockText="1" noThreeD="1"/>
</file>

<file path=xl/ctrlProps/ctrlProp258.xml><?xml version="1.0" encoding="utf-8"?>
<formControlPr xmlns="http://schemas.microsoft.com/office/spreadsheetml/2009/9/main" objectType="Radio" checked="Checked" lockText="1"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Radio" firstButton="1" fmlaLink="$S$40" lockText="1" noThreeD="1"/>
</file>

<file path=xl/ctrlProps/ctrlProp261.xml><?xml version="1.0" encoding="utf-8"?>
<formControlPr xmlns="http://schemas.microsoft.com/office/spreadsheetml/2009/9/main" objectType="Radio" checked="Checked" lockText="1" noThreeD="1"/>
</file>

<file path=xl/ctrlProps/ctrlProp262.xml><?xml version="1.0" encoding="utf-8"?>
<formControlPr xmlns="http://schemas.microsoft.com/office/spreadsheetml/2009/9/main" objectType="GBox" noThreeD="1"/>
</file>

<file path=xl/ctrlProps/ctrlProp263.xml><?xml version="1.0" encoding="utf-8"?>
<formControlPr xmlns="http://schemas.microsoft.com/office/spreadsheetml/2009/9/main" objectType="Radio" firstButton="1" fmlaLink="$I$72" lockText="1" noThreeD="1"/>
</file>

<file path=xl/ctrlProps/ctrlProp264.xml><?xml version="1.0" encoding="utf-8"?>
<formControlPr xmlns="http://schemas.microsoft.com/office/spreadsheetml/2009/9/main" objectType="Radio" checked="Checked"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S$72" lockText="1" noThreeD="1"/>
</file>

<file path=xl/ctrlProps/ctrlProp267.xml><?xml version="1.0" encoding="utf-8"?>
<formControlPr xmlns="http://schemas.microsoft.com/office/spreadsheetml/2009/9/main" objectType="Radio" checked="Checked" lockText="1" noThreeD="1"/>
</file>

<file path=xl/ctrlProps/ctrlProp268.xml><?xml version="1.0" encoding="utf-8"?>
<formControlPr xmlns="http://schemas.microsoft.com/office/spreadsheetml/2009/9/main" objectType="GBox" noThreeD="1"/>
</file>

<file path=xl/ctrlProps/ctrlProp269.xml><?xml version="1.0" encoding="utf-8"?>
<formControlPr xmlns="http://schemas.microsoft.com/office/spreadsheetml/2009/9/main" objectType="Radio" firstButton="1" fmlaLink="$I$82" lockText="1" noThreeD="1"/>
</file>

<file path=xl/ctrlProps/ctrlProp270.xml><?xml version="1.0" encoding="utf-8"?>
<formControlPr xmlns="http://schemas.microsoft.com/office/spreadsheetml/2009/9/main" objectType="Radio" checked="Checked" lockText="1"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Radio" firstButton="1" fmlaLink="$S$82" lockText="1" noThreeD="1"/>
</file>

<file path=xl/ctrlProps/ctrlProp273.xml><?xml version="1.0" encoding="utf-8"?>
<formControlPr xmlns="http://schemas.microsoft.com/office/spreadsheetml/2009/9/main" objectType="Radio" checked="Checked"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I$92"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92" lockText="1" noThreeD="1"/>
</file>

<file path=xl/ctrlProps/ctrlProp279.xml><?xml version="1.0" encoding="utf-8"?>
<formControlPr xmlns="http://schemas.microsoft.com/office/spreadsheetml/2009/9/main" objectType="Radio" checked="Checked" lockText="1"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Radio" firstButton="1" fmlaLink="$I$102" lockText="1" noThreeD="1"/>
</file>

<file path=xl/ctrlProps/ctrlProp282.xml><?xml version="1.0" encoding="utf-8"?>
<formControlPr xmlns="http://schemas.microsoft.com/office/spreadsheetml/2009/9/main" objectType="Radio" checked="Checked"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S$102"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Drop" dropStyle="combo" dx="16" fmlaLink="$AC$40" fmlaRange="リスト_人員配置区分_療養介護" noThreeD="1" sel="1" val="0"/>
</file>

<file path=xl/ctrlProps/ctrlProp287.xml><?xml version="1.0" encoding="utf-8"?>
<formControlPr xmlns="http://schemas.microsoft.com/office/spreadsheetml/2009/9/main" objectType="Drop" dropStyle="combo" dx="16" fmlaLink="$AC$72" fmlaRange="リスト_人員配置区分_療養介護" noThreeD="1" sel="1" val="0"/>
</file>

<file path=xl/ctrlProps/ctrlProp288.xml><?xml version="1.0" encoding="utf-8"?>
<formControlPr xmlns="http://schemas.microsoft.com/office/spreadsheetml/2009/9/main" objectType="Drop" dropStyle="combo" dx="16" fmlaLink="$AC$82" fmlaRange="リスト_人員配置区分_療養介護" noThreeD="1" sel="1" val="0"/>
</file>

<file path=xl/ctrlProps/ctrlProp289.xml><?xml version="1.0" encoding="utf-8"?>
<formControlPr xmlns="http://schemas.microsoft.com/office/spreadsheetml/2009/9/main" objectType="Drop" dropStyle="combo" dx="16" fmlaLink="$AC$92" fmlaRange="リスト_人員配置区分_療養介護" noThreeD="1" sel="1" val="0"/>
</file>

<file path=xl/ctrlProps/ctrlProp290.xml><?xml version="1.0" encoding="utf-8"?>
<formControlPr xmlns="http://schemas.microsoft.com/office/spreadsheetml/2009/9/main" objectType="Drop" dropStyle="combo" dx="16" fmlaLink="$AC$102" fmlaRange="リスト_人員配置区分_療養介護" noThreeD="1" sel="1" val="0"/>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I$56"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GBox"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4"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Drop" dropLines="7" dropStyle="combo" dx="16" fmlaLink="$Y$54" fmlaRange="リスト_処遇改善助成金キャリアパス区分" noThreeD="1" sel="1" val="0"/>
</file>

<file path=xl/ctrlProps/ctrlProp299.xml><?xml version="1.0" encoding="utf-8"?>
<formControlPr xmlns="http://schemas.microsoft.com/office/spreadsheetml/2009/9/main" objectType="GBox" noThreeD="1"/>
</file>

<file path=xl/ctrlProps/ctrlProp300.xml><?xml version="1.0" encoding="utf-8"?>
<formControlPr xmlns="http://schemas.microsoft.com/office/spreadsheetml/2009/9/main" objectType="Radio" firstButton="1" fmlaLink="$I$51" lockText="1" noThreeD="1"/>
</file>

<file path=xl/ctrlProps/ctrlProp301.xml><?xml version="1.0" encoding="utf-8"?>
<formControlPr xmlns="http://schemas.microsoft.com/office/spreadsheetml/2009/9/main" objectType="Radio" checked="Checked" lockText="1" noThreeD="1"/>
</file>

<file path=xl/ctrlProps/ctrlProp302.xml><?xml version="1.0" encoding="utf-8"?>
<formControlPr xmlns="http://schemas.microsoft.com/office/spreadsheetml/2009/9/main" objectType="GBox" noThreeD="1"/>
</file>

<file path=xl/ctrlProps/ctrlProp303.xml><?xml version="1.0" encoding="utf-8"?>
<formControlPr xmlns="http://schemas.microsoft.com/office/spreadsheetml/2009/9/main" objectType="Radio" firstButton="1" fmlaLink="$Y$51"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Radio" checked="Checked" firstButton="1" fmlaLink="$I$53" lockText="1" noThreeD="1"/>
</file>

<file path=xl/ctrlProps/ctrlProp306.xml><?xml version="1.0" encoding="utf-8"?>
<formControlPr xmlns="http://schemas.microsoft.com/office/spreadsheetml/2009/9/main" objectType="Radio" lockText="1" noThreeD="1"/>
</file>

<file path=xl/ctrlProps/ctrlProp307.xml><?xml version="1.0" encoding="utf-8"?>
<formControlPr xmlns="http://schemas.microsoft.com/office/spreadsheetml/2009/9/main" objectType="Radio"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GBox" noThreeD="1"/>
</file>

<file path=xl/ctrlProps/ctrlProp310.xml><?xml version="1.0" encoding="utf-8"?>
<formControlPr xmlns="http://schemas.microsoft.com/office/spreadsheetml/2009/9/main" objectType="Radio" firstButton="1" fmlaLink="$Y$53" lockText="1" noThreeD="1"/>
</file>

<file path=xl/ctrlProps/ctrlProp311.xml><?xml version="1.0" encoding="utf-8"?>
<formControlPr xmlns="http://schemas.microsoft.com/office/spreadsheetml/2009/9/main" objectType="Radio" checked="Checked" lockText="1" noThreeD="1"/>
</file>

<file path=xl/ctrlProps/ctrlProp312.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313.xml><?xml version="1.0" encoding="utf-8"?>
<formControlPr xmlns="http://schemas.microsoft.com/office/spreadsheetml/2009/9/main" objectType="Radio" firstButton="1" fmlaLink="$I$55" lockText="1" noThreeD="1"/>
</file>

<file path=xl/ctrlProps/ctrlProp314.xml><?xml version="1.0" encoding="utf-8"?>
<formControlPr xmlns="http://schemas.microsoft.com/office/spreadsheetml/2009/9/main" objectType="Radio" checked="Checked" lockText="1" noThreeD="1"/>
</file>

<file path=xl/ctrlProps/ctrlProp315.xml><?xml version="1.0" encoding="utf-8"?>
<formControlPr xmlns="http://schemas.microsoft.com/office/spreadsheetml/2009/9/main" objectType="GBox"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R$68"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checked="Checked" firstButton="1" fmlaLink="$I$43"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lockText="1" noThreeD="1"/>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CheckBox" fmlaLink="$AL$47" lockText="1" noThreeD="1"/>
</file>

<file path=xl/ctrlProps/ctrlProp325.xml><?xml version="1.0" encoding="utf-8"?>
<formControlPr xmlns="http://schemas.microsoft.com/office/spreadsheetml/2009/9/main" objectType="CheckBox" fmlaLink="$AM$47" lockText="1" noThreeD="1"/>
</file>

<file path=xl/ctrlProps/ctrlProp326.xml><?xml version="1.0" encoding="utf-8"?>
<formControlPr xmlns="http://schemas.microsoft.com/office/spreadsheetml/2009/9/main" objectType="CheckBox" fmlaLink="$AN$47" lockText="1" noThreeD="1"/>
</file>

<file path=xl/ctrlProps/ctrlProp327.xml><?xml version="1.0" encoding="utf-8"?>
<formControlPr xmlns="http://schemas.microsoft.com/office/spreadsheetml/2009/9/main" objectType="CheckBox" fmlaLink="$AO$47" lockText="1" noThreeD="1"/>
</file>

<file path=xl/ctrlProps/ctrlProp328.xml><?xml version="1.0" encoding="utf-8"?>
<formControlPr xmlns="http://schemas.microsoft.com/office/spreadsheetml/2009/9/main" objectType="CheckBox" fmlaLink="$AP$47" lockText="1" noThreeD="1"/>
</file>

<file path=xl/ctrlProps/ctrlProp329.xml><?xml version="1.0" encoding="utf-8"?>
<formControlPr xmlns="http://schemas.microsoft.com/office/spreadsheetml/2009/9/main" objectType="CheckBox" fmlaLink="$AQ$47" lockText="1" noThreeD="1"/>
</file>

<file path=xl/ctrlProps/ctrlProp330.xml><?xml version="1.0" encoding="utf-8"?>
<formControlPr xmlns="http://schemas.microsoft.com/office/spreadsheetml/2009/9/main" objectType="CheckBox" fmlaLink="$AR$47"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CheckBox" fmlaLink="$AL$50" lockText="1" noThreeD="1"/>
</file>

<file path=xl/ctrlProps/ctrlProp333.xml><?xml version="1.0" encoding="utf-8"?>
<formControlPr xmlns="http://schemas.microsoft.com/office/spreadsheetml/2009/9/main" objectType="CheckBox" fmlaLink="$AM$50" lockText="1" noThreeD="1"/>
</file>

<file path=xl/ctrlProps/ctrlProp334.xml><?xml version="1.0" encoding="utf-8"?>
<formControlPr xmlns="http://schemas.microsoft.com/office/spreadsheetml/2009/9/main" objectType="CheckBox" fmlaLink="$AN$50" lockText="1" noThreeD="1"/>
</file>

<file path=xl/ctrlProps/ctrlProp335.xml><?xml version="1.0" encoding="utf-8"?>
<formControlPr xmlns="http://schemas.microsoft.com/office/spreadsheetml/2009/9/main" objectType="CheckBox" fmlaLink="$AO$50" lockText="1" noThreeD="1"/>
</file>

<file path=xl/ctrlProps/ctrlProp336.xml><?xml version="1.0" encoding="utf-8"?>
<formControlPr xmlns="http://schemas.microsoft.com/office/spreadsheetml/2009/9/main" objectType="CheckBox" fmlaLink="$AP$50"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CheckBox" fmlaLink="$AL$51" lockText="1" noThreeD="1"/>
</file>

<file path=xl/ctrlProps/ctrlProp339.xml><?xml version="1.0" encoding="utf-8"?>
<formControlPr xmlns="http://schemas.microsoft.com/office/spreadsheetml/2009/9/main" objectType="CheckBox" fmlaLink="$AM$51" lockText="1" noThreeD="1"/>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I$136"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Radio" lockText="1" noThreeD="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CheckBox" fmlaLink="$AL$140" lockText="1" noThreeD="1"/>
</file>

<file path=xl/ctrlProps/ctrlProp346.xml><?xml version="1.0" encoding="utf-8"?>
<formControlPr xmlns="http://schemas.microsoft.com/office/spreadsheetml/2009/9/main" objectType="CheckBox" fmlaLink="$AM$140" lockText="1" noThreeD="1"/>
</file>

<file path=xl/ctrlProps/ctrlProp347.xml><?xml version="1.0" encoding="utf-8"?>
<formControlPr xmlns="http://schemas.microsoft.com/office/spreadsheetml/2009/9/main" objectType="CheckBox" fmlaLink="$AN$140" lockText="1" noThreeD="1"/>
</file>

<file path=xl/ctrlProps/ctrlProp348.xml><?xml version="1.0" encoding="utf-8"?>
<formControlPr xmlns="http://schemas.microsoft.com/office/spreadsheetml/2009/9/main" objectType="CheckBox" fmlaLink="$AO$140" lockText="1" noThreeD="1"/>
</file>

<file path=xl/ctrlProps/ctrlProp349.xml><?xml version="1.0" encoding="utf-8"?>
<formControlPr xmlns="http://schemas.microsoft.com/office/spreadsheetml/2009/9/main" objectType="CheckBox" fmlaLink="$AP$140" lockText="1" noThreeD="1"/>
</file>

<file path=xl/ctrlProps/ctrlProp350.xml><?xml version="1.0" encoding="utf-8"?>
<formControlPr xmlns="http://schemas.microsoft.com/office/spreadsheetml/2009/9/main" objectType="CheckBox" fmlaLink="$AQ$140" lockText="1" noThreeD="1"/>
</file>

<file path=xl/ctrlProps/ctrlProp351.xml><?xml version="1.0" encoding="utf-8"?>
<formControlPr xmlns="http://schemas.microsoft.com/office/spreadsheetml/2009/9/main" objectType="CheckBox" fmlaLink="$AR$140"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CheckBox" fmlaLink="$AL$143" lockText="1" noThreeD="1"/>
</file>

<file path=xl/ctrlProps/ctrlProp354.xml><?xml version="1.0" encoding="utf-8"?>
<formControlPr xmlns="http://schemas.microsoft.com/office/spreadsheetml/2009/9/main" objectType="CheckBox" fmlaLink="$AM$143" lockText="1" noThreeD="1"/>
</file>

<file path=xl/ctrlProps/ctrlProp355.xml><?xml version="1.0" encoding="utf-8"?>
<formControlPr xmlns="http://schemas.microsoft.com/office/spreadsheetml/2009/9/main" objectType="CheckBox" fmlaLink="$AN$143" lockText="1" noThreeD="1"/>
</file>

<file path=xl/ctrlProps/ctrlProp356.xml><?xml version="1.0" encoding="utf-8"?>
<formControlPr xmlns="http://schemas.microsoft.com/office/spreadsheetml/2009/9/main" objectType="CheckBox" fmlaLink="$AO$143" lockText="1" noThreeD="1"/>
</file>

<file path=xl/ctrlProps/ctrlProp357.xml><?xml version="1.0" encoding="utf-8"?>
<formControlPr xmlns="http://schemas.microsoft.com/office/spreadsheetml/2009/9/main" objectType="CheckBox" fmlaLink="$AP$143"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GBox" noThreeD="1"/>
</file>

<file path=xl/ctrlProps/ctrlProp360.xml><?xml version="1.0" encoding="utf-8"?>
<formControlPr xmlns="http://schemas.microsoft.com/office/spreadsheetml/2009/9/main" objectType="CheckBox" fmlaLink="$AL$144" lockText="1" noThreeD="1"/>
</file>

<file path=xl/ctrlProps/ctrlProp361.xml><?xml version="1.0" encoding="utf-8"?>
<formControlPr xmlns="http://schemas.microsoft.com/office/spreadsheetml/2009/9/main" objectType="CheckBox" fmlaLink="$AM$144" lockText="1"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checked="Checked" firstButton="1" fmlaLink="$I$168" lockText="1" noThreeD="1"/>
</file>

<file path=xl/ctrlProps/ctrlProp364.xml><?xml version="1.0" encoding="utf-8"?>
<formControlPr xmlns="http://schemas.microsoft.com/office/spreadsheetml/2009/9/main" objectType="Radio" lockText="1" noThreeD="1"/>
</file>

<file path=xl/ctrlProps/ctrlProp365.xml><?xml version="1.0" encoding="utf-8"?>
<formControlPr xmlns="http://schemas.microsoft.com/office/spreadsheetml/2009/9/main" objectType="Radio" lockText="1" noThreeD="1"/>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CheckBox" fmlaLink="$AL$172" lockText="1" noThreeD="1"/>
</file>

<file path=xl/ctrlProps/ctrlProp368.xml><?xml version="1.0" encoding="utf-8"?>
<formControlPr xmlns="http://schemas.microsoft.com/office/spreadsheetml/2009/9/main" objectType="CheckBox" fmlaLink="$AM$172" lockText="1" noThreeD="1"/>
</file>

<file path=xl/ctrlProps/ctrlProp369.xml><?xml version="1.0" encoding="utf-8"?>
<formControlPr xmlns="http://schemas.microsoft.com/office/spreadsheetml/2009/9/main" objectType="CheckBox" fmlaLink="$AN$172" lockText="1" noThreeD="1"/>
</file>

<file path=xl/ctrlProps/ctrlProp370.xml><?xml version="1.0" encoding="utf-8"?>
<formControlPr xmlns="http://schemas.microsoft.com/office/spreadsheetml/2009/9/main" objectType="CheckBox" fmlaLink="$AO$172" lockText="1" noThreeD="1"/>
</file>

<file path=xl/ctrlProps/ctrlProp371.xml><?xml version="1.0" encoding="utf-8"?>
<formControlPr xmlns="http://schemas.microsoft.com/office/spreadsheetml/2009/9/main" objectType="CheckBox" fmlaLink="$AP$172" lockText="1" noThreeD="1"/>
</file>

<file path=xl/ctrlProps/ctrlProp372.xml><?xml version="1.0" encoding="utf-8"?>
<formControlPr xmlns="http://schemas.microsoft.com/office/spreadsheetml/2009/9/main" objectType="CheckBox" fmlaLink="$AQ$172" lockText="1" noThreeD="1"/>
</file>

<file path=xl/ctrlProps/ctrlProp373.xml><?xml version="1.0" encoding="utf-8"?>
<formControlPr xmlns="http://schemas.microsoft.com/office/spreadsheetml/2009/9/main" objectType="CheckBox" fmlaLink="$AR$172" lockText="1" noThreeD="1"/>
</file>

<file path=xl/ctrlProps/ctrlProp374.xml><?xml version="1.0" encoding="utf-8"?>
<formControlPr xmlns="http://schemas.microsoft.com/office/spreadsheetml/2009/9/main" objectType="GBox" noThreeD="1"/>
</file>

<file path=xl/ctrlProps/ctrlProp375.xml><?xml version="1.0" encoding="utf-8"?>
<formControlPr xmlns="http://schemas.microsoft.com/office/spreadsheetml/2009/9/main" objectType="CheckBox" fmlaLink="$AL$175" lockText="1" noThreeD="1"/>
</file>

<file path=xl/ctrlProps/ctrlProp376.xml><?xml version="1.0" encoding="utf-8"?>
<formControlPr xmlns="http://schemas.microsoft.com/office/spreadsheetml/2009/9/main" objectType="CheckBox" fmlaLink="$AM$175" lockText="1" noThreeD="1"/>
</file>

<file path=xl/ctrlProps/ctrlProp377.xml><?xml version="1.0" encoding="utf-8"?>
<formControlPr xmlns="http://schemas.microsoft.com/office/spreadsheetml/2009/9/main" objectType="CheckBox" fmlaLink="$AN$175" lockText="1" noThreeD="1"/>
</file>

<file path=xl/ctrlProps/ctrlProp378.xml><?xml version="1.0" encoding="utf-8"?>
<formControlPr xmlns="http://schemas.microsoft.com/office/spreadsheetml/2009/9/main" objectType="CheckBox" fmlaLink="$AO$175" lockText="1" noThreeD="1"/>
</file>

<file path=xl/ctrlProps/ctrlProp379.xml><?xml version="1.0" encoding="utf-8"?>
<formControlPr xmlns="http://schemas.microsoft.com/office/spreadsheetml/2009/9/main" objectType="CheckBox" fmlaLink="$AP$175" lockText="1" noThreeD="1"/>
</file>

<file path=xl/ctrlProps/ctrlProp380.xml><?xml version="1.0" encoding="utf-8"?>
<formControlPr xmlns="http://schemas.microsoft.com/office/spreadsheetml/2009/9/main" objectType="GBox" noThreeD="1"/>
</file>

<file path=xl/ctrlProps/ctrlProp381.xml><?xml version="1.0" encoding="utf-8"?>
<formControlPr xmlns="http://schemas.microsoft.com/office/spreadsheetml/2009/9/main" objectType="GBox" noThreeD="1"/>
</file>

<file path=xl/ctrlProps/ctrlProp382.xml><?xml version="1.0" encoding="utf-8"?>
<formControlPr xmlns="http://schemas.microsoft.com/office/spreadsheetml/2009/9/main" objectType="CheckBox" fmlaLink="$AL$176" lockText="1" noThreeD="1"/>
</file>

<file path=xl/ctrlProps/ctrlProp383.xml><?xml version="1.0" encoding="utf-8"?>
<formControlPr xmlns="http://schemas.microsoft.com/office/spreadsheetml/2009/9/main" objectType="CheckBox" fmlaLink="$AM$176" lockText="1"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checked="Checked" firstButton="1" fmlaLink="$I$200" lockText="1" noThreeD="1"/>
</file>

<file path=xl/ctrlProps/ctrlProp386.xml><?xml version="1.0" encoding="utf-8"?>
<formControlPr xmlns="http://schemas.microsoft.com/office/spreadsheetml/2009/9/main" objectType="Radio" lockText="1" noThreeD="1"/>
</file>

<file path=xl/ctrlProps/ctrlProp387.xml><?xml version="1.0" encoding="utf-8"?>
<formControlPr xmlns="http://schemas.microsoft.com/office/spreadsheetml/2009/9/main" objectType="Radio" lockText="1" noThreeD="1"/>
</file>

<file path=xl/ctrlProps/ctrlProp388.xml><?xml version="1.0" encoding="utf-8"?>
<formControlPr xmlns="http://schemas.microsoft.com/office/spreadsheetml/2009/9/main" objectType="GBox" noThreeD="1"/>
</file>

<file path=xl/ctrlProps/ctrlProp389.xml><?xml version="1.0" encoding="utf-8"?>
<formControlPr xmlns="http://schemas.microsoft.com/office/spreadsheetml/2009/9/main" objectType="CheckBox" fmlaLink="$AL$204" lockText="1" noThreeD="1"/>
</file>

<file path=xl/ctrlProps/ctrlProp390.xml><?xml version="1.0" encoding="utf-8"?>
<formControlPr xmlns="http://schemas.microsoft.com/office/spreadsheetml/2009/9/main" objectType="CheckBox" fmlaLink="$AM$204" lockText="1" noThreeD="1"/>
</file>

<file path=xl/ctrlProps/ctrlProp391.xml><?xml version="1.0" encoding="utf-8"?>
<formControlPr xmlns="http://schemas.microsoft.com/office/spreadsheetml/2009/9/main" objectType="CheckBox" fmlaLink="$AN$204" lockText="1" noThreeD="1"/>
</file>

<file path=xl/ctrlProps/ctrlProp392.xml><?xml version="1.0" encoding="utf-8"?>
<formControlPr xmlns="http://schemas.microsoft.com/office/spreadsheetml/2009/9/main" objectType="CheckBox" fmlaLink="$AO$204" lockText="1" noThreeD="1"/>
</file>

<file path=xl/ctrlProps/ctrlProp393.xml><?xml version="1.0" encoding="utf-8"?>
<formControlPr xmlns="http://schemas.microsoft.com/office/spreadsheetml/2009/9/main" objectType="CheckBox" fmlaLink="$AP$204" lockText="1" noThreeD="1"/>
</file>

<file path=xl/ctrlProps/ctrlProp394.xml><?xml version="1.0" encoding="utf-8"?>
<formControlPr xmlns="http://schemas.microsoft.com/office/spreadsheetml/2009/9/main" objectType="CheckBox" fmlaLink="$AQ$204" lockText="1" noThreeD="1"/>
</file>

<file path=xl/ctrlProps/ctrlProp395.xml><?xml version="1.0" encoding="utf-8"?>
<formControlPr xmlns="http://schemas.microsoft.com/office/spreadsheetml/2009/9/main" objectType="CheckBox" fmlaLink="$AR$204" lockText="1" noThreeD="1"/>
</file>

<file path=xl/ctrlProps/ctrlProp396.xml><?xml version="1.0" encoding="utf-8"?>
<formControlPr xmlns="http://schemas.microsoft.com/office/spreadsheetml/2009/9/main" objectType="GBox" noThreeD="1"/>
</file>

<file path=xl/ctrlProps/ctrlProp397.xml><?xml version="1.0" encoding="utf-8"?>
<formControlPr xmlns="http://schemas.microsoft.com/office/spreadsheetml/2009/9/main" objectType="CheckBox" fmlaLink="$AL$207" lockText="1" noThreeD="1"/>
</file>

<file path=xl/ctrlProps/ctrlProp398.xml><?xml version="1.0" encoding="utf-8"?>
<formControlPr xmlns="http://schemas.microsoft.com/office/spreadsheetml/2009/9/main" objectType="CheckBox" fmlaLink="$AM$207" lockText="1" noThreeD="1"/>
</file>

<file path=xl/ctrlProps/ctrlProp399.xml><?xml version="1.0" encoding="utf-8"?>
<formControlPr xmlns="http://schemas.microsoft.com/office/spreadsheetml/2009/9/main" objectType="CheckBox" fmlaLink="$AN$207" lockText="1" noThreeD="1"/>
</file>

<file path=xl/ctrlProps/ctrlProp400.xml><?xml version="1.0" encoding="utf-8"?>
<formControlPr xmlns="http://schemas.microsoft.com/office/spreadsheetml/2009/9/main" objectType="CheckBox" fmlaLink="$AO$207" lockText="1" noThreeD="1"/>
</file>

<file path=xl/ctrlProps/ctrlProp401.xml><?xml version="1.0" encoding="utf-8"?>
<formControlPr xmlns="http://schemas.microsoft.com/office/spreadsheetml/2009/9/main" objectType="CheckBox" fmlaLink="$AP$207"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CheckBox" fmlaLink="$AL$208" lockText="1" noThreeD="1"/>
</file>

<file path=xl/ctrlProps/ctrlProp405.xml><?xml version="1.0" encoding="utf-8"?>
<formControlPr xmlns="http://schemas.microsoft.com/office/spreadsheetml/2009/9/main" objectType="CheckBox" fmlaLink="$AM$208" lockText="1" noThreeD="1"/>
</file>

<file path=xl/ctrlProps/ctrlProp406.xml><?xml version="1.0" encoding="utf-8"?>
<formControlPr xmlns="http://schemas.microsoft.com/office/spreadsheetml/2009/9/main" objectType="GBox" noThreeD="1"/>
</file>

<file path=xl/ctrlProps/ctrlProp407.xml><?xml version="1.0" encoding="utf-8"?>
<formControlPr xmlns="http://schemas.microsoft.com/office/spreadsheetml/2009/9/main" objectType="Radio" firstButton="1" fmlaLink="$I$65" lockText="1" noThreeD="1"/>
</file>

<file path=xl/ctrlProps/ctrlProp408.xml><?xml version="1.0" encoding="utf-8"?>
<formControlPr xmlns="http://schemas.microsoft.com/office/spreadsheetml/2009/9/main" objectType="Radio" checked="Checked" lockText="1" noThreeD="1"/>
</file>

<file path=xl/ctrlProps/ctrlProp409.xml><?xml version="1.0" encoding="utf-8"?>
<formControlPr xmlns="http://schemas.microsoft.com/office/spreadsheetml/2009/9/main" objectType="GBox" noThreeD="1"/>
</file>

<file path=xl/ctrlProps/ctrlProp410.xml><?xml version="1.0" encoding="utf-8"?>
<formControlPr xmlns="http://schemas.microsoft.com/office/spreadsheetml/2009/9/main" objectType="GBox" noThreeD="1"/>
</file>

<file path=xl/ctrlProps/ctrlProp411.xml><?xml version="1.0" encoding="utf-8"?>
<formControlPr xmlns="http://schemas.microsoft.com/office/spreadsheetml/2009/9/main" objectType="Radio" firstButton="1" fmlaLink="$Z$82" lockText="1" noThreeD="1"/>
</file>

<file path=xl/ctrlProps/ctrlProp412.xml><?xml version="1.0" encoding="utf-8"?>
<formControlPr xmlns="http://schemas.microsoft.com/office/spreadsheetml/2009/9/main" objectType="Radio" checked="Checked" lockText="1" noThreeD="1"/>
</file>

<file path=xl/ctrlProps/ctrlProp413.xml><?xml version="1.0" encoding="utf-8"?>
<formControlPr xmlns="http://schemas.microsoft.com/office/spreadsheetml/2009/9/main" objectType="Radio" firstButton="1" fmlaLink="$K$84" lockText="1" noThreeD="1"/>
</file>

<file path=xl/ctrlProps/ctrlProp414.xml><?xml version="1.0" encoding="utf-8"?>
<formControlPr xmlns="http://schemas.microsoft.com/office/spreadsheetml/2009/9/main" objectType="Radio" checked="Checked" lockText="1" noThreeD="1"/>
</file>

<file path=xl/ctrlProps/ctrlProp415.xml><?xml version="1.0" encoding="utf-8"?>
<formControlPr xmlns="http://schemas.microsoft.com/office/spreadsheetml/2009/9/main" objectType="GBox" noThreeD="1"/>
</file>

<file path=xl/ctrlProps/ctrlProp416.xml><?xml version="1.0" encoding="utf-8"?>
<formControlPr xmlns="http://schemas.microsoft.com/office/spreadsheetml/2009/9/main" objectType="Radio" firstButton="1" fmlaLink="$K$83" lockText="1" noThreeD="1"/>
</file>

<file path=xl/ctrlProps/ctrlProp417.xml><?xml version="1.0" encoding="utf-8"?>
<formControlPr xmlns="http://schemas.microsoft.com/office/spreadsheetml/2009/9/main" objectType="Radio" checked="Checked" lockText="1" noThreeD="1"/>
</file>

<file path=xl/ctrlProps/ctrlProp418.xml><?xml version="1.0" encoding="utf-8"?>
<formControlPr xmlns="http://schemas.microsoft.com/office/spreadsheetml/2009/9/main" objectType="GBox" noThreeD="1"/>
</file>

<file path=xl/ctrlProps/ctrlProp419.xml><?xml version="1.0" encoding="utf-8"?>
<formControlPr xmlns="http://schemas.microsoft.com/office/spreadsheetml/2009/9/main" objectType="Radio" firstButton="1" fmlaLink="$I$52" lockText="1" noThreeD="1"/>
</file>

<file path=xl/ctrlProps/ctrlProp420.xml><?xml version="1.0" encoding="utf-8"?>
<formControlPr xmlns="http://schemas.microsoft.com/office/spreadsheetml/2009/9/main" objectType="Radio" checked="Checked" lockText="1"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S$52"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I$145"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S$145"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I$177"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GBox" noThreeD="1"/>
</file>

<file path=xl/ctrlProps/ctrlProp434.xml><?xml version="1.0" encoding="utf-8"?>
<formControlPr xmlns="http://schemas.microsoft.com/office/spreadsheetml/2009/9/main" objectType="Radio" firstButton="1" fmlaLink="$S$177" lockText="1" noThreeD="1"/>
</file>

<file path=xl/ctrlProps/ctrlProp435.xml><?xml version="1.0" encoding="utf-8"?>
<formControlPr xmlns="http://schemas.microsoft.com/office/spreadsheetml/2009/9/main" objectType="Radio" checked="Checked" lockText="1" noThreeD="1"/>
</file>

<file path=xl/ctrlProps/ctrlProp436.xml><?xml version="1.0" encoding="utf-8"?>
<formControlPr xmlns="http://schemas.microsoft.com/office/spreadsheetml/2009/9/main" objectType="GBox" noThreeD="1"/>
</file>

<file path=xl/ctrlProps/ctrlProp437.xml><?xml version="1.0" encoding="utf-8"?>
<formControlPr xmlns="http://schemas.microsoft.com/office/spreadsheetml/2009/9/main" objectType="Radio" firstButton="1" fmlaLink="$I$209" lockText="1" noThreeD="1"/>
</file>

<file path=xl/ctrlProps/ctrlProp438.xml><?xml version="1.0" encoding="utf-8"?>
<formControlPr xmlns="http://schemas.microsoft.com/office/spreadsheetml/2009/9/main" objectType="Radio" checked="Checked"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S$209"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Drop" dropStyle="combo" dx="16" fmlaLink="$AC$52" fmlaRange="リスト_人員配置区分_生活介護" noThreeD="1" sel="1" val="0"/>
</file>

<file path=xl/ctrlProps/ctrlProp443.xml><?xml version="1.0" encoding="utf-8"?>
<formControlPr xmlns="http://schemas.microsoft.com/office/spreadsheetml/2009/9/main" objectType="Drop" dropStyle="combo" dx="16" fmlaLink="$AC$145" fmlaRange="リスト_人員配置区分_生活介護" noThreeD="1" sel="1" val="0"/>
</file>

<file path=xl/ctrlProps/ctrlProp444.xml><?xml version="1.0" encoding="utf-8"?>
<formControlPr xmlns="http://schemas.microsoft.com/office/spreadsheetml/2009/9/main" objectType="Drop" dropStyle="combo" dx="16" fmlaLink="$AC$177" fmlaRange="リスト_人員配置区分_生活介護" noThreeD="1" sel="1" val="0"/>
</file>

<file path=xl/ctrlProps/ctrlProp445.xml><?xml version="1.0" encoding="utf-8"?>
<formControlPr xmlns="http://schemas.microsoft.com/office/spreadsheetml/2009/9/main" objectType="Drop" dropStyle="combo" dx="16" fmlaLink="$AC$209" fmlaRange="リスト_人員配置区分_生活介護" noThreeD="1" sel="1" val="0"/>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GBox" noThreeD="1"/>
</file>

<file path=xl/ctrlProps/ctrlProp448.xml><?xml version="1.0" encoding="utf-8"?>
<formControlPr xmlns="http://schemas.microsoft.com/office/spreadsheetml/2009/9/main" objectType="Radio" firstButton="1" fmlaLink="$K$90" lockText="1" noThreeD="1"/>
</file>

<file path=xl/ctrlProps/ctrlProp449.xml><?xml version="1.0" encoding="utf-8"?>
<formControlPr xmlns="http://schemas.microsoft.com/office/spreadsheetml/2009/9/main" objectType="Radio" checked="Checked" lockText="1" noThreeD="1"/>
</file>

<file path=xl/ctrlProps/ctrlProp450.xml><?xml version="1.0" encoding="utf-8"?>
<formControlPr xmlns="http://schemas.microsoft.com/office/spreadsheetml/2009/9/main" objectType="GBox" noThreeD="1"/>
</file>

<file path=xl/ctrlProps/ctrlProp451.xml><?xml version="1.0" encoding="utf-8"?>
<formControlPr xmlns="http://schemas.microsoft.com/office/spreadsheetml/2009/9/main" objectType="Radio" firstButton="1" fmlaLink="$K$89" lockText="1" noThreeD="1"/>
</file>

<file path=xl/ctrlProps/ctrlProp452.xml><?xml version="1.0" encoding="utf-8"?>
<formControlPr xmlns="http://schemas.microsoft.com/office/spreadsheetml/2009/9/main" objectType="Radio" checked="Checked" lockText="1" noThreeD="1"/>
</file>

<file path=xl/ctrlProps/ctrlProp453.xml><?xml version="1.0" encoding="utf-8"?>
<formControlPr xmlns="http://schemas.microsoft.com/office/spreadsheetml/2009/9/main" objectType="Drop" dropLines="7" dropStyle="combo" dx="16" fmlaLink="$Z$98" fmlaRange="リスト_処遇改善助成金キャリアパス区分" noThreeD="1" sel="1" val="0"/>
</file>

<file path=xl/ctrlProps/ctrlProp454.xml><?xml version="1.0" encoding="utf-8"?>
<formControlPr xmlns="http://schemas.microsoft.com/office/spreadsheetml/2009/9/main" objectType="Drop" dropLines="1" dropStyle="combo" dx="16" fmlaLink="$Z$100" fmlaRange="リスト_主たるサービス種類_付３" noThreeD="1" sel="1" val="0"/>
</file>

<file path=xl/ctrlProps/ctrlProp455.xml><?xml version="1.0" encoding="utf-8"?>
<formControlPr xmlns="http://schemas.microsoft.com/office/spreadsheetml/2009/9/main" objectType="GBox" noThreeD="1"/>
</file>

<file path=xl/ctrlProps/ctrlProp456.xml><?xml version="1.0" encoding="utf-8"?>
<formControlPr xmlns="http://schemas.microsoft.com/office/spreadsheetml/2009/9/main" objectType="Radio" firstButton="1" fmlaLink="$K$98" lockText="1" noThreeD="1"/>
</file>

<file path=xl/ctrlProps/ctrlProp457.xml><?xml version="1.0" encoding="utf-8"?>
<formControlPr xmlns="http://schemas.microsoft.com/office/spreadsheetml/2009/9/main" objectType="Radio" checked="Checked" lockText="1" noThreeD="1"/>
</file>

<file path=xl/ctrlProps/ctrlProp458.xml><?xml version="1.0" encoding="utf-8"?>
<formControlPr xmlns="http://schemas.microsoft.com/office/spreadsheetml/2009/9/main" objectType="GBox" noThreeD="1"/>
</file>

<file path=xl/ctrlProps/ctrlProp459.xml><?xml version="1.0" encoding="utf-8"?>
<formControlPr xmlns="http://schemas.microsoft.com/office/spreadsheetml/2009/9/main" objectType="Radio" firstButton="1" fmlaLink="$K$79" lockText="1" noThreeD="1"/>
</file>

<file path=xl/ctrlProps/ctrlProp460.xml><?xml version="1.0" encoding="utf-8"?>
<formControlPr xmlns="http://schemas.microsoft.com/office/spreadsheetml/2009/9/main" objectType="Radio" checked="Checked" lockText="1" noThreeD="1"/>
</file>

<file path=xl/ctrlProps/ctrlProp461.xml><?xml version="1.0" encoding="utf-8"?>
<formControlPr xmlns="http://schemas.microsoft.com/office/spreadsheetml/2009/9/main" objectType="Drop" dropLines="5" dropStyle="combo" dx="16" fmlaLink="$K$78" fmlaRange="リスト_施設等の区分_付３" noThreeD="1" sel="1" val="0"/>
</file>

<file path=xl/ctrlProps/ctrlProp462.xml><?xml version="1.0" encoding="utf-8"?>
<formControlPr xmlns="http://schemas.microsoft.com/office/spreadsheetml/2009/9/main" objectType="Drop" dropLines="6" dropStyle="combo" dx="16" fmlaLink="$Z$78" fmlaRange="リスト_障害児施設区分_付３" noThreeD="1" sel="1" val="0"/>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Radio" checked="Checked" firstButton="1" fmlaLink="$Z$79" lockText="1" noThreeD="1"/>
</file>

<file path=xl/ctrlProps/ctrlProp465.xml><?xml version="1.0" encoding="utf-8"?>
<formControlPr xmlns="http://schemas.microsoft.com/office/spreadsheetml/2009/9/main" objectType="Radio" lockText="1" noThreeD="1"/>
</file>

<file path=xl/ctrlProps/ctrlProp466.xml><?xml version="1.0" encoding="utf-8"?>
<formControlPr xmlns="http://schemas.microsoft.com/office/spreadsheetml/2009/9/main" objectType="GBox" noThreeD="1"/>
</file>

<file path=xl/ctrlProps/ctrlProp467.xml><?xml version="1.0" encoding="utf-8"?>
<formControlPr xmlns="http://schemas.microsoft.com/office/spreadsheetml/2009/9/main" objectType="Radio" firstButton="1" fmlaLink="$Z$90" lockText="1" noThreeD="1"/>
</file>

<file path=xl/ctrlProps/ctrlProp468.xml><?xml version="1.0" encoding="utf-8"?>
<formControlPr xmlns="http://schemas.microsoft.com/office/spreadsheetml/2009/9/main" objectType="Radio" checked="Checked" lockText="1"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K$91" lockText="1" noThreeD="1"/>
</file>

<file path=xl/ctrlProps/ctrlProp471.xml><?xml version="1.0" encoding="utf-8"?>
<formControlPr xmlns="http://schemas.microsoft.com/office/spreadsheetml/2009/9/main" objectType="Radio" checked="Checked"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checked="Checked" firstButton="1" fmlaLink="$K$93" lockText="1" noThreeD="1"/>
</file>

<file path=xl/ctrlProps/ctrlProp474.xml><?xml version="1.0" encoding="utf-8"?>
<formControlPr xmlns="http://schemas.microsoft.com/office/spreadsheetml/2009/9/main" objectType="Radio"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Radio" firstButton="1" fmlaLink="$K$95" lockText="1" noThreeD="1"/>
</file>

<file path=xl/ctrlProps/ctrlProp477.xml><?xml version="1.0" encoding="utf-8"?>
<formControlPr xmlns="http://schemas.microsoft.com/office/spreadsheetml/2009/9/main" objectType="Radio" checked="Checked" lockText="1"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Radio" firstButton="1" fmlaLink="$K$97" lockText="1" noThreeD="1"/>
</file>

<file path=xl/ctrlProps/ctrlProp480.xml><?xml version="1.0" encoding="utf-8"?>
<formControlPr xmlns="http://schemas.microsoft.com/office/spreadsheetml/2009/9/main" objectType="Radio" checked="Checked"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Z$91" lockText="1" noThreeD="1"/>
</file>

<file path=xl/ctrlProps/ctrlProp483.xml><?xml version="1.0" encoding="utf-8"?>
<formControlPr xmlns="http://schemas.microsoft.com/office/spreadsheetml/2009/9/main" objectType="Radio" checked="Checked" lockText="1" noThreeD="1"/>
</file>

<file path=xl/ctrlProps/ctrlProp484.xml><?xml version="1.0" encoding="utf-8"?>
<formControlPr xmlns="http://schemas.microsoft.com/office/spreadsheetml/2009/9/main" objectType="GBox" noThreeD="1"/>
</file>

<file path=xl/ctrlProps/ctrlProp485.xml><?xml version="1.0" encoding="utf-8"?>
<formControlPr xmlns="http://schemas.microsoft.com/office/spreadsheetml/2009/9/main" objectType="GBox" noThreeD="1"/>
</file>

<file path=xl/ctrlProps/ctrlProp486.xml><?xml version="1.0" encoding="utf-8"?>
<formControlPr xmlns="http://schemas.microsoft.com/office/spreadsheetml/2009/9/main" objectType="Radio" firstButton="1" fmlaLink="$Z$93" lockText="1" noThreeD="1"/>
</file>

<file path=xl/ctrlProps/ctrlProp487.xml><?xml version="1.0" encoding="utf-8"?>
<formControlPr xmlns="http://schemas.microsoft.com/office/spreadsheetml/2009/9/main" objectType="Radio" checked="Checked" lockText="1" noThreeD="1"/>
</file>

<file path=xl/ctrlProps/ctrlProp488.xml><?xml version="1.0" encoding="utf-8"?>
<formControlPr xmlns="http://schemas.microsoft.com/office/spreadsheetml/2009/9/main" objectType="Drop" dropLines="4" dropStyle="combo" dx="16" fmlaLink="$Z$95" fmlaRange="リスト_栄養士配置加算" noThreeD="1" sel="0" val="0"/>
</file>

<file path=xl/ctrlProps/ctrlProp489.xml><?xml version="1.0" encoding="utf-8"?>
<formControlPr xmlns="http://schemas.microsoft.com/office/spreadsheetml/2009/9/main" objectType="GBox" noThreeD="1"/>
</file>

<file path=xl/ctrlProps/ctrlProp490.xml><?xml version="1.0" encoding="utf-8"?>
<formControlPr xmlns="http://schemas.microsoft.com/office/spreadsheetml/2009/9/main" objectType="Radio" firstButton="1" fmlaLink="$Z$96" lockText="1" noThreeD="1"/>
</file>

<file path=xl/ctrlProps/ctrlProp491.xml><?xml version="1.0" encoding="utf-8"?>
<formControlPr xmlns="http://schemas.microsoft.com/office/spreadsheetml/2009/9/main" objectType="Radio" checked="Checked" lockText="1" noThreeD="1"/>
</file>

<file path=xl/ctrlProps/ctrlProp492.xml><?xml version="1.0" encoding="utf-8"?>
<formControlPr xmlns="http://schemas.microsoft.com/office/spreadsheetml/2009/9/main" objectType="GBox" noThreeD="1"/>
</file>

<file path=xl/ctrlProps/ctrlProp493.xml><?xml version="1.0" encoding="utf-8"?>
<formControlPr xmlns="http://schemas.microsoft.com/office/spreadsheetml/2009/9/main" objectType="Radio" firstButton="1" fmlaLink="$Z$97" lockText="1" noThreeD="1"/>
</file>

<file path=xl/ctrlProps/ctrlProp494.xml><?xml version="1.0" encoding="utf-8"?>
<formControlPr xmlns="http://schemas.microsoft.com/office/spreadsheetml/2009/9/main" objectType="Radio" checked="Checked"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K$100"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K$82"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checked="Checked" firstButton="1" fmlaLink="$Z$89" lockText="1" noThreeD="1"/>
</file>

<file path=xl/ctrlProps/ctrlProp503.xml><?xml version="1.0" encoding="utf-8"?>
<formControlPr xmlns="http://schemas.microsoft.com/office/spreadsheetml/2009/9/main" objectType="Radio" lockText="1" noThreeD="1"/>
</file>

<file path=xl/ctrlProps/ctrlProp504.xml><?xml version="1.0" encoding="utf-8"?>
<formControlPr xmlns="http://schemas.microsoft.com/office/spreadsheetml/2009/9/main" objectType="Radio" lockText="1" noThreeD="1"/>
</file>

<file path=xl/ctrlProps/ctrlProp505.xml><?xml version="1.0" encoding="utf-8"?>
<formControlPr xmlns="http://schemas.microsoft.com/office/spreadsheetml/2009/9/main" objectType="GBox" noThreeD="1"/>
</file>

<file path=xl/ctrlProps/ctrlProp506.xml><?xml version="1.0" encoding="utf-8"?>
<formControlPr xmlns="http://schemas.microsoft.com/office/spreadsheetml/2009/9/main" objectType="Radio" firstButton="1" fmlaLink="$K$80" lockText="1" noThreeD="1"/>
</file>

<file path=xl/ctrlProps/ctrlProp507.xml><?xml version="1.0" encoding="utf-8"?>
<formControlPr xmlns="http://schemas.microsoft.com/office/spreadsheetml/2009/9/main" objectType="Radio" checked="Checked" lockText="1" noThreeD="1"/>
</file>

<file path=xl/ctrlProps/ctrlProp508.xml><?xml version="1.0" encoding="utf-8"?>
<formControlPr xmlns="http://schemas.microsoft.com/office/spreadsheetml/2009/9/main" objectType="GBox" noThreeD="1"/>
</file>

<file path=xl/ctrlProps/ctrlProp509.xml><?xml version="1.0" encoding="utf-8"?>
<formControlPr xmlns="http://schemas.microsoft.com/office/spreadsheetml/2009/9/main" objectType="Radio" firstButton="1" fmlaLink="$K$81"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Drop" dropLines="6" dropStyle="combo" dx="16" fmlaLink="$Z$81" fmlaRange="リスト_開所時間減算区分＿付３" noThreeD="1" sel="1" val="0"/>
</file>

<file path=xl/ctrlProps/ctrlProp512.xml><?xml version="1.0" encoding="utf-8"?>
<formControlPr xmlns="http://schemas.microsoft.com/office/spreadsheetml/2009/9/main" objectType="Radio" lockText="1" noThreeD="1"/>
</file>

<file path=xl/ctrlProps/ctrlProp513.xml><?xml version="1.0" encoding="utf-8"?>
<formControlPr xmlns="http://schemas.microsoft.com/office/spreadsheetml/2009/9/main" objectType="Radio" lockText="1" noThreeD="1"/>
</file>

<file path=xl/ctrlProps/ctrlProp514.xml><?xml version="1.0" encoding="utf-8"?>
<formControlPr xmlns="http://schemas.microsoft.com/office/spreadsheetml/2009/9/main" objectType="GBox" noThreeD="1"/>
</file>

<file path=xl/ctrlProps/ctrlProp515.xml><?xml version="1.0" encoding="utf-8"?>
<formControlPr xmlns="http://schemas.microsoft.com/office/spreadsheetml/2009/9/main" objectType="Radio" firstButton="1" fmlaLink="$K$94" lockText="1" noThreeD="1"/>
</file>

<file path=xl/ctrlProps/ctrlProp516.xml><?xml version="1.0" encoding="utf-8"?>
<formControlPr xmlns="http://schemas.microsoft.com/office/spreadsheetml/2009/9/main" objectType="Radio" checked="Checked" lockText="1"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Drop" dropLines="3" dropStyle="combo" dx="16" fmlaLink="$AL$92" fmlaRange="リスト_心理担当職員配置加算＿付３" noThreeD="1" sel="1" val="0"/>
</file>

<file path=xl/ctrlProps/ctrlProp519.xml><?xml version="1.0" encoding="utf-8"?>
<formControlPr xmlns="http://schemas.microsoft.com/office/spreadsheetml/2009/9/main" objectType="Drop" dropLines="3" dropStyle="combo" dx="16" fmlaLink="$AL$96" fmlaRange="リスト_看護職員配置加算＿付３" noThreeD="1" sel="1" val="0"/>
</file>

<file path=xl/ctrlProps/ctrlProp520.xml><?xml version="1.0" encoding="utf-8"?>
<formControlPr xmlns="http://schemas.microsoft.com/office/spreadsheetml/2009/9/main" objectType="GBox" noThreeD="1"/>
</file>

<file path=xl/ctrlProps/ctrlProp521.xml><?xml version="1.0" encoding="utf-8"?>
<formControlPr xmlns="http://schemas.microsoft.com/office/spreadsheetml/2009/9/main" objectType="GBox"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Drop" dropLines="3" dropStyle="combo" dx="16" fmlaLink="$AN$102" fmlaRange="リスト_児童指導員等加配加算＿付３" noThreeD="1" sel="1" val="0"/>
</file>

<file path=xl/ctrlProps/ctrlProp524.xml><?xml version="1.0" encoding="utf-8"?>
<formControlPr xmlns="http://schemas.microsoft.com/office/spreadsheetml/2009/9/main" objectType="GBox"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Radio" firstButton="1" fmlaLink="$AL$101" lockText="1" noThreeD="1"/>
</file>

<file path=xl/ctrlProps/ctrlProp528.xml><?xml version="1.0" encoding="utf-8"?>
<formControlPr xmlns="http://schemas.microsoft.com/office/spreadsheetml/2009/9/main" objectType="Radio" checked="Checked" lockText="1" noThreeD="1"/>
</file>

<file path=xl/ctrlProps/ctrlProp529.xml><?xml version="1.0" encoding="utf-8"?>
<formControlPr xmlns="http://schemas.microsoft.com/office/spreadsheetml/2009/9/main" objectType="Radio" firstButton="1" fmlaLink="$AP$102" lockText="1" noThreeD="1"/>
</file>

<file path=xl/ctrlProps/ctrlProp530.xml><?xml version="1.0" encoding="utf-8"?>
<formControlPr xmlns="http://schemas.microsoft.com/office/spreadsheetml/2009/9/main" objectType="Radio" checked="Checked" lockText="1" noThreeD="1"/>
</file>

<file path=xl/ctrlProps/ctrlProp531.xml><?xml version="1.0" encoding="utf-8"?>
<formControlPr xmlns="http://schemas.microsoft.com/office/spreadsheetml/2009/9/main" objectType="Radio" firstButton="1" fmlaLink="$AL$103" lockText="1" noThreeD="1"/>
</file>

<file path=xl/ctrlProps/ctrlProp532.xml><?xml version="1.0" encoding="utf-8"?>
<formControlPr xmlns="http://schemas.microsoft.com/office/spreadsheetml/2009/9/main" objectType="Radio" checked="Checked" lockText="1" noThreeD="1"/>
</file>

<file path=xl/ctrlProps/ctrlProp533.xml><?xml version="1.0" encoding="utf-8"?>
<formControlPr xmlns="http://schemas.microsoft.com/office/spreadsheetml/2009/9/main" objectType="Radio" firstButton="1" fmlaLink="$AL$104" lockText="1"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Radio" firstButton="1" fmlaLink="$AN$101" lockText="1" noThreeD="1"/>
</file>

<file path=xl/ctrlProps/ctrlProp536.xml><?xml version="1.0" encoding="utf-8"?>
<formControlPr xmlns="http://schemas.microsoft.com/office/spreadsheetml/2009/9/main" objectType="Radio" checked="Checked" lockText="1" noThreeD="1"/>
</file>

<file path=xl/ctrlProps/ctrlProp537.xml><?xml version="1.0" encoding="utf-8"?>
<formControlPr xmlns="http://schemas.microsoft.com/office/spreadsheetml/2009/9/main" objectType="Radio" firstButton="1" fmlaLink="$AN$103" lockText="1" noThreeD="1"/>
</file>

<file path=xl/ctrlProps/ctrlProp538.xml><?xml version="1.0" encoding="utf-8"?>
<formControlPr xmlns="http://schemas.microsoft.com/office/spreadsheetml/2009/9/main" objectType="Radio" checked="Checked" lockText="1" noThreeD="1"/>
</file>

<file path=xl/ctrlProps/ctrlProp539.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K$99" lockText="1" noThreeD="1"/>
</file>

<file path=xl/ctrlProps/ctrlProp542.xml><?xml version="1.0" encoding="utf-8"?>
<formControlPr xmlns="http://schemas.microsoft.com/office/spreadsheetml/2009/9/main" objectType="Radio" checked="Checked" lockText="1"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Radio" firstButton="1" fmlaLink="$AF$146"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GBox" noThreeD="1"/>
</file>

<file path=xl/ctrlProps/ctrlProp548.xml><?xml version="1.0" encoding="utf-8"?>
<formControlPr xmlns="http://schemas.microsoft.com/office/spreadsheetml/2009/9/main" objectType="Radio" firstButton="1" fmlaLink="$AF$178" lockText="1" noThreeD="1"/>
</file>

<file path=xl/ctrlProps/ctrlProp549.xml><?xml version="1.0" encoding="utf-8"?>
<formControlPr xmlns="http://schemas.microsoft.com/office/spreadsheetml/2009/9/main" objectType="Radio" checked="Checked" lockText="1" noThreeD="1"/>
</file>

<file path=xl/ctrlProps/ctrlProp550.xml><?xml version="1.0" encoding="utf-8"?>
<formControlPr xmlns="http://schemas.microsoft.com/office/spreadsheetml/2009/9/main" objectType="GBox" noThreeD="1"/>
</file>

<file path=xl/ctrlProps/ctrlProp551.xml><?xml version="1.0" encoding="utf-8"?>
<formControlPr xmlns="http://schemas.microsoft.com/office/spreadsheetml/2009/9/main" objectType="Radio" firstButton="1" fmlaLink="$AF$210" lockText="1" noThreeD="1"/>
</file>

<file path=xl/ctrlProps/ctrlProp552.xml><?xml version="1.0" encoding="utf-8"?>
<formControlPr xmlns="http://schemas.microsoft.com/office/spreadsheetml/2009/9/main" objectType="Radio" checked="Checked"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Radio" firstButton="1" fmlaLink="$Z$92" lockText="1" noThreeD="1"/>
</file>

<file path=xl/ctrlProps/ctrlProp555.xml><?xml version="1.0" encoding="utf-8"?>
<formControlPr xmlns="http://schemas.microsoft.com/office/spreadsheetml/2009/9/main" objectType="Radio" checked="Checked" lockText="1" noThreeD="1"/>
</file>

<file path=xl/ctrlProps/ctrlProp556.xml><?xml version="1.0" encoding="utf-8"?>
<formControlPr xmlns="http://schemas.microsoft.com/office/spreadsheetml/2009/9/main" objectType="Radio" lockText="1" noThreeD="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Radio" checked="Checked" firstButton="1" fmlaLink="$Z$94" lockText="1" noThreeD="1"/>
</file>

<file path=xl/ctrlProps/ctrlProp559.xml><?xml version="1.0" encoding="utf-8"?>
<formControlPr xmlns="http://schemas.microsoft.com/office/spreadsheetml/2009/9/main" objectType="Radio" lockText="1" noThreeD="1"/>
</file>

<file path=xl/ctrlProps/ctrlProp560.xml><?xml version="1.0" encoding="utf-8"?>
<formControlPr xmlns="http://schemas.microsoft.com/office/spreadsheetml/2009/9/main" objectType="Radio" lockText="1" noThreeD="1"/>
</file>

<file path=xl/ctrlProps/ctrlProp561.xml><?xml version="1.0" encoding="utf-8"?>
<formControlPr xmlns="http://schemas.microsoft.com/office/spreadsheetml/2009/9/main" objectType="Radio" lockText="1" noThreeD="1"/>
</file>

<file path=xl/ctrlProps/ctrlProp562.xml><?xml version="1.0" encoding="utf-8"?>
<formControlPr xmlns="http://schemas.microsoft.com/office/spreadsheetml/2009/9/main" objectType="GBox" noThreeD="1"/>
</file>

<file path=xl/ctrlProps/ctrlProp563.xml><?xml version="1.0" encoding="utf-8"?>
<formControlPr xmlns="http://schemas.microsoft.com/office/spreadsheetml/2009/9/main" objectType="Radio" firstButton="1" fmlaLink="$K$105" lockText="1" noThreeD="1"/>
</file>

<file path=xl/ctrlProps/ctrlProp564.xml><?xml version="1.0" encoding="utf-8"?>
<formControlPr xmlns="http://schemas.microsoft.com/office/spreadsheetml/2009/9/main" objectType="Radio" checked="Checked" lockText="1" noThreeD="1"/>
</file>

<file path=xl/ctrlProps/ctrlProp565.xml><?xml version="1.0" encoding="utf-8"?>
<formControlPr xmlns="http://schemas.microsoft.com/office/spreadsheetml/2009/9/main" objectType="GBox" noThreeD="1"/>
</file>

<file path=xl/ctrlProps/ctrlProp566.xml><?xml version="1.0" encoding="utf-8"?>
<formControlPr xmlns="http://schemas.microsoft.com/office/spreadsheetml/2009/9/main" objectType="Radio" firstButton="1" fmlaLink="$AF$53" lockText="1" noThreeD="1"/>
</file>

<file path=xl/ctrlProps/ctrlProp567.xml><?xml version="1.0" encoding="utf-8"?>
<formControlPr xmlns="http://schemas.microsoft.com/office/spreadsheetml/2009/9/main" objectType="Radio" checked="Checked" lockText="1" noThreeD="1"/>
</file>

<file path=xl/ctrlProps/ctrlProp568.xml><?xml version="1.0" encoding="utf-8"?>
<formControlPr xmlns="http://schemas.microsoft.com/office/spreadsheetml/2009/9/main" objectType="GBox"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R$49"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37" lockText="1" noThreeD="1"/>
</file>

<file path=xl/ctrlProps/ctrlProp574.xml><?xml version="1.0" encoding="utf-8"?>
<formControlPr xmlns="http://schemas.microsoft.com/office/spreadsheetml/2009/9/main" objectType="CheckBox" fmlaLink="$AM$37" lockText="1" noThreeD="1"/>
</file>

<file path=xl/ctrlProps/ctrlProp575.xml><?xml version="1.0" encoding="utf-8"?>
<formControlPr xmlns="http://schemas.microsoft.com/office/spreadsheetml/2009/9/main" objectType="CheckBox" fmlaLink="$AN$37" lockText="1" noThreeD="1"/>
</file>

<file path=xl/ctrlProps/ctrlProp576.xml><?xml version="1.0" encoding="utf-8"?>
<formControlPr xmlns="http://schemas.microsoft.com/office/spreadsheetml/2009/9/main" objectType="CheckBox" fmlaLink="$AO$37" lockText="1" noThreeD="1"/>
</file>

<file path=xl/ctrlProps/ctrlProp577.xml><?xml version="1.0" encoding="utf-8"?>
<formControlPr xmlns="http://schemas.microsoft.com/office/spreadsheetml/2009/9/main" objectType="CheckBox" fmlaLink="$AP$37" lockText="1" noThreeD="1"/>
</file>

<file path=xl/ctrlProps/ctrlProp578.xml><?xml version="1.0" encoding="utf-8"?>
<formControlPr xmlns="http://schemas.microsoft.com/office/spreadsheetml/2009/9/main" objectType="CheckBox" fmlaLink="$AQ$37" lockText="1" noThreeD="1"/>
</file>

<file path=xl/ctrlProps/ctrlProp579.xml><?xml version="1.0" encoding="utf-8"?>
<formControlPr xmlns="http://schemas.microsoft.com/office/spreadsheetml/2009/9/main" objectType="CheckBox" fmlaLink="$AR$37"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O$47"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O$48"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78" lockText="1" noThreeD="1"/>
</file>

<file path=xl/ctrlProps/ctrlProp588.xml><?xml version="1.0" encoding="utf-8"?>
<formControlPr xmlns="http://schemas.microsoft.com/office/spreadsheetml/2009/9/main" objectType="CheckBox" fmlaLink="$AM$78" lockText="1" noThreeD="1"/>
</file>

<file path=xl/ctrlProps/ctrlProp589.xml><?xml version="1.0" encoding="utf-8"?>
<formControlPr xmlns="http://schemas.microsoft.com/office/spreadsheetml/2009/9/main" objectType="CheckBox" fmlaLink="$AN$78" lockText="1" noThreeD="1"/>
</file>

<file path=xl/ctrlProps/ctrlProp590.xml><?xml version="1.0" encoding="utf-8"?>
<formControlPr xmlns="http://schemas.microsoft.com/office/spreadsheetml/2009/9/main" objectType="CheckBox" fmlaLink="$AO$78" lockText="1" noThreeD="1"/>
</file>

<file path=xl/ctrlProps/ctrlProp591.xml><?xml version="1.0" encoding="utf-8"?>
<formControlPr xmlns="http://schemas.microsoft.com/office/spreadsheetml/2009/9/main" objectType="CheckBox" fmlaLink="$AP$78" lockText="1" noThreeD="1"/>
</file>

<file path=xl/ctrlProps/ctrlProp592.xml><?xml version="1.0" encoding="utf-8"?>
<formControlPr xmlns="http://schemas.microsoft.com/office/spreadsheetml/2009/9/main" objectType="CheckBox" fmlaLink="$AQ$78" lockText="1" noThreeD="1"/>
</file>

<file path=xl/ctrlProps/ctrlProp593.xml><?xml version="1.0" encoding="utf-8"?>
<formControlPr xmlns="http://schemas.microsoft.com/office/spreadsheetml/2009/9/main" objectType="CheckBox" fmlaLink="$AR$78"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CheckBox" fmlaLink="$AL$90" lockText="1" noThreeD="1"/>
</file>

<file path=xl/ctrlProps/ctrlProp596.xml><?xml version="1.0" encoding="utf-8"?>
<formControlPr xmlns="http://schemas.microsoft.com/office/spreadsheetml/2009/9/main" objectType="CheckBox" fmlaLink="$AM$90" lockText="1" noThreeD="1"/>
</file>

<file path=xl/ctrlProps/ctrlProp597.xml><?xml version="1.0" encoding="utf-8"?>
<formControlPr xmlns="http://schemas.microsoft.com/office/spreadsheetml/2009/9/main" objectType="CheckBox" fmlaLink="$AN$90" lockText="1" noThreeD="1"/>
</file>

<file path=xl/ctrlProps/ctrlProp598.xml><?xml version="1.0" encoding="utf-8"?>
<formControlPr xmlns="http://schemas.microsoft.com/office/spreadsheetml/2009/9/main" objectType="CheckBox" fmlaLink="$AO$90" lockText="1" noThreeD="1"/>
</file>

<file path=xl/ctrlProps/ctrlProp599.xml><?xml version="1.0" encoding="utf-8"?>
<formControlPr xmlns="http://schemas.microsoft.com/office/spreadsheetml/2009/9/main" objectType="CheckBox" fmlaLink="$AP$90" lockText="1" noThreeD="1"/>
</file>

<file path=xl/ctrlProps/ctrlProp600.xml><?xml version="1.0" encoding="utf-8"?>
<formControlPr xmlns="http://schemas.microsoft.com/office/spreadsheetml/2009/9/main" objectType="CheckBox" fmlaLink="$AQ$90" lockText="1" noThreeD="1"/>
</file>

<file path=xl/ctrlProps/ctrlProp601.xml><?xml version="1.0" encoding="utf-8"?>
<formControlPr xmlns="http://schemas.microsoft.com/office/spreadsheetml/2009/9/main" objectType="CheckBox" fmlaLink="$AR$90" lockText="1" noThreeD="1"/>
</file>

<file path=xl/ctrlProps/ctrlProp602.xml><?xml version="1.0" encoding="utf-8"?>
<formControlPr xmlns="http://schemas.microsoft.com/office/spreadsheetml/2009/9/main" objectType="GBox" noThreeD="1"/>
</file>

<file path=xl/ctrlProps/ctrlProp603.xml><?xml version="1.0" encoding="utf-8"?>
<formControlPr xmlns="http://schemas.microsoft.com/office/spreadsheetml/2009/9/main" objectType="CheckBox" fmlaLink="$AL$102" lockText="1" noThreeD="1"/>
</file>

<file path=xl/ctrlProps/ctrlProp604.xml><?xml version="1.0" encoding="utf-8"?>
<formControlPr xmlns="http://schemas.microsoft.com/office/spreadsheetml/2009/9/main" objectType="CheckBox" fmlaLink="$AM$102" lockText="1" noThreeD="1"/>
</file>

<file path=xl/ctrlProps/ctrlProp605.xml><?xml version="1.0" encoding="utf-8"?>
<formControlPr xmlns="http://schemas.microsoft.com/office/spreadsheetml/2009/9/main" objectType="CheckBox" fmlaLink="$AN$102" lockText="1" noThreeD="1"/>
</file>

<file path=xl/ctrlProps/ctrlProp606.xml><?xml version="1.0" encoding="utf-8"?>
<formControlPr xmlns="http://schemas.microsoft.com/office/spreadsheetml/2009/9/main" objectType="CheckBox" fmlaLink="$AO$102" lockText="1" noThreeD="1"/>
</file>

<file path=xl/ctrlProps/ctrlProp607.xml><?xml version="1.0" encoding="utf-8"?>
<formControlPr xmlns="http://schemas.microsoft.com/office/spreadsheetml/2009/9/main" objectType="CheckBox" fmlaLink="$AP$102" lockText="1" noThreeD="1"/>
</file>

<file path=xl/ctrlProps/ctrlProp608.xml><?xml version="1.0" encoding="utf-8"?>
<formControlPr xmlns="http://schemas.microsoft.com/office/spreadsheetml/2009/9/main" objectType="CheckBox" fmlaLink="$AQ$102" lockText="1" noThreeD="1"/>
</file>

<file path=xl/ctrlProps/ctrlProp609.xml><?xml version="1.0" encoding="utf-8"?>
<formControlPr xmlns="http://schemas.microsoft.com/office/spreadsheetml/2009/9/main" objectType="CheckBox" fmlaLink="$AR$102"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CheckBox" fmlaLink="$AL$114" lockText="1" noThreeD="1"/>
</file>

<file path=xl/ctrlProps/ctrlProp612.xml><?xml version="1.0" encoding="utf-8"?>
<formControlPr xmlns="http://schemas.microsoft.com/office/spreadsheetml/2009/9/main" objectType="CheckBox" fmlaLink="$AM$114" lockText="1" noThreeD="1"/>
</file>

<file path=xl/ctrlProps/ctrlProp613.xml><?xml version="1.0" encoding="utf-8"?>
<formControlPr xmlns="http://schemas.microsoft.com/office/spreadsheetml/2009/9/main" objectType="CheckBox" fmlaLink="$AN$114" lockText="1" noThreeD="1"/>
</file>

<file path=xl/ctrlProps/ctrlProp614.xml><?xml version="1.0" encoding="utf-8"?>
<formControlPr xmlns="http://schemas.microsoft.com/office/spreadsheetml/2009/9/main" objectType="CheckBox" fmlaLink="$AO$114" lockText="1" noThreeD="1"/>
</file>

<file path=xl/ctrlProps/ctrlProp615.xml><?xml version="1.0" encoding="utf-8"?>
<formControlPr xmlns="http://schemas.microsoft.com/office/spreadsheetml/2009/9/main" objectType="CheckBox" fmlaLink="$AP$114" lockText="1" noThreeD="1"/>
</file>

<file path=xl/ctrlProps/ctrlProp616.xml><?xml version="1.0" encoding="utf-8"?>
<formControlPr xmlns="http://schemas.microsoft.com/office/spreadsheetml/2009/9/main" objectType="CheckBox" fmlaLink="$AQ$114" lockText="1" noThreeD="1"/>
</file>

<file path=xl/ctrlProps/ctrlProp617.xml><?xml version="1.0" encoding="utf-8"?>
<formControlPr xmlns="http://schemas.microsoft.com/office/spreadsheetml/2009/9/main" objectType="CheckBox" fmlaLink="$AR$114"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44"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41"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S$41"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82"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S$82"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94"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S$94"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06"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GBox" noThreeD="1"/>
</file>

<file path=xl/ctrlProps/ctrlProp643.xml><?xml version="1.0" encoding="utf-8"?>
<formControlPr xmlns="http://schemas.microsoft.com/office/spreadsheetml/2009/9/main" objectType="Radio" firstButton="1" fmlaLink="$S$106" lockText="1" noThreeD="1"/>
</file>

<file path=xl/ctrlProps/ctrlProp644.xml><?xml version="1.0" encoding="utf-8"?>
<formControlPr xmlns="http://schemas.microsoft.com/office/spreadsheetml/2009/9/main" objectType="Radio" checked="Checked" lockText="1" noThreeD="1"/>
</file>

<file path=xl/ctrlProps/ctrlProp645.xml><?xml version="1.0" encoding="utf-8"?>
<formControlPr xmlns="http://schemas.microsoft.com/office/spreadsheetml/2009/9/main" objectType="GBox" noThreeD="1"/>
</file>

<file path=xl/ctrlProps/ctrlProp646.xml><?xml version="1.0" encoding="utf-8"?>
<formControlPr xmlns="http://schemas.microsoft.com/office/spreadsheetml/2009/9/main" objectType="Radio" firstButton="1" fmlaLink="$I$118" lockText="1" noThreeD="1"/>
</file>

<file path=xl/ctrlProps/ctrlProp647.xml><?xml version="1.0" encoding="utf-8"?>
<formControlPr xmlns="http://schemas.microsoft.com/office/spreadsheetml/2009/9/main" objectType="Radio" checked="Checked" lockText="1" noThreeD="1"/>
</file>

<file path=xl/ctrlProps/ctrlProp648.xml><?xml version="1.0" encoding="utf-8"?>
<formControlPr xmlns="http://schemas.microsoft.com/office/spreadsheetml/2009/9/main" objectType="GBox" noThreeD="1"/>
</file>

<file path=xl/ctrlProps/ctrlProp649.xml><?xml version="1.0" encoding="utf-8"?>
<formControlPr xmlns="http://schemas.microsoft.com/office/spreadsheetml/2009/9/main" objectType="Radio" firstButton="1" fmlaLink="$S$118" lockText="1" noThreeD="1"/>
</file>

<file path=xl/ctrlProps/ctrlProp650.xml><?xml version="1.0" encoding="utf-8"?>
<formControlPr xmlns="http://schemas.microsoft.com/office/spreadsheetml/2009/9/main" objectType="Radio" checked="Checked" lockText="1" noThreeD="1"/>
</file>

<file path=xl/ctrlProps/ctrlProp651.xml><?xml version="1.0" encoding="utf-8"?>
<formControlPr xmlns="http://schemas.microsoft.com/office/spreadsheetml/2009/9/main" objectType="Drop" dropStyle="combo" dx="16" fmlaLink="$AC$41" fmlaRange="リスト_施設等の区分_児童デイ" noThreeD="1" sel="1" val="0"/>
</file>

<file path=xl/ctrlProps/ctrlProp652.xml><?xml version="1.0" encoding="utf-8"?>
<formControlPr xmlns="http://schemas.microsoft.com/office/spreadsheetml/2009/9/main" objectType="Drop" dropStyle="combo" dx="16" fmlaLink="$I$53" fmlaRange="リスト_定員区分_児童デイ" noThreeD="1" sel="1" val="0"/>
</file>

<file path=xl/ctrlProps/ctrlProp653.xml><?xml version="1.0" encoding="utf-8"?>
<formControlPr xmlns="http://schemas.microsoft.com/office/spreadsheetml/2009/9/main" objectType="GBox" noThreeD="1"/>
</file>

<file path=xl/ctrlProps/ctrlProp654.xml><?xml version="1.0" encoding="utf-8"?>
<formControlPr xmlns="http://schemas.microsoft.com/office/spreadsheetml/2009/9/main" objectType="CheckBox" fmlaLink="$AL$126" lockText="1" noThreeD="1"/>
</file>

<file path=xl/ctrlProps/ctrlProp655.xml><?xml version="1.0" encoding="utf-8"?>
<formControlPr xmlns="http://schemas.microsoft.com/office/spreadsheetml/2009/9/main" objectType="CheckBox" fmlaLink="$AM$126" lockText="1" noThreeD="1"/>
</file>

<file path=xl/ctrlProps/ctrlProp656.xml><?xml version="1.0" encoding="utf-8"?>
<formControlPr xmlns="http://schemas.microsoft.com/office/spreadsheetml/2009/9/main" objectType="CheckBox" fmlaLink="$AN$126" lockText="1" noThreeD="1"/>
</file>

<file path=xl/ctrlProps/ctrlProp657.xml><?xml version="1.0" encoding="utf-8"?>
<formControlPr xmlns="http://schemas.microsoft.com/office/spreadsheetml/2009/9/main" objectType="CheckBox" fmlaLink="$AO$126" lockText="1" noThreeD="1"/>
</file>

<file path=xl/ctrlProps/ctrlProp658.xml><?xml version="1.0" encoding="utf-8"?>
<formControlPr xmlns="http://schemas.microsoft.com/office/spreadsheetml/2009/9/main" objectType="CheckBox" fmlaLink="$AP$126" lockText="1" noThreeD="1"/>
</file>

<file path=xl/ctrlProps/ctrlProp659.xml><?xml version="1.0" encoding="utf-8"?>
<formControlPr xmlns="http://schemas.microsoft.com/office/spreadsheetml/2009/9/main" objectType="CheckBox" fmlaLink="$AQ$126" lockText="1" noThreeD="1"/>
</file>

<file path=xl/ctrlProps/ctrlProp660.xml><?xml version="1.0" encoding="utf-8"?>
<formControlPr xmlns="http://schemas.microsoft.com/office/spreadsheetml/2009/9/main" objectType="CheckBox" fmlaLink="$AR$126" lockText="1" noThreeD="1"/>
</file>

<file path=xl/ctrlProps/ctrlProp661.xml><?xml version="1.0" encoding="utf-8"?>
<formControlPr xmlns="http://schemas.microsoft.com/office/spreadsheetml/2009/9/main" objectType="GBox" noThreeD="1"/>
</file>

<file path=xl/ctrlProps/ctrlProp662.xml><?xml version="1.0" encoding="utf-8"?>
<formControlPr xmlns="http://schemas.microsoft.com/office/spreadsheetml/2009/9/main" objectType="Radio" firstButton="1" fmlaLink="$I$130" lockText="1" noThreeD="1"/>
</file>

<file path=xl/ctrlProps/ctrlProp663.xml><?xml version="1.0" encoding="utf-8"?>
<formControlPr xmlns="http://schemas.microsoft.com/office/spreadsheetml/2009/9/main" objectType="Radio" checked="Checked" lockText="1" noThreeD="1"/>
</file>

<file path=xl/ctrlProps/ctrlProp664.xml><?xml version="1.0" encoding="utf-8"?>
<formControlPr xmlns="http://schemas.microsoft.com/office/spreadsheetml/2009/9/main" objectType="GBox" noThreeD="1"/>
</file>

<file path=xl/ctrlProps/ctrlProp665.xml><?xml version="1.0" encoding="utf-8"?>
<formControlPr xmlns="http://schemas.microsoft.com/office/spreadsheetml/2009/9/main" objectType="Radio" firstButton="1" fmlaLink="$S$130" lockText="1" noThreeD="1"/>
</file>

<file path=xl/ctrlProps/ctrlProp666.xml><?xml version="1.0" encoding="utf-8"?>
<formControlPr xmlns="http://schemas.microsoft.com/office/spreadsheetml/2009/9/main" objectType="Radio" checked="Checked" lockText="1" noThreeD="1"/>
</file>

<file path=xl/ctrlProps/ctrlProp667.xml><?xml version="1.0" encoding="utf-8"?>
<formControlPr xmlns="http://schemas.microsoft.com/office/spreadsheetml/2009/9/main" objectType="GBox" noThreeD="1"/>
</file>

<file path=xl/ctrlProps/ctrlProp668.xml><?xml version="1.0" encoding="utf-8"?>
<formControlPr xmlns="http://schemas.microsoft.com/office/spreadsheetml/2009/9/main" objectType="CheckBox" fmlaLink="$AL$144" lockText="1" noThreeD="1"/>
</file>

<file path=xl/ctrlProps/ctrlProp669.xml><?xml version="1.0" encoding="utf-8"?>
<formControlPr xmlns="http://schemas.microsoft.com/office/spreadsheetml/2009/9/main" objectType="CheckBox" fmlaLink="$AM$144" lockText="1" noThreeD="1"/>
</file>

<file path=xl/ctrlProps/ctrlProp670.xml><?xml version="1.0" encoding="utf-8"?>
<formControlPr xmlns="http://schemas.microsoft.com/office/spreadsheetml/2009/9/main" objectType="CheckBox" fmlaLink="$AN$144" lockText="1" noThreeD="1"/>
</file>

<file path=xl/ctrlProps/ctrlProp671.xml><?xml version="1.0" encoding="utf-8"?>
<formControlPr xmlns="http://schemas.microsoft.com/office/spreadsheetml/2009/9/main" objectType="CheckBox" fmlaLink="$AO$144" lockText="1" noThreeD="1"/>
</file>

<file path=xl/ctrlProps/ctrlProp672.xml><?xml version="1.0" encoding="utf-8"?>
<formControlPr xmlns="http://schemas.microsoft.com/office/spreadsheetml/2009/9/main" objectType="CheckBox" fmlaLink="$AP$144" lockText="1" noThreeD="1"/>
</file>

<file path=xl/ctrlProps/ctrlProp673.xml><?xml version="1.0" encoding="utf-8"?>
<formControlPr xmlns="http://schemas.microsoft.com/office/spreadsheetml/2009/9/main" objectType="CheckBox" fmlaLink="$AQ$144" lockText="1" noThreeD="1"/>
</file>

<file path=xl/ctrlProps/ctrlProp674.xml><?xml version="1.0" encoding="utf-8"?>
<formControlPr xmlns="http://schemas.microsoft.com/office/spreadsheetml/2009/9/main" objectType="CheckBox" fmlaLink="$AR$144" lockText="1" noThreeD="1"/>
</file>

<file path=xl/ctrlProps/ctrlProp675.xml><?xml version="1.0" encoding="utf-8"?>
<formControlPr xmlns="http://schemas.microsoft.com/office/spreadsheetml/2009/9/main" objectType="GBox" noThreeD="1"/>
</file>

<file path=xl/ctrlProps/ctrlProp676.xml><?xml version="1.0" encoding="utf-8"?>
<formControlPr xmlns="http://schemas.microsoft.com/office/spreadsheetml/2009/9/main" objectType="Radio" firstButton="1" fmlaLink="$I$148" lockText="1" noThreeD="1"/>
</file>

<file path=xl/ctrlProps/ctrlProp677.xml><?xml version="1.0" encoding="utf-8"?>
<formControlPr xmlns="http://schemas.microsoft.com/office/spreadsheetml/2009/9/main" objectType="Radio" checked="Checked" lockText="1" noThreeD="1"/>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S$14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CheckBox" fmlaLink="$AL$156" lockText="1" noThreeD="1"/>
</file>

<file path=xl/ctrlProps/ctrlProp683.xml><?xml version="1.0" encoding="utf-8"?>
<formControlPr xmlns="http://schemas.microsoft.com/office/spreadsheetml/2009/9/main" objectType="CheckBox" fmlaLink="$AM$156" lockText="1" noThreeD="1"/>
</file>

<file path=xl/ctrlProps/ctrlProp684.xml><?xml version="1.0" encoding="utf-8"?>
<formControlPr xmlns="http://schemas.microsoft.com/office/spreadsheetml/2009/9/main" objectType="CheckBox" fmlaLink="$AN$156" lockText="1" noThreeD="1"/>
</file>

<file path=xl/ctrlProps/ctrlProp685.xml><?xml version="1.0" encoding="utf-8"?>
<formControlPr xmlns="http://schemas.microsoft.com/office/spreadsheetml/2009/9/main" objectType="CheckBox" fmlaLink="$AO$156" lockText="1" noThreeD="1"/>
</file>

<file path=xl/ctrlProps/ctrlProp686.xml><?xml version="1.0" encoding="utf-8"?>
<formControlPr xmlns="http://schemas.microsoft.com/office/spreadsheetml/2009/9/main" objectType="CheckBox" fmlaLink="$AP$156" lockText="1" noThreeD="1"/>
</file>

<file path=xl/ctrlProps/ctrlProp687.xml><?xml version="1.0" encoding="utf-8"?>
<formControlPr xmlns="http://schemas.microsoft.com/office/spreadsheetml/2009/9/main" objectType="CheckBox" fmlaLink="$AQ$156" lockText="1" noThreeD="1"/>
</file>

<file path=xl/ctrlProps/ctrlProp688.xml><?xml version="1.0" encoding="utf-8"?>
<formControlPr xmlns="http://schemas.microsoft.com/office/spreadsheetml/2009/9/main" objectType="CheckBox" fmlaLink="$AR$156" lockText="1" noThreeD="1"/>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I$160"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GBox" noThreeD="1"/>
</file>

<file path=xl/ctrlProps/ctrlProp693.xml><?xml version="1.0" encoding="utf-8"?>
<formControlPr xmlns="http://schemas.microsoft.com/office/spreadsheetml/2009/9/main" objectType="Radio" firstButton="1" fmlaLink="$S$160" lockText="1" noThreeD="1"/>
</file>

<file path=xl/ctrlProps/ctrlProp694.xml><?xml version="1.0" encoding="utf-8"?>
<formControlPr xmlns="http://schemas.microsoft.com/office/spreadsheetml/2009/9/main" objectType="Radio" checked="Checked" lockText="1" noThreeD="1"/>
</file>

<file path=xl/ctrlProps/ctrlProp695.xml><?xml version="1.0" encoding="utf-8"?>
<formControlPr xmlns="http://schemas.microsoft.com/office/spreadsheetml/2009/9/main" objectType="GBox" noThreeD="1"/>
</file>

<file path=xl/ctrlProps/ctrlProp696.xml><?xml version="1.0" encoding="utf-8"?>
<formControlPr xmlns="http://schemas.microsoft.com/office/spreadsheetml/2009/9/main" objectType="CheckBox" fmlaLink="$AL$168" lockText="1" noThreeD="1"/>
</file>

<file path=xl/ctrlProps/ctrlProp697.xml><?xml version="1.0" encoding="utf-8"?>
<formControlPr xmlns="http://schemas.microsoft.com/office/spreadsheetml/2009/9/main" objectType="CheckBox" fmlaLink="$AM$168" lockText="1" noThreeD="1"/>
</file>

<file path=xl/ctrlProps/ctrlProp698.xml><?xml version="1.0" encoding="utf-8"?>
<formControlPr xmlns="http://schemas.microsoft.com/office/spreadsheetml/2009/9/main" objectType="CheckBox" fmlaLink="$AN$168" lockText="1" noThreeD="1"/>
</file>

<file path=xl/ctrlProps/ctrlProp699.xml><?xml version="1.0" encoding="utf-8"?>
<formControlPr xmlns="http://schemas.microsoft.com/office/spreadsheetml/2009/9/main" objectType="CheckBox" fmlaLink="$AO$168" lockText="1" noThreeD="1"/>
</file>

<file path=xl/ctrlProps/ctrlProp700.xml><?xml version="1.0" encoding="utf-8"?>
<formControlPr xmlns="http://schemas.microsoft.com/office/spreadsheetml/2009/9/main" objectType="CheckBox" fmlaLink="$AP$168" lockText="1" noThreeD="1"/>
</file>

<file path=xl/ctrlProps/ctrlProp701.xml><?xml version="1.0" encoding="utf-8"?>
<formControlPr xmlns="http://schemas.microsoft.com/office/spreadsheetml/2009/9/main" objectType="CheckBox" fmlaLink="$AQ$168" lockText="1" noThreeD="1"/>
</file>

<file path=xl/ctrlProps/ctrlProp702.xml><?xml version="1.0" encoding="utf-8"?>
<formControlPr xmlns="http://schemas.microsoft.com/office/spreadsheetml/2009/9/main" objectType="CheckBox" fmlaLink="$AR$168" lockText="1" noThreeD="1"/>
</file>

<file path=xl/ctrlProps/ctrlProp703.xml><?xml version="1.0" encoding="utf-8"?>
<formControlPr xmlns="http://schemas.microsoft.com/office/spreadsheetml/2009/9/main" objectType="GBox" noThreeD="1"/>
</file>

<file path=xl/ctrlProps/ctrlProp704.xml><?xml version="1.0" encoding="utf-8"?>
<formControlPr xmlns="http://schemas.microsoft.com/office/spreadsheetml/2009/9/main" objectType="Radio" firstButton="1" fmlaLink="$I$172" lockText="1" noThreeD="1"/>
</file>

<file path=xl/ctrlProps/ctrlProp705.xml><?xml version="1.0" encoding="utf-8"?>
<formControlPr xmlns="http://schemas.microsoft.com/office/spreadsheetml/2009/9/main" objectType="Radio" checked="Checked" lockText="1" noThreeD="1"/>
</file>

<file path=xl/ctrlProps/ctrlProp706.xml><?xml version="1.0" encoding="utf-8"?>
<formControlPr xmlns="http://schemas.microsoft.com/office/spreadsheetml/2009/9/main" objectType="GBox" noThreeD="1"/>
</file>

<file path=xl/ctrlProps/ctrlProp707.xml><?xml version="1.0" encoding="utf-8"?>
<formControlPr xmlns="http://schemas.microsoft.com/office/spreadsheetml/2009/9/main" objectType="Radio" firstButton="1" fmlaLink="$S$172" lockText="1" noThreeD="1"/>
</file>

<file path=xl/ctrlProps/ctrlProp708.xml><?xml version="1.0" encoding="utf-8"?>
<formControlPr xmlns="http://schemas.microsoft.com/office/spreadsheetml/2009/9/main" objectType="Radio" checked="Checked" lockText="1"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CheckBox" fmlaLink="$AL$180" lockText="1" noThreeD="1"/>
</file>

<file path=xl/ctrlProps/ctrlProp711.xml><?xml version="1.0" encoding="utf-8"?>
<formControlPr xmlns="http://schemas.microsoft.com/office/spreadsheetml/2009/9/main" objectType="CheckBox" fmlaLink="$AM$180" lockText="1" noThreeD="1"/>
</file>

<file path=xl/ctrlProps/ctrlProp712.xml><?xml version="1.0" encoding="utf-8"?>
<formControlPr xmlns="http://schemas.microsoft.com/office/spreadsheetml/2009/9/main" objectType="CheckBox" fmlaLink="$AN$180" lockText="1" noThreeD="1"/>
</file>

<file path=xl/ctrlProps/ctrlProp713.xml><?xml version="1.0" encoding="utf-8"?>
<formControlPr xmlns="http://schemas.microsoft.com/office/spreadsheetml/2009/9/main" objectType="CheckBox" fmlaLink="$AO$180" lockText="1" noThreeD="1"/>
</file>

<file path=xl/ctrlProps/ctrlProp714.xml><?xml version="1.0" encoding="utf-8"?>
<formControlPr xmlns="http://schemas.microsoft.com/office/spreadsheetml/2009/9/main" objectType="CheckBox" fmlaLink="$AP$180" lockText="1" noThreeD="1"/>
</file>

<file path=xl/ctrlProps/ctrlProp715.xml><?xml version="1.0" encoding="utf-8"?>
<formControlPr xmlns="http://schemas.microsoft.com/office/spreadsheetml/2009/9/main" objectType="CheckBox" fmlaLink="$AQ$180" lockText="1" noThreeD="1"/>
</file>

<file path=xl/ctrlProps/ctrlProp716.xml><?xml version="1.0" encoding="utf-8"?>
<formControlPr xmlns="http://schemas.microsoft.com/office/spreadsheetml/2009/9/main" objectType="CheckBox" fmlaLink="$AR$180" lockText="1" noThreeD="1"/>
</file>

<file path=xl/ctrlProps/ctrlProp717.xml><?xml version="1.0" encoding="utf-8"?>
<formControlPr xmlns="http://schemas.microsoft.com/office/spreadsheetml/2009/9/main" objectType="GBox" noThreeD="1"/>
</file>

<file path=xl/ctrlProps/ctrlProp718.xml><?xml version="1.0" encoding="utf-8"?>
<formControlPr xmlns="http://schemas.microsoft.com/office/spreadsheetml/2009/9/main" objectType="Radio" firstButton="1" fmlaLink="$I$184" lockText="1" noThreeD="1"/>
</file>

<file path=xl/ctrlProps/ctrlProp719.xml><?xml version="1.0" encoding="utf-8"?>
<formControlPr xmlns="http://schemas.microsoft.com/office/spreadsheetml/2009/9/main" objectType="Radio" checked="Checked" lockText="1" noThreeD="1"/>
</file>

<file path=xl/ctrlProps/ctrlProp720.xml><?xml version="1.0" encoding="utf-8"?>
<formControlPr xmlns="http://schemas.microsoft.com/office/spreadsheetml/2009/9/main" objectType="GBox" noThreeD="1"/>
</file>

<file path=xl/ctrlProps/ctrlProp721.xml><?xml version="1.0" encoding="utf-8"?>
<formControlPr xmlns="http://schemas.microsoft.com/office/spreadsheetml/2009/9/main" objectType="Radio" firstButton="1" fmlaLink="$S$184" lockText="1" noThreeD="1"/>
</file>

<file path=xl/ctrlProps/ctrlProp722.xml><?xml version="1.0" encoding="utf-8"?>
<formControlPr xmlns="http://schemas.microsoft.com/office/spreadsheetml/2009/9/main" objectType="Radio" checked="Checked" lockText="1" noThreeD="1"/>
</file>

<file path=xl/ctrlProps/ctrlProp723.xml><?xml version="1.0" encoding="utf-8"?>
<formControlPr xmlns="http://schemas.microsoft.com/office/spreadsheetml/2009/9/main" objectType="Drop" dropStyle="combo" dx="16" fmlaLink="$AC$82" fmlaRange="リスト_施設等の区分_児童デイ" noThreeD="1" sel="1" val="0"/>
</file>

<file path=xl/ctrlProps/ctrlProp724.xml><?xml version="1.0" encoding="utf-8"?>
<formControlPr xmlns="http://schemas.microsoft.com/office/spreadsheetml/2009/9/main" objectType="Drop" dropStyle="combo" dx="16" fmlaLink="$AC$94" fmlaRange="リスト_施設等の区分_児童デイ" noThreeD="1" sel="1" val="0"/>
</file>

<file path=xl/ctrlProps/ctrlProp725.xml><?xml version="1.0" encoding="utf-8"?>
<formControlPr xmlns="http://schemas.microsoft.com/office/spreadsheetml/2009/9/main" objectType="Drop" dropStyle="combo" dx="16" fmlaLink="$AC$106" fmlaRange="リスト_施設等の区分_児童デイ" noThreeD="1" sel="1" val="0"/>
</file>

<file path=xl/ctrlProps/ctrlProp726.xml><?xml version="1.0" encoding="utf-8"?>
<formControlPr xmlns="http://schemas.microsoft.com/office/spreadsheetml/2009/9/main" objectType="Drop" dropStyle="combo" dx="16" fmlaLink="$AC$118" fmlaRange="リスト_施設等の区分_児童デイ" noThreeD="1" sel="1" val="0"/>
</file>

<file path=xl/ctrlProps/ctrlProp727.xml><?xml version="1.0" encoding="utf-8"?>
<formControlPr xmlns="http://schemas.microsoft.com/office/spreadsheetml/2009/9/main" objectType="Drop" dropStyle="combo" dx="16" fmlaLink="$AC$130" fmlaRange="リスト_施設等の区分_児童デイ" noThreeD="1" sel="1" val="0"/>
</file>

<file path=xl/ctrlProps/ctrlProp728.xml><?xml version="1.0" encoding="utf-8"?>
<formControlPr xmlns="http://schemas.microsoft.com/office/spreadsheetml/2009/9/main" objectType="Drop" dropStyle="combo" dx="16" fmlaLink="$AC$148" fmlaRange="リスト_施設等の区分_児童デイ" noThreeD="1" sel="1" val="0"/>
</file>

<file path=xl/ctrlProps/ctrlProp729.xml><?xml version="1.0" encoding="utf-8"?>
<formControlPr xmlns="http://schemas.microsoft.com/office/spreadsheetml/2009/9/main" objectType="Drop" dropStyle="combo" dx="16" fmlaLink="$AC$160" fmlaRange="リスト_施設等の区分_児童デイ" noThreeD="1" sel="1" val="0"/>
</file>

<file path=xl/ctrlProps/ctrlProp730.xml><?xml version="1.0" encoding="utf-8"?>
<formControlPr xmlns="http://schemas.microsoft.com/office/spreadsheetml/2009/9/main" objectType="Drop" dropStyle="combo" dx="16" fmlaLink="$AC$172" fmlaRange="リスト_施設等の区分_児童デイ" noThreeD="1" sel="1" val="0"/>
</file>

<file path=xl/ctrlProps/ctrlProp731.xml><?xml version="1.0" encoding="utf-8"?>
<formControlPr xmlns="http://schemas.microsoft.com/office/spreadsheetml/2009/9/main" objectType="Drop" dropStyle="combo" dx="16" fmlaLink="$AC$184" fmlaRange="リスト_施設等の区分_児童デイ" noThreeD="1" sel="1" val="0"/>
</file>

<file path=xl/ctrlProps/ctrlProp732.xml><?xml version="1.0" encoding="utf-8"?>
<formControlPr xmlns="http://schemas.microsoft.com/office/spreadsheetml/2009/9/main" objectType="GBox" noThreeD="1"/>
</file>

<file path=xl/ctrlProps/ctrlProp733.xml><?xml version="1.0" encoding="utf-8"?>
<formControlPr xmlns="http://schemas.microsoft.com/office/spreadsheetml/2009/9/main" objectType="Radio" firstButton="1" fmlaLink="$AA$53" lockText="1" noThreeD="1"/>
</file>

<file path=xl/ctrlProps/ctrlProp734.xml><?xml version="1.0" encoding="utf-8"?>
<formControlPr xmlns="http://schemas.microsoft.com/office/spreadsheetml/2009/9/main" objectType="Radio" checked="Checked" lockText="1" noThreeD="1"/>
</file>

<file path=xl/ctrlProps/ctrlProp735.xml><?xml version="1.0" encoding="utf-8"?>
<formControlPr xmlns="http://schemas.microsoft.com/office/spreadsheetml/2009/9/main" objectType="GBox" noThreeD="1"/>
</file>

<file path=xl/ctrlProps/ctrlProp736.xml><?xml version="1.0" encoding="utf-8"?>
<formControlPr xmlns="http://schemas.microsoft.com/office/spreadsheetml/2009/9/main" objectType="Radio" firstButton="1" fmlaLink="$I$42" lockText="1" noThreeD="1"/>
</file>

<file path=xl/ctrlProps/ctrlProp737.xml><?xml version="1.0" encoding="utf-8"?>
<formControlPr xmlns="http://schemas.microsoft.com/office/spreadsheetml/2009/9/main" objectType="Radio" checked="Checked" lockText="1" noThreeD="1"/>
</file>

<file path=xl/ctrlProps/ctrlProp738.xml><?xml version="1.0" encoding="utf-8"?>
<formControlPr xmlns="http://schemas.microsoft.com/office/spreadsheetml/2009/9/main" objectType="GBox" noThreeD="1"/>
</file>

<file path=xl/ctrlProps/ctrlProp739.xml><?xml version="1.0" encoding="utf-8"?>
<formControlPr xmlns="http://schemas.microsoft.com/office/spreadsheetml/2009/9/main" objectType="Radio" firstButton="1" fmlaLink="$I$83"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Radio" firstButton="1" fmlaLink="$I$95" lockText="1" noThreeD="1"/>
</file>

<file path=xl/ctrlProps/ctrlProp743.xml><?xml version="1.0" encoding="utf-8"?>
<formControlPr xmlns="http://schemas.microsoft.com/office/spreadsheetml/2009/9/main" objectType="Radio" checked="Checked" lockText="1"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107" lockText="1" noThreeD="1"/>
</file>

<file path=xl/ctrlProps/ctrlProp746.xml><?xml version="1.0" encoding="utf-8"?>
<formControlPr xmlns="http://schemas.microsoft.com/office/spreadsheetml/2009/9/main" objectType="Radio" checked="Checked" lockText="1" noThreeD="1"/>
</file>

<file path=xl/ctrlProps/ctrlProp747.xml><?xml version="1.0" encoding="utf-8"?>
<formControlPr xmlns="http://schemas.microsoft.com/office/spreadsheetml/2009/9/main" objectType="GBox" noThreeD="1"/>
</file>

<file path=xl/ctrlProps/ctrlProp748.xml><?xml version="1.0" encoding="utf-8"?>
<formControlPr xmlns="http://schemas.microsoft.com/office/spreadsheetml/2009/9/main" objectType="Radio" firstButton="1" fmlaLink="$I$119" lockText="1" noThreeD="1"/>
</file>

<file path=xl/ctrlProps/ctrlProp749.xml><?xml version="1.0" encoding="utf-8"?>
<formControlPr xmlns="http://schemas.microsoft.com/office/spreadsheetml/2009/9/main" objectType="Radio" checked="Checked" lockText="1"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31" lockText="1" noThreeD="1"/>
</file>

<file path=xl/ctrlProps/ctrlProp752.xml><?xml version="1.0" encoding="utf-8"?>
<formControlPr xmlns="http://schemas.microsoft.com/office/spreadsheetml/2009/9/main" objectType="Radio" checked="Checked" lockText="1" noThreeD="1"/>
</file>

<file path=xl/ctrlProps/ctrlProp753.xml><?xml version="1.0" encoding="utf-8"?>
<formControlPr xmlns="http://schemas.microsoft.com/office/spreadsheetml/2009/9/main" objectType="GBox" noThreeD="1"/>
</file>

<file path=xl/ctrlProps/ctrlProp754.xml><?xml version="1.0" encoding="utf-8"?>
<formControlPr xmlns="http://schemas.microsoft.com/office/spreadsheetml/2009/9/main" objectType="Radio" firstButton="1" fmlaLink="$I$149" lockText="1" noThreeD="1"/>
</file>

<file path=xl/ctrlProps/ctrlProp755.xml><?xml version="1.0" encoding="utf-8"?>
<formControlPr xmlns="http://schemas.microsoft.com/office/spreadsheetml/2009/9/main" objectType="Radio" checked="Checked" lockText="1"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I$161" lockText="1" noThreeD="1"/>
</file>

<file path=xl/ctrlProps/ctrlProp758.xml><?xml version="1.0" encoding="utf-8"?>
<formControlPr xmlns="http://schemas.microsoft.com/office/spreadsheetml/2009/9/main" objectType="Radio" checked="Checked" lockText="1" noThreeD="1"/>
</file>

<file path=xl/ctrlProps/ctrlProp759.xml><?xml version="1.0" encoding="utf-8"?>
<formControlPr xmlns="http://schemas.microsoft.com/office/spreadsheetml/2009/9/main" objectType="GBox" noThreeD="1"/>
</file>

<file path=xl/ctrlProps/ctrlProp760.xml><?xml version="1.0" encoding="utf-8"?>
<formControlPr xmlns="http://schemas.microsoft.com/office/spreadsheetml/2009/9/main" objectType="Radio" firstButton="1" fmlaLink="$I$173" lockText="1" noThreeD="1"/>
</file>

<file path=xl/ctrlProps/ctrlProp761.xml><?xml version="1.0" encoding="utf-8"?>
<formControlPr xmlns="http://schemas.microsoft.com/office/spreadsheetml/2009/9/main" objectType="Radio" checked="Checked" lockText="1" noThreeD="1"/>
</file>

<file path=xl/ctrlProps/ctrlProp762.xml><?xml version="1.0" encoding="utf-8"?>
<formControlPr xmlns="http://schemas.microsoft.com/office/spreadsheetml/2009/9/main" objectType="GBox" noThreeD="1"/>
</file>

<file path=xl/ctrlProps/ctrlProp763.xml><?xml version="1.0" encoding="utf-8"?>
<formControlPr xmlns="http://schemas.microsoft.com/office/spreadsheetml/2009/9/main" objectType="Radio" firstButton="1" fmlaLink="$I$185"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Drop" dropLines="5" dropStyle="combo" dx="16" fmlaLink="$AA$54" fmlaRange="リスト_処遇改善助成金キャリアパス区分" noThreeD="1" sel="1" val="0"/>
</file>

<file path=xl/ctrlProps/ctrlProp766.xml><?xml version="1.0" encoding="utf-8"?>
<formControlPr xmlns="http://schemas.microsoft.com/office/spreadsheetml/2009/9/main" objectType="GBox" noThreeD="1"/>
</file>

<file path=xl/ctrlProps/ctrlProp767.xml><?xml version="1.0" encoding="utf-8"?>
<formControlPr xmlns="http://schemas.microsoft.com/office/spreadsheetml/2009/9/main" objectType="Radio" firstButton="1" fmlaLink="$I$54" lockText="1" noThreeD="1"/>
</file>

<file path=xl/ctrlProps/ctrlProp768.xml><?xml version="1.0" encoding="utf-8"?>
<formControlPr xmlns="http://schemas.microsoft.com/office/spreadsheetml/2009/9/main" objectType="Radio" checked="Checked" lockText="1" noThreeD="1"/>
</file>

<file path=xl/ctrlProps/ctrlProp769.xml><?xml version="1.0" encoding="utf-8"?>
<formControlPr xmlns="http://schemas.microsoft.com/office/spreadsheetml/2009/9/main" objectType="CheckBox" fmlaLink="$AN$20" lockText="1" noThreeD="1"/>
</file>

<file path=xl/ctrlProps/ctrlProp770.xml><?xml version="1.0" encoding="utf-8"?>
<formControlPr xmlns="http://schemas.microsoft.com/office/spreadsheetml/2009/9/main" objectType="CheckBox" fmlaLink="$AM$20" lockText="1" noThreeD="1"/>
</file>

<file path=xl/ctrlProps/ctrlProp771.xml><?xml version="1.0" encoding="utf-8"?>
<formControlPr xmlns="http://schemas.microsoft.com/office/spreadsheetml/2009/9/main" objectType="Radio" firstButton="1" fmlaLink="$R$52" lockText="1" noThreeD="1"/>
</file>

<file path=xl/ctrlProps/ctrlProp772.xml><?xml version="1.0" encoding="utf-8"?>
<formControlPr xmlns="http://schemas.microsoft.com/office/spreadsheetml/2009/9/main" objectType="Radio" checked="Checked" lockText="1" noThreeD="1"/>
</file>

<file path=xl/ctrlProps/ctrlProp773.xml><?xml version="1.0" encoding="utf-8"?>
<formControlPr xmlns="http://schemas.microsoft.com/office/spreadsheetml/2009/9/main" objectType="GBox" noThreeD="1"/>
</file>

<file path=xl/ctrlProps/ctrlProp774.xml><?xml version="1.0" encoding="utf-8"?>
<formControlPr xmlns="http://schemas.microsoft.com/office/spreadsheetml/2009/9/main" objectType="CheckBox" fmlaLink="$AL$49" lockText="1" noThreeD="1"/>
</file>

<file path=xl/ctrlProps/ctrlProp775.xml><?xml version="1.0" encoding="utf-8"?>
<formControlPr xmlns="http://schemas.microsoft.com/office/spreadsheetml/2009/9/main" objectType="CheckBox" fmlaLink="$AM$49" lockText="1" noThreeD="1"/>
</file>

<file path=xl/ctrlProps/ctrlProp776.xml><?xml version="1.0" encoding="utf-8"?>
<formControlPr xmlns="http://schemas.microsoft.com/office/spreadsheetml/2009/9/main" objectType="CheckBox" fmlaLink="$AN$49" lockText="1" noThreeD="1"/>
</file>

<file path=xl/ctrlProps/ctrlProp777.xml><?xml version="1.0" encoding="utf-8"?>
<formControlPr xmlns="http://schemas.microsoft.com/office/spreadsheetml/2009/9/main" objectType="CheckBox" fmlaLink="$AO$49" lockText="1" noThreeD="1"/>
</file>

<file path=xl/ctrlProps/ctrlProp778.xml><?xml version="1.0" encoding="utf-8"?>
<formControlPr xmlns="http://schemas.microsoft.com/office/spreadsheetml/2009/9/main" objectType="CheckBox" fmlaLink="$AP$49" lockText="1" noThreeD="1"/>
</file>

<file path=xl/ctrlProps/ctrlProp779.xml><?xml version="1.0" encoding="utf-8"?>
<formControlPr xmlns="http://schemas.microsoft.com/office/spreadsheetml/2009/9/main" objectType="CheckBox" fmlaLink="$AL$20"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62" lockText="1" noThreeD="1"/>
</file>

<file path=xl/ctrlProps/ctrlProp782.xml><?xml version="1.0" encoding="utf-8"?>
<formControlPr xmlns="http://schemas.microsoft.com/office/spreadsheetml/2009/9/main" objectType="Radio" checked="Checked" lockText="1" noThreeD="1"/>
</file>

<file path=xl/ctrlProps/ctrlProp783.xml><?xml version="1.0" encoding="utf-8"?>
<formControlPr xmlns="http://schemas.microsoft.com/office/spreadsheetml/2009/9/main" objectType="GBox" noThreeD="1"/>
</file>

<file path=xl/ctrlProps/ctrlProp784.xml><?xml version="1.0" encoding="utf-8"?>
<formControlPr xmlns="http://schemas.microsoft.com/office/spreadsheetml/2009/9/main" objectType="Radio" firstButton="1" fmlaLink="$T$62" lockText="1" noThreeD="1"/>
</file>

<file path=xl/ctrlProps/ctrlProp785.xml><?xml version="1.0" encoding="utf-8"?>
<formControlPr xmlns="http://schemas.microsoft.com/office/spreadsheetml/2009/9/main" objectType="Radio" checked="Checked" lockText="1" noThreeD="1"/>
</file>

<file path=xl/ctrlProps/ctrlProp786.xml><?xml version="1.0" encoding="utf-8"?>
<formControlPr xmlns="http://schemas.microsoft.com/office/spreadsheetml/2009/9/main" objectType="GBox" noThreeD="1"/>
</file>

<file path=xl/ctrlProps/ctrlProp787.xml><?xml version="1.0" encoding="utf-8"?>
<formControlPr xmlns="http://schemas.microsoft.com/office/spreadsheetml/2009/9/main" objectType="Radio" firstButton="1" fmlaLink="$AF$62" lockText="1" noThreeD="1"/>
</file>

<file path=xl/ctrlProps/ctrlProp788.xml><?xml version="1.0" encoding="utf-8"?>
<formControlPr xmlns="http://schemas.microsoft.com/office/spreadsheetml/2009/9/main" objectType="Radio" checked="Checked" lockText="1" noThreeD="1"/>
</file>

<file path=xl/ctrlProps/ctrlProp789.xml><?xml version="1.0" encoding="utf-8"?>
<formControlPr xmlns="http://schemas.microsoft.com/office/spreadsheetml/2009/9/main" objectType="GBox" noThreeD="1"/>
</file>

<file path=xl/ctrlProps/ctrlProp790.xml><?xml version="1.0" encoding="utf-8"?>
<formControlPr xmlns="http://schemas.microsoft.com/office/spreadsheetml/2009/9/main" objectType="Radio" firstButton="1" fmlaLink="$I$64" lockText="1" noThreeD="1"/>
</file>

<file path=xl/ctrlProps/ctrlProp791.xml><?xml version="1.0" encoding="utf-8"?>
<formControlPr xmlns="http://schemas.microsoft.com/office/spreadsheetml/2009/9/main" objectType="Radio"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checked="Checked" lockText="1" noThreeD="1"/>
</file>

<file path=xl/ctrlProps/ctrlProp794.xml><?xml version="1.0" encoding="utf-8"?>
<formControlPr xmlns="http://schemas.microsoft.com/office/spreadsheetml/2009/9/main" objectType="GBox" noThreeD="1"/>
</file>

<file path=xl/ctrlProps/ctrlProp795.xml><?xml version="1.0" encoding="utf-8"?>
<formControlPr xmlns="http://schemas.microsoft.com/office/spreadsheetml/2009/9/main" objectType="Radio" firstButton="1" fmlaLink="$T$63" lockText="1" noThreeD="1"/>
</file>

<file path=xl/ctrlProps/ctrlProp796.xml><?xml version="1.0" encoding="utf-8"?>
<formControlPr xmlns="http://schemas.microsoft.com/office/spreadsheetml/2009/9/main" objectType="Radio" checked="Checked" lockText="1" noThreeD="1"/>
</file>

<file path=xl/ctrlProps/ctrlProp797.xml><?xml version="1.0" encoding="utf-8"?>
<formControlPr xmlns="http://schemas.microsoft.com/office/spreadsheetml/2009/9/main" objectType="Radio" firstButton="1" fmlaLink="$I$66" lockText="1" noThreeD="1"/>
</file>

<file path=xl/ctrlProps/ctrlProp798.xml><?xml version="1.0" encoding="utf-8"?>
<formControlPr xmlns="http://schemas.microsoft.com/office/spreadsheetml/2009/9/main" objectType="Radio" checked="Checked" lockText="1" noThreeD="1"/>
</file>

<file path=xl/ctrlProps/ctrlProp799.xml><?xml version="1.0" encoding="utf-8"?>
<formControlPr xmlns="http://schemas.microsoft.com/office/spreadsheetml/2009/9/main" objectType="Drop" dropLines="7" dropStyle="combo" dx="16" fmlaLink="$AA$66" fmlaRange="リスト_処遇改善助成金キャリアパス区分" noThreeD="1" sel="1" val="0"/>
</file>

<file path=xl/ctrlProps/ctrlProp800.xml><?xml version="1.0" encoding="utf-8"?>
<formControlPr xmlns="http://schemas.microsoft.com/office/spreadsheetml/2009/9/main" objectType="Drop" dropLines="1" dropStyle="combo" dx="16" fmlaLink="$AA$68" fmlaRange="リスト_主たるサービス種類_付５" noThreeD="1" sel="1" val="0"/>
</file>

<file path=xl/ctrlProps/ctrlProp801.xml><?xml version="1.0" encoding="utf-8"?>
<formControlPr xmlns="http://schemas.microsoft.com/office/spreadsheetml/2009/9/main" objectType="GBox" noThreeD="1"/>
</file>

<file path=xl/ctrlProps/ctrlProp802.xml><?xml version="1.0" encoding="utf-8"?>
<formControlPr xmlns="http://schemas.microsoft.com/office/spreadsheetml/2009/9/main" objectType="Radio" firstButton="1" fmlaLink="$I$68" lockText="1" noThreeD="1"/>
</file>

<file path=xl/ctrlProps/ctrlProp803.xml><?xml version="1.0" encoding="utf-8"?>
<formControlPr xmlns="http://schemas.microsoft.com/office/spreadsheetml/2009/9/main" objectType="Radio" checked="Checked" lockText="1" noThreeD="1"/>
</file>

<file path=xl/ctrlProps/ctrlProp804.xml><?xml version="1.0" encoding="utf-8"?>
<formControlPr xmlns="http://schemas.microsoft.com/office/spreadsheetml/2009/9/main" objectType="GBox" noThreeD="1"/>
</file>

<file path=xl/ctrlProps/ctrlProp805.xml><?xml version="1.0" encoding="utf-8"?>
<formControlPr xmlns="http://schemas.microsoft.com/office/spreadsheetml/2009/9/main" objectType="Radio" firstButton="1" fmlaLink="$AA$65" lockText="1" noThreeD="1"/>
</file>

<file path=xl/ctrlProps/ctrlProp806.xml><?xml version="1.0" encoding="utf-8"?>
<formControlPr xmlns="http://schemas.microsoft.com/office/spreadsheetml/2009/9/main" objectType="Radio" checked="Checked" lockText="1" noThreeD="1"/>
</file>

<file path=xl/ctrlProps/ctrlProp807.xml><?xml version="1.0" encoding="utf-8"?>
<formControlPr xmlns="http://schemas.microsoft.com/office/spreadsheetml/2009/9/main" objectType="GBox" noThreeD="1"/>
</file>

<file path=xl/ctrlProps/ctrlProp808.xml><?xml version="1.0" encoding="utf-8"?>
<formControlPr xmlns="http://schemas.microsoft.com/office/spreadsheetml/2009/9/main" objectType="Radio" firstButton="1" fmlaLink="$I$65"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Drop" dropLines="1" dropStyle="combo" dx="16" fmlaLink="$I$69" fmlaRange="リスト_主たる事業所施設区分_付５" noThreeD="1" sel="1" val="0"/>
</file>

<file path=xl/ctrlProps/ctrlProp812.xml><?xml version="1.0" encoding="utf-8"?>
<formControlPr xmlns="http://schemas.microsoft.com/office/spreadsheetml/2009/9/main" objectType="GBox" noThreeD="1"/>
</file>

<file path=xl/ctrlProps/ctrlProp813.xml><?xml version="1.0" encoding="utf-8"?>
<formControlPr xmlns="http://schemas.microsoft.com/office/spreadsheetml/2009/9/main" objectType="Radio" firstButton="1" fmlaLink="$AA$69"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Drop" dropLines="3" dropStyle="combo" dx="16" fmlaLink="$AL$63" fmlaRange="リスト_施設等の区分＿付５" noThreeD="1" sel="1" val="0"/>
</file>

<file path=xl/ctrlProps/ctrlProp816.xml><?xml version="1.0" encoding="utf-8"?>
<formControlPr xmlns="http://schemas.microsoft.com/office/spreadsheetml/2009/9/main" objectType="GBox" noThreeD="1"/>
</file>

<file path=xl/ctrlProps/ctrlProp817.xml><?xml version="1.0" encoding="utf-8"?>
<formControlPr xmlns="http://schemas.microsoft.com/office/spreadsheetml/2009/9/main" objectType="Radio" firstButton="1" fmlaLink="$AN$70" lockText="1" noThreeD="1"/>
</file>

<file path=xl/ctrlProps/ctrlProp818.xml><?xml version="1.0" encoding="utf-8"?>
<formControlPr xmlns="http://schemas.microsoft.com/office/spreadsheetml/2009/9/main" objectType="Radio" checked="Checked" lockText="1" noThreeD="1"/>
</file>

<file path=xl/ctrlProps/ctrlProp819.xml><?xml version="1.0" encoding="utf-8"?>
<formControlPr xmlns="http://schemas.microsoft.com/office/spreadsheetml/2009/9/main" objectType="GBox" noThreeD="1"/>
</file>

<file path=xl/ctrlProps/ctrlProp820.xml><?xml version="1.0" encoding="utf-8"?>
<formControlPr xmlns="http://schemas.microsoft.com/office/spreadsheetml/2009/9/main" objectType="Radio" firstButton="1" fmlaLink="$AL$70" lockText="1" noThreeD="1"/>
</file>

<file path=xl/ctrlProps/ctrlProp821.xml><?xml version="1.0" encoding="utf-8"?>
<formControlPr xmlns="http://schemas.microsoft.com/office/spreadsheetml/2009/9/main" objectType="Radio" checked="Checked" lockText="1" noThreeD="1"/>
</file>

<file path=xl/ctrlProps/ctrlProp822.xml><?xml version="1.0" encoding="utf-8"?>
<formControlPr xmlns="http://schemas.microsoft.com/office/spreadsheetml/2009/9/main" objectType="GBox" noThreeD="1"/>
</file>

<file path=xl/ctrlProps/ctrlProp823.xml><?xml version="1.0" encoding="utf-8"?>
<formControlPr xmlns="http://schemas.microsoft.com/office/spreadsheetml/2009/9/main" objectType="Radio" firstButton="1" fmlaLink="$AL$71"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AL$72" lockText="1" noThreeD="1"/>
</file>

<file path=xl/ctrlProps/ctrlProp827.xml><?xml version="1.0" encoding="utf-8"?>
<formControlPr xmlns="http://schemas.microsoft.com/office/spreadsheetml/2009/9/main" objectType="Radio" checked="Checked" lockText="1" noThreeD="1"/>
</file>

<file path=xl/ctrlProps/ctrlProp828.xml><?xml version="1.0" encoding="utf-8"?>
<formControlPr xmlns="http://schemas.microsoft.com/office/spreadsheetml/2009/9/main" objectType="GBox" noThreeD="1"/>
</file>

<file path=xl/ctrlProps/ctrlProp829.xml><?xml version="1.0" encoding="utf-8"?>
<formControlPr xmlns="http://schemas.microsoft.com/office/spreadsheetml/2009/9/main" objectType="Radio" checked="Checked" firstButton="1" fmlaLink="$AN$71" lockText="1" noThreeD="1"/>
</file>

<file path=xl/ctrlProps/ctrlProp830.xml><?xml version="1.0" encoding="utf-8"?>
<formControlPr xmlns="http://schemas.microsoft.com/office/spreadsheetml/2009/9/main" objectType="Radio" lockText="1" noThreeD="1"/>
</file>

<file path=xl/ctrlProps/ctrlProp831.xml><?xml version="1.0" encoding="utf-8"?>
<formControlPr xmlns="http://schemas.microsoft.com/office/spreadsheetml/2009/9/main" objectType="Radio" lockText="1" noThreeD="1"/>
</file>

<file path=xl/ctrlProps/ctrlProp832.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833.xml><?xml version="1.0" encoding="utf-8"?>
<formControlPr xmlns="http://schemas.microsoft.com/office/spreadsheetml/2009/9/main" objectType="GBox" noThreeD="1"/>
</file>

<file path=xl/ctrlProps/ctrlProp834.xml><?xml version="1.0" encoding="utf-8"?>
<formControlPr xmlns="http://schemas.microsoft.com/office/spreadsheetml/2009/9/main" objectType="Radio" firstButton="1" fmlaLink="$I$67" lockText="1" noThreeD="1"/>
</file>

<file path=xl/ctrlProps/ctrlProp835.xml><?xml version="1.0" encoding="utf-8"?>
<formControlPr xmlns="http://schemas.microsoft.com/office/spreadsheetml/2009/9/main" objectType="Radio" checked="Checked" lockText="1" noThreeD="1"/>
</file>

<file path=xl/ctrlProps/ctrlProp836.xml><?xml version="1.0" encoding="utf-8"?>
<formControlPr xmlns="http://schemas.microsoft.com/office/spreadsheetml/2009/9/main" objectType="GBox" noThreeD="1"/>
</file>

<file path=xl/ctrlProps/ctrlProp837.xml><?xml version="1.0" encoding="utf-8"?>
<formControlPr xmlns="http://schemas.microsoft.com/office/spreadsheetml/2009/9/main" objectType="Radio" firstButton="1" fmlaLink="$AA$72" lockText="1" noThreeD="1"/>
</file>

<file path=xl/ctrlProps/ctrlProp838.xml><?xml version="1.0" encoding="utf-8"?>
<formControlPr xmlns="http://schemas.microsoft.com/office/spreadsheetml/2009/9/main" objectType="Radio" checked="Checked" lockText="1" noThreeD="1"/>
</file>

<file path=xl/ctrlProps/ctrlProp839.xml><?xml version="1.0" encoding="utf-8"?>
<formControlPr xmlns="http://schemas.microsoft.com/office/spreadsheetml/2009/9/main" objectType="GBox" noThreeD="1"/>
</file>

<file path=xl/ctrlProps/ctrlProp840.xml><?xml version="1.0" encoding="utf-8"?>
<formControlPr xmlns="http://schemas.microsoft.com/office/spreadsheetml/2009/9/main" objectType="Radio" firstButton="1" fmlaLink="$W$16" lockText="1" noThreeD="1"/>
</file>

<file path=xl/ctrlProps/ctrlProp841.xml><?xml version="1.0" encoding="utf-8"?>
<formControlPr xmlns="http://schemas.microsoft.com/office/spreadsheetml/2009/9/main" objectType="Radio" checked="Checked" lockText="1" noThreeD="1"/>
</file>

<file path=xl/ctrlProps/ctrlProp842.xml><?xml version="1.0" encoding="utf-8"?>
<formControlPr xmlns="http://schemas.microsoft.com/office/spreadsheetml/2009/9/main" objectType="GBox" noThreeD="1"/>
</file>

<file path=xl/ctrlProps/ctrlProp843.xml><?xml version="1.0" encoding="utf-8"?>
<formControlPr xmlns="http://schemas.microsoft.com/office/spreadsheetml/2009/9/main" objectType="Radio" firstButton="1" fmlaLink="$R$54"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GBox" noThreeD="1"/>
</file>

<file path=xl/ctrlProps/ctrlProp846.xml><?xml version="1.0" encoding="utf-8"?>
<formControlPr xmlns="http://schemas.microsoft.com/office/spreadsheetml/2009/9/main" objectType="CheckBox" fmlaLink="$AL$45" lockText="1" noThreeD="1"/>
</file>

<file path=xl/ctrlProps/ctrlProp847.xml><?xml version="1.0" encoding="utf-8"?>
<formControlPr xmlns="http://schemas.microsoft.com/office/spreadsheetml/2009/9/main" objectType="CheckBox" fmlaLink="$AM$45" lockText="1" noThreeD="1"/>
</file>

<file path=xl/ctrlProps/ctrlProp848.xml><?xml version="1.0" encoding="utf-8"?>
<formControlPr xmlns="http://schemas.microsoft.com/office/spreadsheetml/2009/9/main" objectType="GBox" noThreeD="1"/>
</file>

<file path=xl/ctrlProps/ctrlProp849.xml><?xml version="1.0" encoding="utf-8"?>
<formControlPr xmlns="http://schemas.microsoft.com/office/spreadsheetml/2009/9/main" objectType="GBox" noThreeD="1"/>
</file>

<file path=xl/ctrlProps/ctrlProp850.xml><?xml version="1.0" encoding="utf-8"?>
<formControlPr xmlns="http://schemas.microsoft.com/office/spreadsheetml/2009/9/main" objectType="CheckBox" fmlaLink="$AL$46" lockText="1" noThreeD="1"/>
</file>

<file path=xl/ctrlProps/ctrlProp851.xml><?xml version="1.0" encoding="utf-8"?>
<formControlPr xmlns="http://schemas.microsoft.com/office/spreadsheetml/2009/9/main" objectType="CheckBox" fmlaLink="$AM$46" lockText="1" noThreeD="1"/>
</file>

<file path=xl/ctrlProps/ctrlProp852.xml><?xml version="1.0" encoding="utf-8"?>
<formControlPr xmlns="http://schemas.microsoft.com/office/spreadsheetml/2009/9/main" objectType="GBox" noThreeD="1"/>
</file>

<file path=xl/ctrlProps/ctrlProp853.xml><?xml version="1.0" encoding="utf-8"?>
<formControlPr xmlns="http://schemas.microsoft.com/office/spreadsheetml/2009/9/main" objectType="CheckBox" fmlaLink="$AL$58" lockText="1" noThreeD="1"/>
</file>

<file path=xl/ctrlProps/ctrlProp854.xml><?xml version="1.0" encoding="utf-8"?>
<formControlPr xmlns="http://schemas.microsoft.com/office/spreadsheetml/2009/9/main" objectType="CheckBox" fmlaLink="$AM$58" lockText="1" noThreeD="1"/>
</file>

<file path=xl/ctrlProps/ctrlProp855.xml><?xml version="1.0" encoding="utf-8"?>
<formControlPr xmlns="http://schemas.microsoft.com/office/spreadsheetml/2009/9/main" objectType="CheckBox" fmlaLink="$AN$58" lockText="1" noThreeD="1"/>
</file>

<file path=xl/ctrlProps/ctrlProp856.xml><?xml version="1.0" encoding="utf-8"?>
<formControlPr xmlns="http://schemas.microsoft.com/office/spreadsheetml/2009/9/main" objectType="Drop" dropLines="7" dropStyle="combo" dx="16" fmlaLink="$X$59" fmlaRange="リスト_処遇改善助成金キャリアパス区分" noThreeD="1" sel="1" val="0"/>
</file>

<file path=xl/ctrlProps/ctrlProp857.xml><?xml version="1.0" encoding="utf-8"?>
<formControlPr xmlns="http://schemas.microsoft.com/office/spreadsheetml/2009/9/main" objectType="GBox" noThreeD="1"/>
</file>

<file path=xl/ctrlProps/ctrlProp858.xml><?xml version="1.0" encoding="utf-8"?>
<formControlPr xmlns="http://schemas.microsoft.com/office/spreadsheetml/2009/9/main" objectType="Radio" firstButton="1" fmlaLink="$I$59" lockText="1" noThreeD="1"/>
</file>

<file path=xl/ctrlProps/ctrlProp859.xml><?xml version="1.0" encoding="utf-8"?>
<formControlPr xmlns="http://schemas.microsoft.com/office/spreadsheetml/2009/9/main" objectType="Radio" checked="Checked" lockText="1" noThreeD="1"/>
</file>

<file path=xl/ctrlProps/ctrlProp860.xml><?xml version="1.0" encoding="utf-8"?>
<formControlPr xmlns="http://schemas.microsoft.com/office/spreadsheetml/2009/9/main" objectType="GBox" noThreeD="1"/>
</file>

<file path=xl/ctrlProps/ctrlProp861.xml><?xml version="1.0" encoding="utf-8"?>
<formControlPr xmlns="http://schemas.microsoft.com/office/spreadsheetml/2009/9/main" objectType="Radio" firstButton="1" fmlaLink="$I$60" lockText="1" noThreeD="1"/>
</file>

<file path=xl/ctrlProps/ctrlProp862.xml><?xml version="1.0" encoding="utf-8"?>
<formControlPr xmlns="http://schemas.microsoft.com/office/spreadsheetml/2009/9/main" objectType="Radio" checked="Checked" lockText="1" noThreeD="1"/>
</file>

<file path=xl/ctrlProps/ctrlProp863.xml><?xml version="1.0" encoding="utf-8"?>
<formControlPr xmlns="http://schemas.microsoft.com/office/spreadsheetml/2009/9/main" objectType="GBox" noThreeD="1"/>
</file>

<file path=xl/ctrlProps/ctrlProp864.xml><?xml version="1.0" encoding="utf-8"?>
<formControlPr xmlns="http://schemas.microsoft.com/office/spreadsheetml/2009/9/main" objectType="Radio" firstButton="1" fmlaLink="$R$36" lockText="1" noThreeD="1"/>
</file>

<file path=xl/ctrlProps/ctrlProp865.xml><?xml version="1.0" encoding="utf-8"?>
<formControlPr xmlns="http://schemas.microsoft.com/office/spreadsheetml/2009/9/main" objectType="Radio" checked="Checked" lockText="1" noThreeD="1"/>
</file>

<file path=xl/ctrlProps/ctrlProp866.xml><?xml version="1.0" encoding="utf-8"?>
<formControlPr xmlns="http://schemas.microsoft.com/office/spreadsheetml/2009/9/main" objectType="GBox" noThreeD="1"/>
</file>

<file path=xl/ctrlProps/ctrlProp867.xml><?xml version="1.0" encoding="utf-8"?>
<formControlPr xmlns="http://schemas.microsoft.com/office/spreadsheetml/2009/9/main" objectType="GBox" noThreeD="1"/>
</file>

<file path=xl/ctrlProps/ctrlProp868.xml><?xml version="1.0" encoding="utf-8"?>
<formControlPr xmlns="http://schemas.microsoft.com/office/spreadsheetml/2009/9/main" objectType="Radio" firstButton="1" fmlaLink="$I$86" lockText="1" noThreeD="1"/>
</file>

<file path=xl/ctrlProps/ctrlProp869.xml><?xml version="1.0" encoding="utf-8"?>
<formControlPr xmlns="http://schemas.microsoft.com/office/spreadsheetml/2009/9/main" objectType="Radio" lockText="1" noThreeD="1"/>
</file>

<file path=xl/ctrlProps/ctrlProp870.xml><?xml version="1.0" encoding="utf-8"?>
<formControlPr xmlns="http://schemas.microsoft.com/office/spreadsheetml/2009/9/main" objectType="Radio" lockText="1" noThreeD="1"/>
</file>

<file path=xl/ctrlProps/ctrlProp871.xml><?xml version="1.0" encoding="utf-8"?>
<formControlPr xmlns="http://schemas.microsoft.com/office/spreadsheetml/2009/9/main" objectType="Radio" checked="Checked" lockText="1" noThreeD="1"/>
</file>

<file path=xl/ctrlProps/ctrlProp872.xml><?xml version="1.0" encoding="utf-8"?>
<formControlPr xmlns="http://schemas.microsoft.com/office/spreadsheetml/2009/9/main" objectType="GBox" noThreeD="1"/>
</file>

<file path=xl/ctrlProps/ctrlProp873.xml><?xml version="1.0" encoding="utf-8"?>
<formControlPr xmlns="http://schemas.microsoft.com/office/spreadsheetml/2009/9/main" objectType="GBox" noThreeD="1"/>
</file>

<file path=xl/ctrlProps/ctrlProp874.xml><?xml version="1.0" encoding="utf-8"?>
<formControlPr xmlns="http://schemas.microsoft.com/office/spreadsheetml/2009/9/main" objectType="Radio" firstButton="1" fmlaLink="$I$113" lockText="1" noThreeD="1"/>
</file>

<file path=xl/ctrlProps/ctrlProp875.xml><?xml version="1.0" encoding="utf-8"?>
<formControlPr xmlns="http://schemas.microsoft.com/office/spreadsheetml/2009/9/main" objectType="Radio" lockText="1" noThreeD="1"/>
</file>

<file path=xl/ctrlProps/ctrlProp876.xml><?xml version="1.0" encoding="utf-8"?>
<formControlPr xmlns="http://schemas.microsoft.com/office/spreadsheetml/2009/9/main" objectType="Radio" lockText="1" noThreeD="1"/>
</file>

<file path=xl/ctrlProps/ctrlProp877.xml><?xml version="1.0" encoding="utf-8"?>
<formControlPr xmlns="http://schemas.microsoft.com/office/spreadsheetml/2009/9/main" objectType="Radio" checked="Checked" lockText="1" noThreeD="1"/>
</file>

<file path=xl/ctrlProps/ctrlProp878.xml><?xml version="1.0" encoding="utf-8"?>
<formControlPr xmlns="http://schemas.microsoft.com/office/spreadsheetml/2009/9/main" objectType="GBox" noThreeD="1"/>
</file>

<file path=xl/ctrlProps/ctrlProp879.xml><?xml version="1.0" encoding="utf-8"?>
<formControlPr xmlns="http://schemas.microsoft.com/office/spreadsheetml/2009/9/main" objectType="Radio" firstButton="1" fmlaLink="$I$140" lockText="1" noThreeD="1"/>
</file>

<file path=xl/ctrlProps/ctrlProp880.xml><?xml version="1.0" encoding="utf-8"?>
<formControlPr xmlns="http://schemas.microsoft.com/office/spreadsheetml/2009/9/main" objectType="Radio" lockText="1" noThreeD="1"/>
</file>

<file path=xl/ctrlProps/ctrlProp881.xml><?xml version="1.0" encoding="utf-8"?>
<formControlPr xmlns="http://schemas.microsoft.com/office/spreadsheetml/2009/9/main" objectType="Radio" lockText="1" noThreeD="1"/>
</file>

<file path=xl/ctrlProps/ctrlProp882.xml><?xml version="1.0" encoding="utf-8"?>
<formControlPr xmlns="http://schemas.microsoft.com/office/spreadsheetml/2009/9/main" objectType="Radio" checked="Checked"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Radio" firstButton="1" fmlaLink="$I$170" lockText="1" noThreeD="1"/>
</file>

<file path=xl/ctrlProps/ctrlProp885.xml><?xml version="1.0" encoding="utf-8"?>
<formControlPr xmlns="http://schemas.microsoft.com/office/spreadsheetml/2009/9/main" objectType="Radio" lockText="1" noThreeD="1"/>
</file>

<file path=xl/ctrlProps/ctrlProp886.xml><?xml version="1.0" encoding="utf-8"?>
<formControlPr xmlns="http://schemas.microsoft.com/office/spreadsheetml/2009/9/main" objectType="Radio" lockText="1" noThreeD="1"/>
</file>

<file path=xl/ctrlProps/ctrlProp887.xml><?xml version="1.0" encoding="utf-8"?>
<formControlPr xmlns="http://schemas.microsoft.com/office/spreadsheetml/2009/9/main" objectType="Radio" checked="Checked" lockText="1" noThreeD="1"/>
</file>

<file path=xl/ctrlProps/ctrlProp888.xml><?xml version="1.0" encoding="utf-8"?>
<formControlPr xmlns="http://schemas.microsoft.com/office/spreadsheetml/2009/9/main" objectType="GBox" noThreeD="1"/>
</file>

<file path=xl/ctrlProps/ctrlProp889.xml><?xml version="1.0" encoding="utf-8"?>
<formControlPr xmlns="http://schemas.microsoft.com/office/spreadsheetml/2009/9/main" objectType="Radio" firstButton="1" fmlaLink="$I$197" lockText="1" noThreeD="1"/>
</file>

<file path=xl/ctrlProps/ctrlProp890.xml><?xml version="1.0" encoding="utf-8"?>
<formControlPr xmlns="http://schemas.microsoft.com/office/spreadsheetml/2009/9/main" objectType="Radio" lockText="1" noThreeD="1"/>
</file>

<file path=xl/ctrlProps/ctrlProp891.xml><?xml version="1.0" encoding="utf-8"?>
<formControlPr xmlns="http://schemas.microsoft.com/office/spreadsheetml/2009/9/main" objectType="Radio" lockText="1" noThreeD="1"/>
</file>

<file path=xl/ctrlProps/ctrlProp892.xml><?xml version="1.0" encoding="utf-8"?>
<formControlPr xmlns="http://schemas.microsoft.com/office/spreadsheetml/2009/9/main" objectType="Radio" checked="Checked" lockText="1" noThreeD="1"/>
</file>

<file path=xl/ctrlProps/ctrlProp893.xml><?xml version="1.0" encoding="utf-8"?>
<formControlPr xmlns="http://schemas.microsoft.com/office/spreadsheetml/2009/9/main" objectType="GBox" noThreeD="1"/>
</file>

<file path=xl/ctrlProps/ctrlProp894.xml><?xml version="1.0" encoding="utf-8"?>
<formControlPr xmlns="http://schemas.microsoft.com/office/spreadsheetml/2009/9/main" objectType="Radio" firstButton="1" fmlaLink="$I$224" lockText="1" noThreeD="1"/>
</file>

<file path=xl/ctrlProps/ctrlProp895.xml><?xml version="1.0" encoding="utf-8"?>
<formControlPr xmlns="http://schemas.microsoft.com/office/spreadsheetml/2009/9/main" objectType="Radio" lockText="1" noThreeD="1"/>
</file>

<file path=xl/ctrlProps/ctrlProp896.xml><?xml version="1.0" encoding="utf-8"?>
<formControlPr xmlns="http://schemas.microsoft.com/office/spreadsheetml/2009/9/main" objectType="Radio" lockText="1" noThreeD="1"/>
</file>

<file path=xl/ctrlProps/ctrlProp897.xml><?xml version="1.0" encoding="utf-8"?>
<formControlPr xmlns="http://schemas.microsoft.com/office/spreadsheetml/2009/9/main" objectType="Radio" checked="Checked"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Radio" firstButton="1" fmlaLink="$I$254" lockText="1" noThreeD="1"/>
</file>

<file path=xl/ctrlProps/ctrlProp900.xml><?xml version="1.0" encoding="utf-8"?>
<formControlPr xmlns="http://schemas.microsoft.com/office/spreadsheetml/2009/9/main" objectType="Radio" lockText="1" noThreeD="1"/>
</file>

<file path=xl/ctrlProps/ctrlProp901.xml><?xml version="1.0" encoding="utf-8"?>
<formControlPr xmlns="http://schemas.microsoft.com/office/spreadsheetml/2009/9/main" objectType="Radio" lockText="1" noThreeD="1"/>
</file>

<file path=xl/ctrlProps/ctrlProp902.xml><?xml version="1.0" encoding="utf-8"?>
<formControlPr xmlns="http://schemas.microsoft.com/office/spreadsheetml/2009/9/main" objectType="Radio" checked="Checked" lockText="1" noThreeD="1"/>
</file>

<file path=xl/ctrlProps/ctrlProp903.xml><?xml version="1.0" encoding="utf-8"?>
<formControlPr xmlns="http://schemas.microsoft.com/office/spreadsheetml/2009/9/main" objectType="GBox" noThreeD="1"/>
</file>

<file path=xl/ctrlProps/ctrlProp904.xml><?xml version="1.0" encoding="utf-8"?>
<formControlPr xmlns="http://schemas.microsoft.com/office/spreadsheetml/2009/9/main" objectType="Radio" firstButton="1" fmlaLink="$I$281" lockText="1" noThreeD="1"/>
</file>

<file path=xl/ctrlProps/ctrlProp905.xml><?xml version="1.0" encoding="utf-8"?>
<formControlPr xmlns="http://schemas.microsoft.com/office/spreadsheetml/2009/9/main" objectType="Radio" lockText="1" noThreeD="1"/>
</file>

<file path=xl/ctrlProps/ctrlProp906.xml><?xml version="1.0" encoding="utf-8"?>
<formControlPr xmlns="http://schemas.microsoft.com/office/spreadsheetml/2009/9/main" objectType="Radio" lockText="1" noThreeD="1"/>
</file>

<file path=xl/ctrlProps/ctrlProp907.xml><?xml version="1.0" encoding="utf-8"?>
<formControlPr xmlns="http://schemas.microsoft.com/office/spreadsheetml/2009/9/main" objectType="Radio" checked="Checked" lockText="1" noThreeD="1"/>
</file>

<file path=xl/ctrlProps/ctrlProp908.xml><?xml version="1.0" encoding="utf-8"?>
<formControlPr xmlns="http://schemas.microsoft.com/office/spreadsheetml/2009/9/main" objectType="GBox" noThreeD="1"/>
</file>

<file path=xl/ctrlProps/ctrlProp909.xml><?xml version="1.0" encoding="utf-8"?>
<formControlPr xmlns="http://schemas.microsoft.com/office/spreadsheetml/2009/9/main" objectType="Radio" firstButton="1" fmlaLink="$I$308" lockText="1" noThreeD="1"/>
</file>

<file path=xl/ctrlProps/ctrlProp910.xml><?xml version="1.0" encoding="utf-8"?>
<formControlPr xmlns="http://schemas.microsoft.com/office/spreadsheetml/2009/9/main" objectType="Radio" lockText="1" noThreeD="1"/>
</file>

<file path=xl/ctrlProps/ctrlProp911.xml><?xml version="1.0" encoding="utf-8"?>
<formControlPr xmlns="http://schemas.microsoft.com/office/spreadsheetml/2009/9/main" objectType="Radio" lockText="1" noThreeD="1"/>
</file>

<file path=xl/ctrlProps/ctrlProp912.xml><?xml version="1.0" encoding="utf-8"?>
<formControlPr xmlns="http://schemas.microsoft.com/office/spreadsheetml/2009/9/main" objectType="Radio" checked="Checked"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338"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Radio" firstButton="1" fmlaLink="$I$365" lockText="1" noThreeD="1"/>
</file>

<file path=xl/ctrlProps/ctrlProp920.xml><?xml version="1.0" encoding="utf-8"?>
<formControlPr xmlns="http://schemas.microsoft.com/office/spreadsheetml/2009/9/main" objectType="Radio" lockText="1" noThreeD="1"/>
</file>

<file path=xl/ctrlProps/ctrlProp921.xml><?xml version="1.0" encoding="utf-8"?>
<formControlPr xmlns="http://schemas.microsoft.com/office/spreadsheetml/2009/9/main" objectType="Radio" lockText="1" noThreeD="1"/>
</file>

<file path=xl/ctrlProps/ctrlProp922.xml><?xml version="1.0" encoding="utf-8"?>
<formControlPr xmlns="http://schemas.microsoft.com/office/spreadsheetml/2009/9/main" objectType="Radio" checked="Checked" lockText="1" noThreeD="1"/>
</file>

<file path=xl/ctrlProps/ctrlProp923.xml><?xml version="1.0" encoding="utf-8"?>
<formControlPr xmlns="http://schemas.microsoft.com/office/spreadsheetml/2009/9/main" objectType="GBox" noThreeD="1"/>
</file>

<file path=xl/ctrlProps/ctrlProp924.xml><?xml version="1.0" encoding="utf-8"?>
<formControlPr xmlns="http://schemas.microsoft.com/office/spreadsheetml/2009/9/main" objectType="Radio" firstButton="1" fmlaLink="$I$392" lockText="1" noThreeD="1"/>
</file>

<file path=xl/ctrlProps/ctrlProp925.xml><?xml version="1.0" encoding="utf-8"?>
<formControlPr xmlns="http://schemas.microsoft.com/office/spreadsheetml/2009/9/main" objectType="Radio" lockText="1" noThreeD="1"/>
</file>

<file path=xl/ctrlProps/ctrlProp926.xml><?xml version="1.0" encoding="utf-8"?>
<formControlPr xmlns="http://schemas.microsoft.com/office/spreadsheetml/2009/9/main" objectType="Radio" lockText="1" noThreeD="1"/>
</file>

<file path=xl/ctrlProps/ctrlProp927.xml><?xml version="1.0" encoding="utf-8"?>
<formControlPr xmlns="http://schemas.microsoft.com/office/spreadsheetml/2009/9/main" objectType="Radio" checked="Checked" lockText="1" noThreeD="1"/>
</file>

<file path=xl/ctrlProps/ctrlProp928.xml><?xml version="1.0" encoding="utf-8"?>
<formControlPr xmlns="http://schemas.microsoft.com/office/spreadsheetml/2009/9/main" objectType="GBox" noThreeD="1"/>
</file>

<file path=xl/ctrlProps/ctrlProp929.xml><?xml version="1.0" encoding="utf-8"?>
<formControlPr xmlns="http://schemas.microsoft.com/office/spreadsheetml/2009/9/main" objectType="Radio" firstButton="1" fmlaLink="$I$422" lockText="1" noThreeD="1"/>
</file>

<file path=xl/ctrlProps/ctrlProp930.xml><?xml version="1.0" encoding="utf-8"?>
<formControlPr xmlns="http://schemas.microsoft.com/office/spreadsheetml/2009/9/main" objectType="Radio"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checked="Checked" lockText="1" noThreeD="1"/>
</file>

<file path=xl/ctrlProps/ctrlProp933.xml><?xml version="1.0" encoding="utf-8"?>
<formControlPr xmlns="http://schemas.microsoft.com/office/spreadsheetml/2009/9/main" objectType="GBox" noThreeD="1"/>
</file>

<file path=xl/ctrlProps/ctrlProp934.xml><?xml version="1.0" encoding="utf-8"?>
<formControlPr xmlns="http://schemas.microsoft.com/office/spreadsheetml/2009/9/main" objectType="Radio" firstButton="1" fmlaLink="$I$449" lockText="1" noThreeD="1"/>
</file>

<file path=xl/ctrlProps/ctrlProp935.xml><?xml version="1.0" encoding="utf-8"?>
<formControlPr xmlns="http://schemas.microsoft.com/office/spreadsheetml/2009/9/main" objectType="Radio" lockText="1" noThreeD="1"/>
</file>

<file path=xl/ctrlProps/ctrlProp936.xml><?xml version="1.0" encoding="utf-8"?>
<formControlPr xmlns="http://schemas.microsoft.com/office/spreadsheetml/2009/9/main" objectType="Radio" lockText="1" noThreeD="1"/>
</file>

<file path=xl/ctrlProps/ctrlProp937.xml><?xml version="1.0" encoding="utf-8"?>
<formControlPr xmlns="http://schemas.microsoft.com/office/spreadsheetml/2009/9/main" objectType="Radio" checked="Checked" lockText="1" noThreeD="1"/>
</file>

<file path=xl/ctrlProps/ctrlProp938.xml><?xml version="1.0" encoding="utf-8"?>
<formControlPr xmlns="http://schemas.microsoft.com/office/spreadsheetml/2009/9/main" objectType="GBox" noThreeD="1"/>
</file>

<file path=xl/ctrlProps/ctrlProp939.xml><?xml version="1.0" encoding="utf-8"?>
<formControlPr xmlns="http://schemas.microsoft.com/office/spreadsheetml/2009/9/main" objectType="Radio" firstButton="1" fmlaLink="$I$476"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lockText="1" noThreeD="1"/>
</file>

<file path=xl/ctrlProps/ctrlProp942.xml><?xml version="1.0" encoding="utf-8"?>
<formControlPr xmlns="http://schemas.microsoft.com/office/spreadsheetml/2009/9/main" objectType="Radio" checked="Checked" lockText="1" noThreeD="1"/>
</file>

<file path=xl/ctrlProps/ctrlProp943.xml><?xml version="1.0" encoding="utf-8"?>
<formControlPr xmlns="http://schemas.microsoft.com/office/spreadsheetml/2009/9/main" objectType="GBox" noThreeD="1"/>
</file>

<file path=xl/ctrlProps/ctrlProp944.xml><?xml version="1.0" encoding="utf-8"?>
<formControlPr xmlns="http://schemas.microsoft.com/office/spreadsheetml/2009/9/main" objectType="Radio" firstButton="1" fmlaLink="$I$506" lockText="1" noThreeD="1"/>
</file>

<file path=xl/ctrlProps/ctrlProp945.xml><?xml version="1.0" encoding="utf-8"?>
<formControlPr xmlns="http://schemas.microsoft.com/office/spreadsheetml/2009/9/main" objectType="Radio" lockText="1" noThreeD="1"/>
</file>

<file path=xl/ctrlProps/ctrlProp946.xml><?xml version="1.0" encoding="utf-8"?>
<formControlPr xmlns="http://schemas.microsoft.com/office/spreadsheetml/2009/9/main" objectType="Radio" lockText="1" noThreeD="1"/>
</file>

<file path=xl/ctrlProps/ctrlProp947.xml><?xml version="1.0" encoding="utf-8"?>
<formControlPr xmlns="http://schemas.microsoft.com/office/spreadsheetml/2009/9/main" objectType="Radio" checked="Checked" lockText="1" noThreeD="1"/>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Radio" firstButton="1" fmlaLink="$I$533" lockText="1" noThreeD="1"/>
</file>

<file path=xl/ctrlProps/ctrlProp950.xml><?xml version="1.0" encoding="utf-8"?>
<formControlPr xmlns="http://schemas.microsoft.com/office/spreadsheetml/2009/9/main" objectType="Radio" lockText="1" noThreeD="1"/>
</file>

<file path=xl/ctrlProps/ctrlProp951.xml><?xml version="1.0" encoding="utf-8"?>
<formControlPr xmlns="http://schemas.microsoft.com/office/spreadsheetml/2009/9/main" objectType="Radio" lockText="1" noThreeD="1"/>
</file>

<file path=xl/ctrlProps/ctrlProp952.xml><?xml version="1.0" encoding="utf-8"?>
<formControlPr xmlns="http://schemas.microsoft.com/office/spreadsheetml/2009/9/main" objectType="Radio" checked="Checked" lockText="1" noThreeD="1"/>
</file>

<file path=xl/ctrlProps/ctrlProp953.xml><?xml version="1.0" encoding="utf-8"?>
<formControlPr xmlns="http://schemas.microsoft.com/office/spreadsheetml/2009/9/main" objectType="GBox" noThreeD="1"/>
</file>

<file path=xl/ctrlProps/ctrlProp954.xml><?xml version="1.0" encoding="utf-8"?>
<formControlPr xmlns="http://schemas.microsoft.com/office/spreadsheetml/2009/9/main" objectType="Radio" firstButton="1" fmlaLink="$I$560" lockText="1" noThreeD="1"/>
</file>

<file path=xl/ctrlProps/ctrlProp955.xml><?xml version="1.0" encoding="utf-8"?>
<formControlPr xmlns="http://schemas.microsoft.com/office/spreadsheetml/2009/9/main" objectType="Radio" lockText="1" noThreeD="1"/>
</file>

<file path=xl/ctrlProps/ctrlProp956.xml><?xml version="1.0" encoding="utf-8"?>
<formControlPr xmlns="http://schemas.microsoft.com/office/spreadsheetml/2009/9/main" objectType="Radio" lockText="1" noThreeD="1"/>
</file>

<file path=xl/ctrlProps/ctrlProp957.xml><?xml version="1.0" encoding="utf-8"?>
<formControlPr xmlns="http://schemas.microsoft.com/office/spreadsheetml/2009/9/main" objectType="Radio" checked="Checked" lockText="1" noThreeD="1"/>
</file>

<file path=xl/ctrlProps/ctrlProp958.xml><?xml version="1.0" encoding="utf-8"?>
<formControlPr xmlns="http://schemas.microsoft.com/office/spreadsheetml/2009/9/main" objectType="GBox" noThreeD="1"/>
</file>

<file path=xl/ctrlProps/ctrlProp959.xml><?xml version="1.0" encoding="utf-8"?>
<formControlPr xmlns="http://schemas.microsoft.com/office/spreadsheetml/2009/9/main" objectType="Radio" firstButton="1" fmlaLink="$I$590" lockText="1" noThreeD="1"/>
</file>

<file path=xl/ctrlProps/ctrlProp960.xml><?xml version="1.0" encoding="utf-8"?>
<formControlPr xmlns="http://schemas.microsoft.com/office/spreadsheetml/2009/9/main" objectType="Radio" lockText="1" noThreeD="1"/>
</file>

<file path=xl/ctrlProps/ctrlProp961.xml><?xml version="1.0" encoding="utf-8"?>
<formControlPr xmlns="http://schemas.microsoft.com/office/spreadsheetml/2009/9/main" objectType="Radio" lockText="1" noThreeD="1"/>
</file>

<file path=xl/ctrlProps/ctrlProp962.xml><?xml version="1.0" encoding="utf-8"?>
<formControlPr xmlns="http://schemas.microsoft.com/office/spreadsheetml/2009/9/main" objectType="Radio" checked="Checked" lockText="1" noThreeD="1"/>
</file>

<file path=xl/ctrlProps/ctrlProp963.xml><?xml version="1.0" encoding="utf-8"?>
<formControlPr xmlns="http://schemas.microsoft.com/office/spreadsheetml/2009/9/main" objectType="GBox" noThreeD="1"/>
</file>

<file path=xl/ctrlProps/ctrlProp964.xml><?xml version="1.0" encoding="utf-8"?>
<formControlPr xmlns="http://schemas.microsoft.com/office/spreadsheetml/2009/9/main" objectType="Radio" firstButton="1" fmlaLink="$I$617" lockText="1" noThreeD="1"/>
</file>

<file path=xl/ctrlProps/ctrlProp965.xml><?xml version="1.0" encoding="utf-8"?>
<formControlPr xmlns="http://schemas.microsoft.com/office/spreadsheetml/2009/9/main" objectType="Radio" lockText="1" noThreeD="1"/>
</file>

<file path=xl/ctrlProps/ctrlProp966.xml><?xml version="1.0" encoding="utf-8"?>
<formControlPr xmlns="http://schemas.microsoft.com/office/spreadsheetml/2009/9/main" objectType="Radio" lockText="1" noThreeD="1"/>
</file>

<file path=xl/ctrlProps/ctrlProp967.xml><?xml version="1.0" encoding="utf-8"?>
<formControlPr xmlns="http://schemas.microsoft.com/office/spreadsheetml/2009/9/main" objectType="Radio" checked="Checked" lockText="1" noThreeD="1"/>
</file>

<file path=xl/ctrlProps/ctrlProp968.xml><?xml version="1.0" encoding="utf-8"?>
<formControlPr xmlns="http://schemas.microsoft.com/office/spreadsheetml/2009/9/main" objectType="CheckBox" fmlaLink="$AL$93" lockText="1" noThreeD="1"/>
</file>

<file path=xl/ctrlProps/ctrlProp969.xml><?xml version="1.0" encoding="utf-8"?>
<formControlPr xmlns="http://schemas.microsoft.com/office/spreadsheetml/2009/9/main" objectType="CheckBox" fmlaLink="$AM$93" lockText="1" noThreeD="1"/>
</file>

<file path=xl/ctrlProps/ctrlProp970.xml><?xml version="1.0" encoding="utf-8"?>
<formControlPr xmlns="http://schemas.microsoft.com/office/spreadsheetml/2009/9/main" objectType="GBox" noThreeD="1"/>
</file>

<file path=xl/ctrlProps/ctrlProp971.xml><?xml version="1.0" encoding="utf-8"?>
<formControlPr xmlns="http://schemas.microsoft.com/office/spreadsheetml/2009/9/main" objectType="CheckBox" fmlaLink="$AL$147" lockText="1" noThreeD="1"/>
</file>

<file path=xl/ctrlProps/ctrlProp972.xml><?xml version="1.0" encoding="utf-8"?>
<formControlPr xmlns="http://schemas.microsoft.com/office/spreadsheetml/2009/9/main" objectType="CheckBox" fmlaLink="$AM$147" lockText="1" noThreeD="1"/>
</file>

<file path=xl/ctrlProps/ctrlProp973.xml><?xml version="1.0" encoding="utf-8"?>
<formControlPr xmlns="http://schemas.microsoft.com/office/spreadsheetml/2009/9/main" objectType="GBox" noThreeD="1"/>
</file>

<file path=xl/ctrlProps/ctrlProp974.xml><?xml version="1.0" encoding="utf-8"?>
<formControlPr xmlns="http://schemas.microsoft.com/office/spreadsheetml/2009/9/main" objectType="CheckBox" fmlaLink="$AL$120" lockText="1" noThreeD="1"/>
</file>

<file path=xl/ctrlProps/ctrlProp975.xml><?xml version="1.0" encoding="utf-8"?>
<formControlPr xmlns="http://schemas.microsoft.com/office/spreadsheetml/2009/9/main" objectType="CheckBox" fmlaLink="$AM$120" lockText="1"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CheckBox" fmlaLink="$AL$177" lockText="1" noThreeD="1"/>
</file>

<file path=xl/ctrlProps/ctrlProp978.xml><?xml version="1.0" encoding="utf-8"?>
<formControlPr xmlns="http://schemas.microsoft.com/office/spreadsheetml/2009/9/main" objectType="CheckBox" fmlaLink="$AM$177" lockText="1" noThreeD="1"/>
</file>

<file path=xl/ctrlProps/ctrlProp979.xml><?xml version="1.0" encoding="utf-8"?>
<formControlPr xmlns="http://schemas.microsoft.com/office/spreadsheetml/2009/9/main" objectType="GBox" noThreeD="1"/>
</file>

<file path=xl/ctrlProps/ctrlProp980.xml><?xml version="1.0" encoding="utf-8"?>
<formControlPr xmlns="http://schemas.microsoft.com/office/spreadsheetml/2009/9/main" objectType="CheckBox" fmlaLink="$AL$204" lockText="1" noThreeD="1"/>
</file>

<file path=xl/ctrlProps/ctrlProp981.xml><?xml version="1.0" encoding="utf-8"?>
<formControlPr xmlns="http://schemas.microsoft.com/office/spreadsheetml/2009/9/main" objectType="CheckBox" fmlaLink="$AM$204" lockText="1" noThreeD="1"/>
</file>

<file path=xl/ctrlProps/ctrlProp982.xml><?xml version="1.0" encoding="utf-8"?>
<formControlPr xmlns="http://schemas.microsoft.com/office/spreadsheetml/2009/9/main" objectType="GBox" noThreeD="1"/>
</file>

<file path=xl/ctrlProps/ctrlProp983.xml><?xml version="1.0" encoding="utf-8"?>
<formControlPr xmlns="http://schemas.microsoft.com/office/spreadsheetml/2009/9/main" objectType="CheckBox" fmlaLink="$AL$231" lockText="1" noThreeD="1"/>
</file>

<file path=xl/ctrlProps/ctrlProp984.xml><?xml version="1.0" encoding="utf-8"?>
<formControlPr xmlns="http://schemas.microsoft.com/office/spreadsheetml/2009/9/main" objectType="CheckBox" fmlaLink="$AM$231" lockText="1" noThreeD="1"/>
</file>

<file path=xl/ctrlProps/ctrlProp985.xml><?xml version="1.0" encoding="utf-8"?>
<formControlPr xmlns="http://schemas.microsoft.com/office/spreadsheetml/2009/9/main" objectType="GBox" noThreeD="1"/>
</file>

<file path=xl/ctrlProps/ctrlProp986.xml><?xml version="1.0" encoding="utf-8"?>
<formControlPr xmlns="http://schemas.microsoft.com/office/spreadsheetml/2009/9/main" objectType="CheckBox" fmlaLink="$AL$261" lockText="1" noThreeD="1"/>
</file>

<file path=xl/ctrlProps/ctrlProp987.xml><?xml version="1.0" encoding="utf-8"?>
<formControlPr xmlns="http://schemas.microsoft.com/office/spreadsheetml/2009/9/main" objectType="CheckBox" fmlaLink="$AM$261" lockText="1" noThreeD="1"/>
</file>

<file path=xl/ctrlProps/ctrlProp988.xml><?xml version="1.0" encoding="utf-8"?>
<formControlPr xmlns="http://schemas.microsoft.com/office/spreadsheetml/2009/9/main" objectType="GBox" noThreeD="1"/>
</file>

<file path=xl/ctrlProps/ctrlProp989.xml><?xml version="1.0" encoding="utf-8"?>
<formControlPr xmlns="http://schemas.microsoft.com/office/spreadsheetml/2009/9/main" objectType="CheckBox" fmlaLink="$AL$288" lockText="1" noThreeD="1"/>
</file>

<file path=xl/ctrlProps/ctrlProp990.xml><?xml version="1.0" encoding="utf-8"?>
<formControlPr xmlns="http://schemas.microsoft.com/office/spreadsheetml/2009/9/main" objectType="CheckBox" fmlaLink="$AM$288" lockText="1" noThreeD="1"/>
</file>

<file path=xl/ctrlProps/ctrlProp991.xml><?xml version="1.0" encoding="utf-8"?>
<formControlPr xmlns="http://schemas.microsoft.com/office/spreadsheetml/2009/9/main" objectType="GBox" noThreeD="1"/>
</file>

<file path=xl/ctrlProps/ctrlProp992.xml><?xml version="1.0" encoding="utf-8"?>
<formControlPr xmlns="http://schemas.microsoft.com/office/spreadsheetml/2009/9/main" objectType="CheckBox" fmlaLink="$AL$315" lockText="1" noThreeD="1"/>
</file>

<file path=xl/ctrlProps/ctrlProp993.xml><?xml version="1.0" encoding="utf-8"?>
<formControlPr xmlns="http://schemas.microsoft.com/office/spreadsheetml/2009/9/main" objectType="CheckBox" fmlaLink="$AM$315" lockText="1" noThreeD="1"/>
</file>

<file path=xl/ctrlProps/ctrlProp994.xml><?xml version="1.0" encoding="utf-8"?>
<formControlPr xmlns="http://schemas.microsoft.com/office/spreadsheetml/2009/9/main" objectType="GBox" noThreeD="1"/>
</file>

<file path=xl/ctrlProps/ctrlProp995.xml><?xml version="1.0" encoding="utf-8"?>
<formControlPr xmlns="http://schemas.microsoft.com/office/spreadsheetml/2009/9/main" objectType="CheckBox" fmlaLink="$AL$345" lockText="1" noThreeD="1"/>
</file>

<file path=xl/ctrlProps/ctrlProp996.xml><?xml version="1.0" encoding="utf-8"?>
<formControlPr xmlns="http://schemas.microsoft.com/office/spreadsheetml/2009/9/main" objectType="CheckBox" fmlaLink="$AM$345" lockText="1" noThreeD="1"/>
</file>

<file path=xl/ctrlProps/ctrlProp997.xml><?xml version="1.0" encoding="utf-8"?>
<formControlPr xmlns="http://schemas.microsoft.com/office/spreadsheetml/2009/9/main" objectType="GBox" noThreeD="1"/>
</file>

<file path=xl/ctrlProps/ctrlProp998.xml><?xml version="1.0" encoding="utf-8"?>
<formControlPr xmlns="http://schemas.microsoft.com/office/spreadsheetml/2009/9/main" objectType="CheckBox" fmlaLink="$AL$372" lockText="1" noThreeD="1"/>
</file>

<file path=xl/ctrlProps/ctrlProp999.xml><?xml version="1.0" encoding="utf-8"?>
<formControlPr xmlns="http://schemas.microsoft.com/office/spreadsheetml/2009/9/main" objectType="CheckBox" fmlaLink="$AM$372" lockText="1" noThreeD="1"/>
</file>

<file path=xl/ctrlProps/ctrlProp1000.xml><?xml version="1.0" encoding="utf-8"?>
<formControlPr xmlns="http://schemas.microsoft.com/office/spreadsheetml/2009/9/main" objectType="GBox" noThreeD="1"/>
</file>

<file path=xl/ctrlProps/ctrlProp1001.xml><?xml version="1.0" encoding="utf-8"?>
<formControlPr xmlns="http://schemas.microsoft.com/office/spreadsheetml/2009/9/main" objectType="CheckBox" fmlaLink="$AL$399" lockText="1" noThreeD="1"/>
</file>

<file path=xl/ctrlProps/ctrlProp1002.xml><?xml version="1.0" encoding="utf-8"?>
<formControlPr xmlns="http://schemas.microsoft.com/office/spreadsheetml/2009/9/main" objectType="CheckBox" fmlaLink="$AM$399" lockText="1" noThreeD="1"/>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CheckBox" fmlaLink="$AL$429" lockText="1" noThreeD="1"/>
</file>

<file path=xl/ctrlProps/ctrlProp1005.xml><?xml version="1.0" encoding="utf-8"?>
<formControlPr xmlns="http://schemas.microsoft.com/office/spreadsheetml/2009/9/main" objectType="CheckBox" fmlaLink="$AM$429" lockText="1"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CheckBox" fmlaLink="$AL$456" lockText="1" noThreeD="1"/>
</file>

<file path=xl/ctrlProps/ctrlProp1008.xml><?xml version="1.0" encoding="utf-8"?>
<formControlPr xmlns="http://schemas.microsoft.com/office/spreadsheetml/2009/9/main" objectType="CheckBox" fmlaLink="$AM$456" lockText="1"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CheckBox" fmlaLink="$AL$483" lockText="1" noThreeD="1"/>
</file>

<file path=xl/ctrlProps/ctrlProp1011.xml><?xml version="1.0" encoding="utf-8"?>
<formControlPr xmlns="http://schemas.microsoft.com/office/spreadsheetml/2009/9/main" objectType="CheckBox" fmlaLink="$AM$483" lockText="1"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CheckBox" fmlaLink="$AL$513" lockText="1" noThreeD="1"/>
</file>

<file path=xl/ctrlProps/ctrlProp1014.xml><?xml version="1.0" encoding="utf-8"?>
<formControlPr xmlns="http://schemas.microsoft.com/office/spreadsheetml/2009/9/main" objectType="CheckBox" fmlaLink="$AM$513" lockText="1"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CheckBox" fmlaLink="$AL$540" lockText="1" noThreeD="1"/>
</file>

<file path=xl/ctrlProps/ctrlProp1017.xml><?xml version="1.0" encoding="utf-8"?>
<formControlPr xmlns="http://schemas.microsoft.com/office/spreadsheetml/2009/9/main" objectType="CheckBox" fmlaLink="$AM$540" lockText="1"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CheckBox" fmlaLink="$AL$567" lockText="1" noThreeD="1"/>
</file>

<file path=xl/ctrlProps/ctrlProp1020.xml><?xml version="1.0" encoding="utf-8"?>
<formControlPr xmlns="http://schemas.microsoft.com/office/spreadsheetml/2009/9/main" objectType="CheckBox" fmlaLink="$AM$567" lockText="1"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CheckBox" fmlaLink="$AL$597" lockText="1" noThreeD="1"/>
</file>

<file path=xl/ctrlProps/ctrlProp1023.xml><?xml version="1.0" encoding="utf-8"?>
<formControlPr xmlns="http://schemas.microsoft.com/office/spreadsheetml/2009/9/main" objectType="CheckBox" fmlaLink="$AM$597" lockText="1"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CheckBox" fmlaLink="$AL$624" lockText="1" noThreeD="1"/>
</file>

<file path=xl/ctrlProps/ctrlProp1026.xml><?xml version="1.0" encoding="utf-8"?>
<formControlPr xmlns="http://schemas.microsoft.com/office/spreadsheetml/2009/9/main" objectType="CheckBox" fmlaLink="$AM$624" lockText="1"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Radio" firstButton="1" fmlaLink="$I$644" lockText="1" noThreeD="1"/>
</file>

<file path=xl/ctrlProps/ctrlProp1030.xml><?xml version="1.0" encoding="utf-8"?>
<formControlPr xmlns="http://schemas.microsoft.com/office/spreadsheetml/2009/9/main" objectType="Radio" lockText="1" noThreeD="1"/>
</file>

<file path=xl/ctrlProps/ctrlProp1031.xml><?xml version="1.0" encoding="utf-8"?>
<formControlPr xmlns="http://schemas.microsoft.com/office/spreadsheetml/2009/9/main" objectType="Radio" lockText="1" noThreeD="1"/>
</file>

<file path=xl/ctrlProps/ctrlProp1032.xml><?xml version="1.0" encoding="utf-8"?>
<formControlPr xmlns="http://schemas.microsoft.com/office/spreadsheetml/2009/9/main" objectType="Radio" checked="Checked" lockText="1" noThreeD="1"/>
</file>

<file path=xl/ctrlProps/ctrlProp1033.xml><?xml version="1.0" encoding="utf-8"?>
<formControlPr xmlns="http://schemas.microsoft.com/office/spreadsheetml/2009/9/main" objectType="GBox" noThreeD="1"/>
</file>

<file path=xl/ctrlProps/ctrlProp1034.xml><?xml version="1.0" encoding="utf-8"?>
<formControlPr xmlns="http://schemas.microsoft.com/office/spreadsheetml/2009/9/main" objectType="CheckBox" fmlaLink="$AL$651" lockText="1" noThreeD="1"/>
</file>

<file path=xl/ctrlProps/ctrlProp1035.xml><?xml version="1.0" encoding="utf-8"?>
<formControlPr xmlns="http://schemas.microsoft.com/office/spreadsheetml/2009/9/main" objectType="CheckBox" fmlaLink="$AM$651" lockText="1" noThreeD="1"/>
</file>

<file path=xl/ctrlProps/ctrlProp1036.xml><?xml version="1.0" encoding="utf-8"?>
<formControlPr xmlns="http://schemas.microsoft.com/office/spreadsheetml/2009/9/main" objectType="GBox" noThreeD="1"/>
</file>

<file path=xl/ctrlProps/ctrlProp1037.xml><?xml version="1.0" encoding="utf-8"?>
<formControlPr xmlns="http://schemas.microsoft.com/office/spreadsheetml/2009/9/main" objectType="Radio" firstButton="1" fmlaLink="$I$674" lockText="1" noThreeD="1"/>
</file>

<file path=xl/ctrlProps/ctrlProp1038.xml><?xml version="1.0" encoding="utf-8"?>
<formControlPr xmlns="http://schemas.microsoft.com/office/spreadsheetml/2009/9/main" objectType="Radio" lockText="1" noThreeD="1"/>
</file>

<file path=xl/ctrlProps/ctrlProp1039.xml><?xml version="1.0" encoding="utf-8"?>
<formControlPr xmlns="http://schemas.microsoft.com/office/spreadsheetml/2009/9/main" objectType="Radio" lockText="1" noThreeD="1"/>
</file>

<file path=xl/ctrlProps/ctrlProp1040.xml><?xml version="1.0" encoding="utf-8"?>
<formControlPr xmlns="http://schemas.microsoft.com/office/spreadsheetml/2009/9/main" objectType="Radio" checked="Checked"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CheckBox" fmlaLink="$AL$681" lockText="1" noThreeD="1"/>
</file>

<file path=xl/ctrlProps/ctrlProp1043.xml><?xml version="1.0" encoding="utf-8"?>
<formControlPr xmlns="http://schemas.microsoft.com/office/spreadsheetml/2009/9/main" objectType="CheckBox" fmlaLink="$AM$681"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firstButton="1" fmlaLink="$I$70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Radio" lockText="1" noThreeD="1"/>
</file>

<file path=xl/ctrlProps/ctrlProp1048.xml><?xml version="1.0" encoding="utf-8"?>
<formControlPr xmlns="http://schemas.microsoft.com/office/spreadsheetml/2009/9/main" objectType="Radio" checked="Checked" lockText="1" noThreeD="1"/>
</file>

<file path=xl/ctrlProps/ctrlProp1049.xml><?xml version="1.0" encoding="utf-8"?>
<formControlPr xmlns="http://schemas.microsoft.com/office/spreadsheetml/2009/9/main" objectType="GBox" noThreeD="1"/>
</file>

<file path=xl/ctrlProps/ctrlProp1050.xml><?xml version="1.0" encoding="utf-8"?>
<formControlPr xmlns="http://schemas.microsoft.com/office/spreadsheetml/2009/9/main" objectType="CheckBox" fmlaLink="$AL$708" lockText="1" noThreeD="1"/>
</file>

<file path=xl/ctrlProps/ctrlProp1051.xml><?xml version="1.0" encoding="utf-8"?>
<formControlPr xmlns="http://schemas.microsoft.com/office/spreadsheetml/2009/9/main" objectType="CheckBox" fmlaLink="$AM$708" lockText="1" noThreeD="1"/>
</file>

<file path=xl/ctrlProps/ctrlProp1052.xml><?xml version="1.0" encoding="utf-8"?>
<formControlPr xmlns="http://schemas.microsoft.com/office/spreadsheetml/2009/9/main" objectType="GBox" noThreeD="1"/>
</file>

<file path=xl/ctrlProps/ctrlProp1053.xml><?xml version="1.0" encoding="utf-8"?>
<formControlPr xmlns="http://schemas.microsoft.com/office/spreadsheetml/2009/9/main" objectType="Radio" firstButton="1" fmlaLink="$I$728" lockText="1" noThreeD="1"/>
</file>

<file path=xl/ctrlProps/ctrlProp1054.xml><?xml version="1.0" encoding="utf-8"?>
<formControlPr xmlns="http://schemas.microsoft.com/office/spreadsheetml/2009/9/main" objectType="Radio"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Radio" checked="Checked" lockText="1" noThreeD="1"/>
</file>

<file path=xl/ctrlProps/ctrlProp1057.xml><?xml version="1.0" encoding="utf-8"?>
<formControlPr xmlns="http://schemas.microsoft.com/office/spreadsheetml/2009/9/main" objectType="GBox" noThreeD="1"/>
</file>

<file path=xl/ctrlProps/ctrlProp1058.xml><?xml version="1.0" encoding="utf-8"?>
<formControlPr xmlns="http://schemas.microsoft.com/office/spreadsheetml/2009/9/main" objectType="CheckBox" fmlaLink="$AL$735" lockText="1" noThreeD="1"/>
</file>

<file path=xl/ctrlProps/ctrlProp1059.xml><?xml version="1.0" encoding="utf-8"?>
<formControlPr xmlns="http://schemas.microsoft.com/office/spreadsheetml/2009/9/main" objectType="CheckBox" fmlaLink="$AM$735" lockText="1" noThreeD="1"/>
</file>

<file path=xl/ctrlProps/ctrlProp1060.xml><?xml version="1.0" encoding="utf-8"?>
<formControlPr xmlns="http://schemas.microsoft.com/office/spreadsheetml/2009/9/main" objectType="GBox" noThreeD="1"/>
</file>

<file path=xl/ctrlProps/ctrlProp1061.xml><?xml version="1.0" encoding="utf-8"?>
<formControlPr xmlns="http://schemas.microsoft.com/office/spreadsheetml/2009/9/main" objectType="Radio" firstButton="1" fmlaLink="$I$758" lockText="1" noThreeD="1"/>
</file>

<file path=xl/ctrlProps/ctrlProp1062.xml><?xml version="1.0" encoding="utf-8"?>
<formControlPr xmlns="http://schemas.microsoft.com/office/spreadsheetml/2009/9/main" objectType="Radio" lockText="1" noThreeD="1"/>
</file>

<file path=xl/ctrlProps/ctrlProp1063.xml><?xml version="1.0" encoding="utf-8"?>
<formControlPr xmlns="http://schemas.microsoft.com/office/spreadsheetml/2009/9/main" objectType="Radio" lockText="1" noThreeD="1"/>
</file>

<file path=xl/ctrlProps/ctrlProp1064.xml><?xml version="1.0" encoding="utf-8"?>
<formControlPr xmlns="http://schemas.microsoft.com/office/spreadsheetml/2009/9/main" objectType="Radio" checked="Checked"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CheckBox" fmlaLink="$AL$765" lockText="1" noThreeD="1"/>
</file>

<file path=xl/ctrlProps/ctrlProp1067.xml><?xml version="1.0" encoding="utf-8"?>
<formControlPr xmlns="http://schemas.microsoft.com/office/spreadsheetml/2009/9/main" objectType="CheckBox" fmlaLink="$AM$765" lockText="1" noThreeD="1"/>
</file>

<file path=xl/ctrlProps/ctrlProp1068.xml><?xml version="1.0" encoding="utf-8"?>
<formControlPr xmlns="http://schemas.microsoft.com/office/spreadsheetml/2009/9/main" objectType="Drop" dropStyle="combo" dx="16" fmlaLink="$Z$58" fmlaRange="リスト_人員配置区分_共同生活援助" noThreeD="1" sel="1" val="0"/>
</file>

<file path=xl/ctrlProps/ctrlProp1069.xml><?xml version="1.0" encoding="utf-8"?>
<formControlPr xmlns="http://schemas.microsoft.com/office/spreadsheetml/2009/9/main" objectType="GBox" noThreeD="1"/>
</file>

<file path=xl/ctrlProps/ctrlProp1070.xml><?xml version="1.0" encoding="utf-8"?>
<formControlPr xmlns="http://schemas.microsoft.com/office/spreadsheetml/2009/9/main" objectType="Drop" dropLines="7" dropStyle="combo" dx="16" fmlaLink="$Z$63" fmlaRange="リスト_処遇改善助成金キャリアパス区分" noThreeD="1" sel="1" val="0"/>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CheckBox" fmlaLink="$AN$93" lockText="1" noThreeD="1"/>
</file>

<file path=xl/ctrlProps/ctrlProp1073.xml><?xml version="1.0" encoding="utf-8"?>
<formControlPr xmlns="http://schemas.microsoft.com/office/spreadsheetml/2009/9/main" objectType="CheckBox" fmlaLink="$AN$120" lockText="1" noThreeD="1"/>
</file>

<file path=xl/ctrlProps/ctrlProp1074.xml><?xml version="1.0" encoding="utf-8"?>
<formControlPr xmlns="http://schemas.microsoft.com/office/spreadsheetml/2009/9/main" objectType="CheckBox" fmlaLink="$AN$147" lockText="1" noThreeD="1"/>
</file>

<file path=xl/ctrlProps/ctrlProp1075.xml><?xml version="1.0" encoding="utf-8"?>
<formControlPr xmlns="http://schemas.microsoft.com/office/spreadsheetml/2009/9/main" objectType="CheckBox" fmlaLink="$AN$177" lockText="1" noThreeD="1"/>
</file>

<file path=xl/ctrlProps/ctrlProp1076.xml><?xml version="1.0" encoding="utf-8"?>
<formControlPr xmlns="http://schemas.microsoft.com/office/spreadsheetml/2009/9/main" objectType="CheckBox" fmlaLink="$AN$204" lockText="1" noThreeD="1"/>
</file>

<file path=xl/ctrlProps/ctrlProp1077.xml><?xml version="1.0" encoding="utf-8"?>
<formControlPr xmlns="http://schemas.microsoft.com/office/spreadsheetml/2009/9/main" objectType="CheckBox" fmlaLink="$AN$231" lockText="1" noThreeD="1"/>
</file>

<file path=xl/ctrlProps/ctrlProp1078.xml><?xml version="1.0" encoding="utf-8"?>
<formControlPr xmlns="http://schemas.microsoft.com/office/spreadsheetml/2009/9/main" objectType="CheckBox" fmlaLink="$AN$261" lockText="1" noThreeD="1"/>
</file>

<file path=xl/ctrlProps/ctrlProp1079.xml><?xml version="1.0" encoding="utf-8"?>
<formControlPr xmlns="http://schemas.microsoft.com/office/spreadsheetml/2009/9/main" objectType="CheckBox" fmlaLink="$AN$288" lockText="1" noThreeD="1"/>
</file>

<file path=xl/ctrlProps/ctrlProp1080.xml><?xml version="1.0" encoding="utf-8"?>
<formControlPr xmlns="http://schemas.microsoft.com/office/spreadsheetml/2009/9/main" objectType="CheckBox" fmlaLink="$AN$315" lockText="1" noThreeD="1"/>
</file>

<file path=xl/ctrlProps/ctrlProp1081.xml><?xml version="1.0" encoding="utf-8"?>
<formControlPr xmlns="http://schemas.microsoft.com/office/spreadsheetml/2009/9/main" objectType="CheckBox" fmlaLink="$AN$345" lockText="1" noThreeD="1"/>
</file>

<file path=xl/ctrlProps/ctrlProp1082.xml><?xml version="1.0" encoding="utf-8"?>
<formControlPr xmlns="http://schemas.microsoft.com/office/spreadsheetml/2009/9/main" objectType="CheckBox" fmlaLink="$AN$372" lockText="1" noThreeD="1"/>
</file>

<file path=xl/ctrlProps/ctrlProp1083.xml><?xml version="1.0" encoding="utf-8"?>
<formControlPr xmlns="http://schemas.microsoft.com/office/spreadsheetml/2009/9/main" objectType="CheckBox" fmlaLink="$AN$399" lockText="1" noThreeD="1"/>
</file>

<file path=xl/ctrlProps/ctrlProp1084.xml><?xml version="1.0" encoding="utf-8"?>
<formControlPr xmlns="http://schemas.microsoft.com/office/spreadsheetml/2009/9/main" objectType="CheckBox" fmlaLink="$AN$429" lockText="1" noThreeD="1"/>
</file>

<file path=xl/ctrlProps/ctrlProp1085.xml><?xml version="1.0" encoding="utf-8"?>
<formControlPr xmlns="http://schemas.microsoft.com/office/spreadsheetml/2009/9/main" objectType="CheckBox" fmlaLink="$AN$456" lockText="1" noThreeD="1"/>
</file>

<file path=xl/ctrlProps/ctrlProp1086.xml><?xml version="1.0" encoding="utf-8"?>
<formControlPr xmlns="http://schemas.microsoft.com/office/spreadsheetml/2009/9/main" objectType="CheckBox" fmlaLink="$AN$483" lockText="1" noThreeD="1"/>
</file>

<file path=xl/ctrlProps/ctrlProp1087.xml><?xml version="1.0" encoding="utf-8"?>
<formControlPr xmlns="http://schemas.microsoft.com/office/spreadsheetml/2009/9/main" objectType="CheckBox" fmlaLink="$AN$513" lockText="1" noThreeD="1"/>
</file>

<file path=xl/ctrlProps/ctrlProp1088.xml><?xml version="1.0" encoding="utf-8"?>
<formControlPr xmlns="http://schemas.microsoft.com/office/spreadsheetml/2009/9/main" objectType="CheckBox" fmlaLink="$AN$540" lockText="1" noThreeD="1"/>
</file>

<file path=xl/ctrlProps/ctrlProp1089.xml><?xml version="1.0" encoding="utf-8"?>
<formControlPr xmlns="http://schemas.microsoft.com/office/spreadsheetml/2009/9/main" objectType="CheckBox" fmlaLink="$AN$567" lockText="1" noThreeD="1"/>
</file>

<file path=xl/ctrlProps/ctrlProp1090.xml><?xml version="1.0" encoding="utf-8"?>
<formControlPr xmlns="http://schemas.microsoft.com/office/spreadsheetml/2009/9/main" objectType="CheckBox" fmlaLink="$AN$597" lockText="1" noThreeD="1"/>
</file>

<file path=xl/ctrlProps/ctrlProp1091.xml><?xml version="1.0" encoding="utf-8"?>
<formControlPr xmlns="http://schemas.microsoft.com/office/spreadsheetml/2009/9/main" objectType="CheckBox" fmlaLink="$AN$624" lockText="1" noThreeD="1"/>
</file>

<file path=xl/ctrlProps/ctrlProp1092.xml><?xml version="1.0" encoding="utf-8"?>
<formControlPr xmlns="http://schemas.microsoft.com/office/spreadsheetml/2009/9/main" objectType="CheckBox" fmlaLink="$AN$651" lockText="1" noThreeD="1"/>
</file>

<file path=xl/ctrlProps/ctrlProp1093.xml><?xml version="1.0" encoding="utf-8"?>
<formControlPr xmlns="http://schemas.microsoft.com/office/spreadsheetml/2009/9/main" objectType="CheckBox" fmlaLink="$AN$681" lockText="1" noThreeD="1"/>
</file>

<file path=xl/ctrlProps/ctrlProp1094.xml><?xml version="1.0" encoding="utf-8"?>
<formControlPr xmlns="http://schemas.microsoft.com/office/spreadsheetml/2009/9/main" objectType="CheckBox" fmlaLink="$AN$708" lockText="1" noThreeD="1"/>
</file>

<file path=xl/ctrlProps/ctrlProp1095.xml><?xml version="1.0" encoding="utf-8"?>
<formControlPr xmlns="http://schemas.microsoft.com/office/spreadsheetml/2009/9/main" objectType="CheckBox" fmlaLink="$AN$735" lockText="1" noThreeD="1"/>
</file>

<file path=xl/ctrlProps/ctrlProp1096.xml><?xml version="1.0" encoding="utf-8"?>
<formControlPr xmlns="http://schemas.microsoft.com/office/spreadsheetml/2009/9/main" objectType="CheckBox" fmlaLink="$AN$765" lockText="1" noThreeD="1"/>
</file>

<file path=xl/ctrlProps/ctrlProp1097.xml><?xml version="1.0" encoding="utf-8"?>
<formControlPr xmlns="http://schemas.microsoft.com/office/spreadsheetml/2009/9/main" objectType="GBox"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GBox" noThreeD="1"/>
</file>

<file path=xl/ctrlProps/ctrlProp1100.xml><?xml version="1.0" encoding="utf-8"?>
<formControlPr xmlns="http://schemas.microsoft.com/office/spreadsheetml/2009/9/main" objectType="GBox" noThreeD="1"/>
</file>

<file path=xl/ctrlProps/ctrlProp1101.xml><?xml version="1.0" encoding="utf-8"?>
<formControlPr xmlns="http://schemas.microsoft.com/office/spreadsheetml/2009/9/main" objectType="Drop" dropLines="1" dropStyle="combo" dx="16" fmlaLink="$I$98" fmlaRange="リスト_夜間支援体制加算の人数_付７" noThreeD="1" sel="0" val="0"/>
</file>

<file path=xl/ctrlProps/ctrlProp1102.xml><?xml version="1.0" encoding="utf-8"?>
<formControlPr xmlns="http://schemas.microsoft.com/office/spreadsheetml/2009/9/main" objectType="Drop" dropLines="1" dropStyle="combo" dx="16" fmlaLink="$I$125" fmlaRange="リスト_夜間支援体制加算の人数_付７" noThreeD="1" sel="0" val="0"/>
</file>

<file path=xl/ctrlProps/ctrlProp1103.xml><?xml version="1.0" encoding="utf-8"?>
<formControlPr xmlns="http://schemas.microsoft.com/office/spreadsheetml/2009/9/main" objectType="Drop" dropLines="1" dropStyle="combo" dx="16" fmlaLink="$I$152" fmlaRange="リスト_夜間支援体制加算の人数_付７" noThreeD="1" sel="0" val="0"/>
</file>

<file path=xl/ctrlProps/ctrlProp1104.xml><?xml version="1.0" encoding="utf-8"?>
<formControlPr xmlns="http://schemas.microsoft.com/office/spreadsheetml/2009/9/main" objectType="Drop" dropLines="1" dropStyle="combo" dx="16" fmlaLink="$I$182" fmlaRange="リスト_夜間支援体制加算の人数_付７" noThreeD="1" sel="0" val="0"/>
</file>

<file path=xl/ctrlProps/ctrlProp1105.xml><?xml version="1.0" encoding="utf-8"?>
<formControlPr xmlns="http://schemas.microsoft.com/office/spreadsheetml/2009/9/main" objectType="Drop" dropLines="1" dropStyle="combo" dx="16" fmlaLink="$I$209" fmlaRange="リスト_夜間支援体制加算の人数_付７" noThreeD="1" sel="0" val="0"/>
</file>

<file path=xl/ctrlProps/ctrlProp1106.xml><?xml version="1.0" encoding="utf-8"?>
<formControlPr xmlns="http://schemas.microsoft.com/office/spreadsheetml/2009/9/main" objectType="Drop" dropLines="1" dropStyle="combo" dx="16" fmlaLink="$I$236" fmlaRange="リスト_夜間支援体制加算の人数_付７" noThreeD="1" sel="0" val="0"/>
</file>

<file path=xl/ctrlProps/ctrlProp1107.xml><?xml version="1.0" encoding="utf-8"?>
<formControlPr xmlns="http://schemas.microsoft.com/office/spreadsheetml/2009/9/main" objectType="Drop" dropLines="1" dropStyle="combo" dx="16" fmlaLink="$I$266" fmlaRange="リスト_夜間支援体制加算の人数_付７" noThreeD="1" sel="0" val="0"/>
</file>

<file path=xl/ctrlProps/ctrlProp1108.xml><?xml version="1.0" encoding="utf-8"?>
<formControlPr xmlns="http://schemas.microsoft.com/office/spreadsheetml/2009/9/main" objectType="Drop" dropLines="1" dropStyle="combo" dx="16" fmlaLink="$I$293" fmlaRange="リスト_夜間支援体制加算の人数_付７" noThreeD="1" sel="0" val="0"/>
</file>

<file path=xl/ctrlProps/ctrlProp1109.xml><?xml version="1.0" encoding="utf-8"?>
<formControlPr xmlns="http://schemas.microsoft.com/office/spreadsheetml/2009/9/main" objectType="Drop" dropLines="1" dropStyle="combo" dx="16" fmlaLink="$I$320" fmlaRange="リスト_夜間支援体制加算の人数_付７" noThreeD="1" sel="0" val="0"/>
</file>

<file path=xl/ctrlProps/ctrlProp1110.xml><?xml version="1.0" encoding="utf-8"?>
<formControlPr xmlns="http://schemas.microsoft.com/office/spreadsheetml/2009/9/main" objectType="Drop" dropLines="1" dropStyle="combo" dx="16" fmlaLink="$I$350" fmlaRange="リスト_夜間支援体制加算の人数_付７" noThreeD="1" sel="0" val="0"/>
</file>

<file path=xl/ctrlProps/ctrlProp1111.xml><?xml version="1.0" encoding="utf-8"?>
<formControlPr xmlns="http://schemas.microsoft.com/office/spreadsheetml/2009/9/main" objectType="Drop" dropLines="1" dropStyle="combo" dx="16" fmlaLink="$I$377" fmlaRange="リスト_夜間支援体制加算の人数_付７" noThreeD="1" sel="0" val="0"/>
</file>

<file path=xl/ctrlProps/ctrlProp1112.xml><?xml version="1.0" encoding="utf-8"?>
<formControlPr xmlns="http://schemas.microsoft.com/office/spreadsheetml/2009/9/main" objectType="Drop" dropLines="1" dropStyle="combo" dx="16" fmlaLink="$I$404" fmlaRange="リスト_夜間支援体制加算の人数_付７" noThreeD="1" sel="0" val="0"/>
</file>

<file path=xl/ctrlProps/ctrlProp1113.xml><?xml version="1.0" encoding="utf-8"?>
<formControlPr xmlns="http://schemas.microsoft.com/office/spreadsheetml/2009/9/main" objectType="Drop" dropLines="1" dropStyle="combo" dx="16" fmlaLink="$I$434" fmlaRange="リスト_夜間支援体制加算の人数_付７" noThreeD="1" sel="0" val="0"/>
</file>

<file path=xl/ctrlProps/ctrlProp1114.xml><?xml version="1.0" encoding="utf-8"?>
<formControlPr xmlns="http://schemas.microsoft.com/office/spreadsheetml/2009/9/main" objectType="Drop" dropLines="1" dropStyle="combo" dx="16" fmlaLink="$I$461" fmlaRange="リスト_夜間支援体制加算の人数_付７" noThreeD="1" sel="0" val="0"/>
</file>

<file path=xl/ctrlProps/ctrlProp1115.xml><?xml version="1.0" encoding="utf-8"?>
<formControlPr xmlns="http://schemas.microsoft.com/office/spreadsheetml/2009/9/main" objectType="Drop" dropLines="1" dropStyle="combo" dx="16" fmlaLink="$I$488" fmlaRange="リスト_夜間支援体制加算の人数_付７" noThreeD="1" sel="0" val="0"/>
</file>

<file path=xl/ctrlProps/ctrlProp1116.xml><?xml version="1.0" encoding="utf-8"?>
<formControlPr xmlns="http://schemas.microsoft.com/office/spreadsheetml/2009/9/main" objectType="Drop" dropLines="1" dropStyle="combo" dx="16" fmlaLink="$I$518" fmlaRange="リスト_夜間支援体制加算の人数_付７" noThreeD="1" sel="0" val="0"/>
</file>

<file path=xl/ctrlProps/ctrlProp1117.xml><?xml version="1.0" encoding="utf-8"?>
<formControlPr xmlns="http://schemas.microsoft.com/office/spreadsheetml/2009/9/main" objectType="Drop" dropLines="1" dropStyle="combo" dx="16" fmlaLink="$I$545" fmlaRange="リスト_夜間支援体制加算の人数_付７" noThreeD="1" sel="0" val="0"/>
</file>

<file path=xl/ctrlProps/ctrlProp1118.xml><?xml version="1.0" encoding="utf-8"?>
<formControlPr xmlns="http://schemas.microsoft.com/office/spreadsheetml/2009/9/main" objectType="Drop" dropLines="1" dropStyle="combo" dx="16" fmlaLink="$I$572" fmlaRange="リスト_夜間支援体制加算の人数_付７" noThreeD="1" sel="0" val="0"/>
</file>

<file path=xl/ctrlProps/ctrlProp1119.xml><?xml version="1.0" encoding="utf-8"?>
<formControlPr xmlns="http://schemas.microsoft.com/office/spreadsheetml/2009/9/main" objectType="Drop" dropLines="1" dropStyle="combo" dx="16" fmlaLink="$I$602" fmlaRange="リスト_夜間支援体制加算の人数_付７" noThreeD="1" sel="0" val="0"/>
</file>

<file path=xl/ctrlProps/ctrlProp1120.xml><?xml version="1.0" encoding="utf-8"?>
<formControlPr xmlns="http://schemas.microsoft.com/office/spreadsheetml/2009/9/main" objectType="Drop" dropLines="1" dropStyle="combo" dx="16" fmlaLink="$I$629" fmlaRange="リスト_夜間支援体制加算の人数_付７" noThreeD="1" sel="0" val="0"/>
</file>

<file path=xl/ctrlProps/ctrlProp1121.xml><?xml version="1.0" encoding="utf-8"?>
<formControlPr xmlns="http://schemas.microsoft.com/office/spreadsheetml/2009/9/main" objectType="Drop" dropLines="1" dropStyle="combo" dx="16" fmlaLink="$I$656" fmlaRange="リスト_夜間支援体制加算の人数_付７" noThreeD="1" sel="0" val="0"/>
</file>

<file path=xl/ctrlProps/ctrlProp1122.xml><?xml version="1.0" encoding="utf-8"?>
<formControlPr xmlns="http://schemas.microsoft.com/office/spreadsheetml/2009/9/main" objectType="Drop" dropLines="1" dropStyle="combo" dx="16" fmlaLink="$I$686" fmlaRange="リスト_夜間支援体制加算の人数_付７" noThreeD="1" sel="0" val="0"/>
</file>

<file path=xl/ctrlProps/ctrlProp1123.xml><?xml version="1.0" encoding="utf-8"?>
<formControlPr xmlns="http://schemas.microsoft.com/office/spreadsheetml/2009/9/main" objectType="Drop" dropLines="1" dropStyle="combo" dx="16" fmlaLink="$I$713" fmlaRange="リスト_夜間支援体制加算の人数_付７" noThreeD="1" sel="0" val="0"/>
</file>

<file path=xl/ctrlProps/ctrlProp1124.xml><?xml version="1.0" encoding="utf-8"?>
<formControlPr xmlns="http://schemas.microsoft.com/office/spreadsheetml/2009/9/main" objectType="Drop" dropLines="1" dropStyle="combo" dx="16" fmlaLink="$I$740" fmlaRange="リスト_夜間支援体制加算の人数_付７" noThreeD="1" sel="0" val="0"/>
</file>

<file path=xl/ctrlProps/ctrlProp1125.xml><?xml version="1.0" encoding="utf-8"?>
<formControlPr xmlns="http://schemas.microsoft.com/office/spreadsheetml/2009/9/main" objectType="Drop" dropLines="1" dropStyle="combo" dx="16" fmlaLink="$I$770" fmlaRange="リスト_夜間支援体制加算の人数_付７" noThreeD="1" sel="0" val="0"/>
</file>

<file path=xl/ctrlProps/ctrlProp1126.xml><?xml version="1.0" encoding="utf-8"?>
<formControlPr xmlns="http://schemas.microsoft.com/office/spreadsheetml/2009/9/main" objectType="GBox" noThreeD="1"/>
</file>

<file path=xl/ctrlProps/ctrlProp1127.xml><?xml version="1.0" encoding="utf-8"?>
<formControlPr xmlns="http://schemas.microsoft.com/office/spreadsheetml/2009/9/main" objectType="GBox"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GBox" noThreeD="1"/>
</file>

<file path=xl/ctrlProps/ctrlProp1130.xml><?xml version="1.0" encoding="utf-8"?>
<formControlPr xmlns="http://schemas.microsoft.com/office/spreadsheetml/2009/9/main" objectType="GBox"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GBox" noThreeD="1"/>
</file>

<file path=xl/ctrlProps/ctrlProp1133.xml><?xml version="1.0" encoding="utf-8"?>
<formControlPr xmlns="http://schemas.microsoft.com/office/spreadsheetml/2009/9/main" objectType="GBox" noThreeD="1"/>
</file>

<file path=xl/ctrlProps/ctrlProp1134.xml><?xml version="1.0" encoding="utf-8"?>
<formControlPr xmlns="http://schemas.microsoft.com/office/spreadsheetml/2009/9/main" objectType="GBox" noThreeD="1"/>
</file>

<file path=xl/ctrlProps/ctrlProp1135.xml><?xml version="1.0" encoding="utf-8"?>
<formControlPr xmlns="http://schemas.microsoft.com/office/spreadsheetml/2009/9/main" objectType="GBox" noThreeD="1"/>
</file>

<file path=xl/ctrlProps/ctrlProp1136.xml><?xml version="1.0" encoding="utf-8"?>
<formControlPr xmlns="http://schemas.microsoft.com/office/spreadsheetml/2009/9/main" objectType="GBox" noThreeD="1"/>
</file>

<file path=xl/ctrlProps/ctrlProp1137.xml><?xml version="1.0" encoding="utf-8"?>
<formControlPr xmlns="http://schemas.microsoft.com/office/spreadsheetml/2009/9/main" objectType="GBox" noThreeD="1"/>
</file>

<file path=xl/ctrlProps/ctrlProp1138.xml><?xml version="1.0" encoding="utf-8"?>
<formControlPr xmlns="http://schemas.microsoft.com/office/spreadsheetml/2009/9/main" objectType="GBox" noThreeD="1"/>
</file>

<file path=xl/ctrlProps/ctrlProp1139.xml><?xml version="1.0" encoding="utf-8"?>
<formControlPr xmlns="http://schemas.microsoft.com/office/spreadsheetml/2009/9/main" objectType="GBox" noThreeD="1"/>
</file>

<file path=xl/ctrlProps/ctrlProp1140.xml><?xml version="1.0" encoding="utf-8"?>
<formControlPr xmlns="http://schemas.microsoft.com/office/spreadsheetml/2009/9/main" objectType="GBox" noThreeD="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GBox" noThreeD="1"/>
</file>

<file path=xl/ctrlProps/ctrlProp1143.xml><?xml version="1.0" encoding="utf-8"?>
<formControlPr xmlns="http://schemas.microsoft.com/office/spreadsheetml/2009/9/main" objectType="GBox" noThreeD="1"/>
</file>

<file path=xl/ctrlProps/ctrlProp1144.xml><?xml version="1.0" encoding="utf-8"?>
<formControlPr xmlns="http://schemas.microsoft.com/office/spreadsheetml/2009/9/main" objectType="GBox" noThreeD="1"/>
</file>

<file path=xl/ctrlProps/ctrlProp1145.xml><?xml version="1.0" encoding="utf-8"?>
<formControlPr xmlns="http://schemas.microsoft.com/office/spreadsheetml/2009/9/main" objectType="GBox" noThreeD="1"/>
</file>

<file path=xl/ctrlProps/ctrlProp1146.xml><?xml version="1.0" encoding="utf-8"?>
<formControlPr xmlns="http://schemas.microsoft.com/office/spreadsheetml/2009/9/main" objectType="GBox" noThreeD="1"/>
</file>

<file path=xl/ctrlProps/ctrlProp1147.xml><?xml version="1.0" encoding="utf-8"?>
<formControlPr xmlns="http://schemas.microsoft.com/office/spreadsheetml/2009/9/main" objectType="GBox" noThreeD="1"/>
</file>

<file path=xl/ctrlProps/ctrlProp1148.xml><?xml version="1.0" encoding="utf-8"?>
<formControlPr xmlns="http://schemas.microsoft.com/office/spreadsheetml/2009/9/main" objectType="GBox" noThreeD="1"/>
</file>

<file path=xl/ctrlProps/ctrlProp1149.xml><?xml version="1.0" encoding="utf-8"?>
<formControlPr xmlns="http://schemas.microsoft.com/office/spreadsheetml/2009/9/main" objectType="GBox" noThreeD="1"/>
</file>

<file path=xl/ctrlProps/ctrlProp1150.xml><?xml version="1.0" encoding="utf-8"?>
<formControlPr xmlns="http://schemas.microsoft.com/office/spreadsheetml/2009/9/main" objectType="GBox" noThreeD="1"/>
</file>

<file path=xl/ctrlProps/ctrlProp1151.xml><?xml version="1.0" encoding="utf-8"?>
<formControlPr xmlns="http://schemas.microsoft.com/office/spreadsheetml/2009/9/main" objectType="GBox" noThreeD="1"/>
</file>

<file path=xl/ctrlProps/ctrlProp1152.xml><?xml version="1.0" encoding="utf-8"?>
<formControlPr xmlns="http://schemas.microsoft.com/office/spreadsheetml/2009/9/main" objectType="GBox" noThreeD="1"/>
</file>

<file path=xl/ctrlProps/ctrlProp1153.xml><?xml version="1.0" encoding="utf-8"?>
<formControlPr xmlns="http://schemas.microsoft.com/office/spreadsheetml/2009/9/main" objectType="GBox" noThreeD="1"/>
</file>

<file path=xl/ctrlProps/ctrlProp1154.xml><?xml version="1.0" encoding="utf-8"?>
<formControlPr xmlns="http://schemas.microsoft.com/office/spreadsheetml/2009/9/main" objectType="GBox" noThreeD="1"/>
</file>

<file path=xl/ctrlProps/ctrlProp1155.xml><?xml version="1.0" encoding="utf-8"?>
<formControlPr xmlns="http://schemas.microsoft.com/office/spreadsheetml/2009/9/main" objectType="GBox" noThreeD="1"/>
</file>

<file path=xl/ctrlProps/ctrlProp1156.xml><?xml version="1.0" encoding="utf-8"?>
<formControlPr xmlns="http://schemas.microsoft.com/office/spreadsheetml/2009/9/main" objectType="Radio" checked="Checked" firstButton="1" fmlaLink="$I$110" lockText="1" noThreeD="1"/>
</file>

<file path=xl/ctrlProps/ctrlProp1157.xml><?xml version="1.0" encoding="utf-8"?>
<formControlPr xmlns="http://schemas.microsoft.com/office/spreadsheetml/2009/9/main" objectType="Radio" lockText="1" noThreeD="1"/>
</file>

<file path=xl/ctrlProps/ctrlProp1158.xml><?xml version="1.0" encoding="utf-8"?>
<formControlPr xmlns="http://schemas.microsoft.com/office/spreadsheetml/2009/9/main" objectType="GBox" noThreeD="1"/>
</file>

<file path=xl/ctrlProps/ctrlProp1159.xml><?xml version="1.0" encoding="utf-8"?>
<formControlPr xmlns="http://schemas.microsoft.com/office/spreadsheetml/2009/9/main" objectType="Radio" checked="Checked" firstButton="1" fmlaLink="$I$137" lockText="1" noThreeD="1"/>
</file>

<file path=xl/ctrlProps/ctrlProp1160.xml><?xml version="1.0" encoding="utf-8"?>
<formControlPr xmlns="http://schemas.microsoft.com/office/spreadsheetml/2009/9/main" objectType="Radio" lockText="1"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Radio" checked="Checked" firstButton="1" fmlaLink="$I$167" lockText="1" noThreeD="1"/>
</file>

<file path=xl/ctrlProps/ctrlProp1163.xml><?xml version="1.0" encoding="utf-8"?>
<formControlPr xmlns="http://schemas.microsoft.com/office/spreadsheetml/2009/9/main" objectType="Radio" lockText="1" noThreeD="1"/>
</file>

<file path=xl/ctrlProps/ctrlProp1164.xml><?xml version="1.0" encoding="utf-8"?>
<formControlPr xmlns="http://schemas.microsoft.com/office/spreadsheetml/2009/9/main" objectType="GBox" noThreeD="1"/>
</file>

<file path=xl/ctrlProps/ctrlProp1165.xml><?xml version="1.0" encoding="utf-8"?>
<formControlPr xmlns="http://schemas.microsoft.com/office/spreadsheetml/2009/9/main" objectType="Radio" checked="Checked" firstButton="1" fmlaLink="$I$194" lockText="1" noThreeD="1"/>
</file>

<file path=xl/ctrlProps/ctrlProp1166.xml><?xml version="1.0" encoding="utf-8"?>
<formControlPr xmlns="http://schemas.microsoft.com/office/spreadsheetml/2009/9/main" objectType="Radio" lockText="1" noThreeD="1"/>
</file>

<file path=xl/ctrlProps/ctrlProp1167.xml><?xml version="1.0" encoding="utf-8"?>
<formControlPr xmlns="http://schemas.microsoft.com/office/spreadsheetml/2009/9/main" objectType="GBox" noThreeD="1"/>
</file>

<file path=xl/ctrlProps/ctrlProp1168.xml><?xml version="1.0" encoding="utf-8"?>
<formControlPr xmlns="http://schemas.microsoft.com/office/spreadsheetml/2009/9/main" objectType="Radio" checked="Checked" firstButton="1" fmlaLink="$I$221" lockText="1" noThreeD="1"/>
</file>

<file path=xl/ctrlProps/ctrlProp1169.xml><?xml version="1.0" encoding="utf-8"?>
<formControlPr xmlns="http://schemas.microsoft.com/office/spreadsheetml/2009/9/main" objectType="Radio" lockText="1" noThreeD="1"/>
</file>

<file path=xl/ctrlProps/ctrlProp1170.xml><?xml version="1.0" encoding="utf-8"?>
<formControlPr xmlns="http://schemas.microsoft.com/office/spreadsheetml/2009/9/main" objectType="GBox" noThreeD="1"/>
</file>

<file path=xl/ctrlProps/ctrlProp1171.xml><?xml version="1.0" encoding="utf-8"?>
<formControlPr xmlns="http://schemas.microsoft.com/office/spreadsheetml/2009/9/main" objectType="Radio" checked="Checked" firstButton="1" fmlaLink="$I$251" lockText="1" noThreeD="1"/>
</file>

<file path=xl/ctrlProps/ctrlProp1172.xml><?xml version="1.0" encoding="utf-8"?>
<formControlPr xmlns="http://schemas.microsoft.com/office/spreadsheetml/2009/9/main" objectType="Radio" lockText="1" noThreeD="1"/>
</file>

<file path=xl/ctrlProps/ctrlProp1173.xml><?xml version="1.0" encoding="utf-8"?>
<formControlPr xmlns="http://schemas.microsoft.com/office/spreadsheetml/2009/9/main" objectType="GBox" noThreeD="1"/>
</file>

<file path=xl/ctrlProps/ctrlProp1174.xml><?xml version="1.0" encoding="utf-8"?>
<formControlPr xmlns="http://schemas.microsoft.com/office/spreadsheetml/2009/9/main" objectType="Radio" checked="Checked" firstButton="1" fmlaLink="$I$278" lockText="1" noThreeD="1"/>
</file>

<file path=xl/ctrlProps/ctrlProp1175.xml><?xml version="1.0" encoding="utf-8"?>
<formControlPr xmlns="http://schemas.microsoft.com/office/spreadsheetml/2009/9/main" objectType="Radio" lockText="1" noThreeD="1"/>
</file>

<file path=xl/ctrlProps/ctrlProp1176.xml><?xml version="1.0" encoding="utf-8"?>
<formControlPr xmlns="http://schemas.microsoft.com/office/spreadsheetml/2009/9/main" objectType="GBox" noThreeD="1"/>
</file>

<file path=xl/ctrlProps/ctrlProp1177.xml><?xml version="1.0" encoding="utf-8"?>
<formControlPr xmlns="http://schemas.microsoft.com/office/spreadsheetml/2009/9/main" objectType="Radio" checked="Checked" firstButton="1" fmlaLink="$I$305" lockText="1" noThreeD="1"/>
</file>

<file path=xl/ctrlProps/ctrlProp1178.xml><?xml version="1.0" encoding="utf-8"?>
<formControlPr xmlns="http://schemas.microsoft.com/office/spreadsheetml/2009/9/main" objectType="Radio" lockText="1" noThreeD="1"/>
</file>

<file path=xl/ctrlProps/ctrlProp1179.xml><?xml version="1.0" encoding="utf-8"?>
<formControlPr xmlns="http://schemas.microsoft.com/office/spreadsheetml/2009/9/main" objectType="GBox" noThreeD="1"/>
</file>

<file path=xl/ctrlProps/ctrlProp1180.xml><?xml version="1.0" encoding="utf-8"?>
<formControlPr xmlns="http://schemas.microsoft.com/office/spreadsheetml/2009/9/main" objectType="Radio" checked="Checked" firstButton="1" fmlaLink="$I$335" lockText="1" noThreeD="1"/>
</file>

<file path=xl/ctrlProps/ctrlProp1181.xml><?xml version="1.0" encoding="utf-8"?>
<formControlPr xmlns="http://schemas.microsoft.com/office/spreadsheetml/2009/9/main" objectType="Radio" lockText="1" noThreeD="1"/>
</file>

<file path=xl/ctrlProps/ctrlProp1182.xml><?xml version="1.0" encoding="utf-8"?>
<formControlPr xmlns="http://schemas.microsoft.com/office/spreadsheetml/2009/9/main" objectType="GBox" noThreeD="1"/>
</file>

<file path=xl/ctrlProps/ctrlProp1183.xml><?xml version="1.0" encoding="utf-8"?>
<formControlPr xmlns="http://schemas.microsoft.com/office/spreadsheetml/2009/9/main" objectType="Radio" checked="Checked" firstButton="1" fmlaLink="$I$362" lockText="1" noThreeD="1"/>
</file>

<file path=xl/ctrlProps/ctrlProp1184.xml><?xml version="1.0" encoding="utf-8"?>
<formControlPr xmlns="http://schemas.microsoft.com/office/spreadsheetml/2009/9/main" objectType="Radio" lockText="1" noThreeD="1"/>
</file>

<file path=xl/ctrlProps/ctrlProp1185.xml><?xml version="1.0" encoding="utf-8"?>
<formControlPr xmlns="http://schemas.microsoft.com/office/spreadsheetml/2009/9/main" objectType="GBox" noThreeD="1"/>
</file>

<file path=xl/ctrlProps/ctrlProp1186.xml><?xml version="1.0" encoding="utf-8"?>
<formControlPr xmlns="http://schemas.microsoft.com/office/spreadsheetml/2009/9/main" objectType="Radio" checked="Checked" firstButton="1" fmlaLink="$I$389" lockText="1" noThreeD="1"/>
</file>

<file path=xl/ctrlProps/ctrlProp1187.xml><?xml version="1.0" encoding="utf-8"?>
<formControlPr xmlns="http://schemas.microsoft.com/office/spreadsheetml/2009/9/main" objectType="Radio" lockText="1" noThreeD="1"/>
</file>

<file path=xl/ctrlProps/ctrlProp1188.xml><?xml version="1.0" encoding="utf-8"?>
<formControlPr xmlns="http://schemas.microsoft.com/office/spreadsheetml/2009/9/main" objectType="GBox" noThreeD="1"/>
</file>

<file path=xl/ctrlProps/ctrlProp1189.xml><?xml version="1.0" encoding="utf-8"?>
<formControlPr xmlns="http://schemas.microsoft.com/office/spreadsheetml/2009/9/main" objectType="Radio" checked="Checked" firstButton="1" fmlaLink="$I$419" lockText="1" noThreeD="1"/>
</file>

<file path=xl/ctrlProps/ctrlProp1190.xml><?xml version="1.0" encoding="utf-8"?>
<formControlPr xmlns="http://schemas.microsoft.com/office/spreadsheetml/2009/9/main" objectType="Radio" lockText="1" noThreeD="1"/>
</file>

<file path=xl/ctrlProps/ctrlProp1191.xml><?xml version="1.0" encoding="utf-8"?>
<formControlPr xmlns="http://schemas.microsoft.com/office/spreadsheetml/2009/9/main" objectType="GBox" noThreeD="1"/>
</file>

<file path=xl/ctrlProps/ctrlProp1192.xml><?xml version="1.0" encoding="utf-8"?>
<formControlPr xmlns="http://schemas.microsoft.com/office/spreadsheetml/2009/9/main" objectType="Radio" checked="Checked" firstButton="1" fmlaLink="$I$446" lockText="1" noThreeD="1"/>
</file>

<file path=xl/ctrlProps/ctrlProp1193.xml><?xml version="1.0" encoding="utf-8"?>
<formControlPr xmlns="http://schemas.microsoft.com/office/spreadsheetml/2009/9/main" objectType="Radio" lockText="1" noThreeD="1"/>
</file>

<file path=xl/ctrlProps/ctrlProp1194.xml><?xml version="1.0" encoding="utf-8"?>
<formControlPr xmlns="http://schemas.microsoft.com/office/spreadsheetml/2009/9/main" objectType="GBox" noThreeD="1"/>
</file>

<file path=xl/ctrlProps/ctrlProp1195.xml><?xml version="1.0" encoding="utf-8"?>
<formControlPr xmlns="http://schemas.microsoft.com/office/spreadsheetml/2009/9/main" objectType="Radio" checked="Checked" firstButton="1" fmlaLink="$I$473" lockText="1" noThreeD="1"/>
</file>

<file path=xl/ctrlProps/ctrlProp1196.xml><?xml version="1.0" encoding="utf-8"?>
<formControlPr xmlns="http://schemas.microsoft.com/office/spreadsheetml/2009/9/main" objectType="Radio" lockText="1" noThreeD="1"/>
</file>

<file path=xl/ctrlProps/ctrlProp1197.xml><?xml version="1.0" encoding="utf-8"?>
<formControlPr xmlns="http://schemas.microsoft.com/office/spreadsheetml/2009/9/main" objectType="GBox" noThreeD="1"/>
</file>

<file path=xl/ctrlProps/ctrlProp1198.xml><?xml version="1.0" encoding="utf-8"?>
<formControlPr xmlns="http://schemas.microsoft.com/office/spreadsheetml/2009/9/main" objectType="Radio" checked="Checked" firstButton="1" fmlaLink="$I$503" lockText="1" noThreeD="1"/>
</file>

<file path=xl/ctrlProps/ctrlProp1199.xml><?xml version="1.0" encoding="utf-8"?>
<formControlPr xmlns="http://schemas.microsoft.com/office/spreadsheetml/2009/9/main" objectType="Radio" lockText="1" noThreeD="1"/>
</file>

<file path=xl/ctrlProps/ctrlProp1200.xml><?xml version="1.0" encoding="utf-8"?>
<formControlPr xmlns="http://schemas.microsoft.com/office/spreadsheetml/2009/9/main" objectType="GBox" noThreeD="1"/>
</file>

<file path=xl/ctrlProps/ctrlProp1201.xml><?xml version="1.0" encoding="utf-8"?>
<formControlPr xmlns="http://schemas.microsoft.com/office/spreadsheetml/2009/9/main" objectType="Radio" checked="Checked" firstButton="1" fmlaLink="$I$530" lockText="1" noThreeD="1"/>
</file>

<file path=xl/ctrlProps/ctrlProp1202.xml><?xml version="1.0" encoding="utf-8"?>
<formControlPr xmlns="http://schemas.microsoft.com/office/spreadsheetml/2009/9/main" objectType="Radio" lockText="1" noThreeD="1"/>
</file>

<file path=xl/ctrlProps/ctrlProp1203.xml><?xml version="1.0" encoding="utf-8"?>
<formControlPr xmlns="http://schemas.microsoft.com/office/spreadsheetml/2009/9/main" objectType="GBox" noThreeD="1"/>
</file>

<file path=xl/ctrlProps/ctrlProp1204.xml><?xml version="1.0" encoding="utf-8"?>
<formControlPr xmlns="http://schemas.microsoft.com/office/spreadsheetml/2009/9/main" objectType="Radio" checked="Checked" firstButton="1" fmlaLink="$I$557" lockText="1" noThreeD="1"/>
</file>

<file path=xl/ctrlProps/ctrlProp1205.xml><?xml version="1.0" encoding="utf-8"?>
<formControlPr xmlns="http://schemas.microsoft.com/office/spreadsheetml/2009/9/main" objectType="Radio" lockText="1" noThreeD="1"/>
</file>

<file path=xl/ctrlProps/ctrlProp1206.xml><?xml version="1.0" encoding="utf-8"?>
<formControlPr xmlns="http://schemas.microsoft.com/office/spreadsheetml/2009/9/main" objectType="GBox" noThreeD="1"/>
</file>

<file path=xl/ctrlProps/ctrlProp1207.xml><?xml version="1.0" encoding="utf-8"?>
<formControlPr xmlns="http://schemas.microsoft.com/office/spreadsheetml/2009/9/main" objectType="Radio" checked="Checked" firstButton="1" fmlaLink="$I$587" lockText="1" noThreeD="1"/>
</file>

<file path=xl/ctrlProps/ctrlProp1208.xml><?xml version="1.0" encoding="utf-8"?>
<formControlPr xmlns="http://schemas.microsoft.com/office/spreadsheetml/2009/9/main" objectType="Radio" lockText="1" noThreeD="1"/>
</file>

<file path=xl/ctrlProps/ctrlProp1209.xml><?xml version="1.0" encoding="utf-8"?>
<formControlPr xmlns="http://schemas.microsoft.com/office/spreadsheetml/2009/9/main" objectType="GBox" noThreeD="1"/>
</file>

<file path=xl/ctrlProps/ctrlProp1210.xml><?xml version="1.0" encoding="utf-8"?>
<formControlPr xmlns="http://schemas.microsoft.com/office/spreadsheetml/2009/9/main" objectType="Radio" checked="Checked" firstButton="1" fmlaLink="$I$641" lockText="1" noThreeD="1"/>
</file>

<file path=xl/ctrlProps/ctrlProp1211.xml><?xml version="1.0" encoding="utf-8"?>
<formControlPr xmlns="http://schemas.microsoft.com/office/spreadsheetml/2009/9/main" objectType="Radio" lockText="1" noThreeD="1"/>
</file>

<file path=xl/ctrlProps/ctrlProp1212.xml><?xml version="1.0" encoding="utf-8"?>
<formControlPr xmlns="http://schemas.microsoft.com/office/spreadsheetml/2009/9/main" objectType="GBox" noThreeD="1"/>
</file>

<file path=xl/ctrlProps/ctrlProp1213.xml><?xml version="1.0" encoding="utf-8"?>
<formControlPr xmlns="http://schemas.microsoft.com/office/spreadsheetml/2009/9/main" objectType="Radio" checked="Checked" firstButton="1" fmlaLink="$I$671" lockText="1" noThreeD="1"/>
</file>

<file path=xl/ctrlProps/ctrlProp1214.xml><?xml version="1.0" encoding="utf-8"?>
<formControlPr xmlns="http://schemas.microsoft.com/office/spreadsheetml/2009/9/main" objectType="Radio" lockText="1" noThreeD="1"/>
</file>

<file path=xl/ctrlProps/ctrlProp1215.xml><?xml version="1.0" encoding="utf-8"?>
<formControlPr xmlns="http://schemas.microsoft.com/office/spreadsheetml/2009/9/main" objectType="GBox" noThreeD="1"/>
</file>

<file path=xl/ctrlProps/ctrlProp1216.xml><?xml version="1.0" encoding="utf-8"?>
<formControlPr xmlns="http://schemas.microsoft.com/office/spreadsheetml/2009/9/main" objectType="Radio" checked="Checked" firstButton="1" fmlaLink="$I$698" lockText="1" noThreeD="1"/>
</file>

<file path=xl/ctrlProps/ctrlProp1217.xml><?xml version="1.0" encoding="utf-8"?>
<formControlPr xmlns="http://schemas.microsoft.com/office/spreadsheetml/2009/9/main" objectType="Radio" lockText="1" noThreeD="1"/>
</file>

<file path=xl/ctrlProps/ctrlProp1218.xml><?xml version="1.0" encoding="utf-8"?>
<formControlPr xmlns="http://schemas.microsoft.com/office/spreadsheetml/2009/9/main" objectType="GBox" noThreeD="1"/>
</file>

<file path=xl/ctrlProps/ctrlProp1219.xml><?xml version="1.0" encoding="utf-8"?>
<formControlPr xmlns="http://schemas.microsoft.com/office/spreadsheetml/2009/9/main" objectType="Radio" checked="Checked" firstButton="1" fmlaLink="$I$725" lockText="1" noThreeD="1"/>
</file>

<file path=xl/ctrlProps/ctrlProp1220.xml><?xml version="1.0" encoding="utf-8"?>
<formControlPr xmlns="http://schemas.microsoft.com/office/spreadsheetml/2009/9/main" objectType="Radio" lockText="1" noThreeD="1"/>
</file>

<file path=xl/ctrlProps/ctrlProp1221.xml><?xml version="1.0" encoding="utf-8"?>
<formControlPr xmlns="http://schemas.microsoft.com/office/spreadsheetml/2009/9/main" objectType="GBox" noThreeD="1"/>
</file>

<file path=xl/ctrlProps/ctrlProp1222.xml><?xml version="1.0" encoding="utf-8"?>
<formControlPr xmlns="http://schemas.microsoft.com/office/spreadsheetml/2009/9/main" objectType="Radio" checked="Checked" firstButton="1" fmlaLink="$I$755" lockText="1" noThreeD="1"/>
</file>

<file path=xl/ctrlProps/ctrlProp1223.xml><?xml version="1.0" encoding="utf-8"?>
<formControlPr xmlns="http://schemas.microsoft.com/office/spreadsheetml/2009/9/main" objectType="Radio" lockText="1" noThreeD="1"/>
</file>

<file path=xl/ctrlProps/ctrlProp1224.xml><?xml version="1.0" encoding="utf-8"?>
<formControlPr xmlns="http://schemas.microsoft.com/office/spreadsheetml/2009/9/main" objectType="Radio" firstButton="1" fmlaLink="$I$58"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checked="Checked" firstButton="1" fmlaLink="$I$614" lockText="1" noThreeD="1"/>
</file>

<file path=xl/ctrlProps/ctrlProp1228.xml><?xml version="1.0" encoding="utf-8"?>
<formControlPr xmlns="http://schemas.microsoft.com/office/spreadsheetml/2009/9/main" objectType="Radio" lockText="1" noThreeD="1"/>
</file>

<file path=xl/ctrlProps/ctrlProp1229.xml><?xml version="1.0" encoding="utf-8"?>
<formControlPr xmlns="http://schemas.microsoft.com/office/spreadsheetml/2009/9/main" objectType="Radio" checked="Checked" firstButton="1" fmlaLink="$I$37" lockText="1" noThreeD="1"/>
</file>

<file path=xl/ctrlProps/ctrlProp1230.xml><?xml version="1.0" encoding="utf-8"?>
<formControlPr xmlns="http://schemas.microsoft.com/office/spreadsheetml/2009/9/main" objectType="Radio" lockText="1" noThreeD="1"/>
</file>

<file path=xl/ctrlProps/ctrlProp1231.xml><?xml version="1.0" encoding="utf-8"?>
<formControlPr xmlns="http://schemas.microsoft.com/office/spreadsheetml/2009/9/main" objectType="Radio" firstButton="1" fmlaLink="$R$45" lockText="1" noThreeD="1"/>
</file>

<file path=xl/ctrlProps/ctrlProp1232.xml><?xml version="1.0" encoding="utf-8"?>
<formControlPr xmlns="http://schemas.microsoft.com/office/spreadsheetml/2009/9/main" objectType="Radio" checked="Checked" lockText="1" noThreeD="1"/>
</file>

<file path=xl/ctrlProps/ctrlProp1233.xml><?xml version="1.0" encoding="utf-8"?>
<formControlPr xmlns="http://schemas.microsoft.com/office/spreadsheetml/2009/9/main" objectType="Radio" firstButton="1" fmlaLink="$I$57"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Radio" checked="Checked" firstButton="1" fmlaLink="$I$61" lockText="1" noThreeD="1"/>
</file>

<file path=xl/ctrlProps/ctrlProp1236.xml><?xml version="1.0" encoding="utf-8"?>
<formControlPr xmlns="http://schemas.microsoft.com/office/spreadsheetml/2009/9/main" objectType="Radio" lockText="1" noThreeD="1"/>
</file>

<file path=xl/ctrlProps/ctrlProp1237.xml><?xml version="1.0" encoding="utf-8"?>
<formControlPr xmlns="http://schemas.microsoft.com/office/spreadsheetml/2009/9/main" objectType="Radio" lockText="1" noThreeD="1"/>
</file>

<file path=xl/ctrlProps/ctrlProp1238.xml><?xml version="1.0" encoding="utf-8"?>
<formControlPr xmlns="http://schemas.microsoft.com/office/spreadsheetml/2009/9/main" objectType="Radio" firstButton="1" fmlaLink="$I$63" lockText="1" noThreeD="1"/>
</file>

<file path=xl/ctrlProps/ctrlProp1239.xml><?xml version="1.0" encoding="utf-8"?>
<formControlPr xmlns="http://schemas.microsoft.com/office/spreadsheetml/2009/9/main" objectType="Radio" checked="Checked" lockText="1" noThreeD="1"/>
</file>

<file path=xl/ctrlProps/ctrlProp1240.xml><?xml version="1.0" encoding="utf-8"?>
<formControlPr xmlns="http://schemas.microsoft.com/office/spreadsheetml/2009/9/main" objectType="Radio" firstButton="1" fmlaLink="$Z$60" lockText="1" noThreeD="1"/>
</file>

<file path=xl/ctrlProps/ctrlProp1241.xml><?xml version="1.0" encoding="utf-8"?>
<formControlPr xmlns="http://schemas.microsoft.com/office/spreadsheetml/2009/9/main" objectType="Radio" checked="Checked" lockText="1" noThreeD="1"/>
</file>

<file path=xl/ctrlProps/ctrlProp1242.xml><?xml version="1.0" encoding="utf-8"?>
<formControlPr xmlns="http://schemas.microsoft.com/office/spreadsheetml/2009/9/main" objectType="Radio" firstButton="1" fmlaLink="$Z$61"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Radio" firstButton="1" fmlaLink="$I$65" lockText="1" noThreeD="1"/>
</file>

<file path=xl/ctrlProps/ctrlProp1245.xml><?xml version="1.0" encoding="utf-8"?>
<formControlPr xmlns="http://schemas.microsoft.com/office/spreadsheetml/2009/9/main" objectType="Radio" checked="Checked" lockText="1" noThreeD="1"/>
</file>

<file path=xl/ctrlProps/ctrlProp1246.xml><?xml version="1.0" encoding="utf-8"?>
<formControlPr xmlns="http://schemas.microsoft.com/office/spreadsheetml/2009/9/main" objectType="Radio" firstButton="1" fmlaLink="$Z$65" lockText="1" noThreeD="1"/>
</file>

<file path=xl/ctrlProps/ctrlProp1247.xml><?xml version="1.0" encoding="utf-8"?>
<formControlPr xmlns="http://schemas.microsoft.com/office/spreadsheetml/2009/9/main" objectType="Radio" checked="Checked" lockText="1" noThreeD="1"/>
</file>

<file path=xl/ctrlProps/ctrlProp1248.xml><?xml version="1.0" encoding="utf-8"?>
<formControlPr xmlns="http://schemas.microsoft.com/office/spreadsheetml/2009/9/main" objectType="Radio" checked="Checked" firstButton="1" fmlaLink="$I$83" lockText="1" noThreeD="1"/>
</file>

<file path=xl/ctrlProps/ctrlProp1249.xml><?xml version="1.0" encoding="utf-8"?>
<formControlPr xmlns="http://schemas.microsoft.com/office/spreadsheetml/2009/9/main" objectType="Radio" lockText="1" noThreeD="1"/>
</file>

<file path=xl/ctrlProps/ctrlProp1250.xml><?xml version="1.0" encoding="utf-8"?>
<formControlPr xmlns="http://schemas.microsoft.com/office/spreadsheetml/2009/9/main" objectType="Radio" lockText="1" noThreeD="1"/>
</file>

<file path=xl/ctrlProps/ctrlProp1251.xml><?xml version="1.0" encoding="utf-8"?>
<formControlPr xmlns="http://schemas.microsoft.com/office/spreadsheetml/2009/9/main" objectType="GBox" noThreeD="1"/>
</file>

<file path=xl/ctrlProps/ctrlProp1252.xml><?xml version="1.0" encoding="utf-8"?>
<formControlPr xmlns="http://schemas.microsoft.com/office/spreadsheetml/2009/9/main" objectType="Radio" firstButton="1" fmlaLink="$I$62" lockText="1" noThreeD="1"/>
</file>

<file path=xl/ctrlProps/ctrlProp1253.xml><?xml version="1.0" encoding="utf-8"?>
<formControlPr xmlns="http://schemas.microsoft.com/office/spreadsheetml/2009/9/main" objectType="Radio" checked="Checked" lockText="1"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Radio" firstButton="1" fmlaLink="$Z$62" lockText="1" noThreeD="1"/>
</file>

<file path=xl/ctrlProps/ctrlProp1256.xml><?xml version="1.0" encoding="utf-8"?>
<formControlPr xmlns="http://schemas.microsoft.com/office/spreadsheetml/2009/9/main" objectType="Radio" checked="Checked" lockText="1" noThreeD="1"/>
</file>

<file path=xl/ctrlProps/ctrlProp1257.xml><?xml version="1.0" encoding="utf-8"?>
<formControlPr xmlns="http://schemas.microsoft.com/office/spreadsheetml/2009/9/main" objectType="Drop" dropStyle="combo" dx="16" fmlaLink="$I$97" fmlaRange="リスト_夜間支援等体制加算" noThreeD="1" sel="1" val="0"/>
</file>

<file path=xl/ctrlProps/ctrlProp1258.xml><?xml version="1.0" encoding="utf-8"?>
<formControlPr xmlns="http://schemas.microsoft.com/office/spreadsheetml/2009/9/main" objectType="Drop" dropStyle="combo" dx="16" fmlaLink="$I$124" fmlaRange="リスト_夜間支援等体制加算" noThreeD="1" sel="1" val="0"/>
</file>

<file path=xl/ctrlProps/ctrlProp1259.xml><?xml version="1.0" encoding="utf-8"?>
<formControlPr xmlns="http://schemas.microsoft.com/office/spreadsheetml/2009/9/main" objectType="Drop" dropStyle="combo" dx="16" fmlaLink="$I$151" fmlaRange="リスト_夜間支援等体制加算" noThreeD="1" sel="1" val="0"/>
</file>

<file path=xl/ctrlProps/ctrlProp1260.xml><?xml version="1.0" encoding="utf-8"?>
<formControlPr xmlns="http://schemas.microsoft.com/office/spreadsheetml/2009/9/main" objectType="Drop" dropStyle="combo" dx="16" fmlaLink="$I$181" fmlaRange="リスト_夜間支援等体制加算" noThreeD="1" sel="1" val="0"/>
</file>

<file path=xl/ctrlProps/ctrlProp1261.xml><?xml version="1.0" encoding="utf-8"?>
<formControlPr xmlns="http://schemas.microsoft.com/office/spreadsheetml/2009/9/main" objectType="Drop" dropStyle="combo" dx="16" fmlaLink="$I$208" fmlaRange="リスト_夜間支援等体制加算" noThreeD="1" sel="1" val="0"/>
</file>

<file path=xl/ctrlProps/ctrlProp1262.xml><?xml version="1.0" encoding="utf-8"?>
<formControlPr xmlns="http://schemas.microsoft.com/office/spreadsheetml/2009/9/main" objectType="Drop" dropStyle="combo" dx="16" fmlaLink="$I$235" fmlaRange="リスト_夜間支援等体制加算" noThreeD="1" sel="1" val="0"/>
</file>

<file path=xl/ctrlProps/ctrlProp1263.xml><?xml version="1.0" encoding="utf-8"?>
<formControlPr xmlns="http://schemas.microsoft.com/office/spreadsheetml/2009/9/main" objectType="Drop" dropStyle="combo" dx="16" fmlaLink="$I$265" fmlaRange="リスト_夜間支援等体制加算" noThreeD="1" sel="1" val="0"/>
</file>

<file path=xl/ctrlProps/ctrlProp1264.xml><?xml version="1.0" encoding="utf-8"?>
<formControlPr xmlns="http://schemas.microsoft.com/office/spreadsheetml/2009/9/main" objectType="Drop" dropStyle="combo" dx="16" fmlaLink="$I$292" fmlaRange="リスト_夜間支援等体制加算" noThreeD="1" sel="1" val="0"/>
</file>

<file path=xl/ctrlProps/ctrlProp1265.xml><?xml version="1.0" encoding="utf-8"?>
<formControlPr xmlns="http://schemas.microsoft.com/office/spreadsheetml/2009/9/main" objectType="Drop" dropStyle="combo" dx="16" fmlaLink="$I$319" fmlaRange="リスト_夜間支援等体制加算" noThreeD="1" sel="1" val="0"/>
</file>

<file path=xl/ctrlProps/ctrlProp1266.xml><?xml version="1.0" encoding="utf-8"?>
<formControlPr xmlns="http://schemas.microsoft.com/office/spreadsheetml/2009/9/main" objectType="Drop" dropStyle="combo" dx="16" fmlaLink="$I$349" fmlaRange="リスト_夜間支援等体制加算" noThreeD="1" sel="1" val="0"/>
</file>

<file path=xl/ctrlProps/ctrlProp1267.xml><?xml version="1.0" encoding="utf-8"?>
<formControlPr xmlns="http://schemas.microsoft.com/office/spreadsheetml/2009/9/main" objectType="Drop" dropStyle="combo" dx="16" fmlaLink="$I$376" fmlaRange="リスト_夜間支援等体制加算" noThreeD="1" sel="1" val="0"/>
</file>

<file path=xl/ctrlProps/ctrlProp1268.xml><?xml version="1.0" encoding="utf-8"?>
<formControlPr xmlns="http://schemas.microsoft.com/office/spreadsheetml/2009/9/main" objectType="Drop" dropStyle="combo" dx="16" fmlaLink="$I$403" fmlaRange="リスト_夜間支援等体制加算" noThreeD="1" sel="1" val="0"/>
</file>

<file path=xl/ctrlProps/ctrlProp1269.xml><?xml version="1.0" encoding="utf-8"?>
<formControlPr xmlns="http://schemas.microsoft.com/office/spreadsheetml/2009/9/main" objectType="Drop" dropStyle="combo" dx="16" fmlaLink="$I$433" fmlaRange="リスト_夜間支援等体制加算" noThreeD="1" sel="1" val="0"/>
</file>

<file path=xl/ctrlProps/ctrlProp1270.xml><?xml version="1.0" encoding="utf-8"?>
<formControlPr xmlns="http://schemas.microsoft.com/office/spreadsheetml/2009/9/main" objectType="Drop" dropStyle="combo" dx="16" fmlaLink="$I$460" fmlaRange="リスト_夜間支援等体制加算" noThreeD="1" sel="1" val="0"/>
</file>

<file path=xl/ctrlProps/ctrlProp1271.xml><?xml version="1.0" encoding="utf-8"?>
<formControlPr xmlns="http://schemas.microsoft.com/office/spreadsheetml/2009/9/main" objectType="Drop" dropStyle="combo" dx="16" fmlaLink="$I$487" fmlaRange="リスト_夜間支援等体制加算" noThreeD="1" sel="1" val="0"/>
</file>

<file path=xl/ctrlProps/ctrlProp1272.xml><?xml version="1.0" encoding="utf-8"?>
<formControlPr xmlns="http://schemas.microsoft.com/office/spreadsheetml/2009/9/main" objectType="Drop" dropStyle="combo" dx="16" fmlaLink="$I$517" fmlaRange="リスト_夜間支援等体制加算" noThreeD="1" sel="1" val="0"/>
</file>

<file path=xl/ctrlProps/ctrlProp1273.xml><?xml version="1.0" encoding="utf-8"?>
<formControlPr xmlns="http://schemas.microsoft.com/office/spreadsheetml/2009/9/main" objectType="Drop" dropStyle="combo" dx="16" fmlaLink="$I$544" fmlaRange="リスト_夜間支援等体制加算" noThreeD="1" sel="1" val="0"/>
</file>

<file path=xl/ctrlProps/ctrlProp1274.xml><?xml version="1.0" encoding="utf-8"?>
<formControlPr xmlns="http://schemas.microsoft.com/office/spreadsheetml/2009/9/main" objectType="Drop" dropStyle="combo" dx="16" fmlaLink="$I$571" fmlaRange="リスト_夜間支援等体制加算" noThreeD="1" sel="1" val="0"/>
</file>

<file path=xl/ctrlProps/ctrlProp1275.xml><?xml version="1.0" encoding="utf-8"?>
<formControlPr xmlns="http://schemas.microsoft.com/office/spreadsheetml/2009/9/main" objectType="Drop" dropStyle="combo" dx="16" fmlaLink="$I$601" fmlaRange="リスト_夜間支援等体制加算" noThreeD="1" sel="1" val="0"/>
</file>

<file path=xl/ctrlProps/ctrlProp1276.xml><?xml version="1.0" encoding="utf-8"?>
<formControlPr xmlns="http://schemas.microsoft.com/office/spreadsheetml/2009/9/main" objectType="Drop" dropStyle="combo" dx="16" fmlaLink="$I$628" fmlaRange="リスト_夜間支援等体制加算" noThreeD="1" sel="1" val="0"/>
</file>

<file path=xl/ctrlProps/ctrlProp1277.xml><?xml version="1.0" encoding="utf-8"?>
<formControlPr xmlns="http://schemas.microsoft.com/office/spreadsheetml/2009/9/main" objectType="Drop" dropStyle="combo" dx="16" fmlaLink="$I$655" fmlaRange="リスト_夜間支援等体制加算" noThreeD="1" sel="1" val="0"/>
</file>

<file path=xl/ctrlProps/ctrlProp1278.xml><?xml version="1.0" encoding="utf-8"?>
<formControlPr xmlns="http://schemas.microsoft.com/office/spreadsheetml/2009/9/main" objectType="Drop" dropStyle="combo" dx="16" fmlaLink="$I$685" fmlaRange="リスト_夜間支援等体制加算" noThreeD="1" sel="1" val="0"/>
</file>

<file path=xl/ctrlProps/ctrlProp1279.xml><?xml version="1.0" encoding="utf-8"?>
<formControlPr xmlns="http://schemas.microsoft.com/office/spreadsheetml/2009/9/main" objectType="Drop" dropStyle="combo" dx="16" fmlaLink="$I$712" fmlaRange="リスト_夜間支援等体制加算" noThreeD="1" sel="1" val="0"/>
</file>

<file path=xl/ctrlProps/ctrlProp1280.xml><?xml version="1.0" encoding="utf-8"?>
<formControlPr xmlns="http://schemas.microsoft.com/office/spreadsheetml/2009/9/main" objectType="Drop" dropStyle="combo" dx="16" fmlaLink="$I$739" fmlaRange="リスト_夜間支援等体制加算" noThreeD="1" sel="1" val="0"/>
</file>

<file path=xl/ctrlProps/ctrlProp1281.xml><?xml version="1.0" encoding="utf-8"?>
<formControlPr xmlns="http://schemas.microsoft.com/office/spreadsheetml/2009/9/main" objectType="Drop" dropStyle="combo" dx="16" fmlaLink="$I$769" fmlaRange="リスト_夜間支援等体制加算" noThreeD="1" sel="1" val="0"/>
</file>

<file path=xl/ctrlProps/ctrlProp1282.xml><?xml version="1.0" encoding="utf-8"?>
<formControlPr xmlns="http://schemas.microsoft.com/office/spreadsheetml/2009/9/main" objectType="Radio" lockText="1" noThreeD="1"/>
</file>

<file path=xl/ctrlProps/ctrlProp1283.xml><?xml version="1.0" encoding="utf-8"?>
<formControlPr xmlns="http://schemas.microsoft.com/office/spreadsheetml/2009/9/main" objectType="GBox" noThreeD="1"/>
</file>

<file path=xl/ctrlProps/ctrlProp1284.xml><?xml version="1.0" encoding="utf-8"?>
<formControlPr xmlns="http://schemas.microsoft.com/office/spreadsheetml/2009/9/main" objectType="GBox" noThreeD="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GBox" noThreeD="1"/>
</file>

<file path=xl/ctrlProps/ctrlProp1287.xml><?xml version="1.0" encoding="utf-8"?>
<formControlPr xmlns="http://schemas.microsoft.com/office/spreadsheetml/2009/9/main" objectType="Radio" firstButton="1" fmlaLink="$AL$66" lockText="1" noThreeD="1"/>
</file>

<file path=xl/ctrlProps/ctrlProp1288.xml><?xml version="1.0" encoding="utf-8"?>
<formControlPr xmlns="http://schemas.microsoft.com/office/spreadsheetml/2009/9/main" objectType="Radio" checked="Checked" lockText="1" noThreeD="1"/>
</file>

<file path=xl/ctrlProps/ctrlProp1289.xml><?xml version="1.0" encoding="utf-8"?>
<formControlPr xmlns="http://schemas.microsoft.com/office/spreadsheetml/2009/9/main" objectType="Radio" firstButton="1" fmlaLink="$AL$67" lockText="1" noThreeD="1"/>
</file>

<file path=xl/ctrlProps/ctrlProp1290.xml><?xml version="1.0" encoding="utf-8"?>
<formControlPr xmlns="http://schemas.microsoft.com/office/spreadsheetml/2009/9/main" objectType="Radio" checked="Checked" lockText="1" noThreeD="1"/>
</file>

<file path=xl/ctrlProps/ctrlProp1291.xml><?xml version="1.0" encoding="utf-8"?>
<formControlPr xmlns="http://schemas.microsoft.com/office/spreadsheetml/2009/9/main" objectType="Radio" firstButton="1" fmlaLink="$AL$68" lockText="1" noThreeD="1"/>
</file>

<file path=xl/ctrlProps/ctrlProp1292.xml><?xml version="1.0" encoding="utf-8"?>
<formControlPr xmlns="http://schemas.microsoft.com/office/spreadsheetml/2009/9/main" objectType="Radio" checked="Checked" lockText="1" noThreeD="1"/>
</file>

<file path=xl/ctrlProps/ctrlProp1293.xml><?xml version="1.0" encoding="utf-8"?>
<formControlPr xmlns="http://schemas.microsoft.com/office/spreadsheetml/2009/9/main" objectType="Radio" firstButton="1" fmlaLink="$AN$66" lockText="1" noThreeD="1"/>
</file>

<file path=xl/ctrlProps/ctrlProp1294.xml><?xml version="1.0" encoding="utf-8"?>
<formControlPr xmlns="http://schemas.microsoft.com/office/spreadsheetml/2009/9/main" objectType="Radio" checked="Checked" lockText="1"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Radio" firstButton="1" fmlaLink="$AL$97" lockText="1" noThreeD="1"/>
</file>

<file path=xl/ctrlProps/ctrlProp1297.xml><?xml version="1.0" encoding="utf-8"?>
<formControlPr xmlns="http://schemas.microsoft.com/office/spreadsheetml/2009/9/main" objectType="Radio" checked="Checked" lockText="1" noThreeD="1"/>
</file>

<file path=xl/ctrlProps/ctrlProp1298.xml><?xml version="1.0" encoding="utf-8"?>
<formControlPr xmlns="http://schemas.microsoft.com/office/spreadsheetml/2009/9/main" objectType="GBox" noThreeD="1"/>
</file>

<file path=xl/ctrlProps/ctrlProp1299.xml><?xml version="1.0" encoding="utf-8"?>
<formControlPr xmlns="http://schemas.microsoft.com/office/spreadsheetml/2009/9/main" objectType="Radio" firstButton="1" fmlaLink="$AL$124" lockText="1" noThreeD="1"/>
</file>

<file path=xl/ctrlProps/ctrlProp1300.xml><?xml version="1.0" encoding="utf-8"?>
<formControlPr xmlns="http://schemas.microsoft.com/office/spreadsheetml/2009/9/main" objectType="Radio" checked="Checked" lockText="1" noThreeD="1"/>
</file>

<file path=xl/ctrlProps/ctrlProp1301.xml><?xml version="1.0" encoding="utf-8"?>
<formControlPr xmlns="http://schemas.microsoft.com/office/spreadsheetml/2009/9/main" objectType="GBox" noThreeD="1"/>
</file>

<file path=xl/ctrlProps/ctrlProp1302.xml><?xml version="1.0" encoding="utf-8"?>
<formControlPr xmlns="http://schemas.microsoft.com/office/spreadsheetml/2009/9/main" objectType="Radio" firstButton="1" fmlaLink="$AL$151" lockText="1" noThreeD="1"/>
</file>

<file path=xl/ctrlProps/ctrlProp1303.xml><?xml version="1.0" encoding="utf-8"?>
<formControlPr xmlns="http://schemas.microsoft.com/office/spreadsheetml/2009/9/main" objectType="Radio" checked="Checked" lockText="1"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Radio" firstButton="1" fmlaLink="$AL$181" lockText="1" noThreeD="1"/>
</file>

<file path=xl/ctrlProps/ctrlProp1306.xml><?xml version="1.0" encoding="utf-8"?>
<formControlPr xmlns="http://schemas.microsoft.com/office/spreadsheetml/2009/9/main" objectType="Radio" checked="Checked" lockText="1"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Radio" firstButton="1" fmlaLink="$AL$208" lockText="1" noThreeD="1"/>
</file>

<file path=xl/ctrlProps/ctrlProp1309.xml><?xml version="1.0" encoding="utf-8"?>
<formControlPr xmlns="http://schemas.microsoft.com/office/spreadsheetml/2009/9/main" objectType="Radio" checked="Checked" lockText="1"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Radio" firstButton="1" fmlaLink="$AL$235" lockText="1" noThreeD="1"/>
</file>

<file path=xl/ctrlProps/ctrlProp1312.xml><?xml version="1.0" encoding="utf-8"?>
<formControlPr xmlns="http://schemas.microsoft.com/office/spreadsheetml/2009/9/main" objectType="Radio" checked="Checked" lockText="1"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firstButton="1" fmlaLink="$AL$265" lockText="1" noThreeD="1"/>
</file>

<file path=xl/ctrlProps/ctrlProp1315.xml><?xml version="1.0" encoding="utf-8"?>
<formControlPr xmlns="http://schemas.microsoft.com/office/spreadsheetml/2009/9/main" objectType="Radio" checked="Checked" lockText="1" noThreeD="1"/>
</file>

<file path=xl/ctrlProps/ctrlProp1316.xml><?xml version="1.0" encoding="utf-8"?>
<formControlPr xmlns="http://schemas.microsoft.com/office/spreadsheetml/2009/9/main" objectType="GBox" noThreeD="1"/>
</file>

<file path=xl/ctrlProps/ctrlProp1317.xml><?xml version="1.0" encoding="utf-8"?>
<formControlPr xmlns="http://schemas.microsoft.com/office/spreadsheetml/2009/9/main" objectType="Radio" firstButton="1" fmlaLink="$AL$292" lockText="1" noThreeD="1"/>
</file>

<file path=xl/ctrlProps/ctrlProp1318.xml><?xml version="1.0" encoding="utf-8"?>
<formControlPr xmlns="http://schemas.microsoft.com/office/spreadsheetml/2009/9/main" objectType="Radio" checked="Checked" lockText="1"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Radio" firstButton="1" fmlaLink="$AL$319" lockText="1" noThreeD="1"/>
</file>

<file path=xl/ctrlProps/ctrlProp1321.xml><?xml version="1.0" encoding="utf-8"?>
<formControlPr xmlns="http://schemas.microsoft.com/office/spreadsheetml/2009/9/main" objectType="Radio" checked="Checked" lockText="1" noThreeD="1"/>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Radio" firstButton="1" fmlaLink="$AL$349" lockText="1" noThreeD="1"/>
</file>

<file path=xl/ctrlProps/ctrlProp1324.xml><?xml version="1.0" encoding="utf-8"?>
<formControlPr xmlns="http://schemas.microsoft.com/office/spreadsheetml/2009/9/main" objectType="Radio" checked="Checked" lockText="1"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Radio" firstButton="1" fmlaLink="$AL$376" lockText="1" noThreeD="1"/>
</file>

<file path=xl/ctrlProps/ctrlProp1327.xml><?xml version="1.0" encoding="utf-8"?>
<formControlPr xmlns="http://schemas.microsoft.com/office/spreadsheetml/2009/9/main" objectType="Radio" checked="Checked" lockText="1"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Radio" firstButton="1" fmlaLink="$AL$403" lockText="1" noThreeD="1"/>
</file>

<file path=xl/ctrlProps/ctrlProp1330.xml><?xml version="1.0" encoding="utf-8"?>
<formControlPr xmlns="http://schemas.microsoft.com/office/spreadsheetml/2009/9/main" objectType="Radio" checked="Checked" lockText="1" noThreeD="1"/>
</file>

<file path=xl/ctrlProps/ctrlProp1331.xml><?xml version="1.0" encoding="utf-8"?>
<formControlPr xmlns="http://schemas.microsoft.com/office/spreadsheetml/2009/9/main" objectType="GBox" noThreeD="1"/>
</file>

<file path=xl/ctrlProps/ctrlProp1332.xml><?xml version="1.0" encoding="utf-8"?>
<formControlPr xmlns="http://schemas.microsoft.com/office/spreadsheetml/2009/9/main" objectType="Radio" firstButton="1" fmlaLink="$AL$433" lockText="1" noThreeD="1"/>
</file>

<file path=xl/ctrlProps/ctrlProp1333.xml><?xml version="1.0" encoding="utf-8"?>
<formControlPr xmlns="http://schemas.microsoft.com/office/spreadsheetml/2009/9/main" objectType="Radio" checked="Checked" lockText="1" noThreeD="1"/>
</file>

<file path=xl/ctrlProps/ctrlProp1334.xml><?xml version="1.0" encoding="utf-8"?>
<formControlPr xmlns="http://schemas.microsoft.com/office/spreadsheetml/2009/9/main" objectType="GBox" noThreeD="1"/>
</file>

<file path=xl/ctrlProps/ctrlProp1335.xml><?xml version="1.0" encoding="utf-8"?>
<formControlPr xmlns="http://schemas.microsoft.com/office/spreadsheetml/2009/9/main" objectType="Radio" firstButton="1" fmlaLink="$AL$460" lockText="1" noThreeD="1"/>
</file>

<file path=xl/ctrlProps/ctrlProp1336.xml><?xml version="1.0" encoding="utf-8"?>
<formControlPr xmlns="http://schemas.microsoft.com/office/spreadsheetml/2009/9/main" objectType="Radio" checked="Checked" lockText="1"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Radio" firstButton="1" fmlaLink="$AL$487" lockText="1" noThreeD="1"/>
</file>

<file path=xl/ctrlProps/ctrlProp1339.xml><?xml version="1.0" encoding="utf-8"?>
<formControlPr xmlns="http://schemas.microsoft.com/office/spreadsheetml/2009/9/main" objectType="Radio" checked="Checked" lockText="1"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Radio" firstButton="1" fmlaLink="$AL$517" lockText="1" noThreeD="1"/>
</file>

<file path=xl/ctrlProps/ctrlProp1342.xml><?xml version="1.0" encoding="utf-8"?>
<formControlPr xmlns="http://schemas.microsoft.com/office/spreadsheetml/2009/9/main" objectType="Radio" checked="Checked" lockText="1"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Radio" firstButton="1" fmlaLink="$AL$544" lockText="1" noThreeD="1"/>
</file>

<file path=xl/ctrlProps/ctrlProp1345.xml><?xml version="1.0" encoding="utf-8"?>
<formControlPr xmlns="http://schemas.microsoft.com/office/spreadsheetml/2009/9/main" objectType="Radio" checked="Checked" lockText="1"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Radio" firstButton="1" fmlaLink="$AL$571" lockText="1" noThreeD="1"/>
</file>

<file path=xl/ctrlProps/ctrlProp1348.xml><?xml version="1.0" encoding="utf-8"?>
<formControlPr xmlns="http://schemas.microsoft.com/office/spreadsheetml/2009/9/main" objectType="Radio" checked="Checked" lockText="1" noThreeD="1"/>
</file>

<file path=xl/ctrlProps/ctrlProp1349.xml><?xml version="1.0" encoding="utf-8"?>
<formControlPr xmlns="http://schemas.microsoft.com/office/spreadsheetml/2009/9/main" objectType="GBox" noThreeD="1"/>
</file>

<file path=xl/ctrlProps/ctrlProp1350.xml><?xml version="1.0" encoding="utf-8"?>
<formControlPr xmlns="http://schemas.microsoft.com/office/spreadsheetml/2009/9/main" objectType="Radio" firstButton="1" fmlaLink="$AL$601" lockText="1" noThreeD="1"/>
</file>

<file path=xl/ctrlProps/ctrlProp1351.xml><?xml version="1.0" encoding="utf-8"?>
<formControlPr xmlns="http://schemas.microsoft.com/office/spreadsheetml/2009/9/main" objectType="Radio" checked="Checked" lockText="1" noThreeD="1"/>
</file>

<file path=xl/ctrlProps/ctrlProp1352.xml><?xml version="1.0" encoding="utf-8"?>
<formControlPr xmlns="http://schemas.microsoft.com/office/spreadsheetml/2009/9/main" objectType="GBox" noThreeD="1"/>
</file>

<file path=xl/ctrlProps/ctrlProp1353.xml><?xml version="1.0" encoding="utf-8"?>
<formControlPr xmlns="http://schemas.microsoft.com/office/spreadsheetml/2009/9/main" objectType="Radio" firstButton="1" fmlaLink="$AL$628" lockText="1" noThreeD="1"/>
</file>

<file path=xl/ctrlProps/ctrlProp1354.xml><?xml version="1.0" encoding="utf-8"?>
<formControlPr xmlns="http://schemas.microsoft.com/office/spreadsheetml/2009/9/main" objectType="Radio" checked="Checked" lockText="1"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Radio" firstButton="1" fmlaLink="$AL$655" lockText="1" noThreeD="1"/>
</file>

<file path=xl/ctrlProps/ctrlProp1357.xml><?xml version="1.0" encoding="utf-8"?>
<formControlPr xmlns="http://schemas.microsoft.com/office/spreadsheetml/2009/9/main" objectType="Radio" checked="Checked" lockText="1"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Radio" firstButton="1" fmlaLink="$AL$685" lockText="1" noThreeD="1"/>
</file>

<file path=xl/ctrlProps/ctrlProp1360.xml><?xml version="1.0" encoding="utf-8"?>
<formControlPr xmlns="http://schemas.microsoft.com/office/spreadsheetml/2009/9/main" objectType="Radio" checked="Checked" lockText="1"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Radio" firstButton="1" fmlaLink="$AL$712" lockText="1" noThreeD="1"/>
</file>

<file path=xl/ctrlProps/ctrlProp1363.xml><?xml version="1.0" encoding="utf-8"?>
<formControlPr xmlns="http://schemas.microsoft.com/office/spreadsheetml/2009/9/main" objectType="Radio" checked="Checked" lockText="1"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Radio" firstButton="1" fmlaLink="$AL$739" lockText="1" noThreeD="1"/>
</file>

<file path=xl/ctrlProps/ctrlProp1366.xml><?xml version="1.0" encoding="utf-8"?>
<formControlPr xmlns="http://schemas.microsoft.com/office/spreadsheetml/2009/9/main" objectType="Radio" checked="Checked" lockText="1"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firstButton="1" fmlaLink="$AL$769" lockText="1" noThreeD="1"/>
</file>

<file path=xl/ctrlProps/ctrlProp1369.xml><?xml version="1.0" encoding="utf-8"?>
<formControlPr xmlns="http://schemas.microsoft.com/office/spreadsheetml/2009/9/main" objectType="Radio" checked="Checked" lockText="1" noThreeD="1"/>
</file>

<file path=xl/ctrlProps/ctrlProp1370.xml><?xml version="1.0" encoding="utf-8"?>
<formControlPr xmlns="http://schemas.microsoft.com/office/spreadsheetml/2009/9/main" objectType="GBox" noThreeD="1"/>
</file>

<file path=xl/ctrlProps/ctrlProp1371.xml><?xml version="1.0" encoding="utf-8"?>
<formControlPr xmlns="http://schemas.microsoft.com/office/spreadsheetml/2009/9/main" objectType="Radio" firstButton="1" fmlaLink="$I$64" lockText="1" noThreeD="1"/>
</file>

<file path=xl/ctrlProps/ctrlProp1372.xml><?xml version="1.0" encoding="utf-8"?>
<formControlPr xmlns="http://schemas.microsoft.com/office/spreadsheetml/2009/9/main" objectType="Radio" checked="Checked" lockText="1" noThreeD="1"/>
</file>

<file path=xl/ctrlProps/ctrlProp1373.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374.xml><?xml version="1.0" encoding="utf-8"?>
<formControlPr xmlns="http://schemas.microsoft.com/office/spreadsheetml/2009/9/main" objectType="Radio" firstButton="1" fmlaLink="$I$69" lockText="1" noThreeD="1"/>
</file>

<file path=xl/ctrlProps/ctrlProp1375.xml><?xml version="1.0" encoding="utf-8"?>
<formControlPr xmlns="http://schemas.microsoft.com/office/spreadsheetml/2009/9/main" objectType="Radio" checked="Checked" lockText="1" noThreeD="1"/>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Radio" checked="Checked" firstButton="1" fmlaLink="$I$100" lockText="1" noThreeD="1"/>
</file>

<file path=xl/ctrlProps/ctrlProp1381.xml><?xml version="1.0" encoding="utf-8"?>
<formControlPr xmlns="http://schemas.microsoft.com/office/spreadsheetml/2009/9/main" objectType="Radio" lockText="1" noThreeD="1"/>
</file>

<file path=xl/ctrlProps/ctrlProp1382.xml><?xml version="1.0" encoding="utf-8"?>
<formControlPr xmlns="http://schemas.microsoft.com/office/spreadsheetml/2009/9/main" objectType="Radio" lockText="1" noThreeD="1"/>
</file>

<file path=xl/ctrlProps/ctrlProp1383.xml><?xml version="1.0" encoding="utf-8"?>
<formControlPr xmlns="http://schemas.microsoft.com/office/spreadsheetml/2009/9/main" objectType="Radio" lockText="1"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388.xml><?xml version="1.0" encoding="utf-8"?>
<formControlPr xmlns="http://schemas.microsoft.com/office/spreadsheetml/2009/9/main" objectType="GBox" noThreeD="1"/>
</file>

<file path=xl/ctrlProps/ctrlProp1389.xml><?xml version="1.0" encoding="utf-8"?>
<formControlPr xmlns="http://schemas.microsoft.com/office/spreadsheetml/2009/9/main" objectType="GBox" noThreeD="1"/>
</file>

<file path=xl/ctrlProps/ctrlProp1390.xml><?xml version="1.0" encoding="utf-8"?>
<formControlPr xmlns="http://schemas.microsoft.com/office/spreadsheetml/2009/9/main" objectType="GBox" noThreeD="1"/>
</file>

<file path=xl/ctrlProps/ctrlProp1391.xml><?xml version="1.0" encoding="utf-8"?>
<formControlPr xmlns="http://schemas.microsoft.com/office/spreadsheetml/2009/9/main" objectType="GBox" noThreeD="1"/>
</file>

<file path=xl/ctrlProps/ctrlProp1392.xml><?xml version="1.0" encoding="utf-8"?>
<formControlPr xmlns="http://schemas.microsoft.com/office/spreadsheetml/2009/9/main" objectType="Radio" checked="Checked" firstButton="1" fmlaLink="$I$127" lockText="1" noThreeD="1"/>
</file>

<file path=xl/ctrlProps/ctrlProp1393.xml><?xml version="1.0" encoding="utf-8"?>
<formControlPr xmlns="http://schemas.microsoft.com/office/spreadsheetml/2009/9/main" objectType="Radio" lockText="1" noThreeD="1"/>
</file>

<file path=xl/ctrlProps/ctrlProp1394.xml><?xml version="1.0" encoding="utf-8"?>
<formControlPr xmlns="http://schemas.microsoft.com/office/spreadsheetml/2009/9/main" objectType="Radio" lockText="1" noThreeD="1"/>
</file>

<file path=xl/ctrlProps/ctrlProp1395.xml><?xml version="1.0" encoding="utf-8"?>
<formControlPr xmlns="http://schemas.microsoft.com/office/spreadsheetml/2009/9/main" objectType="Radio" lockText="1" noThreeD="1"/>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Radio" checked="Checked" firstButton="1" fmlaLink="$I$154" lockText="1" noThreeD="1"/>
</file>

<file path=xl/ctrlProps/ctrlProp1407.xml><?xml version="1.0" encoding="utf-8"?>
<formControlPr xmlns="http://schemas.microsoft.com/office/spreadsheetml/2009/9/main" objectType="Radio" lockText="1" noThreeD="1"/>
</file>

<file path=xl/ctrlProps/ctrlProp1408.xml><?xml version="1.0" encoding="utf-8"?>
<formControlPr xmlns="http://schemas.microsoft.com/office/spreadsheetml/2009/9/main" objectType="Radio" lockText="1" noThreeD="1"/>
</file>

<file path=xl/ctrlProps/ctrlProp1409.xml><?xml version="1.0" encoding="utf-8"?>
<formControlPr xmlns="http://schemas.microsoft.com/office/spreadsheetml/2009/9/main" objectType="Radio" lockText="1" noThreeD="1"/>
</file>

<file path=xl/ctrlProps/ctrlProp1410.xml><?xml version="1.0" encoding="utf-8"?>
<formControlPr xmlns="http://schemas.microsoft.com/office/spreadsheetml/2009/9/main" objectType="GBox" noThreeD="1"/>
</file>

<file path=xl/ctrlProps/ctrlProp1411.xml><?xml version="1.0" encoding="utf-8"?>
<formControlPr xmlns="http://schemas.microsoft.com/office/spreadsheetml/2009/9/main" objectType="GBox" noThreeD="1"/>
</file>

<file path=xl/ctrlProps/ctrlProp1412.xml><?xml version="1.0" encoding="utf-8"?>
<formControlPr xmlns="http://schemas.microsoft.com/office/spreadsheetml/2009/9/main" objectType="GBox" noThreeD="1"/>
</file>

<file path=xl/ctrlProps/ctrlProp1413.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GBox" noThreeD="1"/>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Radio" checked="Checked" firstButton="1" fmlaLink="$I$184" lockText="1" noThreeD="1"/>
</file>

<file path=xl/ctrlProps/ctrlProp1422.xml><?xml version="1.0" encoding="utf-8"?>
<formControlPr xmlns="http://schemas.microsoft.com/office/spreadsheetml/2009/9/main" objectType="Radio" lockText="1" noThreeD="1"/>
</file>

<file path=xl/ctrlProps/ctrlProp1423.xml><?xml version="1.0" encoding="utf-8"?>
<formControlPr xmlns="http://schemas.microsoft.com/office/spreadsheetml/2009/9/main" objectType="Radio" lockText="1" noThreeD="1"/>
</file>

<file path=xl/ctrlProps/ctrlProp1424.xml><?xml version="1.0" encoding="utf-8"?>
<formControlPr xmlns="http://schemas.microsoft.com/office/spreadsheetml/2009/9/main" objectType="Radio" lockText="1"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GBox" noThreeD="1"/>
</file>

<file path=xl/ctrlProps/ctrlProp1432.xml><?xml version="1.0" encoding="utf-8"?>
<formControlPr xmlns="http://schemas.microsoft.com/office/spreadsheetml/2009/9/main" objectType="GBox" noThreeD="1"/>
</file>

<file path=xl/ctrlProps/ctrlProp1433.xml><?xml version="1.0" encoding="utf-8"?>
<formControlPr xmlns="http://schemas.microsoft.com/office/spreadsheetml/2009/9/main" objectType="GBox" noThreeD="1"/>
</file>

<file path=xl/ctrlProps/ctrlProp1434.xml><?xml version="1.0" encoding="utf-8"?>
<formControlPr xmlns="http://schemas.microsoft.com/office/spreadsheetml/2009/9/main" objectType="GBox"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Radio" checked="Checked" firstButton="1" fmlaLink="$I$211" lockText="1" noThreeD="1"/>
</file>

<file path=xl/ctrlProps/ctrlProp1438.xml><?xml version="1.0" encoding="utf-8"?>
<formControlPr xmlns="http://schemas.microsoft.com/office/spreadsheetml/2009/9/main" objectType="Radio" lockText="1" noThreeD="1"/>
</file>

<file path=xl/ctrlProps/ctrlProp1439.xml><?xml version="1.0" encoding="utf-8"?>
<formControlPr xmlns="http://schemas.microsoft.com/office/spreadsheetml/2009/9/main" objectType="Radio" lockText="1" noThreeD="1"/>
</file>

<file path=xl/ctrlProps/ctrlProp1440.xml><?xml version="1.0" encoding="utf-8"?>
<formControlPr xmlns="http://schemas.microsoft.com/office/spreadsheetml/2009/9/main" objectType="Radio" lockText="1"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238"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Radio" checked="Checked" firstButton="1" fmlaLink="$I$268" lockText="1" noThreeD="1"/>
</file>

<file path=xl/ctrlProps/ctrlProp1473.xml><?xml version="1.0" encoding="utf-8"?>
<formControlPr xmlns="http://schemas.microsoft.com/office/spreadsheetml/2009/9/main" objectType="Radio" lockText="1" noThreeD="1"/>
</file>

<file path=xl/ctrlProps/ctrlProp1474.xml><?xml version="1.0" encoding="utf-8"?>
<formControlPr xmlns="http://schemas.microsoft.com/office/spreadsheetml/2009/9/main" objectType="Radio" lockText="1" noThreeD="1"/>
</file>

<file path=xl/ctrlProps/ctrlProp1475.xml><?xml version="1.0" encoding="utf-8"?>
<formControlPr xmlns="http://schemas.microsoft.com/office/spreadsheetml/2009/9/main" objectType="Radio" lockText="1"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GBox" noThreeD="1"/>
</file>

<file path=xl/ctrlProps/ctrlProp1479.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480.xml><?xml version="1.0" encoding="utf-8"?>
<formControlPr xmlns="http://schemas.microsoft.com/office/spreadsheetml/2009/9/main" objectType="GBox" noThreeD="1"/>
</file>

<file path=xl/ctrlProps/ctrlProp1481.xml><?xml version="1.0" encoding="utf-8"?>
<formControlPr xmlns="http://schemas.microsoft.com/office/spreadsheetml/2009/9/main" objectType="GBox"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GBox" noThreeD="1"/>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Radio" checked="Checked" firstButton="1" fmlaLink="$I$295" lockText="1" noThreeD="1"/>
</file>

<file path=xl/ctrlProps/ctrlProp1492.xml><?xml version="1.0" encoding="utf-8"?>
<formControlPr xmlns="http://schemas.microsoft.com/office/spreadsheetml/2009/9/main" objectType="Radio" lockText="1" noThreeD="1"/>
</file>

<file path=xl/ctrlProps/ctrlProp1493.xml><?xml version="1.0" encoding="utf-8"?>
<formControlPr xmlns="http://schemas.microsoft.com/office/spreadsheetml/2009/9/main" objectType="Radio" lockText="1" noThreeD="1"/>
</file>

<file path=xl/ctrlProps/ctrlProp1494.xml><?xml version="1.0" encoding="utf-8"?>
<formControlPr xmlns="http://schemas.microsoft.com/office/spreadsheetml/2009/9/main" objectType="Radio" lockText="1"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GBox" noThreeD="1"/>
</file>

<file path=xl/ctrlProps/ctrlProp1504.xml><?xml version="1.0" encoding="utf-8"?>
<formControlPr xmlns="http://schemas.microsoft.com/office/spreadsheetml/2009/9/main" objectType="GBox" noThreeD="1"/>
</file>

<file path=xl/ctrlProps/ctrlProp1505.xml><?xml version="1.0" encoding="utf-8"?>
<formControlPr xmlns="http://schemas.microsoft.com/office/spreadsheetml/2009/9/main" objectType="GBox" noThreeD="1"/>
</file>

<file path=xl/ctrlProps/ctrlProp1506.xml><?xml version="1.0" encoding="utf-8"?>
<formControlPr xmlns="http://schemas.microsoft.com/office/spreadsheetml/2009/9/main" objectType="GBox"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GBox" noThreeD="1"/>
</file>

<file path=xl/ctrlProps/ctrlProp1511.xml><?xml version="1.0" encoding="utf-8"?>
<formControlPr xmlns="http://schemas.microsoft.com/office/spreadsheetml/2009/9/main" objectType="Radio" checked="Checked" firstButton="1" fmlaLink="$I$322" lockText="1" noThreeD="1"/>
</file>

<file path=xl/ctrlProps/ctrlProp1512.xml><?xml version="1.0" encoding="utf-8"?>
<formControlPr xmlns="http://schemas.microsoft.com/office/spreadsheetml/2009/9/main" objectType="Radio" lockText="1" noThreeD="1"/>
</file>

<file path=xl/ctrlProps/ctrlProp1513.xml><?xml version="1.0" encoding="utf-8"?>
<formControlPr xmlns="http://schemas.microsoft.com/office/spreadsheetml/2009/9/main" objectType="Radio" lockText="1" noThreeD="1"/>
</file>

<file path=xl/ctrlProps/ctrlProp1514.xml><?xml version="1.0" encoding="utf-8"?>
<formControlPr xmlns="http://schemas.microsoft.com/office/spreadsheetml/2009/9/main" objectType="Radio" lockText="1"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GBox" noThreeD="1"/>
</file>

<file path=xl/ctrlProps/ctrlProp1530.xml><?xml version="1.0" encoding="utf-8"?>
<formControlPr xmlns="http://schemas.microsoft.com/office/spreadsheetml/2009/9/main" objectType="GBox" noThreeD="1"/>
</file>

<file path=xl/ctrlProps/ctrlProp1531.xml><?xml version="1.0" encoding="utf-8"?>
<formControlPr xmlns="http://schemas.microsoft.com/office/spreadsheetml/2009/9/main" objectType="GBox" noThreeD="1"/>
</file>

<file path=xl/ctrlProps/ctrlProp1532.xml><?xml version="1.0" encoding="utf-8"?>
<formControlPr xmlns="http://schemas.microsoft.com/office/spreadsheetml/2009/9/main" objectType="Radio" checked="Checked" firstButton="1" fmlaLink="$I$352" lockText="1" noThreeD="1"/>
</file>

<file path=xl/ctrlProps/ctrlProp1533.xml><?xml version="1.0" encoding="utf-8"?>
<formControlPr xmlns="http://schemas.microsoft.com/office/spreadsheetml/2009/9/main" objectType="Radio" lockText="1" noThreeD="1"/>
</file>

<file path=xl/ctrlProps/ctrlProp1534.xml><?xml version="1.0" encoding="utf-8"?>
<formControlPr xmlns="http://schemas.microsoft.com/office/spreadsheetml/2009/9/main" objectType="Radio" lockText="1" noThreeD="1"/>
</file>

<file path=xl/ctrlProps/ctrlProp1535.xml><?xml version="1.0" encoding="utf-8"?>
<formControlPr xmlns="http://schemas.microsoft.com/office/spreadsheetml/2009/9/main" objectType="Radio" lockText="1" noThreeD="1"/>
</file>

<file path=xl/ctrlProps/ctrlProp1536.xml><?xml version="1.0" encoding="utf-8"?>
<formControlPr xmlns="http://schemas.microsoft.com/office/spreadsheetml/2009/9/main" objectType="GBox" noThreeD="1"/>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Radio" checked="Checked" firstButton="1" fmlaLink="$I$379" lockText="1" noThreeD="1"/>
</file>

<file path=xl/ctrlProps/ctrlProp1555.xml><?xml version="1.0" encoding="utf-8"?>
<formControlPr xmlns="http://schemas.microsoft.com/office/spreadsheetml/2009/9/main" objectType="Radio" lockText="1" noThreeD="1"/>
</file>

<file path=xl/ctrlProps/ctrlProp1556.xml><?xml version="1.0" encoding="utf-8"?>
<formControlPr xmlns="http://schemas.microsoft.com/office/spreadsheetml/2009/9/main" objectType="Radio"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GBox" noThreeD="1"/>
</file>

<file path=xl/ctrlProps/ctrlProp1559.xml><?xml version="1.0" encoding="utf-8"?>
<formControlPr xmlns="http://schemas.microsoft.com/office/spreadsheetml/2009/9/main" objectType="GBox"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GBox" noThreeD="1"/>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Radio" checked="Checked" firstButton="1" fmlaLink="$I$406" lockText="1" noThreeD="1"/>
</file>

<file path=xl/ctrlProps/ctrlProp1578.xml><?xml version="1.0" encoding="utf-8"?>
<formControlPr xmlns="http://schemas.microsoft.com/office/spreadsheetml/2009/9/main" objectType="Radio" lockText="1" noThreeD="1"/>
</file>

<file path=xl/ctrlProps/ctrlProp1579.xml><?xml version="1.0" encoding="utf-8"?>
<formControlPr xmlns="http://schemas.microsoft.com/office/spreadsheetml/2009/9/main" objectType="Radio" lockText="1" noThreeD="1"/>
</file>

<file path=xl/ctrlProps/ctrlProp1580.xml><?xml version="1.0" encoding="utf-8"?>
<formControlPr xmlns="http://schemas.microsoft.com/office/spreadsheetml/2009/9/main" objectType="Radio" lockText="1"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585.xml><?xml version="1.0" encoding="utf-8"?>
<formControlPr xmlns="http://schemas.microsoft.com/office/spreadsheetml/2009/9/main" objectType="GBox" noThreeD="1"/>
</file>

<file path=xl/ctrlProps/ctrlProp1586.xml><?xml version="1.0" encoding="utf-8"?>
<formControlPr xmlns="http://schemas.microsoft.com/office/spreadsheetml/2009/9/main" objectType="GBox" noThreeD="1"/>
</file>

<file path=xl/ctrlProps/ctrlProp1587.xml><?xml version="1.0" encoding="utf-8"?>
<formControlPr xmlns="http://schemas.microsoft.com/office/spreadsheetml/2009/9/main" objectType="GBox"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GBox" noThreeD="1"/>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Radio" checked="Checked" firstButton="1" fmlaLink="$I$436" lockText="1" noThreeD="1"/>
</file>

<file path=xl/ctrlProps/ctrlProp1602.xml><?xml version="1.0" encoding="utf-8"?>
<formControlPr xmlns="http://schemas.microsoft.com/office/spreadsheetml/2009/9/main" objectType="Radio" lockText="1" noThreeD="1"/>
</file>

<file path=xl/ctrlProps/ctrlProp1603.xml><?xml version="1.0" encoding="utf-8"?>
<formControlPr xmlns="http://schemas.microsoft.com/office/spreadsheetml/2009/9/main" objectType="Radio" lockText="1" noThreeD="1"/>
</file>

<file path=xl/ctrlProps/ctrlProp1604.xml><?xml version="1.0" encoding="utf-8"?>
<formControlPr xmlns="http://schemas.microsoft.com/office/spreadsheetml/2009/9/main" objectType="Radio" lockText="1"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GBox" noThreeD="1"/>
</file>

<file path=xl/ctrlProps/ctrlProp1614.xml><?xml version="1.0" encoding="utf-8"?>
<formControlPr xmlns="http://schemas.microsoft.com/office/spreadsheetml/2009/9/main" objectType="GBox" noThreeD="1"/>
</file>

<file path=xl/ctrlProps/ctrlProp1615.xml><?xml version="1.0" encoding="utf-8"?>
<formControlPr xmlns="http://schemas.microsoft.com/office/spreadsheetml/2009/9/main" objectType="GBox" noThreeD="1"/>
</file>

<file path=xl/ctrlProps/ctrlProp1616.xml><?xml version="1.0" encoding="utf-8"?>
<formControlPr xmlns="http://schemas.microsoft.com/office/spreadsheetml/2009/9/main" objectType="GBox"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GBox" noThreeD="1"/>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Radio" checked="Checked" firstButton="1" fmlaLink="$I$463" lockText="1" noThreeD="1"/>
</file>

<file path=xl/ctrlProps/ctrlProp1627.xml><?xml version="1.0" encoding="utf-8"?>
<formControlPr xmlns="http://schemas.microsoft.com/office/spreadsheetml/2009/9/main" objectType="Radio" lockText="1" noThreeD="1"/>
</file>

<file path=xl/ctrlProps/ctrlProp1628.xml><?xml version="1.0" encoding="utf-8"?>
<formControlPr xmlns="http://schemas.microsoft.com/office/spreadsheetml/2009/9/main" objectType="Radio" lockText="1" noThreeD="1"/>
</file>

<file path=xl/ctrlProps/ctrlProp1629.xml><?xml version="1.0" encoding="utf-8"?>
<formControlPr xmlns="http://schemas.microsoft.com/office/spreadsheetml/2009/9/main" objectType="Radio" lockText="1"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GBox" noThreeD="1"/>
</file>

<file path=xl/ctrlProps/ctrlProp1644.xml><?xml version="1.0" encoding="utf-8"?>
<formControlPr xmlns="http://schemas.microsoft.com/office/spreadsheetml/2009/9/main" objectType="GBox" noThreeD="1"/>
</file>

<file path=xl/ctrlProps/ctrlProp1645.xml><?xml version="1.0" encoding="utf-8"?>
<formControlPr xmlns="http://schemas.microsoft.com/office/spreadsheetml/2009/9/main" objectType="GBox" noThreeD="1"/>
</file>

<file path=xl/ctrlProps/ctrlProp1646.xml><?xml version="1.0" encoding="utf-8"?>
<formControlPr xmlns="http://schemas.microsoft.com/office/spreadsheetml/2009/9/main" objectType="GBox"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GBox" noThreeD="1"/>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Radio" checked="Checked" firstButton="1" fmlaLink="$I$490" lockText="1" noThreeD="1"/>
</file>

<file path=xl/ctrlProps/ctrlProp1653.xml><?xml version="1.0" encoding="utf-8"?>
<formControlPr xmlns="http://schemas.microsoft.com/office/spreadsheetml/2009/9/main" objectType="Radio" lockText="1" noThreeD="1"/>
</file>

<file path=xl/ctrlProps/ctrlProp1654.xml><?xml version="1.0" encoding="utf-8"?>
<formControlPr xmlns="http://schemas.microsoft.com/office/spreadsheetml/2009/9/main" objectType="Radio" lockText="1" noThreeD="1"/>
</file>

<file path=xl/ctrlProps/ctrlProp1655.xml><?xml version="1.0" encoding="utf-8"?>
<formControlPr xmlns="http://schemas.microsoft.com/office/spreadsheetml/2009/9/main" objectType="Radio" lockText="1"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GBox" noThreeD="1"/>
</file>

<file path=xl/ctrlProps/ctrlProp1675.xml><?xml version="1.0" encoding="utf-8"?>
<formControlPr xmlns="http://schemas.microsoft.com/office/spreadsheetml/2009/9/main" objectType="GBox" noThreeD="1"/>
</file>

<file path=xl/ctrlProps/ctrlProp1676.xml><?xml version="1.0" encoding="utf-8"?>
<formControlPr xmlns="http://schemas.microsoft.com/office/spreadsheetml/2009/9/main" objectType="GBox" noThreeD="1"/>
</file>

<file path=xl/ctrlProps/ctrlProp1677.xml><?xml version="1.0" encoding="utf-8"?>
<formControlPr xmlns="http://schemas.microsoft.com/office/spreadsheetml/2009/9/main" objectType="GBox"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Radio" checked="Checked" firstButton="1" fmlaLink="$I$520" lockText="1" noThreeD="1"/>
</file>

<file path=xl/ctrlProps/ctrlProp1680.xml><?xml version="1.0" encoding="utf-8"?>
<formControlPr xmlns="http://schemas.microsoft.com/office/spreadsheetml/2009/9/main" objectType="Radio" lockText="1" noThreeD="1"/>
</file>

<file path=xl/ctrlProps/ctrlProp1681.xml><?xml version="1.0" encoding="utf-8"?>
<formControlPr xmlns="http://schemas.microsoft.com/office/spreadsheetml/2009/9/main" objectType="Radio" lockText="1" noThreeD="1"/>
</file>

<file path=xl/ctrlProps/ctrlProp1682.xml><?xml version="1.0" encoding="utf-8"?>
<formControlPr xmlns="http://schemas.microsoft.com/office/spreadsheetml/2009/9/main" objectType="Radio" lockText="1"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GBox" noThreeD="1"/>
</file>

<file path=xl/ctrlProps/ctrlProp1707.xml><?xml version="1.0" encoding="utf-8"?>
<formControlPr xmlns="http://schemas.microsoft.com/office/spreadsheetml/2009/9/main" objectType="Radio" checked="Checked" firstButton="1" fmlaLink="$I$547"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Radio" lockText="1"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GBox" noThreeD="1"/>
</file>

<file path=xl/ctrlProps/ctrlProp1714.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Radio" checked="Checked" firstButton="1" fmlaLink="$I$574" lockText="1" noThreeD="1"/>
</file>

<file path=xl/ctrlProps/ctrlProp1737.xml><?xml version="1.0" encoding="utf-8"?>
<formControlPr xmlns="http://schemas.microsoft.com/office/spreadsheetml/2009/9/main" objectType="Radio" lockText="1" noThreeD="1"/>
</file>

<file path=xl/ctrlProps/ctrlProp1738.xml><?xml version="1.0" encoding="utf-8"?>
<formControlPr xmlns="http://schemas.microsoft.com/office/spreadsheetml/2009/9/main" objectType="Radio" lockText="1" noThreeD="1"/>
</file>

<file path=xl/ctrlProps/ctrlProp1739.xml><?xml version="1.0" encoding="utf-8"?>
<formControlPr xmlns="http://schemas.microsoft.com/office/spreadsheetml/2009/9/main" objectType="Radio" lockText="1" noThreeD="1"/>
</file>

<file path=xl/ctrlProps/ctrlProp1740.xml><?xml version="1.0" encoding="utf-8"?>
<formControlPr xmlns="http://schemas.microsoft.com/office/spreadsheetml/2009/9/main" objectType="GBox" noThreeD="1"/>
</file>

<file path=xl/ctrlProps/ctrlProp1741.xml><?xml version="1.0" encoding="utf-8"?>
<formControlPr xmlns="http://schemas.microsoft.com/office/spreadsheetml/2009/9/main" objectType="GBox" noThreeD="1"/>
</file>

<file path=xl/ctrlProps/ctrlProp1742.xml><?xml version="1.0" encoding="utf-8"?>
<formControlPr xmlns="http://schemas.microsoft.com/office/spreadsheetml/2009/9/main" objectType="GBox" noThreeD="1"/>
</file>

<file path=xl/ctrlProps/ctrlProp1743.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GBox" noThreeD="1"/>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Radio" checked="Checked" firstButton="1" fmlaLink="$I$604" lockText="1" noThreeD="1"/>
</file>

<file path=xl/ctrlProps/ctrlProp1767.xml><?xml version="1.0" encoding="utf-8"?>
<formControlPr xmlns="http://schemas.microsoft.com/office/spreadsheetml/2009/9/main" objectType="Radio" lockText="1" noThreeD="1"/>
</file>

<file path=xl/ctrlProps/ctrlProp1768.xml><?xml version="1.0" encoding="utf-8"?>
<formControlPr xmlns="http://schemas.microsoft.com/office/spreadsheetml/2009/9/main" objectType="Radio" lockText="1" noThreeD="1"/>
</file>

<file path=xl/ctrlProps/ctrlProp1769.xml><?xml version="1.0" encoding="utf-8"?>
<formControlPr xmlns="http://schemas.microsoft.com/office/spreadsheetml/2009/9/main" objectType="Radio" lockText="1"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774.xml><?xml version="1.0" encoding="utf-8"?>
<formControlPr xmlns="http://schemas.microsoft.com/office/spreadsheetml/2009/9/main" objectType="GBox" noThreeD="1"/>
</file>

<file path=xl/ctrlProps/ctrlProp1775.xml><?xml version="1.0" encoding="utf-8"?>
<formControlPr xmlns="http://schemas.microsoft.com/office/spreadsheetml/2009/9/main" objectType="GBox" noThreeD="1"/>
</file>

<file path=xl/ctrlProps/ctrlProp1776.xml><?xml version="1.0" encoding="utf-8"?>
<formControlPr xmlns="http://schemas.microsoft.com/office/spreadsheetml/2009/9/main" objectType="GBox"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GBox" noThreeD="1"/>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Radio" checked="Checked" firstButton="1" fmlaLink="$I$631" lockText="1" noThreeD="1"/>
</file>

<file path=xl/ctrlProps/ctrlProp1798.xml><?xml version="1.0" encoding="utf-8"?>
<formControlPr xmlns="http://schemas.microsoft.com/office/spreadsheetml/2009/9/main" objectType="Radio" lockText="1" noThreeD="1"/>
</file>

<file path=xl/ctrlProps/ctrlProp1799.xml><?xml version="1.0" encoding="utf-8"?>
<formControlPr xmlns="http://schemas.microsoft.com/office/spreadsheetml/2009/9/main" objectType="Radio" lockText="1" noThreeD="1"/>
</file>

<file path=xl/ctrlProps/ctrlProp1800.xml><?xml version="1.0" encoding="utf-8"?>
<formControlPr xmlns="http://schemas.microsoft.com/office/spreadsheetml/2009/9/main" objectType="Radio" lockText="1"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GBox" noThreeD="1"/>
</file>

<file path=xl/ctrlProps/ctrlProp1809.xml><?xml version="1.0" encoding="utf-8"?>
<formControlPr xmlns="http://schemas.microsoft.com/office/spreadsheetml/2009/9/main" objectType="GBox" noThreeD="1"/>
</file>

<file path=xl/ctrlProps/ctrlProp1810.xml><?xml version="1.0" encoding="utf-8"?>
<formControlPr xmlns="http://schemas.microsoft.com/office/spreadsheetml/2009/9/main" objectType="GBox" noThreeD="1"/>
</file>

<file path=xl/ctrlProps/ctrlProp1811.xml><?xml version="1.0" encoding="utf-8"?>
<formControlPr xmlns="http://schemas.microsoft.com/office/spreadsheetml/2009/9/main" objectType="GBox"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GBox" noThreeD="1"/>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Radio" checked="Checked" firstButton="1" fmlaLink="$I$658" lockText="1" noThreeD="1"/>
</file>

<file path=xl/ctrlProps/ctrlProp1830.xml><?xml version="1.0" encoding="utf-8"?>
<formControlPr xmlns="http://schemas.microsoft.com/office/spreadsheetml/2009/9/main" objectType="Radio" lockText="1" noThreeD="1"/>
</file>

<file path=xl/ctrlProps/ctrlProp1831.xml><?xml version="1.0" encoding="utf-8"?>
<formControlPr xmlns="http://schemas.microsoft.com/office/spreadsheetml/2009/9/main" objectType="Radio" lockText="1" noThreeD="1"/>
</file>

<file path=xl/ctrlProps/ctrlProp1832.xml><?xml version="1.0" encoding="utf-8"?>
<formControlPr xmlns="http://schemas.microsoft.com/office/spreadsheetml/2009/9/main" objectType="Radio" lockText="1"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GBox" noThreeD="1"/>
</file>

<file path=xl/ctrlProps/ctrlProp1845.xml><?xml version="1.0" encoding="utf-8"?>
<formControlPr xmlns="http://schemas.microsoft.com/office/spreadsheetml/2009/9/main" objectType="GBox" noThreeD="1"/>
</file>

<file path=xl/ctrlProps/ctrlProp1846.xml><?xml version="1.0" encoding="utf-8"?>
<formControlPr xmlns="http://schemas.microsoft.com/office/spreadsheetml/2009/9/main" objectType="GBox" noThreeD="1"/>
</file>

<file path=xl/ctrlProps/ctrlProp1847.xml><?xml version="1.0" encoding="utf-8"?>
<formControlPr xmlns="http://schemas.microsoft.com/office/spreadsheetml/2009/9/main" objectType="GBox"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GBox" noThreeD="1"/>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GBox" noThreeD="1"/>
</file>

<file path=xl/ctrlProps/ctrlProp1855.xml><?xml version="1.0" encoding="utf-8"?>
<formControlPr xmlns="http://schemas.microsoft.com/office/spreadsheetml/2009/9/main" objectType="GBox" noThreeD="1"/>
</file>

<file path=xl/ctrlProps/ctrlProp1856.xml><?xml version="1.0" encoding="utf-8"?>
<formControlPr xmlns="http://schemas.microsoft.com/office/spreadsheetml/2009/9/main" objectType="GBox" noThreeD="1"/>
</file>

<file path=xl/ctrlProps/ctrlProp1857.xml><?xml version="1.0" encoding="utf-8"?>
<formControlPr xmlns="http://schemas.microsoft.com/office/spreadsheetml/2009/9/main" objectType="GBox" noThreeD="1"/>
</file>

<file path=xl/ctrlProps/ctrlProp1858.xml><?xml version="1.0" encoding="utf-8"?>
<formControlPr xmlns="http://schemas.microsoft.com/office/spreadsheetml/2009/9/main" objectType="GBox" noThreeD="1"/>
</file>

<file path=xl/ctrlProps/ctrlProp1859.xml><?xml version="1.0" encoding="utf-8"?>
<formControlPr xmlns="http://schemas.microsoft.com/office/spreadsheetml/2009/9/main" objectType="GBox" noThreeD="1"/>
</file>

<file path=xl/ctrlProps/ctrlProp1860.xml><?xml version="1.0" encoding="utf-8"?>
<formControlPr xmlns="http://schemas.microsoft.com/office/spreadsheetml/2009/9/main" objectType="GBox" noThreeD="1"/>
</file>

<file path=xl/ctrlProps/ctrlProp1861.xml><?xml version="1.0" encoding="utf-8"?>
<formControlPr xmlns="http://schemas.microsoft.com/office/spreadsheetml/2009/9/main" objectType="GBox" noThreeD="1"/>
</file>

<file path=xl/ctrlProps/ctrlProp1862.xml><?xml version="1.0" encoding="utf-8"?>
<formControlPr xmlns="http://schemas.microsoft.com/office/spreadsheetml/2009/9/main" objectType="Radio" checked="Checked" firstButton="1" fmlaLink="$I$688" lockText="1" noThreeD="1"/>
</file>

<file path=xl/ctrlProps/ctrlProp1863.xml><?xml version="1.0" encoding="utf-8"?>
<formControlPr xmlns="http://schemas.microsoft.com/office/spreadsheetml/2009/9/main" objectType="Radio" lockText="1" noThreeD="1"/>
</file>

<file path=xl/ctrlProps/ctrlProp1864.xml><?xml version="1.0" encoding="utf-8"?>
<formControlPr xmlns="http://schemas.microsoft.com/office/spreadsheetml/2009/9/main" objectType="Radio" lockText="1" noThreeD="1"/>
</file>

<file path=xl/ctrlProps/ctrlProp1865.xml><?xml version="1.0" encoding="utf-8"?>
<formControlPr xmlns="http://schemas.microsoft.com/office/spreadsheetml/2009/9/main" objectType="Radio" lockText="1" noThreeD="1"/>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GBox" noThreeD="1"/>
</file>

<file path=xl/ctrlProps/ctrlProp1868.xml><?xml version="1.0" encoding="utf-8"?>
<formControlPr xmlns="http://schemas.microsoft.com/office/spreadsheetml/2009/9/main" objectType="GBox" noThreeD="1"/>
</file>

<file path=xl/ctrlProps/ctrlProp1869.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870.xml><?xml version="1.0" encoding="utf-8"?>
<formControlPr xmlns="http://schemas.microsoft.com/office/spreadsheetml/2009/9/main" objectType="GBox"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GBox" noThreeD="1"/>
</file>

<file path=xl/ctrlProps/ctrlProp1874.xml><?xml version="1.0" encoding="utf-8"?>
<formControlPr xmlns="http://schemas.microsoft.com/office/spreadsheetml/2009/9/main" objectType="GBox" noThreeD="1"/>
</file>

<file path=xl/ctrlProps/ctrlProp1875.xml><?xml version="1.0" encoding="utf-8"?>
<formControlPr xmlns="http://schemas.microsoft.com/office/spreadsheetml/2009/9/main" objectType="GBox" noThreeD="1"/>
</file>

<file path=xl/ctrlProps/ctrlProp1876.xml><?xml version="1.0" encoding="utf-8"?>
<formControlPr xmlns="http://schemas.microsoft.com/office/spreadsheetml/2009/9/main" objectType="GBox"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GBox" noThreeD="1"/>
</file>

<file path=xl/ctrlProps/ctrlProp1879.xml><?xml version="1.0" encoding="utf-8"?>
<formControlPr xmlns="http://schemas.microsoft.com/office/spreadsheetml/2009/9/main" objectType="GBox" noThreeD="1"/>
</file>

<file path=xl/ctrlProps/ctrlProp1880.xml><?xml version="1.0" encoding="utf-8"?>
<formControlPr xmlns="http://schemas.microsoft.com/office/spreadsheetml/2009/9/main" objectType="GBox" noThreeD="1"/>
</file>

<file path=xl/ctrlProps/ctrlProp1881.xml><?xml version="1.0" encoding="utf-8"?>
<formControlPr xmlns="http://schemas.microsoft.com/office/spreadsheetml/2009/9/main" objectType="GBox"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GBox" noThreeD="1"/>
</file>

<file path=xl/ctrlProps/ctrlProp1884.xml><?xml version="1.0" encoding="utf-8"?>
<formControlPr xmlns="http://schemas.microsoft.com/office/spreadsheetml/2009/9/main" objectType="GBox" noThreeD="1"/>
</file>

<file path=xl/ctrlProps/ctrlProp1885.xml><?xml version="1.0" encoding="utf-8"?>
<formControlPr xmlns="http://schemas.microsoft.com/office/spreadsheetml/2009/9/main" objectType="GBox" noThreeD="1"/>
</file>

<file path=xl/ctrlProps/ctrlProp1886.xml><?xml version="1.0" encoding="utf-8"?>
<formControlPr xmlns="http://schemas.microsoft.com/office/spreadsheetml/2009/9/main" objectType="GBox"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GBox" noThreeD="1"/>
</file>

<file path=xl/ctrlProps/ctrlProp1889.xml><?xml version="1.0" encoding="utf-8"?>
<formControlPr xmlns="http://schemas.microsoft.com/office/spreadsheetml/2009/9/main" objectType="GBox" noThreeD="1"/>
</file>

<file path=xl/ctrlProps/ctrlProp1890.xml><?xml version="1.0" encoding="utf-8"?>
<formControlPr xmlns="http://schemas.microsoft.com/office/spreadsheetml/2009/9/main" objectType="GBox" noThreeD="1"/>
</file>

<file path=xl/ctrlProps/ctrlProp1891.xml><?xml version="1.0" encoding="utf-8"?>
<formControlPr xmlns="http://schemas.microsoft.com/office/spreadsheetml/2009/9/main" objectType="GBox"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GBox" noThreeD="1"/>
</file>

<file path=xl/ctrlProps/ctrlProp1894.xml><?xml version="1.0" encoding="utf-8"?>
<formControlPr xmlns="http://schemas.microsoft.com/office/spreadsheetml/2009/9/main" objectType="GBox" noThreeD="1"/>
</file>

<file path=xl/ctrlProps/ctrlProp1895.xml><?xml version="1.0" encoding="utf-8"?>
<formControlPr xmlns="http://schemas.microsoft.com/office/spreadsheetml/2009/9/main" objectType="GBox" noThreeD="1"/>
</file>

<file path=xl/ctrlProps/ctrlProp1896.xml><?xml version="1.0" encoding="utf-8"?>
<formControlPr xmlns="http://schemas.microsoft.com/office/spreadsheetml/2009/9/main" objectType="Radio" checked="Checked" firstButton="1" fmlaLink="$I$715" lockText="1" noThreeD="1"/>
</file>

<file path=xl/ctrlProps/ctrlProp1897.xml><?xml version="1.0" encoding="utf-8"?>
<formControlPr xmlns="http://schemas.microsoft.com/office/spreadsheetml/2009/9/main" objectType="Radio" lockText="1" noThreeD="1"/>
</file>

<file path=xl/ctrlProps/ctrlProp1898.xml><?xml version="1.0" encoding="utf-8"?>
<formControlPr xmlns="http://schemas.microsoft.com/office/spreadsheetml/2009/9/main" objectType="Radio"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GBox" noThreeD="1"/>
</file>

<file path=xl/ctrlProps/ctrlProp1901.xml><?xml version="1.0" encoding="utf-8"?>
<formControlPr xmlns="http://schemas.microsoft.com/office/spreadsheetml/2009/9/main" objectType="GBox"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904.xml><?xml version="1.0" encoding="utf-8"?>
<formControlPr xmlns="http://schemas.microsoft.com/office/spreadsheetml/2009/9/main" objectType="GBox" noThreeD="1"/>
</file>

<file path=xl/ctrlProps/ctrlProp1905.xml><?xml version="1.0" encoding="utf-8"?>
<formControlPr xmlns="http://schemas.microsoft.com/office/spreadsheetml/2009/9/main" objectType="GBox" noThreeD="1"/>
</file>

<file path=xl/ctrlProps/ctrlProp1906.xml><?xml version="1.0" encoding="utf-8"?>
<formControlPr xmlns="http://schemas.microsoft.com/office/spreadsheetml/2009/9/main" objectType="GBox"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GBox" noThreeD="1"/>
</file>

<file path=xl/ctrlProps/ctrlProp1909.xml><?xml version="1.0" encoding="utf-8"?>
<formControlPr xmlns="http://schemas.microsoft.com/office/spreadsheetml/2009/9/main" objectType="GBox" noThreeD="1"/>
</file>

<file path=xl/ctrlProps/ctrlProp1910.xml><?xml version="1.0" encoding="utf-8"?>
<formControlPr xmlns="http://schemas.microsoft.com/office/spreadsheetml/2009/9/main" objectType="GBox" noThreeD="1"/>
</file>

<file path=xl/ctrlProps/ctrlProp1911.xml><?xml version="1.0" encoding="utf-8"?>
<formControlPr xmlns="http://schemas.microsoft.com/office/spreadsheetml/2009/9/main" objectType="GBox"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GBox" noThreeD="1"/>
</file>

<file path=xl/ctrlProps/ctrlProp1914.xml><?xml version="1.0" encoding="utf-8"?>
<formControlPr xmlns="http://schemas.microsoft.com/office/spreadsheetml/2009/9/main" objectType="GBox" noThreeD="1"/>
</file>

<file path=xl/ctrlProps/ctrlProp1915.xml><?xml version="1.0" encoding="utf-8"?>
<formControlPr xmlns="http://schemas.microsoft.com/office/spreadsheetml/2009/9/main" objectType="GBox" noThreeD="1"/>
</file>

<file path=xl/ctrlProps/ctrlProp1916.xml><?xml version="1.0" encoding="utf-8"?>
<formControlPr xmlns="http://schemas.microsoft.com/office/spreadsheetml/2009/9/main" objectType="GBox" noThreeD="1"/>
</file>

<file path=xl/ctrlProps/ctrlProp1917.xml><?xml version="1.0" encoding="utf-8"?>
<formControlPr xmlns="http://schemas.microsoft.com/office/spreadsheetml/2009/9/main" objectType="GBox" noThreeD="1"/>
</file>

<file path=xl/ctrlProps/ctrlProp1918.xml><?xml version="1.0" encoding="utf-8"?>
<formControlPr xmlns="http://schemas.microsoft.com/office/spreadsheetml/2009/9/main" objectType="GBox"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GBox" noThreeD="1"/>
</file>

<file path=xl/ctrlProps/ctrlProp1921.xml><?xml version="1.0" encoding="utf-8"?>
<formControlPr xmlns="http://schemas.microsoft.com/office/spreadsheetml/2009/9/main" objectType="GBox"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GBox" noThreeD="1"/>
</file>

<file path=xl/ctrlProps/ctrlProp1924.xml><?xml version="1.0" encoding="utf-8"?>
<formControlPr xmlns="http://schemas.microsoft.com/office/spreadsheetml/2009/9/main" objectType="GBox"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GBox" noThreeD="1"/>
</file>

<file path=xl/ctrlProps/ctrlProp1927.xml><?xml version="1.0" encoding="utf-8"?>
<formControlPr xmlns="http://schemas.microsoft.com/office/spreadsheetml/2009/9/main" objectType="GBox"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GBox" noThreeD="1"/>
</file>

<file path=xl/ctrlProps/ctrlProp1930.xml><?xml version="1.0" encoding="utf-8"?>
<formControlPr xmlns="http://schemas.microsoft.com/office/spreadsheetml/2009/9/main" objectType="GBox" noThreeD="1"/>
</file>

<file path=xl/ctrlProps/ctrlProp1931.xml><?xml version="1.0" encoding="utf-8"?>
<formControlPr xmlns="http://schemas.microsoft.com/office/spreadsheetml/2009/9/main" objectType="Radio" checked="Checked" firstButton="1" fmlaLink="$I$742" lockText="1" noThreeD="1"/>
</file>

<file path=xl/ctrlProps/ctrlProp1932.xml><?xml version="1.0" encoding="utf-8"?>
<formControlPr xmlns="http://schemas.microsoft.com/office/spreadsheetml/2009/9/main" objectType="Radio" lockText="1" noThreeD="1"/>
</file>

<file path=xl/ctrlProps/ctrlProp1933.xml><?xml version="1.0" encoding="utf-8"?>
<formControlPr xmlns="http://schemas.microsoft.com/office/spreadsheetml/2009/9/main" objectType="Radio" lockText="1" noThreeD="1"/>
</file>

<file path=xl/ctrlProps/ctrlProp1934.xml><?xml version="1.0" encoding="utf-8"?>
<formControlPr xmlns="http://schemas.microsoft.com/office/spreadsheetml/2009/9/main" objectType="Radio" lockText="1" noThreeD="1"/>
</file>

<file path=xl/ctrlProps/ctrlProp1935.xml><?xml version="1.0" encoding="utf-8"?>
<formControlPr xmlns="http://schemas.microsoft.com/office/spreadsheetml/2009/9/main" objectType="GBox" noThreeD="1"/>
</file>

<file path=xl/ctrlProps/ctrlProp1936.xml><?xml version="1.0" encoding="utf-8"?>
<formControlPr xmlns="http://schemas.microsoft.com/office/spreadsheetml/2009/9/main" objectType="GBox"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939.xml><?xml version="1.0" encoding="utf-8"?>
<formControlPr xmlns="http://schemas.microsoft.com/office/spreadsheetml/2009/9/main" objectType="GBox"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GBox" noThreeD="1"/>
</file>

<file path=xl/ctrlProps/ctrlProp1942.xml><?xml version="1.0" encoding="utf-8"?>
<formControlPr xmlns="http://schemas.microsoft.com/office/spreadsheetml/2009/9/main" objectType="GBox"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GBox" noThreeD="1"/>
</file>

<file path=xl/ctrlProps/ctrlProp1945.xml><?xml version="1.0" encoding="utf-8"?>
<formControlPr xmlns="http://schemas.microsoft.com/office/spreadsheetml/2009/9/main" objectType="GBox" noThreeD="1"/>
</file>

<file path=xl/ctrlProps/ctrlProp1946.xml><?xml version="1.0" encoding="utf-8"?>
<formControlPr xmlns="http://schemas.microsoft.com/office/spreadsheetml/2009/9/main" objectType="GBox" noThreeD="1"/>
</file>

<file path=xl/ctrlProps/ctrlProp1947.xml><?xml version="1.0" encoding="utf-8"?>
<formControlPr xmlns="http://schemas.microsoft.com/office/spreadsheetml/2009/9/main" objectType="GBox" noThreeD="1"/>
</file>

<file path=xl/ctrlProps/ctrlProp1948.xml><?xml version="1.0" encoding="utf-8"?>
<formControlPr xmlns="http://schemas.microsoft.com/office/spreadsheetml/2009/9/main" objectType="GBox" noThreeD="1"/>
</file>

<file path=xl/ctrlProps/ctrlProp1949.xml><?xml version="1.0" encoding="utf-8"?>
<formControlPr xmlns="http://schemas.microsoft.com/office/spreadsheetml/2009/9/main" objectType="GBox" noThreeD="1"/>
</file>

<file path=xl/ctrlProps/ctrlProp1950.xml><?xml version="1.0" encoding="utf-8"?>
<formControlPr xmlns="http://schemas.microsoft.com/office/spreadsheetml/2009/9/main" objectType="GBox" noThreeD="1"/>
</file>

<file path=xl/ctrlProps/ctrlProp1951.xml><?xml version="1.0" encoding="utf-8"?>
<formControlPr xmlns="http://schemas.microsoft.com/office/spreadsheetml/2009/9/main" objectType="GBox" noThreeD="1"/>
</file>

<file path=xl/ctrlProps/ctrlProp1952.xml><?xml version="1.0" encoding="utf-8"?>
<formControlPr xmlns="http://schemas.microsoft.com/office/spreadsheetml/2009/9/main" objectType="GBox" noThreeD="1"/>
</file>

<file path=xl/ctrlProps/ctrlProp1953.xml><?xml version="1.0" encoding="utf-8"?>
<formControlPr xmlns="http://schemas.microsoft.com/office/spreadsheetml/2009/9/main" objectType="GBox" noThreeD="1"/>
</file>

<file path=xl/ctrlProps/ctrlProp1954.xml><?xml version="1.0" encoding="utf-8"?>
<formControlPr xmlns="http://schemas.microsoft.com/office/spreadsheetml/2009/9/main" objectType="GBox" noThreeD="1"/>
</file>

<file path=xl/ctrlProps/ctrlProp1955.xml><?xml version="1.0" encoding="utf-8"?>
<formControlPr xmlns="http://schemas.microsoft.com/office/spreadsheetml/2009/9/main" objectType="GBox"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Radio" checked="Checked" firstButton="1" fmlaLink="$I$772" lockText="1" noThreeD="1"/>
</file>

<file path=xl/ctrlProps/ctrlProp1968.xml><?xml version="1.0" encoding="utf-8"?>
<formControlPr xmlns="http://schemas.microsoft.com/office/spreadsheetml/2009/9/main" objectType="Radio" lockText="1" noThreeD="1"/>
</file>

<file path=xl/ctrlProps/ctrlProp1969.xml><?xml version="1.0" encoding="utf-8"?>
<formControlPr xmlns="http://schemas.microsoft.com/office/spreadsheetml/2009/9/main" objectType="Radio" lockText="1" noThreeD="1"/>
</file>

<file path=xl/ctrlProps/ctrlProp1970.xml><?xml version="1.0" encoding="utf-8"?>
<formControlPr xmlns="http://schemas.microsoft.com/office/spreadsheetml/2009/9/main" objectType="Radio" lockText="1" noThreeD="1"/>
</file>

<file path=xl/ctrlProps/ctrlProp1971.xml><?xml version="1.0" encoding="utf-8"?>
<formControlPr xmlns="http://schemas.microsoft.com/office/spreadsheetml/2009/9/main" objectType="GBox" noThreeD="1"/>
</file>

<file path=xl/ctrlProps/ctrlProp1972.xml><?xml version="1.0" encoding="utf-8"?>
<formControlPr xmlns="http://schemas.microsoft.com/office/spreadsheetml/2009/9/main" objectType="GBox" noThreeD="1"/>
</file>

<file path=xl/ctrlProps/ctrlProp1973.xml><?xml version="1.0" encoding="utf-8"?>
<formControlPr xmlns="http://schemas.microsoft.com/office/spreadsheetml/2009/9/main" objectType="GBox" noThreeD="1"/>
</file>

<file path=xl/ctrlProps/ctrlProp1974.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975.xml><?xml version="1.0" encoding="utf-8"?>
<formControlPr xmlns="http://schemas.microsoft.com/office/spreadsheetml/2009/9/main" objectType="GBox" noThreeD="1"/>
</file>

<file path=xl/ctrlProps/ctrlProp1976.xml><?xml version="1.0" encoding="utf-8"?>
<formControlPr xmlns="http://schemas.microsoft.com/office/spreadsheetml/2009/9/main" objectType="GBox" noThreeD="1"/>
</file>

<file path=xl/ctrlProps/ctrlProp1977.xml><?xml version="1.0" encoding="utf-8"?>
<formControlPr xmlns="http://schemas.microsoft.com/office/spreadsheetml/2009/9/main" objectType="Radio" firstButton="1" fmlaLink="$Z$69" lockText="1" noThreeD="1"/>
</file>

<file path=xl/ctrlProps/ctrlProp1978.xml><?xml version="1.0" encoding="utf-8"?>
<formControlPr xmlns="http://schemas.microsoft.com/office/spreadsheetml/2009/9/main" objectType="Radio" checked="Checked" lockText="1" noThreeD="1"/>
</file>

<file path=xl/ctrlProps/ctrlProp1979.xml><?xml version="1.0" encoding="utf-8"?>
<formControlPr xmlns="http://schemas.microsoft.com/office/spreadsheetml/2009/9/main" objectType="GBox" noThreeD="1"/>
</file>

<file path=xl/ctrlProps/ctrlProp1980.xml><?xml version="1.0" encoding="utf-8"?>
<formControlPr xmlns="http://schemas.microsoft.com/office/spreadsheetml/2009/9/main" objectType="Radio" firstButton="1" fmlaLink="$AL$25" lockText="1" noThreeD="1"/>
</file>

<file path=xl/ctrlProps/ctrlProp1981.xml><?xml version="1.0" encoding="utf-8"?>
<formControlPr xmlns="http://schemas.microsoft.com/office/spreadsheetml/2009/9/main" objectType="Radio" checked="Checked" lockText="1" noThreeD="1"/>
</file>

<file path=xl/ctrlProps/ctrlProp1982.xml><?xml version="1.0" encoding="utf-8"?>
<formControlPr xmlns="http://schemas.microsoft.com/office/spreadsheetml/2009/9/main" objectType="GBox" noThreeD="1"/>
</file>

<file path=xl/ctrlProps/ctrlProp1983.xml><?xml version="1.0" encoding="utf-8"?>
<formControlPr xmlns="http://schemas.microsoft.com/office/spreadsheetml/2009/9/main" objectType="Radio" firstButton="1" fmlaLink="$AL$52" lockText="1" noThreeD="1"/>
</file>

<file path=xl/ctrlProps/ctrlProp1984.xml><?xml version="1.0" encoding="utf-8"?>
<formControlPr xmlns="http://schemas.microsoft.com/office/spreadsheetml/2009/9/main" objectType="Radio" checked="Checked" lockText="1" noThreeD="1"/>
</file>

<file path=xl/ctrlProps/ctrlProp1985.xml><?xml version="1.0" encoding="utf-8"?>
<formControlPr xmlns="http://schemas.microsoft.com/office/spreadsheetml/2009/9/main" objectType="GBox" noThreeD="1"/>
</file>

<file path=xl/ctrlProps/ctrlProp1986.xml><?xml version="1.0" encoding="utf-8"?>
<formControlPr xmlns="http://schemas.microsoft.com/office/spreadsheetml/2009/9/main" objectType="Radio" firstButton="1" fmlaLink="$AL$79" lockText="1" noThreeD="1"/>
</file>

<file path=xl/ctrlProps/ctrlProp1987.xml><?xml version="1.0" encoding="utf-8"?>
<formControlPr xmlns="http://schemas.microsoft.com/office/spreadsheetml/2009/9/main" objectType="Radio" checked="Checked" lockText="1" noThreeD="1"/>
</file>

<file path=xl/ctrlProps/ctrlProp1988.xml><?xml version="1.0" encoding="utf-8"?>
<formControlPr xmlns="http://schemas.microsoft.com/office/spreadsheetml/2009/9/main" objectType="GBox" noThreeD="1"/>
</file>

<file path=xl/ctrlProps/ctrlProp1989.xml><?xml version="1.0" encoding="utf-8"?>
<formControlPr xmlns="http://schemas.microsoft.com/office/spreadsheetml/2009/9/main" objectType="Radio" firstButton="1" fmlaLink="$AL$109" lockText="1" noThreeD="1"/>
</file>

<file path=xl/ctrlProps/ctrlProp1990.xml><?xml version="1.0" encoding="utf-8"?>
<formControlPr xmlns="http://schemas.microsoft.com/office/spreadsheetml/2009/9/main" objectType="Radio" checked="Checked" lockText="1" noThreeD="1"/>
</file>

<file path=xl/ctrlProps/ctrlProp1991.xml><?xml version="1.0" encoding="utf-8"?>
<formControlPr xmlns="http://schemas.microsoft.com/office/spreadsheetml/2009/9/main" objectType="GBox" noThreeD="1"/>
</file>

<file path=xl/ctrlProps/ctrlProp1992.xml><?xml version="1.0" encoding="utf-8"?>
<formControlPr xmlns="http://schemas.microsoft.com/office/spreadsheetml/2009/9/main" objectType="Radio" firstButton="1" fmlaLink="$AL$136" lockText="1" noThreeD="1"/>
</file>

<file path=xl/ctrlProps/ctrlProp1993.xml><?xml version="1.0" encoding="utf-8"?>
<formControlPr xmlns="http://schemas.microsoft.com/office/spreadsheetml/2009/9/main" objectType="Radio" checked="Checked" lockText="1" noThreeD="1"/>
</file>

<file path=xl/ctrlProps/ctrlProp1994.xml><?xml version="1.0" encoding="utf-8"?>
<formControlPr xmlns="http://schemas.microsoft.com/office/spreadsheetml/2009/9/main" objectType="GBox" noThreeD="1"/>
</file>

<file path=xl/ctrlProps/ctrlProp1995.xml><?xml version="1.0" encoding="utf-8"?>
<formControlPr xmlns="http://schemas.microsoft.com/office/spreadsheetml/2009/9/main" objectType="Radio" firstButton="1" fmlaLink="$AL$163" lockText="1" noThreeD="1"/>
</file>

<file path=xl/ctrlProps/ctrlProp1996.xml><?xml version="1.0" encoding="utf-8"?>
<formControlPr xmlns="http://schemas.microsoft.com/office/spreadsheetml/2009/9/main" objectType="Radio" checked="Checked" lockText="1" noThreeD="1"/>
</file>

<file path=xl/ctrlProps/ctrlProp1997.xml><?xml version="1.0" encoding="utf-8"?>
<formControlPr xmlns="http://schemas.microsoft.com/office/spreadsheetml/2009/9/main" objectType="GBox" noThreeD="1"/>
</file>

<file path=xl/ctrlProps/ctrlProp1998.xml><?xml version="1.0" encoding="utf-8"?>
<formControlPr xmlns="http://schemas.microsoft.com/office/spreadsheetml/2009/9/main" objectType="Radio" firstButton="1" fmlaLink="$AL$193" lockText="1" noThreeD="1"/>
</file>

<file path=xl/ctrlProps/ctrlProp1999.xml><?xml version="1.0" encoding="utf-8"?>
<formControlPr xmlns="http://schemas.microsoft.com/office/spreadsheetml/2009/9/main" objectType="Radio" checked="Checked" lockText="1" noThreeD="1"/>
</file>

<file path=xl/ctrlProps/ctrlProp2000.xml><?xml version="1.0" encoding="utf-8"?>
<formControlPr xmlns="http://schemas.microsoft.com/office/spreadsheetml/2009/9/main" objectType="GBox" noThreeD="1"/>
</file>

<file path=xl/ctrlProps/ctrlProp2001.xml><?xml version="1.0" encoding="utf-8"?>
<formControlPr xmlns="http://schemas.microsoft.com/office/spreadsheetml/2009/9/main" objectType="Radio" firstButton="1" fmlaLink="$AL$220" lockText="1" noThreeD="1"/>
</file>

<file path=xl/ctrlProps/ctrlProp2002.xml><?xml version="1.0" encoding="utf-8"?>
<formControlPr xmlns="http://schemas.microsoft.com/office/spreadsheetml/2009/9/main" objectType="Radio" checked="Checked" lockText="1" noThreeD="1"/>
</file>

<file path=xl/ctrlProps/ctrlProp2003.xml><?xml version="1.0" encoding="utf-8"?>
<formControlPr xmlns="http://schemas.microsoft.com/office/spreadsheetml/2009/9/main" objectType="GBox" noThreeD="1"/>
</file>

<file path=xl/ctrlProps/ctrlProp2004.xml><?xml version="1.0" encoding="utf-8"?>
<formControlPr xmlns="http://schemas.microsoft.com/office/spreadsheetml/2009/9/main" objectType="Radio" firstButton="1" fmlaLink="$AL$277" lockText="1" noThreeD="1"/>
</file>

<file path=xl/ctrlProps/ctrlProp2005.xml><?xml version="1.0" encoding="utf-8"?>
<formControlPr xmlns="http://schemas.microsoft.com/office/spreadsheetml/2009/9/main" objectType="Radio" checked="Checked" lockText="1" noThreeD="1"/>
</file>

<file path=xl/ctrlProps/ctrlProp2006.xml><?xml version="1.0" encoding="utf-8"?>
<formControlPr xmlns="http://schemas.microsoft.com/office/spreadsheetml/2009/9/main" objectType="GBox" noThreeD="1"/>
</file>

<file path=xl/ctrlProps/ctrlProp2007.xml><?xml version="1.0" encoding="utf-8"?>
<formControlPr xmlns="http://schemas.microsoft.com/office/spreadsheetml/2009/9/main" objectType="Radio" firstButton="1" fmlaLink="$AL$247" lockText="1" noThreeD="1"/>
</file>

<file path=xl/ctrlProps/ctrlProp2008.xml><?xml version="1.0" encoding="utf-8"?>
<formControlPr xmlns="http://schemas.microsoft.com/office/spreadsheetml/2009/9/main" objectType="Radio" checked="Checked" lockText="1" noThreeD="1"/>
</file>

<file path=xl/ctrlProps/ctrlProp2009.xml><?xml version="1.0" encoding="utf-8"?>
<formControlPr xmlns="http://schemas.microsoft.com/office/spreadsheetml/2009/9/main" objectType="Drop" dropStyle="combo" dx="16" fmlaLink="$I$277" fmlaRange="リスト_夜間支援等体制加算" noThreeD="1" sel="1" val="0"/>
</file>

<file path=xl/ctrlProps/ctrlProp2010.xml><?xml version="1.0" encoding="utf-8"?>
<formControlPr xmlns="http://schemas.microsoft.com/office/spreadsheetml/2009/9/main" objectType="Drop" dropStyle="combo" dx="16" fmlaLink="$I$247" fmlaRange="リスト_夜間支援等体制加算" noThreeD="1" sel="1" val="0"/>
</file>

<file path=xl/ctrlProps/ctrlProp2011.xml><?xml version="1.0" encoding="utf-8"?>
<formControlPr xmlns="http://schemas.microsoft.com/office/spreadsheetml/2009/9/main" objectType="Drop" dropStyle="combo" dx="16" fmlaLink="$I$220" fmlaRange="リスト_夜間支援等体制加算" noThreeD="1" sel="1" val="0"/>
</file>

<file path=xl/ctrlProps/ctrlProp2012.xml><?xml version="1.0" encoding="utf-8"?>
<formControlPr xmlns="http://schemas.microsoft.com/office/spreadsheetml/2009/9/main" objectType="Drop" dropStyle="combo" dx="16" fmlaLink="$I$193" fmlaRange="リスト_夜間支援等体制加算" noThreeD="1" sel="1" val="0"/>
</file>

<file path=xl/ctrlProps/ctrlProp2013.xml><?xml version="1.0" encoding="utf-8"?>
<formControlPr xmlns="http://schemas.microsoft.com/office/spreadsheetml/2009/9/main" objectType="Drop" dropStyle="combo" dx="16" fmlaLink="$I$163" fmlaRange="リスト_夜間支援等体制加算" noThreeD="1" sel="1" val="0"/>
</file>

<file path=xl/ctrlProps/ctrlProp2014.xml><?xml version="1.0" encoding="utf-8"?>
<formControlPr xmlns="http://schemas.microsoft.com/office/spreadsheetml/2009/9/main" objectType="Drop" dropStyle="combo" dx="16" fmlaLink="$I$136" fmlaRange="リスト_夜間支援等体制加算" noThreeD="1" sel="1" val="0"/>
</file>

<file path=xl/ctrlProps/ctrlProp2015.xml><?xml version="1.0" encoding="utf-8"?>
<formControlPr xmlns="http://schemas.microsoft.com/office/spreadsheetml/2009/9/main" objectType="Drop" dropStyle="combo" dx="16" fmlaLink="$I$109" fmlaRange="リスト_夜間支援等体制加算" noThreeD="1" sel="1" val="0"/>
</file>

<file path=xl/ctrlProps/ctrlProp2016.xml><?xml version="1.0" encoding="utf-8"?>
<formControlPr xmlns="http://schemas.microsoft.com/office/spreadsheetml/2009/9/main" objectType="Drop" dropStyle="combo" dx="16" fmlaLink="$I$79" fmlaRange="リスト_夜間支援等体制加算" noThreeD="1" sel="1" val="0"/>
</file>

<file path=xl/ctrlProps/ctrlProp2017.xml><?xml version="1.0" encoding="utf-8"?>
<formControlPr xmlns="http://schemas.microsoft.com/office/spreadsheetml/2009/9/main" objectType="Drop" dropStyle="combo" dx="16" fmlaLink="$I$52" fmlaRange="リスト_夜間支援等体制加算" noThreeD="1" sel="1" val="0"/>
</file>

<file path=xl/ctrlProps/ctrlProp2018.xml><?xml version="1.0" encoding="utf-8"?>
<formControlPr xmlns="http://schemas.microsoft.com/office/spreadsheetml/2009/9/main" objectType="Drop" dropStyle="combo" dx="16" fmlaLink="$I$25" fmlaRange="リスト_夜間支援等体制加算" noThreeD="1" sel="1" val="0"/>
</file>

<file path=xl/ctrlProps/ctrlProp2019.xml><?xml version="1.0" encoding="utf-8"?>
<formControlPr xmlns="http://schemas.microsoft.com/office/spreadsheetml/2009/9/main" objectType="GBox" noThreeD="1"/>
</file>

<file path=xl/ctrlProps/ctrlProp2020.xml><?xml version="1.0" encoding="utf-8"?>
<formControlPr xmlns="http://schemas.microsoft.com/office/spreadsheetml/2009/9/main" objectType="Radio" firstButton="1" fmlaLink="$I$14" lockText="1" noThreeD="1"/>
</file>

<file path=xl/ctrlProps/ctrlProp2021.xml><?xml version="1.0" encoding="utf-8"?>
<formControlPr xmlns="http://schemas.microsoft.com/office/spreadsheetml/2009/9/main" objectType="Radio" lockText="1" noThreeD="1"/>
</file>

<file path=xl/ctrlProps/ctrlProp2022.xml><?xml version="1.0" encoding="utf-8"?>
<formControlPr xmlns="http://schemas.microsoft.com/office/spreadsheetml/2009/9/main" objectType="Radio" lockText="1" noThreeD="1"/>
</file>

<file path=xl/ctrlProps/ctrlProp2023.xml><?xml version="1.0" encoding="utf-8"?>
<formControlPr xmlns="http://schemas.microsoft.com/office/spreadsheetml/2009/9/main" objectType="Radio" checked="Checked" lockText="1" noThreeD="1"/>
</file>

<file path=xl/ctrlProps/ctrlProp2024.xml><?xml version="1.0" encoding="utf-8"?>
<formControlPr xmlns="http://schemas.microsoft.com/office/spreadsheetml/2009/9/main" objectType="GBox" noThreeD="1"/>
</file>

<file path=xl/ctrlProps/ctrlProp2025.xml><?xml version="1.0" encoding="utf-8"?>
<formControlPr xmlns="http://schemas.microsoft.com/office/spreadsheetml/2009/9/main" objectType="GBox" noThreeD="1"/>
</file>

<file path=xl/ctrlProps/ctrlProp2026.xml><?xml version="1.0" encoding="utf-8"?>
<formControlPr xmlns="http://schemas.microsoft.com/office/spreadsheetml/2009/9/main" objectType="Radio" firstButton="1" fmlaLink="$I$41" lockText="1" noThreeD="1"/>
</file>

<file path=xl/ctrlProps/ctrlProp2027.xml><?xml version="1.0" encoding="utf-8"?>
<formControlPr xmlns="http://schemas.microsoft.com/office/spreadsheetml/2009/9/main" objectType="Radio" lockText="1" noThreeD="1"/>
</file>

<file path=xl/ctrlProps/ctrlProp2028.xml><?xml version="1.0" encoding="utf-8"?>
<formControlPr xmlns="http://schemas.microsoft.com/office/spreadsheetml/2009/9/main" objectType="Radio" lockText="1" noThreeD="1"/>
</file>

<file path=xl/ctrlProps/ctrlProp2029.xml><?xml version="1.0" encoding="utf-8"?>
<formControlPr xmlns="http://schemas.microsoft.com/office/spreadsheetml/2009/9/main" objectType="Radio" checked="Checked" lockText="1" noThreeD="1"/>
</file>

<file path=xl/ctrlProps/ctrlProp2030.xml><?xml version="1.0" encoding="utf-8"?>
<formControlPr xmlns="http://schemas.microsoft.com/office/spreadsheetml/2009/9/main" objectType="GBox" noThreeD="1"/>
</file>

<file path=xl/ctrlProps/ctrlProp2031.xml><?xml version="1.0" encoding="utf-8"?>
<formControlPr xmlns="http://schemas.microsoft.com/office/spreadsheetml/2009/9/main" objectType="Radio" firstButton="1" fmlaLink="$I$68" lockText="1" noThreeD="1"/>
</file>

<file path=xl/ctrlProps/ctrlProp2032.xml><?xml version="1.0" encoding="utf-8"?>
<formControlPr xmlns="http://schemas.microsoft.com/office/spreadsheetml/2009/9/main" objectType="Radio" lockText="1" noThreeD="1"/>
</file>

<file path=xl/ctrlProps/ctrlProp2033.xml><?xml version="1.0" encoding="utf-8"?>
<formControlPr xmlns="http://schemas.microsoft.com/office/spreadsheetml/2009/9/main" objectType="Radio"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I$98" lockText="1" noThreeD="1"/>
</file>

<file path=xl/ctrlProps/ctrlProp2037.xml><?xml version="1.0" encoding="utf-8"?>
<formControlPr xmlns="http://schemas.microsoft.com/office/spreadsheetml/2009/9/main" objectType="Radio" lockText="1" noThreeD="1"/>
</file>

<file path=xl/ctrlProps/ctrlProp2038.xml><?xml version="1.0" encoding="utf-8"?>
<formControlPr xmlns="http://schemas.microsoft.com/office/spreadsheetml/2009/9/main" objectType="Radio" lockText="1" noThreeD="1"/>
</file>

<file path=xl/ctrlProps/ctrlProp2039.xml><?xml version="1.0" encoding="utf-8"?>
<formControlPr xmlns="http://schemas.microsoft.com/office/spreadsheetml/2009/9/main" objectType="Radio" checked="Checked" lockText="1"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firstButton="1" fmlaLink="$I$125"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checked="Checked"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Radio" firstButton="1" fmlaLink="$I$152" lockText="1" noThreeD="1"/>
</file>

<file path=xl/ctrlProps/ctrlProp2047.xml><?xml version="1.0" encoding="utf-8"?>
<formControlPr xmlns="http://schemas.microsoft.com/office/spreadsheetml/2009/9/main" objectType="Radio" lockText="1" noThreeD="1"/>
</file>

<file path=xl/ctrlProps/ctrlProp2048.xml><?xml version="1.0" encoding="utf-8"?>
<formControlPr xmlns="http://schemas.microsoft.com/office/spreadsheetml/2009/9/main" objectType="Radio" lockText="1" noThreeD="1"/>
</file>

<file path=xl/ctrlProps/ctrlProp2049.xml><?xml version="1.0" encoding="utf-8"?>
<formControlPr xmlns="http://schemas.microsoft.com/office/spreadsheetml/2009/9/main" objectType="Radio" checked="Checked" lockText="1"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Radio" firstButton="1" fmlaLink="$I$182" lockText="1" noThreeD="1"/>
</file>

<file path=xl/ctrlProps/ctrlProp2052.xml><?xml version="1.0" encoding="utf-8"?>
<formControlPr xmlns="http://schemas.microsoft.com/office/spreadsheetml/2009/9/main" objectType="Radio" lockText="1" noThreeD="1"/>
</file>

<file path=xl/ctrlProps/ctrlProp2053.xml><?xml version="1.0" encoding="utf-8"?>
<formControlPr xmlns="http://schemas.microsoft.com/office/spreadsheetml/2009/9/main" objectType="Radio" lockText="1" noThreeD="1"/>
</file>

<file path=xl/ctrlProps/ctrlProp2054.xml><?xml version="1.0" encoding="utf-8"?>
<formControlPr xmlns="http://schemas.microsoft.com/office/spreadsheetml/2009/9/main" objectType="Radio" checked="Checked" lockText="1" noThreeD="1"/>
</file>

<file path=xl/ctrlProps/ctrlProp2055.xml><?xml version="1.0" encoding="utf-8"?>
<formControlPr xmlns="http://schemas.microsoft.com/office/spreadsheetml/2009/9/main" objectType="GBox" noThreeD="1"/>
</file>

<file path=xl/ctrlProps/ctrlProp2056.xml><?xml version="1.0" encoding="utf-8"?>
<formControlPr xmlns="http://schemas.microsoft.com/office/spreadsheetml/2009/9/main" objectType="Radio" firstButton="1" fmlaLink="$I$209"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Radio" lockText="1" noThreeD="1"/>
</file>

<file path=xl/ctrlProps/ctrlProp2059.xml><?xml version="1.0" encoding="utf-8"?>
<formControlPr xmlns="http://schemas.microsoft.com/office/spreadsheetml/2009/9/main" objectType="Radio" checked="Checked" lockText="1"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Radio" firstButton="1" fmlaLink="$I$236" lockText="1" noThreeD="1"/>
</file>

<file path=xl/ctrlProps/ctrlProp2062.xml><?xml version="1.0" encoding="utf-8"?>
<formControlPr xmlns="http://schemas.microsoft.com/office/spreadsheetml/2009/9/main" objectType="Radio" lockText="1" noThreeD="1"/>
</file>

<file path=xl/ctrlProps/ctrlProp2063.xml><?xml version="1.0" encoding="utf-8"?>
<formControlPr xmlns="http://schemas.microsoft.com/office/spreadsheetml/2009/9/main" objectType="Radio" lockText="1" noThreeD="1"/>
</file>

<file path=xl/ctrlProps/ctrlProp2064.xml><?xml version="1.0" encoding="utf-8"?>
<formControlPr xmlns="http://schemas.microsoft.com/office/spreadsheetml/2009/9/main" objectType="Radio" checked="Checked" lockText="1"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Radio" firstButton="1" fmlaLink="$I$266" lockText="1" noThreeD="1"/>
</file>

<file path=xl/ctrlProps/ctrlProp2067.xml><?xml version="1.0" encoding="utf-8"?>
<formControlPr xmlns="http://schemas.microsoft.com/office/spreadsheetml/2009/9/main" objectType="Radio" lockText="1" noThreeD="1"/>
</file>

<file path=xl/ctrlProps/ctrlProp2068.xml><?xml version="1.0" encoding="utf-8"?>
<formControlPr xmlns="http://schemas.microsoft.com/office/spreadsheetml/2009/9/main" objectType="Radio" lockText="1" noThreeD="1"/>
</file>

<file path=xl/ctrlProps/ctrlProp2069.xml><?xml version="1.0" encoding="utf-8"?>
<formControlPr xmlns="http://schemas.microsoft.com/office/spreadsheetml/2009/9/main" objectType="Radio" checked="Checked" lockText="1" noThreeD="1"/>
</file>

<file path=xl/ctrlProps/ctrlProp2070.xml><?xml version="1.0" encoding="utf-8"?>
<formControlPr xmlns="http://schemas.microsoft.com/office/spreadsheetml/2009/9/main" objectType="CheckBox" fmlaLink="$AL$21" lockText="1" noThreeD="1"/>
</file>

<file path=xl/ctrlProps/ctrlProp2071.xml><?xml version="1.0" encoding="utf-8"?>
<formControlPr xmlns="http://schemas.microsoft.com/office/spreadsheetml/2009/9/main" objectType="CheckBox" fmlaLink="$AM$21"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CheckBox" fmlaLink="$AL$75" lockText="1" noThreeD="1"/>
</file>

<file path=xl/ctrlProps/ctrlProp2074.xml><?xml version="1.0" encoding="utf-8"?>
<formControlPr xmlns="http://schemas.microsoft.com/office/spreadsheetml/2009/9/main" objectType="CheckBox" fmlaLink="$AM$75" lockText="1" noThreeD="1"/>
</file>

<file path=xl/ctrlProps/ctrlProp2075.xml><?xml version="1.0" encoding="utf-8"?>
<formControlPr xmlns="http://schemas.microsoft.com/office/spreadsheetml/2009/9/main" objectType="GBox" noThreeD="1"/>
</file>

<file path=xl/ctrlProps/ctrlProp2076.xml><?xml version="1.0" encoding="utf-8"?>
<formControlPr xmlns="http://schemas.microsoft.com/office/spreadsheetml/2009/9/main" objectType="CheckBox" fmlaLink="$AL$48" lockText="1" noThreeD="1"/>
</file>

<file path=xl/ctrlProps/ctrlProp2077.xml><?xml version="1.0" encoding="utf-8"?>
<formControlPr xmlns="http://schemas.microsoft.com/office/spreadsheetml/2009/9/main" objectType="CheckBox" fmlaLink="$AM$48" lockText="1"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CheckBox" fmlaLink="$AL$105" lockText="1" noThreeD="1"/>
</file>

<file path=xl/ctrlProps/ctrlProp2080.xml><?xml version="1.0" encoding="utf-8"?>
<formControlPr xmlns="http://schemas.microsoft.com/office/spreadsheetml/2009/9/main" objectType="CheckBox" fmlaLink="$AM$105" lockText="1"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CheckBox" fmlaLink="$AL$132" lockText="1" noThreeD="1"/>
</file>

<file path=xl/ctrlProps/ctrlProp2083.xml><?xml version="1.0" encoding="utf-8"?>
<formControlPr xmlns="http://schemas.microsoft.com/office/spreadsheetml/2009/9/main" objectType="CheckBox" fmlaLink="$AM$132" lockText="1" noThreeD="1"/>
</file>

<file path=xl/ctrlProps/ctrlProp2084.xml><?xml version="1.0" encoding="utf-8"?>
<formControlPr xmlns="http://schemas.microsoft.com/office/spreadsheetml/2009/9/main" objectType="GBox" noThreeD="1"/>
</file>

<file path=xl/ctrlProps/ctrlProp2085.xml><?xml version="1.0" encoding="utf-8"?>
<formControlPr xmlns="http://schemas.microsoft.com/office/spreadsheetml/2009/9/main" objectType="CheckBox" fmlaLink="$AL$159" lockText="1" noThreeD="1"/>
</file>

<file path=xl/ctrlProps/ctrlProp2086.xml><?xml version="1.0" encoding="utf-8"?>
<formControlPr xmlns="http://schemas.microsoft.com/office/spreadsheetml/2009/9/main" objectType="CheckBox" fmlaLink="$AM$159"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CheckBox" fmlaLink="$AL$189" lockText="1" noThreeD="1"/>
</file>

<file path=xl/ctrlProps/ctrlProp2089.xml><?xml version="1.0" encoding="utf-8"?>
<formControlPr xmlns="http://schemas.microsoft.com/office/spreadsheetml/2009/9/main" objectType="CheckBox" fmlaLink="$AM$189" lockText="1" noThreeD="1"/>
</file>

<file path=xl/ctrlProps/ctrlProp2090.xml><?xml version="1.0" encoding="utf-8"?>
<formControlPr xmlns="http://schemas.microsoft.com/office/spreadsheetml/2009/9/main" objectType="GBox" noThreeD="1"/>
</file>

<file path=xl/ctrlProps/ctrlProp2091.xml><?xml version="1.0" encoding="utf-8"?>
<formControlPr xmlns="http://schemas.microsoft.com/office/spreadsheetml/2009/9/main" objectType="CheckBox" fmlaLink="$AL$216" lockText="1" noThreeD="1"/>
</file>

<file path=xl/ctrlProps/ctrlProp2092.xml><?xml version="1.0" encoding="utf-8"?>
<formControlPr xmlns="http://schemas.microsoft.com/office/spreadsheetml/2009/9/main" objectType="CheckBox" fmlaLink="$AM$216" lockText="1"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CheckBox" fmlaLink="$AL$243" lockText="1" noThreeD="1"/>
</file>

<file path=xl/ctrlProps/ctrlProp2095.xml><?xml version="1.0" encoding="utf-8"?>
<formControlPr xmlns="http://schemas.microsoft.com/office/spreadsheetml/2009/9/main" objectType="CheckBox" fmlaLink="$AM$243" lockText="1"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CheckBox" fmlaLink="$AL$273" lockText="1" noThreeD="1"/>
</file>

<file path=xl/ctrlProps/ctrlProp2098.xml><?xml version="1.0" encoding="utf-8"?>
<formControlPr xmlns="http://schemas.microsoft.com/office/spreadsheetml/2009/9/main" objectType="CheckBox" fmlaLink="$AM$273" lockText="1" noThreeD="1"/>
</file>

<file path=xl/ctrlProps/ctrlProp2099.xml><?xml version="1.0" encoding="utf-8"?>
<formControlPr xmlns="http://schemas.microsoft.com/office/spreadsheetml/2009/9/main" objectType="CheckBox" fmlaLink="$AN$21" lockText="1" noThreeD="1"/>
</file>

<file path=xl/ctrlProps/ctrlProp2100.xml><?xml version="1.0" encoding="utf-8"?>
<formControlPr xmlns="http://schemas.microsoft.com/office/spreadsheetml/2009/9/main" objectType="CheckBox" fmlaLink="$AN$48" lockText="1" noThreeD="1"/>
</file>

<file path=xl/ctrlProps/ctrlProp2101.xml><?xml version="1.0" encoding="utf-8"?>
<formControlPr xmlns="http://schemas.microsoft.com/office/spreadsheetml/2009/9/main" objectType="CheckBox" fmlaLink="$AN$75" lockText="1" noThreeD="1"/>
</file>

<file path=xl/ctrlProps/ctrlProp2102.xml><?xml version="1.0" encoding="utf-8"?>
<formControlPr xmlns="http://schemas.microsoft.com/office/spreadsheetml/2009/9/main" objectType="CheckBox" fmlaLink="$AN$105" lockText="1" noThreeD="1"/>
</file>

<file path=xl/ctrlProps/ctrlProp2103.xml><?xml version="1.0" encoding="utf-8"?>
<formControlPr xmlns="http://schemas.microsoft.com/office/spreadsheetml/2009/9/main" objectType="CheckBox" fmlaLink="$AN$132" lockText="1" noThreeD="1"/>
</file>

<file path=xl/ctrlProps/ctrlProp2104.xml><?xml version="1.0" encoding="utf-8"?>
<formControlPr xmlns="http://schemas.microsoft.com/office/spreadsheetml/2009/9/main" objectType="CheckBox" fmlaLink="$AN$159" lockText="1" noThreeD="1"/>
</file>

<file path=xl/ctrlProps/ctrlProp2105.xml><?xml version="1.0" encoding="utf-8"?>
<formControlPr xmlns="http://schemas.microsoft.com/office/spreadsheetml/2009/9/main" objectType="CheckBox" fmlaLink="$AN$189" lockText="1" noThreeD="1"/>
</file>

<file path=xl/ctrlProps/ctrlProp2106.xml><?xml version="1.0" encoding="utf-8"?>
<formControlPr xmlns="http://schemas.microsoft.com/office/spreadsheetml/2009/9/main" objectType="CheckBox" fmlaLink="$AN$216" lockText="1" noThreeD="1"/>
</file>

<file path=xl/ctrlProps/ctrlProp2107.xml><?xml version="1.0" encoding="utf-8"?>
<formControlPr xmlns="http://schemas.microsoft.com/office/spreadsheetml/2009/9/main" objectType="CheckBox" fmlaLink="$AN$243" lockText="1" noThreeD="1"/>
</file>

<file path=xl/ctrlProps/ctrlProp2108.xml><?xml version="1.0" encoding="utf-8"?>
<formControlPr xmlns="http://schemas.microsoft.com/office/spreadsheetml/2009/9/main" objectType="CheckBox" fmlaLink="$AN$273" lockText="1"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GBox" noThreeD="1"/>
</file>

<file path=xl/ctrlProps/ctrlProp2117.xml><?xml version="1.0" encoding="utf-8"?>
<formControlPr xmlns="http://schemas.microsoft.com/office/spreadsheetml/2009/9/main" objectType="GBox" noThreeD="1"/>
</file>

<file path=xl/ctrlProps/ctrlProp2118.xml><?xml version="1.0" encoding="utf-8"?>
<formControlPr xmlns="http://schemas.microsoft.com/office/spreadsheetml/2009/9/main" objectType="GBox" noThreeD="1"/>
</file>

<file path=xl/ctrlProps/ctrlProp2119.xml><?xml version="1.0" encoding="utf-8"?>
<formControlPr xmlns="http://schemas.microsoft.com/office/spreadsheetml/2009/9/main" objectType="GBox" noThreeD="1"/>
</file>

<file path=xl/ctrlProps/ctrlProp2120.xml><?xml version="1.0" encoding="utf-8"?>
<formControlPr xmlns="http://schemas.microsoft.com/office/spreadsheetml/2009/9/main" objectType="Drop" dropLines="1" dropStyle="combo" dx="16" fmlaLink="$I$26" fmlaRange="リスト_夜間支援体制加算の人数_付７" noThreeD="1" sel="0" val="0"/>
</file>

<file path=xl/ctrlProps/ctrlProp2121.xml><?xml version="1.0" encoding="utf-8"?>
<formControlPr xmlns="http://schemas.microsoft.com/office/spreadsheetml/2009/9/main" objectType="Drop" dropLines="1" dropStyle="combo" dx="16" fmlaLink="$I$53" fmlaRange="リスト_夜間支援体制加算の人数_付７" noThreeD="1" sel="0" val="0"/>
</file>

<file path=xl/ctrlProps/ctrlProp2122.xml><?xml version="1.0" encoding="utf-8"?>
<formControlPr xmlns="http://schemas.microsoft.com/office/spreadsheetml/2009/9/main" objectType="Drop" dropLines="1" dropStyle="combo" dx="16" fmlaLink="$I$80" fmlaRange="リスト_夜間支援体制加算の人数_付７" noThreeD="1" sel="0" val="0"/>
</file>

<file path=xl/ctrlProps/ctrlProp2123.xml><?xml version="1.0" encoding="utf-8"?>
<formControlPr xmlns="http://schemas.microsoft.com/office/spreadsheetml/2009/9/main" objectType="Drop" dropLines="1" dropStyle="combo" dx="16" fmlaLink="$I$110" fmlaRange="リスト_夜間支援体制加算の人数_付７" noThreeD="1" sel="0" val="0"/>
</file>

<file path=xl/ctrlProps/ctrlProp2124.xml><?xml version="1.0" encoding="utf-8"?>
<formControlPr xmlns="http://schemas.microsoft.com/office/spreadsheetml/2009/9/main" objectType="Drop" dropLines="1" dropStyle="combo" dx="16" fmlaLink="$I$137" fmlaRange="リスト_夜間支援体制加算の人数_付７" noThreeD="1" sel="0" val="0"/>
</file>

<file path=xl/ctrlProps/ctrlProp2125.xml><?xml version="1.0" encoding="utf-8"?>
<formControlPr xmlns="http://schemas.microsoft.com/office/spreadsheetml/2009/9/main" objectType="Drop" dropLines="1" dropStyle="combo" dx="16" fmlaLink="$I$164" fmlaRange="リスト_夜間支援体制加算の人数_付７" noThreeD="1" sel="0" val="0"/>
</file>

<file path=xl/ctrlProps/ctrlProp2126.xml><?xml version="1.0" encoding="utf-8"?>
<formControlPr xmlns="http://schemas.microsoft.com/office/spreadsheetml/2009/9/main" objectType="Drop" dropLines="1" dropStyle="combo" dx="16" fmlaLink="$I$194" fmlaRange="リスト_夜間支援体制加算の人数_付７" noThreeD="1" sel="0" val="0"/>
</file>

<file path=xl/ctrlProps/ctrlProp2127.xml><?xml version="1.0" encoding="utf-8"?>
<formControlPr xmlns="http://schemas.microsoft.com/office/spreadsheetml/2009/9/main" objectType="Drop" dropLines="1" dropStyle="combo" dx="16" fmlaLink="$I$221" fmlaRange="リスト_夜間支援体制加算の人数_付７" noThreeD="1" sel="0" val="0"/>
</file>

<file path=xl/ctrlProps/ctrlProp2128.xml><?xml version="1.0" encoding="utf-8"?>
<formControlPr xmlns="http://schemas.microsoft.com/office/spreadsheetml/2009/9/main" objectType="Drop" dropLines="1" dropStyle="combo" dx="16" fmlaLink="$I$248" fmlaRange="リスト_夜間支援体制加算の人数_付７" noThreeD="1" sel="0" val="0"/>
</file>

<file path=xl/ctrlProps/ctrlProp2129.xml><?xml version="1.0" encoding="utf-8"?>
<formControlPr xmlns="http://schemas.microsoft.com/office/spreadsheetml/2009/9/main" objectType="Drop" dropLines="1" dropStyle="combo" dx="16" fmlaLink="$I$278" fmlaRange="リスト_夜間支援体制加算の人数_付７" noThreeD="1" sel="0" val="0"/>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Radio" checked="Checked" firstButton="1" fmlaLink="$I$38" lockText="1" noThreeD="1"/>
</file>

<file path=xl/ctrlProps/ctrlProp2133.xml><?xml version="1.0" encoding="utf-8"?>
<formControlPr xmlns="http://schemas.microsoft.com/office/spreadsheetml/2009/9/main" objectType="Radio" lockText="1" noThreeD="1"/>
</file>

<file path=xl/ctrlProps/ctrlProp2134.xml><?xml version="1.0" encoding="utf-8"?>
<formControlPr xmlns="http://schemas.microsoft.com/office/spreadsheetml/2009/9/main" objectType="GBox" noThreeD="1"/>
</file>

<file path=xl/ctrlProps/ctrlProp2135.xml><?xml version="1.0" encoding="utf-8"?>
<formControlPr xmlns="http://schemas.microsoft.com/office/spreadsheetml/2009/9/main" objectType="Radio" checked="Checked" firstButton="1" fmlaLink="$I$65"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GBox" noThreeD="1"/>
</file>

<file path=xl/ctrlProps/ctrlProp2138.xml><?xml version="1.0" encoding="utf-8"?>
<formControlPr xmlns="http://schemas.microsoft.com/office/spreadsheetml/2009/9/main" objectType="Radio" checked="Checked" firstButton="1" fmlaLink="$I$95" lockText="1" noThreeD="1"/>
</file>

<file path=xl/ctrlProps/ctrlProp2139.xml><?xml version="1.0" encoding="utf-8"?>
<formControlPr xmlns="http://schemas.microsoft.com/office/spreadsheetml/2009/9/main" objectType="Radio" lockText="1"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Radio" checked="Checked" firstButton="1" fmlaLink="$I$122" lockText="1" noThreeD="1"/>
</file>

<file path=xl/ctrlProps/ctrlProp2142.xml><?xml version="1.0" encoding="utf-8"?>
<formControlPr xmlns="http://schemas.microsoft.com/office/spreadsheetml/2009/9/main" objectType="Radio" lockText="1"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Radio" checked="Checked" firstButton="1" fmlaLink="$I$149" lockText="1" noThreeD="1"/>
</file>

<file path=xl/ctrlProps/ctrlProp2145.xml><?xml version="1.0" encoding="utf-8"?>
<formControlPr xmlns="http://schemas.microsoft.com/office/spreadsheetml/2009/9/main" objectType="Radio" lockText="1"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Radio" checked="Checked" firstButton="1" fmlaLink="$I$179" lockText="1" noThreeD="1"/>
</file>

<file path=xl/ctrlProps/ctrlProp2148.xml><?xml version="1.0" encoding="utf-8"?>
<formControlPr xmlns="http://schemas.microsoft.com/office/spreadsheetml/2009/9/main" objectType="Radio" lockText="1"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Radio" checked="Checked" firstButton="1" fmlaLink="$I$206" lockText="1" noThreeD="1"/>
</file>

<file path=xl/ctrlProps/ctrlProp2151.xml><?xml version="1.0" encoding="utf-8"?>
<formControlPr xmlns="http://schemas.microsoft.com/office/spreadsheetml/2009/9/main" objectType="Radio" lockText="1"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3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GBox" noThreeD="1"/>
</file>

<file path=xl/ctrlProps/ctrlProp2156.xml><?xml version="1.0" encoding="utf-8"?>
<formControlPr xmlns="http://schemas.microsoft.com/office/spreadsheetml/2009/9/main" objectType="Radio" checked="Checked" firstButton="1" fmlaLink="$I$263" lockText="1" noThreeD="1"/>
</file>

<file path=xl/ctrlProps/ctrlProp2157.xml><?xml version="1.0" encoding="utf-8"?>
<formControlPr xmlns="http://schemas.microsoft.com/office/spreadsheetml/2009/9/main" objectType="Radio" lockText="1" noThreeD="1"/>
</file>

<file path=xl/ctrlProps/ctrlProp2158.xml><?xml version="1.0" encoding="utf-8"?>
<formControlPr xmlns="http://schemas.microsoft.com/office/spreadsheetml/2009/9/main" objectType="Radio" checked="Checked" firstButton="1" fmlaLink="$I$11" lockText="1" noThreeD="1"/>
</file>

<file path=xl/ctrlProps/ctrlProp2159.xml><?xml version="1.0" encoding="utf-8"?>
<formControlPr xmlns="http://schemas.microsoft.com/office/spreadsheetml/2009/9/main" objectType="Radio" lockText="1" noThreeD="1"/>
</file>

<file path=xl/ctrlProps/ctrlProp2160.xml><?xml version="1.0" encoding="utf-8"?>
<formControlPr xmlns="http://schemas.microsoft.com/office/spreadsheetml/2009/9/main" objectType="Label" lockText="1"/>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Radio" checked="Checked" firstButton="1" fmlaLink="$I$28" lockText="1" noThreeD="1"/>
</file>

<file path=xl/ctrlProps/ctrlProp2165.xml><?xml version="1.0" encoding="utf-8"?>
<formControlPr xmlns="http://schemas.microsoft.com/office/spreadsheetml/2009/9/main" objectType="Radio" lockText="1" noThreeD="1"/>
</file>

<file path=xl/ctrlProps/ctrlProp2166.xml><?xml version="1.0" encoding="utf-8"?>
<formControlPr xmlns="http://schemas.microsoft.com/office/spreadsheetml/2009/9/main" objectType="Radio" lockText="1" noThreeD="1"/>
</file>

<file path=xl/ctrlProps/ctrlProp2167.xml><?xml version="1.0" encoding="utf-8"?>
<formControlPr xmlns="http://schemas.microsoft.com/office/spreadsheetml/2009/9/main" objectType="Radio" lockText="1"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GBox" noThreeD="1"/>
</file>

<file path=xl/ctrlProps/ctrlProp2174.xml><?xml version="1.0" encoding="utf-8"?>
<formControlPr xmlns="http://schemas.microsoft.com/office/spreadsheetml/2009/9/main" objectType="GBox" noThreeD="1"/>
</file>

<file path=xl/ctrlProps/ctrlProp2175.xml><?xml version="1.0" encoding="utf-8"?>
<formControlPr xmlns="http://schemas.microsoft.com/office/spreadsheetml/2009/9/main" objectType="GBox" noThreeD="1"/>
</file>

<file path=xl/ctrlProps/ctrlProp2176.xml><?xml version="1.0" encoding="utf-8"?>
<formControlPr xmlns="http://schemas.microsoft.com/office/spreadsheetml/2009/9/main" objectType="GBox" noThreeD="1"/>
</file>

<file path=xl/ctrlProps/ctrlProp2177.xml><?xml version="1.0" encoding="utf-8"?>
<formControlPr xmlns="http://schemas.microsoft.com/office/spreadsheetml/2009/9/main" objectType="Radio" checked="Checked" firstButton="1" fmlaLink="$I$55" lockText="1" noThreeD="1"/>
</file>

<file path=xl/ctrlProps/ctrlProp2178.xml><?xml version="1.0" encoding="utf-8"?>
<formControlPr xmlns="http://schemas.microsoft.com/office/spreadsheetml/2009/9/main" objectType="Radio" lockText="1" noThreeD="1"/>
</file>

<file path=xl/ctrlProps/ctrlProp2179.xml><?xml version="1.0" encoding="utf-8"?>
<formControlPr xmlns="http://schemas.microsoft.com/office/spreadsheetml/2009/9/main" objectType="Radio" lockText="1" noThreeD="1"/>
</file>

<file path=xl/ctrlProps/ctrlProp2180.xml><?xml version="1.0" encoding="utf-8"?>
<formControlPr xmlns="http://schemas.microsoft.com/office/spreadsheetml/2009/9/main" objectType="Radio" lockText="1" noThreeD="1"/>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Radio" checked="Checked" firstButton="1" fmlaLink="$I$82" lockText="1" noThreeD="1"/>
</file>

<file path=xl/ctrlProps/ctrlProp2192.xml><?xml version="1.0" encoding="utf-8"?>
<formControlPr xmlns="http://schemas.microsoft.com/office/spreadsheetml/2009/9/main" objectType="Radio" lockText="1" noThreeD="1"/>
</file>

<file path=xl/ctrlProps/ctrlProp2193.xml><?xml version="1.0" encoding="utf-8"?>
<formControlPr xmlns="http://schemas.microsoft.com/office/spreadsheetml/2009/9/main" objectType="Radio" lockText="1" noThreeD="1"/>
</file>

<file path=xl/ctrlProps/ctrlProp2194.xml><?xml version="1.0" encoding="utf-8"?>
<formControlPr xmlns="http://schemas.microsoft.com/office/spreadsheetml/2009/9/main" objectType="Radio" lockText="1" noThreeD="1"/>
</file>

<file path=xl/ctrlProps/ctrlProp2195.xml><?xml version="1.0" encoding="utf-8"?>
<formControlPr xmlns="http://schemas.microsoft.com/office/spreadsheetml/2009/9/main" objectType="GBox" noThreeD="1"/>
</file>

<file path=xl/ctrlProps/ctrlProp2196.xml><?xml version="1.0" encoding="utf-8"?>
<formControlPr xmlns="http://schemas.microsoft.com/office/spreadsheetml/2009/9/main" objectType="GBox" noThreeD="1"/>
</file>

<file path=xl/ctrlProps/ctrlProp2197.xml><?xml version="1.0" encoding="utf-8"?>
<formControlPr xmlns="http://schemas.microsoft.com/office/spreadsheetml/2009/9/main" objectType="GBox" noThreeD="1"/>
</file>

<file path=xl/ctrlProps/ctrlProp2198.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GBox" noThreeD="1"/>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GBox" noThreeD="1"/>
</file>

<file path=xl/ctrlProps/ctrlProp2205.xml><?xml version="1.0" encoding="utf-8"?>
<formControlPr xmlns="http://schemas.microsoft.com/office/spreadsheetml/2009/9/main" objectType="GBox" noThreeD="1"/>
</file>

<file path=xl/ctrlProps/ctrlProp2206.xml><?xml version="1.0" encoding="utf-8"?>
<formControlPr xmlns="http://schemas.microsoft.com/office/spreadsheetml/2009/9/main" objectType="Radio" checked="Checked" firstButton="1" fmlaLink="$I$112" lockText="1" noThreeD="1"/>
</file>

<file path=xl/ctrlProps/ctrlProp2207.xml><?xml version="1.0" encoding="utf-8"?>
<formControlPr xmlns="http://schemas.microsoft.com/office/spreadsheetml/2009/9/main" objectType="Radio" lockText="1" noThreeD="1"/>
</file>

<file path=xl/ctrlProps/ctrlProp2208.xml><?xml version="1.0" encoding="utf-8"?>
<formControlPr xmlns="http://schemas.microsoft.com/office/spreadsheetml/2009/9/main" objectType="Radio" lockText="1" noThreeD="1"/>
</file>

<file path=xl/ctrlProps/ctrlProp2209.xml><?xml version="1.0" encoding="utf-8"?>
<formControlPr xmlns="http://schemas.microsoft.com/office/spreadsheetml/2009/9/main" objectType="Radio" lockText="1" noThreeD="1"/>
</file>

<file path=xl/ctrlProps/ctrlProp2210.xml><?xml version="1.0" encoding="utf-8"?>
<formControlPr xmlns="http://schemas.microsoft.com/office/spreadsheetml/2009/9/main" objectType="GBox" noThreeD="1"/>
</file>

<file path=xl/ctrlProps/ctrlProp2211.xml><?xml version="1.0" encoding="utf-8"?>
<formControlPr xmlns="http://schemas.microsoft.com/office/spreadsheetml/2009/9/main" objectType="GBox"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214.xml><?xml version="1.0" encoding="utf-8"?>
<formControlPr xmlns="http://schemas.microsoft.com/office/spreadsheetml/2009/9/main" objectType="GBox" noThreeD="1"/>
</file>

<file path=xl/ctrlProps/ctrlProp2215.xml><?xml version="1.0" encoding="utf-8"?>
<formControlPr xmlns="http://schemas.microsoft.com/office/spreadsheetml/2009/9/main" objectType="GBox" noThreeD="1"/>
</file>

<file path=xl/ctrlProps/ctrlProp2216.xml><?xml version="1.0" encoding="utf-8"?>
<formControlPr xmlns="http://schemas.microsoft.com/office/spreadsheetml/2009/9/main" objectType="GBox" noThreeD="1"/>
</file>

<file path=xl/ctrlProps/ctrlProp2217.xml><?xml version="1.0" encoding="utf-8"?>
<formControlPr xmlns="http://schemas.microsoft.com/office/spreadsheetml/2009/9/main" objectType="GBox"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GBox" noThreeD="1"/>
</file>

<file path=xl/ctrlProps/ctrlProp2221.xml><?xml version="1.0" encoding="utf-8"?>
<formControlPr xmlns="http://schemas.microsoft.com/office/spreadsheetml/2009/9/main" objectType="GBox" noThreeD="1"/>
</file>

<file path=xl/ctrlProps/ctrlProp2222.xml><?xml version="1.0" encoding="utf-8"?>
<formControlPr xmlns="http://schemas.microsoft.com/office/spreadsheetml/2009/9/main" objectType="Radio" checked="Checked" firstButton="1" fmlaLink="$I$139" lockText="1" noThreeD="1"/>
</file>

<file path=xl/ctrlProps/ctrlProp2223.xml><?xml version="1.0" encoding="utf-8"?>
<formControlPr xmlns="http://schemas.microsoft.com/office/spreadsheetml/2009/9/main" objectType="Radio" lockText="1" noThreeD="1"/>
</file>

<file path=xl/ctrlProps/ctrlProp2224.xml><?xml version="1.0" encoding="utf-8"?>
<formControlPr xmlns="http://schemas.microsoft.com/office/spreadsheetml/2009/9/main" objectType="Radio" lockText="1" noThreeD="1"/>
</file>

<file path=xl/ctrlProps/ctrlProp2225.xml><?xml version="1.0" encoding="utf-8"?>
<formControlPr xmlns="http://schemas.microsoft.com/office/spreadsheetml/2009/9/main" objectType="Radio" lockText="1" noThreeD="1"/>
</file>

<file path=xl/ctrlProps/ctrlProp2226.xml><?xml version="1.0" encoding="utf-8"?>
<formControlPr xmlns="http://schemas.microsoft.com/office/spreadsheetml/2009/9/main" objectType="GBox"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GBox" noThreeD="1"/>
</file>

<file path=xl/ctrlProps/ctrlProp2229.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230.xml><?xml version="1.0" encoding="utf-8"?>
<formControlPr xmlns="http://schemas.microsoft.com/office/spreadsheetml/2009/9/main" objectType="GBox" noThreeD="1"/>
</file>

<file path=xl/ctrlProps/ctrlProp2231.xml><?xml version="1.0" encoding="utf-8"?>
<formControlPr xmlns="http://schemas.microsoft.com/office/spreadsheetml/2009/9/main" objectType="GBox" noThreeD="1"/>
</file>

<file path=xl/ctrlProps/ctrlProp2232.xml><?xml version="1.0" encoding="utf-8"?>
<formControlPr xmlns="http://schemas.microsoft.com/office/spreadsheetml/2009/9/main" objectType="GBox"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GBox" noThreeD="1"/>
</file>

<file path=xl/ctrlProps/ctrlProp2236.xml><?xml version="1.0" encoding="utf-8"?>
<formControlPr xmlns="http://schemas.microsoft.com/office/spreadsheetml/2009/9/main" objectType="GBox"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GBox" noThreeD="1"/>
</file>

<file path=xl/ctrlProps/ctrlProp2239.xml><?xml version="1.0" encoding="utf-8"?>
<formControlPr xmlns="http://schemas.microsoft.com/office/spreadsheetml/2009/9/main" objectType="Radio" checked="Checked" firstButton="1" fmlaLink="$I$166" lockText="1" noThreeD="1"/>
</file>

<file path=xl/ctrlProps/ctrlProp2240.xml><?xml version="1.0" encoding="utf-8"?>
<formControlPr xmlns="http://schemas.microsoft.com/office/spreadsheetml/2009/9/main" objectType="Radio" lockText="1" noThreeD="1"/>
</file>

<file path=xl/ctrlProps/ctrlProp2241.xml><?xml version="1.0" encoding="utf-8"?>
<formControlPr xmlns="http://schemas.microsoft.com/office/spreadsheetml/2009/9/main" objectType="Radio" lockText="1" noThreeD="1"/>
</file>

<file path=xl/ctrlProps/ctrlProp2242.xml><?xml version="1.0" encoding="utf-8"?>
<formControlPr xmlns="http://schemas.microsoft.com/office/spreadsheetml/2009/9/main" objectType="Radio" lockText="1" noThreeD="1"/>
</file>

<file path=xl/ctrlProps/ctrlProp2243.xml><?xml version="1.0" encoding="utf-8"?>
<formControlPr xmlns="http://schemas.microsoft.com/office/spreadsheetml/2009/9/main" objectType="GBox" noThreeD="1"/>
</file>

<file path=xl/ctrlProps/ctrlProp2244.xml><?xml version="1.0" encoding="utf-8"?>
<formControlPr xmlns="http://schemas.microsoft.com/office/spreadsheetml/2009/9/main" objectType="GBox" noThreeD="1"/>
</file>

<file path=xl/ctrlProps/ctrlProp2245.xml><?xml version="1.0" encoding="utf-8"?>
<formControlPr xmlns="http://schemas.microsoft.com/office/spreadsheetml/2009/9/main" objectType="GBox" noThreeD="1"/>
</file>

<file path=xl/ctrlProps/ctrlProp2246.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GBox" noThreeD="1"/>
</file>

<file path=xl/ctrlProps/ctrlProp2249.xml><?xml version="1.0" encoding="utf-8"?>
<formControlPr xmlns="http://schemas.microsoft.com/office/spreadsheetml/2009/9/main" objectType="GBox"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GBox" noThreeD="1"/>
</file>

<file path=xl/ctrlProps/ctrlProp2252.xml><?xml version="1.0" encoding="utf-8"?>
<formControlPr xmlns="http://schemas.microsoft.com/office/spreadsheetml/2009/9/main" objectType="GBox" noThreeD="1"/>
</file>

<file path=xl/ctrlProps/ctrlProp2253.xml><?xml version="1.0" encoding="utf-8"?>
<formControlPr xmlns="http://schemas.microsoft.com/office/spreadsheetml/2009/9/main" objectType="GBox"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checked="Checked" firstButton="1" fmlaLink="$I$196"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lockText="1" noThreeD="1"/>
</file>

<file path=xl/ctrlProps/ctrlProp2261.xml><?xml version="1.0" encoding="utf-8"?>
<formControlPr xmlns="http://schemas.microsoft.com/office/spreadsheetml/2009/9/main" objectType="GBox" noThreeD="1"/>
</file>

<file path=xl/ctrlProps/ctrlProp2262.xml><?xml version="1.0" encoding="utf-8"?>
<formControlPr xmlns="http://schemas.microsoft.com/office/spreadsheetml/2009/9/main" objectType="GBox" noThreeD="1"/>
</file>

<file path=xl/ctrlProps/ctrlProp2263.xml><?xml version="1.0" encoding="utf-8"?>
<formControlPr xmlns="http://schemas.microsoft.com/office/spreadsheetml/2009/9/main" objectType="GBox" noThreeD="1"/>
</file>

<file path=xl/ctrlProps/ctrlProp2264.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265.xml><?xml version="1.0" encoding="utf-8"?>
<formControlPr xmlns="http://schemas.microsoft.com/office/spreadsheetml/2009/9/main" objectType="GBox"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GBox" noThreeD="1"/>
</file>

<file path=xl/ctrlProps/ctrlProp2268.xml><?xml version="1.0" encoding="utf-8"?>
<formControlPr xmlns="http://schemas.microsoft.com/office/spreadsheetml/2009/9/main" objectType="GBox" noThreeD="1"/>
</file>

<file path=xl/ctrlProps/ctrlProp2269.xml><?xml version="1.0" encoding="utf-8"?>
<formControlPr xmlns="http://schemas.microsoft.com/office/spreadsheetml/2009/9/main" objectType="GBox" noThreeD="1"/>
</file>

<file path=xl/ctrlProps/ctrlProp2270.xml><?xml version="1.0" encoding="utf-8"?>
<formControlPr xmlns="http://schemas.microsoft.com/office/spreadsheetml/2009/9/main" objectType="GBox" noThreeD="1"/>
</file>

<file path=xl/ctrlProps/ctrlProp2271.xml><?xml version="1.0" encoding="utf-8"?>
<formControlPr xmlns="http://schemas.microsoft.com/office/spreadsheetml/2009/9/main" objectType="GBox" noThreeD="1"/>
</file>

<file path=xl/ctrlProps/ctrlProp2272.xml><?xml version="1.0" encoding="utf-8"?>
<formControlPr xmlns="http://schemas.microsoft.com/office/spreadsheetml/2009/9/main" objectType="GBox" noThreeD="1"/>
</file>

<file path=xl/ctrlProps/ctrlProp2273.xml><?xml version="1.0" encoding="utf-8"?>
<formControlPr xmlns="http://schemas.microsoft.com/office/spreadsheetml/2009/9/main" objectType="GBox"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GBox" noThreeD="1"/>
</file>

<file path=xl/ctrlProps/ctrlProp2276.xml><?xml version="1.0" encoding="utf-8"?>
<formControlPr xmlns="http://schemas.microsoft.com/office/spreadsheetml/2009/9/main" objectType="Radio" checked="Checked" firstButton="1" fmlaLink="$I$223" lockText="1" noThreeD="1"/>
</file>

<file path=xl/ctrlProps/ctrlProp2277.xml><?xml version="1.0" encoding="utf-8"?>
<formControlPr xmlns="http://schemas.microsoft.com/office/spreadsheetml/2009/9/main" objectType="Radio" lockText="1" noThreeD="1"/>
</file>

<file path=xl/ctrlProps/ctrlProp2278.xml><?xml version="1.0" encoding="utf-8"?>
<formControlPr xmlns="http://schemas.microsoft.com/office/spreadsheetml/2009/9/main" objectType="Radio" lockText="1" noThreeD="1"/>
</file>

<file path=xl/ctrlProps/ctrlProp2279.xml><?xml version="1.0" encoding="utf-8"?>
<formControlPr xmlns="http://schemas.microsoft.com/office/spreadsheetml/2009/9/main" objectType="Radio" lockText="1" noThreeD="1"/>
</file>

<file path=xl/ctrlProps/ctrlProp2280.xml><?xml version="1.0" encoding="utf-8"?>
<formControlPr xmlns="http://schemas.microsoft.com/office/spreadsheetml/2009/9/main" objectType="GBox" noThreeD="1"/>
</file>

<file path=xl/ctrlProps/ctrlProp2281.xml><?xml version="1.0" encoding="utf-8"?>
<formControlPr xmlns="http://schemas.microsoft.com/office/spreadsheetml/2009/9/main" objectType="GBox"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284.xml><?xml version="1.0" encoding="utf-8"?>
<formControlPr xmlns="http://schemas.microsoft.com/office/spreadsheetml/2009/9/main" objectType="GBox" noThreeD="1"/>
</file>

<file path=xl/ctrlProps/ctrlProp2285.xml><?xml version="1.0" encoding="utf-8"?>
<formControlPr xmlns="http://schemas.microsoft.com/office/spreadsheetml/2009/9/main" objectType="GBox"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GBox" noThreeD="1"/>
</file>

<file path=xl/ctrlProps/ctrlProp2288.xml><?xml version="1.0" encoding="utf-8"?>
<formControlPr xmlns="http://schemas.microsoft.com/office/spreadsheetml/2009/9/main" objectType="GBox" noThreeD="1"/>
</file>

<file path=xl/ctrlProps/ctrlProp2289.xml><?xml version="1.0" encoding="utf-8"?>
<formControlPr xmlns="http://schemas.microsoft.com/office/spreadsheetml/2009/9/main" objectType="GBox" noThreeD="1"/>
</file>

<file path=xl/ctrlProps/ctrlProp2290.xml><?xml version="1.0" encoding="utf-8"?>
<formControlPr xmlns="http://schemas.microsoft.com/office/spreadsheetml/2009/9/main" objectType="GBox" noThreeD="1"/>
</file>

<file path=xl/ctrlProps/ctrlProp2291.xml><?xml version="1.0" encoding="utf-8"?>
<formControlPr xmlns="http://schemas.microsoft.com/office/spreadsheetml/2009/9/main" objectType="GBox" noThreeD="1"/>
</file>

<file path=xl/ctrlProps/ctrlProp2292.xml><?xml version="1.0" encoding="utf-8"?>
<formControlPr xmlns="http://schemas.microsoft.com/office/spreadsheetml/2009/9/main" objectType="GBox" noThreeD="1"/>
</file>

<file path=xl/ctrlProps/ctrlProp2293.xml><?xml version="1.0" encoding="utf-8"?>
<formControlPr xmlns="http://schemas.microsoft.com/office/spreadsheetml/2009/9/main" objectType="GBox"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GBox" noThreeD="1"/>
</file>

<file path=xl/ctrlProps/ctrlProp2296.xml><?xml version="1.0" encoding="utf-8"?>
<formControlPr xmlns="http://schemas.microsoft.com/office/spreadsheetml/2009/9/main" objectType="Radio" checked="Checked" firstButton="1" fmlaLink="$I$250" lockText="1" noThreeD="1"/>
</file>

<file path=xl/ctrlProps/ctrlProp2297.xml><?xml version="1.0" encoding="utf-8"?>
<formControlPr xmlns="http://schemas.microsoft.com/office/spreadsheetml/2009/9/main" objectType="Radio" lockText="1" noThreeD="1"/>
</file>

<file path=xl/ctrlProps/ctrlProp2298.xml><?xml version="1.0" encoding="utf-8"?>
<formControlPr xmlns="http://schemas.microsoft.com/office/spreadsheetml/2009/9/main" objectType="Radio" lockText="1" noThreeD="1"/>
</file>

<file path=xl/ctrlProps/ctrlProp2299.xml><?xml version="1.0" encoding="utf-8"?>
<formControlPr xmlns="http://schemas.microsoft.com/office/spreadsheetml/2009/9/main" objectType="Radio" lockText="1" noThreeD="1"/>
</file>

<file path=xl/ctrlProps/ctrlProp2300.xml><?xml version="1.0" encoding="utf-8"?>
<formControlPr xmlns="http://schemas.microsoft.com/office/spreadsheetml/2009/9/main" objectType="GBox" noThreeD="1"/>
</file>

<file path=xl/ctrlProps/ctrlProp2301.xml><?xml version="1.0" encoding="utf-8"?>
<formControlPr xmlns="http://schemas.microsoft.com/office/spreadsheetml/2009/9/main" objectType="GBox"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304.xml><?xml version="1.0" encoding="utf-8"?>
<formControlPr xmlns="http://schemas.microsoft.com/office/spreadsheetml/2009/9/main" objectType="GBox" noThreeD="1"/>
</file>

<file path=xl/ctrlProps/ctrlProp2305.xml><?xml version="1.0" encoding="utf-8"?>
<formControlPr xmlns="http://schemas.microsoft.com/office/spreadsheetml/2009/9/main" objectType="GBox"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GBox" noThreeD="1"/>
</file>

<file path=xl/ctrlProps/ctrlProp2308.xml><?xml version="1.0" encoding="utf-8"?>
<formControlPr xmlns="http://schemas.microsoft.com/office/spreadsheetml/2009/9/main" objectType="GBox" noThreeD="1"/>
</file>

<file path=xl/ctrlProps/ctrlProp2309.xml><?xml version="1.0" encoding="utf-8"?>
<formControlPr xmlns="http://schemas.microsoft.com/office/spreadsheetml/2009/9/main" objectType="GBox" noThreeD="1"/>
</file>

<file path=xl/ctrlProps/ctrlProp2310.xml><?xml version="1.0" encoding="utf-8"?>
<formControlPr xmlns="http://schemas.microsoft.com/office/spreadsheetml/2009/9/main" objectType="GBox" noThreeD="1"/>
</file>

<file path=xl/ctrlProps/ctrlProp2311.xml><?xml version="1.0" encoding="utf-8"?>
<formControlPr xmlns="http://schemas.microsoft.com/office/spreadsheetml/2009/9/main" objectType="GBox" noThreeD="1"/>
</file>

<file path=xl/ctrlProps/ctrlProp2312.xml><?xml version="1.0" encoding="utf-8"?>
<formControlPr xmlns="http://schemas.microsoft.com/office/spreadsheetml/2009/9/main" objectType="GBox" noThreeD="1"/>
</file>

<file path=xl/ctrlProps/ctrlProp2313.xml><?xml version="1.0" encoding="utf-8"?>
<formControlPr xmlns="http://schemas.microsoft.com/office/spreadsheetml/2009/9/main" objectType="GBox"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GBox"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Radio" checked="Checked" firstButton="1" fmlaLink="$I$280" lockText="1" noThreeD="1"/>
</file>

<file path=xl/ctrlProps/ctrlProp2318.xml><?xml version="1.0" encoding="utf-8"?>
<formControlPr xmlns="http://schemas.microsoft.com/office/spreadsheetml/2009/9/main" objectType="Radio" lockText="1" noThreeD="1"/>
</file>

<file path=xl/ctrlProps/ctrlProp2319.xml><?xml version="1.0" encoding="utf-8"?>
<formControlPr xmlns="http://schemas.microsoft.com/office/spreadsheetml/2009/9/main" objectType="Radio" lockText="1" noThreeD="1"/>
</file>

<file path=xl/ctrlProps/ctrlProp2320.xml><?xml version="1.0" encoding="utf-8"?>
<formControlPr xmlns="http://schemas.microsoft.com/office/spreadsheetml/2009/9/main" objectType="Radio" lockText="1" noThreeD="1"/>
</file>

<file path=xl/ctrlProps/ctrlProp2321.xml><?xml version="1.0" encoding="utf-8"?>
<formControlPr xmlns="http://schemas.microsoft.com/office/spreadsheetml/2009/9/main" objectType="GBox"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325.xml><?xml version="1.0" encoding="utf-8"?>
<formControlPr xmlns="http://schemas.microsoft.com/office/spreadsheetml/2009/9/main" objectType="GBox"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Radio" firstButton="1" fmlaLink="$R$44" lockText="1" noThreeD="1"/>
</file>

<file path=xl/ctrlProps/ctrlProp2328.xml><?xml version="1.0" encoding="utf-8"?>
<formControlPr xmlns="http://schemas.microsoft.com/office/spreadsheetml/2009/9/main" objectType="Radio" checked="Checked" lockText="1" noThreeD="1"/>
</file>

<file path=xl/ctrlProps/ctrlProp2329.xml><?xml version="1.0" encoding="utf-8"?>
<formControlPr xmlns="http://schemas.microsoft.com/office/spreadsheetml/2009/9/main" objectType="GBox" noThreeD="1"/>
</file>

<file path=xl/ctrlProps/ctrlProp2330.xml><?xml version="1.0" encoding="utf-8"?>
<formControlPr xmlns="http://schemas.microsoft.com/office/spreadsheetml/2009/9/main" objectType="Radio" firstButton="1" fmlaLink="$AA$17" lockText="1" noThreeD="1"/>
</file>

<file path=xl/ctrlProps/ctrlProp2331.xml><?xml version="1.0" encoding="utf-8"?>
<formControlPr xmlns="http://schemas.microsoft.com/office/spreadsheetml/2009/9/main" objectType="Radio" checked="Checked" lockText="1" noThreeD="1"/>
</file>

<file path=xl/ctrlProps/ctrlProp2332.xml><?xml version="1.0" encoding="utf-8"?>
<formControlPr xmlns="http://schemas.microsoft.com/office/spreadsheetml/2009/9/main" objectType="GBox" noThreeD="1"/>
</file>

<file path=xl/ctrlProps/ctrlProp2333.xml><?xml version="1.0" encoding="utf-8"?>
<formControlPr xmlns="http://schemas.microsoft.com/office/spreadsheetml/2009/9/main" objectType="Radio" firstButton="1" fmlaLink="$I$19" lockText="1" noThreeD="1"/>
</file>

<file path=xl/ctrlProps/ctrlProp2334.xml><?xml version="1.0" encoding="utf-8"?>
<formControlPr xmlns="http://schemas.microsoft.com/office/spreadsheetml/2009/9/main" objectType="Radio" checked="Checked" lockText="1" noThreeD="1"/>
</file>

<file path=xl/ctrlProps/ctrlProp2335.xml><?xml version="1.0" encoding="utf-8"?>
<formControlPr xmlns="http://schemas.microsoft.com/office/spreadsheetml/2009/9/main" objectType="GBox" noThreeD="1"/>
</file>

<file path=xl/ctrlProps/ctrlProp2336.xml><?xml version="1.0" encoding="utf-8"?>
<formControlPr xmlns="http://schemas.microsoft.com/office/spreadsheetml/2009/9/main" objectType="CheckBox" fmlaLink="$AL$42" lockText="1" noThreeD="1"/>
</file>

<file path=xl/ctrlProps/ctrlProp2337.xml><?xml version="1.0" encoding="utf-8"?>
<formControlPr xmlns="http://schemas.microsoft.com/office/spreadsheetml/2009/9/main" objectType="CheckBox" fmlaLink="$AM$42" lockText="1" noThreeD="1"/>
</file>

<file path=xl/ctrlProps/ctrlProp2338.xml><?xml version="1.0" encoding="utf-8"?>
<formControlPr xmlns="http://schemas.microsoft.com/office/spreadsheetml/2009/9/main" objectType="CheckBox" fmlaLink="$AN$42" lockText="1" noThreeD="1"/>
</file>

<file path=xl/ctrlProps/ctrlProp2339.xml><?xml version="1.0" encoding="utf-8"?>
<formControlPr xmlns="http://schemas.microsoft.com/office/spreadsheetml/2009/9/main" objectType="CheckBox" fmlaLink="$AO$42" lockText="1" noThreeD="1"/>
</file>

<file path=xl/ctrlProps/ctrlProp2340.xml><?xml version="1.0" encoding="utf-8"?>
<formControlPr xmlns="http://schemas.microsoft.com/office/spreadsheetml/2009/9/main" objectType="CheckBox" fmlaLink="$AP$42" lockText="1" noThreeD="1"/>
</file>

<file path=xl/ctrlProps/ctrlProp2341.xml><?xml version="1.0" encoding="utf-8"?>
<formControlPr xmlns="http://schemas.microsoft.com/office/spreadsheetml/2009/9/main" objectType="GBox"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CheckBox" fmlaLink="$AL$43" lockText="1" noThreeD="1"/>
</file>

<file path=xl/ctrlProps/ctrlProp2344.xml><?xml version="1.0" encoding="utf-8"?>
<formControlPr xmlns="http://schemas.microsoft.com/office/spreadsheetml/2009/9/main" objectType="CheckBox" fmlaLink="$AM$43" lockText="1" noThreeD="1"/>
</file>

<file path=xl/ctrlProps/ctrlProp2345.xml><?xml version="1.0" encoding="utf-8"?>
<formControlPr xmlns="http://schemas.microsoft.com/office/spreadsheetml/2009/9/main" objectType="Drop" dropLines="4" dropStyle="combo" dx="16" fmlaLink="$I$56" fmlaRange="リスト_施設等の区分_付８_１" noThreeD="1" sel="1" val="0"/>
</file>

<file path=xl/ctrlProps/ctrlProp2346.xml><?xml version="1.0" encoding="utf-8"?>
<formControlPr xmlns="http://schemas.microsoft.com/office/spreadsheetml/2009/9/main" objectType="Drop" dropLines="6" dropStyle="combo" dx="16" fmlaLink="$I$57" fmlaRange="リスト_障害児施設区分_付８_１" noThreeD="1" sel="1" val="0"/>
</file>

<file path=xl/ctrlProps/ctrlProp2347.xml><?xml version="1.0" encoding="utf-8"?>
<formControlPr xmlns="http://schemas.microsoft.com/office/spreadsheetml/2009/9/main" objectType="GBox" noThreeD="1"/>
</file>

<file path=xl/ctrlProps/ctrlProp2348.xml><?xml version="1.0" encoding="utf-8"?>
<formControlPr xmlns="http://schemas.microsoft.com/office/spreadsheetml/2009/9/main" objectType="Radio" firstButton="1" fmlaLink="$Z$56" lockText="1" noThreeD="1"/>
</file>

<file path=xl/ctrlProps/ctrlProp2349.xml><?xml version="1.0" encoding="utf-8"?>
<formControlPr xmlns="http://schemas.microsoft.com/office/spreadsheetml/2009/9/main" objectType="Radio" checked="Checked" lockText="1" noThreeD="1"/>
</file>

<file path=xl/ctrlProps/ctrlProp2350.xml><?xml version="1.0" encoding="utf-8"?>
<formControlPr xmlns="http://schemas.microsoft.com/office/spreadsheetml/2009/9/main" objectType="GBox" noThreeD="1"/>
</file>

<file path=xl/ctrlProps/ctrlProp2351.xml><?xml version="1.0" encoding="utf-8"?>
<formControlPr xmlns="http://schemas.microsoft.com/office/spreadsheetml/2009/9/main" objectType="CheckBox" fmlaLink="$AL$61" lockText="1" noThreeD="1"/>
</file>

<file path=xl/ctrlProps/ctrlProp2352.xml><?xml version="1.0" encoding="utf-8"?>
<formControlPr xmlns="http://schemas.microsoft.com/office/spreadsheetml/2009/9/main" objectType="CheckBox" fmlaLink="$AM$61" lockText="1" noThreeD="1"/>
</file>

<file path=xl/ctrlProps/ctrlProp2353.xml><?xml version="1.0" encoding="utf-8"?>
<formControlPr xmlns="http://schemas.microsoft.com/office/spreadsheetml/2009/9/main" objectType="CheckBox" fmlaLink="$AN$61" lockText="1" noThreeD="1"/>
</file>

<file path=xl/ctrlProps/ctrlProp2354.xml><?xml version="1.0" encoding="utf-8"?>
<formControlPr xmlns="http://schemas.microsoft.com/office/spreadsheetml/2009/9/main" objectType="CheckBox" fmlaLink="$AO$61" lockText="1" noThreeD="1"/>
</file>

<file path=xl/ctrlProps/ctrlProp2355.xml><?xml version="1.0" encoding="utf-8"?>
<formControlPr xmlns="http://schemas.microsoft.com/office/spreadsheetml/2009/9/main" objectType="CheckBox" fmlaLink="$AP$61" lockText="1" noThreeD="1"/>
</file>

<file path=xl/ctrlProps/ctrlProp2356.xml><?xml version="1.0" encoding="utf-8"?>
<formControlPr xmlns="http://schemas.microsoft.com/office/spreadsheetml/2009/9/main" objectType="GBox" noThreeD="1"/>
</file>

<file path=xl/ctrlProps/ctrlProp2357.xml><?xml version="1.0" encoding="utf-8"?>
<formControlPr xmlns="http://schemas.microsoft.com/office/spreadsheetml/2009/9/main" objectType="GBox" noThreeD="1"/>
</file>

<file path=xl/ctrlProps/ctrlProp2358.xml><?xml version="1.0" encoding="utf-8"?>
<formControlPr xmlns="http://schemas.microsoft.com/office/spreadsheetml/2009/9/main" objectType="CheckBox" fmlaLink="$AM$62" lockText="1" noThreeD="1"/>
</file>

<file path=xl/ctrlProps/ctrlProp2359.xml><?xml version="1.0" encoding="utf-8"?>
<formControlPr xmlns="http://schemas.microsoft.com/office/spreadsheetml/2009/9/main" objectType="CheckBox" fmlaLink="$AN$62"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Radio" firstButton="1" fmlaLink="$AL$17" lockText="1" noThreeD="1"/>
</file>

<file path=xl/ctrlProps/ctrlProp2362.xml><?xml version="1.0" encoding="utf-8"?>
<formControlPr xmlns="http://schemas.microsoft.com/office/spreadsheetml/2009/9/main" objectType="Radio" checked="Checked" lockText="1" noThreeD="1"/>
</file>

<file path=xl/ctrlProps/ctrlProp2363.xml><?xml version="1.0" encoding="utf-8"?>
<formControlPr xmlns="http://schemas.microsoft.com/office/spreadsheetml/2009/9/main" objectType="GBox" noThreeD="1"/>
</file>

<file path=xl/ctrlProps/ctrlProp2364.xml><?xml version="1.0" encoding="utf-8"?>
<formControlPr xmlns="http://schemas.microsoft.com/office/spreadsheetml/2009/9/main" objectType="CheckBox" fmlaLink="$AM$17" lockText="1" noThreeD="1"/>
</file>

<file path=xl/ctrlProps/ctrlProp2365.xml><?xml version="1.0" encoding="utf-8"?>
<formControlPr xmlns="http://schemas.microsoft.com/office/spreadsheetml/2009/9/main" objectType="CheckBox" fmlaLink="$AN$17" lockText="1" noThreeD="1"/>
</file>

<file path=xl/ctrlProps/ctrlProp2366.xml><?xml version="1.0" encoding="utf-8"?>
<formControlPr xmlns="http://schemas.microsoft.com/office/spreadsheetml/2009/9/main" objectType="CheckBox" fmlaLink="$AO$17" lockText="1" noThreeD="1"/>
</file>

<file path=xl/ctrlProps/ctrlProp2367.xml><?xml version="1.0" encoding="utf-8"?>
<formControlPr xmlns="http://schemas.microsoft.com/office/spreadsheetml/2009/9/main" objectType="CheckBox" fmlaLink="$AP$17" lockText="1" noThreeD="1"/>
</file>

<file path=xl/ctrlProps/ctrlProp2368.xml><?xml version="1.0" encoding="utf-8"?>
<formControlPr xmlns="http://schemas.microsoft.com/office/spreadsheetml/2009/9/main" objectType="CheckBox" fmlaLink="$AQ$17" lockText="1" noThreeD="1"/>
</file>

<file path=xl/ctrlProps/ctrlProp2369.xml><?xml version="1.0" encoding="utf-8"?>
<formControlPr xmlns="http://schemas.microsoft.com/office/spreadsheetml/2009/9/main" objectType="CheckBox" fmlaLink="$AR$17"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Radio" firstButton="1" fmlaLink="$I$19" lockText="1" noThreeD="1"/>
</file>

<file path=xl/ctrlProps/ctrlProp2372.xml><?xml version="1.0" encoding="utf-8"?>
<formControlPr xmlns="http://schemas.microsoft.com/office/spreadsheetml/2009/9/main" objectType="Radio" checked="Checked" lockText="1" noThreeD="1"/>
</file>

<file path=xl/ctrlProps/ctrlProp2373.xml><?xml version="1.0" encoding="utf-8"?>
<formControlPr xmlns="http://schemas.microsoft.com/office/spreadsheetml/2009/9/main" objectType="GBox" noThreeD="1"/>
</file>

<file path=xl/ctrlProps/ctrlProp2374.xml><?xml version="1.0" encoding="utf-8"?>
<formControlPr xmlns="http://schemas.microsoft.com/office/spreadsheetml/2009/9/main" objectType="Radio" firstButton="1" fmlaLink="$P$22" lockText="1" noThreeD="1"/>
</file>

<file path=xl/ctrlProps/ctrlProp2375.xml><?xml version="1.0" encoding="utf-8"?>
<formControlPr xmlns="http://schemas.microsoft.com/office/spreadsheetml/2009/9/main" objectType="Radio" lockText="1" noThreeD="1"/>
</file>

<file path=xl/ctrlProps/ctrlProp2376.xml><?xml version="1.0" encoding="utf-8"?>
<formControlPr xmlns="http://schemas.microsoft.com/office/spreadsheetml/2009/9/main" objectType="Radio" lockText="1" noThreeD="1"/>
</file>

<file path=xl/ctrlProps/ctrlProp2377.xml><?xml version="1.0" encoding="utf-8"?>
<formControlPr xmlns="http://schemas.microsoft.com/office/spreadsheetml/2009/9/main" objectType="GBox"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GBox" noThreeD="1"/>
</file>

<file path=xl/ctrlProps/ctrlProp2380.xml><?xml version="1.0" encoding="utf-8"?>
<formControlPr xmlns="http://schemas.microsoft.com/office/spreadsheetml/2009/9/main" objectType="Radio" firstButton="1" fmlaLink="$P$23" lockText="1" noThreeD="1"/>
</file>

<file path=xl/ctrlProps/ctrlProp2381.xml><?xml version="1.0" encoding="utf-8"?>
<formControlPr xmlns="http://schemas.microsoft.com/office/spreadsheetml/2009/9/main" objectType="Radio" lockText="1" noThreeD="1"/>
</file>

<file path=xl/ctrlProps/ctrlProp2382.xml><?xml version="1.0" encoding="utf-8"?>
<formControlPr xmlns="http://schemas.microsoft.com/office/spreadsheetml/2009/9/main" objectType="Radio" lockText="1" noThreeD="1"/>
</file>

<file path=xl/ctrlProps/ctrlProp2383.xml><?xml version="1.0" encoding="utf-8"?>
<formControlPr xmlns="http://schemas.microsoft.com/office/spreadsheetml/2009/9/main" objectType="Radio" firstButton="1" fmlaLink="$P$24" lockText="1" noThreeD="1"/>
</file>

<file path=xl/ctrlProps/ctrlProp2384.xml><?xml version="1.0" encoding="utf-8"?>
<formControlPr xmlns="http://schemas.microsoft.com/office/spreadsheetml/2009/9/main" objectType="Radio" lockText="1" noThreeD="1"/>
</file>

<file path=xl/ctrlProps/ctrlProp2385.xml><?xml version="1.0" encoding="utf-8"?>
<formControlPr xmlns="http://schemas.microsoft.com/office/spreadsheetml/2009/9/main" objectType="Radio" lockText="1" noThreeD="1"/>
</file>

<file path=xl/ctrlProps/ctrlProp2386.xml><?xml version="1.0" encoding="utf-8"?>
<formControlPr xmlns="http://schemas.microsoft.com/office/spreadsheetml/2009/9/main" objectType="Radio" firstButton="1" fmlaLink="$P$25" lockText="1" noThreeD="1"/>
</file>

<file path=xl/ctrlProps/ctrlProp2387.xml><?xml version="1.0" encoding="utf-8"?>
<formControlPr xmlns="http://schemas.microsoft.com/office/spreadsheetml/2009/9/main" objectType="Radio" lockText="1" noThreeD="1"/>
</file>

<file path=xl/ctrlProps/ctrlProp2388.xml><?xml version="1.0" encoding="utf-8"?>
<formControlPr xmlns="http://schemas.microsoft.com/office/spreadsheetml/2009/9/main" objectType="Radio" lockText="1" noThreeD="1"/>
</file>

<file path=xl/ctrlProps/ctrlProp2389.xml><?xml version="1.0" encoding="utf-8"?>
<formControlPr xmlns="http://schemas.microsoft.com/office/spreadsheetml/2009/9/main" objectType="GBox" noThreeD="1"/>
</file>

<file path=xl/ctrlProps/ctrlProp2390.xml><?xml version="1.0" encoding="utf-8"?>
<formControlPr xmlns="http://schemas.microsoft.com/office/spreadsheetml/2009/9/main" objectType="CheckBox" fmlaLink="$AL$58" lockText="1" noThreeD="1"/>
</file>

<file path=xl/ctrlProps/ctrlProp2391.xml><?xml version="1.0" encoding="utf-8"?>
<formControlPr xmlns="http://schemas.microsoft.com/office/spreadsheetml/2009/9/main" objectType="CheckBox" fmlaLink="$AM$58" lockText="1" noThreeD="1"/>
</file>

<file path=xl/ctrlProps/ctrlProp2392.xml><?xml version="1.0" encoding="utf-8"?>
<formControlPr xmlns="http://schemas.microsoft.com/office/spreadsheetml/2009/9/main" objectType="CheckBox" fmlaLink="$AN$58" lockText="1" noThreeD="1"/>
</file>

<file path=xl/ctrlProps/ctrlProp2393.xml><?xml version="1.0" encoding="utf-8"?>
<formControlPr xmlns="http://schemas.microsoft.com/office/spreadsheetml/2009/9/main" objectType="CheckBox" fmlaLink="$AO$58" lockText="1" noThreeD="1"/>
</file>

<file path=xl/ctrlProps/ctrlProp2394.xml><?xml version="1.0" encoding="utf-8"?>
<formControlPr xmlns="http://schemas.microsoft.com/office/spreadsheetml/2009/9/main" objectType="CheckBox" fmlaLink="$AP$58" lockText="1" noThreeD="1"/>
</file>

<file path=xl/ctrlProps/ctrlProp2395.xml><?xml version="1.0" encoding="utf-8"?>
<formControlPr xmlns="http://schemas.microsoft.com/office/spreadsheetml/2009/9/main" objectType="CheckBox" fmlaLink="$AQ$58" lockText="1" noThreeD="1"/>
</file>

<file path=xl/ctrlProps/ctrlProp2396.xml><?xml version="1.0" encoding="utf-8"?>
<formControlPr xmlns="http://schemas.microsoft.com/office/spreadsheetml/2009/9/main" objectType="CheckBox" fmlaLink="$AR$58" lockText="1" noThreeD="1"/>
</file>

<file path=xl/ctrlProps/ctrlProp2397.xml><?xml version="1.0" encoding="utf-8"?>
<formControlPr xmlns="http://schemas.microsoft.com/office/spreadsheetml/2009/9/main" objectType="GBox" noThreeD="1"/>
</file>

<file path=xl/ctrlProps/ctrlProp2398.xml><?xml version="1.0" encoding="utf-8"?>
<formControlPr xmlns="http://schemas.microsoft.com/office/spreadsheetml/2009/9/main" objectType="CheckBox" fmlaLink="$AL$62" lockText="1" noThreeD="1"/>
</file>

<file path=xl/ctrlProps/ctrlProp2399.xml><?xml version="1.0" encoding="utf-8"?>
<formControlPr xmlns="http://schemas.microsoft.com/office/spreadsheetml/2009/9/main" objectType="GBox" noThreeD="1"/>
</file>

<file path=xl/ctrlProps/ctrlProp2400.xml><?xml version="1.0" encoding="utf-8"?>
<formControlPr xmlns="http://schemas.microsoft.com/office/spreadsheetml/2009/9/main" objectType="CheckBox" fmlaLink="$AL$103" lockText="1" noThreeD="1"/>
</file>

<file path=xl/ctrlProps/ctrlProp2401.xml><?xml version="1.0" encoding="utf-8"?>
<formControlPr xmlns="http://schemas.microsoft.com/office/spreadsheetml/2009/9/main" objectType="CheckBox" fmlaLink="$AM$103" lockText="1" noThreeD="1"/>
</file>

<file path=xl/ctrlProps/ctrlProp2402.xml><?xml version="1.0" encoding="utf-8"?>
<formControlPr xmlns="http://schemas.microsoft.com/office/spreadsheetml/2009/9/main" objectType="CheckBox" fmlaLink="$AN$103" lockText="1" noThreeD="1"/>
</file>

<file path=xl/ctrlProps/ctrlProp2403.xml><?xml version="1.0" encoding="utf-8"?>
<formControlPr xmlns="http://schemas.microsoft.com/office/spreadsheetml/2009/9/main" objectType="CheckBox" fmlaLink="$AO$103" lockText="1" noThreeD="1"/>
</file>

<file path=xl/ctrlProps/ctrlProp2404.xml><?xml version="1.0" encoding="utf-8"?>
<formControlPr xmlns="http://schemas.microsoft.com/office/spreadsheetml/2009/9/main" objectType="CheckBox" fmlaLink="$AP$103" lockText="1" noThreeD="1"/>
</file>

<file path=xl/ctrlProps/ctrlProp2405.xml><?xml version="1.0" encoding="utf-8"?>
<formControlPr xmlns="http://schemas.microsoft.com/office/spreadsheetml/2009/9/main" objectType="GBox"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CheckBox" fmlaLink="$AM$104" lockText="1" noThreeD="1"/>
</file>

<file path=xl/ctrlProps/ctrlProp2408.xml><?xml version="1.0" encoding="utf-8"?>
<formControlPr xmlns="http://schemas.microsoft.com/office/spreadsheetml/2009/9/main" objectType="CheckBox" fmlaLink="$AN$104" lockText="1" noThreeD="1"/>
</file>

<file path=xl/ctrlProps/ctrlProp2409.xml><?xml version="1.0" encoding="utf-8"?>
<formControlPr xmlns="http://schemas.microsoft.com/office/spreadsheetml/2009/9/main" objectType="GBox" noThreeD="1"/>
</file>

<file path=xl/ctrlProps/ctrlProp2410.xml><?xml version="1.0" encoding="utf-8"?>
<formControlPr xmlns="http://schemas.microsoft.com/office/spreadsheetml/2009/9/main" objectType="CheckBox" fmlaLink="$AL$100" lockText="1" noThreeD="1"/>
</file>

<file path=xl/ctrlProps/ctrlProp2411.xml><?xml version="1.0" encoding="utf-8"?>
<formControlPr xmlns="http://schemas.microsoft.com/office/spreadsheetml/2009/9/main" objectType="CheckBox" fmlaLink="$AM$100" lockText="1" noThreeD="1"/>
</file>

<file path=xl/ctrlProps/ctrlProp2412.xml><?xml version="1.0" encoding="utf-8"?>
<formControlPr xmlns="http://schemas.microsoft.com/office/spreadsheetml/2009/9/main" objectType="CheckBox" fmlaLink="$AN$100" lockText="1" noThreeD="1"/>
</file>

<file path=xl/ctrlProps/ctrlProp2413.xml><?xml version="1.0" encoding="utf-8"?>
<formControlPr xmlns="http://schemas.microsoft.com/office/spreadsheetml/2009/9/main" objectType="CheckBox" fmlaLink="$AO$100" lockText="1" noThreeD="1"/>
</file>

<file path=xl/ctrlProps/ctrlProp2414.xml><?xml version="1.0" encoding="utf-8"?>
<formControlPr xmlns="http://schemas.microsoft.com/office/spreadsheetml/2009/9/main" objectType="CheckBox" fmlaLink="$AP$100" lockText="1" noThreeD="1"/>
</file>

<file path=xl/ctrlProps/ctrlProp2415.xml><?xml version="1.0" encoding="utf-8"?>
<formControlPr xmlns="http://schemas.microsoft.com/office/spreadsheetml/2009/9/main" objectType="CheckBox" fmlaLink="$AQ$100" lockText="1" noThreeD="1"/>
</file>

<file path=xl/ctrlProps/ctrlProp2416.xml><?xml version="1.0" encoding="utf-8"?>
<formControlPr xmlns="http://schemas.microsoft.com/office/spreadsheetml/2009/9/main" objectType="CheckBox" fmlaLink="$AR$100" lockText="1" noThreeD="1"/>
</file>

<file path=xl/ctrlProps/ctrlProp2417.xml><?xml version="1.0" encoding="utf-8"?>
<formControlPr xmlns="http://schemas.microsoft.com/office/spreadsheetml/2009/9/main" objectType="GBox" noThreeD="1"/>
</file>

<file path=xl/ctrlProps/ctrlProp2418.xml><?xml version="1.0" encoding="utf-8"?>
<formControlPr xmlns="http://schemas.microsoft.com/office/spreadsheetml/2009/9/main" objectType="CheckBox" fmlaLink="$AL$104" lockText="1" noThreeD="1"/>
</file>

<file path=xl/ctrlProps/ctrlProp2419.xml><?xml version="1.0" encoding="utf-8"?>
<formControlPr xmlns="http://schemas.microsoft.com/office/spreadsheetml/2009/9/main" objectType="GBox" noThreeD="1"/>
</file>

<file path=xl/ctrlProps/ctrlProp2420.xml><?xml version="1.0" encoding="utf-8"?>
<formControlPr xmlns="http://schemas.microsoft.com/office/spreadsheetml/2009/9/main" objectType="CheckBox" fmlaLink="$AL$133" lockText="1" noThreeD="1"/>
</file>

<file path=xl/ctrlProps/ctrlProp2421.xml><?xml version="1.0" encoding="utf-8"?>
<formControlPr xmlns="http://schemas.microsoft.com/office/spreadsheetml/2009/9/main" objectType="CheckBox" fmlaLink="$AM$133" lockText="1" noThreeD="1"/>
</file>

<file path=xl/ctrlProps/ctrlProp2422.xml><?xml version="1.0" encoding="utf-8"?>
<formControlPr xmlns="http://schemas.microsoft.com/office/spreadsheetml/2009/9/main" objectType="CheckBox" fmlaLink="$AN$133" lockText="1" noThreeD="1"/>
</file>

<file path=xl/ctrlProps/ctrlProp2423.xml><?xml version="1.0" encoding="utf-8"?>
<formControlPr xmlns="http://schemas.microsoft.com/office/spreadsheetml/2009/9/main" objectType="CheckBox" fmlaLink="$AO$133" lockText="1" noThreeD="1"/>
</file>

<file path=xl/ctrlProps/ctrlProp2424.xml><?xml version="1.0" encoding="utf-8"?>
<formControlPr xmlns="http://schemas.microsoft.com/office/spreadsheetml/2009/9/main" objectType="CheckBox" fmlaLink="$AP$133" lockText="1" noThreeD="1"/>
</file>

<file path=xl/ctrlProps/ctrlProp2425.xml><?xml version="1.0" encoding="utf-8"?>
<formControlPr xmlns="http://schemas.microsoft.com/office/spreadsheetml/2009/9/main" objectType="GBox"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CheckBox" fmlaLink="$AM$134" lockText="1" noThreeD="1"/>
</file>

<file path=xl/ctrlProps/ctrlProp2428.xml><?xml version="1.0" encoding="utf-8"?>
<formControlPr xmlns="http://schemas.microsoft.com/office/spreadsheetml/2009/9/main" objectType="CheckBox" fmlaLink="$AN$134" lockText="1" noThreeD="1"/>
</file>

<file path=xl/ctrlProps/ctrlProp2429.xml><?xml version="1.0" encoding="utf-8"?>
<formControlPr xmlns="http://schemas.microsoft.com/office/spreadsheetml/2009/9/main" objectType="GBox" noThreeD="1"/>
</file>

<file path=xl/ctrlProps/ctrlProp2430.xml><?xml version="1.0" encoding="utf-8"?>
<formControlPr xmlns="http://schemas.microsoft.com/office/spreadsheetml/2009/9/main" objectType="CheckBox" fmlaLink="$AL$130" lockText="1" noThreeD="1"/>
</file>

<file path=xl/ctrlProps/ctrlProp2431.xml><?xml version="1.0" encoding="utf-8"?>
<formControlPr xmlns="http://schemas.microsoft.com/office/spreadsheetml/2009/9/main" objectType="CheckBox" fmlaLink="$AM$130" lockText="1" noThreeD="1"/>
</file>

<file path=xl/ctrlProps/ctrlProp2432.xml><?xml version="1.0" encoding="utf-8"?>
<formControlPr xmlns="http://schemas.microsoft.com/office/spreadsheetml/2009/9/main" objectType="CheckBox" fmlaLink="$AN$130" lockText="1" noThreeD="1"/>
</file>

<file path=xl/ctrlProps/ctrlProp2433.xml><?xml version="1.0" encoding="utf-8"?>
<formControlPr xmlns="http://schemas.microsoft.com/office/spreadsheetml/2009/9/main" objectType="CheckBox" fmlaLink="$AO$130" lockText="1" noThreeD="1"/>
</file>

<file path=xl/ctrlProps/ctrlProp2434.xml><?xml version="1.0" encoding="utf-8"?>
<formControlPr xmlns="http://schemas.microsoft.com/office/spreadsheetml/2009/9/main" objectType="CheckBox" fmlaLink="$AP$130" lockText="1" noThreeD="1"/>
</file>

<file path=xl/ctrlProps/ctrlProp2435.xml><?xml version="1.0" encoding="utf-8"?>
<formControlPr xmlns="http://schemas.microsoft.com/office/spreadsheetml/2009/9/main" objectType="CheckBox" fmlaLink="$AQ$130" lockText="1" noThreeD="1"/>
</file>

<file path=xl/ctrlProps/ctrlProp2436.xml><?xml version="1.0" encoding="utf-8"?>
<formControlPr xmlns="http://schemas.microsoft.com/office/spreadsheetml/2009/9/main" objectType="CheckBox" fmlaLink="$AR$130" lockText="1" noThreeD="1"/>
</file>

<file path=xl/ctrlProps/ctrlProp2437.xml><?xml version="1.0" encoding="utf-8"?>
<formControlPr xmlns="http://schemas.microsoft.com/office/spreadsheetml/2009/9/main" objectType="GBox" noThreeD="1"/>
</file>

<file path=xl/ctrlProps/ctrlProp2438.xml><?xml version="1.0" encoding="utf-8"?>
<formControlPr xmlns="http://schemas.microsoft.com/office/spreadsheetml/2009/9/main" objectType="CheckBox" fmlaLink="$AL$134" lockText="1" noThreeD="1"/>
</file>

<file path=xl/ctrlProps/ctrlProp2439.xml><?xml version="1.0" encoding="utf-8"?>
<formControlPr xmlns="http://schemas.microsoft.com/office/spreadsheetml/2009/9/main" objectType="GBox" noThreeD="1"/>
</file>

<file path=xl/ctrlProps/ctrlProp2440.xml><?xml version="1.0" encoding="utf-8"?>
<formControlPr xmlns="http://schemas.microsoft.com/office/spreadsheetml/2009/9/main" objectType="CheckBox" fmlaLink="$AL$166" lockText="1" noThreeD="1"/>
</file>

<file path=xl/ctrlProps/ctrlProp2441.xml><?xml version="1.0" encoding="utf-8"?>
<formControlPr xmlns="http://schemas.microsoft.com/office/spreadsheetml/2009/9/main" objectType="CheckBox" fmlaLink="$AM$166" lockText="1" noThreeD="1"/>
</file>

<file path=xl/ctrlProps/ctrlProp2442.xml><?xml version="1.0" encoding="utf-8"?>
<formControlPr xmlns="http://schemas.microsoft.com/office/spreadsheetml/2009/9/main" objectType="CheckBox" fmlaLink="$AN$166" lockText="1" noThreeD="1"/>
</file>

<file path=xl/ctrlProps/ctrlProp2443.xml><?xml version="1.0" encoding="utf-8"?>
<formControlPr xmlns="http://schemas.microsoft.com/office/spreadsheetml/2009/9/main" objectType="CheckBox" fmlaLink="$AO$166" lockText="1" noThreeD="1"/>
</file>

<file path=xl/ctrlProps/ctrlProp2444.xml><?xml version="1.0" encoding="utf-8"?>
<formControlPr xmlns="http://schemas.microsoft.com/office/spreadsheetml/2009/9/main" objectType="CheckBox" fmlaLink="$AP$166" lockText="1" noThreeD="1"/>
</file>

<file path=xl/ctrlProps/ctrlProp2445.xml><?xml version="1.0" encoding="utf-8"?>
<formControlPr xmlns="http://schemas.microsoft.com/office/spreadsheetml/2009/9/main" objectType="GBox"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CheckBox" fmlaLink="$AM$167" lockText="1" noThreeD="1"/>
</file>

<file path=xl/ctrlProps/ctrlProp2448.xml><?xml version="1.0" encoding="utf-8"?>
<formControlPr xmlns="http://schemas.microsoft.com/office/spreadsheetml/2009/9/main" objectType="CheckBox" fmlaLink="$AN$167" lockText="1" noThreeD="1"/>
</file>

<file path=xl/ctrlProps/ctrlProp2449.xml><?xml version="1.0" encoding="utf-8"?>
<formControlPr xmlns="http://schemas.microsoft.com/office/spreadsheetml/2009/9/main" objectType="GBox" noThreeD="1"/>
</file>

<file path=xl/ctrlProps/ctrlProp2450.xml><?xml version="1.0" encoding="utf-8"?>
<formControlPr xmlns="http://schemas.microsoft.com/office/spreadsheetml/2009/9/main" objectType="CheckBox" fmlaLink="$AL$163" lockText="1" noThreeD="1"/>
</file>

<file path=xl/ctrlProps/ctrlProp2451.xml><?xml version="1.0" encoding="utf-8"?>
<formControlPr xmlns="http://schemas.microsoft.com/office/spreadsheetml/2009/9/main" objectType="CheckBox" fmlaLink="$AM$163" lockText="1" noThreeD="1"/>
</file>

<file path=xl/ctrlProps/ctrlProp2452.xml><?xml version="1.0" encoding="utf-8"?>
<formControlPr xmlns="http://schemas.microsoft.com/office/spreadsheetml/2009/9/main" objectType="CheckBox" fmlaLink="$AN$163" lockText="1" noThreeD="1"/>
</file>

<file path=xl/ctrlProps/ctrlProp2453.xml><?xml version="1.0" encoding="utf-8"?>
<formControlPr xmlns="http://schemas.microsoft.com/office/spreadsheetml/2009/9/main" objectType="CheckBox" fmlaLink="$AO$163" lockText="1" noThreeD="1"/>
</file>

<file path=xl/ctrlProps/ctrlProp2454.xml><?xml version="1.0" encoding="utf-8"?>
<formControlPr xmlns="http://schemas.microsoft.com/office/spreadsheetml/2009/9/main" objectType="CheckBox" fmlaLink="$AP$163" lockText="1" noThreeD="1"/>
</file>

<file path=xl/ctrlProps/ctrlProp2455.xml><?xml version="1.0" encoding="utf-8"?>
<formControlPr xmlns="http://schemas.microsoft.com/office/spreadsheetml/2009/9/main" objectType="CheckBox" fmlaLink="$AQ$163" lockText="1" noThreeD="1"/>
</file>

<file path=xl/ctrlProps/ctrlProp2456.xml><?xml version="1.0" encoding="utf-8"?>
<formControlPr xmlns="http://schemas.microsoft.com/office/spreadsheetml/2009/9/main" objectType="CheckBox" fmlaLink="$AR$163" lockText="1" noThreeD="1"/>
</file>

<file path=xl/ctrlProps/ctrlProp2457.xml><?xml version="1.0" encoding="utf-8"?>
<formControlPr xmlns="http://schemas.microsoft.com/office/spreadsheetml/2009/9/main" objectType="GBox" noThreeD="1"/>
</file>

<file path=xl/ctrlProps/ctrlProp2458.xml><?xml version="1.0" encoding="utf-8"?>
<formControlPr xmlns="http://schemas.microsoft.com/office/spreadsheetml/2009/9/main" objectType="CheckBox" fmlaLink="$AL$167" lockText="1" noThreeD="1"/>
</file>

<file path=xl/ctrlProps/ctrlProp2459.xml><?xml version="1.0" encoding="utf-8"?>
<formControlPr xmlns="http://schemas.microsoft.com/office/spreadsheetml/2009/9/main" objectType="GBox" noThreeD="1"/>
</file>

<file path=xl/ctrlProps/ctrlProp2460.xml><?xml version="1.0" encoding="utf-8"?>
<formControlPr xmlns="http://schemas.microsoft.com/office/spreadsheetml/2009/9/main" objectType="CheckBox" fmlaLink="$AL$196" lockText="1" noThreeD="1"/>
</file>

<file path=xl/ctrlProps/ctrlProp2461.xml><?xml version="1.0" encoding="utf-8"?>
<formControlPr xmlns="http://schemas.microsoft.com/office/spreadsheetml/2009/9/main" objectType="CheckBox" fmlaLink="$AM$196" lockText="1" noThreeD="1"/>
</file>

<file path=xl/ctrlProps/ctrlProp2462.xml><?xml version="1.0" encoding="utf-8"?>
<formControlPr xmlns="http://schemas.microsoft.com/office/spreadsheetml/2009/9/main" objectType="CheckBox" fmlaLink="$AN$196" lockText="1" noThreeD="1"/>
</file>

<file path=xl/ctrlProps/ctrlProp2463.xml><?xml version="1.0" encoding="utf-8"?>
<formControlPr xmlns="http://schemas.microsoft.com/office/spreadsheetml/2009/9/main" objectType="CheckBox" fmlaLink="$AO$196" lockText="1" noThreeD="1"/>
</file>

<file path=xl/ctrlProps/ctrlProp2464.xml><?xml version="1.0" encoding="utf-8"?>
<formControlPr xmlns="http://schemas.microsoft.com/office/spreadsheetml/2009/9/main" objectType="CheckBox" fmlaLink="$AP$196" lockText="1" noThreeD="1"/>
</file>

<file path=xl/ctrlProps/ctrlProp2465.xml><?xml version="1.0" encoding="utf-8"?>
<formControlPr xmlns="http://schemas.microsoft.com/office/spreadsheetml/2009/9/main" objectType="GBox"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CheckBox" fmlaLink="$AM$197" lockText="1" noThreeD="1"/>
</file>

<file path=xl/ctrlProps/ctrlProp2468.xml><?xml version="1.0" encoding="utf-8"?>
<formControlPr xmlns="http://schemas.microsoft.com/office/spreadsheetml/2009/9/main" objectType="CheckBox" fmlaLink="$AN$197" lockText="1" noThreeD="1"/>
</file>

<file path=xl/ctrlProps/ctrlProp2469.xml><?xml version="1.0" encoding="utf-8"?>
<formControlPr xmlns="http://schemas.microsoft.com/office/spreadsheetml/2009/9/main" objectType="GBox" noThreeD="1"/>
</file>

<file path=xl/ctrlProps/ctrlProp2470.xml><?xml version="1.0" encoding="utf-8"?>
<formControlPr xmlns="http://schemas.microsoft.com/office/spreadsheetml/2009/9/main" objectType="CheckBox" fmlaLink="$AL$193" lockText="1" noThreeD="1"/>
</file>

<file path=xl/ctrlProps/ctrlProp2471.xml><?xml version="1.0" encoding="utf-8"?>
<formControlPr xmlns="http://schemas.microsoft.com/office/spreadsheetml/2009/9/main" objectType="CheckBox" fmlaLink="$AM$193" lockText="1" noThreeD="1"/>
</file>

<file path=xl/ctrlProps/ctrlProp2472.xml><?xml version="1.0" encoding="utf-8"?>
<formControlPr xmlns="http://schemas.microsoft.com/office/spreadsheetml/2009/9/main" objectType="CheckBox" fmlaLink="$AN$193" lockText="1" noThreeD="1"/>
</file>

<file path=xl/ctrlProps/ctrlProp2473.xml><?xml version="1.0" encoding="utf-8"?>
<formControlPr xmlns="http://schemas.microsoft.com/office/spreadsheetml/2009/9/main" objectType="CheckBox" fmlaLink="$AO$193" lockText="1" noThreeD="1"/>
</file>

<file path=xl/ctrlProps/ctrlProp2474.xml><?xml version="1.0" encoding="utf-8"?>
<formControlPr xmlns="http://schemas.microsoft.com/office/spreadsheetml/2009/9/main" objectType="CheckBox" fmlaLink="$AP$193" lockText="1" noThreeD="1"/>
</file>

<file path=xl/ctrlProps/ctrlProp2475.xml><?xml version="1.0" encoding="utf-8"?>
<formControlPr xmlns="http://schemas.microsoft.com/office/spreadsheetml/2009/9/main" objectType="CheckBox" fmlaLink="$AQ$193" lockText="1" noThreeD="1"/>
</file>

<file path=xl/ctrlProps/ctrlProp2476.xml><?xml version="1.0" encoding="utf-8"?>
<formControlPr xmlns="http://schemas.microsoft.com/office/spreadsheetml/2009/9/main" objectType="CheckBox" fmlaLink="$AR$193" lockText="1" noThreeD="1"/>
</file>

<file path=xl/ctrlProps/ctrlProp2477.xml><?xml version="1.0" encoding="utf-8"?>
<formControlPr xmlns="http://schemas.microsoft.com/office/spreadsheetml/2009/9/main" objectType="GBox" noThreeD="1"/>
</file>

<file path=xl/ctrlProps/ctrlProp2478.xml><?xml version="1.0" encoding="utf-8"?>
<formControlPr xmlns="http://schemas.microsoft.com/office/spreadsheetml/2009/9/main" objectType="CheckBox" fmlaLink="$AL$197" lockText="1" noThreeD="1"/>
</file>

<file path=xl/ctrlProps/ctrlProp2479.xml><?xml version="1.0" encoding="utf-8"?>
<formControlPr xmlns="http://schemas.microsoft.com/office/spreadsheetml/2009/9/main" objectType="Radio" checked="Checked" lockText="1" noThreeD="1"/>
</file>

<file path=xl/ctrlProps/ctrlProp2480.xml><?xml version="1.0" encoding="utf-8"?>
<formControlPr xmlns="http://schemas.microsoft.com/office/spreadsheetml/2009/9/main" objectType="Radio" checked="Checked" lockText="1" noThreeD="1"/>
</file>

<file path=xl/ctrlProps/ctrlProp2481.xml><?xml version="1.0" encoding="utf-8"?>
<formControlPr xmlns="http://schemas.microsoft.com/office/spreadsheetml/2009/9/main" objectType="Radio" checked="Checked" lockText="1" noThreeD="1"/>
</file>

<file path=xl/ctrlProps/ctrlProp2482.xml><?xml version="1.0" encoding="utf-8"?>
<formControlPr xmlns="http://schemas.microsoft.com/office/spreadsheetml/2009/9/main" objectType="Radio" checked="Checked" lockText="1" noThreeD="1"/>
</file>

<file path=xl/ctrlProps/ctrlProp2483.xml><?xml version="1.0" encoding="utf-8"?>
<formControlPr xmlns="http://schemas.microsoft.com/office/spreadsheetml/2009/9/main" objectType="GBox" noThreeD="1"/>
</file>

<file path=xl/ctrlProps/ctrlProp2484.xml><?xml version="1.0" encoding="utf-8"?>
<formControlPr xmlns="http://schemas.microsoft.com/office/spreadsheetml/2009/9/main" objectType="CheckBox" fmlaLink="$AL$229" lockText="1" noThreeD="1"/>
</file>

<file path=xl/ctrlProps/ctrlProp2485.xml><?xml version="1.0" encoding="utf-8"?>
<formControlPr xmlns="http://schemas.microsoft.com/office/spreadsheetml/2009/9/main" objectType="CheckBox" fmlaLink="$AM$229" lockText="1" noThreeD="1"/>
</file>

<file path=xl/ctrlProps/ctrlProp2486.xml><?xml version="1.0" encoding="utf-8"?>
<formControlPr xmlns="http://schemas.microsoft.com/office/spreadsheetml/2009/9/main" objectType="CheckBox" fmlaLink="$AN$229" lockText="1" noThreeD="1"/>
</file>

<file path=xl/ctrlProps/ctrlProp2487.xml><?xml version="1.0" encoding="utf-8"?>
<formControlPr xmlns="http://schemas.microsoft.com/office/spreadsheetml/2009/9/main" objectType="CheckBox" fmlaLink="$AO$229" lockText="1" noThreeD="1"/>
</file>

<file path=xl/ctrlProps/ctrlProp2488.xml><?xml version="1.0" encoding="utf-8"?>
<formControlPr xmlns="http://schemas.microsoft.com/office/spreadsheetml/2009/9/main" objectType="CheckBox" fmlaLink="$AP$229" lockText="1" noThreeD="1"/>
</file>

<file path=xl/ctrlProps/ctrlProp2489.xml><?xml version="1.0" encoding="utf-8"?>
<formControlPr xmlns="http://schemas.microsoft.com/office/spreadsheetml/2009/9/main" objectType="GBox" noThreeD="1"/>
</file>

<file path=xl/ctrlProps/ctrlProp2490.xml><?xml version="1.0" encoding="utf-8"?>
<formControlPr xmlns="http://schemas.microsoft.com/office/spreadsheetml/2009/9/main" objectType="GBox" noThreeD="1"/>
</file>

<file path=xl/ctrlProps/ctrlProp2491.xml><?xml version="1.0" encoding="utf-8"?>
<formControlPr xmlns="http://schemas.microsoft.com/office/spreadsheetml/2009/9/main" objectType="CheckBox" fmlaLink="$AM$230" lockText="1" noThreeD="1"/>
</file>

<file path=xl/ctrlProps/ctrlProp2492.xml><?xml version="1.0" encoding="utf-8"?>
<formControlPr xmlns="http://schemas.microsoft.com/office/spreadsheetml/2009/9/main" objectType="CheckBox" fmlaLink="$AN$23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CheckBox" fmlaLink="$AL$226" lockText="1" noThreeD="1"/>
</file>

<file path=xl/ctrlProps/ctrlProp2495.xml><?xml version="1.0" encoding="utf-8"?>
<formControlPr xmlns="http://schemas.microsoft.com/office/spreadsheetml/2009/9/main" objectType="CheckBox" fmlaLink="$AM$226" lockText="1" noThreeD="1"/>
</file>

<file path=xl/ctrlProps/ctrlProp2496.xml><?xml version="1.0" encoding="utf-8"?>
<formControlPr xmlns="http://schemas.microsoft.com/office/spreadsheetml/2009/9/main" objectType="CheckBox" fmlaLink="$AN$226" lockText="1" noThreeD="1"/>
</file>

<file path=xl/ctrlProps/ctrlProp2497.xml><?xml version="1.0" encoding="utf-8"?>
<formControlPr xmlns="http://schemas.microsoft.com/office/spreadsheetml/2009/9/main" objectType="CheckBox" fmlaLink="$AO$226" lockText="1" noThreeD="1"/>
</file>

<file path=xl/ctrlProps/ctrlProp2498.xml><?xml version="1.0" encoding="utf-8"?>
<formControlPr xmlns="http://schemas.microsoft.com/office/spreadsheetml/2009/9/main" objectType="CheckBox" fmlaLink="$AP$226" lockText="1" noThreeD="1"/>
</file>

<file path=xl/ctrlProps/ctrlProp2499.xml><?xml version="1.0" encoding="utf-8"?>
<formControlPr xmlns="http://schemas.microsoft.com/office/spreadsheetml/2009/9/main" objectType="CheckBox" fmlaLink="$AQ$226" lockText="1" noThreeD="1"/>
</file>

<file path=xl/ctrlProps/ctrlProp2500.xml><?xml version="1.0" encoding="utf-8"?>
<formControlPr xmlns="http://schemas.microsoft.com/office/spreadsheetml/2009/9/main" objectType="CheckBox" fmlaLink="$AR$226" lockText="1" noThreeD="1"/>
</file>

<file path=xl/ctrlProps/ctrlProp2501.xml><?xml version="1.0" encoding="utf-8"?>
<formControlPr xmlns="http://schemas.microsoft.com/office/spreadsheetml/2009/9/main" objectType="GBox" noThreeD="1"/>
</file>

<file path=xl/ctrlProps/ctrlProp2502.xml><?xml version="1.0" encoding="utf-8"?>
<formControlPr xmlns="http://schemas.microsoft.com/office/spreadsheetml/2009/9/main" objectType="CheckBox" fmlaLink="$AL$230" lockText="1" noThreeD="1"/>
</file>

<file path=xl/ctrlProps/ctrlProp2503.xml><?xml version="1.0" encoding="utf-8"?>
<formControlPr xmlns="http://schemas.microsoft.com/office/spreadsheetml/2009/9/main" objectType="GBox" noThreeD="1"/>
</file>

<file path=xl/ctrlProps/ctrlProp2504.xml><?xml version="1.0" encoding="utf-8"?>
<formControlPr xmlns="http://schemas.microsoft.com/office/spreadsheetml/2009/9/main" objectType="CheckBox" fmlaLink="$AL$259" lockText="1" noThreeD="1"/>
</file>

<file path=xl/ctrlProps/ctrlProp2505.xml><?xml version="1.0" encoding="utf-8"?>
<formControlPr xmlns="http://schemas.microsoft.com/office/spreadsheetml/2009/9/main" objectType="CheckBox" fmlaLink="$AM$259" lockText="1" noThreeD="1"/>
</file>

<file path=xl/ctrlProps/ctrlProp2506.xml><?xml version="1.0" encoding="utf-8"?>
<formControlPr xmlns="http://schemas.microsoft.com/office/spreadsheetml/2009/9/main" objectType="CheckBox" fmlaLink="$AN$259" lockText="1" noThreeD="1"/>
</file>

<file path=xl/ctrlProps/ctrlProp2507.xml><?xml version="1.0" encoding="utf-8"?>
<formControlPr xmlns="http://schemas.microsoft.com/office/spreadsheetml/2009/9/main" objectType="CheckBox" fmlaLink="$AO$259" lockText="1" noThreeD="1"/>
</file>

<file path=xl/ctrlProps/ctrlProp2508.xml><?xml version="1.0" encoding="utf-8"?>
<formControlPr xmlns="http://schemas.microsoft.com/office/spreadsheetml/2009/9/main" objectType="CheckBox" fmlaLink="$AP$259"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GBox" noThreeD="1"/>
</file>

<file path=xl/ctrlProps/ctrlProp2511.xml><?xml version="1.0" encoding="utf-8"?>
<formControlPr xmlns="http://schemas.microsoft.com/office/spreadsheetml/2009/9/main" objectType="CheckBox" fmlaLink="$AM$260" lockText="1" noThreeD="1"/>
</file>

<file path=xl/ctrlProps/ctrlProp2512.xml><?xml version="1.0" encoding="utf-8"?>
<formControlPr xmlns="http://schemas.microsoft.com/office/spreadsheetml/2009/9/main" objectType="CheckBox" fmlaLink="$AN$260" lockText="1" noThreeD="1"/>
</file>

<file path=xl/ctrlProps/ctrlProp2513.xml><?xml version="1.0" encoding="utf-8"?>
<formControlPr xmlns="http://schemas.microsoft.com/office/spreadsheetml/2009/9/main" objectType="GBox" noThreeD="1"/>
</file>

<file path=xl/ctrlProps/ctrlProp2514.xml><?xml version="1.0" encoding="utf-8"?>
<formControlPr xmlns="http://schemas.microsoft.com/office/spreadsheetml/2009/9/main" objectType="CheckBox" fmlaLink="$AL$256" lockText="1" noThreeD="1"/>
</file>

<file path=xl/ctrlProps/ctrlProp2515.xml><?xml version="1.0" encoding="utf-8"?>
<formControlPr xmlns="http://schemas.microsoft.com/office/spreadsheetml/2009/9/main" objectType="CheckBox" fmlaLink="$AM$256" lockText="1" noThreeD="1"/>
</file>

<file path=xl/ctrlProps/ctrlProp2516.xml><?xml version="1.0" encoding="utf-8"?>
<formControlPr xmlns="http://schemas.microsoft.com/office/spreadsheetml/2009/9/main" objectType="CheckBox" fmlaLink="$AN$256" lockText="1" noThreeD="1"/>
</file>

<file path=xl/ctrlProps/ctrlProp2517.xml><?xml version="1.0" encoding="utf-8"?>
<formControlPr xmlns="http://schemas.microsoft.com/office/spreadsheetml/2009/9/main" objectType="CheckBox" fmlaLink="$AO$256" lockText="1" noThreeD="1"/>
</file>

<file path=xl/ctrlProps/ctrlProp2518.xml><?xml version="1.0" encoding="utf-8"?>
<formControlPr xmlns="http://schemas.microsoft.com/office/spreadsheetml/2009/9/main" objectType="CheckBox" fmlaLink="$AP$256" lockText="1" noThreeD="1"/>
</file>

<file path=xl/ctrlProps/ctrlProp2519.xml><?xml version="1.0" encoding="utf-8"?>
<formControlPr xmlns="http://schemas.microsoft.com/office/spreadsheetml/2009/9/main" objectType="CheckBox" fmlaLink="$AQ$256" lockText="1" noThreeD="1"/>
</file>

<file path=xl/ctrlProps/ctrlProp2520.xml><?xml version="1.0" encoding="utf-8"?>
<formControlPr xmlns="http://schemas.microsoft.com/office/spreadsheetml/2009/9/main" objectType="CheckBox" fmlaLink="$AR$256" lockText="1" noThreeD="1"/>
</file>

<file path=xl/ctrlProps/ctrlProp2521.xml><?xml version="1.0" encoding="utf-8"?>
<formControlPr xmlns="http://schemas.microsoft.com/office/spreadsheetml/2009/9/main" objectType="GBox" noThreeD="1"/>
</file>

<file path=xl/ctrlProps/ctrlProp2522.xml><?xml version="1.0" encoding="utf-8"?>
<formControlPr xmlns="http://schemas.microsoft.com/office/spreadsheetml/2009/9/main" objectType="CheckBox" fmlaLink="$AL$260" lockText="1" noThreeD="1"/>
</file>

<file path=xl/ctrlProps/ctrlProp2523.xml><?xml version="1.0" encoding="utf-8"?>
<formControlPr xmlns="http://schemas.microsoft.com/office/spreadsheetml/2009/9/main" objectType="GBox" noThreeD="1"/>
</file>

<file path=xl/ctrlProps/ctrlProp2524.xml><?xml version="1.0" encoding="utf-8"?>
<formControlPr xmlns="http://schemas.microsoft.com/office/spreadsheetml/2009/9/main" objectType="CheckBox" fmlaLink="$AL$292" lockText="1" noThreeD="1"/>
</file>

<file path=xl/ctrlProps/ctrlProp2525.xml><?xml version="1.0" encoding="utf-8"?>
<formControlPr xmlns="http://schemas.microsoft.com/office/spreadsheetml/2009/9/main" objectType="CheckBox" fmlaLink="$AM$292" lockText="1" noThreeD="1"/>
</file>

<file path=xl/ctrlProps/ctrlProp2526.xml><?xml version="1.0" encoding="utf-8"?>
<formControlPr xmlns="http://schemas.microsoft.com/office/spreadsheetml/2009/9/main" objectType="CheckBox" fmlaLink="$AN$292" lockText="1" noThreeD="1"/>
</file>

<file path=xl/ctrlProps/ctrlProp2527.xml><?xml version="1.0" encoding="utf-8"?>
<formControlPr xmlns="http://schemas.microsoft.com/office/spreadsheetml/2009/9/main" objectType="CheckBox" fmlaLink="$AO$292" lockText="1" noThreeD="1"/>
</file>

<file path=xl/ctrlProps/ctrlProp2528.xml><?xml version="1.0" encoding="utf-8"?>
<formControlPr xmlns="http://schemas.microsoft.com/office/spreadsheetml/2009/9/main" objectType="CheckBox" fmlaLink="$AP$292" lockText="1" noThreeD="1"/>
</file>

<file path=xl/ctrlProps/ctrlProp2529.xml><?xml version="1.0" encoding="utf-8"?>
<formControlPr xmlns="http://schemas.microsoft.com/office/spreadsheetml/2009/9/main" objectType="GBox"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CheckBox" fmlaLink="$AM$293" lockText="1" noThreeD="1"/>
</file>

<file path=xl/ctrlProps/ctrlProp2532.xml><?xml version="1.0" encoding="utf-8"?>
<formControlPr xmlns="http://schemas.microsoft.com/office/spreadsheetml/2009/9/main" objectType="CheckBox" fmlaLink="$AN$293"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CheckBox" fmlaLink="$AL$289" lockText="1" noThreeD="1"/>
</file>

<file path=xl/ctrlProps/ctrlProp2535.xml><?xml version="1.0" encoding="utf-8"?>
<formControlPr xmlns="http://schemas.microsoft.com/office/spreadsheetml/2009/9/main" objectType="CheckBox" fmlaLink="$AM$289" lockText="1" noThreeD="1"/>
</file>

<file path=xl/ctrlProps/ctrlProp2536.xml><?xml version="1.0" encoding="utf-8"?>
<formControlPr xmlns="http://schemas.microsoft.com/office/spreadsheetml/2009/9/main" objectType="CheckBox" fmlaLink="$AN$289" lockText="1" noThreeD="1"/>
</file>

<file path=xl/ctrlProps/ctrlProp2537.xml><?xml version="1.0" encoding="utf-8"?>
<formControlPr xmlns="http://schemas.microsoft.com/office/spreadsheetml/2009/9/main" objectType="CheckBox" fmlaLink="$AO$289" lockText="1" noThreeD="1"/>
</file>

<file path=xl/ctrlProps/ctrlProp2538.xml><?xml version="1.0" encoding="utf-8"?>
<formControlPr xmlns="http://schemas.microsoft.com/office/spreadsheetml/2009/9/main" objectType="CheckBox" fmlaLink="$AP$289" lockText="1" noThreeD="1"/>
</file>

<file path=xl/ctrlProps/ctrlProp2539.xml><?xml version="1.0" encoding="utf-8"?>
<formControlPr xmlns="http://schemas.microsoft.com/office/spreadsheetml/2009/9/main" objectType="CheckBox" fmlaLink="$AQ$289" lockText="1" noThreeD="1"/>
</file>

<file path=xl/ctrlProps/ctrlProp2540.xml><?xml version="1.0" encoding="utf-8"?>
<formControlPr xmlns="http://schemas.microsoft.com/office/spreadsheetml/2009/9/main" objectType="CheckBox" fmlaLink="$AR$289" lockText="1" noThreeD="1"/>
</file>

<file path=xl/ctrlProps/ctrlProp2541.xml><?xml version="1.0" encoding="utf-8"?>
<formControlPr xmlns="http://schemas.microsoft.com/office/spreadsheetml/2009/9/main" objectType="GBox" noThreeD="1"/>
</file>

<file path=xl/ctrlProps/ctrlProp2542.xml><?xml version="1.0" encoding="utf-8"?>
<formControlPr xmlns="http://schemas.microsoft.com/office/spreadsheetml/2009/9/main" objectType="CheckBox" fmlaLink="$AL$293" lockText="1" noThreeD="1"/>
</file>

<file path=xl/ctrlProps/ctrlProp2543.xml><?xml version="1.0" encoding="utf-8"?>
<formControlPr xmlns="http://schemas.microsoft.com/office/spreadsheetml/2009/9/main" objectType="GBox" noThreeD="1"/>
</file>

<file path=xl/ctrlProps/ctrlProp2544.xml><?xml version="1.0" encoding="utf-8"?>
<formControlPr xmlns="http://schemas.microsoft.com/office/spreadsheetml/2009/9/main" objectType="CheckBox" fmlaLink="$AL$322" lockText="1" noThreeD="1"/>
</file>

<file path=xl/ctrlProps/ctrlProp2545.xml><?xml version="1.0" encoding="utf-8"?>
<formControlPr xmlns="http://schemas.microsoft.com/office/spreadsheetml/2009/9/main" objectType="CheckBox" fmlaLink="$AM$322" lockText="1" noThreeD="1"/>
</file>

<file path=xl/ctrlProps/ctrlProp2546.xml><?xml version="1.0" encoding="utf-8"?>
<formControlPr xmlns="http://schemas.microsoft.com/office/spreadsheetml/2009/9/main" objectType="CheckBox" fmlaLink="$AN$322" lockText="1" noThreeD="1"/>
</file>

<file path=xl/ctrlProps/ctrlProp2547.xml><?xml version="1.0" encoding="utf-8"?>
<formControlPr xmlns="http://schemas.microsoft.com/office/spreadsheetml/2009/9/main" objectType="CheckBox" fmlaLink="$AO$322" lockText="1" noThreeD="1"/>
</file>

<file path=xl/ctrlProps/ctrlProp2548.xml><?xml version="1.0" encoding="utf-8"?>
<formControlPr xmlns="http://schemas.microsoft.com/office/spreadsheetml/2009/9/main" objectType="CheckBox" fmlaLink="$AP$322" lockText="1" noThreeD="1"/>
</file>

<file path=xl/ctrlProps/ctrlProp2549.xml><?xml version="1.0" encoding="utf-8"?>
<formControlPr xmlns="http://schemas.microsoft.com/office/spreadsheetml/2009/9/main" objectType="GBox" noThreeD="1"/>
</file>

<file path=xl/ctrlProps/ctrlProp2550.xml><?xml version="1.0" encoding="utf-8"?>
<formControlPr xmlns="http://schemas.microsoft.com/office/spreadsheetml/2009/9/main" objectType="GBox" noThreeD="1"/>
</file>

<file path=xl/ctrlProps/ctrlProp2551.xml><?xml version="1.0" encoding="utf-8"?>
<formControlPr xmlns="http://schemas.microsoft.com/office/spreadsheetml/2009/9/main" objectType="CheckBox" fmlaLink="$AM$323" lockText="1" noThreeD="1"/>
</file>

<file path=xl/ctrlProps/ctrlProp2552.xml><?xml version="1.0" encoding="utf-8"?>
<formControlPr xmlns="http://schemas.microsoft.com/office/spreadsheetml/2009/9/main" objectType="CheckBox" fmlaLink="$AN$323" lockText="1" noThreeD="1"/>
</file>

<file path=xl/ctrlProps/ctrlProp2553.xml><?xml version="1.0" encoding="utf-8"?>
<formControlPr xmlns="http://schemas.microsoft.com/office/spreadsheetml/2009/9/main" objectType="GBox" noThreeD="1"/>
</file>

<file path=xl/ctrlProps/ctrlProp2554.xml><?xml version="1.0" encoding="utf-8"?>
<formControlPr xmlns="http://schemas.microsoft.com/office/spreadsheetml/2009/9/main" objectType="CheckBox" fmlaLink="$AL$319" lockText="1" noThreeD="1"/>
</file>

<file path=xl/ctrlProps/ctrlProp2555.xml><?xml version="1.0" encoding="utf-8"?>
<formControlPr xmlns="http://schemas.microsoft.com/office/spreadsheetml/2009/9/main" objectType="CheckBox" fmlaLink="$AM$319" lockText="1" noThreeD="1"/>
</file>

<file path=xl/ctrlProps/ctrlProp2556.xml><?xml version="1.0" encoding="utf-8"?>
<formControlPr xmlns="http://schemas.microsoft.com/office/spreadsheetml/2009/9/main" objectType="CheckBox" fmlaLink="$AN$319" lockText="1" noThreeD="1"/>
</file>

<file path=xl/ctrlProps/ctrlProp2557.xml><?xml version="1.0" encoding="utf-8"?>
<formControlPr xmlns="http://schemas.microsoft.com/office/spreadsheetml/2009/9/main" objectType="CheckBox" fmlaLink="$AO$319" lockText="1" noThreeD="1"/>
</file>

<file path=xl/ctrlProps/ctrlProp2558.xml><?xml version="1.0" encoding="utf-8"?>
<formControlPr xmlns="http://schemas.microsoft.com/office/spreadsheetml/2009/9/main" objectType="CheckBox" fmlaLink="$AP$319" lockText="1" noThreeD="1"/>
</file>

<file path=xl/ctrlProps/ctrlProp2559.xml><?xml version="1.0" encoding="utf-8"?>
<formControlPr xmlns="http://schemas.microsoft.com/office/spreadsheetml/2009/9/main" objectType="CheckBox" fmlaLink="$AQ$319" lockText="1" noThreeD="1"/>
</file>

<file path=xl/ctrlProps/ctrlProp2560.xml><?xml version="1.0" encoding="utf-8"?>
<formControlPr xmlns="http://schemas.microsoft.com/office/spreadsheetml/2009/9/main" objectType="CheckBox" fmlaLink="$AR$319" lockText="1" noThreeD="1"/>
</file>

<file path=xl/ctrlProps/ctrlProp2561.xml><?xml version="1.0" encoding="utf-8"?>
<formControlPr xmlns="http://schemas.microsoft.com/office/spreadsheetml/2009/9/main" objectType="GBox" noThreeD="1"/>
</file>

<file path=xl/ctrlProps/ctrlProp2562.xml><?xml version="1.0" encoding="utf-8"?>
<formControlPr xmlns="http://schemas.microsoft.com/office/spreadsheetml/2009/9/main" objectType="CheckBox" fmlaLink="$AL$323" lockText="1" noThreeD="1"/>
</file>

<file path=xl/ctrlProps/ctrlProp2563.xml><?xml version="1.0" encoding="utf-8"?>
<formControlPr xmlns="http://schemas.microsoft.com/office/spreadsheetml/2009/9/main" objectType="GBox" noThreeD="1"/>
</file>

<file path=xl/ctrlProps/ctrlProp2564.xml><?xml version="1.0" encoding="utf-8"?>
<formControlPr xmlns="http://schemas.microsoft.com/office/spreadsheetml/2009/9/main" objectType="CheckBox" fmlaLink="$AL$355" lockText="1" noThreeD="1"/>
</file>

<file path=xl/ctrlProps/ctrlProp2565.xml><?xml version="1.0" encoding="utf-8"?>
<formControlPr xmlns="http://schemas.microsoft.com/office/spreadsheetml/2009/9/main" objectType="CheckBox" fmlaLink="$AM$355" lockText="1" noThreeD="1"/>
</file>

<file path=xl/ctrlProps/ctrlProp2566.xml><?xml version="1.0" encoding="utf-8"?>
<formControlPr xmlns="http://schemas.microsoft.com/office/spreadsheetml/2009/9/main" objectType="CheckBox" fmlaLink="$AN$355" lockText="1" noThreeD="1"/>
</file>

<file path=xl/ctrlProps/ctrlProp2567.xml><?xml version="1.0" encoding="utf-8"?>
<formControlPr xmlns="http://schemas.microsoft.com/office/spreadsheetml/2009/9/main" objectType="CheckBox" fmlaLink="$AO$355" lockText="1" noThreeD="1"/>
</file>

<file path=xl/ctrlProps/ctrlProp2568.xml><?xml version="1.0" encoding="utf-8"?>
<formControlPr xmlns="http://schemas.microsoft.com/office/spreadsheetml/2009/9/main" objectType="CheckBox" fmlaLink="$AP$355" lockText="1"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GBox" noThreeD="1"/>
</file>

<file path=xl/ctrlProps/ctrlProp2571.xml><?xml version="1.0" encoding="utf-8"?>
<formControlPr xmlns="http://schemas.microsoft.com/office/spreadsheetml/2009/9/main" objectType="CheckBox" fmlaLink="$AM$356" lockText="1" noThreeD="1"/>
</file>

<file path=xl/ctrlProps/ctrlProp2572.xml><?xml version="1.0" encoding="utf-8"?>
<formControlPr xmlns="http://schemas.microsoft.com/office/spreadsheetml/2009/9/main" objectType="CheckBox" fmlaLink="$AN$356" lockText="1" noThreeD="1"/>
</file>

<file path=xl/ctrlProps/ctrlProp2573.xml><?xml version="1.0" encoding="utf-8"?>
<formControlPr xmlns="http://schemas.microsoft.com/office/spreadsheetml/2009/9/main" objectType="GBox" noThreeD="1"/>
</file>

<file path=xl/ctrlProps/ctrlProp2574.xml><?xml version="1.0" encoding="utf-8"?>
<formControlPr xmlns="http://schemas.microsoft.com/office/spreadsheetml/2009/9/main" objectType="CheckBox" fmlaLink="$AL$352" lockText="1" noThreeD="1"/>
</file>

<file path=xl/ctrlProps/ctrlProp2575.xml><?xml version="1.0" encoding="utf-8"?>
<formControlPr xmlns="http://schemas.microsoft.com/office/spreadsheetml/2009/9/main" objectType="CheckBox" fmlaLink="$AM$352" lockText="1" noThreeD="1"/>
</file>

<file path=xl/ctrlProps/ctrlProp2576.xml><?xml version="1.0" encoding="utf-8"?>
<formControlPr xmlns="http://schemas.microsoft.com/office/spreadsheetml/2009/9/main" objectType="CheckBox" fmlaLink="$AN$352" lockText="1" noThreeD="1"/>
</file>

<file path=xl/ctrlProps/ctrlProp2577.xml><?xml version="1.0" encoding="utf-8"?>
<formControlPr xmlns="http://schemas.microsoft.com/office/spreadsheetml/2009/9/main" objectType="CheckBox" fmlaLink="$AO$352" lockText="1" noThreeD="1"/>
</file>

<file path=xl/ctrlProps/ctrlProp2578.xml><?xml version="1.0" encoding="utf-8"?>
<formControlPr xmlns="http://schemas.microsoft.com/office/spreadsheetml/2009/9/main" objectType="CheckBox" fmlaLink="$AP$352" lockText="1" noThreeD="1"/>
</file>

<file path=xl/ctrlProps/ctrlProp2579.xml><?xml version="1.0" encoding="utf-8"?>
<formControlPr xmlns="http://schemas.microsoft.com/office/spreadsheetml/2009/9/main" objectType="CheckBox" fmlaLink="$AQ$352" lockText="1" noThreeD="1"/>
</file>

<file path=xl/ctrlProps/ctrlProp2580.xml><?xml version="1.0" encoding="utf-8"?>
<formControlPr xmlns="http://schemas.microsoft.com/office/spreadsheetml/2009/9/main" objectType="CheckBox" fmlaLink="$AR$352"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CheckBox" fmlaLink="$AL$356" lockText="1" noThreeD="1"/>
</file>

<file path=xl/ctrlProps/ctrlProp2583.xml><?xml version="1.0" encoding="utf-8"?>
<formControlPr xmlns="http://schemas.microsoft.com/office/spreadsheetml/2009/9/main" objectType="GBox" noThreeD="1"/>
</file>

<file path=xl/ctrlProps/ctrlProp2584.xml><?xml version="1.0" encoding="utf-8"?>
<formControlPr xmlns="http://schemas.microsoft.com/office/spreadsheetml/2009/9/main" objectType="CheckBox" fmlaLink="$AL$385" lockText="1" noThreeD="1"/>
</file>

<file path=xl/ctrlProps/ctrlProp2585.xml><?xml version="1.0" encoding="utf-8"?>
<formControlPr xmlns="http://schemas.microsoft.com/office/spreadsheetml/2009/9/main" objectType="CheckBox" fmlaLink="$AM$385" lockText="1" noThreeD="1"/>
</file>

<file path=xl/ctrlProps/ctrlProp2586.xml><?xml version="1.0" encoding="utf-8"?>
<formControlPr xmlns="http://schemas.microsoft.com/office/spreadsheetml/2009/9/main" objectType="CheckBox" fmlaLink="$AN$385" lockText="1" noThreeD="1"/>
</file>

<file path=xl/ctrlProps/ctrlProp2587.xml><?xml version="1.0" encoding="utf-8"?>
<formControlPr xmlns="http://schemas.microsoft.com/office/spreadsheetml/2009/9/main" objectType="CheckBox" fmlaLink="$AO$385" lockText="1" noThreeD="1"/>
</file>

<file path=xl/ctrlProps/ctrlProp2588.xml><?xml version="1.0" encoding="utf-8"?>
<formControlPr xmlns="http://schemas.microsoft.com/office/spreadsheetml/2009/9/main" objectType="CheckBox" fmlaLink="$AP$385" lockText="1" noThreeD="1"/>
</file>

<file path=xl/ctrlProps/ctrlProp2589.xml><?xml version="1.0" encoding="utf-8"?>
<formControlPr xmlns="http://schemas.microsoft.com/office/spreadsheetml/2009/9/main" objectType="GBox" noThreeD="1"/>
</file>

<file path=xl/ctrlProps/ctrlProp2590.xml><?xml version="1.0" encoding="utf-8"?>
<formControlPr xmlns="http://schemas.microsoft.com/office/spreadsheetml/2009/9/main" objectType="GBox" noThreeD="1"/>
</file>

<file path=xl/ctrlProps/ctrlProp2591.xml><?xml version="1.0" encoding="utf-8"?>
<formControlPr xmlns="http://schemas.microsoft.com/office/spreadsheetml/2009/9/main" objectType="CheckBox" fmlaLink="$AM$386" lockText="1" noThreeD="1"/>
</file>

<file path=xl/ctrlProps/ctrlProp2592.xml><?xml version="1.0" encoding="utf-8"?>
<formControlPr xmlns="http://schemas.microsoft.com/office/spreadsheetml/2009/9/main" objectType="CheckBox" fmlaLink="$AN$386" lockText="1" noThreeD="1"/>
</file>

<file path=xl/ctrlProps/ctrlProp2593.xml><?xml version="1.0" encoding="utf-8"?>
<formControlPr xmlns="http://schemas.microsoft.com/office/spreadsheetml/2009/9/main" objectType="GBox" noThreeD="1"/>
</file>

<file path=xl/ctrlProps/ctrlProp2594.xml><?xml version="1.0" encoding="utf-8"?>
<formControlPr xmlns="http://schemas.microsoft.com/office/spreadsheetml/2009/9/main" objectType="CheckBox" fmlaLink="$AL$382" lockText="1" noThreeD="1"/>
</file>

<file path=xl/ctrlProps/ctrlProp2595.xml><?xml version="1.0" encoding="utf-8"?>
<formControlPr xmlns="http://schemas.microsoft.com/office/spreadsheetml/2009/9/main" objectType="CheckBox" fmlaLink="$AM$382" lockText="1" noThreeD="1"/>
</file>

<file path=xl/ctrlProps/ctrlProp2596.xml><?xml version="1.0" encoding="utf-8"?>
<formControlPr xmlns="http://schemas.microsoft.com/office/spreadsheetml/2009/9/main" objectType="CheckBox" fmlaLink="$AN$382" lockText="1" noThreeD="1"/>
</file>

<file path=xl/ctrlProps/ctrlProp2597.xml><?xml version="1.0" encoding="utf-8"?>
<formControlPr xmlns="http://schemas.microsoft.com/office/spreadsheetml/2009/9/main" objectType="CheckBox" fmlaLink="$AO$382" lockText="1" noThreeD="1"/>
</file>

<file path=xl/ctrlProps/ctrlProp2598.xml><?xml version="1.0" encoding="utf-8"?>
<formControlPr xmlns="http://schemas.microsoft.com/office/spreadsheetml/2009/9/main" objectType="CheckBox" fmlaLink="$AP$382" lockText="1" noThreeD="1"/>
</file>

<file path=xl/ctrlProps/ctrlProp2599.xml><?xml version="1.0" encoding="utf-8"?>
<formControlPr xmlns="http://schemas.microsoft.com/office/spreadsheetml/2009/9/main" objectType="CheckBox" fmlaLink="$AQ$382" lockText="1" noThreeD="1"/>
</file>

<file path=xl/ctrlProps/ctrlProp2600.xml><?xml version="1.0" encoding="utf-8"?>
<formControlPr xmlns="http://schemas.microsoft.com/office/spreadsheetml/2009/9/main" objectType="CheckBox" fmlaLink="$AR$382"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CheckBox" fmlaLink="$AL$386" lockText="1" noThreeD="1"/>
</file>

<file path=xl/ctrlProps/ctrlProp2603.xml><?xml version="1.0" encoding="utf-8"?>
<formControlPr xmlns="http://schemas.microsoft.com/office/spreadsheetml/2009/9/main" objectType="GBox"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AE$21"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O$26"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CheckBox" fmlaLink="$AL$50" lockText="1" noThreeD="1"/>
</file>

<file path=xl/ctrlProps/ctrlProp2612.xml><?xml version="1.0" encoding="utf-8"?>
<formControlPr xmlns="http://schemas.microsoft.com/office/spreadsheetml/2009/9/main" objectType="CheckBox" fmlaLink="$AM$50" lockText="1" noThreeD="1"/>
</file>

<file path=xl/ctrlProps/ctrlProp2613.xml><?xml version="1.0" encoding="utf-8"?>
<formControlPr xmlns="http://schemas.microsoft.com/office/spreadsheetml/2009/9/main" objectType="CheckBox" fmlaLink="$AN$50" lockText="1" noThreeD="1"/>
</file>

<file path=xl/ctrlProps/ctrlProp2614.xml><?xml version="1.0" encoding="utf-8"?>
<formControlPr xmlns="http://schemas.microsoft.com/office/spreadsheetml/2009/9/main" objectType="CheckBox" fmlaLink="$AO$50" lockText="1" noThreeD="1"/>
</file>

<file path=xl/ctrlProps/ctrlProp2615.xml><?xml version="1.0" encoding="utf-8"?>
<formControlPr xmlns="http://schemas.microsoft.com/office/spreadsheetml/2009/9/main" objectType="CheckBox" fmlaLink="$AP$50" lockText="1" noThreeD="1"/>
</file>

<file path=xl/ctrlProps/ctrlProp2616.xml><?xml version="1.0" encoding="utf-8"?>
<formControlPr xmlns="http://schemas.microsoft.com/office/spreadsheetml/2009/9/main" objectType="GBox" noThreeD="1"/>
</file>

<file path=xl/ctrlProps/ctrlProp2617.xml><?xml version="1.0" encoding="utf-8"?>
<formControlPr xmlns="http://schemas.microsoft.com/office/spreadsheetml/2009/9/main" objectType="GBox" noThreeD="1"/>
</file>

<file path=xl/ctrlProps/ctrlProp2618.xml><?xml version="1.0" encoding="utf-8"?>
<formControlPr xmlns="http://schemas.microsoft.com/office/spreadsheetml/2009/9/main" objectType="CheckBox" fmlaLink="$AM$51" lockText="1" noThreeD="1"/>
</file>

<file path=xl/ctrlProps/ctrlProp2619.xml><?xml version="1.0" encoding="utf-8"?>
<formControlPr xmlns="http://schemas.microsoft.com/office/spreadsheetml/2009/9/main" objectType="CheckBox" fmlaLink="$AN$51" lockText="1" noThreeD="1"/>
</file>

<file path=xl/ctrlProps/ctrlProp2620.xml><?xml version="1.0" encoding="utf-8"?>
<formControlPr xmlns="http://schemas.microsoft.com/office/spreadsheetml/2009/9/main" objectType="GBox" noThreeD="1"/>
</file>

<file path=xl/ctrlProps/ctrlProp2621.xml><?xml version="1.0" encoding="utf-8"?>
<formControlPr xmlns="http://schemas.microsoft.com/office/spreadsheetml/2009/9/main" objectType="CheckBox" fmlaLink="$AL$51" lockText="1" noThreeD="1"/>
</file>

<file path=xl/ctrlProps/ctrlProp2622.xml><?xml version="1.0" encoding="utf-8"?>
<formControlPr xmlns="http://schemas.microsoft.com/office/spreadsheetml/2009/9/main" objectType="GBox" noThreeD="1"/>
</file>

<file path=xl/ctrlProps/ctrlProp2623.xml><?xml version="1.0" encoding="utf-8"?>
<formControlPr xmlns="http://schemas.microsoft.com/office/spreadsheetml/2009/9/main" objectType="CheckBox" fmlaLink="$AL$62" lockText="1" noThreeD="1"/>
</file>

<file path=xl/ctrlProps/ctrlProp2624.xml><?xml version="1.0" encoding="utf-8"?>
<formControlPr xmlns="http://schemas.microsoft.com/office/spreadsheetml/2009/9/main" objectType="CheckBox" fmlaLink="$AM$62" lockText="1" noThreeD="1"/>
</file>

<file path=xl/ctrlProps/ctrlProp2625.xml><?xml version="1.0" encoding="utf-8"?>
<formControlPr xmlns="http://schemas.microsoft.com/office/spreadsheetml/2009/9/main" objectType="CheckBox" fmlaLink="$AN$62" lockText="1" noThreeD="1"/>
</file>

<file path=xl/ctrlProps/ctrlProp2626.xml><?xml version="1.0" encoding="utf-8"?>
<formControlPr xmlns="http://schemas.microsoft.com/office/spreadsheetml/2009/9/main" objectType="CheckBox" fmlaLink="$AO$62" lockText="1" noThreeD="1"/>
</file>

<file path=xl/ctrlProps/ctrlProp2627.xml><?xml version="1.0" encoding="utf-8"?>
<formControlPr xmlns="http://schemas.microsoft.com/office/spreadsheetml/2009/9/main" objectType="CheckBox" fmlaLink="$AP$62" lockText="1" noThreeD="1"/>
</file>

<file path=xl/ctrlProps/ctrlProp2628.xml><?xml version="1.0" encoding="utf-8"?>
<formControlPr xmlns="http://schemas.microsoft.com/office/spreadsheetml/2009/9/main" objectType="GBox" noThreeD="1"/>
</file>

<file path=xl/ctrlProps/ctrlProp2629.xml><?xml version="1.0" encoding="utf-8"?>
<formControlPr xmlns="http://schemas.microsoft.com/office/spreadsheetml/2009/9/main" objectType="GBox" noThreeD="1"/>
</file>

<file path=xl/ctrlProps/ctrlProp2630.xml><?xml version="1.0" encoding="utf-8"?>
<formControlPr xmlns="http://schemas.microsoft.com/office/spreadsheetml/2009/9/main" objectType="CheckBox" fmlaLink="$AM$63" lockText="1" noThreeD="1"/>
</file>

<file path=xl/ctrlProps/ctrlProp2631.xml><?xml version="1.0" encoding="utf-8"?>
<formControlPr xmlns="http://schemas.microsoft.com/office/spreadsheetml/2009/9/main" objectType="CheckBox" fmlaLink="$AN$63" lockText="1" noThreeD="1"/>
</file>

<file path=xl/ctrlProps/ctrlProp2632.xml><?xml version="1.0" encoding="utf-8"?>
<formControlPr xmlns="http://schemas.microsoft.com/office/spreadsheetml/2009/9/main" objectType="GBox" noThreeD="1"/>
</file>

<file path=xl/ctrlProps/ctrlProp2633.xml><?xml version="1.0" encoding="utf-8"?>
<formControlPr xmlns="http://schemas.microsoft.com/office/spreadsheetml/2009/9/main" objectType="CheckBox" fmlaLink="$AL$63" lockText="1" noThreeD="1"/>
</file>

<file path=xl/ctrlProps/ctrlProp2634.xml><?xml version="1.0" encoding="utf-8"?>
<formControlPr xmlns="http://schemas.microsoft.com/office/spreadsheetml/2009/9/main" objectType="GBox" noThreeD="1"/>
</file>

<file path=xl/ctrlProps/ctrlProp2635.xml><?xml version="1.0" encoding="utf-8"?>
<formControlPr xmlns="http://schemas.microsoft.com/office/spreadsheetml/2009/9/main" objectType="CheckBox" fmlaLink="$AL$74" lockText="1" noThreeD="1"/>
</file>

<file path=xl/ctrlProps/ctrlProp2636.xml><?xml version="1.0" encoding="utf-8"?>
<formControlPr xmlns="http://schemas.microsoft.com/office/spreadsheetml/2009/9/main" objectType="CheckBox" fmlaLink="$AM$74" lockText="1" noThreeD="1"/>
</file>

<file path=xl/ctrlProps/ctrlProp2637.xml><?xml version="1.0" encoding="utf-8"?>
<formControlPr xmlns="http://schemas.microsoft.com/office/spreadsheetml/2009/9/main" objectType="CheckBox" fmlaLink="$AN$74" lockText="1" noThreeD="1"/>
</file>

<file path=xl/ctrlProps/ctrlProp2638.xml><?xml version="1.0" encoding="utf-8"?>
<formControlPr xmlns="http://schemas.microsoft.com/office/spreadsheetml/2009/9/main" objectType="CheckBox" fmlaLink="$AO$74" lockText="1" noThreeD="1"/>
</file>

<file path=xl/ctrlProps/ctrlProp2639.xml><?xml version="1.0" encoding="utf-8"?>
<formControlPr xmlns="http://schemas.microsoft.com/office/spreadsheetml/2009/9/main" objectType="CheckBox" fmlaLink="$AP$74" lockText="1" noThreeD="1"/>
</file>

<file path=xl/ctrlProps/ctrlProp2640.xml><?xml version="1.0" encoding="utf-8"?>
<formControlPr xmlns="http://schemas.microsoft.com/office/spreadsheetml/2009/9/main" objectType="GBox" noThreeD="1"/>
</file>

<file path=xl/ctrlProps/ctrlProp2641.xml><?xml version="1.0" encoding="utf-8"?>
<formControlPr xmlns="http://schemas.microsoft.com/office/spreadsheetml/2009/9/main" objectType="CheckBox" fmlaLink="$AM$75" lockText="1" noThreeD="1"/>
</file>

<file path=xl/ctrlProps/ctrlProp2642.xml><?xml version="1.0" encoding="utf-8"?>
<formControlPr xmlns="http://schemas.microsoft.com/office/spreadsheetml/2009/9/main" objectType="CheckBox" fmlaLink="$AN$75" lockText="1"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CheckBox" fmlaLink="$AL$75" lockText="1" noThreeD="1"/>
</file>

<file path=xl/ctrlProps/ctrlProp2645.xml><?xml version="1.0" encoding="utf-8"?>
<formControlPr xmlns="http://schemas.microsoft.com/office/spreadsheetml/2009/9/main" objectType="GBox" noThreeD="1"/>
</file>

<file path=xl/ctrlProps/ctrlProp2646.xml><?xml version="1.0" encoding="utf-8"?>
<formControlPr xmlns="http://schemas.microsoft.com/office/spreadsheetml/2009/9/main" objectType="Radio" firstButton="1" fmlaLink="$I$27" lockText="1" noThreeD="1"/>
</file>

<file path=xl/ctrlProps/ctrlProp2647.xml><?xml version="1.0" encoding="utf-8"?>
<formControlPr xmlns="http://schemas.microsoft.com/office/spreadsheetml/2009/9/main" objectType="Radio" lockText="1" noThreeD="1"/>
</file>

<file path=xl/ctrlProps/ctrlProp2648.xml><?xml version="1.0" encoding="utf-8"?>
<formControlPr xmlns="http://schemas.microsoft.com/office/spreadsheetml/2009/9/main" objectType="Radio" lockText="1" noThreeD="1"/>
</file>

<file path=xl/ctrlProps/ctrlProp2649.xml><?xml version="1.0" encoding="utf-8"?>
<formControlPr xmlns="http://schemas.microsoft.com/office/spreadsheetml/2009/9/main" objectType="Radio" checked="Checked" lockText="1" noThreeD="1"/>
</file>

<file path=xl/ctrlProps/ctrlProp2650.xml><?xml version="1.0" encoding="utf-8"?>
<formControlPr xmlns="http://schemas.microsoft.com/office/spreadsheetml/2009/9/main" objectType="GBox" noThreeD="1"/>
</file>

<file path=xl/ctrlProps/ctrlProp2651.xml><?xml version="1.0" encoding="utf-8"?>
<formControlPr xmlns="http://schemas.microsoft.com/office/spreadsheetml/2009/9/main" objectType="Radio" firstButton="1" fmlaLink="$T$53" lockText="1" noThreeD="1"/>
</file>

<file path=xl/ctrlProps/ctrlProp2652.xml><?xml version="1.0" encoding="utf-8"?>
<formControlPr xmlns="http://schemas.microsoft.com/office/spreadsheetml/2009/9/main" objectType="Radio" checked="Checked" lockText="1" noThreeD="1"/>
</file>

<file path=xl/ctrlProps/ctrlProp2653.xml><?xml version="1.0" encoding="utf-8"?>
<formControlPr xmlns="http://schemas.microsoft.com/office/spreadsheetml/2009/9/main" objectType="GBox" noThreeD="1"/>
</file>

<file path=xl/ctrlProps/ctrlProp2654.xml><?xml version="1.0" encoding="utf-8"?>
<formControlPr xmlns="http://schemas.microsoft.com/office/spreadsheetml/2009/9/main" objectType="Radio" firstButton="1" fmlaLink="$AF$53" lockText="1" noThreeD="1"/>
</file>

<file path=xl/ctrlProps/ctrlProp2655.xml><?xml version="1.0" encoding="utf-8"?>
<formControlPr xmlns="http://schemas.microsoft.com/office/spreadsheetml/2009/9/main" objectType="Radio" checked="Checked" lockText="1" noThreeD="1"/>
</file>

<file path=xl/ctrlProps/ctrlProp2656.xml><?xml version="1.0" encoding="utf-8"?>
<formControlPr xmlns="http://schemas.microsoft.com/office/spreadsheetml/2009/9/main" objectType="GBox" noThreeD="1"/>
</file>

<file path=xl/ctrlProps/ctrlProp2657.xml><?xml version="1.0" encoding="utf-8"?>
<formControlPr xmlns="http://schemas.microsoft.com/office/spreadsheetml/2009/9/main" objectType="Radio" firstButton="1" fmlaLink="$I$53" lockText="1" noThreeD="1"/>
</file>

<file path=xl/ctrlProps/ctrlProp2658.xml><?xml version="1.0" encoding="utf-8"?>
<formControlPr xmlns="http://schemas.microsoft.com/office/spreadsheetml/2009/9/main" objectType="Radio" checked="Checked" lockText="1" noThreeD="1"/>
</file>

<file path=xl/ctrlProps/ctrlProp2659.xml><?xml version="1.0" encoding="utf-8"?>
<formControlPr xmlns="http://schemas.microsoft.com/office/spreadsheetml/2009/9/main" objectType="GBox" noThreeD="1"/>
</file>

<file path=xl/ctrlProps/ctrlProp2660.xml><?xml version="1.0" encoding="utf-8"?>
<formControlPr xmlns="http://schemas.microsoft.com/office/spreadsheetml/2009/9/main" objectType="Radio" firstButton="1" fmlaLink="$T$65" lockText="1" noThreeD="1"/>
</file>

<file path=xl/ctrlProps/ctrlProp2661.xml><?xml version="1.0" encoding="utf-8"?>
<formControlPr xmlns="http://schemas.microsoft.com/office/spreadsheetml/2009/9/main" objectType="Radio" checked="Checked" lockText="1" noThreeD="1"/>
</file>

<file path=xl/ctrlProps/ctrlProp2662.xml><?xml version="1.0" encoding="utf-8"?>
<formControlPr xmlns="http://schemas.microsoft.com/office/spreadsheetml/2009/9/main" objectType="GBox" noThreeD="1"/>
</file>

<file path=xl/ctrlProps/ctrlProp2663.xml><?xml version="1.0" encoding="utf-8"?>
<formControlPr xmlns="http://schemas.microsoft.com/office/spreadsheetml/2009/9/main" objectType="Radio" firstButton="1" fmlaLink="$AF$65" lockText="1" noThreeD="1"/>
</file>

<file path=xl/ctrlProps/ctrlProp2664.xml><?xml version="1.0" encoding="utf-8"?>
<formControlPr xmlns="http://schemas.microsoft.com/office/spreadsheetml/2009/9/main" objectType="Radio" checked="Checked" lockText="1" noThreeD="1"/>
</file>

<file path=xl/ctrlProps/ctrlProp2665.xml><?xml version="1.0" encoding="utf-8"?>
<formControlPr xmlns="http://schemas.microsoft.com/office/spreadsheetml/2009/9/main" objectType="GBox" noThreeD="1"/>
</file>

<file path=xl/ctrlProps/ctrlProp2666.xml><?xml version="1.0" encoding="utf-8"?>
<formControlPr xmlns="http://schemas.microsoft.com/office/spreadsheetml/2009/9/main" objectType="Radio" firstButton="1" fmlaLink="$I$65" lockText="1" noThreeD="1"/>
</file>

<file path=xl/ctrlProps/ctrlProp2667.xml><?xml version="1.0" encoding="utf-8"?>
<formControlPr xmlns="http://schemas.microsoft.com/office/spreadsheetml/2009/9/main" objectType="Radio" checked="Checked" lockText="1" noThreeD="1"/>
</file>

<file path=xl/ctrlProps/ctrlProp2668.xml><?xml version="1.0" encoding="utf-8"?>
<formControlPr xmlns="http://schemas.microsoft.com/office/spreadsheetml/2009/9/main" objectType="GBox" noThreeD="1"/>
</file>

<file path=xl/ctrlProps/ctrlProp2669.xml><?xml version="1.0" encoding="utf-8"?>
<formControlPr xmlns="http://schemas.microsoft.com/office/spreadsheetml/2009/9/main" objectType="Radio" firstButton="1" fmlaLink="$I$77" lockText="1" noThreeD="1"/>
</file>

<file path=xl/ctrlProps/ctrlProp2670.xml><?xml version="1.0" encoding="utf-8"?>
<formControlPr xmlns="http://schemas.microsoft.com/office/spreadsheetml/2009/9/main" objectType="Radio" checked="Checked" lockText="1" noThreeD="1"/>
</file>

<file path=xl/ctrlProps/ctrlProp2671.xml><?xml version="1.0" encoding="utf-8"?>
<formControlPr xmlns="http://schemas.microsoft.com/office/spreadsheetml/2009/9/main" objectType="GBox" noThreeD="1"/>
</file>

<file path=xl/ctrlProps/ctrlProp2672.xml><?xml version="1.0" encoding="utf-8"?>
<formControlPr xmlns="http://schemas.microsoft.com/office/spreadsheetml/2009/9/main" objectType="Radio" firstButton="1" fmlaLink="$T$77" lockText="1" noThreeD="1"/>
</file>

<file path=xl/ctrlProps/ctrlProp2673.xml><?xml version="1.0" encoding="utf-8"?>
<formControlPr xmlns="http://schemas.microsoft.com/office/spreadsheetml/2009/9/main" objectType="Radio" checked="Checked" lockText="1" noThreeD="1"/>
</file>

<file path=xl/ctrlProps/ctrlProp2674.xml><?xml version="1.0" encoding="utf-8"?>
<formControlPr xmlns="http://schemas.microsoft.com/office/spreadsheetml/2009/9/main" objectType="GBox" noThreeD="1"/>
</file>

<file path=xl/ctrlProps/ctrlProp2675.xml><?xml version="1.0" encoding="utf-8"?>
<formControlPr xmlns="http://schemas.microsoft.com/office/spreadsheetml/2009/9/main" objectType="Radio" firstButton="1" fmlaLink="$AF$77" lockText="1" noThreeD="1"/>
</file>

<file path=xl/ctrlProps/ctrlProp2676.xml><?xml version="1.0" encoding="utf-8"?>
<formControlPr xmlns="http://schemas.microsoft.com/office/spreadsheetml/2009/9/main" objectType="Radio" checked="Checked" lockText="1" noThreeD="1"/>
</file>

<file path=xl/ctrlProps/ctrlProp2677.xml><?xml version="1.0" encoding="utf-8"?>
<formControlPr xmlns="http://schemas.microsoft.com/office/spreadsheetml/2009/9/main" objectType="Radio" firstButton="1" fmlaLink="$R$52"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I$64"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R$64"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76"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Radio" firstButton="1" fmlaLink="$R$76" lockText="1" noThreeD="1"/>
</file>

<file path=xl/ctrlProps/ctrlProp2690.xml><?xml version="1.0" encoding="utf-8"?>
<formControlPr xmlns="http://schemas.microsoft.com/office/spreadsheetml/2009/9/main" objectType="Radio" checked="Checked" lockText="1" noThreeD="1"/>
</file>

<file path=xl/ctrlProps/ctrlProp2691.xml><?xml version="1.0" encoding="utf-8"?>
<formControlPr xmlns="http://schemas.microsoft.com/office/spreadsheetml/2009/9/main" objectType="GBox"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52"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GBox" noThreeD="1"/>
</file>

<file path=xl/ctrlProps/ctrlProp2696.xml><?xml version="1.0" encoding="utf-8"?>
<formControlPr xmlns="http://schemas.microsoft.com/office/spreadsheetml/2009/9/main" objectType="Radio" firstButton="1" fmlaLink="$Y$29" lockText="1" noThreeD="1"/>
</file>

<file path=xl/ctrlProps/ctrlProp2697.xml><?xml version="1.0" encoding="utf-8"?>
<formControlPr xmlns="http://schemas.microsoft.com/office/spreadsheetml/2009/9/main" objectType="Radio" checked="Checked" lockText="1" noThreeD="1"/>
</file>

<file path=xl/ctrlProps/ctrlProp2698.xml><?xml version="1.0" encoding="utf-8"?>
<formControlPr xmlns="http://schemas.microsoft.com/office/spreadsheetml/2009/9/main" objectType="GBox" noThreeD="1"/>
</file>

<file path=xl/ctrlProps/ctrlProp2699.xml><?xml version="1.0" encoding="utf-8"?>
<formControlPr xmlns="http://schemas.microsoft.com/office/spreadsheetml/2009/9/main" objectType="Radio" firstButton="1" fmlaLink="$I$29" lockText="1" noThreeD="1"/>
</file>

<file path=xl/ctrlProps/ctrlProp2700.xml><?xml version="1.0" encoding="utf-8"?>
<formControlPr xmlns="http://schemas.microsoft.com/office/spreadsheetml/2009/9/main" objectType="Radio" checked="Checked" lockText="1" noThreeD="1"/>
</file>

<file path=xl/ctrlProps/ctrlProp2701.xml><?xml version="1.0" encoding="utf-8"?>
<formControlPr xmlns="http://schemas.microsoft.com/office/spreadsheetml/2009/9/main" objectType="GBox" noThreeD="1"/>
</file>

<file path=xl/ctrlProps/ctrlProp2702.xml><?xml version="1.0" encoding="utf-8"?>
<formControlPr xmlns="http://schemas.microsoft.com/office/spreadsheetml/2009/9/main" objectType="Radio" firstButton="1" fmlaLink="$I$30" lockText="1" noThreeD="1"/>
</file>

<file path=xl/ctrlProps/ctrlProp2703.xml><?xml version="1.0" encoding="utf-8"?>
<formControlPr xmlns="http://schemas.microsoft.com/office/spreadsheetml/2009/9/main" objectType="Radio" checked="Checked" lockText="1" noThreeD="1"/>
</file>

<file path=xl/ctrlProps/ctrlProp2704.xml><?xml version="1.0" encoding="utf-8"?>
<formControlPr xmlns="http://schemas.microsoft.com/office/spreadsheetml/2009/9/main" objectType="GBox" noThreeD="1"/>
</file>

<file path=xl/ctrlProps/ctrlProp2705.xml><?xml version="1.0" encoding="utf-8"?>
<formControlPr xmlns="http://schemas.microsoft.com/office/spreadsheetml/2009/9/main" objectType="Radio" firstButton="1" fmlaLink="$I$37" lockText="1" noThreeD="1"/>
</file>

<file path=xl/ctrlProps/ctrlProp2706.xml><?xml version="1.0" encoding="utf-8"?>
<formControlPr xmlns="http://schemas.microsoft.com/office/spreadsheetml/2009/9/main" objectType="Radio" checked="Checked" lockText="1" noThreeD="1"/>
</file>

<file path=xl/ctrlProps/ctrlProp2707.xml><?xml version="1.0" encoding="utf-8"?>
<formControlPr xmlns="http://schemas.microsoft.com/office/spreadsheetml/2009/9/main" objectType="GBox" noThreeD="1"/>
</file>

<file path=xl/ctrlProps/ctrlProp2708.xml><?xml version="1.0" encoding="utf-8"?>
<formControlPr xmlns="http://schemas.microsoft.com/office/spreadsheetml/2009/9/main" objectType="Drop" dropLines="7" dropStyle="combo" dx="16" fmlaLink="$Y$37" fmlaRange="リスト_処遇改善助成金キャリアパス区分" noThreeD="1" sel="1" val="0"/>
</file>

<file path=xl/ctrlProps/ctrlProp2709.xml><?xml version="1.0" encoding="utf-8"?>
<formControlPr xmlns="http://schemas.microsoft.com/office/spreadsheetml/2009/9/main" objectType="Radio" firstButton="1" fmlaLink="$I$39" lockText="1" noThreeD="1"/>
</file>

<file path=xl/ctrlProps/ctrlProp2710.xml><?xml version="1.0" encoding="utf-8"?>
<formControlPr xmlns="http://schemas.microsoft.com/office/spreadsheetml/2009/9/main" objectType="Radio" checked="Checked" lockText="1" noThreeD="1"/>
</file>

<file path=xl/ctrlProps/ctrlProp2711.xml><?xml version="1.0" encoding="utf-8"?>
<formControlPr xmlns="http://schemas.microsoft.com/office/spreadsheetml/2009/9/main" objectType="GBox" noThreeD="1"/>
</file>

<file path=xl/ctrlProps/ctrlProp2712.xml><?xml version="1.0" encoding="utf-8"?>
<formControlPr xmlns="http://schemas.microsoft.com/office/spreadsheetml/2009/9/main" objectType="Radio" firstButton="1" fmlaLink="$Y$30" lockText="1" noThreeD="1"/>
</file>

<file path=xl/ctrlProps/ctrlProp2713.xml><?xml version="1.0" encoding="utf-8"?>
<formControlPr xmlns="http://schemas.microsoft.com/office/spreadsheetml/2009/9/main" objectType="Radio" checked="Checked" lockText="1" noThreeD="1"/>
</file>

<file path=xl/ctrlProps/ctrlProp2714.xml><?xml version="1.0" encoding="utf-8"?>
<formControlPr xmlns="http://schemas.microsoft.com/office/spreadsheetml/2009/9/main" objectType="GBox" noThreeD="1"/>
</file>

<file path=xl/ctrlProps/ctrlProp2715.xml><?xml version="1.0" encoding="utf-8"?>
<formControlPr xmlns="http://schemas.microsoft.com/office/spreadsheetml/2009/9/main" objectType="Radio" firstButton="1" fmlaLink="$I$31" lockText="1" noThreeD="1"/>
</file>

<file path=xl/ctrlProps/ctrlProp2716.xml><?xml version="1.0" encoding="utf-8"?>
<formControlPr xmlns="http://schemas.microsoft.com/office/spreadsheetml/2009/9/main" objectType="Radio" checked="Checked" lockText="1" noThreeD="1"/>
</file>

<file path=xl/ctrlProps/ctrlProp2717.xml><?xml version="1.0" encoding="utf-8"?>
<formControlPr xmlns="http://schemas.microsoft.com/office/spreadsheetml/2009/9/main" objectType="GBox" noThreeD="1"/>
</file>

<file path=xl/ctrlProps/ctrlProp2718.xml><?xml version="1.0" encoding="utf-8"?>
<formControlPr xmlns="http://schemas.microsoft.com/office/spreadsheetml/2009/9/main" objectType="Drop" dropLines="4" dropStyle="combo" dx="16" fmlaLink="$I$32" fmlaRange="リスト_栄養士配置減算" noThreeD="1" sel="0" val="0"/>
</file>

<file path=xl/ctrlProps/ctrlProp2719.xml><?xml version="1.0" encoding="utf-8"?>
<formControlPr xmlns="http://schemas.microsoft.com/office/spreadsheetml/2009/9/main" objectType="Radio" firstButton="1" fmlaLink="$Y$32"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Y$31"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GBox" noThreeD="1"/>
</file>

<file path=xl/ctrlProps/ctrlProp2725.xml><?xml version="1.0" encoding="utf-8"?>
<formControlPr xmlns="http://schemas.microsoft.com/office/spreadsheetml/2009/9/main" objectType="Radio" firstButton="1" fmlaLink="$I$33" lockText="1" noThreeD="1"/>
</file>

<file path=xl/ctrlProps/ctrlProp2726.xml><?xml version="1.0" encoding="utf-8"?>
<formControlPr xmlns="http://schemas.microsoft.com/office/spreadsheetml/2009/9/main" objectType="Radio" checked="Checked" lockText="1" noThreeD="1"/>
</file>

<file path=xl/ctrlProps/ctrlProp2727.xml><?xml version="1.0" encoding="utf-8"?>
<formControlPr xmlns="http://schemas.microsoft.com/office/spreadsheetml/2009/9/main" objectType="GBox" noThreeD="1"/>
</file>

<file path=xl/ctrlProps/ctrlProp2728.xml><?xml version="1.0" encoding="utf-8"?>
<formControlPr xmlns="http://schemas.microsoft.com/office/spreadsheetml/2009/9/main" objectType="Radio" firstButton="1" fmlaLink="$Y$33" lockText="1" noThreeD="1"/>
</file>

<file path=xl/ctrlProps/ctrlProp2729.xml><?xml version="1.0" encoding="utf-8"?>
<formControlPr xmlns="http://schemas.microsoft.com/office/spreadsheetml/2009/9/main" objectType="Radio" checked="Checked" lockText="1" noThreeD="1"/>
</file>

<file path=xl/ctrlProps/ctrlProp2730.xml><?xml version="1.0" encoding="utf-8"?>
<formControlPr xmlns="http://schemas.microsoft.com/office/spreadsheetml/2009/9/main" objectType="GBox" noThreeD="1"/>
</file>

<file path=xl/ctrlProps/ctrlProp2731.xml><?xml version="1.0" encoding="utf-8"?>
<formControlPr xmlns="http://schemas.microsoft.com/office/spreadsheetml/2009/9/main" objectType="Radio" firstButton="1" fmlaLink="$I$35" lockText="1" noThreeD="1"/>
</file>

<file path=xl/ctrlProps/ctrlProp2732.xml><?xml version="1.0" encoding="utf-8"?>
<formControlPr xmlns="http://schemas.microsoft.com/office/spreadsheetml/2009/9/main" objectType="Radio" checked="Checked" lockText="1" noThreeD="1"/>
</file>

<file path=xl/ctrlProps/ctrlProp2733.xml><?xml version="1.0" encoding="utf-8"?>
<formControlPr xmlns="http://schemas.microsoft.com/office/spreadsheetml/2009/9/main" objectType="GBox" noThreeD="1"/>
</file>

<file path=xl/ctrlProps/ctrlProp2734.xml><?xml version="1.0" encoding="utf-8"?>
<formControlPr xmlns="http://schemas.microsoft.com/office/spreadsheetml/2009/9/main" objectType="GBox" noThreeD="1"/>
</file>

<file path=xl/ctrlProps/ctrlProp2735.xml><?xml version="1.0" encoding="utf-8"?>
<formControlPr xmlns="http://schemas.microsoft.com/office/spreadsheetml/2009/9/main" objectType="GBox" noThreeD="1"/>
</file>

<file path=xl/ctrlProps/ctrlProp2736.xml><?xml version="1.0" encoding="utf-8"?>
<formControlPr xmlns="http://schemas.microsoft.com/office/spreadsheetml/2009/9/main" objectType="Radio" checked="Checked" firstButton="1" fmlaLink="$Y$35" lockText="1" noThreeD="1"/>
</file>

<file path=xl/ctrlProps/ctrlProp2737.xml><?xml version="1.0" encoding="utf-8"?>
<formControlPr xmlns="http://schemas.microsoft.com/office/spreadsheetml/2009/9/main" objectType="Radio" lockText="1" noThreeD="1"/>
</file>

<file path=xl/ctrlProps/ctrlProp2738.xml><?xml version="1.0" encoding="utf-8"?>
<formControlPr xmlns="http://schemas.microsoft.com/office/spreadsheetml/2009/9/main" objectType="Radio" lockText="1" noThreeD="1"/>
</file>

<file path=xl/ctrlProps/ctrlProp2739.xml><?xml version="1.0" encoding="utf-8"?>
<formControlPr xmlns="http://schemas.microsoft.com/office/spreadsheetml/2009/9/main" objectType="Radio" firstButton="1" fmlaLink="$I$36" lockText="1" noThreeD="1"/>
</file>

<file path=xl/ctrlProps/ctrlProp2740.xml><?xml version="1.0" encoding="utf-8"?>
<formControlPr xmlns="http://schemas.microsoft.com/office/spreadsheetml/2009/9/main" objectType="Radio" checked="Checked" lockText="1"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Radio" firstButton="1" fmlaLink="$Y$36" lockText="1" noThreeD="1"/>
</file>

<file path=xl/ctrlProps/ctrlProp2743.xml><?xml version="1.0" encoding="utf-8"?>
<formControlPr xmlns="http://schemas.microsoft.com/office/spreadsheetml/2009/9/main" objectType="Radio" checked="Checked"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Radio" lockText="1" noThreeD="1"/>
</file>

<file path=xl/ctrlProps/ctrlProp2746.xml><?xml version="1.0" encoding="utf-8"?>
<formControlPr xmlns="http://schemas.microsoft.com/office/spreadsheetml/2009/9/main" objectType="Radio" firstButton="1" fmlaLink="$Y$39"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Drop" dropLines="3" dropStyle="combo" dx="16" fmlaLink="$Y$28" fmlaRange="リスト_夜間看護体制加算＿付８" noThreeD="1" sel="1" val="0"/>
</file>

<file path=xl/ctrlProps/ctrlProp2750.xml><?xml version="1.0" encoding="utf-8"?>
<formControlPr xmlns="http://schemas.microsoft.com/office/spreadsheetml/2009/9/main" objectType="Drop" dropStyle="combo" dx="16" fmlaLink="$I$34" fmlaRange="リスト_心理担当職員配置加算＿付３" noThreeD="1" sel="1" val="0"/>
</file>

<file path=xl/ctrlProps/ctrlProp2751.xml><?xml version="1.0" encoding="utf-8"?>
<formControlPr xmlns="http://schemas.microsoft.com/office/spreadsheetml/2009/9/main" objectType="Drop" dropLines="3" dropStyle="combo" dx="16" fmlaLink="$I$40" fmlaRange="リスト_児童指導員等加配加算＿付３" noThreeD="1" sel="1" val="0"/>
</file>

<file path=xl/ctrlProps/ctrlProp2752.xml><?xml version="1.0" encoding="utf-8"?>
<formControlPr xmlns="http://schemas.microsoft.com/office/spreadsheetml/2009/9/main" objectType="Radio" firstButton="1" fmlaLink="$I$38" lockText="1" noThreeD="1"/>
</file>

<file path=xl/ctrlProps/ctrlProp2753.xml><?xml version="1.0" encoding="utf-8"?>
<formControlPr xmlns="http://schemas.microsoft.com/office/spreadsheetml/2009/9/main" objectType="Radio" checked="Checked" lockText="1" noThreeD="1"/>
</file>

<file path=xl/ctrlProps/ctrlProp2754.xml><?xml version="1.0" encoding="utf-8"?>
<formControlPr xmlns="http://schemas.microsoft.com/office/spreadsheetml/2009/9/main" objectType="GBox" noThreeD="1"/>
</file>

<file path=xl/ctrlProps/ctrlProp2755.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756.xml><?xml version="1.0" encoding="utf-8"?>
<formControlPr xmlns="http://schemas.microsoft.com/office/spreadsheetml/2009/9/main" objectType="Radio" firstButton="1" fmlaLink="$Y$34" lockText="1" noThreeD="1"/>
</file>

<file path=xl/ctrlProps/ctrlProp2757.xml><?xml version="1.0" encoding="utf-8"?>
<formControlPr xmlns="http://schemas.microsoft.com/office/spreadsheetml/2009/9/main" objectType="Radio" checked="Checked" lockText="1" noThreeD="1"/>
</file>

<file path=xl/ctrlProps/ctrlProp2758.xml><?xml version="1.0" encoding="utf-8"?>
<formControlPr xmlns="http://schemas.microsoft.com/office/spreadsheetml/2009/9/main" objectType="GBox" noThreeD="1"/>
</file>

<file path=xl/ctrlProps/ctrlProp2759.xml><?xml version="1.0" encoding="utf-8"?>
<formControlPr xmlns="http://schemas.microsoft.com/office/spreadsheetml/2009/9/main" objectType="Radio" lockText="1" noThreeD="1"/>
</file>

<file path=xl/ctrlProps/ctrlProp2760.xml><?xml version="1.0" encoding="utf-8"?>
<formControlPr xmlns="http://schemas.microsoft.com/office/spreadsheetml/2009/9/main" objectType="Radio" firstButton="1" fmlaLink="$I$41"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Y$41"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GBox" noThreeD="1"/>
</file>

<file path=xl/ctrlProps/ctrlProp2767.xml><?xml version="1.0" encoding="utf-8"?>
<formControlPr xmlns="http://schemas.microsoft.com/office/spreadsheetml/2009/9/main" objectType="Radio" firstButton="1" fmlaLink="$I$20" lockText="1" noThreeD="1"/>
</file>

<file path=xl/ctrlProps/ctrlProp2768.xml><?xml version="1.0" encoding="utf-8"?>
<formControlPr xmlns="http://schemas.microsoft.com/office/spreadsheetml/2009/9/main" objectType="Radio" checked="Checked" lockText="1" noThreeD="1"/>
</file>

<file path=xl/ctrlProps/ctrlProp2769.xml><?xml version="1.0" encoding="utf-8"?>
<formControlPr xmlns="http://schemas.microsoft.com/office/spreadsheetml/2009/9/main" objectType="GBox" noThreeD="1"/>
</file>

<file path=xl/ctrlProps/ctrlProp2770.xml><?xml version="1.0" encoding="utf-8"?>
<formControlPr xmlns="http://schemas.microsoft.com/office/spreadsheetml/2009/9/main" objectType="CheckBox" fmlaLink="$AL$42" lockText="1" noThreeD="1"/>
</file>

<file path=xl/ctrlProps/ctrlProp2771.xml><?xml version="1.0" encoding="utf-8"?>
<formControlPr xmlns="http://schemas.microsoft.com/office/spreadsheetml/2009/9/main" objectType="CheckBox" fmlaLink="$AM$42" lockText="1" noThreeD="1"/>
</file>

<file path=xl/ctrlProps/ctrlProp2772.xml><?xml version="1.0" encoding="utf-8"?>
<formControlPr xmlns="http://schemas.microsoft.com/office/spreadsheetml/2009/9/main" objectType="CheckBox" fmlaLink="$AN$42" lockText="1" noThreeD="1"/>
</file>

<file path=xl/ctrlProps/ctrlProp2773.xml><?xml version="1.0" encoding="utf-8"?>
<formControlPr xmlns="http://schemas.microsoft.com/office/spreadsheetml/2009/9/main" objectType="CheckBox" fmlaLink="$AO$42" lockText="1" noThreeD="1"/>
</file>

<file path=xl/ctrlProps/ctrlProp2774.xml><?xml version="1.0" encoding="utf-8"?>
<formControlPr xmlns="http://schemas.microsoft.com/office/spreadsheetml/2009/9/main" objectType="CheckBox" fmlaLink="$AP$42" lockText="1" noThreeD="1"/>
</file>

<file path=xl/ctrlProps/ctrlProp2775.xml><?xml version="1.0" encoding="utf-8"?>
<formControlPr xmlns="http://schemas.microsoft.com/office/spreadsheetml/2009/9/main" objectType="CheckBox" fmlaLink="$AQ$42" lockText="1" noThreeD="1"/>
</file>

<file path=xl/ctrlProps/ctrlProp2776.xml><?xml version="1.0" encoding="utf-8"?>
<formControlPr xmlns="http://schemas.microsoft.com/office/spreadsheetml/2009/9/main" objectType="CheckBox" fmlaLink="$AR$42" lockText="1" noThreeD="1"/>
</file>

<file path=xl/ctrlProps/ctrlProp2777.xml><?xml version="1.0" encoding="utf-8"?>
<formControlPr xmlns="http://schemas.microsoft.com/office/spreadsheetml/2009/9/main" objectType="GBox" noThreeD="1"/>
</file>

<file path=xl/ctrlProps/ctrlProp2778.xml><?xml version="1.0" encoding="utf-8"?>
<formControlPr xmlns="http://schemas.microsoft.com/office/spreadsheetml/2009/9/main" objectType="CheckBox" fmlaLink="$AL$45" lockText="1" noThreeD="1"/>
</file>

<file path=xl/ctrlProps/ctrlProp2779.xml><?xml version="1.0" encoding="utf-8"?>
<formControlPr xmlns="http://schemas.microsoft.com/office/spreadsheetml/2009/9/main" objectType="CheckBox" fmlaLink="$AM$45" lockText="1" noThreeD="1"/>
</file>

<file path=xl/ctrlProps/ctrlProp2780.xml><?xml version="1.0" encoding="utf-8"?>
<formControlPr xmlns="http://schemas.microsoft.com/office/spreadsheetml/2009/9/main" objectType="CheckBox" fmlaLink="$AN$45" lockText="1" noThreeD="1"/>
</file>

<file path=xl/ctrlProps/ctrlProp2781.xml><?xml version="1.0" encoding="utf-8"?>
<formControlPr xmlns="http://schemas.microsoft.com/office/spreadsheetml/2009/9/main" objectType="CheckBox" fmlaLink="$AO$45" lockText="1" noThreeD="1"/>
</file>

<file path=xl/ctrlProps/ctrlProp2782.xml><?xml version="1.0" encoding="utf-8"?>
<formControlPr xmlns="http://schemas.microsoft.com/office/spreadsheetml/2009/9/main" objectType="CheckBox" fmlaLink="$AP$45"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GBox" noThreeD="1"/>
</file>

<file path=xl/ctrlProps/ctrlProp2785.xml><?xml version="1.0" encoding="utf-8"?>
<formControlPr xmlns="http://schemas.microsoft.com/office/spreadsheetml/2009/9/main" objectType="Radio" firstButton="1" fmlaLink="$I$46" lockText="1" noThreeD="1"/>
</file>

<file path=xl/ctrlProps/ctrlProp2786.xml><?xml version="1.0" encoding="utf-8"?>
<formControlPr xmlns="http://schemas.microsoft.com/office/spreadsheetml/2009/9/main" objectType="Radio" checked="Checked"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R$50"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6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firstButton="1" fmlaLink="$AF$60" lockText="1" noThreeD="1"/>
</file>

<file path=xl/ctrlProps/ctrlProp2795.xml><?xml version="1.0" encoding="utf-8"?>
<formControlPr xmlns="http://schemas.microsoft.com/office/spreadsheetml/2009/9/main" objectType="Radio" checked="Checked"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2"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1"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GBox" noThreeD="1"/>
</file>

<file path=xl/ctrlProps/ctrlProp2803.xml><?xml version="1.0" encoding="utf-8"?>
<formControlPr xmlns="http://schemas.microsoft.com/office/spreadsheetml/2009/9/main" objectType="Radio" firstButton="1" fmlaLink="$W$61" lockText="1" noThreeD="1"/>
</file>

<file path=xl/ctrlProps/ctrlProp2804.xml><?xml version="1.0" encoding="utf-8"?>
<formControlPr xmlns="http://schemas.microsoft.com/office/spreadsheetml/2009/9/main" objectType="Radio" checked="Checked" lockText="1" noThreeD="1"/>
</file>

<file path=xl/ctrlProps/ctrlProp2805.xml><?xml version="1.0" encoding="utf-8"?>
<formControlPr xmlns="http://schemas.microsoft.com/office/spreadsheetml/2009/9/main" objectType="GBox" noThreeD="1"/>
</file>

<file path=xl/ctrlProps/ctrlProp2806.xml><?xml version="1.0" encoding="utf-8"?>
<formControlPr xmlns="http://schemas.microsoft.com/office/spreadsheetml/2009/9/main" objectType="Radio" firstButton="1" fmlaLink="$I$63" lockText="1" noThreeD="1"/>
</file>

<file path=xl/ctrlProps/ctrlProp2807.xml><?xml version="1.0" encoding="utf-8"?>
<formControlPr xmlns="http://schemas.microsoft.com/office/spreadsheetml/2009/9/main" objectType="Radio" checked="Checked" lockText="1" noThreeD="1"/>
</file>

<file path=xl/ctrlProps/ctrlProp2808.xml><?xml version="1.0" encoding="utf-8"?>
<formControlPr xmlns="http://schemas.microsoft.com/office/spreadsheetml/2009/9/main" objectType="GBox" noThreeD="1"/>
</file>

<file path=xl/ctrlProps/ctrlProp2809.xml><?xml version="1.0" encoding="utf-8"?>
<formControlPr xmlns="http://schemas.microsoft.com/office/spreadsheetml/2009/9/main" objectType="Radio" firstButton="1" fmlaLink="$I$68" lockText="1" noThreeD="1"/>
</file>

<file path=xl/ctrlProps/ctrlProp2810.xml><?xml version="1.0" encoding="utf-8"?>
<formControlPr xmlns="http://schemas.microsoft.com/office/spreadsheetml/2009/9/main" objectType="Radio" checked="Checked" lockText="1" noThreeD="1"/>
</file>

<file path=xl/ctrlProps/ctrlProp2811.xml><?xml version="1.0" encoding="utf-8"?>
<formControlPr xmlns="http://schemas.microsoft.com/office/spreadsheetml/2009/9/main" objectType="GBox" noThreeD="1"/>
</file>

<file path=xl/ctrlProps/ctrlProp2812.xml><?xml version="1.0" encoding="utf-8"?>
<formControlPr xmlns="http://schemas.microsoft.com/office/spreadsheetml/2009/9/main" objectType="GBox" noThreeD="1"/>
</file>

<file path=xl/ctrlProps/ctrlProp2813.xml><?xml version="1.0" encoding="utf-8"?>
<formControlPr xmlns="http://schemas.microsoft.com/office/spreadsheetml/2009/9/main" objectType="Radio" firstButton="1" fmlaLink="$I$69" lockText="1" noThreeD="1"/>
</file>

<file path=xl/ctrlProps/ctrlProp2814.xml><?xml version="1.0" encoding="utf-8"?>
<formControlPr xmlns="http://schemas.microsoft.com/office/spreadsheetml/2009/9/main" objectType="Radio" checked="Checked" lockText="1" noThreeD="1"/>
</file>

<file path=xl/ctrlProps/ctrlProp2815.xml><?xml version="1.0" encoding="utf-8"?>
<formControlPr xmlns="http://schemas.microsoft.com/office/spreadsheetml/2009/9/main" objectType="GBox" noThreeD="1"/>
</file>

<file path=xl/ctrlProps/ctrlProp2816.xml><?xml version="1.0" encoding="utf-8"?>
<formControlPr xmlns="http://schemas.microsoft.com/office/spreadsheetml/2009/9/main" objectType="Radio" firstButton="1" fmlaLink="$I$71" lockText="1" noThreeD="1"/>
</file>

<file path=xl/ctrlProps/ctrlProp2817.xml><?xml version="1.0" encoding="utf-8"?>
<formControlPr xmlns="http://schemas.microsoft.com/office/spreadsheetml/2009/9/main" objectType="Radio" checked="Checked" lockText="1" noThreeD="1"/>
</file>

<file path=xl/ctrlProps/ctrlProp2818.xml><?xml version="1.0" encoding="utf-8"?>
<formControlPr xmlns="http://schemas.microsoft.com/office/spreadsheetml/2009/9/main" objectType="Drop" dropLines="7" dropStyle="combo" dx="16" fmlaLink="$W$71" fmlaRange="リスト_処遇改善助成金キャリアパス区分" noThreeD="1" sel="1" val="0"/>
</file>

<file path=xl/ctrlProps/ctrlProp2819.xml><?xml version="1.0" encoding="utf-8"?>
<formControlPr xmlns="http://schemas.microsoft.com/office/spreadsheetml/2009/9/main" objectType="Drop" dropLines="1" dropStyle="combo" dx="16" fmlaLink="$W$73" fmlaRange="リスト_主たるサービス種類_付９" noThreeD="1" sel="1" val="0"/>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checked="Checked" firstButton="1" fmlaLink="$I$70" lockText="1" noThreeD="1"/>
</file>

<file path=xl/ctrlProps/ctrlProp2822.xml><?xml version="1.0" encoding="utf-8"?>
<formControlPr xmlns="http://schemas.microsoft.com/office/spreadsheetml/2009/9/main" objectType="Radio"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I$73"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Radio" lockText="1" noThreeD="1"/>
</file>

<file path=xl/ctrlProps/ctrlProp2827.xml><?xml version="1.0" encoding="utf-8"?>
<formControlPr xmlns="http://schemas.microsoft.com/office/spreadsheetml/2009/9/main" objectType="GBox" noThreeD="1"/>
</file>

<file path=xl/ctrlProps/ctrlProp2828.xml><?xml version="1.0" encoding="utf-8"?>
<formControlPr xmlns="http://schemas.microsoft.com/office/spreadsheetml/2009/9/main" objectType="Radio" checked="Checked" firstButton="1" fmlaLink="$W$68" lockText="1" noThreeD="1"/>
</file>

<file path=xl/ctrlProps/ctrlProp2829.xml><?xml version="1.0" encoding="utf-8"?>
<formControlPr xmlns="http://schemas.microsoft.com/office/spreadsheetml/2009/9/main" objectType="Radio" lockText="1" noThreeD="1"/>
</file>

<file path=xl/ctrlProps/ctrlProp2830.xml><?xml version="1.0" encoding="utf-8"?>
<formControlPr xmlns="http://schemas.microsoft.com/office/spreadsheetml/2009/9/main" objectType="Radio" lockText="1" noThreeD="1"/>
</file>

<file path=xl/ctrlProps/ctrlProp2831.xml><?xml version="1.0" encoding="utf-8"?>
<formControlPr xmlns="http://schemas.microsoft.com/office/spreadsheetml/2009/9/main" objectType="Radio" lockText="1" noThreeD="1"/>
</file>

<file path=xl/ctrlProps/ctrlProp2832.xml><?xml version="1.0" encoding="utf-8"?>
<formControlPr xmlns="http://schemas.microsoft.com/office/spreadsheetml/2009/9/main" objectType="GBox" noThreeD="1"/>
</file>

<file path=xl/ctrlProps/ctrlProp2833.xml><?xml version="1.0" encoding="utf-8"?>
<formControlPr xmlns="http://schemas.microsoft.com/office/spreadsheetml/2009/9/main" objectType="Radio" firstButton="1" fmlaLink="$I$74" lockText="1" noThreeD="1"/>
</file>

<file path=xl/ctrlProps/ctrlProp2834.xml><?xml version="1.0" encoding="utf-8"?>
<formControlPr xmlns="http://schemas.microsoft.com/office/spreadsheetml/2009/9/main" objectType="Radio" checked="Checked" lockText="1" noThreeD="1"/>
</file>

<file path=xl/ctrlProps/ctrlProp2835.xml><?xml version="1.0" encoding="utf-8"?>
<formControlPr xmlns="http://schemas.microsoft.com/office/spreadsheetml/2009/9/main" objectType="GBox" noThreeD="1"/>
</file>

<file path=xl/ctrlProps/ctrlProp2836.xml><?xml version="1.0" encoding="utf-8"?>
<formControlPr xmlns="http://schemas.microsoft.com/office/spreadsheetml/2009/9/main" objectType="Radio" firstButton="1" fmlaLink="$I$75" lockText="1" noThreeD="1"/>
</file>

<file path=xl/ctrlProps/ctrlProp2837.xml><?xml version="1.0" encoding="utf-8"?>
<formControlPr xmlns="http://schemas.microsoft.com/office/spreadsheetml/2009/9/main" objectType="Radio" checked="Checked" lockText="1" noThreeD="1"/>
</file>

<file path=xl/ctrlProps/ctrlProp2838.xml><?xml version="1.0" encoding="utf-8"?>
<formControlPr xmlns="http://schemas.microsoft.com/office/spreadsheetml/2009/9/main" objectType="GBox" noThreeD="1"/>
</file>

<file path=xl/ctrlProps/ctrlProp2839.xml><?xml version="1.0" encoding="utf-8"?>
<formControlPr xmlns="http://schemas.microsoft.com/office/spreadsheetml/2009/9/main" objectType="Radio" firstButton="1" fmlaLink="$AA$75" lockText="1" noThreeD="1"/>
</file>

<file path=xl/ctrlProps/ctrlProp2840.xml><?xml version="1.0" encoding="utf-8"?>
<formControlPr xmlns="http://schemas.microsoft.com/office/spreadsheetml/2009/9/main" objectType="Radio" checked="Checked" lockText="1" noThreeD="1"/>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W$74"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7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8.xml><?xml version="1.0" encoding="utf-8"?>
<formControlPr xmlns="http://schemas.microsoft.com/office/spreadsheetml/2009/9/main" objectType="GBox" noThreeD="1"/>
</file>

<file path=xl/ctrlProps/ctrlProp2849.xml><?xml version="1.0" encoding="utf-8"?>
<formControlPr xmlns="http://schemas.microsoft.com/office/spreadsheetml/2009/9/main" objectType="Radio" firstButton="1" fmlaLink="$I$72" lockText="1" noThreeD="1"/>
</file>

<file path=xl/ctrlProps/ctrlProp2850.xml><?xml version="1.0" encoding="utf-8"?>
<formControlPr xmlns="http://schemas.microsoft.com/office/spreadsheetml/2009/9/main" objectType="Radio" checked="Checked" lockText="1" noThreeD="1"/>
</file>

<file path=xl/ctrlProps/ctrlProp2851.xml><?xml version="1.0" encoding="utf-8"?>
<formControlPr xmlns="http://schemas.microsoft.com/office/spreadsheetml/2009/9/main" objectType="GBox" noThreeD="1"/>
</file>

<file path=xl/ctrlProps/ctrlProp2852.xml><?xml version="1.0" encoding="utf-8"?>
<formControlPr xmlns="http://schemas.microsoft.com/office/spreadsheetml/2009/9/main" objectType="GBox" noThreeD="1"/>
</file>

<file path=xl/ctrlProps/ctrlProp2853.xml><?xml version="1.0" encoding="utf-8"?>
<formControlPr xmlns="http://schemas.microsoft.com/office/spreadsheetml/2009/9/main" objectType="Radio" firstButton="1" fmlaLink="$I$22" lockText="1" noThreeD="1"/>
</file>

<file path=xl/ctrlProps/ctrlProp2854.xml><?xml version="1.0" encoding="utf-8"?>
<formControlPr xmlns="http://schemas.microsoft.com/office/spreadsheetml/2009/9/main" objectType="Radio" checked="Checked" lockText="1" noThreeD="1"/>
</file>

<file path=xl/ctrlProps/ctrlProp2855.xml><?xml version="1.0" encoding="utf-8"?>
<formControlPr xmlns="http://schemas.microsoft.com/office/spreadsheetml/2009/9/main" objectType="GBox" noThreeD="1"/>
</file>

<file path=xl/ctrlProps/ctrlProp2856.xml><?xml version="1.0" encoding="utf-8"?>
<formControlPr xmlns="http://schemas.microsoft.com/office/spreadsheetml/2009/9/main" objectType="CheckBox" fmlaLink="$AL$37" lockText="1" noThreeD="1"/>
</file>

<file path=xl/ctrlProps/ctrlProp2857.xml><?xml version="1.0" encoding="utf-8"?>
<formControlPr xmlns="http://schemas.microsoft.com/office/spreadsheetml/2009/9/main" objectType="CheckBox" fmlaLink="$AM$37" lockText="1" noThreeD="1"/>
</file>

<file path=xl/ctrlProps/ctrlProp2858.xml><?xml version="1.0" encoding="utf-8"?>
<formControlPr xmlns="http://schemas.microsoft.com/office/spreadsheetml/2009/9/main" objectType="CheckBox" fmlaLink="$AN$37" lockText="1" noThreeD="1"/>
</file>

<file path=xl/ctrlProps/ctrlProp2859.xml><?xml version="1.0" encoding="utf-8"?>
<formControlPr xmlns="http://schemas.microsoft.com/office/spreadsheetml/2009/9/main" objectType="CheckBox" fmlaLink="$AO$37" lockText="1" noThreeD="1"/>
</file>

<file path=xl/ctrlProps/ctrlProp2860.xml><?xml version="1.0" encoding="utf-8"?>
<formControlPr xmlns="http://schemas.microsoft.com/office/spreadsheetml/2009/9/main" objectType="CheckBox" fmlaLink="$AP$37" lockText="1" noThreeD="1"/>
</file>

<file path=xl/ctrlProps/ctrlProp2861.xml><?xml version="1.0" encoding="utf-8"?>
<formControlPr xmlns="http://schemas.microsoft.com/office/spreadsheetml/2009/9/main" objectType="CheckBox" fmlaLink="$AQ$37" lockText="1" noThreeD="1"/>
</file>

<file path=xl/ctrlProps/ctrlProp2862.xml><?xml version="1.0" encoding="utf-8"?>
<formControlPr xmlns="http://schemas.microsoft.com/office/spreadsheetml/2009/9/main" objectType="CheckBox" fmlaLink="$AR$37"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GBox" noThreeD="1"/>
</file>

<file path=xl/ctrlProps/ctrlProp2865.xml><?xml version="1.0" encoding="utf-8"?>
<formControlPr xmlns="http://schemas.microsoft.com/office/spreadsheetml/2009/9/main" objectType="CheckBox" fmlaLink="$AM$40" lockText="1" noThreeD="1"/>
</file>

<file path=xl/ctrlProps/ctrlProp2866.xml><?xml version="1.0" encoding="utf-8"?>
<formControlPr xmlns="http://schemas.microsoft.com/office/spreadsheetml/2009/9/main" objectType="CheckBox" fmlaLink="$AN$40" lockText="1"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GBox" noThreeD="1"/>
</file>

<file path=xl/ctrlProps/ctrlProp2869.xml><?xml version="1.0" encoding="utf-8"?>
<formControlPr xmlns="http://schemas.microsoft.com/office/spreadsheetml/2009/9/main" objectType="Radio" firstButton="1" fmlaLink="$I$41" lockText="1" noThreeD="1"/>
</file>

<file path=xl/ctrlProps/ctrlProp2870.xml><?xml version="1.0" encoding="utf-8"?>
<formControlPr xmlns="http://schemas.microsoft.com/office/spreadsheetml/2009/9/main" objectType="Radio" checked="Checked" lockText="1" noThreeD="1"/>
</file>

<file path=xl/ctrlProps/ctrlProp2871.xml><?xml version="1.0" encoding="utf-8"?>
<formControlPr xmlns="http://schemas.microsoft.com/office/spreadsheetml/2009/9/main" objectType="GBox" noThreeD="1"/>
</file>

<file path=xl/ctrlProps/ctrlProp2872.xml><?xml version="1.0" encoding="utf-8"?>
<formControlPr xmlns="http://schemas.microsoft.com/office/spreadsheetml/2009/9/main" objectType="Radio" firstButton="1" fmlaLink="$I$55" lockText="1" noThreeD="1"/>
</file>

<file path=xl/ctrlProps/ctrlProp2873.xml><?xml version="1.0" encoding="utf-8"?>
<formControlPr xmlns="http://schemas.microsoft.com/office/spreadsheetml/2009/9/main" objectType="Radio" lockText="1" noThreeD="1"/>
</file>

<file path=xl/ctrlProps/ctrlProp2874.xml><?xml version="1.0" encoding="utf-8"?>
<formControlPr xmlns="http://schemas.microsoft.com/office/spreadsheetml/2009/9/main" objectType="Radio" checked="Checked" lockText="1" noThreeD="1"/>
</file>

<file path=xl/ctrlProps/ctrlProp2875.xml><?xml version="1.0" encoding="utf-8"?>
<formControlPr xmlns="http://schemas.microsoft.com/office/spreadsheetml/2009/9/main" objectType="GBox" noThreeD="1"/>
</file>

<file path=xl/ctrlProps/ctrlProp2876.xml><?xml version="1.0" encoding="utf-8"?>
<formControlPr xmlns="http://schemas.microsoft.com/office/spreadsheetml/2009/9/main" objectType="Radio" firstButton="1" fmlaLink="$I$56" lockText="1" noThreeD="1"/>
</file>

<file path=xl/ctrlProps/ctrlProp2877.xml><?xml version="1.0" encoding="utf-8"?>
<formControlPr xmlns="http://schemas.microsoft.com/office/spreadsheetml/2009/9/main" objectType="Radio"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Radio" firstButton="1" fmlaLink="$W$57" lockText="1" noThreeD="1"/>
</file>

<file path=xl/ctrlProps/ctrlProp2881.xml><?xml version="1.0" encoding="utf-8"?>
<formControlPr xmlns="http://schemas.microsoft.com/office/spreadsheetml/2009/9/main" objectType="Radio" checked="Checked" lockText="1" noThreeD="1"/>
</file>

<file path=xl/ctrlProps/ctrlProp2882.xml><?xml version="1.0" encoding="utf-8"?>
<formControlPr xmlns="http://schemas.microsoft.com/office/spreadsheetml/2009/9/main" objectType="GBox" noThreeD="1"/>
</file>

<file path=xl/ctrlProps/ctrlProp2883.xml><?xml version="1.0" encoding="utf-8"?>
<formControlPr xmlns="http://schemas.microsoft.com/office/spreadsheetml/2009/9/main" objectType="Radio" firstButton="1" fmlaLink="$AF$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59"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GBox" noThreeD="1"/>
</file>

<file path=xl/ctrlProps/ctrlProp2889.xml><?xml version="1.0" encoding="utf-8"?>
<formControlPr xmlns="http://schemas.microsoft.com/office/spreadsheetml/2009/9/main" objectType="Radio" firstButton="1" fmlaLink="$I$58" lockText="1" noThreeD="1"/>
</file>

<file path=xl/ctrlProps/ctrlProp2890.xml><?xml version="1.0" encoding="utf-8"?>
<formControlPr xmlns="http://schemas.microsoft.com/office/spreadsheetml/2009/9/main" objectType="Radio" checked="Checked" lockText="1" noThreeD="1"/>
</file>

<file path=xl/ctrlProps/ctrlProp2891.xml><?xml version="1.0" encoding="utf-8"?>
<formControlPr xmlns="http://schemas.microsoft.com/office/spreadsheetml/2009/9/main" objectType="GBox" noThreeD="1"/>
</file>

<file path=xl/ctrlProps/ctrlProp2892.xml><?xml version="1.0" encoding="utf-8"?>
<formControlPr xmlns="http://schemas.microsoft.com/office/spreadsheetml/2009/9/main" objectType="Radio" firstButton="1" fmlaLink="$W$58" lockText="1" noThreeD="1"/>
</file>

<file path=xl/ctrlProps/ctrlProp2893.xml><?xml version="1.0" encoding="utf-8"?>
<formControlPr xmlns="http://schemas.microsoft.com/office/spreadsheetml/2009/9/main" objectType="Radio" checked="Checked" lockText="1" noThreeD="1"/>
</file>

<file path=xl/ctrlProps/ctrlProp2894.xml><?xml version="1.0" encoding="utf-8"?>
<formControlPr xmlns="http://schemas.microsoft.com/office/spreadsheetml/2009/9/main" objectType="GBox" noThreeD="1"/>
</file>

<file path=xl/ctrlProps/ctrlProp2895.xml><?xml version="1.0" encoding="utf-8"?>
<formControlPr xmlns="http://schemas.microsoft.com/office/spreadsheetml/2009/9/main" objectType="Radio" firstButton="1" fmlaLink="$I$60" lockText="1" noThreeD="1"/>
</file>

<file path=xl/ctrlProps/ctrlProp2896.xml><?xml version="1.0" encoding="utf-8"?>
<formControlPr xmlns="http://schemas.microsoft.com/office/spreadsheetml/2009/9/main" objectType="Radio" checked="Checked" lockText="1" noThreeD="1"/>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GBox" noThreeD="1"/>
</file>

<file path=xl/ctrlProps/ctrlProp2899.xml><?xml version="1.0" encoding="utf-8"?>
<formControlPr xmlns="http://schemas.microsoft.com/office/spreadsheetml/2009/9/main" objectType="Radio" firstButton="1" fmlaLink="$I$71" lockText="1" noThreeD="1"/>
</file>

<file path=xl/ctrlProps/ctrlProp2900.xml><?xml version="1.0" encoding="utf-8"?>
<formControlPr xmlns="http://schemas.microsoft.com/office/spreadsheetml/2009/9/main" objectType="Radio" checked="Checked" lockText="1" noThreeD="1"/>
</file>

<file path=xl/ctrlProps/ctrlProp2901.xml><?xml version="1.0" encoding="utf-8"?>
<formControlPr xmlns="http://schemas.microsoft.com/office/spreadsheetml/2009/9/main" objectType="Drop" dropLines="7" dropStyle="combo" dx="16" fmlaLink="$W$71" fmlaRange="リスト_処遇改善助成金キャリアパス区分" noThreeD="1" sel="1" val="0"/>
</file>

<file path=xl/ctrlProps/ctrlProp2902.xml><?xml version="1.0" encoding="utf-8"?>
<formControlPr xmlns="http://schemas.microsoft.com/office/spreadsheetml/2009/9/main" objectType="Drop" dropLines="1" dropStyle="combo" dx="16" fmlaLink="$I$74" fmlaRange="様式第１号!$AT$333:$AT$334" noThreeD="1" sel="1" val="0"/>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firstButton="1" fmlaLink="$I$73" lockText="1" noThreeD="1"/>
</file>

<file path=xl/ctrlProps/ctrlProp2905.xml><?xml version="1.0" encoding="utf-8"?>
<formControlPr xmlns="http://schemas.microsoft.com/office/spreadsheetml/2009/9/main" objectType="Radio" checked="Checked" lockText="1" noThreeD="1"/>
</file>

<file path=xl/ctrlProps/ctrlProp2906.xml><?xml version="1.0" encoding="utf-8"?>
<formControlPr xmlns="http://schemas.microsoft.com/office/spreadsheetml/2009/9/main" objectType="GBox" noThreeD="1"/>
</file>

<file path=xl/ctrlProps/ctrlProp2907.xml><?xml version="1.0" encoding="utf-8"?>
<formControlPr xmlns="http://schemas.microsoft.com/office/spreadsheetml/2009/9/main" objectType="Radio" checked="Checked" firstButton="1" fmlaLink="$I$65" lockText="1" noThreeD="1"/>
</file>

<file path=xl/ctrlProps/ctrlProp2908.xml><?xml version="1.0" encoding="utf-8"?>
<formControlPr xmlns="http://schemas.microsoft.com/office/spreadsheetml/2009/9/main" objectType="Radio" lockText="1" noThreeD="1"/>
</file>

<file path=xl/ctrlProps/ctrlProp2909.xml><?xml version="1.0" encoding="utf-8"?>
<formControlPr xmlns="http://schemas.microsoft.com/office/spreadsheetml/2009/9/main" objectType="Radio" lockText="1" noThreeD="1"/>
</file>

<file path=xl/ctrlProps/ctrlProp2910.xml><?xml version="1.0" encoding="utf-8"?>
<formControlPr xmlns="http://schemas.microsoft.com/office/spreadsheetml/2009/9/main" objectType="GBox" noThreeD="1"/>
</file>

<file path=xl/ctrlProps/ctrlProp2911.xml><?xml version="1.0" encoding="utf-8"?>
<formControlPr xmlns="http://schemas.microsoft.com/office/spreadsheetml/2009/9/main" objectType="Radio" firstButton="1" fmlaLink="$W$68" lockText="1" noThreeD="1"/>
</file>

<file path=xl/ctrlProps/ctrlProp2912.xml><?xml version="1.0" encoding="utf-8"?>
<formControlPr xmlns="http://schemas.microsoft.com/office/spreadsheetml/2009/9/main" objectType="Radio" checked="Checked" lockText="1" noThreeD="1"/>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W$70"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checked="Checked" firstButton="1" fmlaLink="$I$70" lockText="1" noThreeD="1"/>
</file>

<file path=xl/ctrlProps/ctrlProp2918.xml><?xml version="1.0" encoding="utf-8"?>
<formControlPr xmlns="http://schemas.microsoft.com/office/spreadsheetml/2009/9/main" objectType="Radio"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9"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GBox" noThreeD="1"/>
</file>

<file path=xl/ctrlProps/ctrlProp2923.xml><?xml version="1.0" encoding="utf-8"?>
<formControlPr xmlns="http://schemas.microsoft.com/office/spreadsheetml/2009/9/main" objectType="Radio" firstButton="1" fmlaLink="$I$68" lockText="1" noThreeD="1"/>
</file>

<file path=xl/ctrlProps/ctrlProp2924.xml><?xml version="1.0" encoding="utf-8"?>
<formControlPr xmlns="http://schemas.microsoft.com/office/spreadsheetml/2009/9/main" objectType="Radio" checked="Checked" lockText="1" noThreeD="1"/>
</file>

<file path=xl/ctrlProps/ctrlProp2925.xml><?xml version="1.0" encoding="utf-8"?>
<formControlPr xmlns="http://schemas.microsoft.com/office/spreadsheetml/2009/9/main" objectType="Radio" lockText="1" noThreeD="1"/>
</file>

<file path=xl/ctrlProps/ctrlProp2926.xml><?xml version="1.0" encoding="utf-8"?>
<formControlPr xmlns="http://schemas.microsoft.com/office/spreadsheetml/2009/9/main" objectType="Drop" dropStyle="combo" dx="16" fmlaLink="$I$67" fmlaRange="リスト_夜間支援等体制加算" noThreeD="1" sel="1" val="0"/>
</file>

<file path=xl/ctrlProps/ctrlProp2927.xml><?xml version="1.0" encoding="utf-8"?>
<formControlPr xmlns="http://schemas.microsoft.com/office/spreadsheetml/2009/9/main" objectType="Drop" dropLines="11" dropStyle="combo" dx="16" fmlaLink="$W$67" fmlaRange="リスト_夜間支援体制加算の人数_付10" noThreeD="1" sel="1" val="0"/>
</file>

<file path=xl/ctrlProps/ctrlProp2928.xml><?xml version="1.0" encoding="utf-8"?>
<formControlPr xmlns="http://schemas.microsoft.com/office/spreadsheetml/2009/9/main" objectType="Radio"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Radio" firstButton="1" fmlaLink="$I$76" lockText="1" noThreeD="1"/>
</file>

<file path=xl/ctrlProps/ctrlProp2931.xml><?xml version="1.0" encoding="utf-8"?>
<formControlPr xmlns="http://schemas.microsoft.com/office/spreadsheetml/2009/9/main" objectType="Radio" checked="Checked" lockText="1" noThreeD="1"/>
</file>

<file path=xl/ctrlProps/ctrlProp2932.xml><?xml version="1.0" encoding="utf-8"?>
<formControlPr xmlns="http://schemas.microsoft.com/office/spreadsheetml/2009/9/main" objectType="GBox" noThreeD="1"/>
</file>

<file path=xl/ctrlProps/ctrlProp2933.xml><?xml version="1.0" encoding="utf-8"?>
<formControlPr xmlns="http://schemas.microsoft.com/office/spreadsheetml/2009/9/main" objectType="GBox" noThreeD="1"/>
</file>

<file path=xl/ctrlProps/ctrlProp2934.xml><?xml version="1.0" encoding="utf-8"?>
<formControlPr xmlns="http://schemas.microsoft.com/office/spreadsheetml/2009/9/main" objectType="Radio" firstButton="1" fmlaLink="$I$77" lockText="1" noThreeD="1"/>
</file>

<file path=xl/ctrlProps/ctrlProp2935.xml><?xml version="1.0" encoding="utf-8"?>
<formControlPr xmlns="http://schemas.microsoft.com/office/spreadsheetml/2009/9/main" objectType="Radio" checked="Checked" lockText="1"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Radio" firstButton="1" fmlaLink="$AA$76" lockText="1" noThreeD="1"/>
</file>

<file path=xl/ctrlProps/ctrlProp2938.xml><?xml version="1.0" encoding="utf-8"?>
<formControlPr xmlns="http://schemas.microsoft.com/office/spreadsheetml/2009/9/main" objectType="Radio" checked="Checked"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Radio" firstButton="1" fmlaLink="$AA$77" lockText="1" noThreeD="1"/>
</file>

<file path=xl/ctrlProps/ctrlProp2941.xml><?xml version="1.0" encoding="utf-8"?>
<formControlPr xmlns="http://schemas.microsoft.com/office/spreadsheetml/2009/9/main" objectType="Radio" checked="Checked" lockText="1" noThreeD="1"/>
</file>

<file path=xl/ctrlProps/ctrlProp2942.xml><?xml version="1.0" encoding="utf-8"?>
<formControlPr xmlns="http://schemas.microsoft.com/office/spreadsheetml/2009/9/main" objectType="GBox" noThreeD="1"/>
</file>

<file path=xl/ctrlProps/ctrlProp2943.xml><?xml version="1.0" encoding="utf-8"?>
<formControlPr xmlns="http://schemas.microsoft.com/office/spreadsheetml/2009/9/main" objectType="Radio" firstButton="1" fmlaLink="$AA$75" lockText="1" noThreeD="1"/>
</file>

<file path=xl/ctrlProps/ctrlProp2944.xml><?xml version="1.0" encoding="utf-8"?>
<formControlPr xmlns="http://schemas.microsoft.com/office/spreadsheetml/2009/9/main" objectType="Radio" checked="Checked" lockText="1" noThreeD="1"/>
</file>

<file path=xl/ctrlProps/ctrlProp2945.xml><?xml version="1.0" encoding="utf-8"?>
<formControlPr xmlns="http://schemas.microsoft.com/office/spreadsheetml/2009/9/main" objectType="GBox" noThreeD="1"/>
</file>

<file path=xl/ctrlProps/ctrlProp2946.xml><?xml version="1.0" encoding="utf-8"?>
<formControlPr xmlns="http://schemas.microsoft.com/office/spreadsheetml/2009/9/main" objectType="Radio" firstButton="1" fmlaLink="$AA$80" lockText="1" noThreeD="1"/>
</file>

<file path=xl/ctrlProps/ctrlProp2947.xml><?xml version="1.0" encoding="utf-8"?>
<formControlPr xmlns="http://schemas.microsoft.com/office/spreadsheetml/2009/9/main" objectType="Radio" checked="Checked" lockText="1" noThreeD="1"/>
</file>

<file path=xl/ctrlProps/ctrlProp2948.xml><?xml version="1.0" encoding="utf-8"?>
<formControlPr xmlns="http://schemas.microsoft.com/office/spreadsheetml/2009/9/main" objectType="GBox" noThreeD="1"/>
</file>

<file path=xl/ctrlProps/ctrlProp2949.xml><?xml version="1.0" encoding="utf-8"?>
<formControlPr xmlns="http://schemas.microsoft.com/office/spreadsheetml/2009/9/main" objectType="Radio" firstButton="1" fmlaLink="$R$45" lockText="1" noThreeD="1"/>
</file>

<file path=xl/ctrlProps/ctrlProp2950.xml><?xml version="1.0" encoding="utf-8"?>
<formControlPr xmlns="http://schemas.microsoft.com/office/spreadsheetml/2009/9/main" objectType="Radio" checked="Checked" lockText="1" noThreeD="1"/>
</file>

<file path=xl/ctrlProps/ctrlProp2951.xml><?xml version="1.0" encoding="utf-8"?>
<formControlPr xmlns="http://schemas.microsoft.com/office/spreadsheetml/2009/9/main" objectType="GBox" noThreeD="1"/>
</file>

<file path=xl/ctrlProps/ctrlProp2952.xml><?xml version="1.0" encoding="utf-8"?>
<formControlPr xmlns="http://schemas.microsoft.com/office/spreadsheetml/2009/9/main" objectType="Radio" firstButton="1" fmlaLink="$I$75"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I$78"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I$80"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firstButton="1" fmlaLink="$I$72" lockText="1" noThreeD="1"/>
</file>

<file path=xl/ctrlProps/ctrlProp2962.xml><?xml version="1.0" encoding="utf-8"?>
<formControlPr xmlns="http://schemas.microsoft.com/office/spreadsheetml/2009/9/main" objectType="Radio" checked="Checked" lockText="1" noThreeD="1"/>
</file>

<file path=xl/ctrlProps/ctrlProp2963.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964.xml><?xml version="1.0" encoding="utf-8"?>
<formControlPr xmlns="http://schemas.microsoft.com/office/spreadsheetml/2009/9/main" objectType="GBox" noThreeD="1"/>
</file>

<file path=xl/ctrlProps/ctrlProp2965.xml><?xml version="1.0" encoding="utf-8"?>
<formControlPr xmlns="http://schemas.microsoft.com/office/spreadsheetml/2009/9/main" objectType="Radio" firstButton="1" fmlaLink="$R$42" lockText="1" noThreeD="1"/>
</file>

<file path=xl/ctrlProps/ctrlProp2966.xml><?xml version="1.0" encoding="utf-8"?>
<formControlPr xmlns="http://schemas.microsoft.com/office/spreadsheetml/2009/9/main" objectType="Radio" checked="Checked" lockText="1" noThreeD="1"/>
</file>

<file path=xl/ctrlProps/ctrlProp2967.xml><?xml version="1.0" encoding="utf-8"?>
<formControlPr xmlns="http://schemas.microsoft.com/office/spreadsheetml/2009/9/main" objectType="GBox" noThreeD="1"/>
</file>

<file path=xl/ctrlProps/ctrlProp2968.xml><?xml version="1.0" encoding="utf-8"?>
<formControlPr xmlns="http://schemas.microsoft.com/office/spreadsheetml/2009/9/main" objectType="Radio" firstButton="1" fmlaLink="$I$36" lockText="1" noThreeD="1"/>
</file>

<file path=xl/ctrlProps/ctrlProp2969.xml><?xml version="1.0" encoding="utf-8"?>
<formControlPr xmlns="http://schemas.microsoft.com/office/spreadsheetml/2009/9/main" objectType="Radio" checked="Checked"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CheckBox" fmlaLink="$AL$38" lockText="1" noThreeD="1"/>
</file>

<file path=xl/ctrlProps/ctrlProp2972.xml><?xml version="1.0" encoding="utf-8"?>
<formControlPr xmlns="http://schemas.microsoft.com/office/spreadsheetml/2009/9/main" objectType="CheckBox" fmlaLink="$AM$38" lockText="1" noThreeD="1"/>
</file>

<file path=xl/ctrlProps/ctrlProp2973.xml><?xml version="1.0" encoding="utf-8"?>
<formControlPr xmlns="http://schemas.microsoft.com/office/spreadsheetml/2009/9/main" objectType="CheckBox" fmlaLink="$AN$38" lockText="1" noThreeD="1"/>
</file>

<file path=xl/ctrlProps/ctrlProp2974.xml><?xml version="1.0" encoding="utf-8"?>
<formControlPr xmlns="http://schemas.microsoft.com/office/spreadsheetml/2009/9/main" objectType="CheckBox" fmlaLink="$AO$38" lockText="1" noThreeD="1"/>
</file>

<file path=xl/ctrlProps/ctrlProp2975.xml><?xml version="1.0" encoding="utf-8"?>
<formControlPr xmlns="http://schemas.microsoft.com/office/spreadsheetml/2009/9/main" objectType="CheckBox" fmlaLink="$AP$38" lockText="1" noThreeD="1"/>
</file>

<file path=xl/ctrlProps/ctrlProp2976.xml><?xml version="1.0" encoding="utf-8"?>
<formControlPr xmlns="http://schemas.microsoft.com/office/spreadsheetml/2009/9/main" objectType="GBox" noThreeD="1"/>
</file>

<file path=xl/ctrlProps/ctrlProp2977.xml><?xml version="1.0" encoding="utf-8"?>
<formControlPr xmlns="http://schemas.microsoft.com/office/spreadsheetml/2009/9/main" objectType="GBox" noThreeD="1"/>
</file>

<file path=xl/ctrlProps/ctrlProp2978.xml><?xml version="1.0" encoding="utf-8"?>
<formControlPr xmlns="http://schemas.microsoft.com/office/spreadsheetml/2009/9/main" objectType="CheckBox" fmlaLink="$AM$39" lockText="1" noThreeD="1"/>
</file>

<file path=xl/ctrlProps/ctrlProp2979.xml><?xml version="1.0" encoding="utf-8"?>
<formControlPr xmlns="http://schemas.microsoft.com/office/spreadsheetml/2009/9/main" objectType="CheckBox" fmlaLink="$AN$39" lockText="1" noThreeD="1"/>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CheckBox" fmlaLink="$AL$39" lockText="1" noThreeD="1"/>
</file>

<file path=xl/ctrlProps/ctrlProp2982.xml><?xml version="1.0" encoding="utf-8"?>
<formControlPr xmlns="http://schemas.microsoft.com/office/spreadsheetml/2009/9/main" objectType="GBox" noThreeD="1"/>
</file>

<file path=xl/ctrlProps/ctrlProp2983.xml><?xml version="1.0" encoding="utf-8"?>
<formControlPr xmlns="http://schemas.microsoft.com/office/spreadsheetml/2009/9/main" objectType="Radio" firstButton="1" fmlaLink="$W$55" lockText="1" noThreeD="1"/>
</file>

<file path=xl/ctrlProps/ctrlProp2984.xml><?xml version="1.0" encoding="utf-8"?>
<formControlPr xmlns="http://schemas.microsoft.com/office/spreadsheetml/2009/9/main" objectType="Radio" lockText="1" noThreeD="1"/>
</file>

<file path=xl/ctrlProps/ctrlProp2985.xml><?xml version="1.0" encoding="utf-8"?>
<formControlPr xmlns="http://schemas.microsoft.com/office/spreadsheetml/2009/9/main" objectType="Radio" checked="Checked"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firstButton="1" fmlaLink="$I$58" lockText="1" noThreeD="1"/>
</file>

<file path=xl/ctrlProps/ctrlProp2988.xml><?xml version="1.0" encoding="utf-8"?>
<formControlPr xmlns="http://schemas.microsoft.com/office/spreadsheetml/2009/9/main" objectType="Radio" checked="Checked" lockText="1" noThreeD="1"/>
</file>

<file path=xl/ctrlProps/ctrlProp2989.xml><?xml version="1.0" encoding="utf-8"?>
<formControlPr xmlns="http://schemas.microsoft.com/office/spreadsheetml/2009/9/main" objectType="GBox"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firstButton="1" fmlaLink="$W$56" lockText="1" noThreeD="1"/>
</file>

<file path=xl/ctrlProps/ctrlProp2992.xml><?xml version="1.0" encoding="utf-8"?>
<formControlPr xmlns="http://schemas.microsoft.com/office/spreadsheetml/2009/9/main" objectType="Radio" checked="Checked"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firstButton="1" fmlaLink="$AF$56" lockText="1" noThreeD="1"/>
</file>

<file path=xl/ctrlProps/ctrlProp2995.xml><?xml version="1.0" encoding="utf-8"?>
<formControlPr xmlns="http://schemas.microsoft.com/office/spreadsheetml/2009/9/main" objectType="Radio" checked="Checked" lockText="1" noThreeD="1"/>
</file>

<file path=xl/ctrlProps/ctrlProp2996.xml><?xml version="1.0" encoding="utf-8"?>
<formControlPr xmlns="http://schemas.microsoft.com/office/spreadsheetml/2009/9/main" objectType="GBox" noThreeD="1"/>
</file>

<file path=xl/ctrlProps/ctrlProp2997.xml><?xml version="1.0" encoding="utf-8"?>
<formControlPr xmlns="http://schemas.microsoft.com/office/spreadsheetml/2009/9/main" objectType="Radio" firstButton="1" fmlaLink="$W$57" lockText="1" noThreeD="1"/>
</file>

<file path=xl/ctrlProps/ctrlProp2998.xml><?xml version="1.0" encoding="utf-8"?>
<formControlPr xmlns="http://schemas.microsoft.com/office/spreadsheetml/2009/9/main" objectType="Radio" checked="Checked" lockText="1" noThreeD="1"/>
</file>

<file path=xl/ctrlProps/ctrlProp2999.xml><?xml version="1.0" encoding="utf-8"?>
<formControlPr xmlns="http://schemas.microsoft.com/office/spreadsheetml/2009/9/main" objectType="GBox" noThreeD="1"/>
</file>

<file path=xl/ctrlProps/ctrlProp3000.xml><?xml version="1.0" encoding="utf-8"?>
<formControlPr xmlns="http://schemas.microsoft.com/office/spreadsheetml/2009/9/main" objectType="Radio" firstButton="1" fmlaLink="$I$59" lockText="1" noThreeD="1"/>
</file>

<file path=xl/ctrlProps/ctrlProp3001.xml><?xml version="1.0" encoding="utf-8"?>
<formControlPr xmlns="http://schemas.microsoft.com/office/spreadsheetml/2009/9/main" objectType="Radio" checked="Checked" lockText="1" noThreeD="1"/>
</file>

<file path=xl/ctrlProps/ctrlProp3002.xml><?xml version="1.0" encoding="utf-8"?>
<formControlPr xmlns="http://schemas.microsoft.com/office/spreadsheetml/2009/9/main" objectType="GBox"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W$64"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Radio" firstButton="1" fmlaLink="$I$57" lockText="1" noThreeD="1"/>
</file>

<file path=xl/ctrlProps/ctrlProp3007.xml><?xml version="1.0" encoding="utf-8"?>
<formControlPr xmlns="http://schemas.microsoft.com/office/spreadsheetml/2009/9/main" objectType="Radio" checked="Checked" lockText="1" noThreeD="1"/>
</file>

<file path=xl/ctrlProps/ctrlProp3008.xml><?xml version="1.0" encoding="utf-8"?>
<formControlPr xmlns="http://schemas.microsoft.com/office/spreadsheetml/2009/9/main" objectType="GBox" noThreeD="1"/>
</file>

<file path=xl/ctrlProps/ctrlProp3009.xml><?xml version="1.0" encoding="utf-8"?>
<formControlPr xmlns="http://schemas.microsoft.com/office/spreadsheetml/2009/9/main" objectType="Radio" firstButton="1" fmlaLink="$I$66" lockText="1" noThreeD="1"/>
</file>

<file path=xl/ctrlProps/ctrlProp3010.xml><?xml version="1.0" encoding="utf-8"?>
<formControlPr xmlns="http://schemas.microsoft.com/office/spreadsheetml/2009/9/main" objectType="Radio" checked="Checked" lockText="1" noThreeD="1"/>
</file>

<file path=xl/ctrlProps/ctrlProp3011.xml><?xml version="1.0" encoding="utf-8"?>
<formControlPr xmlns="http://schemas.microsoft.com/office/spreadsheetml/2009/9/main" objectType="Drop" dropLines="7" dropStyle="combo" dx="16" fmlaLink="$W$66" fmlaRange="リスト_処遇改善助成金キャリアパス区分" noThreeD="1" sel="1" val="0"/>
</file>

<file path=xl/ctrlProps/ctrlProp3012.xml><?xml version="1.0" encoding="utf-8"?>
<formControlPr xmlns="http://schemas.microsoft.com/office/spreadsheetml/2009/9/main" objectType="Drop" dropLines="1" dropStyle="combo" dx="16" fmlaLink="$W$68" fmlaRange="リスト_主たるサービス種類_付１１" noThreeD="1" sel="1" val="0"/>
</file>

<file path=xl/ctrlProps/ctrlProp3013.xml><?xml version="1.0" encoding="utf-8"?>
<formControlPr xmlns="http://schemas.microsoft.com/office/spreadsheetml/2009/9/main" objectType="GBox" noThreeD="1"/>
</file>

<file path=xl/ctrlProps/ctrlProp3014.xml><?xml version="1.0" encoding="utf-8"?>
<formControlPr xmlns="http://schemas.microsoft.com/office/spreadsheetml/2009/9/main" objectType="Radio" checked="Checked" firstButton="1" fmlaLink="$I$65" lockText="1" noThreeD="1"/>
</file>

<file path=xl/ctrlProps/ctrlProp3015.xml><?xml version="1.0" encoding="utf-8"?>
<formControlPr xmlns="http://schemas.microsoft.com/office/spreadsheetml/2009/9/main" objectType="Radio" lockText="1" noThreeD="1"/>
</file>

<file path=xl/ctrlProps/ctrlProp3016.xml><?xml version="1.0" encoding="utf-8"?>
<formControlPr xmlns="http://schemas.microsoft.com/office/spreadsheetml/2009/9/main" objectType="GBox" noThreeD="1"/>
</file>

<file path=xl/ctrlProps/ctrlProp3017.xml><?xml version="1.0" encoding="utf-8"?>
<formControlPr xmlns="http://schemas.microsoft.com/office/spreadsheetml/2009/9/main" objectType="Radio" firstButton="1" fmlaLink="$I$68" lockText="1" noThreeD="1"/>
</file>

<file path=xl/ctrlProps/ctrlProp3018.xml><?xml version="1.0" encoding="utf-8"?>
<formControlPr xmlns="http://schemas.microsoft.com/office/spreadsheetml/2009/9/main" objectType="Radio" checked="Checked" lockText="1" noThreeD="1"/>
</file>

<file path=xl/ctrlProps/ctrlProp3019.xml><?xml version="1.0" encoding="utf-8"?>
<formControlPr xmlns="http://schemas.microsoft.com/office/spreadsheetml/2009/9/main" objectType="Drop" dropLines="1" dropStyle="combo" dx="16" fmlaLink="$W$65" fmlaRange="リスト_就労定着実績区分" noThreeD="1" sel="1" val="0"/>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Radio" firstButton="1" fmlaLink="$I$54" lockText="1" noThreeD="1"/>
</file>

<file path=xl/ctrlProps/ctrlProp3022.xml><?xml version="1.0" encoding="utf-8"?>
<formControlPr xmlns="http://schemas.microsoft.com/office/spreadsheetml/2009/9/main" objectType="Radio" checked="Checked" lockText="1" noThreeD="1"/>
</file>

<file path=xl/ctrlProps/ctrlProp3023.xml><?xml version="1.0" encoding="utf-8"?>
<formControlPr xmlns="http://schemas.microsoft.com/office/spreadsheetml/2009/9/main" objectType="GBox" noThreeD="1"/>
</file>

<file path=xl/ctrlProps/ctrlProp3024.xml><?xml version="1.0" encoding="utf-8"?>
<formControlPr xmlns="http://schemas.microsoft.com/office/spreadsheetml/2009/9/main" objectType="Radio" firstButton="1" fmlaLink="$I$55" lockText="1" noThreeD="1"/>
</file>

<file path=xl/ctrlProps/ctrlProp3025.xml><?xml version="1.0" encoding="utf-8"?>
<formControlPr xmlns="http://schemas.microsoft.com/office/spreadsheetml/2009/9/main" objectType="Radio" checked="Checked" lockText="1" noThreeD="1"/>
</file>

<file path=xl/ctrlProps/ctrlProp3026.xml><?xml version="1.0" encoding="utf-8"?>
<formControlPr xmlns="http://schemas.microsoft.com/office/spreadsheetml/2009/9/main" objectType="GBox" noThreeD="1"/>
</file>

<file path=xl/ctrlProps/ctrlProp3027.xml><?xml version="1.0" encoding="utf-8"?>
<formControlPr xmlns="http://schemas.microsoft.com/office/spreadsheetml/2009/9/main" objectType="Radio" checked="Checked" firstButton="1" fmlaLink="$I$64" lockText="1" noThreeD="1"/>
</file>

<file path=xl/ctrlProps/ctrlProp3028.xml><?xml version="1.0" encoding="utf-8"?>
<formControlPr xmlns="http://schemas.microsoft.com/office/spreadsheetml/2009/9/main" objectType="Radio" lockText="1" noThreeD="1"/>
</file>

<file path=xl/ctrlProps/ctrlProp3029.xml><?xml version="1.0" encoding="utf-8"?>
<formControlPr xmlns="http://schemas.microsoft.com/office/spreadsheetml/2009/9/main" objectType="Radio" lockText="1" noThreeD="1"/>
</file>

<file path=xl/ctrlProps/ctrlProp3030.xml><?xml version="1.0" encoding="utf-8"?>
<formControlPr xmlns="http://schemas.microsoft.com/office/spreadsheetml/2009/9/main" objectType="Drop" dropStyle="combo" dx="16" fmlaLink="$I$53" fmlaRange="リスト_就労移行支援体制加算区分" noThreeD="1" sel="1" val="0"/>
</file>

<file path=xl/ctrlProps/ctrlProp3031.xml><?xml version="1.0" encoding="utf-8"?>
<formControlPr xmlns="http://schemas.microsoft.com/office/spreadsheetml/2009/9/main" objectType="Drop" dropStyle="combo" dx="16" fmlaLink="$W$53" fmlaRange="リスト_就労移行支援体制加算区分" noThreeD="1" sel="1" val="0"/>
</file>

<file path=xl/ctrlProps/ctrlProp3032.xml><?xml version="1.0" encoding="utf-8"?>
<formControlPr xmlns="http://schemas.microsoft.com/office/spreadsheetml/2009/9/main" objectType="Drop" dropStyle="combo" dx="16" fmlaLink="$W$54" fmlaRange="リスト_就労移行支援体制加算区分" noThreeD="1" sel="1" val="0"/>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Radio" lockText="1" noThreeD="1"/>
</file>

<file path=xl/ctrlProps/ctrlProp3035.xml><?xml version="1.0" encoding="utf-8"?>
<formControlPr xmlns="http://schemas.microsoft.com/office/spreadsheetml/2009/9/main" objectType="Drop" dropLines="9" dropStyle="combo" dx="16" fmlaLink="$AL$69" fmlaRange="リスト_就労定着率区分＿付１１" noThreeD="1" sel="1" val="0"/>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firstButton="1" fmlaLink="$AQ$69" lockText="1" noThreeD="1"/>
</file>

<file path=xl/ctrlProps/ctrlProp3038.xml><?xml version="1.0" encoding="utf-8"?>
<formControlPr xmlns="http://schemas.microsoft.com/office/spreadsheetml/2009/9/main" objectType="Radio" checked="Checked" lockText="1" noThreeD="1"/>
</file>

<file path=xl/ctrlProps/ctrlProp3039.xml><?xml version="1.0" encoding="utf-8"?>
<formControlPr xmlns="http://schemas.microsoft.com/office/spreadsheetml/2009/9/main" objectType="GBox" noThreeD="1"/>
</file>

<file path=xl/ctrlProps/ctrlProp3040.xml><?xml version="1.0" encoding="utf-8"?>
<formControlPr xmlns="http://schemas.microsoft.com/office/spreadsheetml/2009/9/main" objectType="Radio" firstButton="1" fmlaLink="$AL$70" lockText="1" noThreeD="1"/>
</file>

<file path=xl/ctrlProps/ctrlProp3041.xml><?xml version="1.0" encoding="utf-8"?>
<formControlPr xmlns="http://schemas.microsoft.com/office/spreadsheetml/2009/9/main" objectType="Radio" checked="Checked" lockText="1" noThreeD="1"/>
</file>

<file path=xl/ctrlProps/ctrlProp3042.xml><?xml version="1.0" encoding="utf-8"?>
<formControlPr xmlns="http://schemas.microsoft.com/office/spreadsheetml/2009/9/main" objectType="GBox" noThreeD="1"/>
</file>

<file path=xl/ctrlProps/ctrlProp3043.xml><?xml version="1.0" encoding="utf-8"?>
<formControlPr xmlns="http://schemas.microsoft.com/office/spreadsheetml/2009/9/main" objectType="Radio" firstButton="1" fmlaLink="$I$67" lockText="1" noThreeD="1"/>
</file>

<file path=xl/ctrlProps/ctrlProp3044.xml><?xml version="1.0" encoding="utf-8"?>
<formControlPr xmlns="http://schemas.microsoft.com/office/spreadsheetml/2009/9/main" objectType="Radio" checked="Checked" lockText="1" noThreeD="1"/>
</file>

<file path=xl/ctrlProps/ctrlProp3045.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firstButton="1" fmlaLink="$R$41" lockText="1" noThreeD="1"/>
</file>

<file path=xl/ctrlProps/ctrlProp3048.xml><?xml version="1.0" encoding="utf-8"?>
<formControlPr xmlns="http://schemas.microsoft.com/office/spreadsheetml/2009/9/main" objectType="Radio" checked="Checked" lockText="1" noThreeD="1"/>
</file>

<file path=xl/ctrlProps/ctrlProp3049.xml><?xml version="1.0" encoding="utf-8"?>
<formControlPr xmlns="http://schemas.microsoft.com/office/spreadsheetml/2009/9/main" objectType="GBox" noThreeD="1"/>
</file>

<file path=xl/ctrlProps/ctrlProp3050.xml><?xml version="1.0" encoding="utf-8"?>
<formControlPr xmlns="http://schemas.microsoft.com/office/spreadsheetml/2009/9/main" objectType="Radio" firstButton="1" fmlaLink="$I$35" lockText="1" noThreeD="1"/>
</file>

<file path=xl/ctrlProps/ctrlProp3051.xml><?xml version="1.0" encoding="utf-8"?>
<formControlPr xmlns="http://schemas.microsoft.com/office/spreadsheetml/2009/9/main" objectType="Radio" checked="Checked" lockText="1" noThreeD="1"/>
</file>

<file path=xl/ctrlProps/ctrlProp3052.xml><?xml version="1.0" encoding="utf-8"?>
<formControlPr xmlns="http://schemas.microsoft.com/office/spreadsheetml/2009/9/main" objectType="GBox" noThreeD="1"/>
</file>

<file path=xl/ctrlProps/ctrlProp3053.xml><?xml version="1.0" encoding="utf-8"?>
<formControlPr xmlns="http://schemas.microsoft.com/office/spreadsheetml/2009/9/main" objectType="CheckBox" fmlaLink="$AL$37" lockText="1" noThreeD="1"/>
</file>

<file path=xl/ctrlProps/ctrlProp3054.xml><?xml version="1.0" encoding="utf-8"?>
<formControlPr xmlns="http://schemas.microsoft.com/office/spreadsheetml/2009/9/main" objectType="CheckBox" fmlaLink="$AM$37" lockText="1" noThreeD="1"/>
</file>

<file path=xl/ctrlProps/ctrlProp3055.xml><?xml version="1.0" encoding="utf-8"?>
<formControlPr xmlns="http://schemas.microsoft.com/office/spreadsheetml/2009/9/main" objectType="CheckBox" fmlaLink="$AN$37" lockText="1" noThreeD="1"/>
</file>

<file path=xl/ctrlProps/ctrlProp3056.xml><?xml version="1.0" encoding="utf-8"?>
<formControlPr xmlns="http://schemas.microsoft.com/office/spreadsheetml/2009/9/main" objectType="CheckBox" fmlaLink="$AO$37" lockText="1" noThreeD="1"/>
</file>

<file path=xl/ctrlProps/ctrlProp3057.xml><?xml version="1.0" encoding="utf-8"?>
<formControlPr xmlns="http://schemas.microsoft.com/office/spreadsheetml/2009/9/main" objectType="CheckBox" fmlaLink="$AP$37" lockText="1" noThreeD="1"/>
</file>

<file path=xl/ctrlProps/ctrlProp3058.xml><?xml version="1.0" encoding="utf-8"?>
<formControlPr xmlns="http://schemas.microsoft.com/office/spreadsheetml/2009/9/main" objectType="GBox" noThreeD="1"/>
</file>

<file path=xl/ctrlProps/ctrlProp3059.xml><?xml version="1.0" encoding="utf-8"?>
<formControlPr xmlns="http://schemas.microsoft.com/office/spreadsheetml/2009/9/main" objectType="GBox" noThreeD="1"/>
</file>

<file path=xl/ctrlProps/ctrlProp3060.xml><?xml version="1.0" encoding="utf-8"?>
<formControlPr xmlns="http://schemas.microsoft.com/office/spreadsheetml/2009/9/main" objectType="CheckBox" fmlaLink="$AM$38" lockText="1" noThreeD="1"/>
</file>

<file path=xl/ctrlProps/ctrlProp3061.xml><?xml version="1.0" encoding="utf-8"?>
<formControlPr xmlns="http://schemas.microsoft.com/office/spreadsheetml/2009/9/main" objectType="CheckBox" fmlaLink="$AN$38" lockText="1" noThreeD="1"/>
</file>

<file path=xl/ctrlProps/ctrlProp3062.xml><?xml version="1.0" encoding="utf-8"?>
<formControlPr xmlns="http://schemas.microsoft.com/office/spreadsheetml/2009/9/main" objectType="GBox" noThreeD="1"/>
</file>

<file path=xl/ctrlProps/ctrlProp3063.xml><?xml version="1.0" encoding="utf-8"?>
<formControlPr xmlns="http://schemas.microsoft.com/office/spreadsheetml/2009/9/main" objectType="CheckBox" fmlaLink="$AL$38" lockText="1" noThreeD="1"/>
</file>

<file path=xl/ctrlProps/ctrlProp3064.xml><?xml version="1.0" encoding="utf-8"?>
<formControlPr xmlns="http://schemas.microsoft.com/office/spreadsheetml/2009/9/main" objectType="GBox" noThreeD="1"/>
</file>

<file path=xl/ctrlProps/ctrlProp3065.xml><?xml version="1.0" encoding="utf-8"?>
<formControlPr xmlns="http://schemas.microsoft.com/office/spreadsheetml/2009/9/main" objectType="Radio" firstButton="1" fmlaLink="$I$51" lockText="1" noThreeD="1"/>
</file>

<file path=xl/ctrlProps/ctrlProp3066.xml><?xml version="1.0" encoding="utf-8"?>
<formControlPr xmlns="http://schemas.microsoft.com/office/spreadsheetml/2009/9/main" objectType="Radio" checked="Checked" lockText="1" noThreeD="1"/>
</file>

<file path=xl/ctrlProps/ctrlProp3067.xml><?xml version="1.0" encoding="utf-8"?>
<formControlPr xmlns="http://schemas.microsoft.com/office/spreadsheetml/2009/9/main" objectType="GBox" noThreeD="1"/>
</file>

<file path=xl/ctrlProps/ctrlProp3068.xml><?xml version="1.0" encoding="utf-8"?>
<formControlPr xmlns="http://schemas.microsoft.com/office/spreadsheetml/2009/9/main" objectType="Radio" firstButton="1" fmlaLink="$I$52" lockText="1" noThreeD="1"/>
</file>

<file path=xl/ctrlProps/ctrlProp3069.xml><?xml version="1.0" encoding="utf-8"?>
<formControlPr xmlns="http://schemas.microsoft.com/office/spreadsheetml/2009/9/main" objectType="Radio" checked="Checked" lockText="1" noThreeD="1"/>
</file>

<file path=xl/ctrlProps/ctrlProp3070.xml><?xml version="1.0" encoding="utf-8"?>
<formControlPr xmlns="http://schemas.microsoft.com/office/spreadsheetml/2009/9/main" objectType="GBox" noThreeD="1"/>
</file>

<file path=xl/ctrlProps/ctrlProp3071.xml><?xml version="1.0" encoding="utf-8"?>
<formControlPr xmlns="http://schemas.microsoft.com/office/spreadsheetml/2009/9/main" objectType="Radio" firstButton="1" fmlaLink="$I$55" lockText="1" noThreeD="1"/>
</file>

<file path=xl/ctrlProps/ctrlProp3072.xml><?xml version="1.0" encoding="utf-8"?>
<formControlPr xmlns="http://schemas.microsoft.com/office/spreadsheetml/2009/9/main" objectType="Radio" checked="Checked" lockText="1" noThreeD="1"/>
</file>

<file path=xl/ctrlProps/ctrlProp3073.xml><?xml version="1.0" encoding="utf-8"?>
<formControlPr xmlns="http://schemas.microsoft.com/office/spreadsheetml/2009/9/main" objectType="GBox" noThreeD="1"/>
</file>

<file path=xl/ctrlProps/ctrlProp3074.xml><?xml version="1.0" encoding="utf-8"?>
<formControlPr xmlns="http://schemas.microsoft.com/office/spreadsheetml/2009/9/main" objectType="Radio" firstButton="1" fmlaLink="$M$61" lockText="1" noThreeD="1"/>
</file>

<file path=xl/ctrlProps/ctrlProp3075.xml><?xml version="1.0" encoding="utf-8"?>
<formControlPr xmlns="http://schemas.microsoft.com/office/spreadsheetml/2009/9/main" objectType="Radio"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W$53"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AF$53"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checked="Checked" firstButton="1" fmlaLink="$I$54" lockText="1" noThreeD="1"/>
</file>

<file path=xl/ctrlProps/ctrlProp3085.xml><?xml version="1.0" encoding="utf-8"?>
<formControlPr xmlns="http://schemas.microsoft.com/office/spreadsheetml/2009/9/main" objectType="Radio"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W$54"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56"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Radio" lockText="1" noThreeD="1"/>
</file>

<file path=xl/ctrlProps/ctrlProp3093.xml><?xml version="1.0" encoding="utf-8"?>
<formControlPr xmlns="http://schemas.microsoft.com/office/spreadsheetml/2009/9/main" objectType="GBox" noThreeD="1"/>
</file>

<file path=xl/ctrlProps/ctrlProp3094.xml><?xml version="1.0" encoding="utf-8"?>
<formControlPr xmlns="http://schemas.microsoft.com/office/spreadsheetml/2009/9/main" objectType="GBox" noThreeD="1"/>
</file>

<file path=xl/ctrlProps/ctrlProp3095.xml><?xml version="1.0" encoding="utf-8"?>
<formControlPr xmlns="http://schemas.microsoft.com/office/spreadsheetml/2009/9/main" objectType="Radio" firstButton="1" fmlaLink="$AA$63" lockText="1" noThreeD="1"/>
</file>

<file path=xl/ctrlProps/ctrlProp3096.xml><?xml version="1.0" encoding="utf-8"?>
<formControlPr xmlns="http://schemas.microsoft.com/office/spreadsheetml/2009/9/main" objectType="Radio" checked="Checked" lockText="1" noThreeD="1"/>
</file>

<file path=xl/ctrlProps/ctrlProp3097.xml><?xml version="1.0" encoding="utf-8"?>
<formControlPr xmlns="http://schemas.microsoft.com/office/spreadsheetml/2009/9/main" objectType="GBox"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I$66"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Drop" dropLines="7" dropStyle="combo" dx="16" fmlaLink="$W$66" fmlaRange="リスト_処遇改善助成金キャリアパス区分" noThreeD="1" sel="1" val="0"/>
</file>

<file path=xl/ctrlProps/ctrlProp3102.xml><?xml version="1.0" encoding="utf-8"?>
<formControlPr xmlns="http://schemas.microsoft.com/office/spreadsheetml/2009/9/main" objectType="Drop" dropLines="1" dropStyle="combo" dx="16" fmlaLink="$W$68" fmlaRange="リスト_主たるサービス種類_付１２" noThreeD="1" sel="1" val="0"/>
</file>

<file path=xl/ctrlProps/ctrlProp3103.xml><?xml version="1.0" encoding="utf-8"?>
<formControlPr xmlns="http://schemas.microsoft.com/office/spreadsheetml/2009/9/main" objectType="GBox" noThreeD="1"/>
</file>

<file path=xl/ctrlProps/ctrlProp3104.xml><?xml version="1.0" encoding="utf-8"?>
<formControlPr xmlns="http://schemas.microsoft.com/office/spreadsheetml/2009/9/main" objectType="Radio" firstButton="1" fmlaLink="$I$68" lockText="1" noThreeD="1"/>
</file>

<file path=xl/ctrlProps/ctrlProp3105.xml><?xml version="1.0" encoding="utf-8"?>
<formControlPr xmlns="http://schemas.microsoft.com/office/spreadsheetml/2009/9/main" objectType="Radio" checked="Checked" lockText="1" noThreeD="1"/>
</file>

<file path=xl/ctrlProps/ctrlProp3106.xml><?xml version="1.0" encoding="utf-8"?>
<formControlPr xmlns="http://schemas.microsoft.com/office/spreadsheetml/2009/9/main" objectType="GBox" noThreeD="1"/>
</file>

<file path=xl/ctrlProps/ctrlProp3107.xml><?xml version="1.0" encoding="utf-8"?>
<formControlPr xmlns="http://schemas.microsoft.com/office/spreadsheetml/2009/9/main" objectType="Radio" checked="Checked" firstButton="1" fmlaLink="$I$65" lockText="1" noThreeD="1"/>
</file>

<file path=xl/ctrlProps/ctrlProp3108.xml><?xml version="1.0" encoding="utf-8"?>
<formControlPr xmlns="http://schemas.microsoft.com/office/spreadsheetml/2009/9/main" objectType="Radio" lockText="1" noThreeD="1"/>
</file>

<file path=xl/ctrlProps/ctrlProp3109.xml><?xml version="1.0" encoding="utf-8"?>
<formControlPr xmlns="http://schemas.microsoft.com/office/spreadsheetml/2009/9/main" objectType="GBox" noThreeD="1"/>
</file>

<file path=xl/ctrlProps/ctrlProp3110.xml><?xml version="1.0" encoding="utf-8"?>
<formControlPr xmlns="http://schemas.microsoft.com/office/spreadsheetml/2009/9/main" objectType="Radio" checked="Checked" firstButton="1" fmlaLink="$I$63" lockText="1" noThreeD="1"/>
</file>

<file path=xl/ctrlProps/ctrlProp3111.xml><?xml version="1.0" encoding="utf-8"?>
<formControlPr xmlns="http://schemas.microsoft.com/office/spreadsheetml/2009/9/main" objectType="Radio" lockText="1" noThreeD="1"/>
</file>

<file path=xl/ctrlProps/ctrlProp3112.xml><?xml version="1.0" encoding="utf-8"?>
<formControlPr xmlns="http://schemas.microsoft.com/office/spreadsheetml/2009/9/main" objectType="Radio"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Radio" lockText="1" noThreeD="1"/>
</file>

<file path=xl/ctrlProps/ctrlProp3115.xml><?xml version="1.0" encoding="utf-8"?>
<formControlPr xmlns="http://schemas.microsoft.com/office/spreadsheetml/2009/9/main" objectType="Radio" lockText="1" noThreeD="1"/>
</file>

<file path=xl/ctrlProps/ctrlProp3116.xml><?xml version="1.0" encoding="utf-8"?>
<formControlPr xmlns="http://schemas.microsoft.com/office/spreadsheetml/2009/9/main" objectType="GBox" noThreeD="1"/>
</file>

<file path=xl/ctrlProps/ctrlProp3117.xml><?xml version="1.0" encoding="utf-8"?>
<formControlPr xmlns="http://schemas.microsoft.com/office/spreadsheetml/2009/9/main" objectType="Radio" checked="Checked" firstButton="1" fmlaLink="$I$64" lockText="1" noThreeD="1"/>
</file>

<file path=xl/ctrlProps/ctrlProp3118.xml><?xml version="1.0" encoding="utf-8"?>
<formControlPr xmlns="http://schemas.microsoft.com/office/spreadsheetml/2009/9/main" objectType="Radio" lockText="1" noThreeD="1"/>
</file>

<file path=xl/ctrlProps/ctrlProp3119.xml><?xml version="1.0" encoding="utf-8"?>
<formControlPr xmlns="http://schemas.microsoft.com/office/spreadsheetml/2009/9/main" objectType="Radio" lockText="1" noThreeD="1"/>
</file>

<file path=xl/ctrlProps/ctrlProp3120.xml><?xml version="1.0" encoding="utf-8"?>
<formControlPr xmlns="http://schemas.microsoft.com/office/spreadsheetml/2009/9/main" objectType="Radio" lockText="1" noThreeD="1"/>
</file>

<file path=xl/ctrlProps/ctrlProp3121.xml><?xml version="1.0" encoding="utf-8"?>
<formControlPr xmlns="http://schemas.microsoft.com/office/spreadsheetml/2009/9/main" objectType="Drop" dropLines="1" dropStyle="combo" dx="16" fmlaLink="$I$69" fmlaRange="リスト_平均労働時間区分＿付１２" noThreeD="1" sel="1" val="0"/>
</file>

<file path=xl/ctrlProps/ctrlProp3122.xml><?xml version="1.0" encoding="utf-8"?>
<formControlPr xmlns="http://schemas.microsoft.com/office/spreadsheetml/2009/9/main" objectType="Drop" dropLines="9" dropStyle="combo" dx="16" fmlaLink="$I$70" fmlaRange="リスト_平均工賃月額区分＿付１２" noThreeD="1" sel="10" val="2"/>
</file>

<file path=xl/ctrlProps/ctrlProp3123.xml><?xml version="1.0" encoding="utf-8"?>
<formControlPr xmlns="http://schemas.microsoft.com/office/spreadsheetml/2009/9/main" objectType="GBox" noThreeD="1"/>
</file>

<file path=xl/ctrlProps/ctrlProp3124.xml><?xml version="1.0" encoding="utf-8"?>
<formControlPr xmlns="http://schemas.microsoft.com/office/spreadsheetml/2009/9/main" objectType="Radio" firstButton="1" fmlaLink="$I$71" lockText="1" noThreeD="1"/>
</file>

<file path=xl/ctrlProps/ctrlProp3125.xml><?xml version="1.0" encoding="utf-8"?>
<formControlPr xmlns="http://schemas.microsoft.com/office/spreadsheetml/2009/9/main" objectType="Radio" checked="Checked" lockText="1" noThreeD="1"/>
</file>

<file path=xl/ctrlProps/ctrlProp3126.xml><?xml version="1.0" encoding="utf-8"?>
<formControlPr xmlns="http://schemas.microsoft.com/office/spreadsheetml/2009/9/main" objectType="GBox" noThreeD="1"/>
</file>

<file path=xl/ctrlProps/ctrlProp3127.xml><?xml version="1.0" encoding="utf-8"?>
<formControlPr xmlns="http://schemas.microsoft.com/office/spreadsheetml/2009/9/main" objectType="Radio" firstButton="1" fmlaLink="$I$72" lockText="1" noThreeD="1"/>
</file>

<file path=xl/ctrlProps/ctrlProp3128.xml><?xml version="1.0" encoding="utf-8"?>
<formControlPr xmlns="http://schemas.microsoft.com/office/spreadsheetml/2009/9/main" objectType="Radio" checked="Checked" lockText="1" noThreeD="1"/>
</file>

<file path=xl/ctrlProps/ctrlProp3129.xml><?xml version="1.0" encoding="utf-8"?>
<formControlPr xmlns="http://schemas.microsoft.com/office/spreadsheetml/2009/9/main" objectType="GBox" noThreeD="1"/>
</file>

<file path=xl/ctrlProps/ctrlProp3130.xml><?xml version="1.0" encoding="utf-8"?>
<formControlPr xmlns="http://schemas.microsoft.com/office/spreadsheetml/2009/9/main" objectType="Radio" firstButton="1" fmlaLink="$AA$71" lockText="1" noThreeD="1"/>
</file>

<file path=xl/ctrlProps/ctrlProp3131.xml><?xml version="1.0" encoding="utf-8"?>
<formControlPr xmlns="http://schemas.microsoft.com/office/spreadsheetml/2009/9/main" objectType="Radio" checked="Checked" lockText="1" noThreeD="1"/>
</file>

<file path=xl/ctrlProps/ctrlProp313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133.xml><?xml version="1.0" encoding="utf-8"?>
<formControlPr xmlns="http://schemas.microsoft.com/office/spreadsheetml/2009/9/main" objectType="GBox" noThreeD="1"/>
</file>

<file path=xl/ctrlProps/ctrlProp3134.xml><?xml version="1.0" encoding="utf-8"?>
<formControlPr xmlns="http://schemas.microsoft.com/office/spreadsheetml/2009/9/main" objectType="Radio" firstButton="1" fmlaLink="$I$67" lockText="1" noThreeD="1"/>
</file>

<file path=xl/ctrlProps/ctrlProp3135.xml><?xml version="1.0" encoding="utf-8"?>
<formControlPr xmlns="http://schemas.microsoft.com/office/spreadsheetml/2009/9/main" objectType="Radio" checked="Checked" lockText="1" noThreeD="1"/>
</file>

<file path=xl/ctrlProps/ctrlProp3136.xml><?xml version="1.0" encoding="utf-8"?>
<formControlPr xmlns="http://schemas.microsoft.com/office/spreadsheetml/2009/9/main" objectType="Drop" dropStyle="combo" dx="16" fmlaLink="$W$73" fmlaRange="リスト_評価点区分_付12" noThreeD="1" sel="7" val="0"/>
</file>

<file path=xl/ctrlProps/ctrlProp3137.xml><?xml version="1.0" encoding="utf-8"?>
<formControlPr xmlns="http://schemas.microsoft.com/office/spreadsheetml/2009/9/main" objectType="GBox" noThreeD="1"/>
</file>

<file path=xl/ctrlProps/ctrlProp3138.xml><?xml version="1.0" encoding="utf-8"?>
<formControlPr xmlns="http://schemas.microsoft.com/office/spreadsheetml/2009/9/main" objectType="Radio" firstButton="1" fmlaLink="$AA$64" lockText="1" noThreeD="1"/>
</file>

<file path=xl/ctrlProps/ctrlProp3139.xml><?xml version="1.0" encoding="utf-8"?>
<formControlPr xmlns="http://schemas.microsoft.com/office/spreadsheetml/2009/9/main" objectType="Radio" checked="Checked" lockText="1" noThreeD="1"/>
</file>

<file path=xl/ctrlProps/ctrlProp3140.xml><?xml version="1.0" encoding="utf-8"?>
<formControlPr xmlns="http://schemas.microsoft.com/office/spreadsheetml/2009/9/main" objectType="GBox" noThreeD="1"/>
</file>

<file path=xl/ctrlProps/ctrlProp3141.xml><?xml version="1.0" encoding="utf-8"?>
<formControlPr xmlns="http://schemas.microsoft.com/office/spreadsheetml/2009/9/main" objectType="Radio" firstButton="1" fmlaLink="$AA$65" lockText="1" noThreeD="1"/>
</file>

<file path=xl/ctrlProps/ctrlProp3142.xml><?xml version="1.0" encoding="utf-8"?>
<formControlPr xmlns="http://schemas.microsoft.com/office/spreadsheetml/2009/9/main" objectType="Radio" checked="Checked" lockText="1" noThreeD="1"/>
</file>

<file path=xl/ctrlProps/ctrlProp3143.xml><?xml version="1.0" encoding="utf-8"?>
<formControlPr xmlns="http://schemas.microsoft.com/office/spreadsheetml/2009/9/main" objectType="GBox" noThreeD="1"/>
</file>

<file path=xl/ctrlProps/ctrlProp3144.xml><?xml version="1.0" encoding="utf-8"?>
<formControlPr xmlns="http://schemas.microsoft.com/office/spreadsheetml/2009/9/main" objectType="CheckBox" fmlaLink="$AN$8" lockText="1" noThreeD="1"/>
</file>

<file path=xl/ctrlProps/ctrlProp3145.xml><?xml version="1.0" encoding="utf-8"?>
<formControlPr xmlns="http://schemas.microsoft.com/office/spreadsheetml/2009/9/main" objectType="CheckBox" fmlaLink="$AO$8" lockText="1" noThreeD="1"/>
</file>

<file path=xl/ctrlProps/ctrlProp3146.xml><?xml version="1.0" encoding="utf-8"?>
<formControlPr xmlns="http://schemas.microsoft.com/office/spreadsheetml/2009/9/main" objectType="CheckBox" fmlaLink="$AP$8" lockText="1" noThreeD="1"/>
</file>

<file path=xl/ctrlProps/ctrlProp3147.xml><?xml version="1.0" encoding="utf-8"?>
<formControlPr xmlns="http://schemas.microsoft.com/office/spreadsheetml/2009/9/main" objectType="CheckBox" fmlaLink="$AQ$8" lockText="1" noThreeD="1"/>
</file>

<file path=xl/ctrlProps/ctrlProp3148.xml><?xml version="1.0" encoding="utf-8"?>
<formControlPr xmlns="http://schemas.microsoft.com/office/spreadsheetml/2009/9/main" objectType="CheckBox" fmlaLink="$AR$8" lockText="1" noThreeD="1"/>
</file>

<file path=xl/ctrlProps/ctrlProp3149.xml><?xml version="1.0" encoding="utf-8"?>
<formControlPr xmlns="http://schemas.microsoft.com/office/spreadsheetml/2009/9/main" objectType="CheckBox" fmlaLink="$AS$8" lockText="1" noThreeD="1"/>
</file>

<file path=xl/ctrlProps/ctrlProp3150.xml><?xml version="1.0" encoding="utf-8"?>
<formControlPr xmlns="http://schemas.microsoft.com/office/spreadsheetml/2009/9/main" objectType="GBox" noThreeD="1"/>
</file>

<file path=xl/ctrlProps/ctrlProp3151.xml><?xml version="1.0" encoding="utf-8"?>
<formControlPr xmlns="http://schemas.microsoft.com/office/spreadsheetml/2009/9/main" objectType="Radio" firstButton="1" fmlaLink="$I$14" lockText="1" noThreeD="1"/>
</file>

<file path=xl/ctrlProps/ctrlProp3152.xml><?xml version="1.0" encoding="utf-8"?>
<formControlPr xmlns="http://schemas.microsoft.com/office/spreadsheetml/2009/9/main" objectType="Radio" checked="Checked" lockText="1"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Radio" checked="Checked" firstButton="1" fmlaLink="$P$63" lockText="1" noThreeD="1"/>
</file>

<file path=xl/ctrlProps/ctrlProp3155.xml><?xml version="1.0" encoding="utf-8"?>
<formControlPr xmlns="http://schemas.microsoft.com/office/spreadsheetml/2009/9/main" objectType="Radio" lockText="1" noThreeD="1"/>
</file>

<file path=xl/ctrlProps/ctrlProp3156.xml><?xml version="1.0" encoding="utf-8"?>
<formControlPr xmlns="http://schemas.microsoft.com/office/spreadsheetml/2009/9/main" objectType="Radio" lockText="1" noThreeD="1"/>
</file>

<file path=xl/ctrlProps/ctrlProp3157.xml><?xml version="1.0" encoding="utf-8"?>
<formControlPr xmlns="http://schemas.microsoft.com/office/spreadsheetml/2009/9/main" objectType="GBox" noThreeD="1"/>
</file>

<file path=xl/ctrlProps/ctrlProp3158.xml><?xml version="1.0" encoding="utf-8"?>
<formControlPr xmlns="http://schemas.microsoft.com/office/spreadsheetml/2009/9/main" objectType="GBox" noThreeD="1"/>
</file>

<file path=xl/ctrlProps/ctrlProp3159.xml><?xml version="1.0" encoding="utf-8"?>
<formControlPr xmlns="http://schemas.microsoft.com/office/spreadsheetml/2009/9/main" objectType="GBox" noThreeD="1"/>
</file>

<file path=xl/ctrlProps/ctrlProp3160.xml><?xml version="1.0" encoding="utf-8"?>
<formControlPr xmlns="http://schemas.microsoft.com/office/spreadsheetml/2009/9/main" objectType="Radio" checked="Checked" firstButton="1" fmlaLink="$P$64" lockText="1" noThreeD="1"/>
</file>

<file path=xl/ctrlProps/ctrlProp3161.xml><?xml version="1.0" encoding="utf-8"?>
<formControlPr xmlns="http://schemas.microsoft.com/office/spreadsheetml/2009/9/main" objectType="Radio" lockText="1" noThreeD="1"/>
</file>

<file path=xl/ctrlProps/ctrlProp3162.xml><?xml version="1.0" encoding="utf-8"?>
<formControlPr xmlns="http://schemas.microsoft.com/office/spreadsheetml/2009/9/main" objectType="Radio" lockText="1" noThreeD="1"/>
</file>

<file path=xl/ctrlProps/ctrlProp3163.xml><?xml version="1.0" encoding="utf-8"?>
<formControlPr xmlns="http://schemas.microsoft.com/office/spreadsheetml/2009/9/main" objectType="Radio" checked="Checked" firstButton="1" fmlaLink="$P$65" lockText="1" noThreeD="1"/>
</file>

<file path=xl/ctrlProps/ctrlProp3164.xml><?xml version="1.0" encoding="utf-8"?>
<formControlPr xmlns="http://schemas.microsoft.com/office/spreadsheetml/2009/9/main" objectType="Radio" lockText="1" noThreeD="1"/>
</file>

<file path=xl/ctrlProps/ctrlProp3165.xml><?xml version="1.0" encoding="utf-8"?>
<formControlPr xmlns="http://schemas.microsoft.com/office/spreadsheetml/2009/9/main" objectType="Radio" lockText="1" noThreeD="1"/>
</file>

<file path=xl/ctrlProps/ctrlProp3166.xml><?xml version="1.0" encoding="utf-8"?>
<formControlPr xmlns="http://schemas.microsoft.com/office/spreadsheetml/2009/9/main" objectType="Radio" checked="Checked" firstButton="1" fmlaLink="$P$66" lockText="1" noThreeD="1"/>
</file>

<file path=xl/ctrlProps/ctrlProp3167.xml><?xml version="1.0" encoding="utf-8"?>
<formControlPr xmlns="http://schemas.microsoft.com/office/spreadsheetml/2009/9/main" objectType="Radio" lockText="1" noThreeD="1"/>
</file>

<file path=xl/ctrlProps/ctrlProp3168.xml><?xml version="1.0" encoding="utf-8"?>
<formControlPr xmlns="http://schemas.microsoft.com/office/spreadsheetml/2009/9/main" objectType="Radio" lockText="1" noThreeD="1"/>
</file>

<file path=xl/ctrlProps/ctrlProp3169.xml><?xml version="1.0" encoding="utf-8"?>
<formControlPr xmlns="http://schemas.microsoft.com/office/spreadsheetml/2009/9/main" objectType="GBox" noThreeD="1"/>
</file>

<file path=xl/ctrlProps/ctrlProp3170.xml><?xml version="1.0" encoding="utf-8"?>
<formControlPr xmlns="http://schemas.microsoft.com/office/spreadsheetml/2009/9/main" objectType="Radio" checked="Checked" firstButton="1" fmlaLink="$P$67" lockText="1" noThreeD="1"/>
</file>

<file path=xl/ctrlProps/ctrlProp3171.xml><?xml version="1.0" encoding="utf-8"?>
<formControlPr xmlns="http://schemas.microsoft.com/office/spreadsheetml/2009/9/main" objectType="Radio" lockText="1" noThreeD="1"/>
</file>

<file path=xl/ctrlProps/ctrlProp3172.xml><?xml version="1.0" encoding="utf-8"?>
<formControlPr xmlns="http://schemas.microsoft.com/office/spreadsheetml/2009/9/main" objectType="Radio" lockText="1" noThreeD="1"/>
</file>

<file path=xl/ctrlProps/ctrlProp3173.xml><?xml version="1.0" encoding="utf-8"?>
<formControlPr xmlns="http://schemas.microsoft.com/office/spreadsheetml/2009/9/main" objectType="CheckBox" fmlaLink="$AL$8" lockText="1" noThreeD="1"/>
</file>

<file path=xl/ctrlProps/ctrlProp3174.xml><?xml version="1.0" encoding="utf-8"?>
<formControlPr xmlns="http://schemas.microsoft.com/office/spreadsheetml/2009/9/main" objectType="CheckBox" fmlaLink="$AM$8" lockText="1" noThreeD="1"/>
</file>

<file path=xl/ctrlProps/ctrlProp3175.xml><?xml version="1.0" encoding="utf-8"?>
<formControlPr xmlns="http://schemas.microsoft.com/office/spreadsheetml/2009/9/main" objectType="Radio" lockText="1" noThreeD="1"/>
</file>

<file path=xl/ctrlProps/ctrlProp3176.xml><?xml version="1.0" encoding="utf-8"?>
<formControlPr xmlns="http://schemas.microsoft.com/office/spreadsheetml/2009/9/main" objectType="Radio" lockText="1" noThreeD="1"/>
</file>

<file path=xl/ctrlProps/ctrlProp3177.xml><?xml version="1.0" encoding="utf-8"?>
<formControlPr xmlns="http://schemas.microsoft.com/office/spreadsheetml/2009/9/main" objectType="Radio" lockText="1" noThreeD="1"/>
</file>

<file path=xl/ctrlProps/ctrlProp3178.xml><?xml version="1.0" encoding="utf-8"?>
<formControlPr xmlns="http://schemas.microsoft.com/office/spreadsheetml/2009/9/main" objectType="Radio" lockText="1" noThreeD="1"/>
</file>

<file path=xl/ctrlProps/ctrlProp3179.xml><?xml version="1.0" encoding="utf-8"?>
<formControlPr xmlns="http://schemas.microsoft.com/office/spreadsheetml/2009/9/main" objectType="Radio" lockText="1" noThreeD="1"/>
</file>

<file path=xl/ctrlProps/ctrlProp3180.xml><?xml version="1.0" encoding="utf-8"?>
<formControlPr xmlns="http://schemas.microsoft.com/office/spreadsheetml/2009/9/main" objectType="GBox" noThreeD="1"/>
</file>

<file path=xl/ctrlProps/ctrlProp3181.xml><?xml version="1.0" encoding="utf-8"?>
<formControlPr xmlns="http://schemas.microsoft.com/office/spreadsheetml/2009/9/main" objectType="CheckBox" fmlaLink="$AL$33" lockText="1" noThreeD="1"/>
</file>

<file path=xl/ctrlProps/ctrlProp3182.xml><?xml version="1.0" encoding="utf-8"?>
<formControlPr xmlns="http://schemas.microsoft.com/office/spreadsheetml/2009/9/main" objectType="CheckBox" fmlaLink="$AM$33" lockText="1" noThreeD="1"/>
</file>

<file path=xl/ctrlProps/ctrlProp3183.xml><?xml version="1.0" encoding="utf-8"?>
<formControlPr xmlns="http://schemas.microsoft.com/office/spreadsheetml/2009/9/main" objectType="CheckBox" fmlaLink="$AN$33" lockText="1" noThreeD="1"/>
</file>

<file path=xl/ctrlProps/ctrlProp3184.xml><?xml version="1.0" encoding="utf-8"?>
<formControlPr xmlns="http://schemas.microsoft.com/office/spreadsheetml/2009/9/main" objectType="CheckBox" fmlaLink="$AO$33" lockText="1" noThreeD="1"/>
</file>

<file path=xl/ctrlProps/ctrlProp3185.xml><?xml version="1.0" encoding="utf-8"?>
<formControlPr xmlns="http://schemas.microsoft.com/office/spreadsheetml/2009/9/main" objectType="CheckBox" fmlaLink="$AP$33" lockText="1" noThreeD="1"/>
</file>

<file path=xl/ctrlProps/ctrlProp3186.xml><?xml version="1.0" encoding="utf-8"?>
<formControlPr xmlns="http://schemas.microsoft.com/office/spreadsheetml/2009/9/main" objectType="CheckBox" fmlaLink="$AQ$33" lockText="1" noThreeD="1"/>
</file>

<file path=xl/ctrlProps/ctrlProp3187.xml><?xml version="1.0" encoding="utf-8"?>
<formControlPr xmlns="http://schemas.microsoft.com/office/spreadsheetml/2009/9/main" objectType="CheckBox" fmlaLink="$AR$33" lockText="1" noThreeD="1"/>
</file>

<file path=xl/ctrlProps/ctrlProp3188.xml><?xml version="1.0" encoding="utf-8"?>
<formControlPr xmlns="http://schemas.microsoft.com/office/spreadsheetml/2009/9/main" objectType="GBox" noThreeD="1"/>
</file>

<file path=xl/ctrlProps/ctrlProp3189.xml><?xml version="1.0" encoding="utf-8"?>
<formControlPr xmlns="http://schemas.microsoft.com/office/spreadsheetml/2009/9/main" objectType="CheckBox" fmlaLink="$AL$36" lockText="1" noThreeD="1"/>
</file>

<file path=xl/ctrlProps/ctrlProp3190.xml><?xml version="1.0" encoding="utf-8"?>
<formControlPr xmlns="http://schemas.microsoft.com/office/spreadsheetml/2009/9/main" objectType="CheckBox" fmlaLink="$AM$36" lockText="1" noThreeD="1"/>
</file>

<file path=xl/ctrlProps/ctrlProp3191.xml><?xml version="1.0" encoding="utf-8"?>
<formControlPr xmlns="http://schemas.microsoft.com/office/spreadsheetml/2009/9/main" objectType="CheckBox" fmlaLink="$AN$36" lockText="1" noThreeD="1"/>
</file>

<file path=xl/ctrlProps/ctrlProp3192.xml><?xml version="1.0" encoding="utf-8"?>
<formControlPr xmlns="http://schemas.microsoft.com/office/spreadsheetml/2009/9/main" objectType="CheckBox" fmlaLink="$AO$36" lockText="1" noThreeD="1"/>
</file>

<file path=xl/ctrlProps/ctrlProp3193.xml><?xml version="1.0" encoding="utf-8"?>
<formControlPr xmlns="http://schemas.microsoft.com/office/spreadsheetml/2009/9/main" objectType="CheckBox" fmlaLink="$AP$36" lockText="1" noThreeD="1"/>
</file>

<file path=xl/ctrlProps/ctrlProp3194.xml><?xml version="1.0" encoding="utf-8"?>
<formControlPr xmlns="http://schemas.microsoft.com/office/spreadsheetml/2009/9/main" objectType="GBox" noThreeD="1"/>
</file>

<file path=xl/ctrlProps/ctrlProp3195.xml><?xml version="1.0" encoding="utf-8"?>
<formControlPr xmlns="http://schemas.microsoft.com/office/spreadsheetml/2009/9/main" objectType="Radio" firstButton="1" fmlaLink="$W$16" lockText="1" noThreeD="1"/>
</file>

<file path=xl/ctrlProps/ctrlProp3196.xml><?xml version="1.0" encoding="utf-8"?>
<formControlPr xmlns="http://schemas.microsoft.com/office/spreadsheetml/2009/9/main" objectType="Radio" checked="Checked" lockText="1" noThreeD="1"/>
</file>

<file path=xl/ctrlProps/ctrlProp3197.xml><?xml version="1.0" encoding="utf-8"?>
<formControlPr xmlns="http://schemas.microsoft.com/office/spreadsheetml/2009/9/main" objectType="GBox" noThreeD="1"/>
</file>

<file path=xl/ctrlProps/ctrlProp3198.xml><?xml version="1.0" encoding="utf-8"?>
<formControlPr xmlns="http://schemas.microsoft.com/office/spreadsheetml/2009/9/main" objectType="Radio" firstButton="1" fmlaLink="$Y$31" lockText="1" noThreeD="1"/>
</file>

<file path=xl/ctrlProps/ctrlProp3199.xml><?xml version="1.0" encoding="utf-8"?>
<formControlPr xmlns="http://schemas.microsoft.com/office/spreadsheetml/2009/9/main" objectType="Radio" checked="Checked" lockText="1" noThreeD="1"/>
</file>

<file path=xl/ctrlProps/ctrlProp3200.xml><?xml version="1.0" encoding="utf-8"?>
<formControlPr xmlns="http://schemas.microsoft.com/office/spreadsheetml/2009/9/main" objectType="GBox" noThreeD="1"/>
</file>

<file path=xl/ctrlProps/ctrlProp3201.xml><?xml version="1.0" encoding="utf-8"?>
<formControlPr xmlns="http://schemas.microsoft.com/office/spreadsheetml/2009/9/main" objectType="Radio" firstButton="1" fmlaLink="$I$45" lockText="1" noThreeD="1"/>
</file>

<file path=xl/ctrlProps/ctrlProp3202.xml><?xml version="1.0" encoding="utf-8"?>
<formControlPr xmlns="http://schemas.microsoft.com/office/spreadsheetml/2009/9/main" objectType="Radio" checked="Checked" lockText="1" noThreeD="1"/>
</file>

<file path=xl/ctrlProps/ctrlProp3203.xml><?xml version="1.0" encoding="utf-8"?>
<formControlPr xmlns="http://schemas.microsoft.com/office/spreadsheetml/2009/9/main" objectType="GBox" noThreeD="1"/>
</file>

<file path=xl/ctrlProps/ctrlProp3204.xml><?xml version="1.0" encoding="utf-8"?>
<formControlPr xmlns="http://schemas.microsoft.com/office/spreadsheetml/2009/9/main" objectType="Radio" firstButton="1" fmlaLink="$P$45" lockText="1" noThreeD="1"/>
</file>

<file path=xl/ctrlProps/ctrlProp3205.xml><?xml version="1.0" encoding="utf-8"?>
<formControlPr xmlns="http://schemas.microsoft.com/office/spreadsheetml/2009/9/main" objectType="Radio" checked="Checked" lockText="1" noThreeD="1"/>
</file>

<file path=xl/ctrlProps/ctrlProp3206.xml><?xml version="1.0" encoding="utf-8"?>
<formControlPr xmlns="http://schemas.microsoft.com/office/spreadsheetml/2009/9/main" objectType="GBox" noThreeD="1"/>
</file>

<file path=xl/ctrlProps/ctrlProp3207.xml><?xml version="1.0" encoding="utf-8"?>
<formControlPr xmlns="http://schemas.microsoft.com/office/spreadsheetml/2009/9/main" objectType="Radio" firstButton="1" fmlaLink="$W$45" lockText="1" noThreeD="1"/>
</file>

<file path=xl/ctrlProps/ctrlProp3208.xml><?xml version="1.0" encoding="utf-8"?>
<formControlPr xmlns="http://schemas.microsoft.com/office/spreadsheetml/2009/9/main" objectType="Radio" checked="Checked" lockText="1" noThreeD="1"/>
</file>

<file path=xl/ctrlProps/ctrlProp3209.xml><?xml version="1.0" encoding="utf-8"?>
<formControlPr xmlns="http://schemas.microsoft.com/office/spreadsheetml/2009/9/main" objectType="GBox" noThreeD="1"/>
</file>

<file path=xl/ctrlProps/ctrlProp3210.xml><?xml version="1.0" encoding="utf-8"?>
<formControlPr xmlns="http://schemas.microsoft.com/office/spreadsheetml/2009/9/main" objectType="Radio" firstButton="1" fmlaLink="$AD$45" lockText="1" noThreeD="1"/>
</file>

<file path=xl/ctrlProps/ctrlProp3211.xml><?xml version="1.0" encoding="utf-8"?>
<formControlPr xmlns="http://schemas.microsoft.com/office/spreadsheetml/2009/9/main" objectType="Radio" checked="Checked" lockText="1" noThreeD="1"/>
</file>

<file path=xl/ctrlProps/ctrlProp3212.xml><?xml version="1.0" encoding="utf-8"?>
<formControlPr xmlns="http://schemas.microsoft.com/office/spreadsheetml/2009/9/main" objectType="GBox" noThreeD="1"/>
</file>

<file path=xl/ctrlProps/ctrlProp3213.xml><?xml version="1.0" encoding="utf-8"?>
<formControlPr xmlns="http://schemas.microsoft.com/office/spreadsheetml/2009/9/main" objectType="Radio" firstButton="1" fmlaLink="$I$48" lockText="1" noThreeD="1"/>
</file>

<file path=xl/ctrlProps/ctrlProp3214.xml><?xml version="1.0" encoding="utf-8"?>
<formControlPr xmlns="http://schemas.microsoft.com/office/spreadsheetml/2009/9/main" objectType="Radio" checked="Checked" lockText="1" noThreeD="1"/>
</file>

<file path=xl/ctrlProps/ctrlProp3215.xml><?xml version="1.0" encoding="utf-8"?>
<formControlPr xmlns="http://schemas.microsoft.com/office/spreadsheetml/2009/9/main" objectType="GBox" noThreeD="1"/>
</file>

<file path=xl/ctrlProps/ctrlProp3216.xml><?xml version="1.0" encoding="utf-8"?>
<formControlPr xmlns="http://schemas.microsoft.com/office/spreadsheetml/2009/9/main" objectType="Radio" firstButton="1" fmlaLink="$I$49" lockText="1" noThreeD="1"/>
</file>

<file path=xl/ctrlProps/ctrlProp3217.xml><?xml version="1.0" encoding="utf-8"?>
<formControlPr xmlns="http://schemas.microsoft.com/office/spreadsheetml/2009/9/main" objectType="Radio" checked="Checked" lockText="1" noThreeD="1"/>
</file>

<file path=xl/ctrlProps/ctrlProp3218.xml><?xml version="1.0" encoding="utf-8"?>
<formControlPr xmlns="http://schemas.microsoft.com/office/spreadsheetml/2009/9/main" objectType="GBox" noThreeD="1"/>
</file>

<file path=xl/ctrlProps/ctrlProp3219.xml><?xml version="1.0" encoding="utf-8"?>
<formControlPr xmlns="http://schemas.microsoft.com/office/spreadsheetml/2009/9/main" objectType="Radio" firstButton="1" fmlaLink="$T$48" lockText="1" noThreeD="1"/>
</file>

<file path=xl/ctrlProps/ctrlProp3220.xml><?xml version="1.0" encoding="utf-8"?>
<formControlPr xmlns="http://schemas.microsoft.com/office/spreadsheetml/2009/9/main" objectType="Radio" checked="Checked" lockText="1" noThreeD="1"/>
</file>

<file path=xl/ctrlProps/ctrlProp3221.xml><?xml version="1.0" encoding="utf-8"?>
<formControlPr xmlns="http://schemas.microsoft.com/office/spreadsheetml/2009/9/main" objectType="GBox" noThreeD="1"/>
</file>

<file path=xl/ctrlProps/ctrlProp3222.xml><?xml version="1.0" encoding="utf-8"?>
<formControlPr xmlns="http://schemas.microsoft.com/office/spreadsheetml/2009/9/main" objectType="Radio" firstButton="1" fmlaLink="$T$49" lockText="1" noThreeD="1"/>
</file>

<file path=xl/ctrlProps/ctrlProp3223.xml><?xml version="1.0" encoding="utf-8"?>
<formControlPr xmlns="http://schemas.microsoft.com/office/spreadsheetml/2009/9/main" objectType="Radio" checked="Checked" lockText="1" noThreeD="1"/>
</file>

<file path=xl/ctrlProps/ctrlProp3224.xml><?xml version="1.0" encoding="utf-8"?>
<formControlPr xmlns="http://schemas.microsoft.com/office/spreadsheetml/2009/9/main" objectType="GBox" noThreeD="1"/>
</file>

<file path=xl/ctrlProps/ctrlProp3225.xml><?xml version="1.0" encoding="utf-8"?>
<formControlPr xmlns="http://schemas.microsoft.com/office/spreadsheetml/2009/9/main" objectType="Radio" firstButton="1" fmlaLink="$U$29" lockText="1" noThreeD="1"/>
</file>

<file path=xl/ctrlProps/ctrlProp3226.xml><?xml version="1.0" encoding="utf-8"?>
<formControlPr xmlns="http://schemas.microsoft.com/office/spreadsheetml/2009/9/main" objectType="Radio" checked="Checked" lockText="1" noThreeD="1"/>
</file>

<file path=xl/ctrlProps/ctrlProp3227.xml><?xml version="1.0" encoding="utf-8"?>
<formControlPr xmlns="http://schemas.microsoft.com/office/spreadsheetml/2009/9/main" objectType="Radio" firstButton="1" fmlaLink="$I$50" lockText="1" noThreeD="1"/>
</file>

<file path=xl/ctrlProps/ctrlProp3228.xml><?xml version="1.0" encoding="utf-8"?>
<formControlPr xmlns="http://schemas.microsoft.com/office/spreadsheetml/2009/9/main" objectType="Radio" lockText="1" noThreeD="1"/>
</file>

<file path=xl/ctrlProps/ctrlProp3229.xml><?xml version="1.0" encoding="utf-8"?>
<formControlPr xmlns="http://schemas.microsoft.com/office/spreadsheetml/2009/9/main" objectType="Radio" checked="Checked" lockText="1" noThreeD="1"/>
</file>

<file path=xl/ctrlProps/ctrlProp3230.xml><?xml version="1.0" encoding="utf-8"?>
<formControlPr xmlns="http://schemas.microsoft.com/office/spreadsheetml/2009/9/main" objectType="GBox" noThreeD="1"/>
</file>

<file path=xl/ctrlProps/ctrlProp3231.xml><?xml version="1.0" encoding="utf-8"?>
<formControlPr xmlns="http://schemas.microsoft.com/office/spreadsheetml/2009/9/main" objectType="Radio" firstButton="1" fmlaLink="$AA$50" lockText="1" noThreeD="1"/>
</file>

<file path=xl/ctrlProps/ctrlProp3232.xml><?xml version="1.0" encoding="utf-8"?>
<formControlPr xmlns="http://schemas.microsoft.com/office/spreadsheetml/2009/9/main" objectType="Radio" checked="Checked" lockText="1" noThreeD="1"/>
</file>

<file path=xl/ctrlProps/ctrlProp3233.xml><?xml version="1.0" encoding="utf-8"?>
<formControlPr xmlns="http://schemas.microsoft.com/office/spreadsheetml/2009/9/main" objectType="GBox" noThreeD="1"/>
</file>

<file path=xl/ctrlProps/ctrlProp3234.xml><?xml version="1.0" encoding="utf-8"?>
<formControlPr xmlns="http://schemas.microsoft.com/office/spreadsheetml/2009/9/main" objectType="Radio" firstButton="1" fmlaLink="$M$51" lockText="1" noThreeD="1"/>
</file>

<file path=xl/ctrlProps/ctrlProp3235.xml><?xml version="1.0" encoding="utf-8"?>
<formControlPr xmlns="http://schemas.microsoft.com/office/spreadsheetml/2009/9/main" objectType="Radio" checked="Checked" lockText="1" noThreeD="1"/>
</file>

<file path=xl/ctrlProps/ctrlProp3236.xml><?xml version="1.0" encoding="utf-8"?>
<formControlPr xmlns="http://schemas.microsoft.com/office/spreadsheetml/2009/9/main" objectType="GBox" noThreeD="1"/>
</file>

<file path=xl/ctrlProps/ctrlProp3237.xml><?xml version="1.0" encoding="utf-8"?>
<formControlPr xmlns="http://schemas.microsoft.com/office/spreadsheetml/2009/9/main" objectType="GBox" noThreeD="1"/>
</file>

<file path=xl/ctrlProps/ctrlProp3238.xml><?xml version="1.0" encoding="utf-8"?>
<formControlPr xmlns="http://schemas.microsoft.com/office/spreadsheetml/2009/9/main" objectType="CheckBox" fmlaLink="$AL$34" lockText="1" noThreeD="1"/>
</file>

<file path=xl/ctrlProps/ctrlProp3239.xml><?xml version="1.0" encoding="utf-8"?>
<formControlPr xmlns="http://schemas.microsoft.com/office/spreadsheetml/2009/9/main" objectType="CheckBox" fmlaLink="$AM$34" lockText="1" noThreeD="1"/>
</file>

<file path=xl/ctrlProps/ctrlProp3240.xml><?xml version="1.0" encoding="utf-8"?>
<formControlPr xmlns="http://schemas.microsoft.com/office/spreadsheetml/2009/9/main" objectType="CheckBox" fmlaLink="$AN$34" lockText="1" noThreeD="1"/>
</file>

<file path=xl/ctrlProps/ctrlProp3241.xml><?xml version="1.0" encoding="utf-8"?>
<formControlPr xmlns="http://schemas.microsoft.com/office/spreadsheetml/2009/9/main" objectType="CheckBox" fmlaLink="$AO$34" lockText="1" noThreeD="1"/>
</file>

<file path=xl/ctrlProps/ctrlProp3242.xml><?xml version="1.0" encoding="utf-8"?>
<formControlPr xmlns="http://schemas.microsoft.com/office/spreadsheetml/2009/9/main" objectType="CheckBox" fmlaLink="$AP$34" lockText="1" noThreeD="1"/>
</file>

<file path=xl/ctrlProps/ctrlProp3243.xml><?xml version="1.0" encoding="utf-8"?>
<formControlPr xmlns="http://schemas.microsoft.com/office/spreadsheetml/2009/9/main" objectType="CheckBox" fmlaLink="$AQ$34" lockText="1" noThreeD="1"/>
</file>

<file path=xl/ctrlProps/ctrlProp3244.xml><?xml version="1.0" encoding="utf-8"?>
<formControlPr xmlns="http://schemas.microsoft.com/office/spreadsheetml/2009/9/main" objectType="CheckBox" fmlaLink="$AR$34" lockText="1" noThreeD="1"/>
</file>

<file path=xl/ctrlProps/ctrlProp3245.xml><?xml version="1.0" encoding="utf-8"?>
<formControlPr xmlns="http://schemas.microsoft.com/office/spreadsheetml/2009/9/main" objectType="CheckBox" fmlaLink="$AL$37" lockText="1" noThreeD="1"/>
</file>

<file path=xl/ctrlProps/ctrlProp3246.xml><?xml version="1.0" encoding="utf-8"?>
<formControlPr xmlns="http://schemas.microsoft.com/office/spreadsheetml/2009/9/main" objectType="CheckBox" fmlaLink="$AM$37" lockText="1" noThreeD="1"/>
</file>

<file path=xl/ctrlProps/ctrlProp3247.xml><?xml version="1.0" encoding="utf-8"?>
<formControlPr xmlns="http://schemas.microsoft.com/office/spreadsheetml/2009/9/main" objectType="CheckBox" fmlaLink="$AN$37" lockText="1" noThreeD="1"/>
</file>

<file path=xl/ctrlProps/ctrlProp3248.xml><?xml version="1.0" encoding="utf-8"?>
<formControlPr xmlns="http://schemas.microsoft.com/office/spreadsheetml/2009/9/main" objectType="CheckBox" fmlaLink="$AO$37" lockText="1" noThreeD="1"/>
</file>

<file path=xl/ctrlProps/ctrlProp3249.xml><?xml version="1.0" encoding="utf-8"?>
<formControlPr xmlns="http://schemas.microsoft.com/office/spreadsheetml/2009/9/main" objectType="CheckBox" fmlaLink="$AP$37" lockText="1" noThreeD="1"/>
</file>

<file path=xl/ctrlProps/ctrlProp3250.xml><?xml version="1.0" encoding="utf-8"?>
<formControlPr xmlns="http://schemas.microsoft.com/office/spreadsheetml/2009/9/main" objectType="GBox" noThreeD="1"/>
</file>

<file path=xl/ctrlProps/ctrlProp3251.xml><?xml version="1.0" encoding="utf-8"?>
<formControlPr xmlns="http://schemas.microsoft.com/office/spreadsheetml/2009/9/main" objectType="Radio" firstButton="1" fmlaLink="$AA$47" lockText="1" noThreeD="1"/>
</file>

<file path=xl/ctrlProps/ctrlProp3252.xml><?xml version="1.0" encoding="utf-8"?>
<formControlPr xmlns="http://schemas.microsoft.com/office/spreadsheetml/2009/9/main" objectType="Radio" checked="Checked" lockText="1" noThreeD="1"/>
</file>

<file path=xl/ctrlProps/ctrlProp3253.xml><?xml version="1.0" encoding="utf-8"?>
<formControlPr xmlns="http://schemas.microsoft.com/office/spreadsheetml/2009/9/main" objectType="GBox" noThreeD="1"/>
</file>

<file path=xl/ctrlProps/ctrlProp3254.xml><?xml version="1.0" encoding="utf-8"?>
<formControlPr xmlns="http://schemas.microsoft.com/office/spreadsheetml/2009/9/main" objectType="Drop" dropLines="2" dropStyle="combo" dx="16" fmlaLink="$I$47" fmlaRange="リスト_人員配置区分＿付１５" noThreeD="1" sel="1" val="0"/>
</file>

<file path=xl/ctrlProps/ctrlProp3255.xml><?xml version="1.0" encoding="utf-8"?>
<formControlPr xmlns="http://schemas.microsoft.com/office/spreadsheetml/2009/9/main" objectType="Radio" checked="Checked" firstButton="1" fmlaLink="$I$48" lockText="1" noThreeD="1"/>
</file>

<file path=xl/ctrlProps/ctrlProp3256.xml><?xml version="1.0" encoding="utf-8"?>
<formControlPr xmlns="http://schemas.microsoft.com/office/spreadsheetml/2009/9/main" objectType="Radio" lockText="1" noThreeD="1"/>
</file>

<file path=xl/ctrlProps/ctrlProp3257.xml><?xml version="1.0" encoding="utf-8"?>
<formControlPr xmlns="http://schemas.microsoft.com/office/spreadsheetml/2009/9/main" objectType="Radio" lockText="1" noThreeD="1"/>
</file>

<file path=xl/ctrlProps/ctrlProp3258.xml><?xml version="1.0" encoding="utf-8"?>
<formControlPr xmlns="http://schemas.microsoft.com/office/spreadsheetml/2009/9/main" objectType="Radio" lockText="1" noThreeD="1"/>
</file>

<file path=xl/ctrlProps/ctrlProp3259.xml><?xml version="1.0" encoding="utf-8"?>
<formControlPr xmlns="http://schemas.microsoft.com/office/spreadsheetml/2009/9/main" objectType="GBox" noThreeD="1"/>
</file>

<file path=xl/ctrlProps/ctrlProp3260.xml><?xml version="1.0" encoding="utf-8"?>
<formControlPr xmlns="http://schemas.microsoft.com/office/spreadsheetml/2009/9/main" objectType="CheckBox" fmlaLink="$AL$34" lockText="1" noThreeD="1"/>
</file>

<file path=xl/ctrlProps/ctrlProp3261.xml><?xml version="1.0" encoding="utf-8"?>
<formControlPr xmlns="http://schemas.microsoft.com/office/spreadsheetml/2009/9/main" objectType="CheckBox" fmlaLink="$AM$34" lockText="1" noThreeD="1"/>
</file>

<file path=xl/ctrlProps/ctrlProp3262.xml><?xml version="1.0" encoding="utf-8"?>
<formControlPr xmlns="http://schemas.microsoft.com/office/spreadsheetml/2009/9/main" objectType="CheckBox" fmlaLink="$AN$34" lockText="1" noThreeD="1"/>
</file>

<file path=xl/ctrlProps/ctrlProp3263.xml><?xml version="1.0" encoding="utf-8"?>
<formControlPr xmlns="http://schemas.microsoft.com/office/spreadsheetml/2009/9/main" objectType="CheckBox" fmlaLink="$AO$34" lockText="1" noThreeD="1"/>
</file>

<file path=xl/ctrlProps/ctrlProp3264.xml><?xml version="1.0" encoding="utf-8"?>
<formControlPr xmlns="http://schemas.microsoft.com/office/spreadsheetml/2009/9/main" objectType="CheckBox" fmlaLink="$AP$34" lockText="1" noThreeD="1"/>
</file>

<file path=xl/ctrlProps/ctrlProp3265.xml><?xml version="1.0" encoding="utf-8"?>
<formControlPr xmlns="http://schemas.microsoft.com/office/spreadsheetml/2009/9/main" objectType="CheckBox" fmlaLink="$AQ$34" lockText="1" noThreeD="1"/>
</file>

<file path=xl/ctrlProps/ctrlProp3266.xml><?xml version="1.0" encoding="utf-8"?>
<formControlPr xmlns="http://schemas.microsoft.com/office/spreadsheetml/2009/9/main" objectType="CheckBox" fmlaLink="$AR$34" lockText="1" noThreeD="1"/>
</file>

<file path=xl/ctrlProps/ctrlProp3267.xml><?xml version="1.0" encoding="utf-8"?>
<formControlPr xmlns="http://schemas.microsoft.com/office/spreadsheetml/2009/9/main" objectType="Radio" firstButton="1" fmlaLink="$I$49" lockText="1" noThreeD="1"/>
</file>

<file path=xl/ctrlProps/ctrlProp3268.xml><?xml version="1.0" encoding="utf-8"?>
<formControlPr xmlns="http://schemas.microsoft.com/office/spreadsheetml/2009/9/main" objectType="Radio" checked="Checked" lockText="1" noThreeD="1"/>
</file>

<file path=xl/ctrlProps/ctrlProp3269.xml><?xml version="1.0" encoding="utf-8"?>
<formControlPr xmlns="http://schemas.microsoft.com/office/spreadsheetml/2009/9/main" objectType="GBox" noThreeD="1"/>
</file>

<file path=xl/ctrlProps/ctrlProp3270.xml><?xml version="1.0" encoding="utf-8"?>
<formControlPr xmlns="http://schemas.microsoft.com/office/spreadsheetml/2009/9/main" objectType="Radio" firstButton="1" fmlaLink="$L$50" lockText="1" noThreeD="1"/>
</file>

<file path=xl/ctrlProps/ctrlProp3271.xml><?xml version="1.0" encoding="utf-8"?>
<formControlPr xmlns="http://schemas.microsoft.com/office/spreadsheetml/2009/9/main" objectType="Radio" checked="Checked" lockText="1" noThreeD="1"/>
</file>

<file path=xl/ctrlProps/ctrlProp3272.xml><?xml version="1.0" encoding="utf-8"?>
<formControlPr xmlns="http://schemas.microsoft.com/office/spreadsheetml/2009/9/main" objectType="GBox" noThreeD="1"/>
</file>

<file path=xl/ctrlProps/ctrlProp3273.xml><?xml version="1.0" encoding="utf-8"?>
<formControlPr xmlns="http://schemas.microsoft.com/office/spreadsheetml/2009/9/main" objectType="Radio" firstButton="1" fmlaLink="$AA$48" lockText="1" noThreeD="1"/>
</file>

<file path=xl/ctrlProps/ctrlProp3274.xml><?xml version="1.0" encoding="utf-8"?>
<formControlPr xmlns="http://schemas.microsoft.com/office/spreadsheetml/2009/9/main" objectType="Radio" checked="Checked" lockText="1" noThreeD="1"/>
</file>

<file path=xl/ctrlProps/ctrlProp3275.xml><?xml version="1.0" encoding="utf-8"?>
<formControlPr xmlns="http://schemas.microsoft.com/office/spreadsheetml/2009/9/main" objectType="GBox" noThreeD="1"/>
</file>

<file path=xl/ctrlProps/ctrlProp3276.xml><?xml version="1.0" encoding="utf-8"?>
<formControlPr xmlns="http://schemas.microsoft.com/office/spreadsheetml/2009/9/main" objectType="GBox" noThreeD="1"/>
</file>

<file path=xl/ctrlProps/ctrlProp3277.xml><?xml version="1.0" encoding="utf-8"?>
<formControlPr xmlns="http://schemas.microsoft.com/office/spreadsheetml/2009/9/main" objectType="CheckBox" fmlaLink="$AL$35" lockText="1" noThreeD="1"/>
</file>

<file path=xl/ctrlProps/ctrlProp3278.xml><?xml version="1.0" encoding="utf-8"?>
<formControlPr xmlns="http://schemas.microsoft.com/office/spreadsheetml/2009/9/main" objectType="CheckBox" fmlaLink="$AM$35" lockText="1" noThreeD="1"/>
</file>

<file path=xl/ctrlProps/ctrlProp3279.xml><?xml version="1.0" encoding="utf-8"?>
<formControlPr xmlns="http://schemas.microsoft.com/office/spreadsheetml/2009/9/main" objectType="CheckBox" fmlaLink="$AN$35" lockText="1" noThreeD="1"/>
</file>

<file path=xl/ctrlProps/ctrlProp3280.xml><?xml version="1.0" encoding="utf-8"?>
<formControlPr xmlns="http://schemas.microsoft.com/office/spreadsheetml/2009/9/main" objectType="CheckBox" fmlaLink="$AO$35" lockText="1" noThreeD="1"/>
</file>

<file path=xl/ctrlProps/ctrlProp3281.xml><?xml version="1.0" encoding="utf-8"?>
<formControlPr xmlns="http://schemas.microsoft.com/office/spreadsheetml/2009/9/main" objectType="CheckBox" fmlaLink="$AP$35" lockText="1" noThreeD="1"/>
</file>

<file path=xl/ctrlProps/ctrlProp3282.xml><?xml version="1.0" encoding="utf-8"?>
<formControlPr xmlns="http://schemas.microsoft.com/office/spreadsheetml/2009/9/main" objectType="CheckBox" fmlaLink="$AQ$35" lockText="1" noThreeD="1"/>
</file>

<file path=xl/ctrlProps/ctrlProp3283.xml><?xml version="1.0" encoding="utf-8"?>
<formControlPr xmlns="http://schemas.microsoft.com/office/spreadsheetml/2009/9/main" objectType="CheckBox" fmlaLink="$AR$35" lockText="1" noThreeD="1"/>
</file>

<file path=xl/ctrlProps/ctrlProp3284.xml><?xml version="1.0" encoding="utf-8"?>
<formControlPr xmlns="http://schemas.microsoft.com/office/spreadsheetml/2009/9/main" objectType="CheckBox" fmlaLink="$AL$38" lockText="1" noThreeD="1"/>
</file>

<file path=xl/ctrlProps/ctrlProp3285.xml><?xml version="1.0" encoding="utf-8"?>
<formControlPr xmlns="http://schemas.microsoft.com/office/spreadsheetml/2009/9/main" objectType="CheckBox" fmlaLink="$AM$38" lockText="1" noThreeD="1"/>
</file>

<file path=xl/ctrlProps/ctrlProp3286.xml><?xml version="1.0" encoding="utf-8"?>
<formControlPr xmlns="http://schemas.microsoft.com/office/spreadsheetml/2009/9/main" objectType="CheckBox" fmlaLink="$AN$38" lockText="1" noThreeD="1"/>
</file>

<file path=xl/ctrlProps/ctrlProp3287.xml><?xml version="1.0" encoding="utf-8"?>
<formControlPr xmlns="http://schemas.microsoft.com/office/spreadsheetml/2009/9/main" objectType="CheckBox" fmlaLink="$AO$38" lockText="1" noThreeD="1"/>
</file>

<file path=xl/ctrlProps/ctrlProp3288.xml><?xml version="1.0" encoding="utf-8"?>
<formControlPr xmlns="http://schemas.microsoft.com/office/spreadsheetml/2009/9/main" objectType="CheckBox" fmlaLink="$AP$38" lockText="1" noThreeD="1"/>
</file>

<file path=xl/ctrlProps/ctrlProp3289.xml><?xml version="1.0" encoding="utf-8"?>
<formControlPr xmlns="http://schemas.microsoft.com/office/spreadsheetml/2009/9/main" objectType="GBox" noThreeD="1"/>
</file>

<file path=xl/ctrlProps/ctrlProp3290.xml><?xml version="1.0" encoding="utf-8"?>
<formControlPr xmlns="http://schemas.microsoft.com/office/spreadsheetml/2009/9/main" objectType="GBox" noThreeD="1"/>
</file>

<file path=xl/ctrlProps/ctrlProp3291.xml><?xml version="1.0" encoding="utf-8"?>
<formControlPr xmlns="http://schemas.microsoft.com/office/spreadsheetml/2009/9/main" objectType="Radio" firstButton="1" fmlaLink="$I$49" lockText="1" noThreeD="1"/>
</file>

<file path=xl/ctrlProps/ctrlProp3292.xml><?xml version="1.0" encoding="utf-8"?>
<formControlPr xmlns="http://schemas.microsoft.com/office/spreadsheetml/2009/9/main" objectType="Radio" checked="Checked" lockText="1" noThreeD="1"/>
</file>

<file path=xl/ctrlProps/ctrlProp3293.xml><?xml version="1.0" encoding="utf-8"?>
<formControlPr xmlns="http://schemas.microsoft.com/office/spreadsheetml/2009/9/main" objectType="Radio" firstButton="1" fmlaLink="$AE$49" lockText="1" noThreeD="1"/>
</file>

<file path=xl/ctrlProps/ctrlProp3294.xml><?xml version="1.0" encoding="utf-8"?>
<formControlPr xmlns="http://schemas.microsoft.com/office/spreadsheetml/2009/9/main" objectType="Radio" checked="Checked" lockText="1" noThreeD="1"/>
</file>

<file path=xl/ctrlProps/ctrlProp3295.xml><?xml version="1.0" encoding="utf-8"?>
<formControlPr xmlns="http://schemas.microsoft.com/office/spreadsheetml/2009/9/main" objectType="Drop" dropLines="7" dropStyle="combo" dx="26" fmlaLink="$AE$48" fmlaRange="リスト_就労定着率区分＿付１６" noThreeD="1" sel="7" val="0"/>
</file>

<file path=xl/ctrlProps/ctrlProp3296.xml><?xml version="1.0" encoding="utf-8"?>
<formControlPr xmlns="http://schemas.microsoft.com/office/spreadsheetml/2009/9/main" objectType="Drop" dropLines="4" dropStyle="combo" dx="26" fmlaLink="$T$50" fmlaRange="リスト_就労定着支援利用者数＿付１６" noThreeD="1" sel="1" val="0"/>
</file>

<file path=xl/ctrlProps/ctrlProp3297.xml><?xml version="1.0" encoding="utf-8"?>
<formControlPr xmlns="http://schemas.microsoft.com/office/spreadsheetml/2009/9/main" objectType="GBox" noThreeD="1"/>
</file>

<file path=xl/ctrlProps/ctrlProp3298.xml><?xml version="1.0" encoding="utf-8"?>
<formControlPr xmlns="http://schemas.microsoft.com/office/spreadsheetml/2009/9/main" objectType="Radio" firstButton="1" fmlaLink="$I$50" lockText="1" noThreeD="1"/>
</file>

<file path=xl/ctrlProps/ctrlProp3299.xml><?xml version="1.0" encoding="utf-8"?>
<formControlPr xmlns="http://schemas.microsoft.com/office/spreadsheetml/2009/9/main" objectType="Radio" checked="Checked" lockText="1" noThreeD="1"/>
</file>

<file path=xl/ctrlProps/ctrlProp3300.xml><?xml version="1.0" encoding="utf-8"?>
<formControlPr xmlns="http://schemas.microsoft.com/office/spreadsheetml/2009/9/main" objectType="GBox" noThreeD="1"/>
</file>

<file path=xl/ctrlProps/ctrlProp3301.xml><?xml version="1.0" encoding="utf-8"?>
<formControlPr xmlns="http://schemas.microsoft.com/office/spreadsheetml/2009/9/main" objectType="Radio" firstButton="1" fmlaLink="$I$48" lockText="1" noThreeD="1"/>
</file>

<file path=xl/ctrlProps/ctrlProp3302.xml><?xml version="1.0" encoding="utf-8"?>
<formControlPr xmlns="http://schemas.microsoft.com/office/spreadsheetml/2009/9/main" objectType="Radio" checked="Checked" lockText="1" noThreeD="1"/>
</file>

<file path=xl/ctrlProps/ctrlProp3303.xml><?xml version="1.0" encoding="utf-8"?>
<formControlPr xmlns="http://schemas.microsoft.com/office/spreadsheetml/2009/9/main" objectType="CheckBox" fmlaLink="$AQ$35" lockText="1" noThreeD="1"/>
</file>

<file path=xl/ctrlProps/ctrlProp3304.xml><?xml version="1.0" encoding="utf-8"?>
<formControlPr xmlns="http://schemas.microsoft.com/office/spreadsheetml/2009/9/main" objectType="CheckBox" fmlaLink="$AR$35" lockText="1" noThreeD="1"/>
</file>

<file path=xl/drawings/_rels/vmlDrawing13.v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0</xdr:rowOff>
        </xdr:from>
        <xdr:to>
          <xdr:col>9</xdr:col>
          <xdr:colOff>190500</xdr:colOff>
          <xdr:row>24</xdr:row>
          <xdr:rowOff>76200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276225</xdr:rowOff>
        </xdr:from>
        <xdr:to>
          <xdr:col>9</xdr:col>
          <xdr:colOff>190500</xdr:colOff>
          <xdr:row>24</xdr:row>
          <xdr:rowOff>838200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209550</xdr:rowOff>
        </xdr:from>
        <xdr:to>
          <xdr:col>9</xdr:col>
          <xdr:colOff>190500</xdr:colOff>
          <xdr:row>25</xdr:row>
          <xdr:rowOff>771525</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390525</xdr:rowOff>
        </xdr:from>
        <xdr:to>
          <xdr:col>9</xdr:col>
          <xdr:colOff>190500</xdr:colOff>
          <xdr:row>28</xdr:row>
          <xdr:rowOff>85725</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95250</xdr:rowOff>
        </xdr:from>
        <xdr:to>
          <xdr:col>9</xdr:col>
          <xdr:colOff>190500</xdr:colOff>
          <xdr:row>28</xdr:row>
          <xdr:rowOff>657225</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781050</xdr:rowOff>
        </xdr:from>
        <xdr:to>
          <xdr:col>9</xdr:col>
          <xdr:colOff>190500</xdr:colOff>
          <xdr:row>30</xdr:row>
          <xdr:rowOff>561975</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552450</xdr:rowOff>
        </xdr:from>
        <xdr:to>
          <xdr:col>9</xdr:col>
          <xdr:colOff>190500</xdr:colOff>
          <xdr:row>32</xdr:row>
          <xdr:rowOff>104775</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314325</xdr:rowOff>
        </xdr:from>
        <xdr:to>
          <xdr:col>9</xdr:col>
          <xdr:colOff>190500</xdr:colOff>
          <xdr:row>33</xdr:row>
          <xdr:rowOff>114300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19050</xdr:rowOff>
        </xdr:from>
        <xdr:to>
          <xdr:col>9</xdr:col>
          <xdr:colOff>190500</xdr:colOff>
          <xdr:row>33</xdr:row>
          <xdr:rowOff>581025</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561975</xdr:rowOff>
        </xdr:from>
        <xdr:to>
          <xdr:col>9</xdr:col>
          <xdr:colOff>190500</xdr:colOff>
          <xdr:row>35</xdr:row>
          <xdr:rowOff>114300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0</xdr:rowOff>
        </xdr:from>
        <xdr:to>
          <xdr:col>9</xdr:col>
          <xdr:colOff>190500</xdr:colOff>
          <xdr:row>38</xdr:row>
          <xdr:rowOff>57150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438150</xdr:rowOff>
        </xdr:from>
        <xdr:to>
          <xdr:col>9</xdr:col>
          <xdr:colOff>190500</xdr:colOff>
          <xdr:row>39</xdr:row>
          <xdr:rowOff>104775</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57150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0</xdr:rowOff>
        </xdr:from>
        <xdr:to>
          <xdr:col>9</xdr:col>
          <xdr:colOff>190500</xdr:colOff>
          <xdr:row>41</xdr:row>
          <xdr:rowOff>142875</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361950</xdr:rowOff>
        </xdr:from>
        <xdr:to>
          <xdr:col>9</xdr:col>
          <xdr:colOff>190500</xdr:colOff>
          <xdr:row>42</xdr:row>
          <xdr:rowOff>104775</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66675</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895350</xdr:rowOff>
        </xdr:from>
        <xdr:to>
          <xdr:col>9</xdr:col>
          <xdr:colOff>190500</xdr:colOff>
          <xdr:row>49</xdr:row>
          <xdr:rowOff>1457325</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2695575</xdr:rowOff>
        </xdr:from>
        <xdr:to>
          <xdr:col>9</xdr:col>
          <xdr:colOff>190500</xdr:colOff>
          <xdr:row>51</xdr:row>
          <xdr:rowOff>66675</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0</xdr:rowOff>
        </xdr:from>
        <xdr:to>
          <xdr:col>9</xdr:col>
          <xdr:colOff>190500</xdr:colOff>
          <xdr:row>51</xdr:row>
          <xdr:rowOff>561975</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552450</xdr:rowOff>
        </xdr:from>
        <xdr:to>
          <xdr:col>9</xdr:col>
          <xdr:colOff>190500</xdr:colOff>
          <xdr:row>53</xdr:row>
          <xdr:rowOff>114300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52</xdr:row>
          <xdr:rowOff>352425</xdr:rowOff>
        </xdr:from>
        <xdr:to>
          <xdr:col>9</xdr:col>
          <xdr:colOff>209550</xdr:colOff>
          <xdr:row>54</xdr:row>
          <xdr:rowOff>114300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123825</xdr:rowOff>
        </xdr:from>
        <xdr:to>
          <xdr:col>9</xdr:col>
          <xdr:colOff>228600</xdr:colOff>
          <xdr:row>54</xdr:row>
          <xdr:rowOff>685800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742950</xdr:rowOff>
        </xdr:from>
        <xdr:to>
          <xdr:col>9</xdr:col>
          <xdr:colOff>228600</xdr:colOff>
          <xdr:row>55</xdr:row>
          <xdr:rowOff>495300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400050</xdr:rowOff>
        </xdr:from>
        <xdr:to>
          <xdr:col>9</xdr:col>
          <xdr:colOff>228600</xdr:colOff>
          <xdr:row>57</xdr:row>
          <xdr:rowOff>19050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333375</xdr:rowOff>
        </xdr:from>
        <xdr:to>
          <xdr:col>9</xdr:col>
          <xdr:colOff>228600</xdr:colOff>
          <xdr:row>58</xdr:row>
          <xdr:rowOff>85725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352425</xdr:rowOff>
        </xdr:from>
        <xdr:to>
          <xdr:col>9</xdr:col>
          <xdr:colOff>228600</xdr:colOff>
          <xdr:row>59</xdr:row>
          <xdr:rowOff>114300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342900</xdr:rowOff>
        </xdr:from>
        <xdr:to>
          <xdr:col>9</xdr:col>
          <xdr:colOff>228600</xdr:colOff>
          <xdr:row>60</xdr:row>
          <xdr:rowOff>104775</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400050</xdr:rowOff>
        </xdr:from>
        <xdr:to>
          <xdr:col>9</xdr:col>
          <xdr:colOff>228600</xdr:colOff>
          <xdr:row>61</xdr:row>
          <xdr:rowOff>152400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400050</xdr:rowOff>
        </xdr:from>
        <xdr:to>
          <xdr:col>9</xdr:col>
          <xdr:colOff>228600</xdr:colOff>
          <xdr:row>62</xdr:row>
          <xdr:rowOff>38100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523875</xdr:rowOff>
        </xdr:from>
        <xdr:to>
          <xdr:col>9</xdr:col>
          <xdr:colOff>228600</xdr:colOff>
          <xdr:row>63</xdr:row>
          <xdr:rowOff>85725</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466725</xdr:rowOff>
        </xdr:from>
        <xdr:to>
          <xdr:col>9</xdr:col>
          <xdr:colOff>228600</xdr:colOff>
          <xdr:row>64</xdr:row>
          <xdr:rowOff>85725</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466725</xdr:rowOff>
        </xdr:from>
        <xdr:to>
          <xdr:col>9</xdr:col>
          <xdr:colOff>228600</xdr:colOff>
          <xdr:row>64</xdr:row>
          <xdr:rowOff>561975</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64</xdr:row>
          <xdr:rowOff>581025</xdr:rowOff>
        </xdr:from>
        <xdr:to>
          <xdr:col>9</xdr:col>
          <xdr:colOff>228600</xdr:colOff>
          <xdr:row>65</xdr:row>
          <xdr:rowOff>447675</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466725</xdr:rowOff>
        </xdr:from>
        <xdr:to>
          <xdr:col>9</xdr:col>
          <xdr:colOff>228600</xdr:colOff>
          <xdr:row>67</xdr:row>
          <xdr:rowOff>85725</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466725</xdr:rowOff>
        </xdr:from>
        <xdr:to>
          <xdr:col>9</xdr:col>
          <xdr:colOff>228600</xdr:colOff>
          <xdr:row>68</xdr:row>
          <xdr:rowOff>85725</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466725</xdr:rowOff>
        </xdr:from>
        <xdr:to>
          <xdr:col>9</xdr:col>
          <xdr:colOff>228600</xdr:colOff>
          <xdr:row>69</xdr:row>
          <xdr:rowOff>85725</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71</xdr:row>
          <xdr:rowOff>85725</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466725</xdr:rowOff>
        </xdr:from>
        <xdr:to>
          <xdr:col>9</xdr:col>
          <xdr:colOff>228600</xdr:colOff>
          <xdr:row>72</xdr:row>
          <xdr:rowOff>85725</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0</xdr:rowOff>
        </xdr:from>
        <xdr:to>
          <xdr:col>9</xdr:col>
          <xdr:colOff>228600</xdr:colOff>
          <xdr:row>73</xdr:row>
          <xdr:rowOff>85725</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466725</xdr:rowOff>
        </xdr:from>
        <xdr:to>
          <xdr:col>9</xdr:col>
          <xdr:colOff>228600</xdr:colOff>
          <xdr:row>74</xdr:row>
          <xdr:rowOff>85725</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85725</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161925</xdr:rowOff>
        </xdr:from>
        <xdr:to>
          <xdr:col>9</xdr:col>
          <xdr:colOff>228600</xdr:colOff>
          <xdr:row>75</xdr:row>
          <xdr:rowOff>723900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75</xdr:row>
          <xdr:rowOff>800100</xdr:rowOff>
        </xdr:from>
        <xdr:to>
          <xdr:col>9</xdr:col>
          <xdr:colOff>228600</xdr:colOff>
          <xdr:row>77</xdr:row>
          <xdr:rowOff>9525</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381000</xdr:rowOff>
        </xdr:from>
        <xdr:to>
          <xdr:col>9</xdr:col>
          <xdr:colOff>228600</xdr:colOff>
          <xdr:row>78</xdr:row>
          <xdr:rowOff>66675</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77</xdr:row>
          <xdr:rowOff>381000</xdr:rowOff>
        </xdr:from>
        <xdr:to>
          <xdr:col>9</xdr:col>
          <xdr:colOff>228600</xdr:colOff>
          <xdr:row>79</xdr:row>
          <xdr:rowOff>66675</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381000</xdr:rowOff>
        </xdr:from>
        <xdr:to>
          <xdr:col>9</xdr:col>
          <xdr:colOff>228600</xdr:colOff>
          <xdr:row>80</xdr:row>
          <xdr:rowOff>66675</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381000</xdr:rowOff>
        </xdr:from>
        <xdr:to>
          <xdr:col>9</xdr:col>
          <xdr:colOff>228600</xdr:colOff>
          <xdr:row>81</xdr:row>
          <xdr:rowOff>66675</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57150</xdr:rowOff>
        </xdr:from>
        <xdr:to>
          <xdr:col>9</xdr:col>
          <xdr:colOff>228600</xdr:colOff>
          <xdr:row>81</xdr:row>
          <xdr:rowOff>609600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0</xdr:rowOff>
        </xdr:from>
        <xdr:to>
          <xdr:col>9</xdr:col>
          <xdr:colOff>228600</xdr:colOff>
          <xdr:row>82</xdr:row>
          <xdr:rowOff>561975</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57150</xdr:rowOff>
        </xdr:from>
        <xdr:to>
          <xdr:col>9</xdr:col>
          <xdr:colOff>228600</xdr:colOff>
          <xdr:row>83</xdr:row>
          <xdr:rowOff>609600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581025</xdr:rowOff>
        </xdr:from>
        <xdr:to>
          <xdr:col>9</xdr:col>
          <xdr:colOff>228600</xdr:colOff>
          <xdr:row>85</xdr:row>
          <xdr:rowOff>9525</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190500</xdr:rowOff>
        </xdr:from>
        <xdr:to>
          <xdr:col>9</xdr:col>
          <xdr:colOff>228600</xdr:colOff>
          <xdr:row>85</xdr:row>
          <xdr:rowOff>752475</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161925</xdr:rowOff>
        </xdr:from>
        <xdr:to>
          <xdr:col>9</xdr:col>
          <xdr:colOff>228600</xdr:colOff>
          <xdr:row>86</xdr:row>
          <xdr:rowOff>723900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95250</xdr:rowOff>
        </xdr:from>
        <xdr:to>
          <xdr:col>9</xdr:col>
          <xdr:colOff>228600</xdr:colOff>
          <xdr:row>88</xdr:row>
          <xdr:rowOff>647700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95250</xdr:rowOff>
        </xdr:from>
        <xdr:to>
          <xdr:col>9</xdr:col>
          <xdr:colOff>228600</xdr:colOff>
          <xdr:row>88</xdr:row>
          <xdr:rowOff>657225</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90</xdr:row>
          <xdr:rowOff>47625</xdr:rowOff>
        </xdr:from>
        <xdr:to>
          <xdr:col>9</xdr:col>
          <xdr:colOff>228600</xdr:colOff>
          <xdr:row>91</xdr:row>
          <xdr:rowOff>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57150</xdr:rowOff>
        </xdr:from>
        <xdr:to>
          <xdr:col>9</xdr:col>
          <xdr:colOff>228600</xdr:colOff>
          <xdr:row>91</xdr:row>
          <xdr:rowOff>609600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581025</xdr:rowOff>
        </xdr:from>
        <xdr:to>
          <xdr:col>9</xdr:col>
          <xdr:colOff>228600</xdr:colOff>
          <xdr:row>92</xdr:row>
          <xdr:rowOff>523875</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0</xdr:rowOff>
        </xdr:from>
        <xdr:to>
          <xdr:col>9</xdr:col>
          <xdr:colOff>228600</xdr:colOff>
          <xdr:row>93</xdr:row>
          <xdr:rowOff>561975</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38100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533400</xdr:rowOff>
        </xdr:from>
        <xdr:to>
          <xdr:col>9</xdr:col>
          <xdr:colOff>228600</xdr:colOff>
          <xdr:row>96</xdr:row>
          <xdr:rowOff>57711</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0</xdr:rowOff>
        </xdr:from>
        <xdr:to>
          <xdr:col>9</xdr:col>
          <xdr:colOff>228600</xdr:colOff>
          <xdr:row>96</xdr:row>
          <xdr:rowOff>561975</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504825</xdr:rowOff>
        </xdr:from>
        <xdr:to>
          <xdr:col>9</xdr:col>
          <xdr:colOff>228600</xdr:colOff>
          <xdr:row>98</xdr:row>
          <xdr:rowOff>104775</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236444</xdr:colOff>
          <xdr:row>98</xdr:row>
          <xdr:rowOff>58271</xdr:rowOff>
        </xdr:from>
        <xdr:to>
          <xdr:col>9</xdr:col>
          <xdr:colOff>217394</xdr:colOff>
          <xdr:row>98</xdr:row>
          <xdr:rowOff>631451</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581025</xdr:rowOff>
        </xdr:from>
        <xdr:to>
          <xdr:col>9</xdr:col>
          <xdr:colOff>228600</xdr:colOff>
          <xdr:row>99</xdr:row>
          <xdr:rowOff>457200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581025</xdr:rowOff>
        </xdr:from>
        <xdr:to>
          <xdr:col>9</xdr:col>
          <xdr:colOff>228600</xdr:colOff>
          <xdr:row>101</xdr:row>
          <xdr:rowOff>9525</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106</xdr:row>
          <xdr:rowOff>0</xdr:rowOff>
        </xdr:from>
        <xdr:to>
          <xdr:col>9</xdr:col>
          <xdr:colOff>228600</xdr:colOff>
          <xdr:row>107</xdr:row>
          <xdr:rowOff>142875</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0</xdr:rowOff>
        </xdr:from>
        <xdr:to>
          <xdr:col>9</xdr:col>
          <xdr:colOff>228600</xdr:colOff>
          <xdr:row>108</xdr:row>
          <xdr:rowOff>19050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109</xdr:row>
          <xdr:rowOff>0</xdr:rowOff>
        </xdr:from>
        <xdr:to>
          <xdr:col>9</xdr:col>
          <xdr:colOff>228600</xdr:colOff>
          <xdr:row>110</xdr:row>
          <xdr:rowOff>9525</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110</xdr:row>
          <xdr:rowOff>0</xdr:rowOff>
        </xdr:from>
        <xdr:to>
          <xdr:col>9</xdr:col>
          <xdr:colOff>228600</xdr:colOff>
          <xdr:row>111</xdr:row>
          <xdr:rowOff>9525</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0</xdr:rowOff>
        </xdr:from>
        <xdr:to>
          <xdr:col>9</xdr:col>
          <xdr:colOff>228600</xdr:colOff>
          <xdr:row>112</xdr:row>
          <xdr:rowOff>19050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152400</xdr:rowOff>
        </xdr:from>
        <xdr:to>
          <xdr:col>9</xdr:col>
          <xdr:colOff>228600</xdr:colOff>
          <xdr:row>112</xdr:row>
          <xdr:rowOff>714375</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113</xdr:row>
          <xdr:rowOff>257175</xdr:rowOff>
        </xdr:from>
        <xdr:to>
          <xdr:col>9</xdr:col>
          <xdr:colOff>228600</xdr:colOff>
          <xdr:row>113</xdr:row>
          <xdr:rowOff>819150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113</xdr:row>
          <xdr:rowOff>1114425</xdr:rowOff>
        </xdr:from>
        <xdr:to>
          <xdr:col>9</xdr:col>
          <xdr:colOff>228600</xdr:colOff>
          <xdr:row>115</xdr:row>
          <xdr:rowOff>47625</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0</xdr:rowOff>
        </xdr:from>
        <xdr:to>
          <xdr:col>9</xdr:col>
          <xdr:colOff>228600</xdr:colOff>
          <xdr:row>117</xdr:row>
          <xdr:rowOff>57150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0</xdr:rowOff>
        </xdr:from>
        <xdr:to>
          <xdr:col>9</xdr:col>
          <xdr:colOff>228600</xdr:colOff>
          <xdr:row>118</xdr:row>
          <xdr:rowOff>57150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118</xdr:row>
          <xdr:rowOff>85725</xdr:rowOff>
        </xdr:from>
        <xdr:to>
          <xdr:col>9</xdr:col>
          <xdr:colOff>228600</xdr:colOff>
          <xdr:row>118</xdr:row>
          <xdr:rowOff>647700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119</xdr:row>
          <xdr:rowOff>38100</xdr:rowOff>
        </xdr:from>
        <xdr:to>
          <xdr:col>9</xdr:col>
          <xdr:colOff>228600</xdr:colOff>
          <xdr:row>119</xdr:row>
          <xdr:rowOff>600075</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533400</xdr:rowOff>
        </xdr:from>
        <xdr:to>
          <xdr:col>9</xdr:col>
          <xdr:colOff>228600</xdr:colOff>
          <xdr:row>123</xdr:row>
          <xdr:rowOff>1095375</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457200</xdr:rowOff>
        </xdr:from>
        <xdr:to>
          <xdr:col>9</xdr:col>
          <xdr:colOff>228600</xdr:colOff>
          <xdr:row>124</xdr:row>
          <xdr:rowOff>1019175</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1019175</xdr:rowOff>
        </xdr:from>
        <xdr:to>
          <xdr:col>9</xdr:col>
          <xdr:colOff>190500</xdr:colOff>
          <xdr:row>27</xdr:row>
          <xdr:rowOff>76200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125</xdr:row>
          <xdr:rowOff>533400</xdr:rowOff>
        </xdr:from>
        <xdr:to>
          <xdr:col>9</xdr:col>
          <xdr:colOff>228600</xdr:colOff>
          <xdr:row>125</xdr:row>
          <xdr:rowOff>1095375</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126</xdr:row>
          <xdr:rowOff>104775</xdr:rowOff>
        </xdr:from>
        <xdr:to>
          <xdr:col>9</xdr:col>
          <xdr:colOff>228600</xdr:colOff>
          <xdr:row>126</xdr:row>
          <xdr:rowOff>676275</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129</xdr:row>
          <xdr:rowOff>400050</xdr:rowOff>
        </xdr:from>
        <xdr:to>
          <xdr:col>9</xdr:col>
          <xdr:colOff>228600</xdr:colOff>
          <xdr:row>129</xdr:row>
          <xdr:rowOff>962025</xdr:rowOff>
        </xdr:to>
        <xdr:sp macro="" textlink="">
          <xdr:nvSpPr>
            <xdr:cNvPr id="1304" name="Check Box 280" hidden="1">
              <a:extLst>
                <a:ext uri="{63B3BB69-23CF-44E3-9099-C40C66FF867C}">
                  <a14:compatExt spid="_x0000_s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171450</xdr:rowOff>
        </xdr:from>
        <xdr:to>
          <xdr:col>9</xdr:col>
          <xdr:colOff>228600</xdr:colOff>
          <xdr:row>75</xdr:row>
          <xdr:rowOff>723900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533400</xdr:rowOff>
        </xdr:from>
        <xdr:to>
          <xdr:col>9</xdr:col>
          <xdr:colOff>228600</xdr:colOff>
          <xdr:row>130</xdr:row>
          <xdr:rowOff>1104900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47625</xdr:rowOff>
        </xdr:from>
        <xdr:to>
          <xdr:col>9</xdr:col>
          <xdr:colOff>228600</xdr:colOff>
          <xdr:row>90</xdr:row>
          <xdr:rowOff>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495300</xdr:rowOff>
        </xdr:from>
        <xdr:to>
          <xdr:col>9</xdr:col>
          <xdr:colOff>228600</xdr:colOff>
          <xdr:row>109</xdr:row>
          <xdr:rowOff>104775</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127</xdr:row>
          <xdr:rowOff>104775</xdr:rowOff>
        </xdr:from>
        <xdr:to>
          <xdr:col>9</xdr:col>
          <xdr:colOff>228600</xdr:colOff>
          <xdr:row>127</xdr:row>
          <xdr:rowOff>676275</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128</xdr:row>
          <xdr:rowOff>104775</xdr:rowOff>
        </xdr:from>
        <xdr:to>
          <xdr:col>9</xdr:col>
          <xdr:colOff>228600</xdr:colOff>
          <xdr:row>128</xdr:row>
          <xdr:rowOff>676275</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0</xdr:rowOff>
        </xdr:from>
        <xdr:to>
          <xdr:col>9</xdr:col>
          <xdr:colOff>228600</xdr:colOff>
          <xdr:row>116</xdr:row>
          <xdr:rowOff>57150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457200</xdr:rowOff>
        </xdr:from>
        <xdr:to>
          <xdr:col>9</xdr:col>
          <xdr:colOff>228600</xdr:colOff>
          <xdr:row>70</xdr:row>
          <xdr:rowOff>66675</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571500</xdr:rowOff>
        </xdr:from>
        <xdr:to>
          <xdr:col>9</xdr:col>
          <xdr:colOff>228600</xdr:colOff>
          <xdr:row>102</xdr:row>
          <xdr:rowOff>142875</xdr:rowOff>
        </xdr:to>
        <xdr:sp macro="" textlink="">
          <xdr:nvSpPr>
            <xdr:cNvPr id="1317" name="Check Box 293" hidden="1">
              <a:extLst>
                <a:ext uri="{63B3BB69-23CF-44E3-9099-C40C66FF867C}">
                  <a14:compatExt spid="_x0000_s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323850</xdr:rowOff>
        </xdr:from>
        <xdr:to>
          <xdr:col>9</xdr:col>
          <xdr:colOff>228600</xdr:colOff>
          <xdr:row>103</xdr:row>
          <xdr:rowOff>57150</xdr:rowOff>
        </xdr:to>
        <xdr:sp macro="" textlink="">
          <xdr:nvSpPr>
            <xdr:cNvPr id="1318" name="Check Box 294" hidden="1">
              <a:extLst>
                <a:ext uri="{63B3BB69-23CF-44E3-9099-C40C66FF867C}">
                  <a14:compatExt spid="_x0000_s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102</xdr:row>
          <xdr:rowOff>371475</xdr:rowOff>
        </xdr:from>
        <xdr:to>
          <xdr:col>9</xdr:col>
          <xdr:colOff>228600</xdr:colOff>
          <xdr:row>104</xdr:row>
          <xdr:rowOff>104775</xdr:rowOff>
        </xdr:to>
        <xdr:sp macro="" textlink="">
          <xdr:nvSpPr>
            <xdr:cNvPr id="1319" name="Check Box 295" hidden="1">
              <a:extLst>
                <a:ext uri="{63B3BB69-23CF-44E3-9099-C40C66FF867C}">
                  <a14:compatExt spid="_x0000_s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371475</xdr:rowOff>
        </xdr:from>
        <xdr:to>
          <xdr:col>9</xdr:col>
          <xdr:colOff>228600</xdr:colOff>
          <xdr:row>105</xdr:row>
          <xdr:rowOff>0</xdr:rowOff>
        </xdr:to>
        <xdr:sp macro="" textlink="">
          <xdr:nvSpPr>
            <xdr:cNvPr id="1320" name="Check Box 296" hidden="1">
              <a:extLst>
                <a:ext uri="{63B3BB69-23CF-44E3-9099-C40C66FF867C}">
                  <a14:compatExt spid="_x0000_s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104</xdr:row>
          <xdr:rowOff>447675</xdr:rowOff>
        </xdr:from>
        <xdr:to>
          <xdr:col>9</xdr:col>
          <xdr:colOff>238125</xdr:colOff>
          <xdr:row>106</xdr:row>
          <xdr:rowOff>76200</xdr:rowOff>
        </xdr:to>
        <xdr:sp macro="" textlink="">
          <xdr:nvSpPr>
            <xdr:cNvPr id="1321" name="Check Box 297" hidden="1">
              <a:extLst>
                <a:ext uri="{63B3BB69-23CF-44E3-9099-C40C66FF867C}">
                  <a14:compatExt spid="_x0000_s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87</xdr:row>
          <xdr:rowOff>419100</xdr:rowOff>
        </xdr:from>
        <xdr:to>
          <xdr:col>9</xdr:col>
          <xdr:colOff>180975</xdr:colOff>
          <xdr:row>87</xdr:row>
          <xdr:rowOff>981075</xdr:rowOff>
        </xdr:to>
        <xdr:sp macro="" textlink="">
          <xdr:nvSpPr>
            <xdr:cNvPr id="1322" name="Check Box 298" hidden="1">
              <a:extLst>
                <a:ext uri="{63B3BB69-23CF-44E3-9099-C40C66FF867C}">
                  <a14:compatExt spid="_x0000_s1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2" name="直線コネクタ 1">
          <a:extLst>
            <a:ext uri="{FF2B5EF4-FFF2-40B4-BE49-F238E27FC236}">
              <a16:creationId xmlns:a16="http://schemas.microsoft.com/office/drawing/2014/main" id="{00000000-0008-0000-0100-00000D000000}"/>
            </a:ext>
          </a:extLst>
        </xdr:cNvPr>
        <xdr:cNvCxnSpPr/>
      </xdr:nvCxnSpPr>
      <xdr:spPr>
        <a:xfrm>
          <a:off x="123825" y="2924178"/>
          <a:ext cx="1772771"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3" name="cmbShisetu" hidden="1">
              <a:extLst>
                <a:ext uri="{63B3BB69-23CF-44E3-9099-C40C66FF867C}">
                  <a14:compatExt spid="_x0000_s3073"/>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4" name="Drop Down 2" hidden="1">
              <a:extLst>
                <a:ext uri="{63B3BB69-23CF-44E3-9099-C40C66FF867C}">
                  <a14:compatExt spid="_x0000_s3074"/>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5" name="ComboJigyo" hidden="1">
              <a:extLst>
                <a:ext uri="{63B3BB69-23CF-44E3-9099-C40C66FF867C}">
                  <a14:compatExt spid="_x0000_s3075"/>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6" name="Drop Down 4" hidden="1">
              <a:extLst>
                <a:ext uri="{63B3BB69-23CF-44E3-9099-C40C66FF867C}">
                  <a14:compatExt spid="_x0000_s3076"/>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7" name="Drop Down 5" hidden="1">
              <a:extLst>
                <a:ext uri="{63B3BB69-23CF-44E3-9099-C40C66FF867C}">
                  <a14:compatExt spid="_x0000_s3077"/>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80" name="Button 8" hidden="1">
              <a:extLst>
                <a:ext uri="{63B3BB69-23CF-44E3-9099-C40C66FF867C}">
                  <a14:compatExt spid="_x0000_s3080"/>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81" name="Group Box 9" hidden="1">
              <a:extLst>
                <a:ext uri="{63B3BB69-23CF-44E3-9099-C40C66FF867C}">
                  <a14:compatExt spid="_x0000_s3081"/>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82" name="Option Button 10" hidden="1">
              <a:extLst>
                <a:ext uri="{63B3BB69-23CF-44E3-9099-C40C66FF867C}">
                  <a14:compatExt spid="_x0000_s3082"/>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83" name="Option Button 11" hidden="1">
              <a:extLst>
                <a:ext uri="{63B3BB69-23CF-44E3-9099-C40C66FF867C}">
                  <a14:compatExt spid="_x0000_s3083"/>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85" name="Option Button 13" hidden="1">
              <a:extLst>
                <a:ext uri="{63B3BB69-23CF-44E3-9099-C40C66FF867C}">
                  <a14:compatExt spid="_x0000_s3085"/>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86" name="Option Button 14" hidden="1">
              <a:extLst>
                <a:ext uri="{63B3BB69-23CF-44E3-9099-C40C66FF867C}">
                  <a14:compatExt spid="_x0000_s3086"/>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87" name="Group Box 15" hidden="1">
              <a:extLst>
                <a:ext uri="{63B3BB69-23CF-44E3-9099-C40C66FF867C}">
                  <a14:compatExt spid="_x0000_s3087"/>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88" name="Option Button 16" hidden="1">
              <a:extLst>
                <a:ext uri="{63B3BB69-23CF-44E3-9099-C40C66FF867C}">
                  <a14:compatExt spid="_x0000_s3088"/>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89" name="Option Button 17" hidden="1">
              <a:extLst>
                <a:ext uri="{63B3BB69-23CF-44E3-9099-C40C66FF867C}">
                  <a14:compatExt spid="_x0000_s3089"/>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098" name="Option Button 2" hidden="1">
              <a:extLst>
                <a:ext uri="{63B3BB69-23CF-44E3-9099-C40C66FF867C}">
                  <a14:compatExt spid="_x0000_s4098"/>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099" name="Option Button 3" hidden="1">
              <a:extLst>
                <a:ext uri="{63B3BB69-23CF-44E3-9099-C40C66FF867C}">
                  <a14:compatExt spid="_x0000_s4099"/>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8" name="テキスト ボックス 7">
          <a:extLst>
            <a:ext uri="{FF2B5EF4-FFF2-40B4-BE49-F238E27FC236}">
              <a16:creationId xmlns:a16="http://schemas.microsoft.com/office/drawing/2014/main" id="{00000000-0008-0000-0200-00000C000000}"/>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9" name="四角形: 角を丸くする 19">
          <a:extLst>
            <a:ext uri="{FF2B5EF4-FFF2-40B4-BE49-F238E27FC236}">
              <a16:creationId xmlns:a16="http://schemas.microsoft.com/office/drawing/2014/main" id="{00000000-0008-0000-0200-00000F000000}"/>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0" name="四角形: 角を丸くする 19">
          <a:extLst>
            <a:ext uri="{FF2B5EF4-FFF2-40B4-BE49-F238E27FC236}">
              <a16:creationId xmlns:a16="http://schemas.microsoft.com/office/drawing/2014/main" id="{00000000-0008-0000-0200-000010000000}"/>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5129" name="Group Box 9" hidden="1">
              <a:extLst>
                <a:ext uri="{63B3BB69-23CF-44E3-9099-C40C66FF867C}">
                  <a14:compatExt spid="_x0000_s5129"/>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5133" name="Group Box 13" hidden="1">
              <a:extLst>
                <a:ext uri="{63B3BB69-23CF-44E3-9099-C40C66FF867C}">
                  <a14:compatExt spid="_x0000_s5133"/>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5134" name="Group Box 14" hidden="1">
              <a:extLst>
                <a:ext uri="{63B3BB69-23CF-44E3-9099-C40C66FF867C}">
                  <a14:compatExt spid="_x0000_s5134"/>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5137" name="Group Box 17" hidden="1">
              <a:extLst>
                <a:ext uri="{63B3BB69-23CF-44E3-9099-C40C66FF867C}">
                  <a14:compatExt spid="_x0000_s5137"/>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5138" name="Group Box 18" hidden="1">
              <a:extLst>
                <a:ext uri="{63B3BB69-23CF-44E3-9099-C40C66FF867C}">
                  <a14:compatExt spid="_x0000_s5138"/>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5148" name="Group Box 28" hidden="1">
              <a:extLst>
                <a:ext uri="{63B3BB69-23CF-44E3-9099-C40C66FF867C}">
                  <a14:compatExt spid="_x0000_s5148"/>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5149" name="Option Button 29" hidden="1">
              <a:extLst>
                <a:ext uri="{63B3BB69-23CF-44E3-9099-C40C66FF867C}">
                  <a14:compatExt spid="_x0000_s5149"/>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5150" name="Option Button 30" hidden="1">
              <a:extLst>
                <a:ext uri="{63B3BB69-23CF-44E3-9099-C40C66FF867C}">
                  <a14:compatExt spid="_x0000_s5150"/>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5157" name="Option Button 37" hidden="1">
              <a:extLst>
                <a:ext uri="{63B3BB69-23CF-44E3-9099-C40C66FF867C}">
                  <a14:compatExt spid="_x0000_s5157"/>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5159" name="Group Box 39" hidden="1">
              <a:extLst>
                <a:ext uri="{63B3BB69-23CF-44E3-9099-C40C66FF867C}">
                  <a14:compatExt spid="_x0000_s5159"/>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5160" name="Option Button 40" hidden="1">
              <a:extLst>
                <a:ext uri="{63B3BB69-23CF-44E3-9099-C40C66FF867C}">
                  <a14:compatExt spid="_x0000_s5160"/>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5161" name="Drop Down 41" hidden="1">
              <a:extLst>
                <a:ext uri="{63B3BB69-23CF-44E3-9099-C40C66FF867C}">
                  <a14:compatExt spid="_x0000_s5161"/>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5162" name="Group Box 42" hidden="1">
              <a:extLst>
                <a:ext uri="{63B3BB69-23CF-44E3-9099-C40C66FF867C}">
                  <a14:compatExt spid="_x0000_s5162"/>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5164" name="Group Box 44" hidden="1">
              <a:extLst>
                <a:ext uri="{63B3BB69-23CF-44E3-9099-C40C66FF867C}">
                  <a14:compatExt spid="_x0000_s5164"/>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5167" name="Group Box 47" hidden="1">
              <a:extLst>
                <a:ext uri="{63B3BB69-23CF-44E3-9099-C40C66FF867C}">
                  <a14:compatExt spid="_x0000_s5167"/>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5168" name="Option Button 48" hidden="1">
              <a:extLst>
                <a:ext uri="{63B3BB69-23CF-44E3-9099-C40C66FF867C}">
                  <a14:compatExt spid="_x0000_s5168"/>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5169" name="Option Button 49" hidden="1">
              <a:extLst>
                <a:ext uri="{63B3BB69-23CF-44E3-9099-C40C66FF867C}">
                  <a14:compatExt spid="_x0000_s5169"/>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5170" name="Option Button 50" hidden="1">
              <a:extLst>
                <a:ext uri="{63B3BB69-23CF-44E3-9099-C40C66FF867C}">
                  <a14:compatExt spid="_x0000_s5170"/>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5171" name="Group Box 51" hidden="1">
              <a:extLst>
                <a:ext uri="{63B3BB69-23CF-44E3-9099-C40C66FF867C}">
                  <a14:compatExt spid="_x0000_s5171"/>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5175" name="Option Button 55" hidden="1">
              <a:extLst>
                <a:ext uri="{63B3BB69-23CF-44E3-9099-C40C66FF867C}">
                  <a14:compatExt spid="_x0000_s5175"/>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5176" name="Option Button 56" descr="該当" hidden="1">
              <a:extLst>
                <a:ext uri="{63B3BB69-23CF-44E3-9099-C40C66FF867C}">
                  <a14:compatExt spid="_x0000_s5176"/>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5177" name="Option Button 57" descr="非該当" hidden="1">
              <a:extLst>
                <a:ext uri="{63B3BB69-23CF-44E3-9099-C40C66FF867C}">
                  <a14:compatExt spid="_x0000_s5177"/>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5178" name="Option Button 58" hidden="1">
              <a:extLst>
                <a:ext uri="{63B3BB69-23CF-44E3-9099-C40C66FF867C}">
                  <a14:compatExt spid="_x0000_s5178"/>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5180" name="Drop Down 60" hidden="1">
              <a:extLst>
                <a:ext uri="{63B3BB69-23CF-44E3-9099-C40C66FF867C}">
                  <a14:compatExt spid="_x0000_s5180"/>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5181" name="Group Box 61" hidden="1">
              <a:extLst>
                <a:ext uri="{63B3BB69-23CF-44E3-9099-C40C66FF867C}">
                  <a14:compatExt spid="_x0000_s5181"/>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5182" name="Group Box 62" hidden="1">
              <a:extLst>
                <a:ext uri="{63B3BB69-23CF-44E3-9099-C40C66FF867C}">
                  <a14:compatExt spid="_x0000_s5182"/>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6145" name="Group Box 1" hidden="1">
              <a:extLst>
                <a:ext uri="{63B3BB69-23CF-44E3-9099-C40C66FF867C}">
                  <a14:compatExt spid="_x0000_s6145"/>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6153" name="Group Box 9" hidden="1">
              <a:extLst>
                <a:ext uri="{63B3BB69-23CF-44E3-9099-C40C66FF867C}">
                  <a14:compatExt spid="_x0000_s6153"/>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6157" name="Group Box 13" hidden="1">
              <a:extLst>
                <a:ext uri="{63B3BB69-23CF-44E3-9099-C40C66FF867C}">
                  <a14:compatExt spid="_x0000_s6157"/>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6158" name="Group Box 14" hidden="1">
              <a:extLst>
                <a:ext uri="{63B3BB69-23CF-44E3-9099-C40C66FF867C}">
                  <a14:compatExt spid="_x0000_s6158"/>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6161" name="Group Box 17" hidden="1">
              <a:extLst>
                <a:ext uri="{63B3BB69-23CF-44E3-9099-C40C66FF867C}">
                  <a14:compatExt spid="_x0000_s6161"/>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6162" name="Group Box 18" hidden="1">
              <a:extLst>
                <a:ext uri="{63B3BB69-23CF-44E3-9099-C40C66FF867C}">
                  <a14:compatExt spid="_x0000_s6162"/>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6172" name="Group Box 28" hidden="1">
              <a:extLst>
                <a:ext uri="{63B3BB69-23CF-44E3-9099-C40C66FF867C}">
                  <a14:compatExt spid="_x0000_s6172"/>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6173" name="Option Button 29" hidden="1">
              <a:extLst>
                <a:ext uri="{63B3BB69-23CF-44E3-9099-C40C66FF867C}">
                  <a14:compatExt spid="_x0000_s6173"/>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6174" name="Option Button 30" hidden="1">
              <a:extLst>
                <a:ext uri="{63B3BB69-23CF-44E3-9099-C40C66FF867C}">
                  <a14:compatExt spid="_x0000_s6174"/>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6177" name="Group Box 33" hidden="1">
              <a:extLst>
                <a:ext uri="{63B3BB69-23CF-44E3-9099-C40C66FF867C}">
                  <a14:compatExt spid="_x0000_s6177"/>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6180" name="Group Box 36" hidden="1">
              <a:extLst>
                <a:ext uri="{63B3BB69-23CF-44E3-9099-C40C66FF867C}">
                  <a14:compatExt spid="_x0000_s6180"/>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7169" name="Group Box 1" hidden="1">
              <a:extLst>
                <a:ext uri="{63B3BB69-23CF-44E3-9099-C40C66FF867C}">
                  <a14:compatExt spid="_x0000_s7169"/>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7170" name="Option Button 2" hidden="1">
              <a:extLst>
                <a:ext uri="{63B3BB69-23CF-44E3-9099-C40C66FF867C}">
                  <a14:compatExt spid="_x0000_s7170"/>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7171" name="Option Button 3" hidden="1">
              <a:extLst>
                <a:ext uri="{63B3BB69-23CF-44E3-9099-C40C66FF867C}">
                  <a14:compatExt spid="_x0000_s7171"/>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7172" name="Group Box 4" hidden="1">
              <a:extLst>
                <a:ext uri="{63B3BB69-23CF-44E3-9099-C40C66FF867C}">
                  <a14:compatExt spid="_x0000_s7172"/>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7173" name="Option Button 5" hidden="1">
              <a:extLst>
                <a:ext uri="{63B3BB69-23CF-44E3-9099-C40C66FF867C}">
                  <a14:compatExt spid="_x0000_s7173"/>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7174" name="Option Button 6" hidden="1">
              <a:extLst>
                <a:ext uri="{63B3BB69-23CF-44E3-9099-C40C66FF867C}">
                  <a14:compatExt spid="_x0000_s7174"/>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7175" name="Group Box 7" hidden="1">
              <a:extLst>
                <a:ext uri="{63B3BB69-23CF-44E3-9099-C40C66FF867C}">
                  <a14:compatExt spid="_x0000_s7175"/>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7176" name="Option Button 8" hidden="1">
              <a:extLst>
                <a:ext uri="{63B3BB69-23CF-44E3-9099-C40C66FF867C}">
                  <a14:compatExt spid="_x0000_s7176"/>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7177" name="Option Button 9" hidden="1">
              <a:extLst>
                <a:ext uri="{63B3BB69-23CF-44E3-9099-C40C66FF867C}">
                  <a14:compatExt spid="_x0000_s7177"/>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7178" name="Group Box 10" hidden="1">
              <a:extLst>
                <a:ext uri="{63B3BB69-23CF-44E3-9099-C40C66FF867C}">
                  <a14:compatExt spid="_x0000_s7178"/>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7179" name="Option Button 11" hidden="1">
              <a:extLst>
                <a:ext uri="{63B3BB69-23CF-44E3-9099-C40C66FF867C}">
                  <a14:compatExt spid="_x0000_s7179"/>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7180" name="Option Button 12" hidden="1">
              <a:extLst>
                <a:ext uri="{63B3BB69-23CF-44E3-9099-C40C66FF867C}">
                  <a14:compatExt spid="_x0000_s7180"/>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7181" name="Group Box 13" hidden="1">
              <a:extLst>
                <a:ext uri="{63B3BB69-23CF-44E3-9099-C40C66FF867C}">
                  <a14:compatExt spid="_x0000_s7181"/>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7182" name="Option Button 14" hidden="1">
              <a:extLst>
                <a:ext uri="{63B3BB69-23CF-44E3-9099-C40C66FF867C}">
                  <a14:compatExt spid="_x0000_s7182"/>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7183" name="Option Button 15" hidden="1">
              <a:extLst>
                <a:ext uri="{63B3BB69-23CF-44E3-9099-C40C66FF867C}">
                  <a14:compatExt spid="_x0000_s7183"/>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7184" name="Group Box 16" hidden="1">
              <a:extLst>
                <a:ext uri="{63B3BB69-23CF-44E3-9099-C40C66FF867C}">
                  <a14:compatExt spid="_x0000_s7184"/>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7185" name="Option Button 17" hidden="1">
              <a:extLst>
                <a:ext uri="{63B3BB69-23CF-44E3-9099-C40C66FF867C}">
                  <a14:compatExt spid="_x0000_s7185"/>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7186" name="Option Button 18" hidden="1">
              <a:extLst>
                <a:ext uri="{63B3BB69-23CF-44E3-9099-C40C66FF867C}">
                  <a14:compatExt spid="_x0000_s7186"/>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7187" name="Group Box 19" hidden="1">
              <a:extLst>
                <a:ext uri="{63B3BB69-23CF-44E3-9099-C40C66FF867C}">
                  <a14:compatExt spid="_x0000_s7187"/>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7188" name="Option Button 20" hidden="1">
              <a:extLst>
                <a:ext uri="{63B3BB69-23CF-44E3-9099-C40C66FF867C}">
                  <a14:compatExt spid="_x0000_s7188"/>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7189" name="Option Button 21" hidden="1">
              <a:extLst>
                <a:ext uri="{63B3BB69-23CF-44E3-9099-C40C66FF867C}">
                  <a14:compatExt spid="_x0000_s7189"/>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7190" name="Group Box 22" hidden="1">
              <a:extLst>
                <a:ext uri="{63B3BB69-23CF-44E3-9099-C40C66FF867C}">
                  <a14:compatExt spid="_x0000_s7190"/>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7191" name="Option Button 23" hidden="1">
              <a:extLst>
                <a:ext uri="{63B3BB69-23CF-44E3-9099-C40C66FF867C}">
                  <a14:compatExt spid="_x0000_s7191"/>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7192" name="Option Button 24" hidden="1">
              <a:extLst>
                <a:ext uri="{63B3BB69-23CF-44E3-9099-C40C66FF867C}">
                  <a14:compatExt spid="_x0000_s7192"/>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7193" name="Group Box 25" hidden="1">
              <a:extLst>
                <a:ext uri="{63B3BB69-23CF-44E3-9099-C40C66FF867C}">
                  <a14:compatExt spid="_x0000_s7193"/>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7194" name="Option Button 26" hidden="1">
              <a:extLst>
                <a:ext uri="{63B3BB69-23CF-44E3-9099-C40C66FF867C}">
                  <a14:compatExt spid="_x0000_s7194"/>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7195" name="Option Button 27" hidden="1">
              <a:extLst>
                <a:ext uri="{63B3BB69-23CF-44E3-9099-C40C66FF867C}">
                  <a14:compatExt spid="_x0000_s7195"/>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7196" name="Group Box 28" hidden="1">
              <a:extLst>
                <a:ext uri="{63B3BB69-23CF-44E3-9099-C40C66FF867C}">
                  <a14:compatExt spid="_x0000_s7196"/>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7197" name="Option Button 29" hidden="1">
              <a:extLst>
                <a:ext uri="{63B3BB69-23CF-44E3-9099-C40C66FF867C}">
                  <a14:compatExt spid="_x0000_s7197"/>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7198" name="Option Button 30" hidden="1">
              <a:extLst>
                <a:ext uri="{63B3BB69-23CF-44E3-9099-C40C66FF867C}">
                  <a14:compatExt spid="_x0000_s7198"/>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7199" name="Group Box 31" hidden="1">
              <a:extLst>
                <a:ext uri="{63B3BB69-23CF-44E3-9099-C40C66FF867C}">
                  <a14:compatExt spid="_x0000_s7199"/>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7200" name="Option Button 32" hidden="1">
              <a:extLst>
                <a:ext uri="{63B3BB69-23CF-44E3-9099-C40C66FF867C}">
                  <a14:compatExt spid="_x0000_s7200"/>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7201" name="Option Button 33" hidden="1">
              <a:extLst>
                <a:ext uri="{63B3BB69-23CF-44E3-9099-C40C66FF867C}">
                  <a14:compatExt spid="_x0000_s7201"/>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7202" name="Group Box 34" hidden="1">
              <a:extLst>
                <a:ext uri="{63B3BB69-23CF-44E3-9099-C40C66FF867C}">
                  <a14:compatExt spid="_x0000_s7202"/>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7203" name="Option Button 35" hidden="1">
              <a:extLst>
                <a:ext uri="{63B3BB69-23CF-44E3-9099-C40C66FF867C}">
                  <a14:compatExt spid="_x0000_s7203"/>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7204" name="Option Button 36" hidden="1">
              <a:extLst>
                <a:ext uri="{63B3BB69-23CF-44E3-9099-C40C66FF867C}">
                  <a14:compatExt spid="_x0000_s7204"/>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7205" name="Group Box 37" hidden="1">
              <a:extLst>
                <a:ext uri="{63B3BB69-23CF-44E3-9099-C40C66FF867C}">
                  <a14:compatExt spid="_x0000_s7205"/>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7206" name="Option Button 38" hidden="1">
              <a:extLst>
                <a:ext uri="{63B3BB69-23CF-44E3-9099-C40C66FF867C}">
                  <a14:compatExt spid="_x0000_s7206"/>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7207" name="Option Button 39" hidden="1">
              <a:extLst>
                <a:ext uri="{63B3BB69-23CF-44E3-9099-C40C66FF867C}">
                  <a14:compatExt spid="_x0000_s7207"/>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7208" name="Drop Down 40" hidden="1">
              <a:extLst>
                <a:ext uri="{63B3BB69-23CF-44E3-9099-C40C66FF867C}">
                  <a14:compatExt spid="_x0000_s72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7209" name="Drop Down 41" hidden="1">
              <a:extLst>
                <a:ext uri="{63B3BB69-23CF-44E3-9099-C40C66FF867C}">
                  <a14:compatExt spid="_x0000_s72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7210" name="Drop Down 42" hidden="1">
              <a:extLst>
                <a:ext uri="{63B3BB69-23CF-44E3-9099-C40C66FF867C}">
                  <a14:compatExt spid="_x0000_s72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7211" name="Drop Down 43" hidden="1">
              <a:extLst>
                <a:ext uri="{63B3BB69-23CF-44E3-9099-C40C66FF867C}">
                  <a14:compatExt spid="_x0000_s72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7212" name="Drop Down 44" hidden="1">
              <a:extLst>
                <a:ext uri="{63B3BB69-23CF-44E3-9099-C40C66FF867C}">
                  <a14:compatExt spid="_x0000_s72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7213" name="Group Box 45" hidden="1">
              <a:extLst>
                <a:ext uri="{63B3BB69-23CF-44E3-9099-C40C66FF867C}">
                  <a14:compatExt spid="_x0000_s72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7214" name="Option Button 46" hidden="1">
              <a:extLst>
                <a:ext uri="{63B3BB69-23CF-44E3-9099-C40C66FF867C}">
                  <a14:compatExt spid="_x0000_s72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7215" name="Option Button 47" hidden="1">
              <a:extLst>
                <a:ext uri="{63B3BB69-23CF-44E3-9099-C40C66FF867C}">
                  <a14:compatExt spid="_x0000_s72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7216" name="Group Box 48" hidden="1">
              <a:extLst>
                <a:ext uri="{63B3BB69-23CF-44E3-9099-C40C66FF867C}">
                  <a14:compatExt spid="_x0000_s7216"/>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7217" name="Group Box 49" hidden="1">
              <a:extLst>
                <a:ext uri="{63B3BB69-23CF-44E3-9099-C40C66FF867C}">
                  <a14:compatExt spid="_x0000_s7217"/>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7218" name="Option Button 50" hidden="1">
              <a:extLst>
                <a:ext uri="{63B3BB69-23CF-44E3-9099-C40C66FF867C}">
                  <a14:compatExt spid="_x0000_s7218"/>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7219" name="Option Button 51" hidden="1">
              <a:extLst>
                <a:ext uri="{63B3BB69-23CF-44E3-9099-C40C66FF867C}">
                  <a14:compatExt spid="_x0000_s7219"/>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7220" name="Drop Down 52" hidden="1">
              <a:extLst>
                <a:ext uri="{63B3BB69-23CF-44E3-9099-C40C66FF867C}">
                  <a14:compatExt spid="_x0000_s7220"/>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7221" name="Group Box 53" hidden="1">
              <a:extLst>
                <a:ext uri="{63B3BB69-23CF-44E3-9099-C40C66FF867C}">
                  <a14:compatExt spid="_x0000_s7221"/>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7222" name="Option Button 54" hidden="1">
              <a:extLst>
                <a:ext uri="{63B3BB69-23CF-44E3-9099-C40C66FF867C}">
                  <a14:compatExt spid="_x0000_s7222"/>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7223" name="Option Button 55" hidden="1">
              <a:extLst>
                <a:ext uri="{63B3BB69-23CF-44E3-9099-C40C66FF867C}">
                  <a14:compatExt spid="_x0000_s7223"/>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7224" name="Group Box 56" hidden="1">
              <a:extLst>
                <a:ext uri="{63B3BB69-23CF-44E3-9099-C40C66FF867C}">
                  <a14:compatExt spid="_x0000_s7224"/>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7225" name="Option Button 57" hidden="1">
              <a:extLst>
                <a:ext uri="{63B3BB69-23CF-44E3-9099-C40C66FF867C}">
                  <a14:compatExt spid="_x0000_s7225"/>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7226" name="Option Button 58" hidden="1">
              <a:extLst>
                <a:ext uri="{63B3BB69-23CF-44E3-9099-C40C66FF867C}">
                  <a14:compatExt spid="_x0000_s7226"/>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7227" name="Option Button 59" hidden="1">
              <a:extLst>
                <a:ext uri="{63B3BB69-23CF-44E3-9099-C40C66FF867C}">
                  <a14:compatExt spid="_x0000_s7227"/>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7228" name="Option Button 60" hidden="1">
              <a:extLst>
                <a:ext uri="{63B3BB69-23CF-44E3-9099-C40C66FF867C}">
                  <a14:compatExt spid="_x0000_s7228"/>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7229" name="Option Button 61" hidden="1">
              <a:extLst>
                <a:ext uri="{63B3BB69-23CF-44E3-9099-C40C66FF867C}">
                  <a14:compatExt spid="_x0000_s7229"/>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7230" name="Option Button 62" hidden="1">
              <a:extLst>
                <a:ext uri="{63B3BB69-23CF-44E3-9099-C40C66FF867C}">
                  <a14:compatExt spid="_x0000_s7230"/>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7231" name="Group Box 63" hidden="1">
              <a:extLst>
                <a:ext uri="{63B3BB69-23CF-44E3-9099-C40C66FF867C}">
                  <a14:compatExt spid="_x0000_s723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7232" name="Option Button 64" hidden="1">
              <a:extLst>
                <a:ext uri="{63B3BB69-23CF-44E3-9099-C40C66FF867C}">
                  <a14:compatExt spid="_x0000_s723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7233" name="Option Button 65" hidden="1">
              <a:extLst>
                <a:ext uri="{63B3BB69-23CF-44E3-9099-C40C66FF867C}">
                  <a14:compatExt spid="_x0000_s723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7234" name="Drop Down 66" hidden="1">
              <a:extLst>
                <a:ext uri="{63B3BB69-23CF-44E3-9099-C40C66FF867C}">
                  <a14:compatExt spid="_x0000_s7234"/>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7235" name="Option Button 67" hidden="1">
              <a:extLst>
                <a:ext uri="{63B3BB69-23CF-44E3-9099-C40C66FF867C}">
                  <a14:compatExt spid="_x0000_s7235"/>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7236" name="Option Button 68" hidden="1">
              <a:extLst>
                <a:ext uri="{63B3BB69-23CF-44E3-9099-C40C66FF867C}">
                  <a14:compatExt spid="_x0000_s7236"/>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7237" name="Group Box 69" hidden="1">
              <a:extLst>
                <a:ext uri="{63B3BB69-23CF-44E3-9099-C40C66FF867C}">
                  <a14:compatExt spid="_x0000_s7237"/>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8193" name="Group Box 1" hidden="1">
              <a:extLst>
                <a:ext uri="{63B3BB69-23CF-44E3-9099-C40C66FF867C}">
                  <a14:compatExt spid="_x0000_s8193"/>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8194" name="Option Button 2" hidden="1">
              <a:extLst>
                <a:ext uri="{63B3BB69-23CF-44E3-9099-C40C66FF867C}">
                  <a14:compatExt spid="_x0000_s8194"/>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8196" name="Group Box 4" hidden="1">
              <a:extLst>
                <a:ext uri="{63B3BB69-23CF-44E3-9099-C40C66FF867C}">
                  <a14:compatExt spid="_x0000_s8196"/>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8197" name="Option Button 5" hidden="1">
              <a:extLst>
                <a:ext uri="{63B3BB69-23CF-44E3-9099-C40C66FF867C}">
                  <a14:compatExt spid="_x0000_s8197"/>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8198" name="Option Button 6" hidden="1">
              <a:extLst>
                <a:ext uri="{63B3BB69-23CF-44E3-9099-C40C66FF867C}">
                  <a14:compatExt spid="_x0000_s8198"/>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8199" name="Option Button 7" hidden="1">
              <a:extLst>
                <a:ext uri="{63B3BB69-23CF-44E3-9099-C40C66FF867C}">
                  <a14:compatExt spid="_x0000_s8199"/>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8200" name="Group Box 8" hidden="1">
              <a:extLst>
                <a:ext uri="{63B3BB69-23CF-44E3-9099-C40C66FF867C}">
                  <a14:compatExt spid="_x0000_s8200"/>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8208" name="Group Box 16" hidden="1">
              <a:extLst>
                <a:ext uri="{63B3BB69-23CF-44E3-9099-C40C66FF867C}">
                  <a14:compatExt spid="_x0000_s8208"/>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8214" name="Group Box 22" hidden="1">
              <a:extLst>
                <a:ext uri="{63B3BB69-23CF-44E3-9099-C40C66FF867C}">
                  <a14:compatExt spid="_x0000_s8214"/>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8217" name="Group Box 25" hidden="1">
              <a:extLst>
                <a:ext uri="{63B3BB69-23CF-44E3-9099-C40C66FF867C}">
                  <a14:compatExt spid="_x0000_s8217"/>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8218" name="Option Button 26" hidden="1">
              <a:extLst>
                <a:ext uri="{63B3BB69-23CF-44E3-9099-C40C66FF867C}">
                  <a14:compatExt spid="_x0000_s8218"/>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8219" name="Option Button 27" hidden="1">
              <a:extLst>
                <a:ext uri="{63B3BB69-23CF-44E3-9099-C40C66FF867C}">
                  <a14:compatExt spid="_x0000_s8219"/>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8220" name="Option Button 28" hidden="1">
              <a:extLst>
                <a:ext uri="{63B3BB69-23CF-44E3-9099-C40C66FF867C}">
                  <a14:compatExt spid="_x0000_s8220"/>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8221" name="Group Box 29" hidden="1">
              <a:extLst>
                <a:ext uri="{63B3BB69-23CF-44E3-9099-C40C66FF867C}">
                  <a14:compatExt spid="_x0000_s8221"/>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8229" name="Group Box 37" hidden="1">
              <a:extLst>
                <a:ext uri="{63B3BB69-23CF-44E3-9099-C40C66FF867C}">
                  <a14:compatExt spid="_x0000_s8229"/>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8234" name="Check Box 42" hidden="1">
              <a:extLst>
                <a:ext uri="{63B3BB69-23CF-44E3-9099-C40C66FF867C}">
                  <a14:compatExt spid="_x0000_s8234"/>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8235" name="Group Box 43" hidden="1">
              <a:extLst>
                <a:ext uri="{63B3BB69-23CF-44E3-9099-C40C66FF867C}">
                  <a14:compatExt spid="_x0000_s8235"/>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8236" name="Group Box 44" hidden="1">
              <a:extLst>
                <a:ext uri="{63B3BB69-23CF-44E3-9099-C40C66FF867C}">
                  <a14:compatExt spid="_x0000_s8236"/>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8237" name="Check Box 45" hidden="1">
              <a:extLst>
                <a:ext uri="{63B3BB69-23CF-44E3-9099-C40C66FF867C}">
                  <a14:compatExt spid="_x0000_s8237"/>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8238" name="Check Box 46" hidden="1">
              <a:extLst>
                <a:ext uri="{63B3BB69-23CF-44E3-9099-C40C66FF867C}">
                  <a14:compatExt spid="_x0000_s8238"/>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8239" name="Group Box 47" hidden="1">
              <a:extLst>
                <a:ext uri="{63B3BB69-23CF-44E3-9099-C40C66FF867C}">
                  <a14:compatExt spid="_x0000_s8239"/>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8240" name="Option Button 48" hidden="1">
              <a:extLst>
                <a:ext uri="{63B3BB69-23CF-44E3-9099-C40C66FF867C}">
                  <a14:compatExt spid="_x0000_s8240"/>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8241" name="Option Button 49" hidden="1">
              <a:extLst>
                <a:ext uri="{63B3BB69-23CF-44E3-9099-C40C66FF867C}">
                  <a14:compatExt spid="_x0000_s8241"/>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8242" name="Option Button 50" hidden="1">
              <a:extLst>
                <a:ext uri="{63B3BB69-23CF-44E3-9099-C40C66FF867C}">
                  <a14:compatExt spid="_x0000_s8242"/>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8243" name="Group Box 51" hidden="1">
              <a:extLst>
                <a:ext uri="{63B3BB69-23CF-44E3-9099-C40C66FF867C}">
                  <a14:compatExt spid="_x0000_s8243"/>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8244" name="Check Box 52" hidden="1">
              <a:extLst>
                <a:ext uri="{63B3BB69-23CF-44E3-9099-C40C66FF867C}">
                  <a14:compatExt spid="_x0000_s8244"/>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8245" name="Check Box 53" hidden="1">
              <a:extLst>
                <a:ext uri="{63B3BB69-23CF-44E3-9099-C40C66FF867C}">
                  <a14:compatExt spid="_x0000_s8245"/>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8246" name="Check Box 54" hidden="1">
              <a:extLst>
                <a:ext uri="{63B3BB69-23CF-44E3-9099-C40C66FF867C}">
                  <a14:compatExt spid="_x0000_s8246"/>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8247" name="Check Box 55" hidden="1">
              <a:extLst>
                <a:ext uri="{63B3BB69-23CF-44E3-9099-C40C66FF867C}">
                  <a14:compatExt spid="_x0000_s8247"/>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8248" name="Check Box 56" hidden="1">
              <a:extLst>
                <a:ext uri="{63B3BB69-23CF-44E3-9099-C40C66FF867C}">
                  <a14:compatExt spid="_x0000_s8248"/>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8249" name="Check Box 57" hidden="1">
              <a:extLst>
                <a:ext uri="{63B3BB69-23CF-44E3-9099-C40C66FF867C}">
                  <a14:compatExt spid="_x0000_s8249"/>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8250" name="Check Box 58" hidden="1">
              <a:extLst>
                <a:ext uri="{63B3BB69-23CF-44E3-9099-C40C66FF867C}">
                  <a14:compatExt spid="_x0000_s8250"/>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8251" name="Group Box 59" hidden="1">
              <a:extLst>
                <a:ext uri="{63B3BB69-23CF-44E3-9099-C40C66FF867C}">
                  <a14:compatExt spid="_x0000_s8251"/>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8252" name="Check Box 60" hidden="1">
              <a:extLst>
                <a:ext uri="{63B3BB69-23CF-44E3-9099-C40C66FF867C}">
                  <a14:compatExt spid="_x0000_s8252"/>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8253" name="Check Box 61" hidden="1">
              <a:extLst>
                <a:ext uri="{63B3BB69-23CF-44E3-9099-C40C66FF867C}">
                  <a14:compatExt spid="_x0000_s8253"/>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8254" name="Check Box 62" hidden="1">
              <a:extLst>
                <a:ext uri="{63B3BB69-23CF-44E3-9099-C40C66FF867C}">
                  <a14:compatExt spid="_x0000_s8254"/>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8255" name="Check Box 63" hidden="1">
              <a:extLst>
                <a:ext uri="{63B3BB69-23CF-44E3-9099-C40C66FF867C}">
                  <a14:compatExt spid="_x0000_s8255"/>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8256" name="Check Box 64" hidden="1">
              <a:extLst>
                <a:ext uri="{63B3BB69-23CF-44E3-9099-C40C66FF867C}">
                  <a14:compatExt spid="_x0000_s8256"/>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8257" name="Group Box 65" hidden="1">
              <a:extLst>
                <a:ext uri="{63B3BB69-23CF-44E3-9099-C40C66FF867C}">
                  <a14:compatExt spid="_x0000_s8257"/>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8258" name="Group Box 66" hidden="1">
              <a:extLst>
                <a:ext uri="{63B3BB69-23CF-44E3-9099-C40C66FF867C}">
                  <a14:compatExt spid="_x0000_s8258"/>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8259" name="Check Box 67" hidden="1">
              <a:extLst>
                <a:ext uri="{63B3BB69-23CF-44E3-9099-C40C66FF867C}">
                  <a14:compatExt spid="_x0000_s8259"/>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8260" name="Check Box 68" hidden="1">
              <a:extLst>
                <a:ext uri="{63B3BB69-23CF-44E3-9099-C40C66FF867C}">
                  <a14:compatExt spid="_x0000_s8260"/>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8261" name="Group Box 69" hidden="1">
              <a:extLst>
                <a:ext uri="{63B3BB69-23CF-44E3-9099-C40C66FF867C}">
                  <a14:compatExt spid="_x0000_s8261"/>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8262" name="Option Button 70" hidden="1">
              <a:extLst>
                <a:ext uri="{63B3BB69-23CF-44E3-9099-C40C66FF867C}">
                  <a14:compatExt spid="_x0000_s8262"/>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8263" name="Option Button 71" hidden="1">
              <a:extLst>
                <a:ext uri="{63B3BB69-23CF-44E3-9099-C40C66FF867C}">
                  <a14:compatExt spid="_x0000_s8263"/>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8264" name="Option Button 72" hidden="1">
              <a:extLst>
                <a:ext uri="{63B3BB69-23CF-44E3-9099-C40C66FF867C}">
                  <a14:compatExt spid="_x0000_s8264"/>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8265" name="Group Box 73" hidden="1">
              <a:extLst>
                <a:ext uri="{63B3BB69-23CF-44E3-9099-C40C66FF867C}">
                  <a14:compatExt spid="_x0000_s8265"/>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8266" name="Check Box 74" hidden="1">
              <a:extLst>
                <a:ext uri="{63B3BB69-23CF-44E3-9099-C40C66FF867C}">
                  <a14:compatExt spid="_x0000_s8266"/>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8267" name="Check Box 75" hidden="1">
              <a:extLst>
                <a:ext uri="{63B3BB69-23CF-44E3-9099-C40C66FF867C}">
                  <a14:compatExt spid="_x0000_s8267"/>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8268" name="Check Box 76" hidden="1">
              <a:extLst>
                <a:ext uri="{63B3BB69-23CF-44E3-9099-C40C66FF867C}">
                  <a14:compatExt spid="_x0000_s8268"/>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8269" name="Check Box 77" hidden="1">
              <a:extLst>
                <a:ext uri="{63B3BB69-23CF-44E3-9099-C40C66FF867C}">
                  <a14:compatExt spid="_x0000_s8269"/>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8270" name="Check Box 78" hidden="1">
              <a:extLst>
                <a:ext uri="{63B3BB69-23CF-44E3-9099-C40C66FF867C}">
                  <a14:compatExt spid="_x0000_s8270"/>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8271" name="Check Box 79" hidden="1">
              <a:extLst>
                <a:ext uri="{63B3BB69-23CF-44E3-9099-C40C66FF867C}">
                  <a14:compatExt spid="_x0000_s8271"/>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8272" name="Check Box 80" hidden="1">
              <a:extLst>
                <a:ext uri="{63B3BB69-23CF-44E3-9099-C40C66FF867C}">
                  <a14:compatExt spid="_x0000_s8272"/>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8273" name="Group Box 81" hidden="1">
              <a:extLst>
                <a:ext uri="{63B3BB69-23CF-44E3-9099-C40C66FF867C}">
                  <a14:compatExt spid="_x0000_s8273"/>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8274" name="Check Box 82" hidden="1">
              <a:extLst>
                <a:ext uri="{63B3BB69-23CF-44E3-9099-C40C66FF867C}">
                  <a14:compatExt spid="_x0000_s8274"/>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8275" name="Check Box 83" hidden="1">
              <a:extLst>
                <a:ext uri="{63B3BB69-23CF-44E3-9099-C40C66FF867C}">
                  <a14:compatExt spid="_x0000_s8275"/>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8276" name="Check Box 84" hidden="1">
              <a:extLst>
                <a:ext uri="{63B3BB69-23CF-44E3-9099-C40C66FF867C}">
                  <a14:compatExt spid="_x0000_s8276"/>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8277" name="Check Box 85" hidden="1">
              <a:extLst>
                <a:ext uri="{63B3BB69-23CF-44E3-9099-C40C66FF867C}">
                  <a14:compatExt spid="_x0000_s8277"/>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8278" name="Check Box 86" hidden="1">
              <a:extLst>
                <a:ext uri="{63B3BB69-23CF-44E3-9099-C40C66FF867C}">
                  <a14:compatExt spid="_x0000_s8278"/>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8279" name="Group Box 87" hidden="1">
              <a:extLst>
                <a:ext uri="{63B3BB69-23CF-44E3-9099-C40C66FF867C}">
                  <a14:compatExt spid="_x0000_s8279"/>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8280" name="Group Box 88" hidden="1">
              <a:extLst>
                <a:ext uri="{63B3BB69-23CF-44E3-9099-C40C66FF867C}">
                  <a14:compatExt spid="_x0000_s8280"/>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8281" name="Check Box 89" hidden="1">
              <a:extLst>
                <a:ext uri="{63B3BB69-23CF-44E3-9099-C40C66FF867C}">
                  <a14:compatExt spid="_x0000_s8281"/>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8282" name="Check Box 90" hidden="1">
              <a:extLst>
                <a:ext uri="{63B3BB69-23CF-44E3-9099-C40C66FF867C}">
                  <a14:compatExt spid="_x0000_s8282"/>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8283" name="Group Box 91" hidden="1">
              <a:extLst>
                <a:ext uri="{63B3BB69-23CF-44E3-9099-C40C66FF867C}">
                  <a14:compatExt spid="_x0000_s8283"/>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8284" name="Option Button 92" hidden="1">
              <a:extLst>
                <a:ext uri="{63B3BB69-23CF-44E3-9099-C40C66FF867C}">
                  <a14:compatExt spid="_x0000_s8284"/>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8285" name="Option Button 93" hidden="1">
              <a:extLst>
                <a:ext uri="{63B3BB69-23CF-44E3-9099-C40C66FF867C}">
                  <a14:compatExt spid="_x0000_s8285"/>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17</xdr:col>
          <xdr:colOff>0</xdr:colOff>
          <xdr:row>84</xdr:row>
          <xdr:rowOff>0</xdr:rowOff>
        </xdr:to>
        <xdr:sp macro="" textlink="">
          <xdr:nvSpPr>
            <xdr:cNvPr id="8286" name="Group Box 94" hidden="1">
              <a:extLst>
                <a:ext uri="{63B3BB69-23CF-44E3-9099-C40C66FF867C}">
                  <a14:compatExt spid="_x0000_s82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8287" name="Group Box 95" hidden="1">
              <a:extLst>
                <a:ext uri="{63B3BB69-23CF-44E3-9099-C40C66FF867C}">
                  <a14:compatExt spid="_x0000_s8287"/>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8288" name="Option Button 96" hidden="1">
              <a:extLst>
                <a:ext uri="{63B3BB69-23CF-44E3-9099-C40C66FF867C}">
                  <a14:compatExt spid="_x0000_s8288"/>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8289" name="Option Button 97" hidden="1">
              <a:extLst>
                <a:ext uri="{63B3BB69-23CF-44E3-9099-C40C66FF867C}">
                  <a14:compatExt spid="_x0000_s8289"/>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8290" name="Option Button 98" hidden="1">
              <a:extLst>
                <a:ext uri="{63B3BB69-23CF-44E3-9099-C40C66FF867C}">
                  <a14:compatExt spid="_x0000_s8290"/>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8291" name="Option Button 99" hidden="1">
              <a:extLst>
                <a:ext uri="{63B3BB69-23CF-44E3-9099-C40C66FF867C}">
                  <a14:compatExt spid="_x0000_s829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8292" name="Group Box 100" hidden="1">
              <a:extLst>
                <a:ext uri="{63B3BB69-23CF-44E3-9099-C40C66FF867C}">
                  <a14:compatExt spid="_x0000_s8292"/>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8293" name="Option Button 101" hidden="1">
              <a:extLst>
                <a:ext uri="{63B3BB69-23CF-44E3-9099-C40C66FF867C}">
                  <a14:compatExt spid="_x0000_s8293"/>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8294" name="Option Button 102" hidden="1">
              <a:extLst>
                <a:ext uri="{63B3BB69-23CF-44E3-9099-C40C66FF867C}">
                  <a14:compatExt spid="_x0000_s8294"/>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8295" name="Group Box 103" hidden="1">
              <a:extLst>
                <a:ext uri="{63B3BB69-23CF-44E3-9099-C40C66FF867C}">
                  <a14:compatExt spid="_x0000_s8295"/>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8296" name="Option Button 104" hidden="1">
              <a:extLst>
                <a:ext uri="{63B3BB69-23CF-44E3-9099-C40C66FF867C}">
                  <a14:compatExt spid="_x0000_s8296"/>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8297" name="Option Button 105" hidden="1">
              <a:extLst>
                <a:ext uri="{63B3BB69-23CF-44E3-9099-C40C66FF867C}">
                  <a14:compatExt spid="_x0000_s8297"/>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8298" name="Group Box 106" hidden="1">
              <a:extLst>
                <a:ext uri="{63B3BB69-23CF-44E3-9099-C40C66FF867C}">
                  <a14:compatExt spid="_x0000_s8298"/>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8299" name="Option Button 107" hidden="1">
              <a:extLst>
                <a:ext uri="{63B3BB69-23CF-44E3-9099-C40C66FF867C}">
                  <a14:compatExt spid="_x0000_s8299"/>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8300" name="Option Button 108" hidden="1">
              <a:extLst>
                <a:ext uri="{63B3BB69-23CF-44E3-9099-C40C66FF867C}">
                  <a14:compatExt spid="_x0000_s8300"/>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8301" name="Group Box 109" hidden="1">
              <a:extLst>
                <a:ext uri="{63B3BB69-23CF-44E3-9099-C40C66FF867C}">
                  <a14:compatExt spid="_x0000_s8301"/>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8302" name="Option Button 110" hidden="1">
              <a:extLst>
                <a:ext uri="{63B3BB69-23CF-44E3-9099-C40C66FF867C}">
                  <a14:compatExt spid="_x0000_s8302"/>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8303" name="Option Button 111" hidden="1">
              <a:extLst>
                <a:ext uri="{63B3BB69-23CF-44E3-9099-C40C66FF867C}">
                  <a14:compatExt spid="_x0000_s8303"/>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8304" name="Group Box 112" hidden="1">
              <a:extLst>
                <a:ext uri="{63B3BB69-23CF-44E3-9099-C40C66FF867C}">
                  <a14:compatExt spid="_x0000_s8304"/>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8305" name="Option Button 113" hidden="1">
              <a:extLst>
                <a:ext uri="{63B3BB69-23CF-44E3-9099-C40C66FF867C}">
                  <a14:compatExt spid="_x0000_s8305"/>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8306" name="Option Button 114" hidden="1">
              <a:extLst>
                <a:ext uri="{63B3BB69-23CF-44E3-9099-C40C66FF867C}">
                  <a14:compatExt spid="_x0000_s8306"/>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8307" name="Group Box 115" hidden="1">
              <a:extLst>
                <a:ext uri="{63B3BB69-23CF-44E3-9099-C40C66FF867C}">
                  <a14:compatExt spid="_x0000_s8307"/>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8308" name="Option Button 116" hidden="1">
              <a:extLst>
                <a:ext uri="{63B3BB69-23CF-44E3-9099-C40C66FF867C}">
                  <a14:compatExt spid="_x0000_s8308"/>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8309" name="Option Button 117" hidden="1">
              <a:extLst>
                <a:ext uri="{63B3BB69-23CF-44E3-9099-C40C66FF867C}">
                  <a14:compatExt spid="_x0000_s8309"/>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8310" name="Group Box 118" hidden="1">
              <a:extLst>
                <a:ext uri="{63B3BB69-23CF-44E3-9099-C40C66FF867C}">
                  <a14:compatExt spid="_x0000_s8310"/>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8311" name="Option Button 119" hidden="1">
              <a:extLst>
                <a:ext uri="{63B3BB69-23CF-44E3-9099-C40C66FF867C}">
                  <a14:compatExt spid="_x0000_s8311"/>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8312" name="Option Button 120" hidden="1">
              <a:extLst>
                <a:ext uri="{63B3BB69-23CF-44E3-9099-C40C66FF867C}">
                  <a14:compatExt spid="_x0000_s8312"/>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8313" name="Group Box 121" hidden="1">
              <a:extLst>
                <a:ext uri="{63B3BB69-23CF-44E3-9099-C40C66FF867C}">
                  <a14:compatExt spid="_x0000_s8313"/>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8314" name="Option Button 122" hidden="1">
              <a:extLst>
                <a:ext uri="{63B3BB69-23CF-44E3-9099-C40C66FF867C}">
                  <a14:compatExt spid="_x0000_s8314"/>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8315" name="Option Button 123" hidden="1">
              <a:extLst>
                <a:ext uri="{63B3BB69-23CF-44E3-9099-C40C66FF867C}">
                  <a14:compatExt spid="_x0000_s8315"/>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8316" name="Group Box 124" hidden="1">
              <a:extLst>
                <a:ext uri="{63B3BB69-23CF-44E3-9099-C40C66FF867C}">
                  <a14:compatExt spid="_x0000_s8316"/>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8317" name="Option Button 125" hidden="1">
              <a:extLst>
                <a:ext uri="{63B3BB69-23CF-44E3-9099-C40C66FF867C}">
                  <a14:compatExt spid="_x0000_s8317"/>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8318" name="Option Button 126" hidden="1">
              <a:extLst>
                <a:ext uri="{63B3BB69-23CF-44E3-9099-C40C66FF867C}">
                  <a14:compatExt spid="_x0000_s8318"/>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8319" name="Drop Down 127" hidden="1">
              <a:extLst>
                <a:ext uri="{63B3BB69-23CF-44E3-9099-C40C66FF867C}">
                  <a14:compatExt spid="_x0000_s831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36</xdr:col>
          <xdr:colOff>0</xdr:colOff>
          <xdr:row>145</xdr:row>
          <xdr:rowOff>0</xdr:rowOff>
        </xdr:to>
        <xdr:sp macro="" textlink="">
          <xdr:nvSpPr>
            <xdr:cNvPr id="8320" name="Drop Down 128" hidden="1">
              <a:extLst>
                <a:ext uri="{63B3BB69-23CF-44E3-9099-C40C66FF867C}">
                  <a14:compatExt spid="_x0000_s832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8321" name="Drop Down 129" hidden="1">
              <a:extLst>
                <a:ext uri="{63B3BB69-23CF-44E3-9099-C40C66FF867C}">
                  <a14:compatExt spid="_x0000_s832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8322" name="Drop Down 130" hidden="1">
              <a:extLst>
                <a:ext uri="{63B3BB69-23CF-44E3-9099-C40C66FF867C}">
                  <a14:compatExt spid="_x0000_s832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36</xdr:col>
          <xdr:colOff>0</xdr:colOff>
          <xdr:row>89</xdr:row>
          <xdr:rowOff>0</xdr:rowOff>
        </xdr:to>
        <xdr:sp macro="" textlink="">
          <xdr:nvSpPr>
            <xdr:cNvPr id="8323" name="Group Box 131" hidden="1">
              <a:extLst>
                <a:ext uri="{63B3BB69-23CF-44E3-9099-C40C66FF867C}">
                  <a14:compatExt spid="_x0000_s8323"/>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8324" name="Group Box 132" hidden="1">
              <a:extLst>
                <a:ext uri="{63B3BB69-23CF-44E3-9099-C40C66FF867C}">
                  <a14:compatExt spid="_x0000_s832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8325" name="Option Button 133" hidden="1">
              <a:extLst>
                <a:ext uri="{63B3BB69-23CF-44E3-9099-C40C66FF867C}">
                  <a14:compatExt spid="_x0000_s832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8326" name="Option Button 134" hidden="1">
              <a:extLst>
                <a:ext uri="{63B3BB69-23CF-44E3-9099-C40C66FF867C}">
                  <a14:compatExt spid="_x0000_s832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8327" name="Group Box 135" hidden="1">
              <a:extLst>
                <a:ext uri="{63B3BB69-23CF-44E3-9099-C40C66FF867C}">
                  <a14:compatExt spid="_x0000_s832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8328" name="Option Button 136" hidden="1">
              <a:extLst>
                <a:ext uri="{63B3BB69-23CF-44E3-9099-C40C66FF867C}">
                  <a14:compatExt spid="_x0000_s832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8329" name="Option Button 137" hidden="1">
              <a:extLst>
                <a:ext uri="{63B3BB69-23CF-44E3-9099-C40C66FF867C}">
                  <a14:compatExt spid="_x0000_s832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8330" name="Drop Down 138" hidden="1">
              <a:extLst>
                <a:ext uri="{63B3BB69-23CF-44E3-9099-C40C66FF867C}">
                  <a14:compatExt spid="_x0000_s833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36</xdr:col>
          <xdr:colOff>0</xdr:colOff>
          <xdr:row>100</xdr:row>
          <xdr:rowOff>0</xdr:rowOff>
        </xdr:to>
        <xdr:sp macro="" textlink="">
          <xdr:nvSpPr>
            <xdr:cNvPr id="8331" name="Drop Down 139" hidden="1">
              <a:extLst>
                <a:ext uri="{63B3BB69-23CF-44E3-9099-C40C66FF867C}">
                  <a14:compatExt spid="_x0000_s833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8332" name="Group Box 140" hidden="1">
              <a:extLst>
                <a:ext uri="{63B3BB69-23CF-44E3-9099-C40C66FF867C}">
                  <a14:compatExt spid="_x0000_s833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8333" name="Option Button 141" hidden="1">
              <a:extLst>
                <a:ext uri="{63B3BB69-23CF-44E3-9099-C40C66FF867C}">
                  <a14:compatExt spid="_x0000_s833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8334" name="Option Button 142" hidden="1">
              <a:extLst>
                <a:ext uri="{63B3BB69-23CF-44E3-9099-C40C66FF867C}">
                  <a14:compatExt spid="_x0000_s833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17</xdr:col>
          <xdr:colOff>0</xdr:colOff>
          <xdr:row>79</xdr:row>
          <xdr:rowOff>0</xdr:rowOff>
        </xdr:to>
        <xdr:sp macro="" textlink="">
          <xdr:nvSpPr>
            <xdr:cNvPr id="8335" name="Group Box 143" hidden="1">
              <a:extLst>
                <a:ext uri="{63B3BB69-23CF-44E3-9099-C40C66FF867C}">
                  <a14:compatExt spid="_x0000_s8335"/>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8336" name="Option Button 144" hidden="1">
              <a:extLst>
                <a:ext uri="{63B3BB69-23CF-44E3-9099-C40C66FF867C}">
                  <a14:compatExt spid="_x0000_s8336"/>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8337" name="Option Button 145" hidden="1">
              <a:extLst>
                <a:ext uri="{63B3BB69-23CF-44E3-9099-C40C66FF867C}">
                  <a14:compatExt spid="_x0000_s8337"/>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19</xdr:col>
          <xdr:colOff>0</xdr:colOff>
          <xdr:row>78</xdr:row>
          <xdr:rowOff>0</xdr:rowOff>
        </xdr:to>
        <xdr:sp macro="" textlink="">
          <xdr:nvSpPr>
            <xdr:cNvPr id="8338" name="Drop Down 146" hidden="1">
              <a:extLst>
                <a:ext uri="{63B3BB69-23CF-44E3-9099-C40C66FF867C}">
                  <a14:compatExt spid="_x0000_s8338"/>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36</xdr:col>
          <xdr:colOff>0</xdr:colOff>
          <xdr:row>78</xdr:row>
          <xdr:rowOff>0</xdr:rowOff>
        </xdr:to>
        <xdr:sp macro="" textlink="">
          <xdr:nvSpPr>
            <xdr:cNvPr id="8339" name="Drop Down 147" hidden="1">
              <a:extLst>
                <a:ext uri="{63B3BB69-23CF-44E3-9099-C40C66FF867C}">
                  <a14:compatExt spid="_x0000_s8339"/>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8340" name="Group Box 148" hidden="1">
              <a:extLst>
                <a:ext uri="{63B3BB69-23CF-44E3-9099-C40C66FF867C}">
                  <a14:compatExt spid="_x0000_s8340"/>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8341" name="Option Button 149" hidden="1">
              <a:extLst>
                <a:ext uri="{63B3BB69-23CF-44E3-9099-C40C66FF867C}">
                  <a14:compatExt spid="_x0000_s8341"/>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8342" name="Option Button 150" hidden="1">
              <a:extLst>
                <a:ext uri="{63B3BB69-23CF-44E3-9099-C40C66FF867C}">
                  <a14:compatExt spid="_x0000_s8342"/>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8343" name="Group Box 151" hidden="1">
              <a:extLst>
                <a:ext uri="{63B3BB69-23CF-44E3-9099-C40C66FF867C}">
                  <a14:compatExt spid="_x0000_s8343"/>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8344" name="Option Button 152" hidden="1">
              <a:extLst>
                <a:ext uri="{63B3BB69-23CF-44E3-9099-C40C66FF867C}">
                  <a14:compatExt spid="_x0000_s8344"/>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8345" name="Option Button 153" hidden="1">
              <a:extLst>
                <a:ext uri="{63B3BB69-23CF-44E3-9099-C40C66FF867C}">
                  <a14:compatExt spid="_x0000_s8345"/>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8346" name="Group Box 154" hidden="1">
              <a:extLst>
                <a:ext uri="{63B3BB69-23CF-44E3-9099-C40C66FF867C}">
                  <a14:compatExt spid="_x0000_s8346"/>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8347" name="Option Button 155" hidden="1">
              <a:extLst>
                <a:ext uri="{63B3BB69-23CF-44E3-9099-C40C66FF867C}">
                  <a14:compatExt spid="_x0000_s8347"/>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8348" name="Option Button 156" hidden="1">
              <a:extLst>
                <a:ext uri="{63B3BB69-23CF-44E3-9099-C40C66FF867C}">
                  <a14:compatExt spid="_x0000_s8348"/>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8349" name="Group Box 157" hidden="1">
              <a:extLst>
                <a:ext uri="{63B3BB69-23CF-44E3-9099-C40C66FF867C}">
                  <a14:compatExt spid="_x0000_s8349"/>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8350" name="Option Button 158" hidden="1">
              <a:extLst>
                <a:ext uri="{63B3BB69-23CF-44E3-9099-C40C66FF867C}">
                  <a14:compatExt spid="_x0000_s8350"/>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8351" name="Option Button 159" hidden="1">
              <a:extLst>
                <a:ext uri="{63B3BB69-23CF-44E3-9099-C40C66FF867C}">
                  <a14:compatExt spid="_x0000_s8351"/>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8352" name="Group Box 160" hidden="1">
              <a:extLst>
                <a:ext uri="{63B3BB69-23CF-44E3-9099-C40C66FF867C}">
                  <a14:compatExt spid="_x0000_s8352"/>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8353" name="Option Button 161" hidden="1">
              <a:extLst>
                <a:ext uri="{63B3BB69-23CF-44E3-9099-C40C66FF867C}">
                  <a14:compatExt spid="_x0000_s8353"/>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8354" name="Option Button 162" hidden="1">
              <a:extLst>
                <a:ext uri="{63B3BB69-23CF-44E3-9099-C40C66FF867C}">
                  <a14:compatExt spid="_x0000_s8354"/>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8355" name="Group Box 163" hidden="1">
              <a:extLst>
                <a:ext uri="{63B3BB69-23CF-44E3-9099-C40C66FF867C}">
                  <a14:compatExt spid="_x0000_s8355"/>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8356" name="Option Button 164" hidden="1">
              <a:extLst>
                <a:ext uri="{63B3BB69-23CF-44E3-9099-C40C66FF867C}">
                  <a14:compatExt spid="_x0000_s8356"/>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8357" name="Option Button 165" hidden="1">
              <a:extLst>
                <a:ext uri="{63B3BB69-23CF-44E3-9099-C40C66FF867C}">
                  <a14:compatExt spid="_x0000_s8357"/>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8358" name="Group Box 166" hidden="1">
              <a:extLst>
                <a:ext uri="{63B3BB69-23CF-44E3-9099-C40C66FF867C}">
                  <a14:compatExt spid="_x0000_s8358"/>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8359" name="Option Button 167" hidden="1">
              <a:extLst>
                <a:ext uri="{63B3BB69-23CF-44E3-9099-C40C66FF867C}">
                  <a14:compatExt spid="_x0000_s8359"/>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8360" name="Option Button 168" hidden="1">
              <a:extLst>
                <a:ext uri="{63B3BB69-23CF-44E3-9099-C40C66FF867C}">
                  <a14:compatExt spid="_x0000_s8360"/>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8361" name="Group Box 169" hidden="1">
              <a:extLst>
                <a:ext uri="{63B3BB69-23CF-44E3-9099-C40C66FF867C}">
                  <a14:compatExt spid="_x0000_s8361"/>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8362" name="Group Box 170" hidden="1">
              <a:extLst>
                <a:ext uri="{63B3BB69-23CF-44E3-9099-C40C66FF867C}">
                  <a14:compatExt spid="_x0000_s8362"/>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8363" name="Option Button 171" hidden="1">
              <a:extLst>
                <a:ext uri="{63B3BB69-23CF-44E3-9099-C40C66FF867C}">
                  <a14:compatExt spid="_x0000_s8363"/>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8364" name="Option Button 172" hidden="1">
              <a:extLst>
                <a:ext uri="{63B3BB69-23CF-44E3-9099-C40C66FF867C}">
                  <a14:compatExt spid="_x0000_s8364"/>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36</xdr:col>
          <xdr:colOff>0</xdr:colOff>
          <xdr:row>95</xdr:row>
          <xdr:rowOff>0</xdr:rowOff>
        </xdr:to>
        <xdr:sp macro="" textlink="">
          <xdr:nvSpPr>
            <xdr:cNvPr id="8365" name="Drop Down 173" hidden="1">
              <a:extLst>
                <a:ext uri="{63B3BB69-23CF-44E3-9099-C40C66FF867C}">
                  <a14:compatExt spid="_x0000_s8365"/>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8366" name="Group Box 174" hidden="1">
              <a:extLst>
                <a:ext uri="{63B3BB69-23CF-44E3-9099-C40C66FF867C}">
                  <a14:compatExt spid="_x0000_s8366"/>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8367" name="Option Button 175" hidden="1">
              <a:extLst>
                <a:ext uri="{63B3BB69-23CF-44E3-9099-C40C66FF867C}">
                  <a14:compatExt spid="_x0000_s8367"/>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8368" name="Option Button 176" hidden="1">
              <a:extLst>
                <a:ext uri="{63B3BB69-23CF-44E3-9099-C40C66FF867C}">
                  <a14:compatExt spid="_x0000_s8368"/>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8369" name="Group Box 177" hidden="1">
              <a:extLst>
                <a:ext uri="{63B3BB69-23CF-44E3-9099-C40C66FF867C}">
                  <a14:compatExt spid="_x0000_s8369"/>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8370" name="Option Button 178" hidden="1">
              <a:extLst>
                <a:ext uri="{63B3BB69-23CF-44E3-9099-C40C66FF867C}">
                  <a14:compatExt spid="_x0000_s8370"/>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8371" name="Option Button 179" hidden="1">
              <a:extLst>
                <a:ext uri="{63B3BB69-23CF-44E3-9099-C40C66FF867C}">
                  <a14:compatExt spid="_x0000_s8371"/>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8372" name="Group Box 180" hidden="1">
              <a:extLst>
                <a:ext uri="{63B3BB69-23CF-44E3-9099-C40C66FF867C}">
                  <a14:compatExt spid="_x0000_s8372"/>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8373" name="Option Button 181" hidden="1">
              <a:extLst>
                <a:ext uri="{63B3BB69-23CF-44E3-9099-C40C66FF867C}">
                  <a14:compatExt spid="_x0000_s8373"/>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8374" name="Option Button 182" hidden="1">
              <a:extLst>
                <a:ext uri="{63B3BB69-23CF-44E3-9099-C40C66FF867C}">
                  <a14:compatExt spid="_x0000_s8374"/>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8375" name="Group Box 183" hidden="1">
              <a:extLst>
                <a:ext uri="{63B3BB69-23CF-44E3-9099-C40C66FF867C}">
                  <a14:compatExt spid="_x0000_s8375"/>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8376" name="Option Button 184" hidden="1">
              <a:extLst>
                <a:ext uri="{63B3BB69-23CF-44E3-9099-C40C66FF867C}">
                  <a14:compatExt spid="_x0000_s8376"/>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8377" name="Option Button 185" hidden="1">
              <a:extLst>
                <a:ext uri="{63B3BB69-23CF-44E3-9099-C40C66FF867C}">
                  <a14:compatExt spid="_x0000_s8377"/>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36</xdr:col>
          <xdr:colOff>0</xdr:colOff>
          <xdr:row>89</xdr:row>
          <xdr:rowOff>0</xdr:rowOff>
        </xdr:to>
        <xdr:sp macro="" textlink="">
          <xdr:nvSpPr>
            <xdr:cNvPr id="8378" name="Group Box 186" hidden="1">
              <a:extLst>
                <a:ext uri="{63B3BB69-23CF-44E3-9099-C40C66FF867C}">
                  <a14:compatExt spid="_x0000_s8378"/>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8379" name="Option Button 187" hidden="1">
              <a:extLst>
                <a:ext uri="{63B3BB69-23CF-44E3-9099-C40C66FF867C}">
                  <a14:compatExt spid="_x0000_s8379"/>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8380" name="Option Button 188" hidden="1">
              <a:extLst>
                <a:ext uri="{63B3BB69-23CF-44E3-9099-C40C66FF867C}">
                  <a14:compatExt spid="_x0000_s8380"/>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8381" name="Option Button 189" hidden="1">
              <a:extLst>
                <a:ext uri="{63B3BB69-23CF-44E3-9099-C40C66FF867C}">
                  <a14:compatExt spid="_x0000_s8381"/>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17</xdr:col>
          <xdr:colOff>0</xdr:colOff>
          <xdr:row>80</xdr:row>
          <xdr:rowOff>0</xdr:rowOff>
        </xdr:to>
        <xdr:sp macro="" textlink="">
          <xdr:nvSpPr>
            <xdr:cNvPr id="8382" name="Group Box 190" hidden="1">
              <a:extLst>
                <a:ext uri="{63B3BB69-23CF-44E3-9099-C40C66FF867C}">
                  <a14:compatExt spid="_x0000_s8382"/>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8383" name="Option Button 191" hidden="1">
              <a:extLst>
                <a:ext uri="{63B3BB69-23CF-44E3-9099-C40C66FF867C}">
                  <a14:compatExt spid="_x0000_s8383"/>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8384" name="Option Button 192" hidden="1">
              <a:extLst>
                <a:ext uri="{63B3BB69-23CF-44E3-9099-C40C66FF867C}">
                  <a14:compatExt spid="_x0000_s8384"/>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8385" name="Group Box 193" hidden="1">
              <a:extLst>
                <a:ext uri="{63B3BB69-23CF-44E3-9099-C40C66FF867C}">
                  <a14:compatExt spid="_x0000_s8385"/>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8386" name="Option Button 194" hidden="1">
              <a:extLst>
                <a:ext uri="{63B3BB69-23CF-44E3-9099-C40C66FF867C}">
                  <a14:compatExt spid="_x0000_s8386"/>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8387" name="Option Button 195" hidden="1">
              <a:extLst>
                <a:ext uri="{63B3BB69-23CF-44E3-9099-C40C66FF867C}">
                  <a14:compatExt spid="_x0000_s8387"/>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36</xdr:col>
          <xdr:colOff>0</xdr:colOff>
          <xdr:row>81</xdr:row>
          <xdr:rowOff>0</xdr:rowOff>
        </xdr:to>
        <xdr:sp macro="" textlink="">
          <xdr:nvSpPr>
            <xdr:cNvPr id="8388" name="Drop Down 196" hidden="1">
              <a:extLst>
                <a:ext uri="{63B3BB69-23CF-44E3-9099-C40C66FF867C}">
                  <a14:compatExt spid="_x0000_s8388"/>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8389" name="Option Button 197" hidden="1">
              <a:extLst>
                <a:ext uri="{63B3BB69-23CF-44E3-9099-C40C66FF867C}">
                  <a14:compatExt spid="_x0000_s8389"/>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8390" name="Option Button 198" hidden="1">
              <a:extLst>
                <a:ext uri="{63B3BB69-23CF-44E3-9099-C40C66FF867C}">
                  <a14:compatExt spid="_x0000_s8390"/>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8391" name="Group Box 199" hidden="1">
              <a:extLst>
                <a:ext uri="{63B3BB69-23CF-44E3-9099-C40C66FF867C}">
                  <a14:compatExt spid="_x0000_s8391"/>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8392" name="Option Button 200" hidden="1">
              <a:extLst>
                <a:ext uri="{63B3BB69-23CF-44E3-9099-C40C66FF867C}">
                  <a14:compatExt spid="_x0000_s8392"/>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8393" name="Option Button 201" hidden="1">
              <a:extLst>
                <a:ext uri="{63B3BB69-23CF-44E3-9099-C40C66FF867C}">
                  <a14:compatExt spid="_x0000_s8393"/>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8394" name="Group Box 202" hidden="1">
              <a:extLst>
                <a:ext uri="{63B3BB69-23CF-44E3-9099-C40C66FF867C}">
                  <a14:compatExt spid="_x0000_s8394"/>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8395" name="Drop Down 203" hidden="1">
              <a:extLst>
                <a:ext uri="{63B3BB69-23CF-44E3-9099-C40C66FF867C}">
                  <a14:compatExt spid="_x0000_s8395"/>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8396" name="Drop Down 204" hidden="1">
              <a:extLst>
                <a:ext uri="{63B3BB69-23CF-44E3-9099-C40C66FF867C}">
                  <a14:compatExt spid="_x0000_s8396"/>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102</xdr:row>
          <xdr:rowOff>0</xdr:rowOff>
        </xdr:to>
        <xdr:sp macro="" textlink="">
          <xdr:nvSpPr>
            <xdr:cNvPr id="8397" name="Group Box 205" hidden="1">
              <a:extLst>
                <a:ext uri="{63B3BB69-23CF-44E3-9099-C40C66FF867C}">
                  <a14:compatExt spid="_x0000_s8397"/>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17</xdr:col>
          <xdr:colOff>0</xdr:colOff>
          <xdr:row>101</xdr:row>
          <xdr:rowOff>0</xdr:rowOff>
        </xdr:to>
        <xdr:sp macro="" textlink="">
          <xdr:nvSpPr>
            <xdr:cNvPr id="8398" name="Group Box 206" hidden="1">
              <a:extLst>
                <a:ext uri="{63B3BB69-23CF-44E3-9099-C40C66FF867C}">
                  <a14:compatExt spid="_x0000_s8398"/>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36</xdr:col>
          <xdr:colOff>0</xdr:colOff>
          <xdr:row>101</xdr:row>
          <xdr:rowOff>0</xdr:rowOff>
        </xdr:to>
        <xdr:sp macro="" textlink="">
          <xdr:nvSpPr>
            <xdr:cNvPr id="8399" name="Group Box 207" hidden="1">
              <a:extLst>
                <a:ext uri="{63B3BB69-23CF-44E3-9099-C40C66FF867C}">
                  <a14:compatExt spid="_x0000_s8399"/>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36</xdr:col>
          <xdr:colOff>0</xdr:colOff>
          <xdr:row>102</xdr:row>
          <xdr:rowOff>0</xdr:rowOff>
        </xdr:to>
        <xdr:sp macro="" textlink="">
          <xdr:nvSpPr>
            <xdr:cNvPr id="8400" name="Drop Down 208" hidden="1">
              <a:extLst>
                <a:ext uri="{63B3BB69-23CF-44E3-9099-C40C66FF867C}">
                  <a14:compatExt spid="_x0000_s8400"/>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8401" name="Group Box 209" hidden="1">
              <a:extLst>
                <a:ext uri="{63B3BB69-23CF-44E3-9099-C40C66FF867C}">
                  <a14:compatExt spid="_x0000_s8401"/>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8402" name="Group Box 210" hidden="1">
              <a:extLst>
                <a:ext uri="{63B3BB69-23CF-44E3-9099-C40C66FF867C}">
                  <a14:compatExt spid="_x0000_s8402"/>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36</xdr:col>
          <xdr:colOff>0</xdr:colOff>
          <xdr:row>103</xdr:row>
          <xdr:rowOff>0</xdr:rowOff>
        </xdr:to>
        <xdr:sp macro="" textlink="">
          <xdr:nvSpPr>
            <xdr:cNvPr id="8403" name="Group Box 211" hidden="1">
              <a:extLst>
                <a:ext uri="{63B3BB69-23CF-44E3-9099-C40C66FF867C}">
                  <a14:compatExt spid="_x0000_s8403"/>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13</xdr:col>
          <xdr:colOff>0</xdr:colOff>
          <xdr:row>100</xdr:row>
          <xdr:rowOff>200025</xdr:rowOff>
        </xdr:to>
        <xdr:sp macro="" textlink="">
          <xdr:nvSpPr>
            <xdr:cNvPr id="8404" name="Option Button 212" hidden="1">
              <a:extLst>
                <a:ext uri="{63B3BB69-23CF-44E3-9099-C40C66FF867C}">
                  <a14:compatExt spid="_x0000_s8404"/>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8405" name="Option Button 213" hidden="1">
              <a:extLst>
                <a:ext uri="{63B3BB69-23CF-44E3-9099-C40C66FF867C}">
                  <a14:compatExt spid="_x0000_s8405"/>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8406" name="Option Button 214" hidden="1">
              <a:extLst>
                <a:ext uri="{63B3BB69-23CF-44E3-9099-C40C66FF867C}">
                  <a14:compatExt spid="_x0000_s8406"/>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8407" name="Option Button 215" hidden="1">
              <a:extLst>
                <a:ext uri="{63B3BB69-23CF-44E3-9099-C40C66FF867C}">
                  <a14:compatExt spid="_x0000_s8407"/>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8408" name="Option Button 216" hidden="1">
              <a:extLst>
                <a:ext uri="{63B3BB69-23CF-44E3-9099-C40C66FF867C}">
                  <a14:compatExt spid="_x0000_s8408"/>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8409" name="Option Button 217" hidden="1">
              <a:extLst>
                <a:ext uri="{63B3BB69-23CF-44E3-9099-C40C66FF867C}">
                  <a14:compatExt spid="_x0000_s8409"/>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8410" name="Option Button 218" hidden="1">
              <a:extLst>
                <a:ext uri="{63B3BB69-23CF-44E3-9099-C40C66FF867C}">
                  <a14:compatExt spid="_x0000_s8410"/>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8411" name="Option Button 219" hidden="1">
              <a:extLst>
                <a:ext uri="{63B3BB69-23CF-44E3-9099-C40C66FF867C}">
                  <a14:compatExt spid="_x0000_s8411"/>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8412" name="Option Button 220" hidden="1">
              <a:extLst>
                <a:ext uri="{63B3BB69-23CF-44E3-9099-C40C66FF867C}">
                  <a14:compatExt spid="_x0000_s8412"/>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8413" name="Option Button 221" hidden="1">
              <a:extLst>
                <a:ext uri="{63B3BB69-23CF-44E3-9099-C40C66FF867C}">
                  <a14:compatExt spid="_x0000_s8413"/>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8414" name="Option Button 222" hidden="1">
              <a:extLst>
                <a:ext uri="{63B3BB69-23CF-44E3-9099-C40C66FF867C}">
                  <a14:compatExt spid="_x0000_s8414"/>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8415" name="Option Button 223" hidden="1">
              <a:extLst>
                <a:ext uri="{63B3BB69-23CF-44E3-9099-C40C66FF867C}">
                  <a14:compatExt spid="_x0000_s8415"/>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36</xdr:col>
          <xdr:colOff>0</xdr:colOff>
          <xdr:row>99</xdr:row>
          <xdr:rowOff>0</xdr:rowOff>
        </xdr:to>
        <xdr:sp macro="" textlink="">
          <xdr:nvSpPr>
            <xdr:cNvPr id="8416" name="Drop Down 224" hidden="1">
              <a:extLst>
                <a:ext uri="{63B3BB69-23CF-44E3-9099-C40C66FF867C}">
                  <a14:compatExt spid="_x0000_s8416"/>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8417" name="Group Box 225" hidden="1">
              <a:extLst>
                <a:ext uri="{63B3BB69-23CF-44E3-9099-C40C66FF867C}">
                  <a14:compatExt spid="_x0000_s8417"/>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8418" name="Option Button 226" hidden="1">
              <a:extLst>
                <a:ext uri="{63B3BB69-23CF-44E3-9099-C40C66FF867C}">
                  <a14:compatExt spid="_x0000_s8418"/>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8419" name="Option Button 227" hidden="1">
              <a:extLst>
                <a:ext uri="{63B3BB69-23CF-44E3-9099-C40C66FF867C}">
                  <a14:compatExt spid="_x0000_s8419"/>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62</xdr:row>
          <xdr:rowOff>0</xdr:rowOff>
        </xdr:to>
        <xdr:sp macro="" textlink="">
          <xdr:nvSpPr>
            <xdr:cNvPr id="8420" name="Group Box 228" hidden="1">
              <a:extLst>
                <a:ext uri="{63B3BB69-23CF-44E3-9099-C40C66FF867C}">
                  <a14:compatExt spid="_x0000_s8420"/>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155</xdr:row>
          <xdr:rowOff>0</xdr:rowOff>
        </xdr:to>
        <xdr:sp macro="" textlink="">
          <xdr:nvSpPr>
            <xdr:cNvPr id="8421" name="Group Box 229" hidden="1">
              <a:extLst>
                <a:ext uri="{63B3BB69-23CF-44E3-9099-C40C66FF867C}">
                  <a14:compatExt spid="_x0000_s8421"/>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155</xdr:row>
          <xdr:rowOff>0</xdr:rowOff>
        </xdr:to>
        <xdr:sp macro="" textlink="">
          <xdr:nvSpPr>
            <xdr:cNvPr id="8422" name="Option Button 230" hidden="1">
              <a:extLst>
                <a:ext uri="{63B3BB69-23CF-44E3-9099-C40C66FF867C}">
                  <a14:compatExt spid="_x0000_s8422"/>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155</xdr:row>
          <xdr:rowOff>0</xdr:rowOff>
        </xdr:to>
        <xdr:sp macro="" textlink="">
          <xdr:nvSpPr>
            <xdr:cNvPr id="8423" name="Option Button 231" hidden="1">
              <a:extLst>
                <a:ext uri="{63B3BB69-23CF-44E3-9099-C40C66FF867C}">
                  <a14:compatExt spid="_x0000_s8423"/>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187</xdr:row>
          <xdr:rowOff>0</xdr:rowOff>
        </xdr:to>
        <xdr:sp macro="" textlink="">
          <xdr:nvSpPr>
            <xdr:cNvPr id="8424" name="Group Box 232" hidden="1">
              <a:extLst>
                <a:ext uri="{63B3BB69-23CF-44E3-9099-C40C66FF867C}">
                  <a14:compatExt spid="_x0000_s8424"/>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187</xdr:row>
          <xdr:rowOff>0</xdr:rowOff>
        </xdr:to>
        <xdr:sp macro="" textlink="">
          <xdr:nvSpPr>
            <xdr:cNvPr id="8425" name="Option Button 233" hidden="1">
              <a:extLst>
                <a:ext uri="{63B3BB69-23CF-44E3-9099-C40C66FF867C}">
                  <a14:compatExt spid="_x0000_s8425"/>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187</xdr:row>
          <xdr:rowOff>0</xdr:rowOff>
        </xdr:to>
        <xdr:sp macro="" textlink="">
          <xdr:nvSpPr>
            <xdr:cNvPr id="8426" name="Option Button 234" hidden="1">
              <a:extLst>
                <a:ext uri="{63B3BB69-23CF-44E3-9099-C40C66FF867C}">
                  <a14:compatExt spid="_x0000_s8426"/>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8427" name="Group Box 235" hidden="1">
              <a:extLst>
                <a:ext uri="{63B3BB69-23CF-44E3-9099-C40C66FF867C}">
                  <a14:compatExt spid="_x0000_s8427"/>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8428" name="Option Button 236" hidden="1">
              <a:extLst>
                <a:ext uri="{63B3BB69-23CF-44E3-9099-C40C66FF867C}">
                  <a14:compatExt spid="_x0000_s8428"/>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8429" name="Option Button 237" hidden="1">
              <a:extLst>
                <a:ext uri="{63B3BB69-23CF-44E3-9099-C40C66FF867C}">
                  <a14:compatExt spid="_x0000_s8429"/>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8430" name="Group Box 238" hidden="1">
              <a:extLst>
                <a:ext uri="{63B3BB69-23CF-44E3-9099-C40C66FF867C}">
                  <a14:compatExt spid="_x0000_s8430"/>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8431" name="Option Button 239" hidden="1">
              <a:extLst>
                <a:ext uri="{63B3BB69-23CF-44E3-9099-C40C66FF867C}">
                  <a14:compatExt spid="_x0000_s8431"/>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8432" name="Option Button 240" hidden="1">
              <a:extLst>
                <a:ext uri="{63B3BB69-23CF-44E3-9099-C40C66FF867C}">
                  <a14:compatExt spid="_x0000_s8432"/>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8433" name="Option Button 241" hidden="1">
              <a:extLst>
                <a:ext uri="{63B3BB69-23CF-44E3-9099-C40C66FF867C}">
                  <a14:compatExt spid="_x0000_s8433"/>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8434" name="Group Box 242" hidden="1">
              <a:extLst>
                <a:ext uri="{63B3BB69-23CF-44E3-9099-C40C66FF867C}">
                  <a14:compatExt spid="_x0000_s8434"/>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8435" name="Option Button 243" hidden="1">
              <a:extLst>
                <a:ext uri="{63B3BB69-23CF-44E3-9099-C40C66FF867C}">
                  <a14:compatExt spid="_x0000_s8435"/>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8436" name="Option Button 244" hidden="1">
              <a:extLst>
                <a:ext uri="{63B3BB69-23CF-44E3-9099-C40C66FF867C}">
                  <a14:compatExt spid="_x0000_s8436"/>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8437" name="Option Button 245" hidden="1">
              <a:extLst>
                <a:ext uri="{63B3BB69-23CF-44E3-9099-C40C66FF867C}">
                  <a14:compatExt spid="_x0000_s8437"/>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8438" name="Option Button 246" hidden="1">
              <a:extLst>
                <a:ext uri="{63B3BB69-23CF-44E3-9099-C40C66FF867C}">
                  <a14:compatExt spid="_x0000_s8438"/>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112</xdr:row>
          <xdr:rowOff>0</xdr:rowOff>
        </xdr:to>
        <xdr:sp macro="" textlink="">
          <xdr:nvSpPr>
            <xdr:cNvPr id="8439" name="Group Box 247" hidden="1">
              <a:extLst>
                <a:ext uri="{63B3BB69-23CF-44E3-9099-C40C66FF867C}">
                  <a14:compatExt spid="_x0000_s843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8440" name="Option Button 248" hidden="1">
              <a:extLst>
                <a:ext uri="{63B3BB69-23CF-44E3-9099-C40C66FF867C}">
                  <a14:compatExt spid="_x0000_s8440"/>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8441" name="Option Button 249" hidden="1">
              <a:extLst>
                <a:ext uri="{63B3BB69-23CF-44E3-9099-C40C66FF867C}">
                  <a14:compatExt spid="_x0000_s8441"/>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62</xdr:row>
          <xdr:rowOff>0</xdr:rowOff>
        </xdr:to>
        <xdr:sp macro="" textlink="">
          <xdr:nvSpPr>
            <xdr:cNvPr id="8442" name="Group Box 250" hidden="1">
              <a:extLst>
                <a:ext uri="{63B3BB69-23CF-44E3-9099-C40C66FF867C}">
                  <a14:compatExt spid="_x0000_s8442"/>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62</xdr:row>
          <xdr:rowOff>0</xdr:rowOff>
        </xdr:to>
        <xdr:sp macro="" textlink="">
          <xdr:nvSpPr>
            <xdr:cNvPr id="8443" name="Option Button 251" hidden="1">
              <a:extLst>
                <a:ext uri="{63B3BB69-23CF-44E3-9099-C40C66FF867C}">
                  <a14:compatExt spid="_x0000_s8443"/>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62</xdr:row>
          <xdr:rowOff>0</xdr:rowOff>
        </xdr:to>
        <xdr:sp macro="" textlink="">
          <xdr:nvSpPr>
            <xdr:cNvPr id="8444" name="Option Button 252" hidden="1">
              <a:extLst>
                <a:ext uri="{63B3BB69-23CF-44E3-9099-C40C66FF867C}">
                  <a14:compatExt spid="_x0000_s8444"/>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8445" name="Group Box 253" hidden="1">
              <a:extLst>
                <a:ext uri="{63B3BB69-23CF-44E3-9099-C40C66FF867C}">
                  <a14:compatExt spid="_x0000_s8445"/>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17" name="Group Box 1" hidden="1">
              <a:extLst>
                <a:ext uri="{63B3BB69-23CF-44E3-9099-C40C66FF867C}">
                  <a14:compatExt spid="_x0000_s9217"/>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18" name="Option Button 2" hidden="1">
              <a:extLst>
                <a:ext uri="{63B3BB69-23CF-44E3-9099-C40C66FF867C}">
                  <a14:compatExt spid="_x0000_s9218"/>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19" name="Option Button 3" hidden="1">
              <a:extLst>
                <a:ext uri="{63B3BB69-23CF-44E3-9099-C40C66FF867C}">
                  <a14:compatExt spid="_x0000_s9219"/>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228" name="Group Box 12" hidden="1">
              <a:extLst>
                <a:ext uri="{63B3BB69-23CF-44E3-9099-C40C66FF867C}">
                  <a14:compatExt spid="_x0000_s9228"/>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229" name="Option Button 13" hidden="1">
              <a:extLst>
                <a:ext uri="{63B3BB69-23CF-44E3-9099-C40C66FF867C}">
                  <a14:compatExt spid="_x0000_s9229"/>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230" name="Option Button 14" hidden="1">
              <a:extLst>
                <a:ext uri="{63B3BB69-23CF-44E3-9099-C40C66FF867C}">
                  <a14:compatExt spid="_x0000_s9230"/>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231" name="Group Box 15" hidden="1">
              <a:extLst>
                <a:ext uri="{63B3BB69-23CF-44E3-9099-C40C66FF867C}">
                  <a14:compatExt spid="_x0000_s9231"/>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232" name="Option Button 16" hidden="1">
              <a:extLst>
                <a:ext uri="{63B3BB69-23CF-44E3-9099-C40C66FF867C}">
                  <a14:compatExt spid="_x0000_s9232"/>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233" name="Option Button 17" hidden="1">
              <a:extLst>
                <a:ext uri="{63B3BB69-23CF-44E3-9099-C40C66FF867C}">
                  <a14:compatExt spid="_x0000_s9233"/>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234" name="Group Box 18" hidden="1">
              <a:extLst>
                <a:ext uri="{63B3BB69-23CF-44E3-9099-C40C66FF867C}">
                  <a14:compatExt spid="_x0000_s9234"/>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242" name="Group Box 26" hidden="1">
              <a:extLst>
                <a:ext uri="{63B3BB69-23CF-44E3-9099-C40C66FF867C}">
                  <a14:compatExt spid="_x0000_s9242"/>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250" name="Group Box 34" hidden="1">
              <a:extLst>
                <a:ext uri="{63B3BB69-23CF-44E3-9099-C40C66FF867C}">
                  <a14:compatExt spid="_x0000_s9250"/>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253" name="Check Box 37" hidden="1">
              <a:extLst>
                <a:ext uri="{63B3BB69-23CF-44E3-9099-C40C66FF867C}">
                  <a14:compatExt spid="_x0000_s9253"/>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258" name="Group Box 42" hidden="1">
              <a:extLst>
                <a:ext uri="{63B3BB69-23CF-44E3-9099-C40C66FF867C}">
                  <a14:compatExt spid="_x0000_s9258"/>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259" name="Check Box 43" hidden="1">
              <a:extLst>
                <a:ext uri="{63B3BB69-23CF-44E3-9099-C40C66FF867C}">
                  <a14:compatExt spid="_x0000_s9259"/>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260" name="Check Box 44" hidden="1">
              <a:extLst>
                <a:ext uri="{63B3BB69-23CF-44E3-9099-C40C66FF867C}">
                  <a14:compatExt spid="_x0000_s9260"/>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264" name="Check Box 48" hidden="1">
              <a:extLst>
                <a:ext uri="{63B3BB69-23CF-44E3-9099-C40C66FF867C}">
                  <a14:compatExt spid="_x0000_s9264"/>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266" name="Group Box 50" hidden="1">
              <a:extLst>
                <a:ext uri="{63B3BB69-23CF-44E3-9099-C40C66FF867C}">
                  <a14:compatExt spid="_x0000_s9266"/>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267" name="Option Button 51" hidden="1">
              <a:extLst>
                <a:ext uri="{63B3BB69-23CF-44E3-9099-C40C66FF867C}">
                  <a14:compatExt spid="_x0000_s9267"/>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268" name="Option Button 52" hidden="1">
              <a:extLst>
                <a:ext uri="{63B3BB69-23CF-44E3-9099-C40C66FF867C}">
                  <a14:compatExt spid="_x0000_s9268"/>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269" name="Group Box 53" hidden="1">
              <a:extLst>
                <a:ext uri="{63B3BB69-23CF-44E3-9099-C40C66FF867C}">
                  <a14:compatExt spid="_x0000_s9269"/>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270" name="Option Button 54" hidden="1">
              <a:extLst>
                <a:ext uri="{63B3BB69-23CF-44E3-9099-C40C66FF867C}">
                  <a14:compatExt spid="_x0000_s9270"/>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271" name="Option Button 55" hidden="1">
              <a:extLst>
                <a:ext uri="{63B3BB69-23CF-44E3-9099-C40C66FF867C}">
                  <a14:compatExt spid="_x0000_s9271"/>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272" name="Group Box 56" hidden="1">
              <a:extLst>
                <a:ext uri="{63B3BB69-23CF-44E3-9099-C40C66FF867C}">
                  <a14:compatExt spid="_x0000_s9272"/>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273" name="Option Button 57" hidden="1">
              <a:extLst>
                <a:ext uri="{63B3BB69-23CF-44E3-9099-C40C66FF867C}">
                  <a14:compatExt spid="_x0000_s9273"/>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274" name="Option Button 58" hidden="1">
              <a:extLst>
                <a:ext uri="{63B3BB69-23CF-44E3-9099-C40C66FF867C}">
                  <a14:compatExt spid="_x0000_s9274"/>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275" name="Group Box 59" hidden="1">
              <a:extLst>
                <a:ext uri="{63B3BB69-23CF-44E3-9099-C40C66FF867C}">
                  <a14:compatExt spid="_x0000_s9275"/>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276" name="Option Button 60" hidden="1">
              <a:extLst>
                <a:ext uri="{63B3BB69-23CF-44E3-9099-C40C66FF867C}">
                  <a14:compatExt spid="_x0000_s9276"/>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277" name="Option Button 61" hidden="1">
              <a:extLst>
                <a:ext uri="{63B3BB69-23CF-44E3-9099-C40C66FF867C}">
                  <a14:compatExt spid="_x0000_s9277"/>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278" name="Group Box 62" hidden="1">
              <a:extLst>
                <a:ext uri="{63B3BB69-23CF-44E3-9099-C40C66FF867C}">
                  <a14:compatExt spid="_x0000_s9278"/>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279" name="Option Button 63" hidden="1">
              <a:extLst>
                <a:ext uri="{63B3BB69-23CF-44E3-9099-C40C66FF867C}">
                  <a14:compatExt spid="_x0000_s9279"/>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280" name="Option Button 64" hidden="1">
              <a:extLst>
                <a:ext uri="{63B3BB69-23CF-44E3-9099-C40C66FF867C}">
                  <a14:compatExt spid="_x0000_s9280"/>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281" name="Group Box 65" hidden="1">
              <a:extLst>
                <a:ext uri="{63B3BB69-23CF-44E3-9099-C40C66FF867C}">
                  <a14:compatExt spid="_x0000_s9281"/>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282" name="Option Button 66" hidden="1">
              <a:extLst>
                <a:ext uri="{63B3BB69-23CF-44E3-9099-C40C66FF867C}">
                  <a14:compatExt spid="_x0000_s9282"/>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283" name="Option Button 67" hidden="1">
              <a:extLst>
                <a:ext uri="{63B3BB69-23CF-44E3-9099-C40C66FF867C}">
                  <a14:compatExt spid="_x0000_s9283"/>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284" name="Group Box 68" hidden="1">
              <a:extLst>
                <a:ext uri="{63B3BB69-23CF-44E3-9099-C40C66FF867C}">
                  <a14:compatExt spid="_x0000_s9284"/>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285" name="Option Button 69" hidden="1">
              <a:extLst>
                <a:ext uri="{63B3BB69-23CF-44E3-9099-C40C66FF867C}">
                  <a14:compatExt spid="_x0000_s9285"/>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286" name="Option Button 70" hidden="1">
              <a:extLst>
                <a:ext uri="{63B3BB69-23CF-44E3-9099-C40C66FF867C}">
                  <a14:compatExt spid="_x0000_s9286"/>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287" name="Group Box 71" hidden="1">
              <a:extLst>
                <a:ext uri="{63B3BB69-23CF-44E3-9099-C40C66FF867C}">
                  <a14:compatExt spid="_x0000_s9287"/>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288" name="Option Button 72" hidden="1">
              <a:extLst>
                <a:ext uri="{63B3BB69-23CF-44E3-9099-C40C66FF867C}">
                  <a14:compatExt spid="_x0000_s9288"/>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289" name="Option Button 73" hidden="1">
              <a:extLst>
                <a:ext uri="{63B3BB69-23CF-44E3-9099-C40C66FF867C}">
                  <a14:compatExt spid="_x0000_s9289"/>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290" name="Group Box 74" hidden="1">
              <a:extLst>
                <a:ext uri="{63B3BB69-23CF-44E3-9099-C40C66FF867C}">
                  <a14:compatExt spid="_x0000_s9290"/>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291" name="Option Button 75" hidden="1">
              <a:extLst>
                <a:ext uri="{63B3BB69-23CF-44E3-9099-C40C66FF867C}">
                  <a14:compatExt spid="_x0000_s9291"/>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292" name="Option Button 76" hidden="1">
              <a:extLst>
                <a:ext uri="{63B3BB69-23CF-44E3-9099-C40C66FF867C}">
                  <a14:compatExt spid="_x0000_s9292"/>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293" name="Group Box 77" hidden="1">
              <a:extLst>
                <a:ext uri="{63B3BB69-23CF-44E3-9099-C40C66FF867C}">
                  <a14:compatExt spid="_x0000_s9293"/>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294" name="Option Button 78" hidden="1">
              <a:extLst>
                <a:ext uri="{63B3BB69-23CF-44E3-9099-C40C66FF867C}">
                  <a14:compatExt spid="_x0000_s9294"/>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295" name="Option Button 79" hidden="1">
              <a:extLst>
                <a:ext uri="{63B3BB69-23CF-44E3-9099-C40C66FF867C}">
                  <a14:compatExt spid="_x0000_s9295"/>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296" name="Group Box 80" hidden="1">
              <a:extLst>
                <a:ext uri="{63B3BB69-23CF-44E3-9099-C40C66FF867C}">
                  <a14:compatExt spid="_x0000_s9296"/>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297" name="Option Button 81" hidden="1">
              <a:extLst>
                <a:ext uri="{63B3BB69-23CF-44E3-9099-C40C66FF867C}">
                  <a14:compatExt spid="_x0000_s9297"/>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298" name="Option Button 82" hidden="1">
              <a:extLst>
                <a:ext uri="{63B3BB69-23CF-44E3-9099-C40C66FF867C}">
                  <a14:compatExt spid="_x0000_s9298"/>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299" name="Drop Down 83" hidden="1">
              <a:extLst>
                <a:ext uri="{63B3BB69-23CF-44E3-9099-C40C66FF867C}">
                  <a14:compatExt spid="_x0000_s9299"/>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300" name="Drop Down 84" hidden="1">
              <a:extLst>
                <a:ext uri="{63B3BB69-23CF-44E3-9099-C40C66FF867C}">
                  <a14:compatExt spid="_x0000_s9300"/>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301" name="Group Box 85" hidden="1">
              <a:extLst>
                <a:ext uri="{63B3BB69-23CF-44E3-9099-C40C66FF867C}">
                  <a14:compatExt spid="_x0000_s9301"/>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302" name="Check Box 86" hidden="1">
              <a:extLst>
                <a:ext uri="{63B3BB69-23CF-44E3-9099-C40C66FF867C}">
                  <a14:compatExt spid="_x0000_s9302"/>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303" name="Check Box 87" hidden="1">
              <a:extLst>
                <a:ext uri="{63B3BB69-23CF-44E3-9099-C40C66FF867C}">
                  <a14:compatExt spid="_x0000_s9303"/>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304" name="Check Box 88" hidden="1">
              <a:extLst>
                <a:ext uri="{63B3BB69-23CF-44E3-9099-C40C66FF867C}">
                  <a14:compatExt spid="_x0000_s9304"/>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305" name="Check Box 89" hidden="1">
              <a:extLst>
                <a:ext uri="{63B3BB69-23CF-44E3-9099-C40C66FF867C}">
                  <a14:compatExt spid="_x0000_s9305"/>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306" name="Check Box 90" hidden="1">
              <a:extLst>
                <a:ext uri="{63B3BB69-23CF-44E3-9099-C40C66FF867C}">
                  <a14:compatExt spid="_x0000_s9306"/>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307" name="Check Box 91" hidden="1">
              <a:extLst>
                <a:ext uri="{63B3BB69-23CF-44E3-9099-C40C66FF867C}">
                  <a14:compatExt spid="_x0000_s9307"/>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308" name="Check Box 92" hidden="1">
              <a:extLst>
                <a:ext uri="{63B3BB69-23CF-44E3-9099-C40C66FF867C}">
                  <a14:compatExt spid="_x0000_s9308"/>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309" name="Group Box 93" hidden="1">
              <a:extLst>
                <a:ext uri="{63B3BB69-23CF-44E3-9099-C40C66FF867C}">
                  <a14:compatExt spid="_x0000_s9309"/>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310" name="Option Button 94" hidden="1">
              <a:extLst>
                <a:ext uri="{63B3BB69-23CF-44E3-9099-C40C66FF867C}">
                  <a14:compatExt spid="_x0000_s9310"/>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311" name="Option Button 95" hidden="1">
              <a:extLst>
                <a:ext uri="{63B3BB69-23CF-44E3-9099-C40C66FF867C}">
                  <a14:compatExt spid="_x0000_s9311"/>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312" name="Group Box 96" hidden="1">
              <a:extLst>
                <a:ext uri="{63B3BB69-23CF-44E3-9099-C40C66FF867C}">
                  <a14:compatExt spid="_x0000_s9312"/>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313" name="Option Button 97" hidden="1">
              <a:extLst>
                <a:ext uri="{63B3BB69-23CF-44E3-9099-C40C66FF867C}">
                  <a14:compatExt spid="_x0000_s9313"/>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314" name="Option Button 98" hidden="1">
              <a:extLst>
                <a:ext uri="{63B3BB69-23CF-44E3-9099-C40C66FF867C}">
                  <a14:compatExt spid="_x0000_s9314"/>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315" name="Group Box 99" hidden="1">
              <a:extLst>
                <a:ext uri="{63B3BB69-23CF-44E3-9099-C40C66FF867C}">
                  <a14:compatExt spid="_x0000_s9315"/>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316" name="Check Box 100" hidden="1">
              <a:extLst>
                <a:ext uri="{63B3BB69-23CF-44E3-9099-C40C66FF867C}">
                  <a14:compatExt spid="_x0000_s9316"/>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317" name="Check Box 101" hidden="1">
              <a:extLst>
                <a:ext uri="{63B3BB69-23CF-44E3-9099-C40C66FF867C}">
                  <a14:compatExt spid="_x0000_s9317"/>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318" name="Check Box 102" hidden="1">
              <a:extLst>
                <a:ext uri="{63B3BB69-23CF-44E3-9099-C40C66FF867C}">
                  <a14:compatExt spid="_x0000_s9318"/>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319" name="Check Box 103" hidden="1">
              <a:extLst>
                <a:ext uri="{63B3BB69-23CF-44E3-9099-C40C66FF867C}">
                  <a14:compatExt spid="_x0000_s9319"/>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320" name="Check Box 104" hidden="1">
              <a:extLst>
                <a:ext uri="{63B3BB69-23CF-44E3-9099-C40C66FF867C}">
                  <a14:compatExt spid="_x0000_s9320"/>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323" name="Group Box 107" hidden="1">
              <a:extLst>
                <a:ext uri="{63B3BB69-23CF-44E3-9099-C40C66FF867C}">
                  <a14:compatExt spid="_x0000_s9323"/>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324" name="Option Button 108" hidden="1">
              <a:extLst>
                <a:ext uri="{63B3BB69-23CF-44E3-9099-C40C66FF867C}">
                  <a14:compatExt spid="_x0000_s9324"/>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325" name="Option Button 109" hidden="1">
              <a:extLst>
                <a:ext uri="{63B3BB69-23CF-44E3-9099-C40C66FF867C}">
                  <a14:compatExt spid="_x0000_s9325"/>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326" name="Group Box 110" hidden="1">
              <a:extLst>
                <a:ext uri="{63B3BB69-23CF-44E3-9099-C40C66FF867C}">
                  <a14:compatExt spid="_x0000_s9326"/>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327" name="Option Button 111" hidden="1">
              <a:extLst>
                <a:ext uri="{63B3BB69-23CF-44E3-9099-C40C66FF867C}">
                  <a14:compatExt spid="_x0000_s9327"/>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328" name="Option Button 112" hidden="1">
              <a:extLst>
                <a:ext uri="{63B3BB69-23CF-44E3-9099-C40C66FF867C}">
                  <a14:compatExt spid="_x0000_s9328"/>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329" name="Group Box 113" hidden="1">
              <a:extLst>
                <a:ext uri="{63B3BB69-23CF-44E3-9099-C40C66FF867C}">
                  <a14:compatExt spid="_x0000_s9329"/>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336" name="Check Box 120" hidden="1">
              <a:extLst>
                <a:ext uri="{63B3BB69-23CF-44E3-9099-C40C66FF867C}">
                  <a14:compatExt spid="_x0000_s9336"/>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337" name="Group Box 121" hidden="1">
              <a:extLst>
                <a:ext uri="{63B3BB69-23CF-44E3-9099-C40C66FF867C}">
                  <a14:compatExt spid="_x0000_s933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338" name="Option Button 122" hidden="1">
              <a:extLst>
                <a:ext uri="{63B3BB69-23CF-44E3-9099-C40C66FF867C}">
                  <a14:compatExt spid="_x0000_s933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339" name="Option Button 123" hidden="1">
              <a:extLst>
                <a:ext uri="{63B3BB69-23CF-44E3-9099-C40C66FF867C}">
                  <a14:compatExt spid="_x0000_s933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340" name="Group Box 124" hidden="1">
              <a:extLst>
                <a:ext uri="{63B3BB69-23CF-44E3-9099-C40C66FF867C}">
                  <a14:compatExt spid="_x0000_s934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341" name="Option Button 125" hidden="1">
              <a:extLst>
                <a:ext uri="{63B3BB69-23CF-44E3-9099-C40C66FF867C}">
                  <a14:compatExt spid="_x0000_s934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342" name="Option Button 126" hidden="1">
              <a:extLst>
                <a:ext uri="{63B3BB69-23CF-44E3-9099-C40C66FF867C}">
                  <a14:compatExt spid="_x0000_s934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343" name="Group Box 127" hidden="1">
              <a:extLst>
                <a:ext uri="{63B3BB69-23CF-44E3-9099-C40C66FF867C}">
                  <a14:compatExt spid="_x0000_s9343"/>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344" name="Check Box 128" hidden="1">
              <a:extLst>
                <a:ext uri="{63B3BB69-23CF-44E3-9099-C40C66FF867C}">
                  <a14:compatExt spid="_x0000_s9344"/>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351" name="Group Box 135" hidden="1">
              <a:extLst>
                <a:ext uri="{63B3BB69-23CF-44E3-9099-C40C66FF867C}">
                  <a14:compatExt spid="_x0000_s9351"/>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352" name="Option Button 136" hidden="1">
              <a:extLst>
                <a:ext uri="{63B3BB69-23CF-44E3-9099-C40C66FF867C}">
                  <a14:compatExt spid="_x0000_s9352"/>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353" name="Option Button 137" hidden="1">
              <a:extLst>
                <a:ext uri="{63B3BB69-23CF-44E3-9099-C40C66FF867C}">
                  <a14:compatExt spid="_x0000_s9353"/>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354" name="Group Box 138" hidden="1">
              <a:extLst>
                <a:ext uri="{63B3BB69-23CF-44E3-9099-C40C66FF867C}">
                  <a14:compatExt spid="_x0000_s9354"/>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355" name="Option Button 139" hidden="1">
              <a:extLst>
                <a:ext uri="{63B3BB69-23CF-44E3-9099-C40C66FF867C}">
                  <a14:compatExt spid="_x0000_s9355"/>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356" name="Option Button 140" hidden="1">
              <a:extLst>
                <a:ext uri="{63B3BB69-23CF-44E3-9099-C40C66FF867C}">
                  <a14:compatExt spid="_x0000_s9356"/>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357" name="Group Box 141" hidden="1">
              <a:extLst>
                <a:ext uri="{63B3BB69-23CF-44E3-9099-C40C66FF867C}">
                  <a14:compatExt spid="_x0000_s9357"/>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358" name="Check Box 142" hidden="1">
              <a:extLst>
                <a:ext uri="{63B3BB69-23CF-44E3-9099-C40C66FF867C}">
                  <a14:compatExt spid="_x0000_s9358"/>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359" name="Check Box 143" hidden="1">
              <a:extLst>
                <a:ext uri="{63B3BB69-23CF-44E3-9099-C40C66FF867C}">
                  <a14:compatExt spid="_x0000_s9359"/>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360" name="Check Box 144" hidden="1">
              <a:extLst>
                <a:ext uri="{63B3BB69-23CF-44E3-9099-C40C66FF867C}">
                  <a14:compatExt spid="_x0000_s9360"/>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361" name="Check Box 145" hidden="1">
              <a:extLst>
                <a:ext uri="{63B3BB69-23CF-44E3-9099-C40C66FF867C}">
                  <a14:compatExt spid="_x0000_s9361"/>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362" name="Check Box 146" hidden="1">
              <a:extLst>
                <a:ext uri="{63B3BB69-23CF-44E3-9099-C40C66FF867C}">
                  <a14:compatExt spid="_x0000_s9362"/>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363" name="Check Box 147" hidden="1">
              <a:extLst>
                <a:ext uri="{63B3BB69-23CF-44E3-9099-C40C66FF867C}">
                  <a14:compatExt spid="_x0000_s9363"/>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364" name="Check Box 148" hidden="1">
              <a:extLst>
                <a:ext uri="{63B3BB69-23CF-44E3-9099-C40C66FF867C}">
                  <a14:compatExt spid="_x0000_s9364"/>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365" name="Group Box 149" hidden="1">
              <a:extLst>
                <a:ext uri="{63B3BB69-23CF-44E3-9099-C40C66FF867C}">
                  <a14:compatExt spid="_x0000_s9365"/>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367" name="Option Button 151" hidden="1">
              <a:extLst>
                <a:ext uri="{63B3BB69-23CF-44E3-9099-C40C66FF867C}">
                  <a14:compatExt spid="_x0000_s9367"/>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368" name="Group Box 152" hidden="1">
              <a:extLst>
                <a:ext uri="{63B3BB69-23CF-44E3-9099-C40C66FF867C}">
                  <a14:compatExt spid="_x0000_s9368"/>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369" name="Option Button 153" hidden="1">
              <a:extLst>
                <a:ext uri="{63B3BB69-23CF-44E3-9099-C40C66FF867C}">
                  <a14:compatExt spid="_x0000_s9369"/>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370" name="Option Button 154" hidden="1">
              <a:extLst>
                <a:ext uri="{63B3BB69-23CF-44E3-9099-C40C66FF867C}">
                  <a14:compatExt spid="_x0000_s9370"/>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371" name="Drop Down 155" hidden="1">
              <a:extLst>
                <a:ext uri="{63B3BB69-23CF-44E3-9099-C40C66FF867C}">
                  <a14:compatExt spid="_x0000_s9371"/>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372" name="Drop Down 156" hidden="1">
              <a:extLst>
                <a:ext uri="{63B3BB69-23CF-44E3-9099-C40C66FF867C}">
                  <a14:compatExt spid="_x0000_s9372"/>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373" name="Drop Down 157" hidden="1">
              <a:extLst>
                <a:ext uri="{63B3BB69-23CF-44E3-9099-C40C66FF867C}">
                  <a14:compatExt spid="_x0000_s9373"/>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374" name="Drop Down 158" hidden="1">
              <a:extLst>
                <a:ext uri="{63B3BB69-23CF-44E3-9099-C40C66FF867C}">
                  <a14:compatExt spid="_x0000_s9374"/>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375" name="Drop Down 159" hidden="1">
              <a:extLst>
                <a:ext uri="{63B3BB69-23CF-44E3-9099-C40C66FF867C}">
                  <a14:compatExt spid="_x0000_s9375"/>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376" name="Drop Down 160" hidden="1">
              <a:extLst>
                <a:ext uri="{63B3BB69-23CF-44E3-9099-C40C66FF867C}">
                  <a14:compatExt spid="_x0000_s9376"/>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377" name="Drop Down 161" hidden="1">
              <a:extLst>
                <a:ext uri="{63B3BB69-23CF-44E3-9099-C40C66FF867C}">
                  <a14:compatExt spid="_x0000_s9377"/>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378" name="Drop Down 162" hidden="1">
              <a:extLst>
                <a:ext uri="{63B3BB69-23CF-44E3-9099-C40C66FF867C}">
                  <a14:compatExt spid="_x0000_s9378"/>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379" name="Drop Down 163" hidden="1">
              <a:extLst>
                <a:ext uri="{63B3BB69-23CF-44E3-9099-C40C66FF867C}">
                  <a14:compatExt spid="_x0000_s9379"/>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380" name="Group Box 164" hidden="1">
              <a:extLst>
                <a:ext uri="{63B3BB69-23CF-44E3-9099-C40C66FF867C}">
                  <a14:compatExt spid="_x0000_s9380"/>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381" name="Option Button 165" hidden="1">
              <a:extLst>
                <a:ext uri="{63B3BB69-23CF-44E3-9099-C40C66FF867C}">
                  <a14:compatExt spid="_x0000_s9381"/>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382" name="Option Button 166" hidden="1">
              <a:extLst>
                <a:ext uri="{63B3BB69-23CF-44E3-9099-C40C66FF867C}">
                  <a14:compatExt spid="_x0000_s9382"/>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383" name="Group Box 167" hidden="1">
              <a:extLst>
                <a:ext uri="{63B3BB69-23CF-44E3-9099-C40C66FF867C}">
                  <a14:compatExt spid="_x0000_s9383"/>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384" name="Option Button 168" hidden="1">
              <a:extLst>
                <a:ext uri="{63B3BB69-23CF-44E3-9099-C40C66FF867C}">
                  <a14:compatExt spid="_x0000_s9384"/>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385" name="Option Button 169" hidden="1">
              <a:extLst>
                <a:ext uri="{63B3BB69-23CF-44E3-9099-C40C66FF867C}">
                  <a14:compatExt spid="_x0000_s9385"/>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386" name="Group Box 170" hidden="1">
              <a:extLst>
                <a:ext uri="{63B3BB69-23CF-44E3-9099-C40C66FF867C}">
                  <a14:compatExt spid="_x0000_s9386"/>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387" name="Option Button 171" hidden="1">
              <a:extLst>
                <a:ext uri="{63B3BB69-23CF-44E3-9099-C40C66FF867C}">
                  <a14:compatExt spid="_x0000_s9387"/>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388" name="Option Button 172" hidden="1">
              <a:extLst>
                <a:ext uri="{63B3BB69-23CF-44E3-9099-C40C66FF867C}">
                  <a14:compatExt spid="_x0000_s9388"/>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389" name="Group Box 173" hidden="1">
              <a:extLst>
                <a:ext uri="{63B3BB69-23CF-44E3-9099-C40C66FF867C}">
                  <a14:compatExt spid="_x0000_s9389"/>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390" name="Option Button 174" hidden="1">
              <a:extLst>
                <a:ext uri="{63B3BB69-23CF-44E3-9099-C40C66FF867C}">
                  <a14:compatExt spid="_x0000_s9390"/>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391" name="Option Button 175" hidden="1">
              <a:extLst>
                <a:ext uri="{63B3BB69-23CF-44E3-9099-C40C66FF867C}">
                  <a14:compatExt spid="_x0000_s9391"/>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392" name="Group Box 176" hidden="1">
              <a:extLst>
                <a:ext uri="{63B3BB69-23CF-44E3-9099-C40C66FF867C}">
                  <a14:compatExt spid="_x0000_s9392"/>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393" name="Option Button 177" hidden="1">
              <a:extLst>
                <a:ext uri="{63B3BB69-23CF-44E3-9099-C40C66FF867C}">
                  <a14:compatExt spid="_x0000_s9393"/>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394" name="Option Button 178" hidden="1">
              <a:extLst>
                <a:ext uri="{63B3BB69-23CF-44E3-9099-C40C66FF867C}">
                  <a14:compatExt spid="_x0000_s9394"/>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395" name="Group Box 179" hidden="1">
              <a:extLst>
                <a:ext uri="{63B3BB69-23CF-44E3-9099-C40C66FF867C}">
                  <a14:compatExt spid="_x0000_s9395"/>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396" name="Option Button 180" hidden="1">
              <a:extLst>
                <a:ext uri="{63B3BB69-23CF-44E3-9099-C40C66FF867C}">
                  <a14:compatExt spid="_x0000_s9396"/>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397" name="Option Button 181" hidden="1">
              <a:extLst>
                <a:ext uri="{63B3BB69-23CF-44E3-9099-C40C66FF867C}">
                  <a14:compatExt spid="_x0000_s9397"/>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135</xdr:row>
          <xdr:rowOff>0</xdr:rowOff>
        </xdr:to>
        <xdr:sp macro="" textlink="">
          <xdr:nvSpPr>
            <xdr:cNvPr id="9398" name="Group Box 182" hidden="1">
              <a:extLst>
                <a:ext uri="{63B3BB69-23CF-44E3-9099-C40C66FF867C}">
                  <a14:compatExt spid="_x0000_s9398"/>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135</xdr:row>
          <xdr:rowOff>0</xdr:rowOff>
        </xdr:to>
        <xdr:sp macro="" textlink="">
          <xdr:nvSpPr>
            <xdr:cNvPr id="9399" name="Option Button 183" hidden="1">
              <a:extLst>
                <a:ext uri="{63B3BB69-23CF-44E3-9099-C40C66FF867C}">
                  <a14:compatExt spid="_x0000_s9399"/>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135</xdr:row>
          <xdr:rowOff>0</xdr:rowOff>
        </xdr:to>
        <xdr:sp macro="" textlink="">
          <xdr:nvSpPr>
            <xdr:cNvPr id="9400" name="Option Button 184" hidden="1">
              <a:extLst>
                <a:ext uri="{63B3BB69-23CF-44E3-9099-C40C66FF867C}">
                  <a14:compatExt spid="_x0000_s9400"/>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401" name="Group Box 185" hidden="1">
              <a:extLst>
                <a:ext uri="{63B3BB69-23CF-44E3-9099-C40C66FF867C}">
                  <a14:compatExt spid="_x0000_s9401"/>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402" name="Option Button 186" hidden="1">
              <a:extLst>
                <a:ext uri="{63B3BB69-23CF-44E3-9099-C40C66FF867C}">
                  <a14:compatExt spid="_x0000_s9402"/>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403" name="Option Button 187" hidden="1">
              <a:extLst>
                <a:ext uri="{63B3BB69-23CF-44E3-9099-C40C66FF867C}">
                  <a14:compatExt spid="_x0000_s9403"/>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404" name="Group Box 188" hidden="1">
              <a:extLst>
                <a:ext uri="{63B3BB69-23CF-44E3-9099-C40C66FF867C}">
                  <a14:compatExt spid="_x0000_s9404"/>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405" name="Option Button 189" hidden="1">
              <a:extLst>
                <a:ext uri="{63B3BB69-23CF-44E3-9099-C40C66FF867C}">
                  <a14:compatExt spid="_x0000_s9405"/>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406" name="Option Button 190" hidden="1">
              <a:extLst>
                <a:ext uri="{63B3BB69-23CF-44E3-9099-C40C66FF867C}">
                  <a14:compatExt spid="_x0000_s9406"/>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407" name="Group Box 191" hidden="1">
              <a:extLst>
                <a:ext uri="{63B3BB69-23CF-44E3-9099-C40C66FF867C}">
                  <a14:compatExt spid="_x0000_s9407"/>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408" name="Option Button 192" hidden="1">
              <a:extLst>
                <a:ext uri="{63B3BB69-23CF-44E3-9099-C40C66FF867C}">
                  <a14:compatExt spid="_x0000_s9408"/>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409" name="Option Button 193" hidden="1">
              <a:extLst>
                <a:ext uri="{63B3BB69-23CF-44E3-9099-C40C66FF867C}">
                  <a14:compatExt spid="_x0000_s9409"/>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410" name="Group Box 194" hidden="1">
              <a:extLst>
                <a:ext uri="{63B3BB69-23CF-44E3-9099-C40C66FF867C}">
                  <a14:compatExt spid="_x0000_s9410"/>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411" name="Option Button 195" hidden="1">
              <a:extLst>
                <a:ext uri="{63B3BB69-23CF-44E3-9099-C40C66FF867C}">
                  <a14:compatExt spid="_x0000_s9411"/>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412" name="Option Button 196" hidden="1">
              <a:extLst>
                <a:ext uri="{63B3BB69-23CF-44E3-9099-C40C66FF867C}">
                  <a14:compatExt spid="_x0000_s9412"/>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413" name="Drop Down 197" hidden="1">
              <a:extLst>
                <a:ext uri="{63B3BB69-23CF-44E3-9099-C40C66FF867C}">
                  <a14:compatExt spid="_x0000_s9413"/>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63</xdr:row>
          <xdr:rowOff>0</xdr:rowOff>
        </xdr:to>
        <xdr:sp macro="" textlink="">
          <xdr:nvSpPr>
            <xdr:cNvPr id="9414" name="Group Box 198" hidden="1">
              <a:extLst>
                <a:ext uri="{63B3BB69-23CF-44E3-9099-C40C66FF867C}">
                  <a14:compatExt spid="_x0000_s9414"/>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63</xdr:row>
          <xdr:rowOff>0</xdr:rowOff>
        </xdr:to>
        <xdr:sp macro="" textlink="">
          <xdr:nvSpPr>
            <xdr:cNvPr id="9415" name="Option Button 199" hidden="1">
              <a:extLst>
                <a:ext uri="{63B3BB69-23CF-44E3-9099-C40C66FF867C}">
                  <a14:compatExt spid="_x0000_s9415"/>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63</xdr:row>
          <xdr:rowOff>0</xdr:rowOff>
        </xdr:to>
        <xdr:sp macro="" textlink="">
          <xdr:nvSpPr>
            <xdr:cNvPr id="9416" name="Option Button 200" hidden="1">
              <a:extLst>
                <a:ext uri="{63B3BB69-23CF-44E3-9099-C40C66FF867C}">
                  <a14:compatExt spid="_x0000_s9416"/>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1267" name="Option Button 3" hidden="1">
              <a:extLst>
                <a:ext uri="{63B3BB69-23CF-44E3-9099-C40C66FF867C}">
                  <a14:compatExt spid="_x0000_s11267"/>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1268" name="Option Button 4" hidden="1">
              <a:extLst>
                <a:ext uri="{63B3BB69-23CF-44E3-9099-C40C66FF867C}">
                  <a14:compatExt spid="_x0000_s11268"/>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1269" name="Group Box 5" hidden="1">
              <a:extLst>
                <a:ext uri="{63B3BB69-23CF-44E3-9099-C40C66FF867C}">
                  <a14:compatExt spid="_x0000_s1126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1275" name="Check Box 11" hidden="1">
              <a:extLst>
                <a:ext uri="{63B3BB69-23CF-44E3-9099-C40C66FF867C}">
                  <a14:compatExt spid="_x0000_s11275"/>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1276" name="Group Box 12" hidden="1">
              <a:extLst>
                <a:ext uri="{63B3BB69-23CF-44E3-9099-C40C66FF867C}">
                  <a14:compatExt spid="_x0000_s11276"/>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1277" name="Option Button 13" hidden="1">
              <a:extLst>
                <a:ext uri="{63B3BB69-23CF-44E3-9099-C40C66FF867C}">
                  <a14:compatExt spid="_x0000_s11277"/>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1278" name="Option Button 14" hidden="1">
              <a:extLst>
                <a:ext uri="{63B3BB69-23CF-44E3-9099-C40C66FF867C}">
                  <a14:compatExt spid="_x0000_s11278"/>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1279" name="Group Box 15" hidden="1">
              <a:extLst>
                <a:ext uri="{63B3BB69-23CF-44E3-9099-C40C66FF867C}">
                  <a14:compatExt spid="_x0000_s11279"/>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1280" name="Option Button 16" hidden="1">
              <a:extLst>
                <a:ext uri="{63B3BB69-23CF-44E3-9099-C40C66FF867C}">
                  <a14:compatExt spid="_x0000_s11280"/>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1281" name="Option Button 17" hidden="1">
              <a:extLst>
                <a:ext uri="{63B3BB69-23CF-44E3-9099-C40C66FF867C}">
                  <a14:compatExt spid="_x0000_s11281"/>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1282" name="Group Box 18" hidden="1">
              <a:extLst>
                <a:ext uri="{63B3BB69-23CF-44E3-9099-C40C66FF867C}">
                  <a14:compatExt spid="_x0000_s11282"/>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1283" name="Option Button 19" hidden="1">
              <a:extLst>
                <a:ext uri="{63B3BB69-23CF-44E3-9099-C40C66FF867C}">
                  <a14:compatExt spid="_x0000_s11283"/>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1284" name="Option Button 20" hidden="1">
              <a:extLst>
                <a:ext uri="{63B3BB69-23CF-44E3-9099-C40C66FF867C}">
                  <a14:compatExt spid="_x0000_s11284"/>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1285" name="Group Box 21" hidden="1">
              <a:extLst>
                <a:ext uri="{63B3BB69-23CF-44E3-9099-C40C66FF867C}">
                  <a14:compatExt spid="_x0000_s11285"/>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1286" name="Option Button 22" hidden="1">
              <a:extLst>
                <a:ext uri="{63B3BB69-23CF-44E3-9099-C40C66FF867C}">
                  <a14:compatExt spid="_x0000_s11286"/>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1287" name="Option Button 23" hidden="1">
              <a:extLst>
                <a:ext uri="{63B3BB69-23CF-44E3-9099-C40C66FF867C}">
                  <a14:compatExt spid="_x0000_s11287"/>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1288" name="Option Button 24" hidden="1">
              <a:extLst>
                <a:ext uri="{63B3BB69-23CF-44E3-9099-C40C66FF867C}">
                  <a14:compatExt spid="_x0000_s1128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1289" name="Option Button 25" hidden="1">
              <a:extLst>
                <a:ext uri="{63B3BB69-23CF-44E3-9099-C40C66FF867C}">
                  <a14:compatExt spid="_x0000_s1128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1290" name="Group Box 26" hidden="1">
              <a:extLst>
                <a:ext uri="{63B3BB69-23CF-44E3-9099-C40C66FF867C}">
                  <a14:compatExt spid="_x0000_s1129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1291" name="Option Button 27" hidden="1">
              <a:extLst>
                <a:ext uri="{63B3BB69-23CF-44E3-9099-C40C66FF867C}">
                  <a14:compatExt spid="_x0000_s1129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1292" name="Option Button 28" hidden="1">
              <a:extLst>
                <a:ext uri="{63B3BB69-23CF-44E3-9099-C40C66FF867C}">
                  <a14:compatExt spid="_x0000_s1129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1295" name="Drop Down 31" hidden="1">
              <a:extLst>
                <a:ext uri="{63B3BB69-23CF-44E3-9099-C40C66FF867C}">
                  <a14:compatExt spid="_x0000_s11295"/>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1296" name="Drop Down 32" hidden="1">
              <a:extLst>
                <a:ext uri="{63B3BB69-23CF-44E3-9099-C40C66FF867C}">
                  <a14:compatExt spid="_x0000_s11296"/>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1297" name="Group Box 33" hidden="1">
              <a:extLst>
                <a:ext uri="{63B3BB69-23CF-44E3-9099-C40C66FF867C}">
                  <a14:compatExt spid="_x0000_s11297"/>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1298" name="Option Button 34" hidden="1">
              <a:extLst>
                <a:ext uri="{63B3BB69-23CF-44E3-9099-C40C66FF867C}">
                  <a14:compatExt spid="_x0000_s11298"/>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1299" name="Option Button 35" hidden="1">
              <a:extLst>
                <a:ext uri="{63B3BB69-23CF-44E3-9099-C40C66FF867C}">
                  <a14:compatExt spid="_x0000_s11299"/>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11300" name="Group Box 36" hidden="1">
              <a:extLst>
                <a:ext uri="{63B3BB69-23CF-44E3-9099-C40C66FF867C}">
                  <a14:compatExt spid="_x0000_s11300"/>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1301" name="Option Button 37" hidden="1">
              <a:extLst>
                <a:ext uri="{63B3BB69-23CF-44E3-9099-C40C66FF867C}">
                  <a14:compatExt spid="_x0000_s11301"/>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1302" name="Option Button 38" hidden="1">
              <a:extLst>
                <a:ext uri="{63B3BB69-23CF-44E3-9099-C40C66FF867C}">
                  <a14:compatExt spid="_x0000_s11302"/>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1303" name="Group Box 39" hidden="1">
              <a:extLst>
                <a:ext uri="{63B3BB69-23CF-44E3-9099-C40C66FF867C}">
                  <a14:compatExt spid="_x0000_s11303"/>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1304" name="Option Button 40" hidden="1">
              <a:extLst>
                <a:ext uri="{63B3BB69-23CF-44E3-9099-C40C66FF867C}">
                  <a14:compatExt spid="_x0000_s11304"/>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1305" name="Option Button 41" hidden="1">
              <a:extLst>
                <a:ext uri="{63B3BB69-23CF-44E3-9099-C40C66FF867C}">
                  <a14:compatExt spid="_x0000_s11305"/>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1306" name="Group Box 42" hidden="1">
              <a:extLst>
                <a:ext uri="{63B3BB69-23CF-44E3-9099-C40C66FF867C}">
                  <a14:compatExt spid="_x0000_s11306"/>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1307" name="Drop Down 43" hidden="1">
              <a:extLst>
                <a:ext uri="{63B3BB69-23CF-44E3-9099-C40C66FF867C}">
                  <a14:compatExt spid="_x0000_s11307"/>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36</xdr:col>
          <xdr:colOff>0</xdr:colOff>
          <xdr:row>69</xdr:row>
          <xdr:rowOff>0</xdr:rowOff>
        </xdr:to>
        <xdr:sp macro="" textlink="">
          <xdr:nvSpPr>
            <xdr:cNvPr id="11308" name="Group Box 44" hidden="1">
              <a:extLst>
                <a:ext uri="{63B3BB69-23CF-44E3-9099-C40C66FF867C}">
                  <a14:compatExt spid="_x0000_s11308"/>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1309" name="Option Button 45" hidden="1">
              <a:extLst>
                <a:ext uri="{63B3BB69-23CF-44E3-9099-C40C66FF867C}">
                  <a14:compatExt spid="_x0000_s11309"/>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1310" name="Option Button 46" hidden="1">
              <a:extLst>
                <a:ext uri="{63B3BB69-23CF-44E3-9099-C40C66FF867C}">
                  <a14:compatExt spid="_x0000_s11310"/>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1311" name="Drop Down 47" hidden="1">
              <a:extLst>
                <a:ext uri="{63B3BB69-23CF-44E3-9099-C40C66FF867C}">
                  <a14:compatExt spid="_x0000_s11311"/>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36</xdr:col>
          <xdr:colOff>0</xdr:colOff>
          <xdr:row>70</xdr:row>
          <xdr:rowOff>0</xdr:rowOff>
        </xdr:to>
        <xdr:sp macro="" textlink="">
          <xdr:nvSpPr>
            <xdr:cNvPr id="11312" name="Group Box 48" hidden="1">
              <a:extLst>
                <a:ext uri="{63B3BB69-23CF-44E3-9099-C40C66FF867C}">
                  <a14:compatExt spid="_x0000_s11312"/>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1313" name="Option Button 49" hidden="1">
              <a:extLst>
                <a:ext uri="{63B3BB69-23CF-44E3-9099-C40C66FF867C}">
                  <a14:compatExt spid="_x0000_s11313"/>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1314" name="Option Button 50" hidden="1">
              <a:extLst>
                <a:ext uri="{63B3BB69-23CF-44E3-9099-C40C66FF867C}">
                  <a14:compatExt spid="_x0000_s11314"/>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1315" name="Group Box 51" hidden="1">
              <a:extLst>
                <a:ext uri="{63B3BB69-23CF-44E3-9099-C40C66FF867C}">
                  <a14:compatExt spid="_x0000_s11315"/>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1316" name="Option Button 52" hidden="1">
              <a:extLst>
                <a:ext uri="{63B3BB69-23CF-44E3-9099-C40C66FF867C}">
                  <a14:compatExt spid="_x0000_s11316"/>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1317" name="Option Button 53" hidden="1">
              <a:extLst>
                <a:ext uri="{63B3BB69-23CF-44E3-9099-C40C66FF867C}">
                  <a14:compatExt spid="_x0000_s11317"/>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1318" name="Group Box 54" hidden="1">
              <a:extLst>
                <a:ext uri="{63B3BB69-23CF-44E3-9099-C40C66FF867C}">
                  <a14:compatExt spid="_x0000_s11318"/>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1319" name="Option Button 55" hidden="1">
              <a:extLst>
                <a:ext uri="{63B3BB69-23CF-44E3-9099-C40C66FF867C}">
                  <a14:compatExt spid="_x0000_s11319"/>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1320" name="Option Button 56" hidden="1">
              <a:extLst>
                <a:ext uri="{63B3BB69-23CF-44E3-9099-C40C66FF867C}">
                  <a14:compatExt spid="_x0000_s11320"/>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1321" name="Group Box 57" hidden="1">
              <a:extLst>
                <a:ext uri="{63B3BB69-23CF-44E3-9099-C40C66FF867C}">
                  <a14:compatExt spid="_x0000_s11321"/>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1322" name="Option Button 58" hidden="1">
              <a:extLst>
                <a:ext uri="{63B3BB69-23CF-44E3-9099-C40C66FF867C}">
                  <a14:compatExt spid="_x0000_s11322"/>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1323" name="Option Button 59" hidden="1">
              <a:extLst>
                <a:ext uri="{63B3BB69-23CF-44E3-9099-C40C66FF867C}">
                  <a14:compatExt spid="_x0000_s11323"/>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1324" name="Group Box 60" hidden="1">
              <a:extLst>
                <a:ext uri="{63B3BB69-23CF-44E3-9099-C40C66FF867C}">
                  <a14:compatExt spid="_x0000_s11324"/>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1325" name="Option Button 61" hidden="1">
              <a:extLst>
                <a:ext uri="{63B3BB69-23CF-44E3-9099-C40C66FF867C}">
                  <a14:compatExt spid="_x0000_s11325"/>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1326" name="Option Button 62" hidden="1">
              <a:extLst>
                <a:ext uri="{63B3BB69-23CF-44E3-9099-C40C66FF867C}">
                  <a14:compatExt spid="_x0000_s11326"/>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1328" name="Drop Down 64" hidden="1">
              <a:extLst>
                <a:ext uri="{63B3BB69-23CF-44E3-9099-C40C66FF867C}">
                  <a14:compatExt spid="_x0000_s11328"/>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1332" name="Group Box 68" hidden="1">
              <a:extLst>
                <a:ext uri="{63B3BB69-23CF-44E3-9099-C40C66FF867C}">
                  <a14:compatExt spid="_x0000_s11332"/>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1333" name="Option Button 69" hidden="1">
              <a:extLst>
                <a:ext uri="{63B3BB69-23CF-44E3-9099-C40C66FF867C}">
                  <a14:compatExt spid="_x0000_s11333"/>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1334" name="Option Button 70" hidden="1">
              <a:extLst>
                <a:ext uri="{63B3BB69-23CF-44E3-9099-C40C66FF867C}">
                  <a14:compatExt spid="_x0000_s11334"/>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2289" name="Group Box 1" hidden="1">
              <a:extLst>
                <a:ext uri="{63B3BB69-23CF-44E3-9099-C40C66FF867C}">
                  <a14:compatExt spid="_x0000_s12289"/>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2290" name="Option Button 2" hidden="1">
              <a:extLst>
                <a:ext uri="{63B3BB69-23CF-44E3-9099-C40C66FF867C}">
                  <a14:compatExt spid="_x0000_s12290"/>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2291" name="Option Button 3" hidden="1">
              <a:extLst>
                <a:ext uri="{63B3BB69-23CF-44E3-9099-C40C66FF867C}">
                  <a14:compatExt spid="_x0000_s12291"/>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2292" name="Group Box 4" hidden="1">
              <a:extLst>
                <a:ext uri="{63B3BB69-23CF-44E3-9099-C40C66FF867C}">
                  <a14:compatExt spid="_x0000_s12292"/>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2293" name="Option Button 5" hidden="1">
              <a:extLst>
                <a:ext uri="{63B3BB69-23CF-44E3-9099-C40C66FF867C}">
                  <a14:compatExt spid="_x0000_s12293"/>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2294" name="Option Button 6" hidden="1">
              <a:extLst>
                <a:ext uri="{63B3BB69-23CF-44E3-9099-C40C66FF867C}">
                  <a14:compatExt spid="_x0000_s12294"/>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2295" name="Group Box 7" hidden="1">
              <a:extLst>
                <a:ext uri="{63B3BB69-23CF-44E3-9099-C40C66FF867C}">
                  <a14:compatExt spid="_x0000_s12295"/>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2298" name="Group Box 10" hidden="1">
              <a:extLst>
                <a:ext uri="{63B3BB69-23CF-44E3-9099-C40C66FF867C}">
                  <a14:compatExt spid="_x0000_s12298"/>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2299" name="Group Box 11" hidden="1">
              <a:extLst>
                <a:ext uri="{63B3BB69-23CF-44E3-9099-C40C66FF867C}">
                  <a14:compatExt spid="_x0000_s12299"/>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2305" name="Check Box 17" hidden="1">
              <a:extLst>
                <a:ext uri="{63B3BB69-23CF-44E3-9099-C40C66FF867C}">
                  <a14:compatExt spid="_x0000_s12305"/>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2306" name="Drop Down 18" hidden="1">
              <a:extLst>
                <a:ext uri="{63B3BB69-23CF-44E3-9099-C40C66FF867C}">
                  <a14:compatExt spid="_x0000_s12306"/>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2307" name="Group Box 19" hidden="1">
              <a:extLst>
                <a:ext uri="{63B3BB69-23CF-44E3-9099-C40C66FF867C}">
                  <a14:compatExt spid="_x0000_s12307"/>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2308" name="Option Button 20" hidden="1">
              <a:extLst>
                <a:ext uri="{63B3BB69-23CF-44E3-9099-C40C66FF867C}">
                  <a14:compatExt spid="_x0000_s12308"/>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2310" name="Group Box 22" hidden="1">
              <a:extLst>
                <a:ext uri="{63B3BB69-23CF-44E3-9099-C40C66FF867C}">
                  <a14:compatExt spid="_x0000_s12310"/>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3313" name="Group Box 1" hidden="1">
              <a:extLst>
                <a:ext uri="{63B3BB69-23CF-44E3-9099-C40C66FF867C}">
                  <a14:compatExt spid="_x0000_s13313"/>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3314" name="Option Button 2" hidden="1">
              <a:extLst>
                <a:ext uri="{63B3BB69-23CF-44E3-9099-C40C66FF867C}">
                  <a14:compatExt spid="_x0000_s13314"/>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3315" name="Option Button 3" hidden="1">
              <a:extLst>
                <a:ext uri="{63B3BB69-23CF-44E3-9099-C40C66FF867C}">
                  <a14:compatExt spid="_x0000_s13315"/>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3316" name="Group Box 4" hidden="1">
              <a:extLst>
                <a:ext uri="{63B3BB69-23CF-44E3-9099-C40C66FF867C}">
                  <a14:compatExt spid="_x0000_s13316"/>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3317" name="Group Box 5" hidden="1">
              <a:extLst>
                <a:ext uri="{63B3BB69-23CF-44E3-9099-C40C66FF867C}">
                  <a14:compatExt spid="_x0000_s13317"/>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3318" name="Option Button 6" hidden="1">
              <a:extLst>
                <a:ext uri="{63B3BB69-23CF-44E3-9099-C40C66FF867C}">
                  <a14:compatExt spid="_x0000_s13318"/>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3319" name="Option Button 7" hidden="1">
              <a:extLst>
                <a:ext uri="{63B3BB69-23CF-44E3-9099-C40C66FF867C}">
                  <a14:compatExt spid="_x0000_s13319"/>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3320" name="Option Button 8" hidden="1">
              <a:extLst>
                <a:ext uri="{63B3BB69-23CF-44E3-9099-C40C66FF867C}">
                  <a14:compatExt spid="_x0000_s13320"/>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3321" name="Option Button 9" hidden="1">
              <a:extLst>
                <a:ext uri="{63B3BB69-23CF-44E3-9099-C40C66FF867C}">
                  <a14:compatExt spid="_x0000_s13321"/>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3322" name="Group Box 10" hidden="1">
              <a:extLst>
                <a:ext uri="{63B3BB69-23CF-44E3-9099-C40C66FF867C}">
                  <a14:compatExt spid="_x0000_s13322"/>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3323" name="Group Box 11" hidden="1">
              <a:extLst>
                <a:ext uri="{63B3BB69-23CF-44E3-9099-C40C66FF867C}">
                  <a14:compatExt spid="_x0000_s13323"/>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3324" name="Option Button 12" hidden="1">
              <a:extLst>
                <a:ext uri="{63B3BB69-23CF-44E3-9099-C40C66FF867C}">
                  <a14:compatExt spid="_x0000_s13324"/>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3325" name="Option Button 13" hidden="1">
              <a:extLst>
                <a:ext uri="{63B3BB69-23CF-44E3-9099-C40C66FF867C}">
                  <a14:compatExt spid="_x0000_s13325"/>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3326" name="Option Button 14" hidden="1">
              <a:extLst>
                <a:ext uri="{63B3BB69-23CF-44E3-9099-C40C66FF867C}">
                  <a14:compatExt spid="_x0000_s13326"/>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3327" name="Option Button 15" hidden="1">
              <a:extLst>
                <a:ext uri="{63B3BB69-23CF-44E3-9099-C40C66FF867C}">
                  <a14:compatExt spid="_x0000_s13327"/>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3328" name="Group Box 16" hidden="1">
              <a:extLst>
                <a:ext uri="{63B3BB69-23CF-44E3-9099-C40C66FF867C}">
                  <a14:compatExt spid="_x0000_s13328"/>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3329" name="Option Button 17" hidden="1">
              <a:extLst>
                <a:ext uri="{63B3BB69-23CF-44E3-9099-C40C66FF867C}">
                  <a14:compatExt spid="_x0000_s13329"/>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3330" name="Option Button 18" hidden="1">
              <a:extLst>
                <a:ext uri="{63B3BB69-23CF-44E3-9099-C40C66FF867C}">
                  <a14:compatExt spid="_x0000_s13330"/>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3331" name="Option Button 19" hidden="1">
              <a:extLst>
                <a:ext uri="{63B3BB69-23CF-44E3-9099-C40C66FF867C}">
                  <a14:compatExt spid="_x0000_s13331"/>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3332" name="Option Button 20" hidden="1">
              <a:extLst>
                <a:ext uri="{63B3BB69-23CF-44E3-9099-C40C66FF867C}">
                  <a14:compatExt spid="_x0000_s13332"/>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3333" name="Group Box 21" hidden="1">
              <a:extLst>
                <a:ext uri="{63B3BB69-23CF-44E3-9099-C40C66FF867C}">
                  <a14:compatExt spid="_x0000_s13333"/>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3334" name="Option Button 22" hidden="1">
              <a:extLst>
                <a:ext uri="{63B3BB69-23CF-44E3-9099-C40C66FF867C}">
                  <a14:compatExt spid="_x0000_s13334"/>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3335" name="Option Button 23" hidden="1">
              <a:extLst>
                <a:ext uri="{63B3BB69-23CF-44E3-9099-C40C66FF867C}">
                  <a14:compatExt spid="_x0000_s13335"/>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3336" name="Option Button 24" hidden="1">
              <a:extLst>
                <a:ext uri="{63B3BB69-23CF-44E3-9099-C40C66FF867C}">
                  <a14:compatExt spid="_x0000_s13336"/>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3337" name="Option Button 25" hidden="1">
              <a:extLst>
                <a:ext uri="{63B3BB69-23CF-44E3-9099-C40C66FF867C}">
                  <a14:compatExt spid="_x0000_s13337"/>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3338" name="Group Box 26" hidden="1">
              <a:extLst>
                <a:ext uri="{63B3BB69-23CF-44E3-9099-C40C66FF867C}">
                  <a14:compatExt spid="_x0000_s13338"/>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3339" name="Option Button 27" hidden="1">
              <a:extLst>
                <a:ext uri="{63B3BB69-23CF-44E3-9099-C40C66FF867C}">
                  <a14:compatExt spid="_x0000_s13339"/>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3340" name="Option Button 28" hidden="1">
              <a:extLst>
                <a:ext uri="{63B3BB69-23CF-44E3-9099-C40C66FF867C}">
                  <a14:compatExt spid="_x0000_s13340"/>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3341" name="Option Button 29" hidden="1">
              <a:extLst>
                <a:ext uri="{63B3BB69-23CF-44E3-9099-C40C66FF867C}">
                  <a14:compatExt spid="_x0000_s13341"/>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3342" name="Option Button 30" hidden="1">
              <a:extLst>
                <a:ext uri="{63B3BB69-23CF-44E3-9099-C40C66FF867C}">
                  <a14:compatExt spid="_x0000_s13342"/>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3343" name="Group Box 31" hidden="1">
              <a:extLst>
                <a:ext uri="{63B3BB69-23CF-44E3-9099-C40C66FF867C}">
                  <a14:compatExt spid="_x0000_s13343"/>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3344" name="Option Button 32" hidden="1">
              <a:extLst>
                <a:ext uri="{63B3BB69-23CF-44E3-9099-C40C66FF867C}">
                  <a14:compatExt spid="_x0000_s13344"/>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3345" name="Option Button 33" hidden="1">
              <a:extLst>
                <a:ext uri="{63B3BB69-23CF-44E3-9099-C40C66FF867C}">
                  <a14:compatExt spid="_x0000_s13345"/>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3346" name="Option Button 34" hidden="1">
              <a:extLst>
                <a:ext uri="{63B3BB69-23CF-44E3-9099-C40C66FF867C}">
                  <a14:compatExt spid="_x0000_s13346"/>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3347" name="Option Button 35" hidden="1">
              <a:extLst>
                <a:ext uri="{63B3BB69-23CF-44E3-9099-C40C66FF867C}">
                  <a14:compatExt spid="_x0000_s13347"/>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3348" name="Group Box 36" hidden="1">
              <a:extLst>
                <a:ext uri="{63B3BB69-23CF-44E3-9099-C40C66FF867C}">
                  <a14:compatExt spid="_x0000_s13348"/>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3349" name="Option Button 37" hidden="1">
              <a:extLst>
                <a:ext uri="{63B3BB69-23CF-44E3-9099-C40C66FF867C}">
                  <a14:compatExt spid="_x0000_s13349"/>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3350" name="Option Button 38" hidden="1">
              <a:extLst>
                <a:ext uri="{63B3BB69-23CF-44E3-9099-C40C66FF867C}">
                  <a14:compatExt spid="_x0000_s13350"/>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3351" name="Option Button 39" hidden="1">
              <a:extLst>
                <a:ext uri="{63B3BB69-23CF-44E3-9099-C40C66FF867C}">
                  <a14:compatExt spid="_x0000_s13351"/>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3352" name="Option Button 40" hidden="1">
              <a:extLst>
                <a:ext uri="{63B3BB69-23CF-44E3-9099-C40C66FF867C}">
                  <a14:compatExt spid="_x0000_s13352"/>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3353" name="Group Box 41" hidden="1">
              <a:extLst>
                <a:ext uri="{63B3BB69-23CF-44E3-9099-C40C66FF867C}">
                  <a14:compatExt spid="_x0000_s13353"/>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3354" name="Option Button 42" hidden="1">
              <a:extLst>
                <a:ext uri="{63B3BB69-23CF-44E3-9099-C40C66FF867C}">
                  <a14:compatExt spid="_x0000_s13354"/>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3355" name="Option Button 43" hidden="1">
              <a:extLst>
                <a:ext uri="{63B3BB69-23CF-44E3-9099-C40C66FF867C}">
                  <a14:compatExt spid="_x0000_s13355"/>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3356" name="Option Button 44" hidden="1">
              <a:extLst>
                <a:ext uri="{63B3BB69-23CF-44E3-9099-C40C66FF867C}">
                  <a14:compatExt spid="_x0000_s13356"/>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3357" name="Option Button 45" hidden="1">
              <a:extLst>
                <a:ext uri="{63B3BB69-23CF-44E3-9099-C40C66FF867C}">
                  <a14:compatExt spid="_x0000_s13357"/>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3358" name="Group Box 46" hidden="1">
              <a:extLst>
                <a:ext uri="{63B3BB69-23CF-44E3-9099-C40C66FF867C}">
                  <a14:compatExt spid="_x0000_s1335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3359" name="Option Button 47" hidden="1">
              <a:extLst>
                <a:ext uri="{63B3BB69-23CF-44E3-9099-C40C66FF867C}">
                  <a14:compatExt spid="_x0000_s1335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3360" name="Option Button 48" hidden="1">
              <a:extLst>
                <a:ext uri="{63B3BB69-23CF-44E3-9099-C40C66FF867C}">
                  <a14:compatExt spid="_x0000_s1336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3361" name="Option Button 49" hidden="1">
              <a:extLst>
                <a:ext uri="{63B3BB69-23CF-44E3-9099-C40C66FF867C}">
                  <a14:compatExt spid="_x0000_s1336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3362" name="Option Button 50" hidden="1">
              <a:extLst>
                <a:ext uri="{63B3BB69-23CF-44E3-9099-C40C66FF867C}">
                  <a14:compatExt spid="_x0000_s1336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3363" name="Group Box 51" hidden="1">
              <a:extLst>
                <a:ext uri="{63B3BB69-23CF-44E3-9099-C40C66FF867C}">
                  <a14:compatExt spid="_x0000_s13363"/>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3364" name="Option Button 52" hidden="1">
              <a:extLst>
                <a:ext uri="{63B3BB69-23CF-44E3-9099-C40C66FF867C}">
                  <a14:compatExt spid="_x0000_s13364"/>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3365" name="Option Button 53" hidden="1">
              <a:extLst>
                <a:ext uri="{63B3BB69-23CF-44E3-9099-C40C66FF867C}">
                  <a14:compatExt spid="_x0000_s13365"/>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3366" name="Option Button 54" hidden="1">
              <a:extLst>
                <a:ext uri="{63B3BB69-23CF-44E3-9099-C40C66FF867C}">
                  <a14:compatExt spid="_x0000_s13366"/>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3367" name="Option Button 55" hidden="1">
              <a:extLst>
                <a:ext uri="{63B3BB69-23CF-44E3-9099-C40C66FF867C}">
                  <a14:compatExt spid="_x0000_s13367"/>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3368" name="Group Box 56" hidden="1">
              <a:extLst>
                <a:ext uri="{63B3BB69-23CF-44E3-9099-C40C66FF867C}">
                  <a14:compatExt spid="_x0000_s13368"/>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3369" name="Option Button 57" hidden="1">
              <a:extLst>
                <a:ext uri="{63B3BB69-23CF-44E3-9099-C40C66FF867C}">
                  <a14:compatExt spid="_x0000_s13369"/>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3370" name="Option Button 58" hidden="1">
              <a:extLst>
                <a:ext uri="{63B3BB69-23CF-44E3-9099-C40C66FF867C}">
                  <a14:compatExt spid="_x0000_s13370"/>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3371" name="Option Button 59" hidden="1">
              <a:extLst>
                <a:ext uri="{63B3BB69-23CF-44E3-9099-C40C66FF867C}">
                  <a14:compatExt spid="_x0000_s13371"/>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3372" name="Option Button 60" hidden="1">
              <a:extLst>
                <a:ext uri="{63B3BB69-23CF-44E3-9099-C40C66FF867C}">
                  <a14:compatExt spid="_x0000_s13372"/>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3373" name="Group Box 61" hidden="1">
              <a:extLst>
                <a:ext uri="{63B3BB69-23CF-44E3-9099-C40C66FF867C}">
                  <a14:compatExt spid="_x0000_s13373"/>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3374" name="Option Button 62" hidden="1">
              <a:extLst>
                <a:ext uri="{63B3BB69-23CF-44E3-9099-C40C66FF867C}">
                  <a14:compatExt spid="_x0000_s13374"/>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3375" name="Option Button 63" hidden="1">
              <a:extLst>
                <a:ext uri="{63B3BB69-23CF-44E3-9099-C40C66FF867C}">
                  <a14:compatExt spid="_x0000_s13375"/>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3376" name="Option Button 64" hidden="1">
              <a:extLst>
                <a:ext uri="{63B3BB69-23CF-44E3-9099-C40C66FF867C}">
                  <a14:compatExt spid="_x0000_s13376"/>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3377" name="Option Button 65" hidden="1">
              <a:extLst>
                <a:ext uri="{63B3BB69-23CF-44E3-9099-C40C66FF867C}">
                  <a14:compatExt spid="_x0000_s13377"/>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3378" name="Group Box 66" hidden="1">
              <a:extLst>
                <a:ext uri="{63B3BB69-23CF-44E3-9099-C40C66FF867C}">
                  <a14:compatExt spid="_x0000_s13378"/>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3379" name="Option Button 67" hidden="1">
              <a:extLst>
                <a:ext uri="{63B3BB69-23CF-44E3-9099-C40C66FF867C}">
                  <a14:compatExt spid="_x0000_s13379"/>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3380" name="Option Button 68" hidden="1">
              <a:extLst>
                <a:ext uri="{63B3BB69-23CF-44E3-9099-C40C66FF867C}">
                  <a14:compatExt spid="_x0000_s13380"/>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3381" name="Option Button 69" hidden="1">
              <a:extLst>
                <a:ext uri="{63B3BB69-23CF-44E3-9099-C40C66FF867C}">
                  <a14:compatExt spid="_x0000_s13381"/>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3382" name="Option Button 70" hidden="1">
              <a:extLst>
                <a:ext uri="{63B3BB69-23CF-44E3-9099-C40C66FF867C}">
                  <a14:compatExt spid="_x0000_s13382"/>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3383" name="Group Box 71" hidden="1">
              <a:extLst>
                <a:ext uri="{63B3BB69-23CF-44E3-9099-C40C66FF867C}">
                  <a14:compatExt spid="_x0000_s13383"/>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3384" name="Option Button 72" hidden="1">
              <a:extLst>
                <a:ext uri="{63B3BB69-23CF-44E3-9099-C40C66FF867C}">
                  <a14:compatExt spid="_x0000_s13384"/>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3385" name="Option Button 73" hidden="1">
              <a:extLst>
                <a:ext uri="{63B3BB69-23CF-44E3-9099-C40C66FF867C}">
                  <a14:compatExt spid="_x0000_s13385"/>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3386" name="Option Button 74" hidden="1">
              <a:extLst>
                <a:ext uri="{63B3BB69-23CF-44E3-9099-C40C66FF867C}">
                  <a14:compatExt spid="_x0000_s13386"/>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3387" name="Option Button 75" hidden="1">
              <a:extLst>
                <a:ext uri="{63B3BB69-23CF-44E3-9099-C40C66FF867C}">
                  <a14:compatExt spid="_x0000_s13387"/>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3388" name="Group Box 76" hidden="1">
              <a:extLst>
                <a:ext uri="{63B3BB69-23CF-44E3-9099-C40C66FF867C}">
                  <a14:compatExt spid="_x0000_s1338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3389" name="Option Button 77" hidden="1">
              <a:extLst>
                <a:ext uri="{63B3BB69-23CF-44E3-9099-C40C66FF867C}">
                  <a14:compatExt spid="_x0000_s1338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3390" name="Option Button 78" hidden="1">
              <a:extLst>
                <a:ext uri="{63B3BB69-23CF-44E3-9099-C40C66FF867C}">
                  <a14:compatExt spid="_x0000_s1339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3391" name="Option Button 79" hidden="1">
              <a:extLst>
                <a:ext uri="{63B3BB69-23CF-44E3-9099-C40C66FF867C}">
                  <a14:compatExt spid="_x0000_s1339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3392" name="Option Button 80" hidden="1">
              <a:extLst>
                <a:ext uri="{63B3BB69-23CF-44E3-9099-C40C66FF867C}">
                  <a14:compatExt spid="_x0000_s1339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3393" name="Group Box 81" hidden="1">
              <a:extLst>
                <a:ext uri="{63B3BB69-23CF-44E3-9099-C40C66FF867C}">
                  <a14:compatExt spid="_x0000_s13393"/>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3394" name="Option Button 82" hidden="1">
              <a:extLst>
                <a:ext uri="{63B3BB69-23CF-44E3-9099-C40C66FF867C}">
                  <a14:compatExt spid="_x0000_s13394"/>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3395" name="Option Button 83" hidden="1">
              <a:extLst>
                <a:ext uri="{63B3BB69-23CF-44E3-9099-C40C66FF867C}">
                  <a14:compatExt spid="_x0000_s13395"/>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3396" name="Option Button 84" hidden="1">
              <a:extLst>
                <a:ext uri="{63B3BB69-23CF-44E3-9099-C40C66FF867C}">
                  <a14:compatExt spid="_x0000_s13396"/>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3397" name="Option Button 85" hidden="1">
              <a:extLst>
                <a:ext uri="{63B3BB69-23CF-44E3-9099-C40C66FF867C}">
                  <a14:compatExt spid="_x0000_s13397"/>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3398" name="Group Box 86" hidden="1">
              <a:extLst>
                <a:ext uri="{63B3BB69-23CF-44E3-9099-C40C66FF867C}">
                  <a14:compatExt spid="_x0000_s13398"/>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3399" name="Option Button 87" hidden="1">
              <a:extLst>
                <a:ext uri="{63B3BB69-23CF-44E3-9099-C40C66FF867C}">
                  <a14:compatExt spid="_x0000_s13399"/>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3400" name="Option Button 88" hidden="1">
              <a:extLst>
                <a:ext uri="{63B3BB69-23CF-44E3-9099-C40C66FF867C}">
                  <a14:compatExt spid="_x0000_s13400"/>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3401" name="Option Button 89" hidden="1">
              <a:extLst>
                <a:ext uri="{63B3BB69-23CF-44E3-9099-C40C66FF867C}">
                  <a14:compatExt spid="_x0000_s13401"/>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3402" name="Option Button 90" hidden="1">
              <a:extLst>
                <a:ext uri="{63B3BB69-23CF-44E3-9099-C40C66FF867C}">
                  <a14:compatExt spid="_x0000_s13402"/>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3403" name="Group Box 91" hidden="1">
              <a:extLst>
                <a:ext uri="{63B3BB69-23CF-44E3-9099-C40C66FF867C}">
                  <a14:compatExt spid="_x0000_s13403"/>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3404" name="Option Button 92" hidden="1">
              <a:extLst>
                <a:ext uri="{63B3BB69-23CF-44E3-9099-C40C66FF867C}">
                  <a14:compatExt spid="_x0000_s13404"/>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3405" name="Option Button 93" hidden="1">
              <a:extLst>
                <a:ext uri="{63B3BB69-23CF-44E3-9099-C40C66FF867C}">
                  <a14:compatExt spid="_x0000_s13405"/>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3406" name="Option Button 94" hidden="1">
              <a:extLst>
                <a:ext uri="{63B3BB69-23CF-44E3-9099-C40C66FF867C}">
                  <a14:compatExt spid="_x0000_s13406"/>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3407" name="Option Button 95" hidden="1">
              <a:extLst>
                <a:ext uri="{63B3BB69-23CF-44E3-9099-C40C66FF867C}">
                  <a14:compatExt spid="_x0000_s13407"/>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3408" name="Group Box 96" hidden="1">
              <a:extLst>
                <a:ext uri="{63B3BB69-23CF-44E3-9099-C40C66FF867C}">
                  <a14:compatExt spid="_x0000_s13408"/>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3409" name="Option Button 97" hidden="1">
              <a:extLst>
                <a:ext uri="{63B3BB69-23CF-44E3-9099-C40C66FF867C}">
                  <a14:compatExt spid="_x0000_s13409"/>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3410" name="Option Button 98" hidden="1">
              <a:extLst>
                <a:ext uri="{63B3BB69-23CF-44E3-9099-C40C66FF867C}">
                  <a14:compatExt spid="_x0000_s13410"/>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3411" name="Option Button 99" hidden="1">
              <a:extLst>
                <a:ext uri="{63B3BB69-23CF-44E3-9099-C40C66FF867C}">
                  <a14:compatExt spid="_x0000_s13411"/>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3412" name="Option Button 100" hidden="1">
              <a:extLst>
                <a:ext uri="{63B3BB69-23CF-44E3-9099-C40C66FF867C}">
                  <a14:compatExt spid="_x0000_s13412"/>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3413" name="Group Box 101" hidden="1">
              <a:extLst>
                <a:ext uri="{63B3BB69-23CF-44E3-9099-C40C66FF867C}">
                  <a14:compatExt spid="_x0000_s13413"/>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3414" name="Option Button 102" hidden="1">
              <a:extLst>
                <a:ext uri="{63B3BB69-23CF-44E3-9099-C40C66FF867C}">
                  <a14:compatExt spid="_x0000_s13414"/>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3415" name="Option Button 103" hidden="1">
              <a:extLst>
                <a:ext uri="{63B3BB69-23CF-44E3-9099-C40C66FF867C}">
                  <a14:compatExt spid="_x0000_s13415"/>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3416" name="Option Button 104" hidden="1">
              <a:extLst>
                <a:ext uri="{63B3BB69-23CF-44E3-9099-C40C66FF867C}">
                  <a14:compatExt spid="_x0000_s13416"/>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3417" name="Option Button 105" hidden="1">
              <a:extLst>
                <a:ext uri="{63B3BB69-23CF-44E3-9099-C40C66FF867C}">
                  <a14:compatExt spid="_x0000_s13417"/>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3418" name="Check Box 106" hidden="1">
              <a:extLst>
                <a:ext uri="{63B3BB69-23CF-44E3-9099-C40C66FF867C}">
                  <a14:compatExt spid="_x0000_s13418"/>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3419" name="Check Box 107" hidden="1">
              <a:extLst>
                <a:ext uri="{63B3BB69-23CF-44E3-9099-C40C66FF867C}">
                  <a14:compatExt spid="_x0000_s13419"/>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420" name="Group Box 108" hidden="1">
              <a:extLst>
                <a:ext uri="{63B3BB69-23CF-44E3-9099-C40C66FF867C}">
                  <a14:compatExt spid="_x0000_s13420"/>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421" name="Check Box 109" hidden="1">
              <a:extLst>
                <a:ext uri="{63B3BB69-23CF-44E3-9099-C40C66FF867C}">
                  <a14:compatExt spid="_x0000_s13421"/>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422" name="Check Box 110" hidden="1">
              <a:extLst>
                <a:ext uri="{63B3BB69-23CF-44E3-9099-C40C66FF867C}">
                  <a14:compatExt spid="_x0000_s13422"/>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423" name="Group Box 111" hidden="1">
              <a:extLst>
                <a:ext uri="{63B3BB69-23CF-44E3-9099-C40C66FF867C}">
                  <a14:compatExt spid="_x0000_s13423"/>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424" name="Check Box 112" hidden="1">
              <a:extLst>
                <a:ext uri="{63B3BB69-23CF-44E3-9099-C40C66FF867C}">
                  <a14:compatExt spid="_x0000_s13424"/>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425" name="Check Box 113" hidden="1">
              <a:extLst>
                <a:ext uri="{63B3BB69-23CF-44E3-9099-C40C66FF867C}">
                  <a14:compatExt spid="_x0000_s13425"/>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426" name="Group Box 114" hidden="1">
              <a:extLst>
                <a:ext uri="{63B3BB69-23CF-44E3-9099-C40C66FF867C}">
                  <a14:compatExt spid="_x0000_s13426"/>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427" name="Check Box 115" hidden="1">
              <a:extLst>
                <a:ext uri="{63B3BB69-23CF-44E3-9099-C40C66FF867C}">
                  <a14:compatExt spid="_x0000_s13427"/>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428" name="Check Box 116" hidden="1">
              <a:extLst>
                <a:ext uri="{63B3BB69-23CF-44E3-9099-C40C66FF867C}">
                  <a14:compatExt spid="_x0000_s13428"/>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429" name="Group Box 117" hidden="1">
              <a:extLst>
                <a:ext uri="{63B3BB69-23CF-44E3-9099-C40C66FF867C}">
                  <a14:compatExt spid="_x0000_s13429"/>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430" name="Check Box 118" hidden="1">
              <a:extLst>
                <a:ext uri="{63B3BB69-23CF-44E3-9099-C40C66FF867C}">
                  <a14:compatExt spid="_x0000_s13430"/>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431" name="Check Box 119" hidden="1">
              <a:extLst>
                <a:ext uri="{63B3BB69-23CF-44E3-9099-C40C66FF867C}">
                  <a14:compatExt spid="_x0000_s13431"/>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432" name="Group Box 120" hidden="1">
              <a:extLst>
                <a:ext uri="{63B3BB69-23CF-44E3-9099-C40C66FF867C}">
                  <a14:compatExt spid="_x0000_s13432"/>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433" name="Check Box 121" hidden="1">
              <a:extLst>
                <a:ext uri="{63B3BB69-23CF-44E3-9099-C40C66FF867C}">
                  <a14:compatExt spid="_x0000_s13433"/>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434" name="Check Box 122" hidden="1">
              <a:extLst>
                <a:ext uri="{63B3BB69-23CF-44E3-9099-C40C66FF867C}">
                  <a14:compatExt spid="_x0000_s13434"/>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435" name="Group Box 123" hidden="1">
              <a:extLst>
                <a:ext uri="{63B3BB69-23CF-44E3-9099-C40C66FF867C}">
                  <a14:compatExt spid="_x0000_s13435"/>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436" name="Check Box 124" hidden="1">
              <a:extLst>
                <a:ext uri="{63B3BB69-23CF-44E3-9099-C40C66FF867C}">
                  <a14:compatExt spid="_x0000_s13436"/>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437" name="Check Box 125" hidden="1">
              <a:extLst>
                <a:ext uri="{63B3BB69-23CF-44E3-9099-C40C66FF867C}">
                  <a14:compatExt spid="_x0000_s13437"/>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438" name="Group Box 126" hidden="1">
              <a:extLst>
                <a:ext uri="{63B3BB69-23CF-44E3-9099-C40C66FF867C}">
                  <a14:compatExt spid="_x0000_s13438"/>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439" name="Check Box 127" hidden="1">
              <a:extLst>
                <a:ext uri="{63B3BB69-23CF-44E3-9099-C40C66FF867C}">
                  <a14:compatExt spid="_x0000_s13439"/>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440" name="Check Box 128" hidden="1">
              <a:extLst>
                <a:ext uri="{63B3BB69-23CF-44E3-9099-C40C66FF867C}">
                  <a14:compatExt spid="_x0000_s13440"/>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441" name="Group Box 129" hidden="1">
              <a:extLst>
                <a:ext uri="{63B3BB69-23CF-44E3-9099-C40C66FF867C}">
                  <a14:compatExt spid="_x0000_s13441"/>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442" name="Check Box 130" hidden="1">
              <a:extLst>
                <a:ext uri="{63B3BB69-23CF-44E3-9099-C40C66FF867C}">
                  <a14:compatExt spid="_x0000_s13442"/>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443" name="Check Box 131" hidden="1">
              <a:extLst>
                <a:ext uri="{63B3BB69-23CF-44E3-9099-C40C66FF867C}">
                  <a14:compatExt spid="_x0000_s13443"/>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444" name="Group Box 132" hidden="1">
              <a:extLst>
                <a:ext uri="{63B3BB69-23CF-44E3-9099-C40C66FF867C}">
                  <a14:compatExt spid="_x0000_s13444"/>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445" name="Check Box 133" hidden="1">
              <a:extLst>
                <a:ext uri="{63B3BB69-23CF-44E3-9099-C40C66FF867C}">
                  <a14:compatExt spid="_x0000_s13445"/>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446" name="Check Box 134" hidden="1">
              <a:extLst>
                <a:ext uri="{63B3BB69-23CF-44E3-9099-C40C66FF867C}">
                  <a14:compatExt spid="_x0000_s13446"/>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447" name="Group Box 135" hidden="1">
              <a:extLst>
                <a:ext uri="{63B3BB69-23CF-44E3-9099-C40C66FF867C}">
                  <a14:compatExt spid="_x0000_s13447"/>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448" name="Check Box 136" hidden="1">
              <a:extLst>
                <a:ext uri="{63B3BB69-23CF-44E3-9099-C40C66FF867C}">
                  <a14:compatExt spid="_x0000_s13448"/>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449" name="Check Box 137" hidden="1">
              <a:extLst>
                <a:ext uri="{63B3BB69-23CF-44E3-9099-C40C66FF867C}">
                  <a14:compatExt spid="_x0000_s13449"/>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450" name="Group Box 138" hidden="1">
              <a:extLst>
                <a:ext uri="{63B3BB69-23CF-44E3-9099-C40C66FF867C}">
                  <a14:compatExt spid="_x0000_s13450"/>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451" name="Check Box 139" hidden="1">
              <a:extLst>
                <a:ext uri="{63B3BB69-23CF-44E3-9099-C40C66FF867C}">
                  <a14:compatExt spid="_x0000_s13451"/>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452" name="Check Box 140" hidden="1">
              <a:extLst>
                <a:ext uri="{63B3BB69-23CF-44E3-9099-C40C66FF867C}">
                  <a14:compatExt spid="_x0000_s13452"/>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453" name="Group Box 141" hidden="1">
              <a:extLst>
                <a:ext uri="{63B3BB69-23CF-44E3-9099-C40C66FF867C}">
                  <a14:compatExt spid="_x0000_s13453"/>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454" name="Check Box 142" hidden="1">
              <a:extLst>
                <a:ext uri="{63B3BB69-23CF-44E3-9099-C40C66FF867C}">
                  <a14:compatExt spid="_x0000_s13454"/>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455" name="Check Box 143" hidden="1">
              <a:extLst>
                <a:ext uri="{63B3BB69-23CF-44E3-9099-C40C66FF867C}">
                  <a14:compatExt spid="_x0000_s13455"/>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456" name="Group Box 144" hidden="1">
              <a:extLst>
                <a:ext uri="{63B3BB69-23CF-44E3-9099-C40C66FF867C}">
                  <a14:compatExt spid="_x0000_s13456"/>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457" name="Check Box 145" hidden="1">
              <a:extLst>
                <a:ext uri="{63B3BB69-23CF-44E3-9099-C40C66FF867C}">
                  <a14:compatExt spid="_x0000_s13457"/>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458" name="Check Box 146" hidden="1">
              <a:extLst>
                <a:ext uri="{63B3BB69-23CF-44E3-9099-C40C66FF867C}">
                  <a14:compatExt spid="_x0000_s13458"/>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459" name="Group Box 147" hidden="1">
              <a:extLst>
                <a:ext uri="{63B3BB69-23CF-44E3-9099-C40C66FF867C}">
                  <a14:compatExt spid="_x0000_s13459"/>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460" name="Check Box 148" hidden="1">
              <a:extLst>
                <a:ext uri="{63B3BB69-23CF-44E3-9099-C40C66FF867C}">
                  <a14:compatExt spid="_x0000_s13460"/>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461" name="Check Box 149" hidden="1">
              <a:extLst>
                <a:ext uri="{63B3BB69-23CF-44E3-9099-C40C66FF867C}">
                  <a14:compatExt spid="_x0000_s13461"/>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462" name="Group Box 150" hidden="1">
              <a:extLst>
                <a:ext uri="{63B3BB69-23CF-44E3-9099-C40C66FF867C}">
                  <a14:compatExt spid="_x0000_s13462"/>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463" name="Check Box 151" hidden="1">
              <a:extLst>
                <a:ext uri="{63B3BB69-23CF-44E3-9099-C40C66FF867C}">
                  <a14:compatExt spid="_x0000_s13463"/>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464" name="Check Box 152" hidden="1">
              <a:extLst>
                <a:ext uri="{63B3BB69-23CF-44E3-9099-C40C66FF867C}">
                  <a14:compatExt spid="_x0000_s13464"/>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465" name="Group Box 153" hidden="1">
              <a:extLst>
                <a:ext uri="{63B3BB69-23CF-44E3-9099-C40C66FF867C}">
                  <a14:compatExt spid="_x0000_s13465"/>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466" name="Check Box 154" hidden="1">
              <a:extLst>
                <a:ext uri="{63B3BB69-23CF-44E3-9099-C40C66FF867C}">
                  <a14:compatExt spid="_x0000_s13466"/>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467" name="Check Box 155" hidden="1">
              <a:extLst>
                <a:ext uri="{63B3BB69-23CF-44E3-9099-C40C66FF867C}">
                  <a14:compatExt spid="_x0000_s13467"/>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468" name="Group Box 156" hidden="1">
              <a:extLst>
                <a:ext uri="{63B3BB69-23CF-44E3-9099-C40C66FF867C}">
                  <a14:compatExt spid="_x0000_s13468"/>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469" name="Check Box 157" hidden="1">
              <a:extLst>
                <a:ext uri="{63B3BB69-23CF-44E3-9099-C40C66FF867C}">
                  <a14:compatExt spid="_x0000_s13469"/>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470" name="Check Box 158" hidden="1">
              <a:extLst>
                <a:ext uri="{63B3BB69-23CF-44E3-9099-C40C66FF867C}">
                  <a14:compatExt spid="_x0000_s13470"/>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471" name="Group Box 159" hidden="1">
              <a:extLst>
                <a:ext uri="{63B3BB69-23CF-44E3-9099-C40C66FF867C}">
                  <a14:compatExt spid="_x0000_s13471"/>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472" name="Check Box 160" hidden="1">
              <a:extLst>
                <a:ext uri="{63B3BB69-23CF-44E3-9099-C40C66FF867C}">
                  <a14:compatExt spid="_x0000_s13472"/>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473" name="Check Box 161" hidden="1">
              <a:extLst>
                <a:ext uri="{63B3BB69-23CF-44E3-9099-C40C66FF867C}">
                  <a14:compatExt spid="_x0000_s13473"/>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474" name="Group Box 162" hidden="1">
              <a:extLst>
                <a:ext uri="{63B3BB69-23CF-44E3-9099-C40C66FF867C}">
                  <a14:compatExt spid="_x0000_s13474"/>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475" name="Check Box 163" hidden="1">
              <a:extLst>
                <a:ext uri="{63B3BB69-23CF-44E3-9099-C40C66FF867C}">
                  <a14:compatExt spid="_x0000_s13475"/>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476" name="Check Box 164" hidden="1">
              <a:extLst>
                <a:ext uri="{63B3BB69-23CF-44E3-9099-C40C66FF867C}">
                  <a14:compatExt spid="_x0000_s13476"/>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17</xdr:col>
          <xdr:colOff>0</xdr:colOff>
          <xdr:row>59</xdr:row>
          <xdr:rowOff>0</xdr:rowOff>
        </xdr:to>
        <xdr:sp macro="" textlink="">
          <xdr:nvSpPr>
            <xdr:cNvPr id="13477" name="Group Box 165" hidden="1">
              <a:extLst>
                <a:ext uri="{63B3BB69-23CF-44E3-9099-C40C66FF867C}">
                  <a14:compatExt spid="_x0000_s13477"/>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13478" name="Group Box 166" hidden="1">
              <a:extLst>
                <a:ext uri="{63B3BB69-23CF-44E3-9099-C40C66FF867C}">
                  <a14:compatExt spid="_x0000_s13478"/>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13479" name="Option Button 167" hidden="1">
              <a:extLst>
                <a:ext uri="{63B3BB69-23CF-44E3-9099-C40C66FF867C}">
                  <a14:compatExt spid="_x0000_s13479"/>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13480" name="Option Button 168" hidden="1">
              <a:extLst>
                <a:ext uri="{63B3BB69-23CF-44E3-9099-C40C66FF867C}">
                  <a14:compatExt spid="_x0000_s13480"/>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13481" name="Option Button 169" hidden="1">
              <a:extLst>
                <a:ext uri="{63B3BB69-23CF-44E3-9099-C40C66FF867C}">
                  <a14:compatExt spid="_x0000_s13481"/>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13482" name="Option Button 170" hidden="1">
              <a:extLst>
                <a:ext uri="{63B3BB69-23CF-44E3-9099-C40C66FF867C}">
                  <a14:compatExt spid="_x0000_s13482"/>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13483" name="Group Box 171" hidden="1">
              <a:extLst>
                <a:ext uri="{63B3BB69-23CF-44E3-9099-C40C66FF867C}">
                  <a14:compatExt spid="_x0000_s13483"/>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13484" name="Check Box 172" hidden="1">
              <a:extLst>
                <a:ext uri="{63B3BB69-23CF-44E3-9099-C40C66FF867C}">
                  <a14:compatExt spid="_x0000_s13484"/>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13485" name="Check Box 173" hidden="1">
              <a:extLst>
                <a:ext uri="{63B3BB69-23CF-44E3-9099-C40C66FF867C}">
                  <a14:compatExt spid="_x0000_s13485"/>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13486" name="Group Box 174" hidden="1">
              <a:extLst>
                <a:ext uri="{63B3BB69-23CF-44E3-9099-C40C66FF867C}">
                  <a14:compatExt spid="_x0000_s13486"/>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13487" name="Option Button 175" hidden="1">
              <a:extLst>
                <a:ext uri="{63B3BB69-23CF-44E3-9099-C40C66FF867C}">
                  <a14:compatExt spid="_x0000_s13487"/>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13488" name="Option Button 176" hidden="1">
              <a:extLst>
                <a:ext uri="{63B3BB69-23CF-44E3-9099-C40C66FF867C}">
                  <a14:compatExt spid="_x0000_s13488"/>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13489" name="Option Button 177" hidden="1">
              <a:extLst>
                <a:ext uri="{63B3BB69-23CF-44E3-9099-C40C66FF867C}">
                  <a14:compatExt spid="_x0000_s13489"/>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13490" name="Option Button 178" hidden="1">
              <a:extLst>
                <a:ext uri="{63B3BB69-23CF-44E3-9099-C40C66FF867C}">
                  <a14:compatExt spid="_x0000_s13490"/>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13491" name="Group Box 179" hidden="1">
              <a:extLst>
                <a:ext uri="{63B3BB69-23CF-44E3-9099-C40C66FF867C}">
                  <a14:compatExt spid="_x0000_s13491"/>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13492" name="Check Box 180" hidden="1">
              <a:extLst>
                <a:ext uri="{63B3BB69-23CF-44E3-9099-C40C66FF867C}">
                  <a14:compatExt spid="_x0000_s13492"/>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13493" name="Check Box 181" hidden="1">
              <a:extLst>
                <a:ext uri="{63B3BB69-23CF-44E3-9099-C40C66FF867C}">
                  <a14:compatExt spid="_x0000_s13493"/>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13494" name="Group Box 182" hidden="1">
              <a:extLst>
                <a:ext uri="{63B3BB69-23CF-44E3-9099-C40C66FF867C}">
                  <a14:compatExt spid="_x0000_s13494"/>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13495" name="Option Button 183" hidden="1">
              <a:extLst>
                <a:ext uri="{63B3BB69-23CF-44E3-9099-C40C66FF867C}">
                  <a14:compatExt spid="_x0000_s13495"/>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13496" name="Option Button 184" hidden="1">
              <a:extLst>
                <a:ext uri="{63B3BB69-23CF-44E3-9099-C40C66FF867C}">
                  <a14:compatExt spid="_x0000_s13496"/>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13497" name="Option Button 185" hidden="1">
              <a:extLst>
                <a:ext uri="{63B3BB69-23CF-44E3-9099-C40C66FF867C}">
                  <a14:compatExt spid="_x0000_s13497"/>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13498" name="Option Button 186" hidden="1">
              <a:extLst>
                <a:ext uri="{63B3BB69-23CF-44E3-9099-C40C66FF867C}">
                  <a14:compatExt spid="_x0000_s13498"/>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13499" name="Group Box 187" hidden="1">
              <a:extLst>
                <a:ext uri="{63B3BB69-23CF-44E3-9099-C40C66FF867C}">
                  <a14:compatExt spid="_x0000_s13499"/>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13500" name="Check Box 188" hidden="1">
              <a:extLst>
                <a:ext uri="{63B3BB69-23CF-44E3-9099-C40C66FF867C}">
                  <a14:compatExt spid="_x0000_s13500"/>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13501" name="Check Box 189" hidden="1">
              <a:extLst>
                <a:ext uri="{63B3BB69-23CF-44E3-9099-C40C66FF867C}">
                  <a14:compatExt spid="_x0000_s13501"/>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13502" name="Group Box 190" hidden="1">
              <a:extLst>
                <a:ext uri="{63B3BB69-23CF-44E3-9099-C40C66FF867C}">
                  <a14:compatExt spid="_x0000_s13502"/>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13503" name="Option Button 191" hidden="1">
              <a:extLst>
                <a:ext uri="{63B3BB69-23CF-44E3-9099-C40C66FF867C}">
                  <a14:compatExt spid="_x0000_s13503"/>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13504" name="Option Button 192" hidden="1">
              <a:extLst>
                <a:ext uri="{63B3BB69-23CF-44E3-9099-C40C66FF867C}">
                  <a14:compatExt spid="_x0000_s13504"/>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13505" name="Option Button 193" hidden="1">
              <a:extLst>
                <a:ext uri="{63B3BB69-23CF-44E3-9099-C40C66FF867C}">
                  <a14:compatExt spid="_x0000_s13505"/>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13506" name="Option Button 194" hidden="1">
              <a:extLst>
                <a:ext uri="{63B3BB69-23CF-44E3-9099-C40C66FF867C}">
                  <a14:compatExt spid="_x0000_s13506"/>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13507" name="Group Box 195" hidden="1">
              <a:extLst>
                <a:ext uri="{63B3BB69-23CF-44E3-9099-C40C66FF867C}">
                  <a14:compatExt spid="_x0000_s13507"/>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13508" name="Check Box 196" hidden="1">
              <a:extLst>
                <a:ext uri="{63B3BB69-23CF-44E3-9099-C40C66FF867C}">
                  <a14:compatExt spid="_x0000_s13508"/>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13509" name="Check Box 197" hidden="1">
              <a:extLst>
                <a:ext uri="{63B3BB69-23CF-44E3-9099-C40C66FF867C}">
                  <a14:compatExt spid="_x0000_s13509"/>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13510" name="Group Box 198" hidden="1">
              <a:extLst>
                <a:ext uri="{63B3BB69-23CF-44E3-9099-C40C66FF867C}">
                  <a14:compatExt spid="_x0000_s13510"/>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13511" name="Option Button 199" hidden="1">
              <a:extLst>
                <a:ext uri="{63B3BB69-23CF-44E3-9099-C40C66FF867C}">
                  <a14:compatExt spid="_x0000_s13511"/>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13512" name="Option Button 200" hidden="1">
              <a:extLst>
                <a:ext uri="{63B3BB69-23CF-44E3-9099-C40C66FF867C}">
                  <a14:compatExt spid="_x0000_s13512"/>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13513" name="Option Button 201" hidden="1">
              <a:extLst>
                <a:ext uri="{63B3BB69-23CF-44E3-9099-C40C66FF867C}">
                  <a14:compatExt spid="_x0000_s13513"/>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13514" name="Option Button 202" hidden="1">
              <a:extLst>
                <a:ext uri="{63B3BB69-23CF-44E3-9099-C40C66FF867C}">
                  <a14:compatExt spid="_x0000_s13514"/>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13515" name="Group Box 203" hidden="1">
              <a:extLst>
                <a:ext uri="{63B3BB69-23CF-44E3-9099-C40C66FF867C}">
                  <a14:compatExt spid="_x0000_s13515"/>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13516" name="Check Box 204" hidden="1">
              <a:extLst>
                <a:ext uri="{63B3BB69-23CF-44E3-9099-C40C66FF867C}">
                  <a14:compatExt spid="_x0000_s13516"/>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13517" name="Check Box 205" hidden="1">
              <a:extLst>
                <a:ext uri="{63B3BB69-23CF-44E3-9099-C40C66FF867C}">
                  <a14:compatExt spid="_x0000_s13517"/>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36</xdr:col>
          <xdr:colOff>0</xdr:colOff>
          <xdr:row>59</xdr:row>
          <xdr:rowOff>0</xdr:rowOff>
        </xdr:to>
        <xdr:sp macro="" textlink="">
          <xdr:nvSpPr>
            <xdr:cNvPr id="13518" name="付表7_人員配置区分" hidden="1">
              <a:extLst>
                <a:ext uri="{63B3BB69-23CF-44E3-9099-C40C66FF867C}">
                  <a14:compatExt spid="_x0000_s13518"/>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36</xdr:col>
          <xdr:colOff>0</xdr:colOff>
          <xdr:row>61</xdr:row>
          <xdr:rowOff>0</xdr:rowOff>
        </xdr:to>
        <xdr:sp macro="" textlink="">
          <xdr:nvSpPr>
            <xdr:cNvPr id="13519" name="Group Box 207" hidden="1">
              <a:extLst>
                <a:ext uri="{63B3BB69-23CF-44E3-9099-C40C66FF867C}">
                  <a14:compatExt spid="_x0000_s13519"/>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13520" name="Drop Down 208" hidden="1">
              <a:extLst>
                <a:ext uri="{63B3BB69-23CF-44E3-9099-C40C66FF867C}">
                  <a14:compatExt spid="_x0000_s13520"/>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13521" name="Group Box 209" hidden="1">
              <a:extLst>
                <a:ext uri="{63B3BB69-23CF-44E3-9099-C40C66FF867C}">
                  <a14:compatExt spid="_x0000_s13521"/>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13522" name="Check Box 210" hidden="1">
              <a:extLst>
                <a:ext uri="{63B3BB69-23CF-44E3-9099-C40C66FF867C}">
                  <a14:compatExt spid="_x0000_s13522"/>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13523" name="Check Box 211" hidden="1">
              <a:extLst>
                <a:ext uri="{63B3BB69-23CF-44E3-9099-C40C66FF867C}">
                  <a14:compatExt spid="_x0000_s13523"/>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13524" name="Check Box 212" hidden="1">
              <a:extLst>
                <a:ext uri="{63B3BB69-23CF-44E3-9099-C40C66FF867C}">
                  <a14:compatExt spid="_x0000_s13524"/>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13525" name="Check Box 213" hidden="1">
              <a:extLst>
                <a:ext uri="{63B3BB69-23CF-44E3-9099-C40C66FF867C}">
                  <a14:compatExt spid="_x0000_s13525"/>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13526" name="Check Box 214" hidden="1">
              <a:extLst>
                <a:ext uri="{63B3BB69-23CF-44E3-9099-C40C66FF867C}">
                  <a14:compatExt spid="_x0000_s13526"/>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13527" name="Check Box 215" hidden="1">
              <a:extLst>
                <a:ext uri="{63B3BB69-23CF-44E3-9099-C40C66FF867C}">
                  <a14:compatExt spid="_x0000_s13527"/>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13528" name="Check Box 216" hidden="1">
              <a:extLst>
                <a:ext uri="{63B3BB69-23CF-44E3-9099-C40C66FF867C}">
                  <a14:compatExt spid="_x0000_s13528"/>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13529" name="Check Box 217" hidden="1">
              <a:extLst>
                <a:ext uri="{63B3BB69-23CF-44E3-9099-C40C66FF867C}">
                  <a14:compatExt spid="_x0000_s13529"/>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13530" name="Check Box 218" hidden="1">
              <a:extLst>
                <a:ext uri="{63B3BB69-23CF-44E3-9099-C40C66FF867C}">
                  <a14:compatExt spid="_x0000_s13530"/>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13531" name="Check Box 219" hidden="1">
              <a:extLst>
                <a:ext uri="{63B3BB69-23CF-44E3-9099-C40C66FF867C}">
                  <a14:compatExt spid="_x0000_s13531"/>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13532" name="Check Box 220" hidden="1">
              <a:extLst>
                <a:ext uri="{63B3BB69-23CF-44E3-9099-C40C66FF867C}">
                  <a14:compatExt spid="_x0000_s1353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13533" name="Check Box 221" hidden="1">
              <a:extLst>
                <a:ext uri="{63B3BB69-23CF-44E3-9099-C40C66FF867C}">
                  <a14:compatExt spid="_x0000_s1353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13534" name="Check Box 222" hidden="1">
              <a:extLst>
                <a:ext uri="{63B3BB69-23CF-44E3-9099-C40C66FF867C}">
                  <a14:compatExt spid="_x0000_s1353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13535" name="Check Box 223" hidden="1">
              <a:extLst>
                <a:ext uri="{63B3BB69-23CF-44E3-9099-C40C66FF867C}">
                  <a14:compatExt spid="_x0000_s1353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13536" name="Check Box 224" hidden="1">
              <a:extLst>
                <a:ext uri="{63B3BB69-23CF-44E3-9099-C40C66FF867C}">
                  <a14:compatExt spid="_x0000_s1353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13537" name="Check Box 225" hidden="1">
              <a:extLst>
                <a:ext uri="{63B3BB69-23CF-44E3-9099-C40C66FF867C}">
                  <a14:compatExt spid="_x0000_s1353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13538" name="Check Box 226" hidden="1">
              <a:extLst>
                <a:ext uri="{63B3BB69-23CF-44E3-9099-C40C66FF867C}">
                  <a14:compatExt spid="_x0000_s1353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13539" name="Check Box 227" hidden="1">
              <a:extLst>
                <a:ext uri="{63B3BB69-23CF-44E3-9099-C40C66FF867C}">
                  <a14:compatExt spid="_x0000_s1353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13540" name="Check Box 228" hidden="1">
              <a:extLst>
                <a:ext uri="{63B3BB69-23CF-44E3-9099-C40C66FF867C}">
                  <a14:compatExt spid="_x0000_s1354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13541" name="Check Box 229" hidden="1">
              <a:extLst>
                <a:ext uri="{63B3BB69-23CF-44E3-9099-C40C66FF867C}">
                  <a14:compatExt spid="_x0000_s1354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13542" name="Check Box 230" hidden="1">
              <a:extLst>
                <a:ext uri="{63B3BB69-23CF-44E3-9099-C40C66FF867C}">
                  <a14:compatExt spid="_x0000_s1354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13543" name="Check Box 231" hidden="1">
              <a:extLst>
                <a:ext uri="{63B3BB69-23CF-44E3-9099-C40C66FF867C}">
                  <a14:compatExt spid="_x0000_s1354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13544" name="Check Box 232" hidden="1">
              <a:extLst>
                <a:ext uri="{63B3BB69-23CF-44E3-9099-C40C66FF867C}">
                  <a14:compatExt spid="_x0000_s1354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13545" name="Check Box 233" hidden="1">
              <a:extLst>
                <a:ext uri="{63B3BB69-23CF-44E3-9099-C40C66FF867C}">
                  <a14:compatExt spid="_x0000_s1354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13546" name="Check Box 234" hidden="1">
              <a:extLst>
                <a:ext uri="{63B3BB69-23CF-44E3-9099-C40C66FF867C}">
                  <a14:compatExt spid="_x0000_s1354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13547" name="Group Box 235" hidden="1">
              <a:extLst>
                <a:ext uri="{63B3BB69-23CF-44E3-9099-C40C66FF867C}">
                  <a14:compatExt spid="_x0000_s13547"/>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13548" name="Group Box 236" hidden="1">
              <a:extLst>
                <a:ext uri="{63B3BB69-23CF-44E3-9099-C40C66FF867C}">
                  <a14:compatExt spid="_x0000_s13548"/>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13549" name="Group Box 237" hidden="1">
              <a:extLst>
                <a:ext uri="{63B3BB69-23CF-44E3-9099-C40C66FF867C}">
                  <a14:compatExt spid="_x0000_s13549"/>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13550" name="Group Box 238" hidden="1">
              <a:extLst>
                <a:ext uri="{63B3BB69-23CF-44E3-9099-C40C66FF867C}">
                  <a14:compatExt spid="_x0000_s13550"/>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13551" name="付表7_GH_ドロップ1_1" hidden="1">
              <a:extLst>
                <a:ext uri="{63B3BB69-23CF-44E3-9099-C40C66FF867C}">
                  <a14:compatExt spid="_x0000_s13551"/>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13552" name="付表7_GH_ドロップ1_2" hidden="1">
              <a:extLst>
                <a:ext uri="{63B3BB69-23CF-44E3-9099-C40C66FF867C}">
                  <a14:compatExt spid="_x0000_s13552"/>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15</xdr:col>
          <xdr:colOff>0</xdr:colOff>
          <xdr:row>152</xdr:row>
          <xdr:rowOff>0</xdr:rowOff>
        </xdr:to>
        <xdr:sp macro="" textlink="">
          <xdr:nvSpPr>
            <xdr:cNvPr id="13553" name="付表7_GH_ドロップ1_3" hidden="1">
              <a:extLst>
                <a:ext uri="{63B3BB69-23CF-44E3-9099-C40C66FF867C}">
                  <a14:compatExt spid="_x0000_s1355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15</xdr:col>
          <xdr:colOff>0</xdr:colOff>
          <xdr:row>182</xdr:row>
          <xdr:rowOff>0</xdr:rowOff>
        </xdr:to>
        <xdr:sp macro="" textlink="">
          <xdr:nvSpPr>
            <xdr:cNvPr id="13554" name="付表7_GH_ドロップ1_4" hidden="1">
              <a:extLst>
                <a:ext uri="{63B3BB69-23CF-44E3-9099-C40C66FF867C}">
                  <a14:compatExt spid="_x0000_s13554"/>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13555" name="付表7_GH_ドロップ1_5" hidden="1">
              <a:extLst>
                <a:ext uri="{63B3BB69-23CF-44E3-9099-C40C66FF867C}">
                  <a14:compatExt spid="_x0000_s13555"/>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13556" name="付表7_GH_ドロップ1_6" hidden="1">
              <a:extLst>
                <a:ext uri="{63B3BB69-23CF-44E3-9099-C40C66FF867C}">
                  <a14:compatExt spid="_x0000_s13556"/>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13557" name="付表7_GH_ドロップ1_7" hidden="1">
              <a:extLst>
                <a:ext uri="{63B3BB69-23CF-44E3-9099-C40C66FF867C}">
                  <a14:compatExt spid="_x0000_s13557"/>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13558" name="付表7_GH_ドロップ1_8" hidden="1">
              <a:extLst>
                <a:ext uri="{63B3BB69-23CF-44E3-9099-C40C66FF867C}">
                  <a14:compatExt spid="_x0000_s1355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13559" name="付表7_GH_ドロップ1_9" hidden="1">
              <a:extLst>
                <a:ext uri="{63B3BB69-23CF-44E3-9099-C40C66FF867C}">
                  <a14:compatExt spid="_x0000_s13559"/>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13560" name="付表7_GH_ドロップ1_10" hidden="1">
              <a:extLst>
                <a:ext uri="{63B3BB69-23CF-44E3-9099-C40C66FF867C}">
                  <a14:compatExt spid="_x0000_s13560"/>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13561" name="付表7_GH_ドロップ1_11" hidden="1">
              <a:extLst>
                <a:ext uri="{63B3BB69-23CF-44E3-9099-C40C66FF867C}">
                  <a14:compatExt spid="_x0000_s13561"/>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13562" name="付表7_GH_ドロップ1_12" hidden="1">
              <a:extLst>
                <a:ext uri="{63B3BB69-23CF-44E3-9099-C40C66FF867C}">
                  <a14:compatExt spid="_x0000_s13562"/>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13563" name="付表7_GH_ドロップ1_13" hidden="1">
              <a:extLst>
                <a:ext uri="{63B3BB69-23CF-44E3-9099-C40C66FF867C}">
                  <a14:compatExt spid="_x0000_s1356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13564" name="付表7_GH_ドロップ1_14" hidden="1">
              <a:extLst>
                <a:ext uri="{63B3BB69-23CF-44E3-9099-C40C66FF867C}">
                  <a14:compatExt spid="_x0000_s13564"/>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15</xdr:col>
          <xdr:colOff>0</xdr:colOff>
          <xdr:row>488</xdr:row>
          <xdr:rowOff>0</xdr:rowOff>
        </xdr:to>
        <xdr:sp macro="" textlink="">
          <xdr:nvSpPr>
            <xdr:cNvPr id="13565" name="付表7_GH_ドロップ1_15" hidden="1">
              <a:extLst>
                <a:ext uri="{63B3BB69-23CF-44E3-9099-C40C66FF867C}">
                  <a14:compatExt spid="_x0000_s13565"/>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15</xdr:col>
          <xdr:colOff>0</xdr:colOff>
          <xdr:row>518</xdr:row>
          <xdr:rowOff>0</xdr:rowOff>
        </xdr:to>
        <xdr:sp macro="" textlink="">
          <xdr:nvSpPr>
            <xdr:cNvPr id="13566" name="付表7_GH_ドロップ1_16" hidden="1">
              <a:extLst>
                <a:ext uri="{63B3BB69-23CF-44E3-9099-C40C66FF867C}">
                  <a14:compatExt spid="_x0000_s13566"/>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13567" name="付表7_GH_ドロップ1_17" hidden="1">
              <a:extLst>
                <a:ext uri="{63B3BB69-23CF-44E3-9099-C40C66FF867C}">
                  <a14:compatExt spid="_x0000_s13567"/>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13568" name="付表7_GH_ドロップ1_18" hidden="1">
              <a:extLst>
                <a:ext uri="{63B3BB69-23CF-44E3-9099-C40C66FF867C}">
                  <a14:compatExt spid="_x0000_s135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13569" name="付表7_GH_ドロップ1_19" hidden="1">
              <a:extLst>
                <a:ext uri="{63B3BB69-23CF-44E3-9099-C40C66FF867C}">
                  <a14:compatExt spid="_x0000_s13569"/>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13570" name="付表7_GH_ドロップ1_20" hidden="1">
              <a:extLst>
                <a:ext uri="{63B3BB69-23CF-44E3-9099-C40C66FF867C}">
                  <a14:compatExt spid="_x0000_s13570"/>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13571" name="付表7_GH_ドロップ1_21" hidden="1">
              <a:extLst>
                <a:ext uri="{63B3BB69-23CF-44E3-9099-C40C66FF867C}">
                  <a14:compatExt spid="_x0000_s13571"/>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13572" name="付表7_GH_ドロップ1_22" hidden="1">
              <a:extLst>
                <a:ext uri="{63B3BB69-23CF-44E3-9099-C40C66FF867C}">
                  <a14:compatExt spid="_x0000_s13572"/>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13573" name="付表7_GH_ドロップ1_23" hidden="1">
              <a:extLst>
                <a:ext uri="{63B3BB69-23CF-44E3-9099-C40C66FF867C}">
                  <a14:compatExt spid="_x0000_s1357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13574" name="付表7_GH_ドロップ1_24" hidden="1">
              <a:extLst>
                <a:ext uri="{63B3BB69-23CF-44E3-9099-C40C66FF867C}">
                  <a14:compatExt spid="_x0000_s13574"/>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13575" name="付表7_GH_ドロップ1_25" hidden="1">
              <a:extLst>
                <a:ext uri="{63B3BB69-23CF-44E3-9099-C40C66FF867C}">
                  <a14:compatExt spid="_x0000_s13575"/>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576" name="Group Box 264" hidden="1">
              <a:extLst>
                <a:ext uri="{63B3BB69-23CF-44E3-9099-C40C66FF867C}">
                  <a14:compatExt spid="_x0000_s13576"/>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3577" name="Group Box 265" hidden="1">
              <a:extLst>
                <a:ext uri="{63B3BB69-23CF-44E3-9099-C40C66FF867C}">
                  <a14:compatExt spid="_x0000_s13577"/>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3578" name="Group Box 266" hidden="1">
              <a:extLst>
                <a:ext uri="{63B3BB69-23CF-44E3-9099-C40C66FF867C}">
                  <a14:compatExt spid="_x0000_s1357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3579" name="Group Box 267" hidden="1">
              <a:extLst>
                <a:ext uri="{63B3BB69-23CF-44E3-9099-C40C66FF867C}">
                  <a14:compatExt spid="_x0000_s13579"/>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3580" name="Group Box 268" hidden="1">
              <a:extLst>
                <a:ext uri="{63B3BB69-23CF-44E3-9099-C40C66FF867C}">
                  <a14:compatExt spid="_x0000_s13580"/>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3581" name="Group Box 269" hidden="1">
              <a:extLst>
                <a:ext uri="{63B3BB69-23CF-44E3-9099-C40C66FF867C}">
                  <a14:compatExt spid="_x0000_s13581"/>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3582" name="Group Box 270" hidden="1">
              <a:extLst>
                <a:ext uri="{63B3BB69-23CF-44E3-9099-C40C66FF867C}">
                  <a14:compatExt spid="_x0000_s13582"/>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3583" name="Group Box 271" hidden="1">
              <a:extLst>
                <a:ext uri="{63B3BB69-23CF-44E3-9099-C40C66FF867C}">
                  <a14:compatExt spid="_x0000_s1358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3584" name="Group Box 272" hidden="1">
              <a:extLst>
                <a:ext uri="{63B3BB69-23CF-44E3-9099-C40C66FF867C}">
                  <a14:compatExt spid="_x0000_s13584"/>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3585" name="Group Box 273" hidden="1">
              <a:extLst>
                <a:ext uri="{63B3BB69-23CF-44E3-9099-C40C66FF867C}">
                  <a14:compatExt spid="_x0000_s13585"/>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3586" name="Group Box 274" hidden="1">
              <a:extLst>
                <a:ext uri="{63B3BB69-23CF-44E3-9099-C40C66FF867C}">
                  <a14:compatExt spid="_x0000_s13586"/>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3587" name="Group Box 275" hidden="1">
              <a:extLst>
                <a:ext uri="{63B3BB69-23CF-44E3-9099-C40C66FF867C}">
                  <a14:compatExt spid="_x0000_s13587"/>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3588" name="Group Box 276" hidden="1">
              <a:extLst>
                <a:ext uri="{63B3BB69-23CF-44E3-9099-C40C66FF867C}">
                  <a14:compatExt spid="_x0000_s1358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3589" name="Group Box 277" hidden="1">
              <a:extLst>
                <a:ext uri="{63B3BB69-23CF-44E3-9099-C40C66FF867C}">
                  <a14:compatExt spid="_x0000_s13589"/>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3590" name="Group Box 278" hidden="1">
              <a:extLst>
                <a:ext uri="{63B3BB69-23CF-44E3-9099-C40C66FF867C}">
                  <a14:compatExt spid="_x0000_s13590"/>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13591" name="Group Box 279" hidden="1">
              <a:extLst>
                <a:ext uri="{63B3BB69-23CF-44E3-9099-C40C66FF867C}">
                  <a14:compatExt spid="_x0000_s13591"/>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592" name="Group Box 280" hidden="1">
              <a:extLst>
                <a:ext uri="{63B3BB69-23CF-44E3-9099-C40C66FF867C}">
                  <a14:compatExt spid="_x0000_s13592"/>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593" name="Group Box 281" hidden="1">
              <a:extLst>
                <a:ext uri="{63B3BB69-23CF-44E3-9099-C40C66FF867C}">
                  <a14:compatExt spid="_x0000_s13593"/>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13594" name="Group Box 282" hidden="1">
              <a:extLst>
                <a:ext uri="{63B3BB69-23CF-44E3-9099-C40C66FF867C}">
                  <a14:compatExt spid="_x0000_s13594"/>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13595" name="Group Box 283" hidden="1">
              <a:extLst>
                <a:ext uri="{63B3BB69-23CF-44E3-9099-C40C66FF867C}">
                  <a14:compatExt spid="_x0000_s13595"/>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13596" name="Group Box 284" hidden="1">
              <a:extLst>
                <a:ext uri="{63B3BB69-23CF-44E3-9099-C40C66FF867C}">
                  <a14:compatExt spid="_x0000_s13596"/>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597" name="Group Box 285" hidden="1">
              <a:extLst>
                <a:ext uri="{63B3BB69-23CF-44E3-9099-C40C66FF867C}">
                  <a14:compatExt spid="_x0000_s13597"/>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598" name="Group Box 286" hidden="1">
              <a:extLst>
                <a:ext uri="{63B3BB69-23CF-44E3-9099-C40C66FF867C}">
                  <a14:compatExt spid="_x0000_s13598"/>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3599" name="Group Box 287" hidden="1">
              <a:extLst>
                <a:ext uri="{63B3BB69-23CF-44E3-9099-C40C66FF867C}">
                  <a14:compatExt spid="_x0000_s13599"/>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13600" name="Group Box 288" hidden="1">
              <a:extLst>
                <a:ext uri="{63B3BB69-23CF-44E3-9099-C40C66FF867C}">
                  <a14:compatExt spid="_x0000_s1360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13601" name="Group Box 289" hidden="1">
              <a:extLst>
                <a:ext uri="{63B3BB69-23CF-44E3-9099-C40C66FF867C}">
                  <a14:compatExt spid="_x0000_s13601"/>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17</xdr:col>
          <xdr:colOff>0</xdr:colOff>
          <xdr:row>57</xdr:row>
          <xdr:rowOff>0</xdr:rowOff>
        </xdr:to>
        <xdr:sp macro="" textlink="">
          <xdr:nvSpPr>
            <xdr:cNvPr id="13602" name="Group Box 290" hidden="1">
              <a:extLst>
                <a:ext uri="{63B3BB69-23CF-44E3-9099-C40C66FF867C}">
                  <a14:compatExt spid="_x0000_s1360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13603" name="Group Box 291" hidden="1">
              <a:extLst>
                <a:ext uri="{63B3BB69-23CF-44E3-9099-C40C66FF867C}">
                  <a14:compatExt spid="_x0000_s13603"/>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13604" name="Group Box 292" hidden="1">
              <a:extLst>
                <a:ext uri="{63B3BB69-23CF-44E3-9099-C40C66FF867C}">
                  <a14:compatExt spid="_x0000_s13604"/>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13605" name="Group Box 293" hidden="1">
              <a:extLst>
                <a:ext uri="{63B3BB69-23CF-44E3-9099-C40C66FF867C}">
                  <a14:compatExt spid="_x0000_s136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13606" name="Option Button 294" hidden="1">
              <a:extLst>
                <a:ext uri="{63B3BB69-23CF-44E3-9099-C40C66FF867C}">
                  <a14:compatExt spid="_x0000_s136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13607" name="Option Button 295" hidden="1">
              <a:extLst>
                <a:ext uri="{63B3BB69-23CF-44E3-9099-C40C66FF867C}">
                  <a14:compatExt spid="_x0000_s136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13608" name="Group Box 296" hidden="1">
              <a:extLst>
                <a:ext uri="{63B3BB69-23CF-44E3-9099-C40C66FF867C}">
                  <a14:compatExt spid="_x0000_s13608"/>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13609" name="Option Button 297" hidden="1">
              <a:extLst>
                <a:ext uri="{63B3BB69-23CF-44E3-9099-C40C66FF867C}">
                  <a14:compatExt spid="_x0000_s13609"/>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13610" name="Option Button 298" hidden="1">
              <a:extLst>
                <a:ext uri="{63B3BB69-23CF-44E3-9099-C40C66FF867C}">
                  <a14:compatExt spid="_x0000_s13610"/>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13611" name="Group Box 299" hidden="1">
              <a:extLst>
                <a:ext uri="{63B3BB69-23CF-44E3-9099-C40C66FF867C}">
                  <a14:compatExt spid="_x0000_s1361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13612" name="Option Button 300" hidden="1">
              <a:extLst>
                <a:ext uri="{63B3BB69-23CF-44E3-9099-C40C66FF867C}">
                  <a14:compatExt spid="_x0000_s1361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13613" name="Option Button 301" hidden="1">
              <a:extLst>
                <a:ext uri="{63B3BB69-23CF-44E3-9099-C40C66FF867C}">
                  <a14:compatExt spid="_x0000_s1361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13614" name="Group Box 302" hidden="1">
              <a:extLst>
                <a:ext uri="{63B3BB69-23CF-44E3-9099-C40C66FF867C}">
                  <a14:compatExt spid="_x0000_s13614"/>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13615" name="Option Button 303" hidden="1">
              <a:extLst>
                <a:ext uri="{63B3BB69-23CF-44E3-9099-C40C66FF867C}">
                  <a14:compatExt spid="_x0000_s13615"/>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13616" name="Option Button 304" hidden="1">
              <a:extLst>
                <a:ext uri="{63B3BB69-23CF-44E3-9099-C40C66FF867C}">
                  <a14:compatExt spid="_x0000_s13616"/>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13617" name="Group Box 305" hidden="1">
              <a:extLst>
                <a:ext uri="{63B3BB69-23CF-44E3-9099-C40C66FF867C}">
                  <a14:compatExt spid="_x0000_s1361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13618" name="Option Button 306" hidden="1">
              <a:extLst>
                <a:ext uri="{63B3BB69-23CF-44E3-9099-C40C66FF867C}">
                  <a14:compatExt spid="_x0000_s1361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13619" name="Option Button 307" hidden="1">
              <a:extLst>
                <a:ext uri="{63B3BB69-23CF-44E3-9099-C40C66FF867C}">
                  <a14:compatExt spid="_x0000_s1361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13620" name="Group Box 308" hidden="1">
              <a:extLst>
                <a:ext uri="{63B3BB69-23CF-44E3-9099-C40C66FF867C}">
                  <a14:compatExt spid="_x0000_s13620"/>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13621" name="Option Button 309" hidden="1">
              <a:extLst>
                <a:ext uri="{63B3BB69-23CF-44E3-9099-C40C66FF867C}">
                  <a14:compatExt spid="_x0000_s13621"/>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13622" name="Option Button 310" hidden="1">
              <a:extLst>
                <a:ext uri="{63B3BB69-23CF-44E3-9099-C40C66FF867C}">
                  <a14:compatExt spid="_x0000_s13622"/>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13623" name="Group Box 311" hidden="1">
              <a:extLst>
                <a:ext uri="{63B3BB69-23CF-44E3-9099-C40C66FF867C}">
                  <a14:compatExt spid="_x0000_s1362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13624" name="Option Button 312" hidden="1">
              <a:extLst>
                <a:ext uri="{63B3BB69-23CF-44E3-9099-C40C66FF867C}">
                  <a14:compatExt spid="_x0000_s1362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13625" name="Option Button 313" hidden="1">
              <a:extLst>
                <a:ext uri="{63B3BB69-23CF-44E3-9099-C40C66FF867C}">
                  <a14:compatExt spid="_x0000_s1362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13626" name="Group Box 314" hidden="1">
              <a:extLst>
                <a:ext uri="{63B3BB69-23CF-44E3-9099-C40C66FF867C}">
                  <a14:compatExt spid="_x0000_s13626"/>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13627" name="Option Button 315" hidden="1">
              <a:extLst>
                <a:ext uri="{63B3BB69-23CF-44E3-9099-C40C66FF867C}">
                  <a14:compatExt spid="_x0000_s13627"/>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13628" name="Option Button 316" hidden="1">
              <a:extLst>
                <a:ext uri="{63B3BB69-23CF-44E3-9099-C40C66FF867C}">
                  <a14:compatExt spid="_x0000_s13628"/>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13629" name="Group Box 317" hidden="1">
              <a:extLst>
                <a:ext uri="{63B3BB69-23CF-44E3-9099-C40C66FF867C}">
                  <a14:compatExt spid="_x0000_s1362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13630" name="Option Button 318" hidden="1">
              <a:extLst>
                <a:ext uri="{63B3BB69-23CF-44E3-9099-C40C66FF867C}">
                  <a14:compatExt spid="_x0000_s1363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13631" name="Option Button 319" hidden="1">
              <a:extLst>
                <a:ext uri="{63B3BB69-23CF-44E3-9099-C40C66FF867C}">
                  <a14:compatExt spid="_x0000_s1363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13632" name="Group Box 320" hidden="1">
              <a:extLst>
                <a:ext uri="{63B3BB69-23CF-44E3-9099-C40C66FF867C}">
                  <a14:compatExt spid="_x0000_s13632"/>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13633" name="Option Button 321" hidden="1">
              <a:extLst>
                <a:ext uri="{63B3BB69-23CF-44E3-9099-C40C66FF867C}">
                  <a14:compatExt spid="_x0000_s13633"/>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13634" name="Option Button 322" hidden="1">
              <a:extLst>
                <a:ext uri="{63B3BB69-23CF-44E3-9099-C40C66FF867C}">
                  <a14:compatExt spid="_x0000_s13634"/>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13635" name="Group Box 323" hidden="1">
              <a:extLst>
                <a:ext uri="{63B3BB69-23CF-44E3-9099-C40C66FF867C}">
                  <a14:compatExt spid="_x0000_s13635"/>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13636" name="Option Button 324" hidden="1">
              <a:extLst>
                <a:ext uri="{63B3BB69-23CF-44E3-9099-C40C66FF867C}">
                  <a14:compatExt spid="_x0000_s13636"/>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13637" name="Option Button 325" hidden="1">
              <a:extLst>
                <a:ext uri="{63B3BB69-23CF-44E3-9099-C40C66FF867C}">
                  <a14:compatExt spid="_x0000_s13637"/>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13638" name="Group Box 326" hidden="1">
              <a:extLst>
                <a:ext uri="{63B3BB69-23CF-44E3-9099-C40C66FF867C}">
                  <a14:compatExt spid="_x0000_s13638"/>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13639" name="Option Button 327" hidden="1">
              <a:extLst>
                <a:ext uri="{63B3BB69-23CF-44E3-9099-C40C66FF867C}">
                  <a14:compatExt spid="_x0000_s13639"/>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13640" name="Option Button 328" hidden="1">
              <a:extLst>
                <a:ext uri="{63B3BB69-23CF-44E3-9099-C40C66FF867C}">
                  <a14:compatExt spid="_x0000_s13640"/>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13641" name="Group Box 329" hidden="1">
              <a:extLst>
                <a:ext uri="{63B3BB69-23CF-44E3-9099-C40C66FF867C}">
                  <a14:compatExt spid="_x0000_s13641"/>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13642" name="Option Button 330" hidden="1">
              <a:extLst>
                <a:ext uri="{63B3BB69-23CF-44E3-9099-C40C66FF867C}">
                  <a14:compatExt spid="_x0000_s13642"/>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13643" name="Option Button 331" hidden="1">
              <a:extLst>
                <a:ext uri="{63B3BB69-23CF-44E3-9099-C40C66FF867C}">
                  <a14:compatExt spid="_x0000_s13643"/>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13644" name="Group Box 332" hidden="1">
              <a:extLst>
                <a:ext uri="{63B3BB69-23CF-44E3-9099-C40C66FF867C}">
                  <a14:compatExt spid="_x0000_s13644"/>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13645" name="Option Button 333" hidden="1">
              <a:extLst>
                <a:ext uri="{63B3BB69-23CF-44E3-9099-C40C66FF867C}">
                  <a14:compatExt spid="_x0000_s13645"/>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13646" name="Option Button 334" hidden="1">
              <a:extLst>
                <a:ext uri="{63B3BB69-23CF-44E3-9099-C40C66FF867C}">
                  <a14:compatExt spid="_x0000_s13646"/>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13647" name="Group Box 335" hidden="1">
              <a:extLst>
                <a:ext uri="{63B3BB69-23CF-44E3-9099-C40C66FF867C}">
                  <a14:compatExt spid="_x0000_s13647"/>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13648" name="Option Button 336" hidden="1">
              <a:extLst>
                <a:ext uri="{63B3BB69-23CF-44E3-9099-C40C66FF867C}">
                  <a14:compatExt spid="_x0000_s13648"/>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13649" name="Option Button 337" hidden="1">
              <a:extLst>
                <a:ext uri="{63B3BB69-23CF-44E3-9099-C40C66FF867C}">
                  <a14:compatExt spid="_x0000_s13649"/>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13650" name="Group Box 338" hidden="1">
              <a:extLst>
                <a:ext uri="{63B3BB69-23CF-44E3-9099-C40C66FF867C}">
                  <a14:compatExt spid="_x0000_s13650"/>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13651" name="Option Button 339" hidden="1">
              <a:extLst>
                <a:ext uri="{63B3BB69-23CF-44E3-9099-C40C66FF867C}">
                  <a14:compatExt spid="_x0000_s13651"/>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13652" name="Option Button 340" hidden="1">
              <a:extLst>
                <a:ext uri="{63B3BB69-23CF-44E3-9099-C40C66FF867C}">
                  <a14:compatExt spid="_x0000_s13652"/>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13653" name="Group Box 341" hidden="1">
              <a:extLst>
                <a:ext uri="{63B3BB69-23CF-44E3-9099-C40C66FF867C}">
                  <a14:compatExt spid="_x0000_s13653"/>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13654" name="Option Button 342" hidden="1">
              <a:extLst>
                <a:ext uri="{63B3BB69-23CF-44E3-9099-C40C66FF867C}">
                  <a14:compatExt spid="_x0000_s13654"/>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13655" name="Option Button 343" hidden="1">
              <a:extLst>
                <a:ext uri="{63B3BB69-23CF-44E3-9099-C40C66FF867C}">
                  <a14:compatExt spid="_x0000_s13655"/>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13656" name="Group Box 344" hidden="1">
              <a:extLst>
                <a:ext uri="{63B3BB69-23CF-44E3-9099-C40C66FF867C}">
                  <a14:compatExt spid="_x0000_s13656"/>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13657" name="Option Button 345" hidden="1">
              <a:extLst>
                <a:ext uri="{63B3BB69-23CF-44E3-9099-C40C66FF867C}">
                  <a14:compatExt spid="_x0000_s13657"/>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13658" name="Option Button 346" hidden="1">
              <a:extLst>
                <a:ext uri="{63B3BB69-23CF-44E3-9099-C40C66FF867C}">
                  <a14:compatExt spid="_x0000_s13658"/>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13659" name="Group Box 347" hidden="1">
              <a:extLst>
                <a:ext uri="{63B3BB69-23CF-44E3-9099-C40C66FF867C}">
                  <a14:compatExt spid="_x0000_s13659"/>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13660" name="Option Button 348" hidden="1">
              <a:extLst>
                <a:ext uri="{63B3BB69-23CF-44E3-9099-C40C66FF867C}">
                  <a14:compatExt spid="_x0000_s13660"/>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13661" name="Option Button 349" hidden="1">
              <a:extLst>
                <a:ext uri="{63B3BB69-23CF-44E3-9099-C40C66FF867C}">
                  <a14:compatExt spid="_x0000_s13661"/>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13662" name="Group Box 350" hidden="1">
              <a:extLst>
                <a:ext uri="{63B3BB69-23CF-44E3-9099-C40C66FF867C}">
                  <a14:compatExt spid="_x0000_s13662"/>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13663" name="Option Button 351" hidden="1">
              <a:extLst>
                <a:ext uri="{63B3BB69-23CF-44E3-9099-C40C66FF867C}">
                  <a14:compatExt spid="_x0000_s13663"/>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13664" name="Option Button 352" hidden="1">
              <a:extLst>
                <a:ext uri="{63B3BB69-23CF-44E3-9099-C40C66FF867C}">
                  <a14:compatExt spid="_x0000_s13664"/>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13665" name="Group Box 353" hidden="1">
              <a:extLst>
                <a:ext uri="{63B3BB69-23CF-44E3-9099-C40C66FF867C}">
                  <a14:compatExt spid="_x0000_s13665"/>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13666" name="Option Button 354" hidden="1">
              <a:extLst>
                <a:ext uri="{63B3BB69-23CF-44E3-9099-C40C66FF867C}">
                  <a14:compatExt spid="_x0000_s13666"/>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13667" name="Option Button 355" hidden="1">
              <a:extLst>
                <a:ext uri="{63B3BB69-23CF-44E3-9099-C40C66FF867C}">
                  <a14:compatExt spid="_x0000_s13667"/>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13668" name="Group Box 356" hidden="1">
              <a:extLst>
                <a:ext uri="{63B3BB69-23CF-44E3-9099-C40C66FF867C}">
                  <a14:compatExt spid="_x0000_s13668"/>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13669" name="Option Button 357" hidden="1">
              <a:extLst>
                <a:ext uri="{63B3BB69-23CF-44E3-9099-C40C66FF867C}">
                  <a14:compatExt spid="_x0000_s13669"/>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13670" name="Option Button 358" hidden="1">
              <a:extLst>
                <a:ext uri="{63B3BB69-23CF-44E3-9099-C40C66FF867C}">
                  <a14:compatExt spid="_x0000_s13670"/>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13671" name="Group Box 359" hidden="1">
              <a:extLst>
                <a:ext uri="{63B3BB69-23CF-44E3-9099-C40C66FF867C}">
                  <a14:compatExt spid="_x0000_s13671"/>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13672" name="Option Button 360" hidden="1">
              <a:extLst>
                <a:ext uri="{63B3BB69-23CF-44E3-9099-C40C66FF867C}">
                  <a14:compatExt spid="_x0000_s13672"/>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13673" name="Option Button 361" hidden="1">
              <a:extLst>
                <a:ext uri="{63B3BB69-23CF-44E3-9099-C40C66FF867C}">
                  <a14:compatExt spid="_x0000_s13673"/>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13674" name="Option Button 362" hidden="1">
              <a:extLst>
                <a:ext uri="{63B3BB69-23CF-44E3-9099-C40C66FF867C}">
                  <a14:compatExt spid="_x0000_s1367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13675" name="Option Button 363" hidden="1">
              <a:extLst>
                <a:ext uri="{63B3BB69-23CF-44E3-9099-C40C66FF867C}">
                  <a14:compatExt spid="_x0000_s1367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13676" name="Group Box 364" hidden="1">
              <a:extLst>
                <a:ext uri="{63B3BB69-23CF-44E3-9099-C40C66FF867C}">
                  <a14:compatExt spid="_x0000_s13676"/>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13677" name="Option Button 365" hidden="1">
              <a:extLst>
                <a:ext uri="{63B3BB69-23CF-44E3-9099-C40C66FF867C}">
                  <a14:compatExt spid="_x0000_s13677"/>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13678" name="Option Button 366" hidden="1">
              <a:extLst>
                <a:ext uri="{63B3BB69-23CF-44E3-9099-C40C66FF867C}">
                  <a14:compatExt spid="_x0000_s13678"/>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13679" name="Option Button 367" hidden="1">
              <a:extLst>
                <a:ext uri="{63B3BB69-23CF-44E3-9099-C40C66FF867C}">
                  <a14:compatExt spid="_x0000_s13679"/>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13680" name="Option Button 368" hidden="1">
              <a:extLst>
                <a:ext uri="{63B3BB69-23CF-44E3-9099-C40C66FF867C}">
                  <a14:compatExt spid="_x0000_s13680"/>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13681" name="Option Button 369" hidden="1">
              <a:extLst>
                <a:ext uri="{63B3BB69-23CF-44E3-9099-C40C66FF867C}">
                  <a14:compatExt spid="_x0000_s13681"/>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13682" name="Option Button 370" hidden="1">
              <a:extLst>
                <a:ext uri="{63B3BB69-23CF-44E3-9099-C40C66FF867C}">
                  <a14:compatExt spid="_x0000_s13682"/>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13683" name="Option Button 371" hidden="1">
              <a:extLst>
                <a:ext uri="{63B3BB69-23CF-44E3-9099-C40C66FF867C}">
                  <a14:compatExt spid="_x0000_s13683"/>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13684" name="Option Button 372" hidden="1">
              <a:extLst>
                <a:ext uri="{63B3BB69-23CF-44E3-9099-C40C66FF867C}">
                  <a14:compatExt spid="_x0000_s13684"/>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13685" name="Option Button 373" hidden="1">
              <a:extLst>
                <a:ext uri="{63B3BB69-23CF-44E3-9099-C40C66FF867C}">
                  <a14:compatExt spid="_x0000_s13685"/>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13686" name="Option Button 374" hidden="1">
              <a:extLst>
                <a:ext uri="{63B3BB69-23CF-44E3-9099-C40C66FF867C}">
                  <a14:compatExt spid="_x0000_s13686"/>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13687" name="Option Button 375" hidden="1">
              <a:extLst>
                <a:ext uri="{63B3BB69-23CF-44E3-9099-C40C66FF867C}">
                  <a14:compatExt spid="_x0000_s13687"/>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13688" name="Option Button 376" hidden="1">
              <a:extLst>
                <a:ext uri="{63B3BB69-23CF-44E3-9099-C40C66FF867C}">
                  <a14:compatExt spid="_x0000_s13688"/>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13689" name="Option Button 377" hidden="1">
              <a:extLst>
                <a:ext uri="{63B3BB69-23CF-44E3-9099-C40C66FF867C}">
                  <a14:compatExt spid="_x0000_s13689"/>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13690" name="Option Button 378" hidden="1">
              <a:extLst>
                <a:ext uri="{63B3BB69-23CF-44E3-9099-C40C66FF867C}">
                  <a14:compatExt spid="_x0000_s13690"/>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13691" name="Option Button 379" hidden="1">
              <a:extLst>
                <a:ext uri="{63B3BB69-23CF-44E3-9099-C40C66FF867C}">
                  <a14:compatExt spid="_x0000_s13691"/>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13692" name="Option Button 380" hidden="1">
              <a:extLst>
                <a:ext uri="{63B3BB69-23CF-44E3-9099-C40C66FF867C}">
                  <a14:compatExt spid="_x0000_s13692"/>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13693" name="Option Button 381" hidden="1">
              <a:extLst>
                <a:ext uri="{63B3BB69-23CF-44E3-9099-C40C66FF867C}">
                  <a14:compatExt spid="_x0000_s13693"/>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13694" name="Option Button 382" hidden="1">
              <a:extLst>
                <a:ext uri="{63B3BB69-23CF-44E3-9099-C40C66FF867C}">
                  <a14:compatExt spid="_x0000_s13694"/>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13695" name="Option Button 383" hidden="1">
              <a:extLst>
                <a:ext uri="{63B3BB69-23CF-44E3-9099-C40C66FF867C}">
                  <a14:compatExt spid="_x0000_s13695"/>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13696" name="Option Button 384" hidden="1">
              <a:extLst>
                <a:ext uri="{63B3BB69-23CF-44E3-9099-C40C66FF867C}">
                  <a14:compatExt spid="_x0000_s13696"/>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13697" name="Option Button 385" hidden="1">
              <a:extLst>
                <a:ext uri="{63B3BB69-23CF-44E3-9099-C40C66FF867C}">
                  <a14:compatExt spid="_x0000_s13697"/>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13698" name="Option Button 386" hidden="1">
              <a:extLst>
                <a:ext uri="{63B3BB69-23CF-44E3-9099-C40C66FF867C}">
                  <a14:compatExt spid="_x0000_s13698"/>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13699" name="Option Button 387" hidden="1">
              <a:extLst>
                <a:ext uri="{63B3BB69-23CF-44E3-9099-C40C66FF867C}">
                  <a14:compatExt spid="_x0000_s13699"/>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13700" name="Option Button 388" hidden="1">
              <a:extLst>
                <a:ext uri="{63B3BB69-23CF-44E3-9099-C40C66FF867C}">
                  <a14:compatExt spid="_x0000_s13700"/>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13701" name="Group Box 389" hidden="1">
              <a:extLst>
                <a:ext uri="{63B3BB69-23CF-44E3-9099-C40C66FF867C}">
                  <a14:compatExt spid="_x0000_s13701"/>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13702" name="Option Button 390" hidden="1">
              <a:extLst>
                <a:ext uri="{63B3BB69-23CF-44E3-9099-C40C66FF867C}">
                  <a14:compatExt spid="_x0000_s13702"/>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13703" name="Option Button 391" hidden="1">
              <a:extLst>
                <a:ext uri="{63B3BB69-23CF-44E3-9099-C40C66FF867C}">
                  <a14:compatExt spid="_x0000_s13703"/>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36</xdr:col>
          <xdr:colOff>0</xdr:colOff>
          <xdr:row>62</xdr:row>
          <xdr:rowOff>0</xdr:rowOff>
        </xdr:to>
        <xdr:sp macro="" textlink="">
          <xdr:nvSpPr>
            <xdr:cNvPr id="13704" name="Group Box 392" hidden="1">
              <a:extLst>
                <a:ext uri="{63B3BB69-23CF-44E3-9099-C40C66FF867C}">
                  <a14:compatExt spid="_x0000_s13704"/>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13705" name="Option Button 393" hidden="1">
              <a:extLst>
                <a:ext uri="{63B3BB69-23CF-44E3-9099-C40C66FF867C}">
                  <a14:compatExt spid="_x0000_s13705"/>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13706" name="Option Button 394" hidden="1">
              <a:extLst>
                <a:ext uri="{63B3BB69-23CF-44E3-9099-C40C66FF867C}">
                  <a14:compatExt spid="_x0000_s13706"/>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13707" name="Drop Down 395" hidden="1">
              <a:extLst>
                <a:ext uri="{63B3BB69-23CF-44E3-9099-C40C66FF867C}">
                  <a14:compatExt spid="_x0000_s13707"/>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13708" name="Drop Down 396" hidden="1">
              <a:extLst>
                <a:ext uri="{63B3BB69-23CF-44E3-9099-C40C66FF867C}">
                  <a14:compatExt spid="_x0000_s13708"/>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13709" name="Drop Down 397" hidden="1">
              <a:extLst>
                <a:ext uri="{63B3BB69-23CF-44E3-9099-C40C66FF867C}">
                  <a14:compatExt spid="_x0000_s13709"/>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13710" name="Drop Down 398" hidden="1">
              <a:extLst>
                <a:ext uri="{63B3BB69-23CF-44E3-9099-C40C66FF867C}">
                  <a14:compatExt spid="_x0000_s13710"/>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13711" name="Drop Down 399" hidden="1">
              <a:extLst>
                <a:ext uri="{63B3BB69-23CF-44E3-9099-C40C66FF867C}">
                  <a14:compatExt spid="_x0000_s13711"/>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13712" name="Drop Down 400" hidden="1">
              <a:extLst>
                <a:ext uri="{63B3BB69-23CF-44E3-9099-C40C66FF867C}">
                  <a14:compatExt spid="_x0000_s13712"/>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13713" name="Drop Down 401" hidden="1">
              <a:extLst>
                <a:ext uri="{63B3BB69-23CF-44E3-9099-C40C66FF867C}">
                  <a14:compatExt spid="_x0000_s13713"/>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13714" name="Drop Down 402" hidden="1">
              <a:extLst>
                <a:ext uri="{63B3BB69-23CF-44E3-9099-C40C66FF867C}">
                  <a14:compatExt spid="_x0000_s13714"/>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13715" name="Drop Down 403" hidden="1">
              <a:extLst>
                <a:ext uri="{63B3BB69-23CF-44E3-9099-C40C66FF867C}">
                  <a14:compatExt spid="_x0000_s13715"/>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13716" name="Drop Down 404" hidden="1">
              <a:extLst>
                <a:ext uri="{63B3BB69-23CF-44E3-9099-C40C66FF867C}">
                  <a14:compatExt spid="_x0000_s13716"/>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13717" name="Drop Down 405" hidden="1">
              <a:extLst>
                <a:ext uri="{63B3BB69-23CF-44E3-9099-C40C66FF867C}">
                  <a14:compatExt spid="_x0000_s13717"/>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13718" name="Drop Down 406" hidden="1">
              <a:extLst>
                <a:ext uri="{63B3BB69-23CF-44E3-9099-C40C66FF867C}">
                  <a14:compatExt spid="_x0000_s13718"/>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13719" name="Drop Down 407" hidden="1">
              <a:extLst>
                <a:ext uri="{63B3BB69-23CF-44E3-9099-C40C66FF867C}">
                  <a14:compatExt spid="_x0000_s13719"/>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13720" name="Drop Down 408" hidden="1">
              <a:extLst>
                <a:ext uri="{63B3BB69-23CF-44E3-9099-C40C66FF867C}">
                  <a14:compatExt spid="_x0000_s13720"/>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13721" name="Drop Down 409" hidden="1">
              <a:extLst>
                <a:ext uri="{63B3BB69-23CF-44E3-9099-C40C66FF867C}">
                  <a14:compatExt spid="_x0000_s13721"/>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13722" name="Drop Down 410" hidden="1">
              <a:extLst>
                <a:ext uri="{63B3BB69-23CF-44E3-9099-C40C66FF867C}">
                  <a14:compatExt spid="_x0000_s13722"/>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13723" name="Drop Down 411" hidden="1">
              <a:extLst>
                <a:ext uri="{63B3BB69-23CF-44E3-9099-C40C66FF867C}">
                  <a14:compatExt spid="_x0000_s13723"/>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13724" name="Drop Down 412" hidden="1">
              <a:extLst>
                <a:ext uri="{63B3BB69-23CF-44E3-9099-C40C66FF867C}">
                  <a14:compatExt spid="_x0000_s13724"/>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13725" name="Drop Down 413" hidden="1">
              <a:extLst>
                <a:ext uri="{63B3BB69-23CF-44E3-9099-C40C66FF867C}">
                  <a14:compatExt spid="_x0000_s13725"/>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13726" name="Drop Down 414" hidden="1">
              <a:extLst>
                <a:ext uri="{63B3BB69-23CF-44E3-9099-C40C66FF867C}">
                  <a14:compatExt spid="_x0000_s13726"/>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13727" name="Drop Down 415" hidden="1">
              <a:extLst>
                <a:ext uri="{63B3BB69-23CF-44E3-9099-C40C66FF867C}">
                  <a14:compatExt spid="_x0000_s13727"/>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13728" name="Drop Down 416" hidden="1">
              <a:extLst>
                <a:ext uri="{63B3BB69-23CF-44E3-9099-C40C66FF867C}">
                  <a14:compatExt spid="_x0000_s13728"/>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13729" name="Drop Down 417" hidden="1">
              <a:extLst>
                <a:ext uri="{63B3BB69-23CF-44E3-9099-C40C66FF867C}">
                  <a14:compatExt spid="_x0000_s13729"/>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13730" name="Drop Down 418" hidden="1">
              <a:extLst>
                <a:ext uri="{63B3BB69-23CF-44E3-9099-C40C66FF867C}">
                  <a14:compatExt spid="_x0000_s13730"/>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13731" name="Drop Down 419" hidden="1">
              <a:extLst>
                <a:ext uri="{63B3BB69-23CF-44E3-9099-C40C66FF867C}">
                  <a14:compatExt spid="_x0000_s13731"/>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13732" name="Option Button 420" hidden="1">
              <a:extLst>
                <a:ext uri="{63B3BB69-23CF-44E3-9099-C40C66FF867C}">
                  <a14:compatExt spid="_x0000_s13732"/>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13733" name="Group Box 421" hidden="1">
              <a:extLst>
                <a:ext uri="{63B3BB69-23CF-44E3-9099-C40C66FF867C}">
                  <a14:compatExt spid="_x0000_s13733"/>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13734" name="Group Box 422" hidden="1">
              <a:extLst>
                <a:ext uri="{63B3BB69-23CF-44E3-9099-C40C66FF867C}">
                  <a14:compatExt spid="_x0000_s13734"/>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13735" name="Group Box 423" hidden="1">
              <a:extLst>
                <a:ext uri="{63B3BB69-23CF-44E3-9099-C40C66FF867C}">
                  <a14:compatExt spid="_x0000_s13735"/>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13736" name="Group Box 424" hidden="1">
              <a:extLst>
                <a:ext uri="{63B3BB69-23CF-44E3-9099-C40C66FF867C}">
                  <a14:compatExt spid="_x0000_s13736"/>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13737" name="Option Button 425" hidden="1">
              <a:extLst>
                <a:ext uri="{63B3BB69-23CF-44E3-9099-C40C66FF867C}">
                  <a14:compatExt spid="_x0000_s13737"/>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13738" name="Option Button 426" hidden="1">
              <a:extLst>
                <a:ext uri="{63B3BB69-23CF-44E3-9099-C40C66FF867C}">
                  <a14:compatExt spid="_x0000_s13738"/>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13739" name="Option Button 427" hidden="1">
              <a:extLst>
                <a:ext uri="{63B3BB69-23CF-44E3-9099-C40C66FF867C}">
                  <a14:compatExt spid="_x0000_s13739"/>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13740" name="Option Button 428" hidden="1">
              <a:extLst>
                <a:ext uri="{63B3BB69-23CF-44E3-9099-C40C66FF867C}">
                  <a14:compatExt spid="_x0000_s13740"/>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13741" name="Option Button 429" hidden="1">
              <a:extLst>
                <a:ext uri="{63B3BB69-23CF-44E3-9099-C40C66FF867C}">
                  <a14:compatExt spid="_x0000_s13741"/>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13742" name="Option Button 430" hidden="1">
              <a:extLst>
                <a:ext uri="{63B3BB69-23CF-44E3-9099-C40C66FF867C}">
                  <a14:compatExt spid="_x0000_s13742"/>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13743" name="Option Button 431" hidden="1">
              <a:extLst>
                <a:ext uri="{63B3BB69-23CF-44E3-9099-C40C66FF867C}">
                  <a14:compatExt spid="_x0000_s13743"/>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13744" name="Option Button 432" hidden="1">
              <a:extLst>
                <a:ext uri="{63B3BB69-23CF-44E3-9099-C40C66FF867C}">
                  <a14:compatExt spid="_x0000_s13744"/>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13745" name="Group Box 433" hidden="1">
              <a:extLst>
                <a:ext uri="{63B3BB69-23CF-44E3-9099-C40C66FF867C}">
                  <a14:compatExt spid="_x0000_s13745"/>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13746" name="Option Button 434" hidden="1">
              <a:extLst>
                <a:ext uri="{63B3BB69-23CF-44E3-9099-C40C66FF867C}">
                  <a14:compatExt spid="_x0000_s13746"/>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13747" name="Option Button 435" hidden="1">
              <a:extLst>
                <a:ext uri="{63B3BB69-23CF-44E3-9099-C40C66FF867C}">
                  <a14:compatExt spid="_x0000_s13747"/>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13748" name="Group Box 436" hidden="1">
              <a:extLst>
                <a:ext uri="{63B3BB69-23CF-44E3-9099-C40C66FF867C}">
                  <a14:compatExt spid="_x0000_s13748"/>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13749" name="Option Button 437" hidden="1">
              <a:extLst>
                <a:ext uri="{63B3BB69-23CF-44E3-9099-C40C66FF867C}">
                  <a14:compatExt spid="_x0000_s13749"/>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13750" name="Option Button 438" hidden="1">
              <a:extLst>
                <a:ext uri="{63B3BB69-23CF-44E3-9099-C40C66FF867C}">
                  <a14:compatExt spid="_x0000_s13750"/>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13751" name="Group Box 439" hidden="1">
              <a:extLst>
                <a:ext uri="{63B3BB69-23CF-44E3-9099-C40C66FF867C}">
                  <a14:compatExt spid="_x0000_s13751"/>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13752" name="Option Button 440" hidden="1">
              <a:extLst>
                <a:ext uri="{63B3BB69-23CF-44E3-9099-C40C66FF867C}">
                  <a14:compatExt spid="_x0000_s13752"/>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13753" name="Option Button 441" hidden="1">
              <a:extLst>
                <a:ext uri="{63B3BB69-23CF-44E3-9099-C40C66FF867C}">
                  <a14:compatExt spid="_x0000_s13753"/>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13754" name="Group Box 442" hidden="1">
              <a:extLst>
                <a:ext uri="{63B3BB69-23CF-44E3-9099-C40C66FF867C}">
                  <a14:compatExt spid="_x0000_s13754"/>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13755" name="Option Button 443" hidden="1">
              <a:extLst>
                <a:ext uri="{63B3BB69-23CF-44E3-9099-C40C66FF867C}">
                  <a14:compatExt spid="_x0000_s13755"/>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13756" name="Option Button 444" hidden="1">
              <a:extLst>
                <a:ext uri="{63B3BB69-23CF-44E3-9099-C40C66FF867C}">
                  <a14:compatExt spid="_x0000_s13756"/>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13757" name="Group Box 445" hidden="1">
              <a:extLst>
                <a:ext uri="{63B3BB69-23CF-44E3-9099-C40C66FF867C}">
                  <a14:compatExt spid="_x0000_s13757"/>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13758" name="Option Button 446" hidden="1">
              <a:extLst>
                <a:ext uri="{63B3BB69-23CF-44E3-9099-C40C66FF867C}">
                  <a14:compatExt spid="_x0000_s13758"/>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13759" name="Option Button 447" hidden="1">
              <a:extLst>
                <a:ext uri="{63B3BB69-23CF-44E3-9099-C40C66FF867C}">
                  <a14:compatExt spid="_x0000_s13759"/>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13760" name="Group Box 448" hidden="1">
              <a:extLst>
                <a:ext uri="{63B3BB69-23CF-44E3-9099-C40C66FF867C}">
                  <a14:compatExt spid="_x0000_s13760"/>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13761" name="Option Button 449" hidden="1">
              <a:extLst>
                <a:ext uri="{63B3BB69-23CF-44E3-9099-C40C66FF867C}">
                  <a14:compatExt spid="_x0000_s13761"/>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13762" name="Option Button 450" hidden="1">
              <a:extLst>
                <a:ext uri="{63B3BB69-23CF-44E3-9099-C40C66FF867C}">
                  <a14:compatExt spid="_x0000_s13762"/>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13763" name="Group Box 451" hidden="1">
              <a:extLst>
                <a:ext uri="{63B3BB69-23CF-44E3-9099-C40C66FF867C}">
                  <a14:compatExt spid="_x0000_s13763"/>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13764" name="Option Button 452" hidden="1">
              <a:extLst>
                <a:ext uri="{63B3BB69-23CF-44E3-9099-C40C66FF867C}">
                  <a14:compatExt spid="_x0000_s13764"/>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13765" name="Option Button 453" hidden="1">
              <a:extLst>
                <a:ext uri="{63B3BB69-23CF-44E3-9099-C40C66FF867C}">
                  <a14:compatExt spid="_x0000_s13765"/>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13766" name="Group Box 454" hidden="1">
              <a:extLst>
                <a:ext uri="{63B3BB69-23CF-44E3-9099-C40C66FF867C}">
                  <a14:compatExt spid="_x0000_s13766"/>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13767" name="Option Button 455" hidden="1">
              <a:extLst>
                <a:ext uri="{63B3BB69-23CF-44E3-9099-C40C66FF867C}">
                  <a14:compatExt spid="_x0000_s13767"/>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13768" name="Option Button 456" hidden="1">
              <a:extLst>
                <a:ext uri="{63B3BB69-23CF-44E3-9099-C40C66FF867C}">
                  <a14:compatExt spid="_x0000_s13768"/>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13769" name="Group Box 457" hidden="1">
              <a:extLst>
                <a:ext uri="{63B3BB69-23CF-44E3-9099-C40C66FF867C}">
                  <a14:compatExt spid="_x0000_s13769"/>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13770" name="Option Button 458" hidden="1">
              <a:extLst>
                <a:ext uri="{63B3BB69-23CF-44E3-9099-C40C66FF867C}">
                  <a14:compatExt spid="_x0000_s13770"/>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13771" name="Option Button 459" hidden="1">
              <a:extLst>
                <a:ext uri="{63B3BB69-23CF-44E3-9099-C40C66FF867C}">
                  <a14:compatExt spid="_x0000_s13771"/>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13772" name="Group Box 460" hidden="1">
              <a:extLst>
                <a:ext uri="{63B3BB69-23CF-44E3-9099-C40C66FF867C}">
                  <a14:compatExt spid="_x0000_s13772"/>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13773" name="Option Button 461" hidden="1">
              <a:extLst>
                <a:ext uri="{63B3BB69-23CF-44E3-9099-C40C66FF867C}">
                  <a14:compatExt spid="_x0000_s13773"/>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13774" name="Option Button 462" hidden="1">
              <a:extLst>
                <a:ext uri="{63B3BB69-23CF-44E3-9099-C40C66FF867C}">
                  <a14:compatExt spid="_x0000_s13774"/>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13775" name="Group Box 463" hidden="1">
              <a:extLst>
                <a:ext uri="{63B3BB69-23CF-44E3-9099-C40C66FF867C}">
                  <a14:compatExt spid="_x0000_s13775"/>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13776" name="Option Button 464" hidden="1">
              <a:extLst>
                <a:ext uri="{63B3BB69-23CF-44E3-9099-C40C66FF867C}">
                  <a14:compatExt spid="_x0000_s13776"/>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13777" name="Option Button 465" hidden="1">
              <a:extLst>
                <a:ext uri="{63B3BB69-23CF-44E3-9099-C40C66FF867C}">
                  <a14:compatExt spid="_x0000_s13777"/>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13778" name="Group Box 466" hidden="1">
              <a:extLst>
                <a:ext uri="{63B3BB69-23CF-44E3-9099-C40C66FF867C}">
                  <a14:compatExt spid="_x0000_s13778"/>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13779" name="Option Button 467" hidden="1">
              <a:extLst>
                <a:ext uri="{63B3BB69-23CF-44E3-9099-C40C66FF867C}">
                  <a14:compatExt spid="_x0000_s13779"/>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13780" name="Option Button 468" hidden="1">
              <a:extLst>
                <a:ext uri="{63B3BB69-23CF-44E3-9099-C40C66FF867C}">
                  <a14:compatExt spid="_x0000_s13780"/>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13781" name="Group Box 469" hidden="1">
              <a:extLst>
                <a:ext uri="{63B3BB69-23CF-44E3-9099-C40C66FF867C}">
                  <a14:compatExt spid="_x0000_s13781"/>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13782" name="Option Button 470" hidden="1">
              <a:extLst>
                <a:ext uri="{63B3BB69-23CF-44E3-9099-C40C66FF867C}">
                  <a14:compatExt spid="_x0000_s13782"/>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13783" name="Option Button 471" hidden="1">
              <a:extLst>
                <a:ext uri="{63B3BB69-23CF-44E3-9099-C40C66FF867C}">
                  <a14:compatExt spid="_x0000_s13783"/>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13784" name="Group Box 472" hidden="1">
              <a:extLst>
                <a:ext uri="{63B3BB69-23CF-44E3-9099-C40C66FF867C}">
                  <a14:compatExt spid="_x0000_s13784"/>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13785" name="Option Button 473" hidden="1">
              <a:extLst>
                <a:ext uri="{63B3BB69-23CF-44E3-9099-C40C66FF867C}">
                  <a14:compatExt spid="_x0000_s13785"/>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13786" name="Option Button 474" hidden="1">
              <a:extLst>
                <a:ext uri="{63B3BB69-23CF-44E3-9099-C40C66FF867C}">
                  <a14:compatExt spid="_x0000_s13786"/>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13787" name="Group Box 475" hidden="1">
              <a:extLst>
                <a:ext uri="{63B3BB69-23CF-44E3-9099-C40C66FF867C}">
                  <a14:compatExt spid="_x0000_s13787"/>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13788" name="Option Button 476" hidden="1">
              <a:extLst>
                <a:ext uri="{63B3BB69-23CF-44E3-9099-C40C66FF867C}">
                  <a14:compatExt spid="_x0000_s13788"/>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13789" name="Option Button 477" hidden="1">
              <a:extLst>
                <a:ext uri="{63B3BB69-23CF-44E3-9099-C40C66FF867C}">
                  <a14:compatExt spid="_x0000_s13789"/>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13790" name="Group Box 478" hidden="1">
              <a:extLst>
                <a:ext uri="{63B3BB69-23CF-44E3-9099-C40C66FF867C}">
                  <a14:compatExt spid="_x0000_s13790"/>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13791" name="Option Button 479" hidden="1">
              <a:extLst>
                <a:ext uri="{63B3BB69-23CF-44E3-9099-C40C66FF867C}">
                  <a14:compatExt spid="_x0000_s13791"/>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13792" name="Option Button 480" hidden="1">
              <a:extLst>
                <a:ext uri="{63B3BB69-23CF-44E3-9099-C40C66FF867C}">
                  <a14:compatExt spid="_x0000_s13792"/>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13793" name="Group Box 481" hidden="1">
              <a:extLst>
                <a:ext uri="{63B3BB69-23CF-44E3-9099-C40C66FF867C}">
                  <a14:compatExt spid="_x0000_s13793"/>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13794" name="Option Button 482" hidden="1">
              <a:extLst>
                <a:ext uri="{63B3BB69-23CF-44E3-9099-C40C66FF867C}">
                  <a14:compatExt spid="_x0000_s13794"/>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13795" name="Option Button 483" hidden="1">
              <a:extLst>
                <a:ext uri="{63B3BB69-23CF-44E3-9099-C40C66FF867C}">
                  <a14:compatExt spid="_x0000_s13795"/>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13796" name="Group Box 484" hidden="1">
              <a:extLst>
                <a:ext uri="{63B3BB69-23CF-44E3-9099-C40C66FF867C}">
                  <a14:compatExt spid="_x0000_s13796"/>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13797" name="Option Button 485" hidden="1">
              <a:extLst>
                <a:ext uri="{63B3BB69-23CF-44E3-9099-C40C66FF867C}">
                  <a14:compatExt spid="_x0000_s13797"/>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13798" name="Option Button 486" hidden="1">
              <a:extLst>
                <a:ext uri="{63B3BB69-23CF-44E3-9099-C40C66FF867C}">
                  <a14:compatExt spid="_x0000_s13798"/>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13799" name="Group Box 487" hidden="1">
              <a:extLst>
                <a:ext uri="{63B3BB69-23CF-44E3-9099-C40C66FF867C}">
                  <a14:compatExt spid="_x0000_s13799"/>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13800" name="Option Button 488" hidden="1">
              <a:extLst>
                <a:ext uri="{63B3BB69-23CF-44E3-9099-C40C66FF867C}">
                  <a14:compatExt spid="_x0000_s13800"/>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13801" name="Option Button 489" hidden="1">
              <a:extLst>
                <a:ext uri="{63B3BB69-23CF-44E3-9099-C40C66FF867C}">
                  <a14:compatExt spid="_x0000_s13801"/>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13802" name="Group Box 490" hidden="1">
              <a:extLst>
                <a:ext uri="{63B3BB69-23CF-44E3-9099-C40C66FF867C}">
                  <a14:compatExt spid="_x0000_s13802"/>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13803" name="Option Button 491" hidden="1">
              <a:extLst>
                <a:ext uri="{63B3BB69-23CF-44E3-9099-C40C66FF867C}">
                  <a14:compatExt spid="_x0000_s13803"/>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13804" name="Option Button 492" hidden="1">
              <a:extLst>
                <a:ext uri="{63B3BB69-23CF-44E3-9099-C40C66FF867C}">
                  <a14:compatExt spid="_x0000_s13804"/>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13805" name="Group Box 493" hidden="1">
              <a:extLst>
                <a:ext uri="{63B3BB69-23CF-44E3-9099-C40C66FF867C}">
                  <a14:compatExt spid="_x0000_s13805"/>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13806" name="Option Button 494" hidden="1">
              <a:extLst>
                <a:ext uri="{63B3BB69-23CF-44E3-9099-C40C66FF867C}">
                  <a14:compatExt spid="_x0000_s13806"/>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13807" name="Option Button 495" hidden="1">
              <a:extLst>
                <a:ext uri="{63B3BB69-23CF-44E3-9099-C40C66FF867C}">
                  <a14:compatExt spid="_x0000_s13807"/>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13808" name="Group Box 496" hidden="1">
              <a:extLst>
                <a:ext uri="{63B3BB69-23CF-44E3-9099-C40C66FF867C}">
                  <a14:compatExt spid="_x0000_s13808"/>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13809" name="Option Button 497" hidden="1">
              <a:extLst>
                <a:ext uri="{63B3BB69-23CF-44E3-9099-C40C66FF867C}">
                  <a14:compatExt spid="_x0000_s13809"/>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13810" name="Option Button 498" hidden="1">
              <a:extLst>
                <a:ext uri="{63B3BB69-23CF-44E3-9099-C40C66FF867C}">
                  <a14:compatExt spid="_x0000_s13810"/>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13811" name="Group Box 499" hidden="1">
              <a:extLst>
                <a:ext uri="{63B3BB69-23CF-44E3-9099-C40C66FF867C}">
                  <a14:compatExt spid="_x0000_s13811"/>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13812" name="Option Button 500" hidden="1">
              <a:extLst>
                <a:ext uri="{63B3BB69-23CF-44E3-9099-C40C66FF867C}">
                  <a14:compatExt spid="_x0000_s13812"/>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13813" name="Option Button 501" hidden="1">
              <a:extLst>
                <a:ext uri="{63B3BB69-23CF-44E3-9099-C40C66FF867C}">
                  <a14:compatExt spid="_x0000_s13813"/>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13814" name="Group Box 502" hidden="1">
              <a:extLst>
                <a:ext uri="{63B3BB69-23CF-44E3-9099-C40C66FF867C}">
                  <a14:compatExt spid="_x0000_s13814"/>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13815" name="Option Button 503" hidden="1">
              <a:extLst>
                <a:ext uri="{63B3BB69-23CF-44E3-9099-C40C66FF867C}">
                  <a14:compatExt spid="_x0000_s13815"/>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13816" name="Option Button 504" hidden="1">
              <a:extLst>
                <a:ext uri="{63B3BB69-23CF-44E3-9099-C40C66FF867C}">
                  <a14:compatExt spid="_x0000_s13816"/>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13817" name="Group Box 505" hidden="1">
              <a:extLst>
                <a:ext uri="{63B3BB69-23CF-44E3-9099-C40C66FF867C}">
                  <a14:compatExt spid="_x0000_s13817"/>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13818" name="Option Button 506" hidden="1">
              <a:extLst>
                <a:ext uri="{63B3BB69-23CF-44E3-9099-C40C66FF867C}">
                  <a14:compatExt spid="_x0000_s13818"/>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13819" name="Option Button 507" hidden="1">
              <a:extLst>
                <a:ext uri="{63B3BB69-23CF-44E3-9099-C40C66FF867C}">
                  <a14:compatExt spid="_x0000_s13819"/>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13820" name="Group Box 508" hidden="1">
              <a:extLst>
                <a:ext uri="{63B3BB69-23CF-44E3-9099-C40C66FF867C}">
                  <a14:compatExt spid="_x0000_s13820"/>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13821" name="Option Button 509" hidden="1">
              <a:extLst>
                <a:ext uri="{63B3BB69-23CF-44E3-9099-C40C66FF867C}">
                  <a14:compatExt spid="_x0000_s13821"/>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13822" name="Option Button 510" hidden="1">
              <a:extLst>
                <a:ext uri="{63B3BB69-23CF-44E3-9099-C40C66FF867C}">
                  <a14:compatExt spid="_x0000_s13822"/>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13823" name="Drop Down 511" hidden="1">
              <a:extLst>
                <a:ext uri="{63B3BB69-23CF-44E3-9099-C40C66FF867C}">
                  <a14:compatExt spid="_x0000_s13823"/>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13824" name="Option Button 512" hidden="1">
              <a:extLst>
                <a:ext uri="{63B3BB69-23CF-44E3-9099-C40C66FF867C}">
                  <a14:compatExt spid="_x0000_s13824"/>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13825" name="Option Button 513" hidden="1">
              <a:extLst>
                <a:ext uri="{63B3BB69-23CF-44E3-9099-C40C66FF867C}">
                  <a14:compatExt spid="_x0000_s13825"/>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13826" name="Group Box 514" hidden="1">
              <a:extLst>
                <a:ext uri="{63B3BB69-23CF-44E3-9099-C40C66FF867C}">
                  <a14:compatExt spid="_x0000_s13826"/>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13827" name="Group Box 515" hidden="1">
              <a:extLst>
                <a:ext uri="{63B3BB69-23CF-44E3-9099-C40C66FF867C}">
                  <a14:compatExt spid="_x0000_s13827"/>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13828" name="Group Box 516" hidden="1">
              <a:extLst>
                <a:ext uri="{63B3BB69-23CF-44E3-9099-C40C66FF867C}">
                  <a14:compatExt spid="_x0000_s13828"/>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13829" name="Group Box 517" hidden="1">
              <a:extLst>
                <a:ext uri="{63B3BB69-23CF-44E3-9099-C40C66FF867C}">
                  <a14:compatExt spid="_x0000_s13829"/>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13830" name="Option Button 518" hidden="1">
              <a:extLst>
                <a:ext uri="{63B3BB69-23CF-44E3-9099-C40C66FF867C}">
                  <a14:compatExt spid="_x0000_s13830"/>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13831" name="Option Button 519" hidden="1">
              <a:extLst>
                <a:ext uri="{63B3BB69-23CF-44E3-9099-C40C66FF867C}">
                  <a14:compatExt spid="_x0000_s13831"/>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13832" name="Option Button 520" hidden="1">
              <a:extLst>
                <a:ext uri="{63B3BB69-23CF-44E3-9099-C40C66FF867C}">
                  <a14:compatExt spid="_x0000_s13832"/>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13833" name="オプション 645" hidden="1">
              <a:extLst>
                <a:ext uri="{63B3BB69-23CF-44E3-9099-C40C66FF867C}">
                  <a14:compatExt spid="_x0000_s13833"/>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13834" name="Group Box 522" hidden="1">
              <a:extLst>
                <a:ext uri="{63B3BB69-23CF-44E3-9099-C40C66FF867C}">
                  <a14:compatExt spid="_x0000_s13834"/>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13835" name="Group Box 523" hidden="1">
              <a:extLst>
                <a:ext uri="{63B3BB69-23CF-44E3-9099-C40C66FF867C}">
                  <a14:compatExt spid="_x0000_s13835"/>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13836" name="Group Box 524" hidden="1">
              <a:extLst>
                <a:ext uri="{63B3BB69-23CF-44E3-9099-C40C66FF867C}">
                  <a14:compatExt spid="_x0000_s13836"/>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13837" name="Drop Down 525" hidden="1">
              <a:extLst>
                <a:ext uri="{63B3BB69-23CF-44E3-9099-C40C66FF867C}">
                  <a14:compatExt spid="_x0000_s13837"/>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13838" name="Group Box 526" hidden="1">
              <a:extLst>
                <a:ext uri="{63B3BB69-23CF-44E3-9099-C40C66FF867C}">
                  <a14:compatExt spid="_x0000_s13838"/>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3839" name="Group Box 527" hidden="1">
              <a:extLst>
                <a:ext uri="{63B3BB69-23CF-44E3-9099-C40C66FF867C}">
                  <a14:compatExt spid="_x0000_s13839"/>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13840" name="Group Box 528" hidden="1">
              <a:extLst>
                <a:ext uri="{63B3BB69-23CF-44E3-9099-C40C66FF867C}">
                  <a14:compatExt spid="_x0000_s13840"/>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3841" name="Group Box 529" hidden="1">
              <a:extLst>
                <a:ext uri="{63B3BB69-23CF-44E3-9099-C40C66FF867C}">
                  <a14:compatExt spid="_x0000_s13841"/>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13842" name="Option Button 530" hidden="1">
              <a:extLst>
                <a:ext uri="{63B3BB69-23CF-44E3-9099-C40C66FF867C}">
                  <a14:compatExt spid="_x0000_s13842"/>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13843" name="Option Button 531" hidden="1">
              <a:extLst>
                <a:ext uri="{63B3BB69-23CF-44E3-9099-C40C66FF867C}">
                  <a14:compatExt spid="_x0000_s13843"/>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13844" name="Option Button 532" hidden="1">
              <a:extLst>
                <a:ext uri="{63B3BB69-23CF-44E3-9099-C40C66FF867C}">
                  <a14:compatExt spid="_x0000_s13844"/>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13845" name="オプション 645" hidden="1">
              <a:extLst>
                <a:ext uri="{63B3BB69-23CF-44E3-9099-C40C66FF867C}">
                  <a14:compatExt spid="_x0000_s13845"/>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13846" name="Group Box 534" hidden="1">
              <a:extLst>
                <a:ext uri="{63B3BB69-23CF-44E3-9099-C40C66FF867C}">
                  <a14:compatExt spid="_x0000_s13846"/>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13847" name="Group Box 535" hidden="1">
              <a:extLst>
                <a:ext uri="{63B3BB69-23CF-44E3-9099-C40C66FF867C}">
                  <a14:compatExt spid="_x0000_s13847"/>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13848" name="Group Box 536" hidden="1">
              <a:extLst>
                <a:ext uri="{63B3BB69-23CF-44E3-9099-C40C66FF867C}">
                  <a14:compatExt spid="_x0000_s13848"/>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126</xdr:row>
          <xdr:rowOff>0</xdr:rowOff>
        </xdr:to>
        <xdr:sp macro="" textlink="">
          <xdr:nvSpPr>
            <xdr:cNvPr id="13849" name="Drop Down 537" hidden="1">
              <a:extLst>
                <a:ext uri="{63B3BB69-23CF-44E3-9099-C40C66FF867C}">
                  <a14:compatExt spid="_x0000_s13849"/>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13850" name="Group Box 538" hidden="1">
              <a:extLst>
                <a:ext uri="{63B3BB69-23CF-44E3-9099-C40C66FF867C}">
                  <a14:compatExt spid="_x0000_s13850"/>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851" name="Group Box 539" hidden="1">
              <a:extLst>
                <a:ext uri="{63B3BB69-23CF-44E3-9099-C40C66FF867C}">
                  <a14:compatExt spid="_x0000_s13851"/>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13852" name="Group Box 540" hidden="1">
              <a:extLst>
                <a:ext uri="{63B3BB69-23CF-44E3-9099-C40C66FF867C}">
                  <a14:compatExt spid="_x0000_s13852"/>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853" name="Group Box 541" hidden="1">
              <a:extLst>
                <a:ext uri="{63B3BB69-23CF-44E3-9099-C40C66FF867C}">
                  <a14:compatExt spid="_x0000_s13853"/>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13854" name="Group Box 542" hidden="1">
              <a:extLst>
                <a:ext uri="{63B3BB69-23CF-44E3-9099-C40C66FF867C}">
                  <a14:compatExt spid="_x0000_s13854"/>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855" name="Group Box 543" hidden="1">
              <a:extLst>
                <a:ext uri="{63B3BB69-23CF-44E3-9099-C40C66FF867C}">
                  <a14:compatExt spid="_x0000_s13855"/>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13856" name="Option Button 544" hidden="1">
              <a:extLst>
                <a:ext uri="{63B3BB69-23CF-44E3-9099-C40C66FF867C}">
                  <a14:compatExt spid="_x0000_s13856"/>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13857" name="Option Button 545" hidden="1">
              <a:extLst>
                <a:ext uri="{63B3BB69-23CF-44E3-9099-C40C66FF867C}">
                  <a14:compatExt spid="_x0000_s13857"/>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13858" name="Option Button 546" hidden="1">
              <a:extLst>
                <a:ext uri="{63B3BB69-23CF-44E3-9099-C40C66FF867C}">
                  <a14:compatExt spid="_x0000_s13858"/>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13859" name="Option Button 547" hidden="1">
              <a:extLst>
                <a:ext uri="{63B3BB69-23CF-44E3-9099-C40C66FF867C}">
                  <a14:compatExt spid="_x0000_s13859"/>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13860" name="Group Box 548" hidden="1">
              <a:extLst>
                <a:ext uri="{63B3BB69-23CF-44E3-9099-C40C66FF867C}">
                  <a14:compatExt spid="_x0000_s13860"/>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13861" name="Group Box 549" hidden="1">
              <a:extLst>
                <a:ext uri="{63B3BB69-23CF-44E3-9099-C40C66FF867C}">
                  <a14:compatExt spid="_x0000_s13861"/>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13862" name="Group Box 550" hidden="1">
              <a:extLst>
                <a:ext uri="{63B3BB69-23CF-44E3-9099-C40C66FF867C}">
                  <a14:compatExt spid="_x0000_s13862"/>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13863" name="Drop Down 551" hidden="1">
              <a:extLst>
                <a:ext uri="{63B3BB69-23CF-44E3-9099-C40C66FF867C}">
                  <a14:compatExt spid="_x0000_s13863"/>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13864" name="Group Box 552" hidden="1">
              <a:extLst>
                <a:ext uri="{63B3BB69-23CF-44E3-9099-C40C66FF867C}">
                  <a14:compatExt spid="_x0000_s13864"/>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65" name="Group Box 553" hidden="1">
              <a:extLst>
                <a:ext uri="{63B3BB69-23CF-44E3-9099-C40C66FF867C}">
                  <a14:compatExt spid="_x0000_s13865"/>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66" name="Group Box 554" hidden="1">
              <a:extLst>
                <a:ext uri="{63B3BB69-23CF-44E3-9099-C40C66FF867C}">
                  <a14:compatExt spid="_x0000_s13866"/>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13867" name="Group Box 555" hidden="1">
              <a:extLst>
                <a:ext uri="{63B3BB69-23CF-44E3-9099-C40C66FF867C}">
                  <a14:compatExt spid="_x0000_s13867"/>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68" name="Group Box 556" hidden="1">
              <a:extLst>
                <a:ext uri="{63B3BB69-23CF-44E3-9099-C40C66FF867C}">
                  <a14:compatExt spid="_x0000_s13868"/>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13869" name="Group Box 557" hidden="1">
              <a:extLst>
                <a:ext uri="{63B3BB69-23CF-44E3-9099-C40C66FF867C}">
                  <a14:compatExt spid="_x0000_s13869"/>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70" name="Group Box 558" hidden="1">
              <a:extLst>
                <a:ext uri="{63B3BB69-23CF-44E3-9099-C40C66FF867C}">
                  <a14:compatExt spid="_x0000_s1387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13871" name="Option Button 559" hidden="1">
              <a:extLst>
                <a:ext uri="{63B3BB69-23CF-44E3-9099-C40C66FF867C}">
                  <a14:compatExt spid="_x0000_s1387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13872" name="Option Button 560" hidden="1">
              <a:extLst>
                <a:ext uri="{63B3BB69-23CF-44E3-9099-C40C66FF867C}">
                  <a14:compatExt spid="_x0000_s1387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13873" name="Option Button 561" hidden="1">
              <a:extLst>
                <a:ext uri="{63B3BB69-23CF-44E3-9099-C40C66FF867C}">
                  <a14:compatExt spid="_x0000_s1387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13874" name="Option Button 562" hidden="1">
              <a:extLst>
                <a:ext uri="{63B3BB69-23CF-44E3-9099-C40C66FF867C}">
                  <a14:compatExt spid="_x0000_s1387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13875" name="Group Box 563" hidden="1">
              <a:extLst>
                <a:ext uri="{63B3BB69-23CF-44E3-9099-C40C66FF867C}">
                  <a14:compatExt spid="_x0000_s1387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13876" name="Group Box 564" hidden="1">
              <a:extLst>
                <a:ext uri="{63B3BB69-23CF-44E3-9099-C40C66FF867C}">
                  <a14:compatExt spid="_x0000_s1387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13877" name="Group Box 565" hidden="1">
              <a:extLst>
                <a:ext uri="{63B3BB69-23CF-44E3-9099-C40C66FF867C}">
                  <a14:compatExt spid="_x0000_s1387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183</xdr:row>
          <xdr:rowOff>0</xdr:rowOff>
        </xdr:to>
        <xdr:sp macro="" textlink="">
          <xdr:nvSpPr>
            <xdr:cNvPr id="13878" name="Drop Down 566" hidden="1">
              <a:extLst>
                <a:ext uri="{63B3BB69-23CF-44E3-9099-C40C66FF867C}">
                  <a14:compatExt spid="_x0000_s1387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13879" name="Group Box 567" hidden="1">
              <a:extLst>
                <a:ext uri="{63B3BB69-23CF-44E3-9099-C40C66FF867C}">
                  <a14:compatExt spid="_x0000_s13879"/>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0" name="Group Box 568" hidden="1">
              <a:extLst>
                <a:ext uri="{63B3BB69-23CF-44E3-9099-C40C66FF867C}">
                  <a14:compatExt spid="_x0000_s13880"/>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1" name="Group Box 569" hidden="1">
              <a:extLst>
                <a:ext uri="{63B3BB69-23CF-44E3-9099-C40C66FF867C}">
                  <a14:compatExt spid="_x0000_s13881"/>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2" name="Group Box 570" hidden="1">
              <a:extLst>
                <a:ext uri="{63B3BB69-23CF-44E3-9099-C40C66FF867C}">
                  <a14:compatExt spid="_x0000_s13882"/>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13883" name="Group Box 571" hidden="1">
              <a:extLst>
                <a:ext uri="{63B3BB69-23CF-44E3-9099-C40C66FF867C}">
                  <a14:compatExt spid="_x0000_s13883"/>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4" name="Group Box 572" hidden="1">
              <a:extLst>
                <a:ext uri="{63B3BB69-23CF-44E3-9099-C40C66FF867C}">
                  <a14:compatExt spid="_x0000_s13884"/>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13885" name="Group Box 573" hidden="1">
              <a:extLst>
                <a:ext uri="{63B3BB69-23CF-44E3-9099-C40C66FF867C}">
                  <a14:compatExt spid="_x0000_s13885"/>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6" name="Group Box 574" hidden="1">
              <a:extLst>
                <a:ext uri="{63B3BB69-23CF-44E3-9099-C40C66FF867C}">
                  <a14:compatExt spid="_x0000_s13886"/>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13887" name="Option Button 575" hidden="1">
              <a:extLst>
                <a:ext uri="{63B3BB69-23CF-44E3-9099-C40C66FF867C}">
                  <a14:compatExt spid="_x0000_s13887"/>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13888" name="Option Button 576" hidden="1">
              <a:extLst>
                <a:ext uri="{63B3BB69-23CF-44E3-9099-C40C66FF867C}">
                  <a14:compatExt spid="_x0000_s13888"/>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13889" name="Option Button 577" hidden="1">
              <a:extLst>
                <a:ext uri="{63B3BB69-23CF-44E3-9099-C40C66FF867C}">
                  <a14:compatExt spid="_x0000_s13889"/>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13890" name="Option Button 578" hidden="1">
              <a:extLst>
                <a:ext uri="{63B3BB69-23CF-44E3-9099-C40C66FF867C}">
                  <a14:compatExt spid="_x0000_s13890"/>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13891" name="Group Box 579" hidden="1">
              <a:extLst>
                <a:ext uri="{63B3BB69-23CF-44E3-9099-C40C66FF867C}">
                  <a14:compatExt spid="_x0000_s13891"/>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13892" name="Group Box 580" hidden="1">
              <a:extLst>
                <a:ext uri="{63B3BB69-23CF-44E3-9099-C40C66FF867C}">
                  <a14:compatExt spid="_x0000_s13892"/>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13893" name="Group Box 581" hidden="1">
              <a:extLst>
                <a:ext uri="{63B3BB69-23CF-44E3-9099-C40C66FF867C}">
                  <a14:compatExt spid="_x0000_s13893"/>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13894" name="Drop Down 582" hidden="1">
              <a:extLst>
                <a:ext uri="{63B3BB69-23CF-44E3-9099-C40C66FF867C}">
                  <a14:compatExt spid="_x0000_s13894"/>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13895" name="Group Box 583" hidden="1">
              <a:extLst>
                <a:ext uri="{63B3BB69-23CF-44E3-9099-C40C66FF867C}">
                  <a14:compatExt spid="_x0000_s138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13896" name="Group Box 584" hidden="1">
              <a:extLst>
                <a:ext uri="{63B3BB69-23CF-44E3-9099-C40C66FF867C}">
                  <a14:compatExt spid="_x0000_s13896"/>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897" name="Group Box 585" hidden="1">
              <a:extLst>
                <a:ext uri="{63B3BB69-23CF-44E3-9099-C40C66FF867C}">
                  <a14:compatExt spid="_x0000_s13897"/>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898" name="Group Box 586" hidden="1">
              <a:extLst>
                <a:ext uri="{63B3BB69-23CF-44E3-9099-C40C66FF867C}">
                  <a14:compatExt spid="_x0000_s13898"/>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899" name="Group Box 587" hidden="1">
              <a:extLst>
                <a:ext uri="{63B3BB69-23CF-44E3-9099-C40C66FF867C}">
                  <a14:compatExt spid="_x0000_s13899"/>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13900" name="Group Box 588" hidden="1">
              <a:extLst>
                <a:ext uri="{63B3BB69-23CF-44E3-9099-C40C66FF867C}">
                  <a14:compatExt spid="_x0000_s13900"/>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901" name="Group Box 589" hidden="1">
              <a:extLst>
                <a:ext uri="{63B3BB69-23CF-44E3-9099-C40C66FF867C}">
                  <a14:compatExt spid="_x0000_s13901"/>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13902" name="Group Box 590" hidden="1">
              <a:extLst>
                <a:ext uri="{63B3BB69-23CF-44E3-9099-C40C66FF867C}">
                  <a14:compatExt spid="_x0000_s13902"/>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903" name="Group Box 591" hidden="1">
              <a:extLst>
                <a:ext uri="{63B3BB69-23CF-44E3-9099-C40C66FF867C}">
                  <a14:compatExt spid="_x0000_s13903"/>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13904" name="Option Button 592" hidden="1">
              <a:extLst>
                <a:ext uri="{63B3BB69-23CF-44E3-9099-C40C66FF867C}">
                  <a14:compatExt spid="_x0000_s13904"/>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13905" name="Option Button 593" hidden="1">
              <a:extLst>
                <a:ext uri="{63B3BB69-23CF-44E3-9099-C40C66FF867C}">
                  <a14:compatExt spid="_x0000_s13905"/>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13906" name="Option Button 594" hidden="1">
              <a:extLst>
                <a:ext uri="{63B3BB69-23CF-44E3-9099-C40C66FF867C}">
                  <a14:compatExt spid="_x0000_s13906"/>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13907" name="Option Button 595" hidden="1">
              <a:extLst>
                <a:ext uri="{63B3BB69-23CF-44E3-9099-C40C66FF867C}">
                  <a14:compatExt spid="_x0000_s13907"/>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13908" name="Group Box 596" hidden="1">
              <a:extLst>
                <a:ext uri="{63B3BB69-23CF-44E3-9099-C40C66FF867C}">
                  <a14:compatExt spid="_x0000_s13908"/>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13909" name="Group Box 597" hidden="1">
              <a:extLst>
                <a:ext uri="{63B3BB69-23CF-44E3-9099-C40C66FF867C}">
                  <a14:compatExt spid="_x0000_s13909"/>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13910" name="Group Box 598" hidden="1">
              <a:extLst>
                <a:ext uri="{63B3BB69-23CF-44E3-9099-C40C66FF867C}">
                  <a14:compatExt spid="_x0000_s13910"/>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13911" name="Drop Down 599" hidden="1">
              <a:extLst>
                <a:ext uri="{63B3BB69-23CF-44E3-9099-C40C66FF867C}">
                  <a14:compatExt spid="_x0000_s13911"/>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13912" name="Group Box 600" hidden="1">
              <a:extLst>
                <a:ext uri="{63B3BB69-23CF-44E3-9099-C40C66FF867C}">
                  <a14:compatExt spid="_x0000_s1391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13913" name="Group Box 601" hidden="1">
              <a:extLst>
                <a:ext uri="{63B3BB69-23CF-44E3-9099-C40C66FF867C}">
                  <a14:compatExt spid="_x0000_s13913"/>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13914" name="Group Box 602" hidden="1">
              <a:extLst>
                <a:ext uri="{63B3BB69-23CF-44E3-9099-C40C66FF867C}">
                  <a14:compatExt spid="_x0000_s13914"/>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5" name="Group Box 603" hidden="1">
              <a:extLst>
                <a:ext uri="{63B3BB69-23CF-44E3-9099-C40C66FF867C}">
                  <a14:compatExt spid="_x0000_s13915"/>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6" name="Group Box 604" hidden="1">
              <a:extLst>
                <a:ext uri="{63B3BB69-23CF-44E3-9099-C40C66FF867C}">
                  <a14:compatExt spid="_x0000_s13916"/>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7" name="Group Box 605" hidden="1">
              <a:extLst>
                <a:ext uri="{63B3BB69-23CF-44E3-9099-C40C66FF867C}">
                  <a14:compatExt spid="_x0000_s13917"/>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13918" name="Group Box 606" hidden="1">
              <a:extLst>
                <a:ext uri="{63B3BB69-23CF-44E3-9099-C40C66FF867C}">
                  <a14:compatExt spid="_x0000_s13918"/>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9" name="Group Box 607" hidden="1">
              <a:extLst>
                <a:ext uri="{63B3BB69-23CF-44E3-9099-C40C66FF867C}">
                  <a14:compatExt spid="_x0000_s13919"/>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13920" name="Group Box 608" hidden="1">
              <a:extLst>
                <a:ext uri="{63B3BB69-23CF-44E3-9099-C40C66FF867C}">
                  <a14:compatExt spid="_x0000_s13920"/>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21" name="Group Box 609" hidden="1">
              <a:extLst>
                <a:ext uri="{63B3BB69-23CF-44E3-9099-C40C66FF867C}">
                  <a14:compatExt spid="_x0000_s1392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13922" name="Option Button 610" hidden="1">
              <a:extLst>
                <a:ext uri="{63B3BB69-23CF-44E3-9099-C40C66FF867C}">
                  <a14:compatExt spid="_x0000_s1392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13923" name="Option Button 611" hidden="1">
              <a:extLst>
                <a:ext uri="{63B3BB69-23CF-44E3-9099-C40C66FF867C}">
                  <a14:compatExt spid="_x0000_s1392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13924" name="Option Button 612" hidden="1">
              <a:extLst>
                <a:ext uri="{63B3BB69-23CF-44E3-9099-C40C66FF867C}">
                  <a14:compatExt spid="_x0000_s1392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13925" name="Option Button 613" hidden="1">
              <a:extLst>
                <a:ext uri="{63B3BB69-23CF-44E3-9099-C40C66FF867C}">
                  <a14:compatExt spid="_x0000_s1392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13926" name="Group Box 614" hidden="1">
              <a:extLst>
                <a:ext uri="{63B3BB69-23CF-44E3-9099-C40C66FF867C}">
                  <a14:compatExt spid="_x0000_s1392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13927" name="Group Box 615" hidden="1">
              <a:extLst>
                <a:ext uri="{63B3BB69-23CF-44E3-9099-C40C66FF867C}">
                  <a14:compatExt spid="_x0000_s1392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13928" name="Group Box 616" hidden="1">
              <a:extLst>
                <a:ext uri="{63B3BB69-23CF-44E3-9099-C40C66FF867C}">
                  <a14:compatExt spid="_x0000_s1392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13929" name="Drop Down 617" hidden="1">
              <a:extLst>
                <a:ext uri="{63B3BB69-23CF-44E3-9099-C40C66FF867C}">
                  <a14:compatExt spid="_x0000_s1392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13930" name="Group Box 618" hidden="1">
              <a:extLst>
                <a:ext uri="{63B3BB69-23CF-44E3-9099-C40C66FF867C}">
                  <a14:compatExt spid="_x0000_s13930"/>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931" name="Group Box 619" hidden="1">
              <a:extLst>
                <a:ext uri="{63B3BB69-23CF-44E3-9099-C40C66FF867C}">
                  <a14:compatExt spid="_x0000_s13931"/>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932" name="Group Box 620" hidden="1">
              <a:extLst>
                <a:ext uri="{63B3BB69-23CF-44E3-9099-C40C66FF867C}">
                  <a14:compatExt spid="_x0000_s13932"/>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933" name="Group Box 621" hidden="1">
              <a:extLst>
                <a:ext uri="{63B3BB69-23CF-44E3-9099-C40C66FF867C}">
                  <a14:compatExt spid="_x0000_s13933"/>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4" name="Group Box 622" hidden="1">
              <a:extLst>
                <a:ext uri="{63B3BB69-23CF-44E3-9099-C40C66FF867C}">
                  <a14:compatExt spid="_x0000_s13934"/>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5" name="Group Box 623" hidden="1">
              <a:extLst>
                <a:ext uri="{63B3BB69-23CF-44E3-9099-C40C66FF867C}">
                  <a14:compatExt spid="_x0000_s13935"/>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6" name="Group Box 624" hidden="1">
              <a:extLst>
                <a:ext uri="{63B3BB69-23CF-44E3-9099-C40C66FF867C}">
                  <a14:compatExt spid="_x0000_s13936"/>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13937" name="Group Box 625" hidden="1">
              <a:extLst>
                <a:ext uri="{63B3BB69-23CF-44E3-9099-C40C66FF867C}">
                  <a14:compatExt spid="_x0000_s13937"/>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8" name="Group Box 626" hidden="1">
              <a:extLst>
                <a:ext uri="{63B3BB69-23CF-44E3-9099-C40C66FF867C}">
                  <a14:compatExt spid="_x0000_s13938"/>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13939" name="Group Box 627" hidden="1">
              <a:extLst>
                <a:ext uri="{63B3BB69-23CF-44E3-9099-C40C66FF867C}">
                  <a14:compatExt spid="_x0000_s13939"/>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40" name="Group Box 628" hidden="1">
              <a:extLst>
                <a:ext uri="{63B3BB69-23CF-44E3-9099-C40C66FF867C}">
                  <a14:compatExt spid="_x0000_s13940"/>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13941" name="Option Button 629" hidden="1">
              <a:extLst>
                <a:ext uri="{63B3BB69-23CF-44E3-9099-C40C66FF867C}">
                  <a14:compatExt spid="_x0000_s13941"/>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13942" name="Option Button 630" hidden="1">
              <a:extLst>
                <a:ext uri="{63B3BB69-23CF-44E3-9099-C40C66FF867C}">
                  <a14:compatExt spid="_x0000_s13942"/>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13943" name="Option Button 631" hidden="1">
              <a:extLst>
                <a:ext uri="{63B3BB69-23CF-44E3-9099-C40C66FF867C}">
                  <a14:compatExt spid="_x0000_s13943"/>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13944" name="Option Button 632" hidden="1">
              <a:extLst>
                <a:ext uri="{63B3BB69-23CF-44E3-9099-C40C66FF867C}">
                  <a14:compatExt spid="_x0000_s13944"/>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13945" name="Group Box 633" hidden="1">
              <a:extLst>
                <a:ext uri="{63B3BB69-23CF-44E3-9099-C40C66FF867C}">
                  <a14:compatExt spid="_x0000_s13945"/>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13946" name="Group Box 634" hidden="1">
              <a:extLst>
                <a:ext uri="{63B3BB69-23CF-44E3-9099-C40C66FF867C}">
                  <a14:compatExt spid="_x0000_s13946"/>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13947" name="Group Box 635" hidden="1">
              <a:extLst>
                <a:ext uri="{63B3BB69-23CF-44E3-9099-C40C66FF867C}">
                  <a14:compatExt spid="_x0000_s13947"/>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13948" name="Drop Down 636" hidden="1">
              <a:extLst>
                <a:ext uri="{63B3BB69-23CF-44E3-9099-C40C66FF867C}">
                  <a14:compatExt spid="_x0000_s13948"/>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13949" name="Group Box 637" hidden="1">
              <a:extLst>
                <a:ext uri="{63B3BB69-23CF-44E3-9099-C40C66FF867C}">
                  <a14:compatExt spid="_x0000_s13949"/>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0" name="Group Box 638" hidden="1">
              <a:extLst>
                <a:ext uri="{63B3BB69-23CF-44E3-9099-C40C66FF867C}">
                  <a14:compatExt spid="_x0000_s13950"/>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1" name="Group Box 639" hidden="1">
              <a:extLst>
                <a:ext uri="{63B3BB69-23CF-44E3-9099-C40C66FF867C}">
                  <a14:compatExt spid="_x0000_s13951"/>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2" name="Group Box 640" hidden="1">
              <a:extLst>
                <a:ext uri="{63B3BB69-23CF-44E3-9099-C40C66FF867C}">
                  <a14:compatExt spid="_x0000_s13952"/>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3" name="Group Box 641" hidden="1">
              <a:extLst>
                <a:ext uri="{63B3BB69-23CF-44E3-9099-C40C66FF867C}">
                  <a14:compatExt spid="_x0000_s13953"/>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4" name="Group Box 642" hidden="1">
              <a:extLst>
                <a:ext uri="{63B3BB69-23CF-44E3-9099-C40C66FF867C}">
                  <a14:compatExt spid="_x0000_s13954"/>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5" name="Group Box 643" hidden="1">
              <a:extLst>
                <a:ext uri="{63B3BB69-23CF-44E3-9099-C40C66FF867C}">
                  <a14:compatExt spid="_x0000_s13955"/>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6" name="Group Box 644" hidden="1">
              <a:extLst>
                <a:ext uri="{63B3BB69-23CF-44E3-9099-C40C66FF867C}">
                  <a14:compatExt spid="_x0000_s1395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13957" name="Group Box 645" hidden="1">
              <a:extLst>
                <a:ext uri="{63B3BB69-23CF-44E3-9099-C40C66FF867C}">
                  <a14:compatExt spid="_x0000_s1395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8" name="Group Box 646" hidden="1">
              <a:extLst>
                <a:ext uri="{63B3BB69-23CF-44E3-9099-C40C66FF867C}">
                  <a14:compatExt spid="_x0000_s13958"/>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13959" name="Group Box 647" hidden="1">
              <a:extLst>
                <a:ext uri="{63B3BB69-23CF-44E3-9099-C40C66FF867C}">
                  <a14:compatExt spid="_x0000_s13959"/>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60" name="Group Box 648" hidden="1">
              <a:extLst>
                <a:ext uri="{63B3BB69-23CF-44E3-9099-C40C66FF867C}">
                  <a14:compatExt spid="_x0000_s13960"/>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13961" name="Option Button 649" hidden="1">
              <a:extLst>
                <a:ext uri="{63B3BB69-23CF-44E3-9099-C40C66FF867C}">
                  <a14:compatExt spid="_x0000_s13961"/>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13962" name="Option Button 650" hidden="1">
              <a:extLst>
                <a:ext uri="{63B3BB69-23CF-44E3-9099-C40C66FF867C}">
                  <a14:compatExt spid="_x0000_s13962"/>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13963" name="Option Button 651" hidden="1">
              <a:extLst>
                <a:ext uri="{63B3BB69-23CF-44E3-9099-C40C66FF867C}">
                  <a14:compatExt spid="_x0000_s13963"/>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13964" name="Option Button 652" hidden="1">
              <a:extLst>
                <a:ext uri="{63B3BB69-23CF-44E3-9099-C40C66FF867C}">
                  <a14:compatExt spid="_x0000_s13964"/>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13965" name="Group Box 653" hidden="1">
              <a:extLst>
                <a:ext uri="{63B3BB69-23CF-44E3-9099-C40C66FF867C}">
                  <a14:compatExt spid="_x0000_s13965"/>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13966" name="Group Box 654" hidden="1">
              <a:extLst>
                <a:ext uri="{63B3BB69-23CF-44E3-9099-C40C66FF867C}">
                  <a14:compatExt spid="_x0000_s13966"/>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13967" name="Group Box 655" hidden="1">
              <a:extLst>
                <a:ext uri="{63B3BB69-23CF-44E3-9099-C40C66FF867C}">
                  <a14:compatExt spid="_x0000_s13967"/>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13968" name="Drop Down 656" hidden="1">
              <a:extLst>
                <a:ext uri="{63B3BB69-23CF-44E3-9099-C40C66FF867C}">
                  <a14:compatExt spid="_x0000_s13968"/>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13969" name="Group Box 657" hidden="1">
              <a:extLst>
                <a:ext uri="{63B3BB69-23CF-44E3-9099-C40C66FF867C}">
                  <a14:compatExt spid="_x0000_s13969"/>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0" name="Group Box 658" hidden="1">
              <a:extLst>
                <a:ext uri="{63B3BB69-23CF-44E3-9099-C40C66FF867C}">
                  <a14:compatExt spid="_x0000_s13970"/>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1" name="Group Box 659" hidden="1">
              <a:extLst>
                <a:ext uri="{63B3BB69-23CF-44E3-9099-C40C66FF867C}">
                  <a14:compatExt spid="_x0000_s13971"/>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2" name="Group Box 660" hidden="1">
              <a:extLst>
                <a:ext uri="{63B3BB69-23CF-44E3-9099-C40C66FF867C}">
                  <a14:compatExt spid="_x0000_s13972"/>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3" name="Group Box 661" hidden="1">
              <a:extLst>
                <a:ext uri="{63B3BB69-23CF-44E3-9099-C40C66FF867C}">
                  <a14:compatExt spid="_x0000_s1397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4" name="Group Box 662" hidden="1">
              <a:extLst>
                <a:ext uri="{63B3BB69-23CF-44E3-9099-C40C66FF867C}">
                  <a14:compatExt spid="_x0000_s13974"/>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5" name="Group Box 663" hidden="1">
              <a:extLst>
                <a:ext uri="{63B3BB69-23CF-44E3-9099-C40C66FF867C}">
                  <a14:compatExt spid="_x0000_s13975"/>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6" name="Group Box 664" hidden="1">
              <a:extLst>
                <a:ext uri="{63B3BB69-23CF-44E3-9099-C40C66FF867C}">
                  <a14:compatExt spid="_x0000_s13976"/>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7" name="Group Box 665" hidden="1">
              <a:extLst>
                <a:ext uri="{63B3BB69-23CF-44E3-9099-C40C66FF867C}">
                  <a14:compatExt spid="_x0000_s13977"/>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13978" name="Group Box 666" hidden="1">
              <a:extLst>
                <a:ext uri="{63B3BB69-23CF-44E3-9099-C40C66FF867C}">
                  <a14:compatExt spid="_x0000_s13978"/>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9" name="Group Box 667" hidden="1">
              <a:extLst>
                <a:ext uri="{63B3BB69-23CF-44E3-9099-C40C66FF867C}">
                  <a14:compatExt spid="_x0000_s13979"/>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13980" name="Group Box 668" hidden="1">
              <a:extLst>
                <a:ext uri="{63B3BB69-23CF-44E3-9099-C40C66FF867C}">
                  <a14:compatExt spid="_x0000_s13980"/>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81" name="Group Box 669" hidden="1">
              <a:extLst>
                <a:ext uri="{63B3BB69-23CF-44E3-9099-C40C66FF867C}">
                  <a14:compatExt spid="_x0000_s13981"/>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13982" name="Option Button 670" hidden="1">
              <a:extLst>
                <a:ext uri="{63B3BB69-23CF-44E3-9099-C40C66FF867C}">
                  <a14:compatExt spid="_x0000_s13982"/>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13983" name="Option Button 671" hidden="1">
              <a:extLst>
                <a:ext uri="{63B3BB69-23CF-44E3-9099-C40C66FF867C}">
                  <a14:compatExt spid="_x0000_s13983"/>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13984" name="Option Button 672" hidden="1">
              <a:extLst>
                <a:ext uri="{63B3BB69-23CF-44E3-9099-C40C66FF867C}">
                  <a14:compatExt spid="_x0000_s13984"/>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13985" name="Option Button 673" hidden="1">
              <a:extLst>
                <a:ext uri="{63B3BB69-23CF-44E3-9099-C40C66FF867C}">
                  <a14:compatExt spid="_x0000_s13985"/>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13986" name="Group Box 674" hidden="1">
              <a:extLst>
                <a:ext uri="{63B3BB69-23CF-44E3-9099-C40C66FF867C}">
                  <a14:compatExt spid="_x0000_s13986"/>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13987" name="Group Box 675" hidden="1">
              <a:extLst>
                <a:ext uri="{63B3BB69-23CF-44E3-9099-C40C66FF867C}">
                  <a14:compatExt spid="_x0000_s13987"/>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13988" name="Group Box 676" hidden="1">
              <a:extLst>
                <a:ext uri="{63B3BB69-23CF-44E3-9099-C40C66FF867C}">
                  <a14:compatExt spid="_x0000_s13988"/>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13989" name="Drop Down 677" hidden="1">
              <a:extLst>
                <a:ext uri="{63B3BB69-23CF-44E3-9099-C40C66FF867C}">
                  <a14:compatExt spid="_x0000_s13989"/>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13990" name="Group Box 678" hidden="1">
              <a:extLst>
                <a:ext uri="{63B3BB69-23CF-44E3-9099-C40C66FF867C}">
                  <a14:compatExt spid="_x0000_s1399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1" name="Group Box 679" hidden="1">
              <a:extLst>
                <a:ext uri="{63B3BB69-23CF-44E3-9099-C40C66FF867C}">
                  <a14:compatExt spid="_x0000_s13991"/>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2" name="Group Box 680" hidden="1">
              <a:extLst>
                <a:ext uri="{63B3BB69-23CF-44E3-9099-C40C66FF867C}">
                  <a14:compatExt spid="_x0000_s13992"/>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3" name="Group Box 681" hidden="1">
              <a:extLst>
                <a:ext uri="{63B3BB69-23CF-44E3-9099-C40C66FF867C}">
                  <a14:compatExt spid="_x0000_s13993"/>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4" name="Group Box 682" hidden="1">
              <a:extLst>
                <a:ext uri="{63B3BB69-23CF-44E3-9099-C40C66FF867C}">
                  <a14:compatExt spid="_x0000_s13994"/>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5" name="Group Box 683" hidden="1">
              <a:extLst>
                <a:ext uri="{63B3BB69-23CF-44E3-9099-C40C66FF867C}">
                  <a14:compatExt spid="_x0000_s13995"/>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6" name="Group Box 684" hidden="1">
              <a:extLst>
                <a:ext uri="{63B3BB69-23CF-44E3-9099-C40C66FF867C}">
                  <a14:compatExt spid="_x0000_s13996"/>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3997" name="Group Box 685" hidden="1">
              <a:extLst>
                <a:ext uri="{63B3BB69-23CF-44E3-9099-C40C66FF867C}">
                  <a14:compatExt spid="_x0000_s13997"/>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3998" name="Group Box 686" hidden="1">
              <a:extLst>
                <a:ext uri="{63B3BB69-23CF-44E3-9099-C40C66FF867C}">
                  <a14:compatExt spid="_x0000_s13998"/>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3999" name="Group Box 687" hidden="1">
              <a:extLst>
                <a:ext uri="{63B3BB69-23CF-44E3-9099-C40C66FF867C}">
                  <a14:compatExt spid="_x0000_s13999"/>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14000" name="Group Box 688" hidden="1">
              <a:extLst>
                <a:ext uri="{63B3BB69-23CF-44E3-9099-C40C66FF867C}">
                  <a14:compatExt spid="_x0000_s14000"/>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4001" name="Group Box 689" hidden="1">
              <a:extLst>
                <a:ext uri="{63B3BB69-23CF-44E3-9099-C40C66FF867C}">
                  <a14:compatExt spid="_x0000_s14001"/>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14002" name="Group Box 690" hidden="1">
              <a:extLst>
                <a:ext uri="{63B3BB69-23CF-44E3-9099-C40C66FF867C}">
                  <a14:compatExt spid="_x0000_s14002"/>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4003" name="Group Box 691" hidden="1">
              <a:extLst>
                <a:ext uri="{63B3BB69-23CF-44E3-9099-C40C66FF867C}">
                  <a14:compatExt spid="_x0000_s14003"/>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14004" name="Option Button 692" hidden="1">
              <a:extLst>
                <a:ext uri="{63B3BB69-23CF-44E3-9099-C40C66FF867C}">
                  <a14:compatExt spid="_x0000_s14004"/>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14005" name="Option Button 693" hidden="1">
              <a:extLst>
                <a:ext uri="{63B3BB69-23CF-44E3-9099-C40C66FF867C}">
                  <a14:compatExt spid="_x0000_s14005"/>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14006" name="Option Button 694" hidden="1">
              <a:extLst>
                <a:ext uri="{63B3BB69-23CF-44E3-9099-C40C66FF867C}">
                  <a14:compatExt spid="_x0000_s14006"/>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14007" name="Option Button 695" hidden="1">
              <a:extLst>
                <a:ext uri="{63B3BB69-23CF-44E3-9099-C40C66FF867C}">
                  <a14:compatExt spid="_x0000_s14007"/>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14008" name="Group Box 696" hidden="1">
              <a:extLst>
                <a:ext uri="{63B3BB69-23CF-44E3-9099-C40C66FF867C}">
                  <a14:compatExt spid="_x0000_s14008"/>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14009" name="Group Box 697" hidden="1">
              <a:extLst>
                <a:ext uri="{63B3BB69-23CF-44E3-9099-C40C66FF867C}">
                  <a14:compatExt spid="_x0000_s14009"/>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14010" name="Group Box 698" hidden="1">
              <a:extLst>
                <a:ext uri="{63B3BB69-23CF-44E3-9099-C40C66FF867C}">
                  <a14:compatExt spid="_x0000_s14010"/>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14011" name="Drop Down 699" hidden="1">
              <a:extLst>
                <a:ext uri="{63B3BB69-23CF-44E3-9099-C40C66FF867C}">
                  <a14:compatExt spid="_x0000_s14011"/>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14012" name="Group Box 700" hidden="1">
              <a:extLst>
                <a:ext uri="{63B3BB69-23CF-44E3-9099-C40C66FF867C}">
                  <a14:compatExt spid="_x0000_s14012"/>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14013" name="Group Box 701" hidden="1">
              <a:extLst>
                <a:ext uri="{63B3BB69-23CF-44E3-9099-C40C66FF867C}">
                  <a14:compatExt spid="_x0000_s14013"/>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4" name="Group Box 702" hidden="1">
              <a:extLst>
                <a:ext uri="{63B3BB69-23CF-44E3-9099-C40C66FF867C}">
                  <a14:compatExt spid="_x0000_s14014"/>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5" name="Group Box 703" hidden="1">
              <a:extLst>
                <a:ext uri="{63B3BB69-23CF-44E3-9099-C40C66FF867C}">
                  <a14:compatExt spid="_x0000_s14015"/>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6" name="Group Box 704" hidden="1">
              <a:extLst>
                <a:ext uri="{63B3BB69-23CF-44E3-9099-C40C66FF867C}">
                  <a14:compatExt spid="_x0000_s14016"/>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7" name="Group Box 705" hidden="1">
              <a:extLst>
                <a:ext uri="{63B3BB69-23CF-44E3-9099-C40C66FF867C}">
                  <a14:compatExt spid="_x0000_s1401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8" name="Group Box 706" hidden="1">
              <a:extLst>
                <a:ext uri="{63B3BB69-23CF-44E3-9099-C40C66FF867C}">
                  <a14:compatExt spid="_x0000_s14018"/>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9" name="Group Box 707" hidden="1">
              <a:extLst>
                <a:ext uri="{63B3BB69-23CF-44E3-9099-C40C66FF867C}">
                  <a14:compatExt spid="_x0000_s14019"/>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0" name="Group Box 708" hidden="1">
              <a:extLst>
                <a:ext uri="{63B3BB69-23CF-44E3-9099-C40C66FF867C}">
                  <a14:compatExt spid="_x0000_s14020"/>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1" name="Group Box 709" hidden="1">
              <a:extLst>
                <a:ext uri="{63B3BB69-23CF-44E3-9099-C40C66FF867C}">
                  <a14:compatExt spid="_x0000_s14021"/>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2" name="Group Box 710" hidden="1">
              <a:extLst>
                <a:ext uri="{63B3BB69-23CF-44E3-9099-C40C66FF867C}">
                  <a14:compatExt spid="_x0000_s14022"/>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14023" name="Group Box 711" hidden="1">
              <a:extLst>
                <a:ext uri="{63B3BB69-23CF-44E3-9099-C40C66FF867C}">
                  <a14:compatExt spid="_x0000_s14023"/>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4" name="Group Box 712" hidden="1">
              <a:extLst>
                <a:ext uri="{63B3BB69-23CF-44E3-9099-C40C66FF867C}">
                  <a14:compatExt spid="_x0000_s14024"/>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14025" name="Group Box 713" hidden="1">
              <a:extLst>
                <a:ext uri="{63B3BB69-23CF-44E3-9099-C40C66FF867C}">
                  <a14:compatExt spid="_x0000_s14025"/>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6" name="Group Box 714" hidden="1">
              <a:extLst>
                <a:ext uri="{63B3BB69-23CF-44E3-9099-C40C66FF867C}">
                  <a14:compatExt spid="_x0000_s1402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14027" name="Option Button 715" hidden="1">
              <a:extLst>
                <a:ext uri="{63B3BB69-23CF-44E3-9099-C40C66FF867C}">
                  <a14:compatExt spid="_x0000_s1402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14028" name="Option Button 716" hidden="1">
              <a:extLst>
                <a:ext uri="{63B3BB69-23CF-44E3-9099-C40C66FF867C}">
                  <a14:compatExt spid="_x0000_s1402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14029" name="Option Button 717" hidden="1">
              <a:extLst>
                <a:ext uri="{63B3BB69-23CF-44E3-9099-C40C66FF867C}">
                  <a14:compatExt spid="_x0000_s1402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14030" name="Option Button 718" hidden="1">
              <a:extLst>
                <a:ext uri="{63B3BB69-23CF-44E3-9099-C40C66FF867C}">
                  <a14:compatExt spid="_x0000_s1403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14031" name="Group Box 719" hidden="1">
              <a:extLst>
                <a:ext uri="{63B3BB69-23CF-44E3-9099-C40C66FF867C}">
                  <a14:compatExt spid="_x0000_s1403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14032" name="Group Box 720" hidden="1">
              <a:extLst>
                <a:ext uri="{63B3BB69-23CF-44E3-9099-C40C66FF867C}">
                  <a14:compatExt spid="_x0000_s1403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14033" name="Group Box 721" hidden="1">
              <a:extLst>
                <a:ext uri="{63B3BB69-23CF-44E3-9099-C40C66FF867C}">
                  <a14:compatExt spid="_x0000_s1403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405</xdr:row>
          <xdr:rowOff>0</xdr:rowOff>
        </xdr:to>
        <xdr:sp macro="" textlink="">
          <xdr:nvSpPr>
            <xdr:cNvPr id="14034" name="Drop Down 722" hidden="1">
              <a:extLst>
                <a:ext uri="{63B3BB69-23CF-44E3-9099-C40C66FF867C}">
                  <a14:compatExt spid="_x0000_s1403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14035" name="Group Box 723" hidden="1">
              <a:extLst>
                <a:ext uri="{63B3BB69-23CF-44E3-9099-C40C66FF867C}">
                  <a14:compatExt spid="_x0000_s1403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36" name="Group Box 724" hidden="1">
              <a:extLst>
                <a:ext uri="{63B3BB69-23CF-44E3-9099-C40C66FF867C}">
                  <a14:compatExt spid="_x0000_s14036"/>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14037" name="Group Box 725" hidden="1">
              <a:extLst>
                <a:ext uri="{63B3BB69-23CF-44E3-9099-C40C66FF867C}">
                  <a14:compatExt spid="_x0000_s14037"/>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38" name="Group Box 726" hidden="1">
              <a:extLst>
                <a:ext uri="{63B3BB69-23CF-44E3-9099-C40C66FF867C}">
                  <a14:compatExt spid="_x0000_s14038"/>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39" name="Group Box 727" hidden="1">
              <a:extLst>
                <a:ext uri="{63B3BB69-23CF-44E3-9099-C40C66FF867C}">
                  <a14:compatExt spid="_x0000_s14039"/>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0" name="Group Box 728" hidden="1">
              <a:extLst>
                <a:ext uri="{63B3BB69-23CF-44E3-9099-C40C66FF867C}">
                  <a14:compatExt spid="_x0000_s14040"/>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1" name="Group Box 729" hidden="1">
              <a:extLst>
                <a:ext uri="{63B3BB69-23CF-44E3-9099-C40C66FF867C}">
                  <a14:compatExt spid="_x0000_s14041"/>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2" name="Group Box 730" hidden="1">
              <a:extLst>
                <a:ext uri="{63B3BB69-23CF-44E3-9099-C40C66FF867C}">
                  <a14:compatExt spid="_x0000_s14042"/>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3" name="Group Box 731" hidden="1">
              <a:extLst>
                <a:ext uri="{63B3BB69-23CF-44E3-9099-C40C66FF867C}">
                  <a14:compatExt spid="_x0000_s14043"/>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4" name="Group Box 732" hidden="1">
              <a:extLst>
                <a:ext uri="{63B3BB69-23CF-44E3-9099-C40C66FF867C}">
                  <a14:compatExt spid="_x0000_s14044"/>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5" name="Group Box 733" hidden="1">
              <a:extLst>
                <a:ext uri="{63B3BB69-23CF-44E3-9099-C40C66FF867C}">
                  <a14:compatExt spid="_x0000_s140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6" name="Group Box 734" hidden="1">
              <a:extLst>
                <a:ext uri="{63B3BB69-23CF-44E3-9099-C40C66FF867C}">
                  <a14:compatExt spid="_x0000_s14046"/>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14047" name="Group Box 735" hidden="1">
              <a:extLst>
                <a:ext uri="{63B3BB69-23CF-44E3-9099-C40C66FF867C}">
                  <a14:compatExt spid="_x0000_s14047"/>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8" name="Group Box 736" hidden="1">
              <a:extLst>
                <a:ext uri="{63B3BB69-23CF-44E3-9099-C40C66FF867C}">
                  <a14:compatExt spid="_x0000_s14048"/>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14049" name="Group Box 737" hidden="1">
              <a:extLst>
                <a:ext uri="{63B3BB69-23CF-44E3-9099-C40C66FF867C}">
                  <a14:compatExt spid="_x0000_s14049"/>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50" name="Group Box 738" hidden="1">
              <a:extLst>
                <a:ext uri="{63B3BB69-23CF-44E3-9099-C40C66FF867C}">
                  <a14:compatExt spid="_x0000_s14050"/>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14051" name="Option Button 739" hidden="1">
              <a:extLst>
                <a:ext uri="{63B3BB69-23CF-44E3-9099-C40C66FF867C}">
                  <a14:compatExt spid="_x0000_s14051"/>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14052" name="Option Button 740" hidden="1">
              <a:extLst>
                <a:ext uri="{63B3BB69-23CF-44E3-9099-C40C66FF867C}">
                  <a14:compatExt spid="_x0000_s14052"/>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14053" name="Option Button 741" hidden="1">
              <a:extLst>
                <a:ext uri="{63B3BB69-23CF-44E3-9099-C40C66FF867C}">
                  <a14:compatExt spid="_x0000_s14053"/>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14054" name="Option Button 742" hidden="1">
              <a:extLst>
                <a:ext uri="{63B3BB69-23CF-44E3-9099-C40C66FF867C}">
                  <a14:compatExt spid="_x0000_s14054"/>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14055" name="Group Box 743" hidden="1">
              <a:extLst>
                <a:ext uri="{63B3BB69-23CF-44E3-9099-C40C66FF867C}">
                  <a14:compatExt spid="_x0000_s14055"/>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14056" name="Group Box 744" hidden="1">
              <a:extLst>
                <a:ext uri="{63B3BB69-23CF-44E3-9099-C40C66FF867C}">
                  <a14:compatExt spid="_x0000_s14056"/>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14057" name="Group Box 745" hidden="1">
              <a:extLst>
                <a:ext uri="{63B3BB69-23CF-44E3-9099-C40C66FF867C}">
                  <a14:compatExt spid="_x0000_s14057"/>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14058" name="Drop Down 746" hidden="1">
              <a:extLst>
                <a:ext uri="{63B3BB69-23CF-44E3-9099-C40C66FF867C}">
                  <a14:compatExt spid="_x0000_s14058"/>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14059" name="Group Box 747" hidden="1">
              <a:extLst>
                <a:ext uri="{63B3BB69-23CF-44E3-9099-C40C66FF867C}">
                  <a14:compatExt spid="_x0000_s14059"/>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60" name="Group Box 748" hidden="1">
              <a:extLst>
                <a:ext uri="{63B3BB69-23CF-44E3-9099-C40C66FF867C}">
                  <a14:compatExt spid="_x0000_s14060"/>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1" name="Group Box 749" hidden="1">
              <a:extLst>
                <a:ext uri="{63B3BB69-23CF-44E3-9099-C40C66FF867C}">
                  <a14:compatExt spid="_x0000_s14061"/>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14062" name="Group Box 750" hidden="1">
              <a:extLst>
                <a:ext uri="{63B3BB69-23CF-44E3-9099-C40C66FF867C}">
                  <a14:compatExt spid="_x0000_s1406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3" name="Group Box 751" hidden="1">
              <a:extLst>
                <a:ext uri="{63B3BB69-23CF-44E3-9099-C40C66FF867C}">
                  <a14:compatExt spid="_x0000_s14063"/>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4" name="Group Box 752" hidden="1">
              <a:extLst>
                <a:ext uri="{63B3BB69-23CF-44E3-9099-C40C66FF867C}">
                  <a14:compatExt spid="_x0000_s14064"/>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5" name="Group Box 753" hidden="1">
              <a:extLst>
                <a:ext uri="{63B3BB69-23CF-44E3-9099-C40C66FF867C}">
                  <a14:compatExt spid="_x0000_s14065"/>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6" name="Group Box 754" hidden="1">
              <a:extLst>
                <a:ext uri="{63B3BB69-23CF-44E3-9099-C40C66FF867C}">
                  <a14:compatExt spid="_x0000_s14066"/>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7" name="Group Box 755" hidden="1">
              <a:extLst>
                <a:ext uri="{63B3BB69-23CF-44E3-9099-C40C66FF867C}">
                  <a14:compatExt spid="_x0000_s14067"/>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8" name="Group Box 756" hidden="1">
              <a:extLst>
                <a:ext uri="{63B3BB69-23CF-44E3-9099-C40C66FF867C}">
                  <a14:compatExt spid="_x0000_s14068"/>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69" name="Group Box 757" hidden="1">
              <a:extLst>
                <a:ext uri="{63B3BB69-23CF-44E3-9099-C40C66FF867C}">
                  <a14:compatExt spid="_x0000_s14069"/>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0" name="Group Box 758" hidden="1">
              <a:extLst>
                <a:ext uri="{63B3BB69-23CF-44E3-9099-C40C66FF867C}">
                  <a14:compatExt spid="_x0000_s14070"/>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1" name="Group Box 759" hidden="1">
              <a:extLst>
                <a:ext uri="{63B3BB69-23CF-44E3-9099-C40C66FF867C}">
                  <a14:compatExt spid="_x0000_s14071"/>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14072" name="Group Box 760" hidden="1">
              <a:extLst>
                <a:ext uri="{63B3BB69-23CF-44E3-9099-C40C66FF867C}">
                  <a14:compatExt spid="_x0000_s14072"/>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3" name="Group Box 761" hidden="1">
              <a:extLst>
                <a:ext uri="{63B3BB69-23CF-44E3-9099-C40C66FF867C}">
                  <a14:compatExt spid="_x0000_s14073"/>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14074" name="Group Box 762" hidden="1">
              <a:extLst>
                <a:ext uri="{63B3BB69-23CF-44E3-9099-C40C66FF867C}">
                  <a14:compatExt spid="_x0000_s14074"/>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5" name="Group Box 763" hidden="1">
              <a:extLst>
                <a:ext uri="{63B3BB69-23CF-44E3-9099-C40C66FF867C}">
                  <a14:compatExt spid="_x0000_s14075"/>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14076" name="Option Button 764" hidden="1">
              <a:extLst>
                <a:ext uri="{63B3BB69-23CF-44E3-9099-C40C66FF867C}">
                  <a14:compatExt spid="_x0000_s14076"/>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14077" name="Option Button 765" hidden="1">
              <a:extLst>
                <a:ext uri="{63B3BB69-23CF-44E3-9099-C40C66FF867C}">
                  <a14:compatExt spid="_x0000_s14077"/>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14078" name="Option Button 766" hidden="1">
              <a:extLst>
                <a:ext uri="{63B3BB69-23CF-44E3-9099-C40C66FF867C}">
                  <a14:compatExt spid="_x0000_s14078"/>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14079" name="Option Button 767" hidden="1">
              <a:extLst>
                <a:ext uri="{63B3BB69-23CF-44E3-9099-C40C66FF867C}">
                  <a14:compatExt spid="_x0000_s14079"/>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14080" name="Group Box 768" hidden="1">
              <a:extLst>
                <a:ext uri="{63B3BB69-23CF-44E3-9099-C40C66FF867C}">
                  <a14:compatExt spid="_x0000_s14080"/>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14081" name="Group Box 769" hidden="1">
              <a:extLst>
                <a:ext uri="{63B3BB69-23CF-44E3-9099-C40C66FF867C}">
                  <a14:compatExt spid="_x0000_s14081"/>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14082" name="Group Box 770" hidden="1">
              <a:extLst>
                <a:ext uri="{63B3BB69-23CF-44E3-9099-C40C66FF867C}">
                  <a14:compatExt spid="_x0000_s14082"/>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462</xdr:row>
          <xdr:rowOff>0</xdr:rowOff>
        </xdr:to>
        <xdr:sp macro="" textlink="">
          <xdr:nvSpPr>
            <xdr:cNvPr id="14083" name="Drop Down 771" hidden="1">
              <a:extLst>
                <a:ext uri="{63B3BB69-23CF-44E3-9099-C40C66FF867C}">
                  <a14:compatExt spid="_x0000_s14083"/>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14084" name="Group Box 772" hidden="1">
              <a:extLst>
                <a:ext uri="{63B3BB69-23CF-44E3-9099-C40C66FF867C}">
                  <a14:compatExt spid="_x0000_s14084"/>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85" name="Group Box 773" hidden="1">
              <a:extLst>
                <a:ext uri="{63B3BB69-23CF-44E3-9099-C40C66FF867C}">
                  <a14:compatExt spid="_x0000_s14085"/>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86" name="Group Box 774" hidden="1">
              <a:extLst>
                <a:ext uri="{63B3BB69-23CF-44E3-9099-C40C66FF867C}">
                  <a14:compatExt spid="_x0000_s14086"/>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87" name="Group Box 775" hidden="1">
              <a:extLst>
                <a:ext uri="{63B3BB69-23CF-44E3-9099-C40C66FF867C}">
                  <a14:compatExt spid="_x0000_s14087"/>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14088" name="Group Box 776" hidden="1">
              <a:extLst>
                <a:ext uri="{63B3BB69-23CF-44E3-9099-C40C66FF867C}">
                  <a14:compatExt spid="_x0000_s14088"/>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89" name="Group Box 777" hidden="1">
              <a:extLst>
                <a:ext uri="{63B3BB69-23CF-44E3-9099-C40C66FF867C}">
                  <a14:compatExt spid="_x0000_s14089"/>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0" name="Group Box 778" hidden="1">
              <a:extLst>
                <a:ext uri="{63B3BB69-23CF-44E3-9099-C40C66FF867C}">
                  <a14:compatExt spid="_x0000_s1409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1" name="Group Box 779" hidden="1">
              <a:extLst>
                <a:ext uri="{63B3BB69-23CF-44E3-9099-C40C66FF867C}">
                  <a14:compatExt spid="_x0000_s14091"/>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2" name="Group Box 780" hidden="1">
              <a:extLst>
                <a:ext uri="{63B3BB69-23CF-44E3-9099-C40C66FF867C}">
                  <a14:compatExt spid="_x0000_s14092"/>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3" name="Group Box 781" hidden="1">
              <a:extLst>
                <a:ext uri="{63B3BB69-23CF-44E3-9099-C40C66FF867C}">
                  <a14:compatExt spid="_x0000_s14093"/>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4" name="Group Box 782" hidden="1">
              <a:extLst>
                <a:ext uri="{63B3BB69-23CF-44E3-9099-C40C66FF867C}">
                  <a14:compatExt spid="_x0000_s14094"/>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5" name="Group Box 783" hidden="1">
              <a:extLst>
                <a:ext uri="{63B3BB69-23CF-44E3-9099-C40C66FF867C}">
                  <a14:compatExt spid="_x0000_s14095"/>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6" name="Group Box 784" hidden="1">
              <a:extLst>
                <a:ext uri="{63B3BB69-23CF-44E3-9099-C40C66FF867C}">
                  <a14:compatExt spid="_x0000_s14096"/>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7" name="Group Box 785" hidden="1">
              <a:extLst>
                <a:ext uri="{63B3BB69-23CF-44E3-9099-C40C66FF867C}">
                  <a14:compatExt spid="_x0000_s14097"/>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14098" name="Group Box 786" hidden="1">
              <a:extLst>
                <a:ext uri="{63B3BB69-23CF-44E3-9099-C40C66FF867C}">
                  <a14:compatExt spid="_x0000_s14098"/>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9" name="Group Box 787" hidden="1">
              <a:extLst>
                <a:ext uri="{63B3BB69-23CF-44E3-9099-C40C66FF867C}">
                  <a14:compatExt spid="_x0000_s14099"/>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14100" name="Group Box 788" hidden="1">
              <a:extLst>
                <a:ext uri="{63B3BB69-23CF-44E3-9099-C40C66FF867C}">
                  <a14:compatExt spid="_x0000_s14100"/>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101" name="Group Box 789" hidden="1">
              <a:extLst>
                <a:ext uri="{63B3BB69-23CF-44E3-9099-C40C66FF867C}">
                  <a14:compatExt spid="_x0000_s14101"/>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14102" name="Option Button 790" hidden="1">
              <a:extLst>
                <a:ext uri="{63B3BB69-23CF-44E3-9099-C40C66FF867C}">
                  <a14:compatExt spid="_x0000_s14102"/>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14103" name="Option Button 791" hidden="1">
              <a:extLst>
                <a:ext uri="{63B3BB69-23CF-44E3-9099-C40C66FF867C}">
                  <a14:compatExt spid="_x0000_s14103"/>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14104" name="Option Button 792" hidden="1">
              <a:extLst>
                <a:ext uri="{63B3BB69-23CF-44E3-9099-C40C66FF867C}">
                  <a14:compatExt spid="_x0000_s14104"/>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14105" name="Option Button 793" hidden="1">
              <a:extLst>
                <a:ext uri="{63B3BB69-23CF-44E3-9099-C40C66FF867C}">
                  <a14:compatExt spid="_x0000_s14105"/>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14106" name="Group Box 794" hidden="1">
              <a:extLst>
                <a:ext uri="{63B3BB69-23CF-44E3-9099-C40C66FF867C}">
                  <a14:compatExt spid="_x0000_s14106"/>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14107" name="Group Box 795" hidden="1">
              <a:extLst>
                <a:ext uri="{63B3BB69-23CF-44E3-9099-C40C66FF867C}">
                  <a14:compatExt spid="_x0000_s14107"/>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14108" name="Group Box 796" hidden="1">
              <a:extLst>
                <a:ext uri="{63B3BB69-23CF-44E3-9099-C40C66FF867C}">
                  <a14:compatExt spid="_x0000_s14108"/>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14109" name="Drop Down 797" hidden="1">
              <a:extLst>
                <a:ext uri="{63B3BB69-23CF-44E3-9099-C40C66FF867C}">
                  <a14:compatExt spid="_x0000_s14109"/>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14110" name="Group Box 798" hidden="1">
              <a:extLst>
                <a:ext uri="{63B3BB69-23CF-44E3-9099-C40C66FF867C}">
                  <a14:compatExt spid="_x0000_s14110"/>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11" name="Group Box 799" hidden="1">
              <a:extLst>
                <a:ext uri="{63B3BB69-23CF-44E3-9099-C40C66FF867C}">
                  <a14:compatExt spid="_x0000_s14111"/>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2" name="Group Box 800" hidden="1">
              <a:extLst>
                <a:ext uri="{63B3BB69-23CF-44E3-9099-C40C66FF867C}">
                  <a14:compatExt spid="_x0000_s14112"/>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13" name="Group Box 801" hidden="1">
              <a:extLst>
                <a:ext uri="{63B3BB69-23CF-44E3-9099-C40C66FF867C}">
                  <a14:compatExt spid="_x0000_s14113"/>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4" name="Group Box 802" hidden="1">
              <a:extLst>
                <a:ext uri="{63B3BB69-23CF-44E3-9099-C40C66FF867C}">
                  <a14:compatExt spid="_x0000_s14114"/>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14115" name="Group Box 803" hidden="1">
              <a:extLst>
                <a:ext uri="{63B3BB69-23CF-44E3-9099-C40C66FF867C}">
                  <a14:compatExt spid="_x0000_s14115"/>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6" name="Group Box 804" hidden="1">
              <a:extLst>
                <a:ext uri="{63B3BB69-23CF-44E3-9099-C40C66FF867C}">
                  <a14:compatExt spid="_x0000_s14116"/>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7" name="Group Box 805" hidden="1">
              <a:extLst>
                <a:ext uri="{63B3BB69-23CF-44E3-9099-C40C66FF867C}">
                  <a14:compatExt spid="_x0000_s14117"/>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8" name="Group Box 806" hidden="1">
              <a:extLst>
                <a:ext uri="{63B3BB69-23CF-44E3-9099-C40C66FF867C}">
                  <a14:compatExt spid="_x0000_s1411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9" name="Group Box 807" hidden="1">
              <a:extLst>
                <a:ext uri="{63B3BB69-23CF-44E3-9099-C40C66FF867C}">
                  <a14:compatExt spid="_x0000_s14119"/>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20" name="Group Box 808" hidden="1">
              <a:extLst>
                <a:ext uri="{63B3BB69-23CF-44E3-9099-C40C66FF867C}">
                  <a14:compatExt spid="_x0000_s14120"/>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21" name="Group Box 809" hidden="1">
              <a:extLst>
                <a:ext uri="{63B3BB69-23CF-44E3-9099-C40C66FF867C}">
                  <a14:compatExt spid="_x0000_s14121"/>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2" name="Group Box 810" hidden="1">
              <a:extLst>
                <a:ext uri="{63B3BB69-23CF-44E3-9099-C40C66FF867C}">
                  <a14:compatExt spid="_x0000_s14122"/>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3" name="Group Box 811" hidden="1">
              <a:extLst>
                <a:ext uri="{63B3BB69-23CF-44E3-9099-C40C66FF867C}">
                  <a14:compatExt spid="_x0000_s14123"/>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4" name="Group Box 812" hidden="1">
              <a:extLst>
                <a:ext uri="{63B3BB69-23CF-44E3-9099-C40C66FF867C}">
                  <a14:compatExt spid="_x0000_s14124"/>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14125" name="Group Box 813" hidden="1">
              <a:extLst>
                <a:ext uri="{63B3BB69-23CF-44E3-9099-C40C66FF867C}">
                  <a14:compatExt spid="_x0000_s14125"/>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6" name="Group Box 814" hidden="1">
              <a:extLst>
                <a:ext uri="{63B3BB69-23CF-44E3-9099-C40C66FF867C}">
                  <a14:compatExt spid="_x0000_s1412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14127" name="Group Box 815" hidden="1">
              <a:extLst>
                <a:ext uri="{63B3BB69-23CF-44E3-9099-C40C66FF867C}">
                  <a14:compatExt spid="_x0000_s1412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8" name="Group Box 816" hidden="1">
              <a:extLst>
                <a:ext uri="{63B3BB69-23CF-44E3-9099-C40C66FF867C}">
                  <a14:compatExt spid="_x0000_s14128"/>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14129" name="Option Button 817" hidden="1">
              <a:extLst>
                <a:ext uri="{63B3BB69-23CF-44E3-9099-C40C66FF867C}">
                  <a14:compatExt spid="_x0000_s14129"/>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14130" name="Option Button 818" hidden="1">
              <a:extLst>
                <a:ext uri="{63B3BB69-23CF-44E3-9099-C40C66FF867C}">
                  <a14:compatExt spid="_x0000_s14130"/>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14131" name="Option Button 819" hidden="1">
              <a:extLst>
                <a:ext uri="{63B3BB69-23CF-44E3-9099-C40C66FF867C}">
                  <a14:compatExt spid="_x0000_s14131"/>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14132" name="Option Button 820" hidden="1">
              <a:extLst>
                <a:ext uri="{63B3BB69-23CF-44E3-9099-C40C66FF867C}">
                  <a14:compatExt spid="_x0000_s14132"/>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14133" name="Group Box 821" hidden="1">
              <a:extLst>
                <a:ext uri="{63B3BB69-23CF-44E3-9099-C40C66FF867C}">
                  <a14:compatExt spid="_x0000_s14133"/>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14134" name="Group Box 822" hidden="1">
              <a:extLst>
                <a:ext uri="{63B3BB69-23CF-44E3-9099-C40C66FF867C}">
                  <a14:compatExt spid="_x0000_s14134"/>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14135" name="Group Box 823" hidden="1">
              <a:extLst>
                <a:ext uri="{63B3BB69-23CF-44E3-9099-C40C66FF867C}">
                  <a14:compatExt spid="_x0000_s14135"/>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14136" name="Drop Down 824" hidden="1">
              <a:extLst>
                <a:ext uri="{63B3BB69-23CF-44E3-9099-C40C66FF867C}">
                  <a14:compatExt spid="_x0000_s14136"/>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14137" name="Group Box 825" hidden="1">
              <a:extLst>
                <a:ext uri="{63B3BB69-23CF-44E3-9099-C40C66FF867C}">
                  <a14:compatExt spid="_x0000_s14137"/>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38" name="Group Box 826" hidden="1">
              <a:extLst>
                <a:ext uri="{63B3BB69-23CF-44E3-9099-C40C66FF867C}">
                  <a14:compatExt spid="_x0000_s14138"/>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39" name="Group Box 827" hidden="1">
              <a:extLst>
                <a:ext uri="{63B3BB69-23CF-44E3-9099-C40C66FF867C}">
                  <a14:compatExt spid="_x0000_s14139"/>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0" name="Group Box 828" hidden="1">
              <a:extLst>
                <a:ext uri="{63B3BB69-23CF-44E3-9099-C40C66FF867C}">
                  <a14:compatExt spid="_x0000_s14140"/>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41" name="Group Box 829" hidden="1">
              <a:extLst>
                <a:ext uri="{63B3BB69-23CF-44E3-9099-C40C66FF867C}">
                  <a14:compatExt spid="_x0000_s14141"/>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2" name="Group Box 830" hidden="1">
              <a:extLst>
                <a:ext uri="{63B3BB69-23CF-44E3-9099-C40C66FF867C}">
                  <a14:compatExt spid="_x0000_s14142"/>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14143" name="Group Box 831" hidden="1">
              <a:extLst>
                <a:ext uri="{63B3BB69-23CF-44E3-9099-C40C66FF867C}">
                  <a14:compatExt spid="_x0000_s14143"/>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4" name="Group Box 832" hidden="1">
              <a:extLst>
                <a:ext uri="{63B3BB69-23CF-44E3-9099-C40C66FF867C}">
                  <a14:compatExt spid="_x0000_s14144"/>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5" name="Group Box 833" hidden="1">
              <a:extLst>
                <a:ext uri="{63B3BB69-23CF-44E3-9099-C40C66FF867C}">
                  <a14:compatExt spid="_x0000_s14145"/>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6" name="Group Box 834" hidden="1">
              <a:extLst>
                <a:ext uri="{63B3BB69-23CF-44E3-9099-C40C66FF867C}">
                  <a14:compatExt spid="_x0000_s1414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7" name="Group Box 835" hidden="1">
              <a:extLst>
                <a:ext uri="{63B3BB69-23CF-44E3-9099-C40C66FF867C}">
                  <a14:compatExt spid="_x0000_s14147"/>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8" name="Group Box 836" hidden="1">
              <a:extLst>
                <a:ext uri="{63B3BB69-23CF-44E3-9099-C40C66FF867C}">
                  <a14:compatExt spid="_x0000_s14148"/>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9" name="Group Box 837" hidden="1">
              <a:extLst>
                <a:ext uri="{63B3BB69-23CF-44E3-9099-C40C66FF867C}">
                  <a14:compatExt spid="_x0000_s14149"/>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0" name="Group Box 838" hidden="1">
              <a:extLst>
                <a:ext uri="{63B3BB69-23CF-44E3-9099-C40C66FF867C}">
                  <a14:compatExt spid="_x0000_s14150"/>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1" name="Group Box 839" hidden="1">
              <a:extLst>
                <a:ext uri="{63B3BB69-23CF-44E3-9099-C40C66FF867C}">
                  <a14:compatExt spid="_x0000_s14151"/>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2" name="Group Box 840" hidden="1">
              <a:extLst>
                <a:ext uri="{63B3BB69-23CF-44E3-9099-C40C66FF867C}">
                  <a14:compatExt spid="_x0000_s14152"/>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14153" name="Group Box 841" hidden="1">
              <a:extLst>
                <a:ext uri="{63B3BB69-23CF-44E3-9099-C40C66FF867C}">
                  <a14:compatExt spid="_x0000_s14153"/>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4" name="Group Box 842" hidden="1">
              <a:extLst>
                <a:ext uri="{63B3BB69-23CF-44E3-9099-C40C66FF867C}">
                  <a14:compatExt spid="_x0000_s1415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14155" name="Group Box 843" hidden="1">
              <a:extLst>
                <a:ext uri="{63B3BB69-23CF-44E3-9099-C40C66FF867C}">
                  <a14:compatExt spid="_x0000_s1415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6" name="Group Box 844" hidden="1">
              <a:extLst>
                <a:ext uri="{63B3BB69-23CF-44E3-9099-C40C66FF867C}">
                  <a14:compatExt spid="_x0000_s14156"/>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14157" name="Option Button 845" hidden="1">
              <a:extLst>
                <a:ext uri="{63B3BB69-23CF-44E3-9099-C40C66FF867C}">
                  <a14:compatExt spid="_x0000_s14157"/>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14158" name="Option Button 846" hidden="1">
              <a:extLst>
                <a:ext uri="{63B3BB69-23CF-44E3-9099-C40C66FF867C}">
                  <a14:compatExt spid="_x0000_s14158"/>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14159" name="Option Button 847" hidden="1">
              <a:extLst>
                <a:ext uri="{63B3BB69-23CF-44E3-9099-C40C66FF867C}">
                  <a14:compatExt spid="_x0000_s14159"/>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14160" name="Option Button 848" hidden="1">
              <a:extLst>
                <a:ext uri="{63B3BB69-23CF-44E3-9099-C40C66FF867C}">
                  <a14:compatExt spid="_x0000_s14160"/>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14161" name="Group Box 849" hidden="1">
              <a:extLst>
                <a:ext uri="{63B3BB69-23CF-44E3-9099-C40C66FF867C}">
                  <a14:compatExt spid="_x0000_s14161"/>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14162" name="Group Box 850" hidden="1">
              <a:extLst>
                <a:ext uri="{63B3BB69-23CF-44E3-9099-C40C66FF867C}">
                  <a14:compatExt spid="_x0000_s14162"/>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14163" name="Group Box 851" hidden="1">
              <a:extLst>
                <a:ext uri="{63B3BB69-23CF-44E3-9099-C40C66FF867C}">
                  <a14:compatExt spid="_x0000_s14163"/>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14164" name="Drop Down 852" hidden="1">
              <a:extLst>
                <a:ext uri="{63B3BB69-23CF-44E3-9099-C40C66FF867C}">
                  <a14:compatExt spid="_x0000_s14164"/>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14165" name="Group Box 853" hidden="1">
              <a:extLst>
                <a:ext uri="{63B3BB69-23CF-44E3-9099-C40C66FF867C}">
                  <a14:compatExt spid="_x0000_s14165"/>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66" name="Group Box 854" hidden="1">
              <a:extLst>
                <a:ext uri="{63B3BB69-23CF-44E3-9099-C40C66FF867C}">
                  <a14:compatExt spid="_x0000_s14166"/>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67" name="Group Box 855" hidden="1">
              <a:extLst>
                <a:ext uri="{63B3BB69-23CF-44E3-9099-C40C66FF867C}">
                  <a14:compatExt spid="_x0000_s14167"/>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68" name="Group Box 856" hidden="1">
              <a:extLst>
                <a:ext uri="{63B3BB69-23CF-44E3-9099-C40C66FF867C}">
                  <a14:compatExt spid="_x0000_s14168"/>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69" name="Group Box 857" hidden="1">
              <a:extLst>
                <a:ext uri="{63B3BB69-23CF-44E3-9099-C40C66FF867C}">
                  <a14:compatExt spid="_x0000_s14169"/>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70" name="Group Box 858" hidden="1">
              <a:extLst>
                <a:ext uri="{63B3BB69-23CF-44E3-9099-C40C66FF867C}">
                  <a14:compatExt spid="_x0000_s14170"/>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1" name="Group Box 859" hidden="1">
              <a:extLst>
                <a:ext uri="{63B3BB69-23CF-44E3-9099-C40C66FF867C}">
                  <a14:compatExt spid="_x0000_s14171"/>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14172" name="Group Box 860" hidden="1">
              <a:extLst>
                <a:ext uri="{63B3BB69-23CF-44E3-9099-C40C66FF867C}">
                  <a14:compatExt spid="_x0000_s14172"/>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3" name="Group Box 861" hidden="1">
              <a:extLst>
                <a:ext uri="{63B3BB69-23CF-44E3-9099-C40C66FF867C}">
                  <a14:compatExt spid="_x0000_s14173"/>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4" name="Group Box 862" hidden="1">
              <a:extLst>
                <a:ext uri="{63B3BB69-23CF-44E3-9099-C40C66FF867C}">
                  <a14:compatExt spid="_x0000_s1417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5" name="Group Box 863" hidden="1">
              <a:extLst>
                <a:ext uri="{63B3BB69-23CF-44E3-9099-C40C66FF867C}">
                  <a14:compatExt spid="_x0000_s14175"/>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6" name="Group Box 864" hidden="1">
              <a:extLst>
                <a:ext uri="{63B3BB69-23CF-44E3-9099-C40C66FF867C}">
                  <a14:compatExt spid="_x0000_s14176"/>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7" name="Group Box 865" hidden="1">
              <a:extLst>
                <a:ext uri="{63B3BB69-23CF-44E3-9099-C40C66FF867C}">
                  <a14:compatExt spid="_x0000_s14177"/>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8" name="Group Box 866" hidden="1">
              <a:extLst>
                <a:ext uri="{63B3BB69-23CF-44E3-9099-C40C66FF867C}">
                  <a14:compatExt spid="_x0000_s14178"/>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79" name="Group Box 867" hidden="1">
              <a:extLst>
                <a:ext uri="{63B3BB69-23CF-44E3-9099-C40C66FF867C}">
                  <a14:compatExt spid="_x0000_s14179"/>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0" name="Group Box 868" hidden="1">
              <a:extLst>
                <a:ext uri="{63B3BB69-23CF-44E3-9099-C40C66FF867C}">
                  <a14:compatExt spid="_x0000_s14180"/>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1" name="Group Box 869" hidden="1">
              <a:extLst>
                <a:ext uri="{63B3BB69-23CF-44E3-9099-C40C66FF867C}">
                  <a14:compatExt spid="_x0000_s14181"/>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14182" name="Group Box 870" hidden="1">
              <a:extLst>
                <a:ext uri="{63B3BB69-23CF-44E3-9099-C40C66FF867C}">
                  <a14:compatExt spid="_x0000_s14182"/>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3" name="Group Box 871" hidden="1">
              <a:extLst>
                <a:ext uri="{63B3BB69-23CF-44E3-9099-C40C66FF867C}">
                  <a14:compatExt spid="_x0000_s14183"/>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14184" name="Group Box 872" hidden="1">
              <a:extLst>
                <a:ext uri="{63B3BB69-23CF-44E3-9099-C40C66FF867C}">
                  <a14:compatExt spid="_x0000_s14184"/>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5" name="Group Box 873" hidden="1">
              <a:extLst>
                <a:ext uri="{63B3BB69-23CF-44E3-9099-C40C66FF867C}">
                  <a14:compatExt spid="_x0000_s14185"/>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14186" name="Option Button 874" hidden="1">
              <a:extLst>
                <a:ext uri="{63B3BB69-23CF-44E3-9099-C40C66FF867C}">
                  <a14:compatExt spid="_x0000_s14186"/>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14187" name="Option Button 875" hidden="1">
              <a:extLst>
                <a:ext uri="{63B3BB69-23CF-44E3-9099-C40C66FF867C}">
                  <a14:compatExt spid="_x0000_s14187"/>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14188" name="Option Button 876" hidden="1">
              <a:extLst>
                <a:ext uri="{63B3BB69-23CF-44E3-9099-C40C66FF867C}">
                  <a14:compatExt spid="_x0000_s14188"/>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14189" name="Option Button 877" hidden="1">
              <a:extLst>
                <a:ext uri="{63B3BB69-23CF-44E3-9099-C40C66FF867C}">
                  <a14:compatExt spid="_x0000_s14189"/>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14190" name="Group Box 878" hidden="1">
              <a:extLst>
                <a:ext uri="{63B3BB69-23CF-44E3-9099-C40C66FF867C}">
                  <a14:compatExt spid="_x0000_s14190"/>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14191" name="Group Box 879" hidden="1">
              <a:extLst>
                <a:ext uri="{63B3BB69-23CF-44E3-9099-C40C66FF867C}">
                  <a14:compatExt spid="_x0000_s14191"/>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14192" name="Group Box 880" hidden="1">
              <a:extLst>
                <a:ext uri="{63B3BB69-23CF-44E3-9099-C40C66FF867C}">
                  <a14:compatExt spid="_x0000_s14192"/>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14193" name="Drop Down 881" hidden="1">
              <a:extLst>
                <a:ext uri="{63B3BB69-23CF-44E3-9099-C40C66FF867C}">
                  <a14:compatExt spid="_x0000_s14193"/>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14194" name="Group Box 882" hidden="1">
              <a:extLst>
                <a:ext uri="{63B3BB69-23CF-44E3-9099-C40C66FF867C}">
                  <a14:compatExt spid="_x0000_s14194"/>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5" name="Group Box 883" hidden="1">
              <a:extLst>
                <a:ext uri="{63B3BB69-23CF-44E3-9099-C40C66FF867C}">
                  <a14:compatExt spid="_x0000_s14195"/>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6" name="Group Box 884" hidden="1">
              <a:extLst>
                <a:ext uri="{63B3BB69-23CF-44E3-9099-C40C66FF867C}">
                  <a14:compatExt spid="_x0000_s14196"/>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7" name="Group Box 885" hidden="1">
              <a:extLst>
                <a:ext uri="{63B3BB69-23CF-44E3-9099-C40C66FF867C}">
                  <a14:compatExt spid="_x0000_s14197"/>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8" name="Group Box 886" hidden="1">
              <a:extLst>
                <a:ext uri="{63B3BB69-23CF-44E3-9099-C40C66FF867C}">
                  <a14:compatExt spid="_x0000_s14198"/>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199" name="Group Box 887" hidden="1">
              <a:extLst>
                <a:ext uri="{63B3BB69-23CF-44E3-9099-C40C66FF867C}">
                  <a14:compatExt spid="_x0000_s14199"/>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00" name="Group Box 888" hidden="1">
              <a:extLst>
                <a:ext uri="{63B3BB69-23CF-44E3-9099-C40C66FF867C}">
                  <a14:compatExt spid="_x0000_s14200"/>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1" name="Group Box 889" hidden="1">
              <a:extLst>
                <a:ext uri="{63B3BB69-23CF-44E3-9099-C40C66FF867C}">
                  <a14:compatExt spid="_x0000_s14201"/>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4202" name="Group Box 890" hidden="1">
              <a:extLst>
                <a:ext uri="{63B3BB69-23CF-44E3-9099-C40C66FF867C}">
                  <a14:compatExt spid="_x0000_s14202"/>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3" name="Group Box 891" hidden="1">
              <a:extLst>
                <a:ext uri="{63B3BB69-23CF-44E3-9099-C40C66FF867C}">
                  <a14:compatExt spid="_x0000_s14203"/>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4" name="Group Box 892" hidden="1">
              <a:extLst>
                <a:ext uri="{63B3BB69-23CF-44E3-9099-C40C66FF867C}">
                  <a14:compatExt spid="_x0000_s1420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5" name="Group Box 893" hidden="1">
              <a:extLst>
                <a:ext uri="{63B3BB69-23CF-44E3-9099-C40C66FF867C}">
                  <a14:compatExt spid="_x0000_s14205"/>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6" name="Group Box 894" hidden="1">
              <a:extLst>
                <a:ext uri="{63B3BB69-23CF-44E3-9099-C40C66FF867C}">
                  <a14:compatExt spid="_x0000_s14206"/>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7" name="Group Box 895" hidden="1">
              <a:extLst>
                <a:ext uri="{63B3BB69-23CF-44E3-9099-C40C66FF867C}">
                  <a14:compatExt spid="_x0000_s14207"/>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8" name="Group Box 896" hidden="1">
              <a:extLst>
                <a:ext uri="{63B3BB69-23CF-44E3-9099-C40C66FF867C}">
                  <a14:compatExt spid="_x0000_s14208"/>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09" name="Group Box 897" hidden="1">
              <a:extLst>
                <a:ext uri="{63B3BB69-23CF-44E3-9099-C40C66FF867C}">
                  <a14:compatExt spid="_x0000_s14209"/>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0" name="Group Box 898" hidden="1">
              <a:extLst>
                <a:ext uri="{63B3BB69-23CF-44E3-9099-C40C66FF867C}">
                  <a14:compatExt spid="_x0000_s14210"/>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1" name="Group Box 899" hidden="1">
              <a:extLst>
                <a:ext uri="{63B3BB69-23CF-44E3-9099-C40C66FF867C}">
                  <a14:compatExt spid="_x0000_s14211"/>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4212" name="Group Box 900" hidden="1">
              <a:extLst>
                <a:ext uri="{63B3BB69-23CF-44E3-9099-C40C66FF867C}">
                  <a14:compatExt spid="_x0000_s14212"/>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3" name="Group Box 901" hidden="1">
              <a:extLst>
                <a:ext uri="{63B3BB69-23CF-44E3-9099-C40C66FF867C}">
                  <a14:compatExt spid="_x0000_s14213"/>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4214" name="Group Box 902" hidden="1">
              <a:extLst>
                <a:ext uri="{63B3BB69-23CF-44E3-9099-C40C66FF867C}">
                  <a14:compatExt spid="_x0000_s14214"/>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5" name="Group Box 903" hidden="1">
              <a:extLst>
                <a:ext uri="{63B3BB69-23CF-44E3-9099-C40C66FF867C}">
                  <a14:compatExt spid="_x0000_s14215"/>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4216" name="Option Button 904" hidden="1">
              <a:extLst>
                <a:ext uri="{63B3BB69-23CF-44E3-9099-C40C66FF867C}">
                  <a14:compatExt spid="_x0000_s14216"/>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4217" name="Option Button 905" hidden="1">
              <a:extLst>
                <a:ext uri="{63B3BB69-23CF-44E3-9099-C40C66FF867C}">
                  <a14:compatExt spid="_x0000_s14217"/>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4218" name="Option Button 906" hidden="1">
              <a:extLst>
                <a:ext uri="{63B3BB69-23CF-44E3-9099-C40C66FF867C}">
                  <a14:compatExt spid="_x0000_s14218"/>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4219" name="Option Button 907" hidden="1">
              <a:extLst>
                <a:ext uri="{63B3BB69-23CF-44E3-9099-C40C66FF867C}">
                  <a14:compatExt spid="_x0000_s14219"/>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4220" name="Group Box 908" hidden="1">
              <a:extLst>
                <a:ext uri="{63B3BB69-23CF-44E3-9099-C40C66FF867C}">
                  <a14:compatExt spid="_x0000_s14220"/>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4221" name="Group Box 909" hidden="1">
              <a:extLst>
                <a:ext uri="{63B3BB69-23CF-44E3-9099-C40C66FF867C}">
                  <a14:compatExt spid="_x0000_s14221"/>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4222" name="Group Box 910" hidden="1">
              <a:extLst>
                <a:ext uri="{63B3BB69-23CF-44E3-9099-C40C66FF867C}">
                  <a14:compatExt spid="_x0000_s14222"/>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4223" name="Drop Down 911" hidden="1">
              <a:extLst>
                <a:ext uri="{63B3BB69-23CF-44E3-9099-C40C66FF867C}">
                  <a14:compatExt spid="_x0000_s14223"/>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4224" name="Group Box 912" hidden="1">
              <a:extLst>
                <a:ext uri="{63B3BB69-23CF-44E3-9099-C40C66FF867C}">
                  <a14:compatExt spid="_x0000_s14224"/>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25" name="Group Box 913" hidden="1">
              <a:extLst>
                <a:ext uri="{63B3BB69-23CF-44E3-9099-C40C66FF867C}">
                  <a14:compatExt spid="_x0000_s14225"/>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6" name="Group Box 914" hidden="1">
              <a:extLst>
                <a:ext uri="{63B3BB69-23CF-44E3-9099-C40C66FF867C}">
                  <a14:compatExt spid="_x0000_s14226"/>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7" name="Group Box 915" hidden="1">
              <a:extLst>
                <a:ext uri="{63B3BB69-23CF-44E3-9099-C40C66FF867C}">
                  <a14:compatExt spid="_x0000_s14227"/>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8" name="Group Box 916" hidden="1">
              <a:extLst>
                <a:ext uri="{63B3BB69-23CF-44E3-9099-C40C66FF867C}">
                  <a14:compatExt spid="_x0000_s14228"/>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9" name="Group Box 917" hidden="1">
              <a:extLst>
                <a:ext uri="{63B3BB69-23CF-44E3-9099-C40C66FF867C}">
                  <a14:compatExt spid="_x0000_s14229"/>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0" name="Group Box 918" hidden="1">
              <a:extLst>
                <a:ext uri="{63B3BB69-23CF-44E3-9099-C40C66FF867C}">
                  <a14:compatExt spid="_x0000_s14230"/>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31" name="Group Box 919" hidden="1">
              <a:extLst>
                <a:ext uri="{63B3BB69-23CF-44E3-9099-C40C66FF867C}">
                  <a14:compatExt spid="_x0000_s14231"/>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2" name="Group Box 920" hidden="1">
              <a:extLst>
                <a:ext uri="{63B3BB69-23CF-44E3-9099-C40C66FF867C}">
                  <a14:compatExt spid="_x0000_s1423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4233" name="Group Box 921" hidden="1">
              <a:extLst>
                <a:ext uri="{63B3BB69-23CF-44E3-9099-C40C66FF867C}">
                  <a14:compatExt spid="_x0000_s14233"/>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4" name="Group Box 922" hidden="1">
              <a:extLst>
                <a:ext uri="{63B3BB69-23CF-44E3-9099-C40C66FF867C}">
                  <a14:compatExt spid="_x0000_s14234"/>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5" name="Group Box 923" hidden="1">
              <a:extLst>
                <a:ext uri="{63B3BB69-23CF-44E3-9099-C40C66FF867C}">
                  <a14:compatExt spid="_x0000_s14235"/>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6" name="Group Box 924" hidden="1">
              <a:extLst>
                <a:ext uri="{63B3BB69-23CF-44E3-9099-C40C66FF867C}">
                  <a14:compatExt spid="_x0000_s14236"/>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7" name="Group Box 925" hidden="1">
              <a:extLst>
                <a:ext uri="{63B3BB69-23CF-44E3-9099-C40C66FF867C}">
                  <a14:compatExt spid="_x0000_s14237"/>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8" name="Group Box 926" hidden="1">
              <a:extLst>
                <a:ext uri="{63B3BB69-23CF-44E3-9099-C40C66FF867C}">
                  <a14:compatExt spid="_x0000_s14238"/>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9" name="Group Box 927" hidden="1">
              <a:extLst>
                <a:ext uri="{63B3BB69-23CF-44E3-9099-C40C66FF867C}">
                  <a14:compatExt spid="_x0000_s14239"/>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0" name="Group Box 928" hidden="1">
              <a:extLst>
                <a:ext uri="{63B3BB69-23CF-44E3-9099-C40C66FF867C}">
                  <a14:compatExt spid="_x0000_s14240"/>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1" name="Group Box 929" hidden="1">
              <a:extLst>
                <a:ext uri="{63B3BB69-23CF-44E3-9099-C40C66FF867C}">
                  <a14:compatExt spid="_x0000_s14241"/>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2" name="Group Box 930" hidden="1">
              <a:extLst>
                <a:ext uri="{63B3BB69-23CF-44E3-9099-C40C66FF867C}">
                  <a14:compatExt spid="_x0000_s1424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4243" name="Group Box 931" hidden="1">
              <a:extLst>
                <a:ext uri="{63B3BB69-23CF-44E3-9099-C40C66FF867C}">
                  <a14:compatExt spid="_x0000_s1424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4" name="Group Box 932" hidden="1">
              <a:extLst>
                <a:ext uri="{63B3BB69-23CF-44E3-9099-C40C66FF867C}">
                  <a14:compatExt spid="_x0000_s14244"/>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4245" name="Group Box 933" hidden="1">
              <a:extLst>
                <a:ext uri="{63B3BB69-23CF-44E3-9099-C40C66FF867C}">
                  <a14:compatExt spid="_x0000_s14245"/>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6" name="Group Box 934" hidden="1">
              <a:extLst>
                <a:ext uri="{63B3BB69-23CF-44E3-9099-C40C66FF867C}">
                  <a14:compatExt spid="_x0000_s14246"/>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4247" name="Option Button 935" hidden="1">
              <a:extLst>
                <a:ext uri="{63B3BB69-23CF-44E3-9099-C40C66FF867C}">
                  <a14:compatExt spid="_x0000_s14247"/>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4248" name="Option Button 936" hidden="1">
              <a:extLst>
                <a:ext uri="{63B3BB69-23CF-44E3-9099-C40C66FF867C}">
                  <a14:compatExt spid="_x0000_s14248"/>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4249" name="Option Button 937" hidden="1">
              <a:extLst>
                <a:ext uri="{63B3BB69-23CF-44E3-9099-C40C66FF867C}">
                  <a14:compatExt spid="_x0000_s14249"/>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4250" name="Option Button 938" hidden="1">
              <a:extLst>
                <a:ext uri="{63B3BB69-23CF-44E3-9099-C40C66FF867C}">
                  <a14:compatExt spid="_x0000_s14250"/>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4251" name="Group Box 939" hidden="1">
              <a:extLst>
                <a:ext uri="{63B3BB69-23CF-44E3-9099-C40C66FF867C}">
                  <a14:compatExt spid="_x0000_s14251"/>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4252" name="Group Box 940" hidden="1">
              <a:extLst>
                <a:ext uri="{63B3BB69-23CF-44E3-9099-C40C66FF867C}">
                  <a14:compatExt spid="_x0000_s14252"/>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4253" name="Group Box 941" hidden="1">
              <a:extLst>
                <a:ext uri="{63B3BB69-23CF-44E3-9099-C40C66FF867C}">
                  <a14:compatExt spid="_x0000_s14253"/>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4254" name="Drop Down 942" hidden="1">
              <a:extLst>
                <a:ext uri="{63B3BB69-23CF-44E3-9099-C40C66FF867C}">
                  <a14:compatExt spid="_x0000_s14254"/>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4255" name="Group Box 943" hidden="1">
              <a:extLst>
                <a:ext uri="{63B3BB69-23CF-44E3-9099-C40C66FF867C}">
                  <a14:compatExt spid="_x0000_s14255"/>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56" name="Group Box 944" hidden="1">
              <a:extLst>
                <a:ext uri="{63B3BB69-23CF-44E3-9099-C40C66FF867C}">
                  <a14:compatExt spid="_x0000_s14256"/>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57" name="Group Box 945" hidden="1">
              <a:extLst>
                <a:ext uri="{63B3BB69-23CF-44E3-9099-C40C66FF867C}">
                  <a14:compatExt spid="_x0000_s14257"/>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58" name="Group Box 946" hidden="1">
              <a:extLst>
                <a:ext uri="{63B3BB69-23CF-44E3-9099-C40C66FF867C}">
                  <a14:compatExt spid="_x0000_s14258"/>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59" name="Group Box 947" hidden="1">
              <a:extLst>
                <a:ext uri="{63B3BB69-23CF-44E3-9099-C40C66FF867C}">
                  <a14:compatExt spid="_x0000_s14259"/>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60" name="Group Box 948" hidden="1">
              <a:extLst>
                <a:ext uri="{63B3BB69-23CF-44E3-9099-C40C66FF867C}">
                  <a14:compatExt spid="_x0000_s1426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61" name="Group Box 949" hidden="1">
              <a:extLst>
                <a:ext uri="{63B3BB69-23CF-44E3-9099-C40C66FF867C}">
                  <a14:compatExt spid="_x0000_s14261"/>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2" name="Group Box 950" hidden="1">
              <a:extLst>
                <a:ext uri="{63B3BB69-23CF-44E3-9099-C40C66FF867C}">
                  <a14:compatExt spid="_x0000_s14262"/>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63" name="Group Box 951" hidden="1">
              <a:extLst>
                <a:ext uri="{63B3BB69-23CF-44E3-9099-C40C66FF867C}">
                  <a14:compatExt spid="_x0000_s14263"/>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4" name="Group Box 952" hidden="1">
              <a:extLst>
                <a:ext uri="{63B3BB69-23CF-44E3-9099-C40C66FF867C}">
                  <a14:compatExt spid="_x0000_s14264"/>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4265" name="Group Box 953" hidden="1">
              <a:extLst>
                <a:ext uri="{63B3BB69-23CF-44E3-9099-C40C66FF867C}">
                  <a14:compatExt spid="_x0000_s14265"/>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6" name="Group Box 954" hidden="1">
              <a:extLst>
                <a:ext uri="{63B3BB69-23CF-44E3-9099-C40C66FF867C}">
                  <a14:compatExt spid="_x0000_s14266"/>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7" name="Group Box 955" hidden="1">
              <a:extLst>
                <a:ext uri="{63B3BB69-23CF-44E3-9099-C40C66FF867C}">
                  <a14:compatExt spid="_x0000_s14267"/>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8" name="Group Box 956" hidden="1">
              <a:extLst>
                <a:ext uri="{63B3BB69-23CF-44E3-9099-C40C66FF867C}">
                  <a14:compatExt spid="_x0000_s14268"/>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9" name="Group Box 957" hidden="1">
              <a:extLst>
                <a:ext uri="{63B3BB69-23CF-44E3-9099-C40C66FF867C}">
                  <a14:compatExt spid="_x0000_s14269"/>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70" name="Group Box 958" hidden="1">
              <a:extLst>
                <a:ext uri="{63B3BB69-23CF-44E3-9099-C40C66FF867C}">
                  <a14:compatExt spid="_x0000_s1427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71" name="Group Box 959" hidden="1">
              <a:extLst>
                <a:ext uri="{63B3BB69-23CF-44E3-9099-C40C66FF867C}">
                  <a14:compatExt spid="_x0000_s14271"/>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2" name="Group Box 960" hidden="1">
              <a:extLst>
                <a:ext uri="{63B3BB69-23CF-44E3-9099-C40C66FF867C}">
                  <a14:compatExt spid="_x0000_s14272"/>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3" name="Group Box 961" hidden="1">
              <a:extLst>
                <a:ext uri="{63B3BB69-23CF-44E3-9099-C40C66FF867C}">
                  <a14:compatExt spid="_x0000_s14273"/>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4" name="Group Box 962" hidden="1">
              <a:extLst>
                <a:ext uri="{63B3BB69-23CF-44E3-9099-C40C66FF867C}">
                  <a14:compatExt spid="_x0000_s14274"/>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4275" name="Group Box 963" hidden="1">
              <a:extLst>
                <a:ext uri="{63B3BB69-23CF-44E3-9099-C40C66FF867C}">
                  <a14:compatExt spid="_x0000_s14275"/>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6" name="Group Box 964" hidden="1">
              <a:extLst>
                <a:ext uri="{63B3BB69-23CF-44E3-9099-C40C66FF867C}">
                  <a14:compatExt spid="_x0000_s14276"/>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4277" name="Group Box 965" hidden="1">
              <a:extLst>
                <a:ext uri="{63B3BB69-23CF-44E3-9099-C40C66FF867C}">
                  <a14:compatExt spid="_x0000_s14277"/>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8" name="Group Box 966" hidden="1">
              <a:extLst>
                <a:ext uri="{63B3BB69-23CF-44E3-9099-C40C66FF867C}">
                  <a14:compatExt spid="_x0000_s14278"/>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4279" name="Option Button 967" hidden="1">
              <a:extLst>
                <a:ext uri="{63B3BB69-23CF-44E3-9099-C40C66FF867C}">
                  <a14:compatExt spid="_x0000_s14279"/>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4280" name="Option Button 968" hidden="1">
              <a:extLst>
                <a:ext uri="{63B3BB69-23CF-44E3-9099-C40C66FF867C}">
                  <a14:compatExt spid="_x0000_s14280"/>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4281" name="Option Button 969" hidden="1">
              <a:extLst>
                <a:ext uri="{63B3BB69-23CF-44E3-9099-C40C66FF867C}">
                  <a14:compatExt spid="_x0000_s14281"/>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4282" name="Option Button 970" hidden="1">
              <a:extLst>
                <a:ext uri="{63B3BB69-23CF-44E3-9099-C40C66FF867C}">
                  <a14:compatExt spid="_x0000_s14282"/>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4283" name="Group Box 971" hidden="1">
              <a:extLst>
                <a:ext uri="{63B3BB69-23CF-44E3-9099-C40C66FF867C}">
                  <a14:compatExt spid="_x0000_s14283"/>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4284" name="Group Box 972" hidden="1">
              <a:extLst>
                <a:ext uri="{63B3BB69-23CF-44E3-9099-C40C66FF867C}">
                  <a14:compatExt spid="_x0000_s14284"/>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4285" name="Group Box 973" hidden="1">
              <a:extLst>
                <a:ext uri="{63B3BB69-23CF-44E3-9099-C40C66FF867C}">
                  <a14:compatExt spid="_x0000_s14285"/>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4286" name="Drop Down 974" hidden="1">
              <a:extLst>
                <a:ext uri="{63B3BB69-23CF-44E3-9099-C40C66FF867C}">
                  <a14:compatExt spid="_x0000_s14286"/>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4287" name="Group Box 975" hidden="1">
              <a:extLst>
                <a:ext uri="{63B3BB69-23CF-44E3-9099-C40C66FF867C}">
                  <a14:compatExt spid="_x0000_s14287"/>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88" name="Group Box 976" hidden="1">
              <a:extLst>
                <a:ext uri="{63B3BB69-23CF-44E3-9099-C40C66FF867C}">
                  <a14:compatExt spid="_x0000_s1428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89" name="Group Box 977" hidden="1">
              <a:extLst>
                <a:ext uri="{63B3BB69-23CF-44E3-9099-C40C66FF867C}">
                  <a14:compatExt spid="_x0000_s14289"/>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0" name="Group Box 978" hidden="1">
              <a:extLst>
                <a:ext uri="{63B3BB69-23CF-44E3-9099-C40C66FF867C}">
                  <a14:compatExt spid="_x0000_s14290"/>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1" name="Group Box 979" hidden="1">
              <a:extLst>
                <a:ext uri="{63B3BB69-23CF-44E3-9099-C40C66FF867C}">
                  <a14:compatExt spid="_x0000_s14291"/>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2" name="Group Box 980" hidden="1">
              <a:extLst>
                <a:ext uri="{63B3BB69-23CF-44E3-9099-C40C66FF867C}">
                  <a14:compatExt spid="_x0000_s14292"/>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3" name="Group Box 981" hidden="1">
              <a:extLst>
                <a:ext uri="{63B3BB69-23CF-44E3-9099-C40C66FF867C}">
                  <a14:compatExt spid="_x0000_s14293"/>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4" name="Group Box 982" hidden="1">
              <a:extLst>
                <a:ext uri="{63B3BB69-23CF-44E3-9099-C40C66FF867C}">
                  <a14:compatExt spid="_x0000_s14294"/>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5" name="Group Box 983" hidden="1">
              <a:extLst>
                <a:ext uri="{63B3BB69-23CF-44E3-9099-C40C66FF867C}">
                  <a14:compatExt spid="_x0000_s14295"/>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6" name="Group Box 984" hidden="1">
              <a:extLst>
                <a:ext uri="{63B3BB69-23CF-44E3-9099-C40C66FF867C}">
                  <a14:compatExt spid="_x0000_s14296"/>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7" name="Group Box 985" hidden="1">
              <a:extLst>
                <a:ext uri="{63B3BB69-23CF-44E3-9099-C40C66FF867C}">
                  <a14:compatExt spid="_x0000_s14297"/>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4298" name="Group Box 986" hidden="1">
              <a:extLst>
                <a:ext uri="{63B3BB69-23CF-44E3-9099-C40C66FF867C}">
                  <a14:compatExt spid="_x0000_s1429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9" name="Group Box 987" hidden="1">
              <a:extLst>
                <a:ext uri="{63B3BB69-23CF-44E3-9099-C40C66FF867C}">
                  <a14:compatExt spid="_x0000_s14299"/>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0" name="Group Box 988" hidden="1">
              <a:extLst>
                <a:ext uri="{63B3BB69-23CF-44E3-9099-C40C66FF867C}">
                  <a14:compatExt spid="_x0000_s14300"/>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1" name="Group Box 989" hidden="1">
              <a:extLst>
                <a:ext uri="{63B3BB69-23CF-44E3-9099-C40C66FF867C}">
                  <a14:compatExt spid="_x0000_s14301"/>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2" name="Group Box 990" hidden="1">
              <a:extLst>
                <a:ext uri="{63B3BB69-23CF-44E3-9099-C40C66FF867C}">
                  <a14:compatExt spid="_x0000_s14302"/>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3" name="Group Box 991" hidden="1">
              <a:extLst>
                <a:ext uri="{63B3BB69-23CF-44E3-9099-C40C66FF867C}">
                  <a14:compatExt spid="_x0000_s14303"/>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4" name="Group Box 992" hidden="1">
              <a:extLst>
                <a:ext uri="{63B3BB69-23CF-44E3-9099-C40C66FF867C}">
                  <a14:compatExt spid="_x0000_s14304"/>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5" name="Group Box 993" hidden="1">
              <a:extLst>
                <a:ext uri="{63B3BB69-23CF-44E3-9099-C40C66FF867C}">
                  <a14:compatExt spid="_x0000_s14305"/>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6" name="Group Box 994" hidden="1">
              <a:extLst>
                <a:ext uri="{63B3BB69-23CF-44E3-9099-C40C66FF867C}">
                  <a14:compatExt spid="_x0000_s14306"/>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7" name="Group Box 995" hidden="1">
              <a:extLst>
                <a:ext uri="{63B3BB69-23CF-44E3-9099-C40C66FF867C}">
                  <a14:compatExt spid="_x0000_s14307"/>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4308" name="Group Box 996" hidden="1">
              <a:extLst>
                <a:ext uri="{63B3BB69-23CF-44E3-9099-C40C66FF867C}">
                  <a14:compatExt spid="_x0000_s14308"/>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9" name="Group Box 997" hidden="1">
              <a:extLst>
                <a:ext uri="{63B3BB69-23CF-44E3-9099-C40C66FF867C}">
                  <a14:compatExt spid="_x0000_s14309"/>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4310" name="Group Box 998" hidden="1">
              <a:extLst>
                <a:ext uri="{63B3BB69-23CF-44E3-9099-C40C66FF867C}">
                  <a14:compatExt spid="_x0000_s14310"/>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11" name="Group Box 999" hidden="1">
              <a:extLst>
                <a:ext uri="{63B3BB69-23CF-44E3-9099-C40C66FF867C}">
                  <a14:compatExt spid="_x0000_s14311"/>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4312" name="Option Button 1000" hidden="1">
              <a:extLst>
                <a:ext uri="{63B3BB69-23CF-44E3-9099-C40C66FF867C}">
                  <a14:compatExt spid="_x0000_s14312"/>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4313" name="Option Button 1001" hidden="1">
              <a:extLst>
                <a:ext uri="{63B3BB69-23CF-44E3-9099-C40C66FF867C}">
                  <a14:compatExt spid="_x0000_s14313"/>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4314" name="Option Button 1002" hidden="1">
              <a:extLst>
                <a:ext uri="{63B3BB69-23CF-44E3-9099-C40C66FF867C}">
                  <a14:compatExt spid="_x0000_s14314"/>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4315" name="Option Button 1003" hidden="1">
              <a:extLst>
                <a:ext uri="{63B3BB69-23CF-44E3-9099-C40C66FF867C}">
                  <a14:compatExt spid="_x0000_s14315"/>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4316" name="Group Box 1004" hidden="1">
              <a:extLst>
                <a:ext uri="{63B3BB69-23CF-44E3-9099-C40C66FF867C}">
                  <a14:compatExt spid="_x0000_s14316"/>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4317" name="Group Box 1005" hidden="1">
              <a:extLst>
                <a:ext uri="{63B3BB69-23CF-44E3-9099-C40C66FF867C}">
                  <a14:compatExt spid="_x0000_s14317"/>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4318" name="Group Box 1006" hidden="1">
              <a:extLst>
                <a:ext uri="{63B3BB69-23CF-44E3-9099-C40C66FF867C}">
                  <a14:compatExt spid="_x0000_s14318"/>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4319" name="Drop Down 1007" hidden="1">
              <a:extLst>
                <a:ext uri="{63B3BB69-23CF-44E3-9099-C40C66FF867C}">
                  <a14:compatExt spid="_x0000_s14319"/>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4320" name="Group Box 1008" hidden="1">
              <a:extLst>
                <a:ext uri="{63B3BB69-23CF-44E3-9099-C40C66FF867C}">
                  <a14:compatExt spid="_x0000_s14320"/>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1" name="Group Box 1009" hidden="1">
              <a:extLst>
                <a:ext uri="{63B3BB69-23CF-44E3-9099-C40C66FF867C}">
                  <a14:compatExt spid="_x0000_s14321"/>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2" name="Group Box 1010" hidden="1">
              <a:extLst>
                <a:ext uri="{63B3BB69-23CF-44E3-9099-C40C66FF867C}">
                  <a14:compatExt spid="_x0000_s14322"/>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3" name="Group Box 1011" hidden="1">
              <a:extLst>
                <a:ext uri="{63B3BB69-23CF-44E3-9099-C40C66FF867C}">
                  <a14:compatExt spid="_x0000_s14323"/>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4" name="Group Box 1012" hidden="1">
              <a:extLst>
                <a:ext uri="{63B3BB69-23CF-44E3-9099-C40C66FF867C}">
                  <a14:compatExt spid="_x0000_s14324"/>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5" name="Group Box 1013" hidden="1">
              <a:extLst>
                <a:ext uri="{63B3BB69-23CF-44E3-9099-C40C66FF867C}">
                  <a14:compatExt spid="_x0000_s14325"/>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6" name="Group Box 1014" hidden="1">
              <a:extLst>
                <a:ext uri="{63B3BB69-23CF-44E3-9099-C40C66FF867C}">
                  <a14:compatExt spid="_x0000_s1432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7" name="Group Box 1015" hidden="1">
              <a:extLst>
                <a:ext uri="{63B3BB69-23CF-44E3-9099-C40C66FF867C}">
                  <a14:compatExt spid="_x0000_s14327"/>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8" name="Group Box 1016" hidden="1">
              <a:extLst>
                <a:ext uri="{63B3BB69-23CF-44E3-9099-C40C66FF867C}">
                  <a14:compatExt spid="_x0000_s14328"/>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9" name="Group Box 1017" hidden="1">
              <a:extLst>
                <a:ext uri="{63B3BB69-23CF-44E3-9099-C40C66FF867C}">
                  <a14:compatExt spid="_x0000_s14329"/>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30" name="Group Box 1018" hidden="1">
              <a:extLst>
                <a:ext uri="{63B3BB69-23CF-44E3-9099-C40C66FF867C}">
                  <a14:compatExt spid="_x0000_s14330"/>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1" name="Group Box 1019" hidden="1">
              <a:extLst>
                <a:ext uri="{63B3BB69-23CF-44E3-9099-C40C66FF867C}">
                  <a14:compatExt spid="_x0000_s14331"/>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4332" name="Group Box 1020" hidden="1">
              <a:extLst>
                <a:ext uri="{63B3BB69-23CF-44E3-9099-C40C66FF867C}">
                  <a14:compatExt spid="_x0000_s14332"/>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3" name="Group Box 1021" hidden="1">
              <a:extLst>
                <a:ext uri="{63B3BB69-23CF-44E3-9099-C40C66FF867C}">
                  <a14:compatExt spid="_x0000_s14333"/>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4" name="Group Box 1022" hidden="1">
              <a:extLst>
                <a:ext uri="{63B3BB69-23CF-44E3-9099-C40C66FF867C}">
                  <a14:compatExt spid="_x0000_s14334"/>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5" name="Group Box 1023" hidden="1">
              <a:extLst>
                <a:ext uri="{63B3BB69-23CF-44E3-9099-C40C66FF867C}">
                  <a14:compatExt spid="_x0000_s14335"/>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6" name="Group Box 1024" hidden="1">
              <a:extLst>
                <a:ext uri="{63B3BB69-23CF-44E3-9099-C40C66FF867C}">
                  <a14:compatExt spid="_x0000_s1433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7" name="Group Box 1025" hidden="1">
              <a:extLst>
                <a:ext uri="{63B3BB69-23CF-44E3-9099-C40C66FF867C}">
                  <a14:compatExt spid="_x0000_s14337"/>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8" name="Group Box 1026" hidden="1">
              <a:extLst>
                <a:ext uri="{63B3BB69-23CF-44E3-9099-C40C66FF867C}">
                  <a14:compatExt spid="_x0000_s14338"/>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39" name="Group Box 1027" hidden="1">
              <a:extLst>
                <a:ext uri="{63B3BB69-23CF-44E3-9099-C40C66FF867C}">
                  <a14:compatExt spid="_x0000_s14339"/>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0" name="Group Box 1028" hidden="1">
              <a:extLst>
                <a:ext uri="{63B3BB69-23CF-44E3-9099-C40C66FF867C}">
                  <a14:compatExt spid="_x0000_s14340"/>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1" name="Group Box 1029" hidden="1">
              <a:extLst>
                <a:ext uri="{63B3BB69-23CF-44E3-9099-C40C66FF867C}">
                  <a14:compatExt spid="_x0000_s14341"/>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4342" name="Group Box 1030" hidden="1">
              <a:extLst>
                <a:ext uri="{63B3BB69-23CF-44E3-9099-C40C66FF867C}">
                  <a14:compatExt spid="_x0000_s14342"/>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3" name="Group Box 1031" hidden="1">
              <a:extLst>
                <a:ext uri="{63B3BB69-23CF-44E3-9099-C40C66FF867C}">
                  <a14:compatExt spid="_x0000_s14343"/>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4344" name="Group Box 1032" hidden="1">
              <a:extLst>
                <a:ext uri="{63B3BB69-23CF-44E3-9099-C40C66FF867C}">
                  <a14:compatExt spid="_x0000_s14344"/>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5" name="Group Box 1033" hidden="1">
              <a:extLst>
                <a:ext uri="{63B3BB69-23CF-44E3-9099-C40C66FF867C}">
                  <a14:compatExt spid="_x0000_s1434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4346" name="Option Button 1034" hidden="1">
              <a:extLst>
                <a:ext uri="{63B3BB69-23CF-44E3-9099-C40C66FF867C}">
                  <a14:compatExt spid="_x0000_s1434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4347" name="Option Button 1035" hidden="1">
              <a:extLst>
                <a:ext uri="{63B3BB69-23CF-44E3-9099-C40C66FF867C}">
                  <a14:compatExt spid="_x0000_s1434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4348" name="Option Button 1036" hidden="1">
              <a:extLst>
                <a:ext uri="{63B3BB69-23CF-44E3-9099-C40C66FF867C}">
                  <a14:compatExt spid="_x0000_s1434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4349" name="Option Button 1037" hidden="1">
              <a:extLst>
                <a:ext uri="{63B3BB69-23CF-44E3-9099-C40C66FF867C}">
                  <a14:compatExt spid="_x0000_s1434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4350" name="Group Box 1038" hidden="1">
              <a:extLst>
                <a:ext uri="{63B3BB69-23CF-44E3-9099-C40C66FF867C}">
                  <a14:compatExt spid="_x0000_s1435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4351" name="Group Box 1039" hidden="1">
              <a:extLst>
                <a:ext uri="{63B3BB69-23CF-44E3-9099-C40C66FF867C}">
                  <a14:compatExt spid="_x0000_s1435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4352" name="Group Box 1040" hidden="1">
              <a:extLst>
                <a:ext uri="{63B3BB69-23CF-44E3-9099-C40C66FF867C}">
                  <a14:compatExt spid="_x0000_s1435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4353" name="Drop Down 1041" hidden="1">
              <a:extLst>
                <a:ext uri="{63B3BB69-23CF-44E3-9099-C40C66FF867C}">
                  <a14:compatExt spid="_x0000_s1435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4354" name="Group Box 1042" hidden="1">
              <a:extLst>
                <a:ext uri="{63B3BB69-23CF-44E3-9099-C40C66FF867C}">
                  <a14:compatExt spid="_x0000_s1435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5" name="Group Box 1043" hidden="1">
              <a:extLst>
                <a:ext uri="{63B3BB69-23CF-44E3-9099-C40C66FF867C}">
                  <a14:compatExt spid="_x0000_s14355"/>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6" name="Group Box 1044" hidden="1">
              <a:extLst>
                <a:ext uri="{63B3BB69-23CF-44E3-9099-C40C66FF867C}">
                  <a14:compatExt spid="_x0000_s14356"/>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57" name="Group Box 1045" hidden="1">
              <a:extLst>
                <a:ext uri="{63B3BB69-23CF-44E3-9099-C40C66FF867C}">
                  <a14:compatExt spid="_x0000_s14357"/>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8" name="Group Box 1046" hidden="1">
              <a:extLst>
                <a:ext uri="{63B3BB69-23CF-44E3-9099-C40C66FF867C}">
                  <a14:compatExt spid="_x0000_s14358"/>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9" name="Group Box 1047" hidden="1">
              <a:extLst>
                <a:ext uri="{63B3BB69-23CF-44E3-9099-C40C66FF867C}">
                  <a14:compatExt spid="_x0000_s14359"/>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0" name="Group Box 1048" hidden="1">
              <a:extLst>
                <a:ext uri="{63B3BB69-23CF-44E3-9099-C40C66FF867C}">
                  <a14:compatExt spid="_x0000_s14360"/>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1" name="Group Box 1049" hidden="1">
              <a:extLst>
                <a:ext uri="{63B3BB69-23CF-44E3-9099-C40C66FF867C}">
                  <a14:compatExt spid="_x0000_s14361"/>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2" name="Group Box 1050" hidden="1">
              <a:extLst>
                <a:ext uri="{63B3BB69-23CF-44E3-9099-C40C66FF867C}">
                  <a14:compatExt spid="_x0000_s14362"/>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3" name="Group Box 1051" hidden="1">
              <a:extLst>
                <a:ext uri="{63B3BB69-23CF-44E3-9099-C40C66FF867C}">
                  <a14:compatExt spid="_x0000_s1436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4" name="Group Box 1052" hidden="1">
              <a:extLst>
                <a:ext uri="{63B3BB69-23CF-44E3-9099-C40C66FF867C}">
                  <a14:compatExt spid="_x0000_s14364"/>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5" name="Group Box 1053" hidden="1">
              <a:extLst>
                <a:ext uri="{63B3BB69-23CF-44E3-9099-C40C66FF867C}">
                  <a14:compatExt spid="_x0000_s14365"/>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6" name="Group Box 1054" hidden="1">
              <a:extLst>
                <a:ext uri="{63B3BB69-23CF-44E3-9099-C40C66FF867C}">
                  <a14:compatExt spid="_x0000_s14366"/>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4367" name="Group Box 1055" hidden="1">
              <a:extLst>
                <a:ext uri="{63B3BB69-23CF-44E3-9099-C40C66FF867C}">
                  <a14:compatExt spid="_x0000_s14367"/>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8" name="Group Box 1056" hidden="1">
              <a:extLst>
                <a:ext uri="{63B3BB69-23CF-44E3-9099-C40C66FF867C}">
                  <a14:compatExt spid="_x0000_s14368"/>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9" name="Group Box 1057" hidden="1">
              <a:extLst>
                <a:ext uri="{63B3BB69-23CF-44E3-9099-C40C66FF867C}">
                  <a14:compatExt spid="_x0000_s14369"/>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0" name="Group Box 1058" hidden="1">
              <a:extLst>
                <a:ext uri="{63B3BB69-23CF-44E3-9099-C40C66FF867C}">
                  <a14:compatExt spid="_x0000_s14370"/>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1" name="Group Box 1059" hidden="1">
              <a:extLst>
                <a:ext uri="{63B3BB69-23CF-44E3-9099-C40C66FF867C}">
                  <a14:compatExt spid="_x0000_s14371"/>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2" name="Group Box 1060" hidden="1">
              <a:extLst>
                <a:ext uri="{63B3BB69-23CF-44E3-9099-C40C66FF867C}">
                  <a14:compatExt spid="_x0000_s14372"/>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3" name="Group Box 1061" hidden="1">
              <a:extLst>
                <a:ext uri="{63B3BB69-23CF-44E3-9099-C40C66FF867C}">
                  <a14:compatExt spid="_x0000_s1437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4" name="Group Box 1062" hidden="1">
              <a:extLst>
                <a:ext uri="{63B3BB69-23CF-44E3-9099-C40C66FF867C}">
                  <a14:compatExt spid="_x0000_s14374"/>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5" name="Group Box 1063" hidden="1">
              <a:extLst>
                <a:ext uri="{63B3BB69-23CF-44E3-9099-C40C66FF867C}">
                  <a14:compatExt spid="_x0000_s14375"/>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6" name="Group Box 1064" hidden="1">
              <a:extLst>
                <a:ext uri="{63B3BB69-23CF-44E3-9099-C40C66FF867C}">
                  <a14:compatExt spid="_x0000_s14376"/>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4377" name="Group Box 1065" hidden="1">
              <a:extLst>
                <a:ext uri="{63B3BB69-23CF-44E3-9099-C40C66FF867C}">
                  <a14:compatExt spid="_x0000_s14377"/>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8" name="Group Box 1066" hidden="1">
              <a:extLst>
                <a:ext uri="{63B3BB69-23CF-44E3-9099-C40C66FF867C}">
                  <a14:compatExt spid="_x0000_s14378"/>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4379" name="Group Box 1067" hidden="1">
              <a:extLst>
                <a:ext uri="{63B3BB69-23CF-44E3-9099-C40C66FF867C}">
                  <a14:compatExt spid="_x0000_s14379"/>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80" name="Group Box 1068" hidden="1">
              <a:extLst>
                <a:ext uri="{63B3BB69-23CF-44E3-9099-C40C66FF867C}">
                  <a14:compatExt spid="_x0000_s14380"/>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4381" name="Option Button 1069" hidden="1">
              <a:extLst>
                <a:ext uri="{63B3BB69-23CF-44E3-9099-C40C66FF867C}">
                  <a14:compatExt spid="_x0000_s14381"/>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4382" name="Option Button 1070" hidden="1">
              <a:extLst>
                <a:ext uri="{63B3BB69-23CF-44E3-9099-C40C66FF867C}">
                  <a14:compatExt spid="_x0000_s14382"/>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4383" name="Option Button 1071" hidden="1">
              <a:extLst>
                <a:ext uri="{63B3BB69-23CF-44E3-9099-C40C66FF867C}">
                  <a14:compatExt spid="_x0000_s14383"/>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4384" name="Option Button 1072" hidden="1">
              <a:extLst>
                <a:ext uri="{63B3BB69-23CF-44E3-9099-C40C66FF867C}">
                  <a14:compatExt spid="_x0000_s14384"/>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4385" name="Group Box 1073" hidden="1">
              <a:extLst>
                <a:ext uri="{63B3BB69-23CF-44E3-9099-C40C66FF867C}">
                  <a14:compatExt spid="_x0000_s14385"/>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4386" name="Group Box 1074" hidden="1">
              <a:extLst>
                <a:ext uri="{63B3BB69-23CF-44E3-9099-C40C66FF867C}">
                  <a14:compatExt spid="_x0000_s14386"/>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4387" name="Group Box 1075" hidden="1">
              <a:extLst>
                <a:ext uri="{63B3BB69-23CF-44E3-9099-C40C66FF867C}">
                  <a14:compatExt spid="_x0000_s14387"/>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741</xdr:row>
          <xdr:rowOff>0</xdr:rowOff>
        </xdr:to>
        <xdr:sp macro="" textlink="">
          <xdr:nvSpPr>
            <xdr:cNvPr id="14388" name="Drop Down 1076" hidden="1">
              <a:extLst>
                <a:ext uri="{63B3BB69-23CF-44E3-9099-C40C66FF867C}">
                  <a14:compatExt spid="_x0000_s14388"/>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4389" name="Group Box 1077" hidden="1">
              <a:extLst>
                <a:ext uri="{63B3BB69-23CF-44E3-9099-C40C66FF867C}">
                  <a14:compatExt spid="_x0000_s14389"/>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0" name="Group Box 1078" hidden="1">
              <a:extLst>
                <a:ext uri="{63B3BB69-23CF-44E3-9099-C40C66FF867C}">
                  <a14:compatExt spid="_x0000_s14390"/>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1" name="Group Box 1079" hidden="1">
              <a:extLst>
                <a:ext uri="{63B3BB69-23CF-44E3-9099-C40C66FF867C}">
                  <a14:compatExt spid="_x0000_s1439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2" name="Group Box 1080" hidden="1">
              <a:extLst>
                <a:ext uri="{63B3BB69-23CF-44E3-9099-C40C66FF867C}">
                  <a14:compatExt spid="_x0000_s14392"/>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3" name="Group Box 1081" hidden="1">
              <a:extLst>
                <a:ext uri="{63B3BB69-23CF-44E3-9099-C40C66FF867C}">
                  <a14:compatExt spid="_x0000_s14393"/>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4" name="Group Box 1082" hidden="1">
              <a:extLst>
                <a:ext uri="{63B3BB69-23CF-44E3-9099-C40C66FF867C}">
                  <a14:compatExt spid="_x0000_s14394"/>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5" name="Group Box 1083" hidden="1">
              <a:extLst>
                <a:ext uri="{63B3BB69-23CF-44E3-9099-C40C66FF867C}">
                  <a14:compatExt spid="_x0000_s14395"/>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6" name="Group Box 1084" hidden="1">
              <a:extLst>
                <a:ext uri="{63B3BB69-23CF-44E3-9099-C40C66FF867C}">
                  <a14:compatExt spid="_x0000_s14396"/>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7" name="Group Box 1085" hidden="1">
              <a:extLst>
                <a:ext uri="{63B3BB69-23CF-44E3-9099-C40C66FF867C}">
                  <a14:compatExt spid="_x0000_s14397"/>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8" name="Group Box 1086" hidden="1">
              <a:extLst>
                <a:ext uri="{63B3BB69-23CF-44E3-9099-C40C66FF867C}">
                  <a14:compatExt spid="_x0000_s14398"/>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9" name="Group Box 1087" hidden="1">
              <a:extLst>
                <a:ext uri="{63B3BB69-23CF-44E3-9099-C40C66FF867C}">
                  <a14:compatExt spid="_x0000_s14399"/>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0" name="Group Box 1088" hidden="1">
              <a:extLst>
                <a:ext uri="{63B3BB69-23CF-44E3-9099-C40C66FF867C}">
                  <a14:compatExt spid="_x0000_s1440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01" name="Group Box 1089" hidden="1">
              <a:extLst>
                <a:ext uri="{63B3BB69-23CF-44E3-9099-C40C66FF867C}">
                  <a14:compatExt spid="_x0000_s14401"/>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2" name="Group Box 1090" hidden="1">
              <a:extLst>
                <a:ext uri="{63B3BB69-23CF-44E3-9099-C40C66FF867C}">
                  <a14:compatExt spid="_x0000_s14402"/>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4403" name="Group Box 1091" hidden="1">
              <a:extLst>
                <a:ext uri="{63B3BB69-23CF-44E3-9099-C40C66FF867C}">
                  <a14:compatExt spid="_x0000_s14403"/>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4" name="Group Box 1092" hidden="1">
              <a:extLst>
                <a:ext uri="{63B3BB69-23CF-44E3-9099-C40C66FF867C}">
                  <a14:compatExt spid="_x0000_s14404"/>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5" name="Group Box 1093" hidden="1">
              <a:extLst>
                <a:ext uri="{63B3BB69-23CF-44E3-9099-C40C66FF867C}">
                  <a14:compatExt spid="_x0000_s14405"/>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6" name="Group Box 1094" hidden="1">
              <a:extLst>
                <a:ext uri="{63B3BB69-23CF-44E3-9099-C40C66FF867C}">
                  <a14:compatExt spid="_x0000_s14406"/>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7" name="Group Box 1095" hidden="1">
              <a:extLst>
                <a:ext uri="{63B3BB69-23CF-44E3-9099-C40C66FF867C}">
                  <a14:compatExt spid="_x0000_s14407"/>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8" name="Group Box 1096" hidden="1">
              <a:extLst>
                <a:ext uri="{63B3BB69-23CF-44E3-9099-C40C66FF867C}">
                  <a14:compatExt spid="_x0000_s14408"/>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9" name="Group Box 1097" hidden="1">
              <a:extLst>
                <a:ext uri="{63B3BB69-23CF-44E3-9099-C40C66FF867C}">
                  <a14:compatExt spid="_x0000_s14409"/>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0" name="Group Box 1098" hidden="1">
              <a:extLst>
                <a:ext uri="{63B3BB69-23CF-44E3-9099-C40C66FF867C}">
                  <a14:compatExt spid="_x0000_s1441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1" name="Group Box 1099" hidden="1">
              <a:extLst>
                <a:ext uri="{63B3BB69-23CF-44E3-9099-C40C66FF867C}">
                  <a14:compatExt spid="_x0000_s14411"/>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2" name="Group Box 1100" hidden="1">
              <a:extLst>
                <a:ext uri="{63B3BB69-23CF-44E3-9099-C40C66FF867C}">
                  <a14:compatExt spid="_x0000_s14412"/>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4413" name="Group Box 1101" hidden="1">
              <a:extLst>
                <a:ext uri="{63B3BB69-23CF-44E3-9099-C40C66FF867C}">
                  <a14:compatExt spid="_x0000_s14413"/>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4" name="Group Box 1102" hidden="1">
              <a:extLst>
                <a:ext uri="{63B3BB69-23CF-44E3-9099-C40C66FF867C}">
                  <a14:compatExt spid="_x0000_s14414"/>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4415" name="Group Box 1103" hidden="1">
              <a:extLst>
                <a:ext uri="{63B3BB69-23CF-44E3-9099-C40C66FF867C}">
                  <a14:compatExt spid="_x0000_s14415"/>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6" name="Group Box 1104" hidden="1">
              <a:extLst>
                <a:ext uri="{63B3BB69-23CF-44E3-9099-C40C66FF867C}">
                  <a14:compatExt spid="_x0000_s14416"/>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4417" name="Option Button 1105" hidden="1">
              <a:extLst>
                <a:ext uri="{63B3BB69-23CF-44E3-9099-C40C66FF867C}">
                  <a14:compatExt spid="_x0000_s14417"/>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4418" name="Option Button 1106" hidden="1">
              <a:extLst>
                <a:ext uri="{63B3BB69-23CF-44E3-9099-C40C66FF867C}">
                  <a14:compatExt spid="_x0000_s14418"/>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4419" name="Option Button 1107" hidden="1">
              <a:extLst>
                <a:ext uri="{63B3BB69-23CF-44E3-9099-C40C66FF867C}">
                  <a14:compatExt spid="_x0000_s14419"/>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4420" name="Option Button 1108" hidden="1">
              <a:extLst>
                <a:ext uri="{63B3BB69-23CF-44E3-9099-C40C66FF867C}">
                  <a14:compatExt spid="_x0000_s14420"/>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4421" name="Group Box 1109" hidden="1">
              <a:extLst>
                <a:ext uri="{63B3BB69-23CF-44E3-9099-C40C66FF867C}">
                  <a14:compatExt spid="_x0000_s14421"/>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4422" name="Group Box 1110" hidden="1">
              <a:extLst>
                <a:ext uri="{63B3BB69-23CF-44E3-9099-C40C66FF867C}">
                  <a14:compatExt spid="_x0000_s14422"/>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4423" name="Group Box 1111" hidden="1">
              <a:extLst>
                <a:ext uri="{63B3BB69-23CF-44E3-9099-C40C66FF867C}">
                  <a14:compatExt spid="_x0000_s14423"/>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4424" name="Drop Down 1112" hidden="1">
              <a:extLst>
                <a:ext uri="{63B3BB69-23CF-44E3-9099-C40C66FF867C}">
                  <a14:compatExt spid="_x0000_s14424"/>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4425" name="Group Box 1113" hidden="1">
              <a:extLst>
                <a:ext uri="{63B3BB69-23CF-44E3-9099-C40C66FF867C}">
                  <a14:compatExt spid="_x0000_s14425"/>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4426" name="Group Box 1114" hidden="1">
              <a:extLst>
                <a:ext uri="{63B3BB69-23CF-44E3-9099-C40C66FF867C}">
                  <a14:compatExt spid="_x0000_s14426"/>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4427" name="Option Button 1115" hidden="1">
              <a:extLst>
                <a:ext uri="{63B3BB69-23CF-44E3-9099-C40C66FF867C}">
                  <a14:compatExt spid="_x0000_s14427"/>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4428" name="Option Button 1116" hidden="1">
              <a:extLst>
                <a:ext uri="{63B3BB69-23CF-44E3-9099-C40C66FF867C}">
                  <a14:compatExt spid="_x0000_s14428"/>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15361" name="Group Box 1" hidden="1">
              <a:extLst>
                <a:ext uri="{63B3BB69-23CF-44E3-9099-C40C66FF867C}">
                  <a14:compatExt spid="_x0000_s15361"/>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15362" name="Option Button 2" hidden="1">
              <a:extLst>
                <a:ext uri="{63B3BB69-23CF-44E3-9099-C40C66FF867C}">
                  <a14:compatExt spid="_x0000_s15362"/>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15363" name="Option Button 3" hidden="1">
              <a:extLst>
                <a:ext uri="{63B3BB69-23CF-44E3-9099-C40C66FF867C}">
                  <a14:compatExt spid="_x0000_s15363"/>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15364" name="Group Box 4" hidden="1">
              <a:extLst>
                <a:ext uri="{63B3BB69-23CF-44E3-9099-C40C66FF867C}">
                  <a14:compatExt spid="_x0000_s15364"/>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15365" name="Option Button 5" hidden="1">
              <a:extLst>
                <a:ext uri="{63B3BB69-23CF-44E3-9099-C40C66FF867C}">
                  <a14:compatExt spid="_x0000_s15365"/>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15366" name="Option Button 6" hidden="1">
              <a:extLst>
                <a:ext uri="{63B3BB69-23CF-44E3-9099-C40C66FF867C}">
                  <a14:compatExt spid="_x0000_s15366"/>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15367" name="Group Box 7" hidden="1">
              <a:extLst>
                <a:ext uri="{63B3BB69-23CF-44E3-9099-C40C66FF867C}">
                  <a14:compatExt spid="_x0000_s15367"/>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15368" name="Option Button 8" hidden="1">
              <a:extLst>
                <a:ext uri="{63B3BB69-23CF-44E3-9099-C40C66FF867C}">
                  <a14:compatExt spid="_x0000_s15368"/>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15369" name="Option Button 9" hidden="1">
              <a:extLst>
                <a:ext uri="{63B3BB69-23CF-44E3-9099-C40C66FF867C}">
                  <a14:compatExt spid="_x0000_s15369"/>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15371" name="Option Button 11" hidden="1">
              <a:extLst>
                <a:ext uri="{63B3BB69-23CF-44E3-9099-C40C66FF867C}">
                  <a14:compatExt spid="_x0000_s15371"/>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15372" name="Option Button 12" hidden="1">
              <a:extLst>
                <a:ext uri="{63B3BB69-23CF-44E3-9099-C40C66FF867C}">
                  <a14:compatExt spid="_x0000_s15372"/>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15373" name="Group Box 13" hidden="1">
              <a:extLst>
                <a:ext uri="{63B3BB69-23CF-44E3-9099-C40C66FF867C}">
                  <a14:compatExt spid="_x0000_s15373"/>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15374" name="Option Button 14" hidden="1">
              <a:extLst>
                <a:ext uri="{63B3BB69-23CF-44E3-9099-C40C66FF867C}">
                  <a14:compatExt spid="_x0000_s15374"/>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15375" name="Option Button 15" hidden="1">
              <a:extLst>
                <a:ext uri="{63B3BB69-23CF-44E3-9099-C40C66FF867C}">
                  <a14:compatExt spid="_x0000_s15375"/>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15377" name="Option Button 17" hidden="1">
              <a:extLst>
                <a:ext uri="{63B3BB69-23CF-44E3-9099-C40C66FF867C}">
                  <a14:compatExt spid="_x0000_s15377"/>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15378" name="Option Button 18" hidden="1">
              <a:extLst>
                <a:ext uri="{63B3BB69-23CF-44E3-9099-C40C66FF867C}">
                  <a14:compatExt spid="_x0000_s15378"/>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15379" name="Group Box 19" hidden="1">
              <a:extLst>
                <a:ext uri="{63B3BB69-23CF-44E3-9099-C40C66FF867C}">
                  <a14:compatExt spid="_x0000_s15379"/>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15380" name="Option Button 20" hidden="1">
              <a:extLst>
                <a:ext uri="{63B3BB69-23CF-44E3-9099-C40C66FF867C}">
                  <a14:compatExt spid="_x0000_s15380"/>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15381" name="Option Button 21" hidden="1">
              <a:extLst>
                <a:ext uri="{63B3BB69-23CF-44E3-9099-C40C66FF867C}">
                  <a14:compatExt spid="_x0000_s15381"/>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15382" name="Group Box 22" hidden="1">
              <a:extLst>
                <a:ext uri="{63B3BB69-23CF-44E3-9099-C40C66FF867C}">
                  <a14:compatExt spid="_x0000_s15382"/>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15383" name="Option Button 23" hidden="1">
              <a:extLst>
                <a:ext uri="{63B3BB69-23CF-44E3-9099-C40C66FF867C}">
                  <a14:compatExt spid="_x0000_s15383"/>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15384" name="Option Button 24" hidden="1">
              <a:extLst>
                <a:ext uri="{63B3BB69-23CF-44E3-9099-C40C66FF867C}">
                  <a14:compatExt spid="_x0000_s15384"/>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15389" name="Option Button 29" hidden="1">
              <a:extLst>
                <a:ext uri="{63B3BB69-23CF-44E3-9099-C40C66FF867C}">
                  <a14:compatExt spid="_x0000_s15389"/>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15390" name="Option Button 30" hidden="1">
              <a:extLst>
                <a:ext uri="{63B3BB69-23CF-44E3-9099-C40C66FF867C}">
                  <a14:compatExt spid="_x0000_s15390"/>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15391" name="Drop Down 31" hidden="1">
              <a:extLst>
                <a:ext uri="{63B3BB69-23CF-44E3-9099-C40C66FF867C}">
                  <a14:compatExt spid="_x0000_s15391"/>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15392" name="Drop Down 32" hidden="1">
              <a:extLst>
                <a:ext uri="{63B3BB69-23CF-44E3-9099-C40C66FF867C}">
                  <a14:compatExt spid="_x0000_s15392"/>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15393" name="Drop Down 33" hidden="1">
              <a:extLst>
                <a:ext uri="{63B3BB69-23CF-44E3-9099-C40C66FF867C}">
                  <a14:compatExt spid="_x0000_s15393"/>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15394" name="Drop Down 34" hidden="1">
              <a:extLst>
                <a:ext uri="{63B3BB69-23CF-44E3-9099-C40C66FF867C}">
                  <a14:compatExt spid="_x0000_s15394"/>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15395" name="Drop Down 35" hidden="1">
              <a:extLst>
                <a:ext uri="{63B3BB69-23CF-44E3-9099-C40C66FF867C}">
                  <a14:compatExt spid="_x0000_s15395"/>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15396" name="Drop Down 36" hidden="1">
              <a:extLst>
                <a:ext uri="{63B3BB69-23CF-44E3-9099-C40C66FF867C}">
                  <a14:compatExt spid="_x0000_s15396"/>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15397" name="Drop Down 37" hidden="1">
              <a:extLst>
                <a:ext uri="{63B3BB69-23CF-44E3-9099-C40C66FF867C}">
                  <a14:compatExt spid="_x0000_s15397"/>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15398" name="Drop Down 38" hidden="1">
              <a:extLst>
                <a:ext uri="{63B3BB69-23CF-44E3-9099-C40C66FF867C}">
                  <a14:compatExt spid="_x0000_s15398"/>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15399" name="Drop Down 39" hidden="1">
              <a:extLst>
                <a:ext uri="{63B3BB69-23CF-44E3-9099-C40C66FF867C}">
                  <a14:compatExt spid="_x0000_s15399"/>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15400" name="Drop Down 40" hidden="1">
              <a:extLst>
                <a:ext uri="{63B3BB69-23CF-44E3-9099-C40C66FF867C}">
                  <a14:compatExt spid="_x0000_s15400"/>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15401" name="Group Box 41" hidden="1">
              <a:extLst>
                <a:ext uri="{63B3BB69-23CF-44E3-9099-C40C66FF867C}">
                  <a14:compatExt spid="_x0000_s15401"/>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15402" name="Option Button 42" hidden="1">
              <a:extLst>
                <a:ext uri="{63B3BB69-23CF-44E3-9099-C40C66FF867C}">
                  <a14:compatExt spid="_x0000_s15402"/>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15403" name="Option Button 43" hidden="1">
              <a:extLst>
                <a:ext uri="{63B3BB69-23CF-44E3-9099-C40C66FF867C}">
                  <a14:compatExt spid="_x0000_s15403"/>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15404" name="Option Button 44" hidden="1">
              <a:extLst>
                <a:ext uri="{63B3BB69-23CF-44E3-9099-C40C66FF867C}">
                  <a14:compatExt spid="_x0000_s15404"/>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15406" name="Group Box 46" hidden="1">
              <a:extLst>
                <a:ext uri="{63B3BB69-23CF-44E3-9099-C40C66FF867C}">
                  <a14:compatExt spid="_x0000_s15406"/>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15407" name="Group Box 47" hidden="1">
              <a:extLst>
                <a:ext uri="{63B3BB69-23CF-44E3-9099-C40C66FF867C}">
                  <a14:compatExt spid="_x0000_s15407"/>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15412" name="Group Box 52" hidden="1">
              <a:extLst>
                <a:ext uri="{63B3BB69-23CF-44E3-9099-C40C66FF867C}">
                  <a14:compatExt spid="_x0000_s15412"/>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15414" name="Option Button 54" hidden="1">
              <a:extLst>
                <a:ext uri="{63B3BB69-23CF-44E3-9099-C40C66FF867C}">
                  <a14:compatExt spid="_x0000_s15414"/>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15415" name="Option Button 55" hidden="1">
              <a:extLst>
                <a:ext uri="{63B3BB69-23CF-44E3-9099-C40C66FF867C}">
                  <a14:compatExt spid="_x0000_s15415"/>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15416" name="Option Button 56" hidden="1">
              <a:extLst>
                <a:ext uri="{63B3BB69-23CF-44E3-9099-C40C66FF867C}">
                  <a14:compatExt spid="_x0000_s15416"/>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15417" name="Group Box 57" hidden="1">
              <a:extLst>
                <a:ext uri="{63B3BB69-23CF-44E3-9099-C40C66FF867C}">
                  <a14:compatExt spid="_x0000_s15417"/>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15418" name="Option Button 58" hidden="1">
              <a:extLst>
                <a:ext uri="{63B3BB69-23CF-44E3-9099-C40C66FF867C}">
                  <a14:compatExt spid="_x0000_s15418"/>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15419" name="Option Button 59" hidden="1">
              <a:extLst>
                <a:ext uri="{63B3BB69-23CF-44E3-9099-C40C66FF867C}">
                  <a14:compatExt spid="_x0000_s15419"/>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15420" name="Option Button 60" hidden="1">
              <a:extLst>
                <a:ext uri="{63B3BB69-23CF-44E3-9099-C40C66FF867C}">
                  <a14:compatExt spid="_x0000_s15420"/>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15421" name="Option Button 61" hidden="1">
              <a:extLst>
                <a:ext uri="{63B3BB69-23CF-44E3-9099-C40C66FF867C}">
                  <a14:compatExt spid="_x0000_s15421"/>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15423" name="Option Button 63" hidden="1">
              <a:extLst>
                <a:ext uri="{63B3BB69-23CF-44E3-9099-C40C66FF867C}">
                  <a14:compatExt spid="_x0000_s15423"/>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15424" name="Option Button 64" hidden="1">
              <a:extLst>
                <a:ext uri="{63B3BB69-23CF-44E3-9099-C40C66FF867C}">
                  <a14:compatExt spid="_x0000_s15424"/>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15425" name="Option Button 65" hidden="1">
              <a:extLst>
                <a:ext uri="{63B3BB69-23CF-44E3-9099-C40C66FF867C}">
                  <a14:compatExt spid="_x0000_s15425"/>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15426" name="Option Button 66" hidden="1">
              <a:extLst>
                <a:ext uri="{63B3BB69-23CF-44E3-9099-C40C66FF867C}">
                  <a14:compatExt spid="_x0000_s15426"/>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15427" name="Group Box 67" hidden="1">
              <a:extLst>
                <a:ext uri="{63B3BB69-23CF-44E3-9099-C40C66FF867C}">
                  <a14:compatExt spid="_x0000_s15427"/>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15428" name="Option Button 68" hidden="1">
              <a:extLst>
                <a:ext uri="{63B3BB69-23CF-44E3-9099-C40C66FF867C}">
                  <a14:compatExt spid="_x0000_s15428"/>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15429" name="Option Button 69" hidden="1">
              <a:extLst>
                <a:ext uri="{63B3BB69-23CF-44E3-9099-C40C66FF867C}">
                  <a14:compatExt spid="_x0000_s15429"/>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15430" name="Option Button 70" hidden="1">
              <a:extLst>
                <a:ext uri="{63B3BB69-23CF-44E3-9099-C40C66FF867C}">
                  <a14:compatExt spid="_x0000_s15430"/>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15431" name="Option Button 71" hidden="1">
              <a:extLst>
                <a:ext uri="{63B3BB69-23CF-44E3-9099-C40C66FF867C}">
                  <a14:compatExt spid="_x0000_s15431"/>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15433" name="Option Button 73" hidden="1">
              <a:extLst>
                <a:ext uri="{63B3BB69-23CF-44E3-9099-C40C66FF867C}">
                  <a14:compatExt spid="_x0000_s15433"/>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15434" name="Option Button 74" hidden="1">
              <a:extLst>
                <a:ext uri="{63B3BB69-23CF-44E3-9099-C40C66FF867C}">
                  <a14:compatExt spid="_x0000_s15434"/>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15435" name="Option Button 75" hidden="1">
              <a:extLst>
                <a:ext uri="{63B3BB69-23CF-44E3-9099-C40C66FF867C}">
                  <a14:compatExt spid="_x0000_s15435"/>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15436" name="Option Button 76" hidden="1">
              <a:extLst>
                <a:ext uri="{63B3BB69-23CF-44E3-9099-C40C66FF867C}">
                  <a14:compatExt spid="_x0000_s15436"/>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15437" name="Group Box 77" hidden="1">
              <a:extLst>
                <a:ext uri="{63B3BB69-23CF-44E3-9099-C40C66FF867C}">
                  <a14:compatExt spid="_x0000_s15437"/>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15438" name="Option Button 78" hidden="1">
              <a:extLst>
                <a:ext uri="{63B3BB69-23CF-44E3-9099-C40C66FF867C}">
                  <a14:compatExt spid="_x0000_s15438"/>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15439" name="Option Button 79" hidden="1">
              <a:extLst>
                <a:ext uri="{63B3BB69-23CF-44E3-9099-C40C66FF867C}">
                  <a14:compatExt spid="_x0000_s15439"/>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15440" name="Option Button 80" hidden="1">
              <a:extLst>
                <a:ext uri="{63B3BB69-23CF-44E3-9099-C40C66FF867C}">
                  <a14:compatExt spid="_x0000_s15440"/>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15441" name="Option Button 81" hidden="1">
              <a:extLst>
                <a:ext uri="{63B3BB69-23CF-44E3-9099-C40C66FF867C}">
                  <a14:compatExt spid="_x0000_s15441"/>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15442" name="Group Box 82" hidden="1">
              <a:extLst>
                <a:ext uri="{63B3BB69-23CF-44E3-9099-C40C66FF867C}">
                  <a14:compatExt spid="_x0000_s15442"/>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15443" name="Option Button 83" hidden="1">
              <a:extLst>
                <a:ext uri="{63B3BB69-23CF-44E3-9099-C40C66FF867C}">
                  <a14:compatExt spid="_x0000_s15443"/>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15444" name="Option Button 84" hidden="1">
              <a:extLst>
                <a:ext uri="{63B3BB69-23CF-44E3-9099-C40C66FF867C}">
                  <a14:compatExt spid="_x0000_s15444"/>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15445" name="Option Button 85" hidden="1">
              <a:extLst>
                <a:ext uri="{63B3BB69-23CF-44E3-9099-C40C66FF867C}">
                  <a14:compatExt spid="_x0000_s15445"/>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15446" name="Option Button 86" hidden="1">
              <a:extLst>
                <a:ext uri="{63B3BB69-23CF-44E3-9099-C40C66FF867C}">
                  <a14:compatExt spid="_x0000_s15446"/>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15447" name="Group Box 87" hidden="1">
              <a:extLst>
                <a:ext uri="{63B3BB69-23CF-44E3-9099-C40C66FF867C}">
                  <a14:compatExt spid="_x0000_s15447"/>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15448" name="Option Button 88" hidden="1">
              <a:extLst>
                <a:ext uri="{63B3BB69-23CF-44E3-9099-C40C66FF867C}">
                  <a14:compatExt spid="_x0000_s15448"/>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15449" name="Option Button 89" hidden="1">
              <a:extLst>
                <a:ext uri="{63B3BB69-23CF-44E3-9099-C40C66FF867C}">
                  <a14:compatExt spid="_x0000_s15449"/>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15450" name="Option Button 90" hidden="1">
              <a:extLst>
                <a:ext uri="{63B3BB69-23CF-44E3-9099-C40C66FF867C}">
                  <a14:compatExt spid="_x0000_s15450"/>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15451" name="Option Button 91" hidden="1">
              <a:extLst>
                <a:ext uri="{63B3BB69-23CF-44E3-9099-C40C66FF867C}">
                  <a14:compatExt spid="_x0000_s15451"/>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15454" name="Group Box 94" hidden="1">
              <a:extLst>
                <a:ext uri="{63B3BB69-23CF-44E3-9099-C40C66FF867C}">
                  <a14:compatExt spid="_x0000_s1545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15457" name="Group Box 97" hidden="1">
              <a:extLst>
                <a:ext uri="{63B3BB69-23CF-44E3-9099-C40C66FF867C}">
                  <a14:compatExt spid="_x0000_s1545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15460" name="Group Box 100" hidden="1">
              <a:extLst>
                <a:ext uri="{63B3BB69-23CF-44E3-9099-C40C66FF867C}">
                  <a14:compatExt spid="_x0000_s1546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15466" name="Group Box 106" hidden="1">
              <a:extLst>
                <a:ext uri="{63B3BB69-23CF-44E3-9099-C40C66FF867C}">
                  <a14:compatExt spid="_x0000_s1546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15469" name="Group Box 109" hidden="1">
              <a:extLst>
                <a:ext uri="{63B3BB69-23CF-44E3-9099-C40C66FF867C}">
                  <a14:compatExt spid="_x0000_s1546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15471" name="Check Box 111" hidden="1">
              <a:extLst>
                <a:ext uri="{63B3BB69-23CF-44E3-9099-C40C66FF867C}">
                  <a14:compatExt spid="_x0000_s1547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15478" name="Group Box 118" hidden="1">
              <a:extLst>
                <a:ext uri="{63B3BB69-23CF-44E3-9099-C40C66FF867C}">
                  <a14:compatExt spid="_x0000_s1547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15483" name="Check Box 123" hidden="1">
              <a:extLst>
                <a:ext uri="{63B3BB69-23CF-44E3-9099-C40C66FF867C}">
                  <a14:compatExt spid="_x0000_s15483"/>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15485" name="Check Box 125" hidden="1">
              <a:extLst>
                <a:ext uri="{63B3BB69-23CF-44E3-9099-C40C66FF867C}">
                  <a14:compatExt spid="_x0000_s15485"/>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493" name="Group Box 133" hidden="1">
              <a:extLst>
                <a:ext uri="{63B3BB69-23CF-44E3-9099-C40C66FF867C}">
                  <a14:compatExt spid="_x0000_s15493"/>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494" name="Group Box 134" hidden="1">
              <a:extLst>
                <a:ext uri="{63B3BB69-23CF-44E3-9099-C40C66FF867C}">
                  <a14:compatExt spid="_x0000_s15494"/>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15496" name="Group Box 136" hidden="1">
              <a:extLst>
                <a:ext uri="{63B3BB69-23CF-44E3-9099-C40C66FF867C}">
                  <a14:compatExt spid="_x0000_s15496"/>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15497" name="Group Box 137" hidden="1">
              <a:extLst>
                <a:ext uri="{63B3BB69-23CF-44E3-9099-C40C66FF867C}">
                  <a14:compatExt spid="_x0000_s15497"/>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498" name="Group Box 138" hidden="1">
              <a:extLst>
                <a:ext uri="{63B3BB69-23CF-44E3-9099-C40C66FF867C}">
                  <a14:compatExt spid="_x0000_s15498"/>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499" name="Group Box 139" hidden="1">
              <a:extLst>
                <a:ext uri="{63B3BB69-23CF-44E3-9099-C40C66FF867C}">
                  <a14:compatExt spid="_x0000_s15499"/>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500" name="Group Box 140" hidden="1">
              <a:extLst>
                <a:ext uri="{63B3BB69-23CF-44E3-9099-C40C66FF867C}">
                  <a14:compatExt spid="_x0000_s15500"/>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15501" name="付表7_CH_グループ2_10" hidden="1">
              <a:extLst>
                <a:ext uri="{63B3BB69-23CF-44E3-9099-C40C66FF867C}">
                  <a14:compatExt spid="_x0000_s15501"/>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15502" name="付表7_GH_ドロップ1_1" hidden="1">
              <a:extLst>
                <a:ext uri="{63B3BB69-23CF-44E3-9099-C40C66FF867C}">
                  <a14:compatExt spid="_x0000_s15502"/>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15503" name="付表7_GH_ドロップ1_2" hidden="1">
              <a:extLst>
                <a:ext uri="{63B3BB69-23CF-44E3-9099-C40C66FF867C}">
                  <a14:compatExt spid="_x0000_s15503"/>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15504" name="付表7_GH_ドロップ1_3" hidden="1">
              <a:extLst>
                <a:ext uri="{63B3BB69-23CF-44E3-9099-C40C66FF867C}">
                  <a14:compatExt spid="_x0000_s15504"/>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15505" name="付表7_GH_ドロップ1_4" hidden="1">
              <a:extLst>
                <a:ext uri="{63B3BB69-23CF-44E3-9099-C40C66FF867C}">
                  <a14:compatExt spid="_x0000_s15505"/>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15506" name="付表7_GH_ドロップ1_5" hidden="1">
              <a:extLst>
                <a:ext uri="{63B3BB69-23CF-44E3-9099-C40C66FF867C}">
                  <a14:compatExt spid="_x0000_s15506"/>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15507" name="付表7_GH_ドロップ1_6" hidden="1">
              <a:extLst>
                <a:ext uri="{63B3BB69-23CF-44E3-9099-C40C66FF867C}">
                  <a14:compatExt spid="_x0000_s15507"/>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15508" name="付表7_GH_ドロップ1_7" hidden="1">
              <a:extLst>
                <a:ext uri="{63B3BB69-23CF-44E3-9099-C40C66FF867C}">
                  <a14:compatExt spid="_x0000_s15508"/>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15509" name="付表7_GH_ドロップ1_8" hidden="1">
              <a:extLst>
                <a:ext uri="{63B3BB69-23CF-44E3-9099-C40C66FF867C}">
                  <a14:compatExt spid="_x0000_s15509"/>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15510" name="付表7_GH_ドロップ1_9" hidden="1">
              <a:extLst>
                <a:ext uri="{63B3BB69-23CF-44E3-9099-C40C66FF867C}">
                  <a14:compatExt spid="_x0000_s15510"/>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15511" name="付表7_GH_ドロップ1_10" hidden="1">
              <a:extLst>
                <a:ext uri="{63B3BB69-23CF-44E3-9099-C40C66FF867C}">
                  <a14:compatExt spid="_x0000_s15511"/>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15513" name="Group Box 153" hidden="1">
              <a:extLst>
                <a:ext uri="{63B3BB69-23CF-44E3-9099-C40C66FF867C}">
                  <a14:compatExt spid="_x0000_s15513"/>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15514" name="Option Button 154" hidden="1">
              <a:extLst>
                <a:ext uri="{63B3BB69-23CF-44E3-9099-C40C66FF867C}">
                  <a14:compatExt spid="_x0000_s15514"/>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15515" name="Option Button 155" hidden="1">
              <a:extLst>
                <a:ext uri="{63B3BB69-23CF-44E3-9099-C40C66FF867C}">
                  <a14:compatExt spid="_x0000_s15515"/>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15516" name="Group Box 156" hidden="1">
              <a:extLst>
                <a:ext uri="{63B3BB69-23CF-44E3-9099-C40C66FF867C}">
                  <a14:compatExt spid="_x0000_s15516"/>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15517" name="Option Button 157" hidden="1">
              <a:extLst>
                <a:ext uri="{63B3BB69-23CF-44E3-9099-C40C66FF867C}">
                  <a14:compatExt spid="_x0000_s15517"/>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15518" name="Option Button 158" hidden="1">
              <a:extLst>
                <a:ext uri="{63B3BB69-23CF-44E3-9099-C40C66FF867C}">
                  <a14:compatExt spid="_x0000_s15518"/>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15520" name="Option Button 160" hidden="1">
              <a:extLst>
                <a:ext uri="{63B3BB69-23CF-44E3-9099-C40C66FF867C}">
                  <a14:compatExt spid="_x0000_s15520"/>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15521" name="Option Button 161" hidden="1">
              <a:extLst>
                <a:ext uri="{63B3BB69-23CF-44E3-9099-C40C66FF867C}">
                  <a14:compatExt spid="_x0000_s15521"/>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15523" name="Option Button 163" hidden="1">
              <a:extLst>
                <a:ext uri="{63B3BB69-23CF-44E3-9099-C40C66FF867C}">
                  <a14:compatExt spid="_x0000_s15523"/>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15524" name="Option Button 164" hidden="1">
              <a:extLst>
                <a:ext uri="{63B3BB69-23CF-44E3-9099-C40C66FF867C}">
                  <a14:compatExt spid="_x0000_s15524"/>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15525" name="Group Box 165" hidden="1">
              <a:extLst>
                <a:ext uri="{63B3BB69-23CF-44E3-9099-C40C66FF867C}">
                  <a14:compatExt spid="_x0000_s15525"/>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15526" name="Option Button 166" hidden="1">
              <a:extLst>
                <a:ext uri="{63B3BB69-23CF-44E3-9099-C40C66FF867C}">
                  <a14:compatExt spid="_x0000_s15526"/>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15527" name="Option Button 167" hidden="1">
              <a:extLst>
                <a:ext uri="{63B3BB69-23CF-44E3-9099-C40C66FF867C}">
                  <a14:compatExt spid="_x0000_s15527"/>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15528" name="Group Box 168" hidden="1">
              <a:extLst>
                <a:ext uri="{63B3BB69-23CF-44E3-9099-C40C66FF867C}">
                  <a14:compatExt spid="_x0000_s15528"/>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15529" name="Option Button 169" hidden="1">
              <a:extLst>
                <a:ext uri="{63B3BB69-23CF-44E3-9099-C40C66FF867C}">
                  <a14:compatExt spid="_x0000_s15529"/>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15530" name="Option Button 170" hidden="1">
              <a:extLst>
                <a:ext uri="{63B3BB69-23CF-44E3-9099-C40C66FF867C}">
                  <a14:compatExt spid="_x0000_s15530"/>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15531" name="Group Box 171" hidden="1">
              <a:extLst>
                <a:ext uri="{63B3BB69-23CF-44E3-9099-C40C66FF867C}">
                  <a14:compatExt spid="_x0000_s15531"/>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15532" name="Option Button 172" hidden="1">
              <a:extLst>
                <a:ext uri="{63B3BB69-23CF-44E3-9099-C40C66FF867C}">
                  <a14:compatExt spid="_x0000_s15532"/>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15533" name="Option Button 173" hidden="1">
              <a:extLst>
                <a:ext uri="{63B3BB69-23CF-44E3-9099-C40C66FF867C}">
                  <a14:compatExt spid="_x0000_s15533"/>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15534" name="Group Box 174" hidden="1">
              <a:extLst>
                <a:ext uri="{63B3BB69-23CF-44E3-9099-C40C66FF867C}">
                  <a14:compatExt spid="_x0000_s15534"/>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15535" name="Option Button 175" hidden="1">
              <a:extLst>
                <a:ext uri="{63B3BB69-23CF-44E3-9099-C40C66FF867C}">
                  <a14:compatExt spid="_x0000_s15535"/>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15536" name="Option Button 176" hidden="1">
              <a:extLst>
                <a:ext uri="{63B3BB69-23CF-44E3-9099-C40C66FF867C}">
                  <a14:compatExt spid="_x0000_s15536"/>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15537" name="Group Box 177" hidden="1">
              <a:extLst>
                <a:ext uri="{63B3BB69-23CF-44E3-9099-C40C66FF867C}">
                  <a14:compatExt spid="_x0000_s15537"/>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15538" name="Option Button 178" hidden="1">
              <a:extLst>
                <a:ext uri="{63B3BB69-23CF-44E3-9099-C40C66FF867C}">
                  <a14:compatExt spid="_x0000_s15538"/>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15539" name="Option Button 179" hidden="1">
              <a:extLst>
                <a:ext uri="{63B3BB69-23CF-44E3-9099-C40C66FF867C}">
                  <a14:compatExt spid="_x0000_s15539"/>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15540" name="Option Button 180" hidden="1">
              <a:extLst>
                <a:ext uri="{63B3BB69-23CF-44E3-9099-C40C66FF867C}">
                  <a14:compatExt spid="_x0000_s15540"/>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15541" name="Option Button 181" hidden="1">
              <a:extLst>
                <a:ext uri="{63B3BB69-23CF-44E3-9099-C40C66FF867C}">
                  <a14:compatExt spid="_x0000_s15541"/>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15542" name="Label 182" hidden="1">
              <a:extLst>
                <a:ext uri="{63B3BB69-23CF-44E3-9099-C40C66FF867C}">
                  <a14:compatExt spid="_x0000_s15542"/>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15543" name="TextBoxKyoudou" hidden="1">
              <a:extLst>
                <a:ext uri="{63B3BB69-23CF-44E3-9099-C40C66FF867C}">
                  <a14:compatExt spid="_x0000_s15543"/>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15544" name="S_btnBefore" hidden="1">
              <a:extLst>
                <a:ext uri="{63B3BB69-23CF-44E3-9099-C40C66FF867C}">
                  <a14:compatExt spid="_x0000_s15544"/>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15545" name="S_btnNext" hidden="1">
              <a:extLst>
                <a:ext uri="{63B3BB69-23CF-44E3-9099-C40C66FF867C}">
                  <a14:compatExt spid="_x0000_s15545"/>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15546" name="S_btnMove" hidden="1">
              <a:extLst>
                <a:ext uri="{63B3BB69-23CF-44E3-9099-C40C66FF867C}">
                  <a14:compatExt spid="_x0000_s15546"/>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15547" name="S_btnPrint" hidden="1">
              <a:extLst>
                <a:ext uri="{63B3BB69-23CF-44E3-9099-C40C66FF867C}">
                  <a14:compatExt spid="_x0000_s15547"/>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15548" name="S_btnHead" hidden="1">
              <a:extLst>
                <a:ext uri="{63B3BB69-23CF-44E3-9099-C40C66FF867C}">
                  <a14:compatExt spid="_x0000_s15548"/>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15549" name="blind" hidden="1">
              <a:extLst>
                <a:ext uri="{63B3BB69-23CF-44E3-9099-C40C66FF867C}">
                  <a14:compatExt spid="_x0000_s15549"/>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15551" name="Group Box 191" hidden="1">
              <a:extLst>
                <a:ext uri="{63B3BB69-23CF-44E3-9099-C40C66FF867C}">
                  <a14:compatExt spid="_x0000_s1555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15553" name="Option Button 193" hidden="1">
              <a:extLst>
                <a:ext uri="{63B3BB69-23CF-44E3-9099-C40C66FF867C}">
                  <a14:compatExt spid="_x0000_s15553"/>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15554" name="Option Button 194" hidden="1">
              <a:extLst>
                <a:ext uri="{63B3BB69-23CF-44E3-9099-C40C66FF867C}">
                  <a14:compatExt spid="_x0000_s15554"/>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15555" name="Option Button 195" hidden="1">
              <a:extLst>
                <a:ext uri="{63B3BB69-23CF-44E3-9099-C40C66FF867C}">
                  <a14:compatExt spid="_x0000_s15555"/>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15556" name="オプション 645" hidden="1">
              <a:extLst>
                <a:ext uri="{63B3BB69-23CF-44E3-9099-C40C66FF867C}">
                  <a14:compatExt spid="_x0000_s15556"/>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15557" name="Group Box 197" hidden="1">
              <a:extLst>
                <a:ext uri="{63B3BB69-23CF-44E3-9099-C40C66FF867C}">
                  <a14:compatExt spid="_x0000_s15557"/>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15560" name="Drop Down 200" hidden="1">
              <a:extLst>
                <a:ext uri="{63B3BB69-23CF-44E3-9099-C40C66FF867C}">
                  <a14:compatExt spid="_x0000_s15560"/>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15561" name="Group Box 201" hidden="1">
              <a:extLst>
                <a:ext uri="{63B3BB69-23CF-44E3-9099-C40C66FF867C}">
                  <a14:compatExt spid="_x0000_s15561"/>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563" name="Group Box 203" hidden="1">
              <a:extLst>
                <a:ext uri="{63B3BB69-23CF-44E3-9099-C40C66FF867C}">
                  <a14:compatExt spid="_x0000_s15563"/>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15564" name="Group Box 204" hidden="1">
              <a:extLst>
                <a:ext uri="{63B3BB69-23CF-44E3-9099-C40C66FF867C}">
                  <a14:compatExt spid="_x0000_s15564"/>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565" name="Group Box 205" hidden="1">
              <a:extLst>
                <a:ext uri="{63B3BB69-23CF-44E3-9099-C40C66FF867C}">
                  <a14:compatExt spid="_x0000_s15565"/>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15566" name="Option Button 206" hidden="1">
              <a:extLst>
                <a:ext uri="{63B3BB69-23CF-44E3-9099-C40C66FF867C}">
                  <a14:compatExt spid="_x0000_s15566"/>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15567" name="Option Button 207" hidden="1">
              <a:extLst>
                <a:ext uri="{63B3BB69-23CF-44E3-9099-C40C66FF867C}">
                  <a14:compatExt spid="_x0000_s15567"/>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15568" name="Option Button 208" hidden="1">
              <a:extLst>
                <a:ext uri="{63B3BB69-23CF-44E3-9099-C40C66FF867C}">
                  <a14:compatExt spid="_x0000_s15568"/>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15569" name="オプション 645" hidden="1">
              <a:extLst>
                <a:ext uri="{63B3BB69-23CF-44E3-9099-C40C66FF867C}">
                  <a14:compatExt spid="_x0000_s15569"/>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15571" name="Group Box 211" hidden="1">
              <a:extLst>
                <a:ext uri="{63B3BB69-23CF-44E3-9099-C40C66FF867C}">
                  <a14:compatExt spid="_x0000_s15571"/>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15573" name="Drop Down 213" hidden="1">
              <a:extLst>
                <a:ext uri="{63B3BB69-23CF-44E3-9099-C40C66FF867C}">
                  <a14:compatExt spid="_x0000_s15573"/>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15574" name="Group Box 214" hidden="1">
              <a:extLst>
                <a:ext uri="{63B3BB69-23CF-44E3-9099-C40C66FF867C}">
                  <a14:compatExt spid="_x0000_s15574"/>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5" name="Group Box 215" hidden="1">
              <a:extLst>
                <a:ext uri="{63B3BB69-23CF-44E3-9099-C40C66FF867C}">
                  <a14:compatExt spid="_x0000_s15575"/>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6" name="Group Box 216" hidden="1">
              <a:extLst>
                <a:ext uri="{63B3BB69-23CF-44E3-9099-C40C66FF867C}">
                  <a14:compatExt spid="_x0000_s15576"/>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7" name="Group Box 217" hidden="1">
              <a:extLst>
                <a:ext uri="{63B3BB69-23CF-44E3-9099-C40C66FF867C}">
                  <a14:compatExt spid="_x0000_s155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15580" name="Option Button 220" hidden="1">
              <a:extLst>
                <a:ext uri="{63B3BB69-23CF-44E3-9099-C40C66FF867C}">
                  <a14:compatExt spid="_x0000_s15580"/>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15581" name="Option Button 221" hidden="1">
              <a:extLst>
                <a:ext uri="{63B3BB69-23CF-44E3-9099-C40C66FF867C}">
                  <a14:compatExt spid="_x0000_s15581"/>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15582" name="Option Button 222" hidden="1">
              <a:extLst>
                <a:ext uri="{63B3BB69-23CF-44E3-9099-C40C66FF867C}">
                  <a14:compatExt spid="_x0000_s15582"/>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15583" name="Option Button 223" hidden="1">
              <a:extLst>
                <a:ext uri="{63B3BB69-23CF-44E3-9099-C40C66FF867C}">
                  <a14:compatExt spid="_x0000_s15583"/>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15584" name="Group Box 224" hidden="1">
              <a:extLst>
                <a:ext uri="{63B3BB69-23CF-44E3-9099-C40C66FF867C}">
                  <a14:compatExt spid="_x0000_s15584"/>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15585" name="Group Box 225" hidden="1">
              <a:extLst>
                <a:ext uri="{63B3BB69-23CF-44E3-9099-C40C66FF867C}">
                  <a14:compatExt spid="_x0000_s15585"/>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15586" name="Group Box 226" hidden="1">
              <a:extLst>
                <a:ext uri="{63B3BB69-23CF-44E3-9099-C40C66FF867C}">
                  <a14:compatExt spid="_x0000_s15586"/>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15587" name="Drop Down 227" hidden="1">
              <a:extLst>
                <a:ext uri="{63B3BB69-23CF-44E3-9099-C40C66FF867C}">
                  <a14:compatExt spid="_x0000_s15587"/>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15588" name="Group Box 228" hidden="1">
              <a:extLst>
                <a:ext uri="{63B3BB69-23CF-44E3-9099-C40C66FF867C}">
                  <a14:compatExt spid="_x0000_s15588"/>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89" name="Group Box 229" hidden="1">
              <a:extLst>
                <a:ext uri="{63B3BB69-23CF-44E3-9099-C40C66FF867C}">
                  <a14:compatExt spid="_x0000_s15589"/>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1" name="Group Box 231" hidden="1">
              <a:extLst>
                <a:ext uri="{63B3BB69-23CF-44E3-9099-C40C66FF867C}">
                  <a14:compatExt spid="_x0000_s15591"/>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15593" name="Group Box 233" hidden="1">
              <a:extLst>
                <a:ext uri="{63B3BB69-23CF-44E3-9099-C40C66FF867C}">
                  <a14:compatExt spid="_x0000_s15593"/>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4" name="Group Box 234" hidden="1">
              <a:extLst>
                <a:ext uri="{63B3BB69-23CF-44E3-9099-C40C66FF867C}">
                  <a14:compatExt spid="_x0000_s15594"/>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15595" name="Option Button 235" hidden="1">
              <a:extLst>
                <a:ext uri="{63B3BB69-23CF-44E3-9099-C40C66FF867C}">
                  <a14:compatExt spid="_x0000_s15595"/>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15596" name="Option Button 236" hidden="1">
              <a:extLst>
                <a:ext uri="{63B3BB69-23CF-44E3-9099-C40C66FF867C}">
                  <a14:compatExt spid="_x0000_s15596"/>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15597" name="Option Button 237" hidden="1">
              <a:extLst>
                <a:ext uri="{63B3BB69-23CF-44E3-9099-C40C66FF867C}">
                  <a14:compatExt spid="_x0000_s15597"/>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15598" name="Option Button 238" hidden="1">
              <a:extLst>
                <a:ext uri="{63B3BB69-23CF-44E3-9099-C40C66FF867C}">
                  <a14:compatExt spid="_x0000_s15598"/>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15600" name="Group Box 240" hidden="1">
              <a:extLst>
                <a:ext uri="{63B3BB69-23CF-44E3-9099-C40C66FF867C}">
                  <a14:compatExt spid="_x0000_s15600"/>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15601" name="Group Box 241" hidden="1">
              <a:extLst>
                <a:ext uri="{63B3BB69-23CF-44E3-9099-C40C66FF867C}">
                  <a14:compatExt spid="_x0000_s15601"/>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15602" name="Drop Down 242" hidden="1">
              <a:extLst>
                <a:ext uri="{63B3BB69-23CF-44E3-9099-C40C66FF867C}">
                  <a14:compatExt spid="_x0000_s15602"/>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15603" name="Group Box 243" hidden="1">
              <a:extLst>
                <a:ext uri="{63B3BB69-23CF-44E3-9099-C40C66FF867C}">
                  <a14:compatExt spid="_x0000_s15603"/>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4" name="Group Box 244" hidden="1">
              <a:extLst>
                <a:ext uri="{63B3BB69-23CF-44E3-9099-C40C66FF867C}">
                  <a14:compatExt spid="_x0000_s15604"/>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5" name="Group Box 245" hidden="1">
              <a:extLst>
                <a:ext uri="{63B3BB69-23CF-44E3-9099-C40C66FF867C}">
                  <a14:compatExt spid="_x0000_s15605"/>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6" name="Group Box 246" hidden="1">
              <a:extLst>
                <a:ext uri="{63B3BB69-23CF-44E3-9099-C40C66FF867C}">
                  <a14:compatExt spid="_x0000_s15606"/>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7" name="Group Box 247" hidden="1">
              <a:extLst>
                <a:ext uri="{63B3BB69-23CF-44E3-9099-C40C66FF867C}">
                  <a14:compatExt spid="_x0000_s15607"/>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8" name="Group Box 248" hidden="1">
              <a:extLst>
                <a:ext uri="{63B3BB69-23CF-44E3-9099-C40C66FF867C}">
                  <a14:compatExt spid="_x0000_s15608"/>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15609" name="Group Box 249" hidden="1">
              <a:extLst>
                <a:ext uri="{63B3BB69-23CF-44E3-9099-C40C66FF867C}">
                  <a14:compatExt spid="_x0000_s15609"/>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15611" name="Option Button 251" hidden="1">
              <a:extLst>
                <a:ext uri="{63B3BB69-23CF-44E3-9099-C40C66FF867C}">
                  <a14:compatExt spid="_x0000_s15611"/>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15612" name="Option Button 252" hidden="1">
              <a:extLst>
                <a:ext uri="{63B3BB69-23CF-44E3-9099-C40C66FF867C}">
                  <a14:compatExt spid="_x0000_s15612"/>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15613" name="Option Button 253" hidden="1">
              <a:extLst>
                <a:ext uri="{63B3BB69-23CF-44E3-9099-C40C66FF867C}">
                  <a14:compatExt spid="_x0000_s15613"/>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15614" name="Option Button 254" hidden="1">
              <a:extLst>
                <a:ext uri="{63B3BB69-23CF-44E3-9099-C40C66FF867C}">
                  <a14:compatExt spid="_x0000_s15614"/>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15615" name="Group Box 255" hidden="1">
              <a:extLst>
                <a:ext uri="{63B3BB69-23CF-44E3-9099-C40C66FF867C}">
                  <a14:compatExt spid="_x0000_s15615"/>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15616" name="Group Box 256" hidden="1">
              <a:extLst>
                <a:ext uri="{63B3BB69-23CF-44E3-9099-C40C66FF867C}">
                  <a14:compatExt spid="_x0000_s15616"/>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15617" name="Group Box 257" hidden="1">
              <a:extLst>
                <a:ext uri="{63B3BB69-23CF-44E3-9099-C40C66FF867C}">
                  <a14:compatExt spid="_x0000_s15617"/>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15618" name="Drop Down 258" hidden="1">
              <a:extLst>
                <a:ext uri="{63B3BB69-23CF-44E3-9099-C40C66FF867C}">
                  <a14:compatExt spid="_x0000_s15618"/>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15620" name="Group Box 260" hidden="1">
              <a:extLst>
                <a:ext uri="{63B3BB69-23CF-44E3-9099-C40C66FF867C}">
                  <a14:compatExt spid="_x0000_s15620"/>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1" name="Group Box 261" hidden="1">
              <a:extLst>
                <a:ext uri="{63B3BB69-23CF-44E3-9099-C40C66FF867C}">
                  <a14:compatExt spid="_x0000_s15621"/>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3" name="Group Box 263" hidden="1">
              <a:extLst>
                <a:ext uri="{63B3BB69-23CF-44E3-9099-C40C66FF867C}">
                  <a14:compatExt spid="_x0000_s15623"/>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4" name="Group Box 264" hidden="1">
              <a:extLst>
                <a:ext uri="{63B3BB69-23CF-44E3-9099-C40C66FF867C}">
                  <a14:compatExt spid="_x0000_s15624"/>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5" name="Group Box 265" hidden="1">
              <a:extLst>
                <a:ext uri="{63B3BB69-23CF-44E3-9099-C40C66FF867C}">
                  <a14:compatExt spid="_x0000_s15625"/>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15626" name="Group Box 266" hidden="1">
              <a:extLst>
                <a:ext uri="{63B3BB69-23CF-44E3-9099-C40C66FF867C}">
                  <a14:compatExt spid="_x0000_s15626"/>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7" name="Group Box 267" hidden="1">
              <a:extLst>
                <a:ext uri="{63B3BB69-23CF-44E3-9099-C40C66FF867C}">
                  <a14:compatExt spid="_x0000_s15627"/>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15628" name="Option Button 268" hidden="1">
              <a:extLst>
                <a:ext uri="{63B3BB69-23CF-44E3-9099-C40C66FF867C}">
                  <a14:compatExt spid="_x0000_s15628"/>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15629" name="Option Button 269" hidden="1">
              <a:extLst>
                <a:ext uri="{63B3BB69-23CF-44E3-9099-C40C66FF867C}">
                  <a14:compatExt spid="_x0000_s15629"/>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15630" name="Option Button 270" hidden="1">
              <a:extLst>
                <a:ext uri="{63B3BB69-23CF-44E3-9099-C40C66FF867C}">
                  <a14:compatExt spid="_x0000_s15630"/>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15631" name="Option Button 271" hidden="1">
              <a:extLst>
                <a:ext uri="{63B3BB69-23CF-44E3-9099-C40C66FF867C}">
                  <a14:compatExt spid="_x0000_s15631"/>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15632" name="Group Box 272" hidden="1">
              <a:extLst>
                <a:ext uri="{63B3BB69-23CF-44E3-9099-C40C66FF867C}">
                  <a14:compatExt spid="_x0000_s15632"/>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15633" name="Group Box 273" hidden="1">
              <a:extLst>
                <a:ext uri="{63B3BB69-23CF-44E3-9099-C40C66FF867C}">
                  <a14:compatExt spid="_x0000_s15633"/>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15634" name="Group Box 274" hidden="1">
              <a:extLst>
                <a:ext uri="{63B3BB69-23CF-44E3-9099-C40C66FF867C}">
                  <a14:compatExt spid="_x0000_s15634"/>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15635" name="Drop Down 275" hidden="1">
              <a:extLst>
                <a:ext uri="{63B3BB69-23CF-44E3-9099-C40C66FF867C}">
                  <a14:compatExt spid="_x0000_s15635"/>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15636" name="Group Box 276" hidden="1">
              <a:extLst>
                <a:ext uri="{63B3BB69-23CF-44E3-9099-C40C66FF867C}">
                  <a14:compatExt spid="_x0000_s15636"/>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15637" name="Group Box 277" hidden="1">
              <a:extLst>
                <a:ext uri="{63B3BB69-23CF-44E3-9099-C40C66FF867C}">
                  <a14:compatExt spid="_x0000_s15637"/>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15638" name="Group Box 278" hidden="1">
              <a:extLst>
                <a:ext uri="{63B3BB69-23CF-44E3-9099-C40C66FF867C}">
                  <a14:compatExt spid="_x0000_s1563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39" name="Group Box 279" hidden="1">
              <a:extLst>
                <a:ext uri="{63B3BB69-23CF-44E3-9099-C40C66FF867C}">
                  <a14:compatExt spid="_x0000_s15639"/>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0" name="Group Box 280" hidden="1">
              <a:extLst>
                <a:ext uri="{63B3BB69-23CF-44E3-9099-C40C66FF867C}">
                  <a14:compatExt spid="_x0000_s15640"/>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1" name="Group Box 281" hidden="1">
              <a:extLst>
                <a:ext uri="{63B3BB69-23CF-44E3-9099-C40C66FF867C}">
                  <a14:compatExt spid="_x0000_s15641"/>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2" name="Group Box 282" hidden="1">
              <a:extLst>
                <a:ext uri="{63B3BB69-23CF-44E3-9099-C40C66FF867C}">
                  <a14:compatExt spid="_x0000_s15642"/>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3" name="Group Box 283" hidden="1">
              <a:extLst>
                <a:ext uri="{63B3BB69-23CF-44E3-9099-C40C66FF867C}">
                  <a14:compatExt spid="_x0000_s15643"/>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15644" name="Group Box 284" hidden="1">
              <a:extLst>
                <a:ext uri="{63B3BB69-23CF-44E3-9099-C40C66FF867C}">
                  <a14:compatExt spid="_x0000_s15644"/>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5" name="Group Box 285" hidden="1">
              <a:extLst>
                <a:ext uri="{63B3BB69-23CF-44E3-9099-C40C66FF867C}">
                  <a14:compatExt spid="_x0000_s1564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15646" name="Option Button 286" hidden="1">
              <a:extLst>
                <a:ext uri="{63B3BB69-23CF-44E3-9099-C40C66FF867C}">
                  <a14:compatExt spid="_x0000_s1564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15647" name="Option Button 287" hidden="1">
              <a:extLst>
                <a:ext uri="{63B3BB69-23CF-44E3-9099-C40C66FF867C}">
                  <a14:compatExt spid="_x0000_s1564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15648" name="Option Button 288" hidden="1">
              <a:extLst>
                <a:ext uri="{63B3BB69-23CF-44E3-9099-C40C66FF867C}">
                  <a14:compatExt spid="_x0000_s1564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15649" name="Option Button 289" hidden="1">
              <a:extLst>
                <a:ext uri="{63B3BB69-23CF-44E3-9099-C40C66FF867C}">
                  <a14:compatExt spid="_x0000_s1564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15650" name="Group Box 290" hidden="1">
              <a:extLst>
                <a:ext uri="{63B3BB69-23CF-44E3-9099-C40C66FF867C}">
                  <a14:compatExt spid="_x0000_s1565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15651" name="Group Box 291" hidden="1">
              <a:extLst>
                <a:ext uri="{63B3BB69-23CF-44E3-9099-C40C66FF867C}">
                  <a14:compatExt spid="_x0000_s1565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15652" name="Group Box 292" hidden="1">
              <a:extLst>
                <a:ext uri="{63B3BB69-23CF-44E3-9099-C40C66FF867C}">
                  <a14:compatExt spid="_x0000_s1565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15653" name="Drop Down 293" hidden="1">
              <a:extLst>
                <a:ext uri="{63B3BB69-23CF-44E3-9099-C40C66FF867C}">
                  <a14:compatExt spid="_x0000_s1565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15654" name="Group Box 294" hidden="1">
              <a:extLst>
                <a:ext uri="{63B3BB69-23CF-44E3-9099-C40C66FF867C}">
                  <a14:compatExt spid="_x0000_s1565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655" name="Group Box 295" hidden="1">
              <a:extLst>
                <a:ext uri="{63B3BB69-23CF-44E3-9099-C40C66FF867C}">
                  <a14:compatExt spid="_x0000_s15655"/>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656" name="Group Box 296" hidden="1">
              <a:extLst>
                <a:ext uri="{63B3BB69-23CF-44E3-9099-C40C66FF867C}">
                  <a14:compatExt spid="_x0000_s15656"/>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657" name="Group Box 297" hidden="1">
              <a:extLst>
                <a:ext uri="{63B3BB69-23CF-44E3-9099-C40C66FF867C}">
                  <a14:compatExt spid="_x0000_s15657"/>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58" name="Group Box 298" hidden="1">
              <a:extLst>
                <a:ext uri="{63B3BB69-23CF-44E3-9099-C40C66FF867C}">
                  <a14:compatExt spid="_x0000_s15658"/>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59" name="Group Box 299" hidden="1">
              <a:extLst>
                <a:ext uri="{63B3BB69-23CF-44E3-9099-C40C66FF867C}">
                  <a14:compatExt spid="_x0000_s15659"/>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0" name="Group Box 300" hidden="1">
              <a:extLst>
                <a:ext uri="{63B3BB69-23CF-44E3-9099-C40C66FF867C}">
                  <a14:compatExt spid="_x0000_s15660"/>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1" name="Group Box 301" hidden="1">
              <a:extLst>
                <a:ext uri="{63B3BB69-23CF-44E3-9099-C40C66FF867C}">
                  <a14:compatExt spid="_x0000_s15661"/>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2" name="Group Box 302" hidden="1">
              <a:extLst>
                <a:ext uri="{63B3BB69-23CF-44E3-9099-C40C66FF867C}">
                  <a14:compatExt spid="_x0000_s15662"/>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15663" name="Group Box 303" hidden="1">
              <a:extLst>
                <a:ext uri="{63B3BB69-23CF-44E3-9099-C40C66FF867C}">
                  <a14:compatExt spid="_x0000_s15663"/>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4" name="Group Box 304" hidden="1">
              <a:extLst>
                <a:ext uri="{63B3BB69-23CF-44E3-9099-C40C66FF867C}">
                  <a14:compatExt spid="_x0000_s15664"/>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15665" name="Option Button 305" hidden="1">
              <a:extLst>
                <a:ext uri="{63B3BB69-23CF-44E3-9099-C40C66FF867C}">
                  <a14:compatExt spid="_x0000_s15665"/>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15666" name="Option Button 306" hidden="1">
              <a:extLst>
                <a:ext uri="{63B3BB69-23CF-44E3-9099-C40C66FF867C}">
                  <a14:compatExt spid="_x0000_s15666"/>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15667" name="Option Button 307" hidden="1">
              <a:extLst>
                <a:ext uri="{63B3BB69-23CF-44E3-9099-C40C66FF867C}">
                  <a14:compatExt spid="_x0000_s15667"/>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15668" name="Option Button 308" hidden="1">
              <a:extLst>
                <a:ext uri="{63B3BB69-23CF-44E3-9099-C40C66FF867C}">
                  <a14:compatExt spid="_x0000_s15668"/>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15669" name="Group Box 309" hidden="1">
              <a:extLst>
                <a:ext uri="{63B3BB69-23CF-44E3-9099-C40C66FF867C}">
                  <a14:compatExt spid="_x0000_s15669"/>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15670" name="Group Box 310" hidden="1">
              <a:extLst>
                <a:ext uri="{63B3BB69-23CF-44E3-9099-C40C66FF867C}">
                  <a14:compatExt spid="_x0000_s15670"/>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15671" name="Group Box 311" hidden="1">
              <a:extLst>
                <a:ext uri="{63B3BB69-23CF-44E3-9099-C40C66FF867C}">
                  <a14:compatExt spid="_x0000_s15671"/>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15672" name="Drop Down 312" hidden="1">
              <a:extLst>
                <a:ext uri="{63B3BB69-23CF-44E3-9099-C40C66FF867C}">
                  <a14:compatExt spid="_x0000_s15672"/>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15673" name="Group Box 313" hidden="1">
              <a:extLst>
                <a:ext uri="{63B3BB69-23CF-44E3-9099-C40C66FF867C}">
                  <a14:compatExt spid="_x0000_s15673"/>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4" name="Group Box 314" hidden="1">
              <a:extLst>
                <a:ext uri="{63B3BB69-23CF-44E3-9099-C40C66FF867C}">
                  <a14:compatExt spid="_x0000_s15674"/>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5" name="Group Box 315" hidden="1">
              <a:extLst>
                <a:ext uri="{63B3BB69-23CF-44E3-9099-C40C66FF867C}">
                  <a14:compatExt spid="_x0000_s15675"/>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6" name="Group Box 316" hidden="1">
              <a:extLst>
                <a:ext uri="{63B3BB69-23CF-44E3-9099-C40C66FF867C}">
                  <a14:compatExt spid="_x0000_s15676"/>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7" name="Group Box 317" hidden="1">
              <a:extLst>
                <a:ext uri="{63B3BB69-23CF-44E3-9099-C40C66FF867C}">
                  <a14:compatExt spid="_x0000_s1567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78" name="Group Box 318" hidden="1">
              <a:extLst>
                <a:ext uri="{63B3BB69-23CF-44E3-9099-C40C66FF867C}">
                  <a14:compatExt spid="_x0000_s15678"/>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79" name="Group Box 319" hidden="1">
              <a:extLst>
                <a:ext uri="{63B3BB69-23CF-44E3-9099-C40C66FF867C}">
                  <a14:compatExt spid="_x0000_s15679"/>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0" name="Group Box 320" hidden="1">
              <a:extLst>
                <a:ext uri="{63B3BB69-23CF-44E3-9099-C40C66FF867C}">
                  <a14:compatExt spid="_x0000_s15680"/>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1" name="Group Box 321" hidden="1">
              <a:extLst>
                <a:ext uri="{63B3BB69-23CF-44E3-9099-C40C66FF867C}">
                  <a14:compatExt spid="_x0000_s15681"/>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2" name="Group Box 322" hidden="1">
              <a:extLst>
                <a:ext uri="{63B3BB69-23CF-44E3-9099-C40C66FF867C}">
                  <a14:compatExt spid="_x0000_s15682"/>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15683" name="Group Box 323" hidden="1">
              <a:extLst>
                <a:ext uri="{63B3BB69-23CF-44E3-9099-C40C66FF867C}">
                  <a14:compatExt spid="_x0000_s15683"/>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4" name="Group Box 324" hidden="1">
              <a:extLst>
                <a:ext uri="{63B3BB69-23CF-44E3-9099-C40C66FF867C}">
                  <a14:compatExt spid="_x0000_s1568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15685" name="Option Button 325" hidden="1">
              <a:extLst>
                <a:ext uri="{63B3BB69-23CF-44E3-9099-C40C66FF867C}">
                  <a14:compatExt spid="_x0000_s1568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15686" name="Option Button 326" hidden="1">
              <a:extLst>
                <a:ext uri="{63B3BB69-23CF-44E3-9099-C40C66FF867C}">
                  <a14:compatExt spid="_x0000_s1568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15687" name="Option Button 327" hidden="1">
              <a:extLst>
                <a:ext uri="{63B3BB69-23CF-44E3-9099-C40C66FF867C}">
                  <a14:compatExt spid="_x0000_s1568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15688" name="Option Button 328" hidden="1">
              <a:extLst>
                <a:ext uri="{63B3BB69-23CF-44E3-9099-C40C66FF867C}">
                  <a14:compatExt spid="_x0000_s1568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15689" name="Group Box 329" hidden="1">
              <a:extLst>
                <a:ext uri="{63B3BB69-23CF-44E3-9099-C40C66FF867C}">
                  <a14:compatExt spid="_x0000_s1568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15690" name="Group Box 330" hidden="1">
              <a:extLst>
                <a:ext uri="{63B3BB69-23CF-44E3-9099-C40C66FF867C}">
                  <a14:compatExt spid="_x0000_s1569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15691" name="Group Box 331" hidden="1">
              <a:extLst>
                <a:ext uri="{63B3BB69-23CF-44E3-9099-C40C66FF867C}">
                  <a14:compatExt spid="_x0000_s1569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15692" name="Drop Down 332" hidden="1">
              <a:extLst>
                <a:ext uri="{63B3BB69-23CF-44E3-9099-C40C66FF867C}">
                  <a14:compatExt spid="_x0000_s1569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15693" name="Group Box 333" hidden="1">
              <a:extLst>
                <a:ext uri="{63B3BB69-23CF-44E3-9099-C40C66FF867C}">
                  <a14:compatExt spid="_x0000_s1569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4" name="Group Box 334" hidden="1">
              <a:extLst>
                <a:ext uri="{63B3BB69-23CF-44E3-9099-C40C66FF867C}">
                  <a14:compatExt spid="_x0000_s1569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5" name="Group Box 335" hidden="1">
              <a:extLst>
                <a:ext uri="{63B3BB69-23CF-44E3-9099-C40C66FF867C}">
                  <a14:compatExt spid="_x0000_s15695"/>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6" name="Group Box 336" hidden="1">
              <a:extLst>
                <a:ext uri="{63B3BB69-23CF-44E3-9099-C40C66FF867C}">
                  <a14:compatExt spid="_x0000_s15696"/>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7" name="Group Box 337" hidden="1">
              <a:extLst>
                <a:ext uri="{63B3BB69-23CF-44E3-9099-C40C66FF867C}">
                  <a14:compatExt spid="_x0000_s15697"/>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8" name="Group Box 338" hidden="1">
              <a:extLst>
                <a:ext uri="{63B3BB69-23CF-44E3-9099-C40C66FF867C}">
                  <a14:compatExt spid="_x0000_s15698"/>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699" name="Group Box 339" hidden="1">
              <a:extLst>
                <a:ext uri="{63B3BB69-23CF-44E3-9099-C40C66FF867C}">
                  <a14:compatExt spid="_x0000_s15699"/>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0" name="Group Box 340" hidden="1">
              <a:extLst>
                <a:ext uri="{63B3BB69-23CF-44E3-9099-C40C66FF867C}">
                  <a14:compatExt spid="_x0000_s1570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1" name="Group Box 341" hidden="1">
              <a:extLst>
                <a:ext uri="{63B3BB69-23CF-44E3-9099-C40C66FF867C}">
                  <a14:compatExt spid="_x0000_s15701"/>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2" name="Group Box 342" hidden="1">
              <a:extLst>
                <a:ext uri="{63B3BB69-23CF-44E3-9099-C40C66FF867C}">
                  <a14:compatExt spid="_x0000_s15702"/>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3" name="Group Box 343" hidden="1">
              <a:extLst>
                <a:ext uri="{63B3BB69-23CF-44E3-9099-C40C66FF867C}">
                  <a14:compatExt spid="_x0000_s15703"/>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15704" name="Group Box 344" hidden="1">
              <a:extLst>
                <a:ext uri="{63B3BB69-23CF-44E3-9099-C40C66FF867C}">
                  <a14:compatExt spid="_x0000_s15704"/>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5" name="Group Box 345" hidden="1">
              <a:extLst>
                <a:ext uri="{63B3BB69-23CF-44E3-9099-C40C66FF867C}">
                  <a14:compatExt spid="_x0000_s15705"/>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15706" name="Option Button 346" hidden="1">
              <a:extLst>
                <a:ext uri="{63B3BB69-23CF-44E3-9099-C40C66FF867C}">
                  <a14:compatExt spid="_x0000_s15706"/>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15707" name="Option Button 347" hidden="1">
              <a:extLst>
                <a:ext uri="{63B3BB69-23CF-44E3-9099-C40C66FF867C}">
                  <a14:compatExt spid="_x0000_s15707"/>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15708" name="Option Button 348" hidden="1">
              <a:extLst>
                <a:ext uri="{63B3BB69-23CF-44E3-9099-C40C66FF867C}">
                  <a14:compatExt spid="_x0000_s15708"/>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15709" name="Option Button 349" hidden="1">
              <a:extLst>
                <a:ext uri="{63B3BB69-23CF-44E3-9099-C40C66FF867C}">
                  <a14:compatExt spid="_x0000_s15709"/>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15710" name="Group Box 350" hidden="1">
              <a:extLst>
                <a:ext uri="{63B3BB69-23CF-44E3-9099-C40C66FF867C}">
                  <a14:compatExt spid="_x0000_s15710"/>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15711" name="Group Box 351" hidden="1">
              <a:extLst>
                <a:ext uri="{63B3BB69-23CF-44E3-9099-C40C66FF867C}">
                  <a14:compatExt spid="_x0000_s15711"/>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15712" name="Group Box 352" hidden="1">
              <a:extLst>
                <a:ext uri="{63B3BB69-23CF-44E3-9099-C40C66FF867C}">
                  <a14:compatExt spid="_x0000_s15712"/>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15713" name="Drop Down 353" hidden="1">
              <a:extLst>
                <a:ext uri="{63B3BB69-23CF-44E3-9099-C40C66FF867C}">
                  <a14:compatExt spid="_x0000_s15713"/>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15714" name="Group Box 354" hidden="1">
              <a:extLst>
                <a:ext uri="{63B3BB69-23CF-44E3-9099-C40C66FF867C}">
                  <a14:compatExt spid="_x0000_s15714"/>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6385" name="Group Box 1" hidden="1">
              <a:extLst>
                <a:ext uri="{63B3BB69-23CF-44E3-9099-C40C66FF867C}">
                  <a14:compatExt spid="_x0000_s16385"/>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6386" name="Option Button 2" hidden="1">
              <a:extLst>
                <a:ext uri="{63B3BB69-23CF-44E3-9099-C40C66FF867C}">
                  <a14:compatExt spid="_x0000_s16386"/>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6387" name="Option Button 3" hidden="1">
              <a:extLst>
                <a:ext uri="{63B3BB69-23CF-44E3-9099-C40C66FF867C}">
                  <a14:compatExt spid="_x0000_s16387"/>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6388" name="Group Box 4" hidden="1">
              <a:extLst>
                <a:ext uri="{63B3BB69-23CF-44E3-9099-C40C66FF867C}">
                  <a14:compatExt spid="_x0000_s16388"/>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6389" name="Option Button 5" hidden="1">
              <a:extLst>
                <a:ext uri="{63B3BB69-23CF-44E3-9099-C40C66FF867C}">
                  <a14:compatExt spid="_x0000_s16389"/>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6390" name="Option Button 6" hidden="1">
              <a:extLst>
                <a:ext uri="{63B3BB69-23CF-44E3-9099-C40C66FF867C}">
                  <a14:compatExt spid="_x0000_s16390"/>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6391" name="Group Box 7" hidden="1">
              <a:extLst>
                <a:ext uri="{63B3BB69-23CF-44E3-9099-C40C66FF867C}">
                  <a14:compatExt spid="_x0000_s16391"/>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6392" name="Option Button 8" hidden="1">
              <a:extLst>
                <a:ext uri="{63B3BB69-23CF-44E3-9099-C40C66FF867C}">
                  <a14:compatExt spid="_x0000_s16392"/>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6393" name="Option Button 9" hidden="1">
              <a:extLst>
                <a:ext uri="{63B3BB69-23CF-44E3-9099-C40C66FF867C}">
                  <a14:compatExt spid="_x0000_s16393"/>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6394" name="Group Box 10" hidden="1">
              <a:extLst>
                <a:ext uri="{63B3BB69-23CF-44E3-9099-C40C66FF867C}">
                  <a14:compatExt spid="_x0000_s16394"/>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6400" name="Group Box 16" hidden="1">
              <a:extLst>
                <a:ext uri="{63B3BB69-23CF-44E3-9099-C40C66FF867C}">
                  <a14:compatExt spid="_x0000_s16400"/>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6401" name="Group Box 17" hidden="1">
              <a:extLst>
                <a:ext uri="{63B3BB69-23CF-44E3-9099-C40C66FF867C}">
                  <a14:compatExt spid="_x0000_s16401"/>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6404" name="Drop Down 20" hidden="1">
              <a:extLst>
                <a:ext uri="{63B3BB69-23CF-44E3-9099-C40C66FF867C}">
                  <a14:compatExt spid="_x0000_s16404"/>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6405" name="Drop Down 21" hidden="1">
              <a:extLst>
                <a:ext uri="{63B3BB69-23CF-44E3-9099-C40C66FF867C}">
                  <a14:compatExt spid="_x0000_s16405"/>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6406" name="Group Box 22" hidden="1">
              <a:extLst>
                <a:ext uri="{63B3BB69-23CF-44E3-9099-C40C66FF867C}">
                  <a14:compatExt spid="_x0000_s16406"/>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6407" name="Option Button 23" hidden="1">
              <a:extLst>
                <a:ext uri="{63B3BB69-23CF-44E3-9099-C40C66FF867C}">
                  <a14:compatExt spid="_x0000_s16407"/>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6408" name="Option Button 24" hidden="1">
              <a:extLst>
                <a:ext uri="{63B3BB69-23CF-44E3-9099-C40C66FF867C}">
                  <a14:compatExt spid="_x0000_s16408"/>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7409" name="Group Box 1" hidden="1">
              <a:extLst>
                <a:ext uri="{63B3BB69-23CF-44E3-9099-C40C66FF867C}">
                  <a14:compatExt spid="_x0000_s17409"/>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7415" name="Group Box 7" hidden="1">
              <a:extLst>
                <a:ext uri="{63B3BB69-23CF-44E3-9099-C40C66FF867C}">
                  <a14:compatExt spid="_x0000_s17415"/>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7416" name="Group Box 8" hidden="1">
              <a:extLst>
                <a:ext uri="{63B3BB69-23CF-44E3-9099-C40C66FF867C}">
                  <a14:compatExt spid="_x0000_s17416"/>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7419" name="Group Box 11" hidden="1">
              <a:extLst>
                <a:ext uri="{63B3BB69-23CF-44E3-9099-C40C66FF867C}">
                  <a14:compatExt spid="_x0000_s17419"/>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7420" name="Option Button 12" hidden="1">
              <a:extLst>
                <a:ext uri="{63B3BB69-23CF-44E3-9099-C40C66FF867C}">
                  <a14:compatExt spid="_x0000_s17420"/>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7421" name="Option Button 13" hidden="1">
              <a:extLst>
                <a:ext uri="{63B3BB69-23CF-44E3-9099-C40C66FF867C}">
                  <a14:compatExt spid="_x0000_s17421"/>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7422" name="Group Box 14" hidden="1">
              <a:extLst>
                <a:ext uri="{63B3BB69-23CF-44E3-9099-C40C66FF867C}">
                  <a14:compatExt spid="_x0000_s17422"/>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7429" name="Group Box 21" hidden="1">
              <a:extLst>
                <a:ext uri="{63B3BB69-23CF-44E3-9099-C40C66FF867C}">
                  <a14:compatExt spid="_x0000_s17429"/>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7430" name="Option Button 22" hidden="1">
              <a:extLst>
                <a:ext uri="{63B3BB69-23CF-44E3-9099-C40C66FF867C}">
                  <a14:compatExt spid="_x0000_s17430"/>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7431" name="Option Button 23" hidden="1">
              <a:extLst>
                <a:ext uri="{63B3BB69-23CF-44E3-9099-C40C66FF867C}">
                  <a14:compatExt spid="_x0000_s17431"/>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7432" name="Group Box 24" hidden="1">
              <a:extLst>
                <a:ext uri="{63B3BB69-23CF-44E3-9099-C40C66FF867C}">
                  <a14:compatExt spid="_x0000_s17432"/>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7433" name="Option Button 25" hidden="1">
              <a:extLst>
                <a:ext uri="{63B3BB69-23CF-44E3-9099-C40C66FF867C}">
                  <a14:compatExt spid="_x0000_s17433"/>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7434" name="Option Button 26" hidden="1">
              <a:extLst>
                <a:ext uri="{63B3BB69-23CF-44E3-9099-C40C66FF867C}">
                  <a14:compatExt spid="_x0000_s17434"/>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7435" name="Option Button 27" hidden="1">
              <a:extLst>
                <a:ext uri="{63B3BB69-23CF-44E3-9099-C40C66FF867C}">
                  <a14:compatExt spid="_x0000_s17435"/>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7436" name="Group Box 28" hidden="1">
              <a:extLst>
                <a:ext uri="{63B3BB69-23CF-44E3-9099-C40C66FF867C}">
                  <a14:compatExt spid="_x0000_s17436"/>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7437" name="Group Box 29" hidden="1">
              <a:extLst>
                <a:ext uri="{63B3BB69-23CF-44E3-9099-C40C66FF867C}">
                  <a14:compatExt spid="_x0000_s17437"/>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7438" name="Group Box 30" hidden="1">
              <a:extLst>
                <a:ext uri="{63B3BB69-23CF-44E3-9099-C40C66FF867C}">
                  <a14:compatExt spid="_x0000_s17438"/>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7439" name="Option Button 31" hidden="1">
              <a:extLst>
                <a:ext uri="{63B3BB69-23CF-44E3-9099-C40C66FF867C}">
                  <a14:compatExt spid="_x0000_s17439"/>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7440" name="Option Button 32" hidden="1">
              <a:extLst>
                <a:ext uri="{63B3BB69-23CF-44E3-9099-C40C66FF867C}">
                  <a14:compatExt spid="_x0000_s17440"/>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7441" name="Option Button 33" hidden="1">
              <a:extLst>
                <a:ext uri="{63B3BB69-23CF-44E3-9099-C40C66FF867C}">
                  <a14:compatExt spid="_x0000_s17441"/>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7442" name="Option Button 34" hidden="1">
              <a:extLst>
                <a:ext uri="{63B3BB69-23CF-44E3-9099-C40C66FF867C}">
                  <a14:compatExt spid="_x0000_s17442"/>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7443" name="Option Button 35" hidden="1">
              <a:extLst>
                <a:ext uri="{63B3BB69-23CF-44E3-9099-C40C66FF867C}">
                  <a14:compatExt spid="_x0000_s17443"/>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7444" name="Option Button 36" hidden="1">
              <a:extLst>
                <a:ext uri="{63B3BB69-23CF-44E3-9099-C40C66FF867C}">
                  <a14:compatExt spid="_x0000_s17444"/>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7445" name="Option Button 37" hidden="1">
              <a:extLst>
                <a:ext uri="{63B3BB69-23CF-44E3-9099-C40C66FF867C}">
                  <a14:compatExt spid="_x0000_s17445"/>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7446" name="Option Button 38" hidden="1">
              <a:extLst>
                <a:ext uri="{63B3BB69-23CF-44E3-9099-C40C66FF867C}">
                  <a14:compatExt spid="_x0000_s17446"/>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7447" name="Option Button 39" hidden="1">
              <a:extLst>
                <a:ext uri="{63B3BB69-23CF-44E3-9099-C40C66FF867C}">
                  <a14:compatExt spid="_x0000_s17447"/>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7448" name="Group Box 40" hidden="1">
              <a:extLst>
                <a:ext uri="{63B3BB69-23CF-44E3-9099-C40C66FF867C}">
                  <a14:compatExt spid="_x0000_s17448"/>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7449" name="Check Box 41" hidden="1">
              <a:extLst>
                <a:ext uri="{63B3BB69-23CF-44E3-9099-C40C66FF867C}">
                  <a14:compatExt spid="_x0000_s17449"/>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7450" name="Check Box 42" hidden="1">
              <a:extLst>
                <a:ext uri="{63B3BB69-23CF-44E3-9099-C40C66FF867C}">
                  <a14:compatExt spid="_x0000_s17450"/>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7451" name="Check Box 43" hidden="1">
              <a:extLst>
                <a:ext uri="{63B3BB69-23CF-44E3-9099-C40C66FF867C}">
                  <a14:compatExt spid="_x0000_s17451"/>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7452" name="Check Box 44" hidden="1">
              <a:extLst>
                <a:ext uri="{63B3BB69-23CF-44E3-9099-C40C66FF867C}">
                  <a14:compatExt spid="_x0000_s17452"/>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7453" name="Check Box 45" hidden="1">
              <a:extLst>
                <a:ext uri="{63B3BB69-23CF-44E3-9099-C40C66FF867C}">
                  <a14:compatExt spid="_x0000_s17453"/>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7454" name="Check Box 46" hidden="1">
              <a:extLst>
                <a:ext uri="{63B3BB69-23CF-44E3-9099-C40C66FF867C}">
                  <a14:compatExt spid="_x0000_s17454"/>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7455" name="Check Box 47" hidden="1">
              <a:extLst>
                <a:ext uri="{63B3BB69-23CF-44E3-9099-C40C66FF867C}">
                  <a14:compatExt spid="_x0000_s17455"/>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7456" name="Group Box 48" hidden="1">
              <a:extLst>
                <a:ext uri="{63B3BB69-23CF-44E3-9099-C40C66FF867C}">
                  <a14:compatExt spid="_x0000_s17456"/>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7457" name="Check Box 49" hidden="1">
              <a:extLst>
                <a:ext uri="{63B3BB69-23CF-44E3-9099-C40C66FF867C}">
                  <a14:compatExt spid="_x0000_s17457"/>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7458" name="Group Box 50" hidden="1">
              <a:extLst>
                <a:ext uri="{63B3BB69-23CF-44E3-9099-C40C66FF867C}">
                  <a14:compatExt spid="_x0000_s17458"/>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7459" name="Check Box 51" hidden="1">
              <a:extLst>
                <a:ext uri="{63B3BB69-23CF-44E3-9099-C40C66FF867C}">
                  <a14:compatExt spid="_x0000_s17459"/>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7460" name="Check Box 52" hidden="1">
              <a:extLst>
                <a:ext uri="{63B3BB69-23CF-44E3-9099-C40C66FF867C}">
                  <a14:compatExt spid="_x0000_s17460"/>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7461" name="Check Box 53" hidden="1">
              <a:extLst>
                <a:ext uri="{63B3BB69-23CF-44E3-9099-C40C66FF867C}">
                  <a14:compatExt spid="_x0000_s17461"/>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7462" name="Check Box 54" hidden="1">
              <a:extLst>
                <a:ext uri="{63B3BB69-23CF-44E3-9099-C40C66FF867C}">
                  <a14:compatExt spid="_x0000_s17462"/>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7463" name="Check Box 55" hidden="1">
              <a:extLst>
                <a:ext uri="{63B3BB69-23CF-44E3-9099-C40C66FF867C}">
                  <a14:compatExt spid="_x0000_s17463"/>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7464" name="Group Box 56" hidden="1">
              <a:extLst>
                <a:ext uri="{63B3BB69-23CF-44E3-9099-C40C66FF867C}">
                  <a14:compatExt spid="_x0000_s17464"/>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7465" name="Group Box 57" hidden="1">
              <a:extLst>
                <a:ext uri="{63B3BB69-23CF-44E3-9099-C40C66FF867C}">
                  <a14:compatExt spid="_x0000_s17465"/>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7466" name="Check Box 58" hidden="1">
              <a:extLst>
                <a:ext uri="{63B3BB69-23CF-44E3-9099-C40C66FF867C}">
                  <a14:compatExt spid="_x0000_s17466"/>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7467" name="Check Box 59" hidden="1">
              <a:extLst>
                <a:ext uri="{63B3BB69-23CF-44E3-9099-C40C66FF867C}">
                  <a14:compatExt spid="_x0000_s17467"/>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7468" name="Group Box 60" hidden="1">
              <a:extLst>
                <a:ext uri="{63B3BB69-23CF-44E3-9099-C40C66FF867C}">
                  <a14:compatExt spid="_x0000_s17468"/>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7469" name="Check Box 61" hidden="1">
              <a:extLst>
                <a:ext uri="{63B3BB69-23CF-44E3-9099-C40C66FF867C}">
                  <a14:compatExt spid="_x0000_s17469"/>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7470" name="Check Box 62" hidden="1">
              <a:extLst>
                <a:ext uri="{63B3BB69-23CF-44E3-9099-C40C66FF867C}">
                  <a14:compatExt spid="_x0000_s17470"/>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7471" name="Check Box 63" hidden="1">
              <a:extLst>
                <a:ext uri="{63B3BB69-23CF-44E3-9099-C40C66FF867C}">
                  <a14:compatExt spid="_x0000_s17471"/>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7472" name="Check Box 64" hidden="1">
              <a:extLst>
                <a:ext uri="{63B3BB69-23CF-44E3-9099-C40C66FF867C}">
                  <a14:compatExt spid="_x0000_s17472"/>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7473" name="Check Box 65" hidden="1">
              <a:extLst>
                <a:ext uri="{63B3BB69-23CF-44E3-9099-C40C66FF867C}">
                  <a14:compatExt spid="_x0000_s17473"/>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7474" name="Check Box 66" hidden="1">
              <a:extLst>
                <a:ext uri="{63B3BB69-23CF-44E3-9099-C40C66FF867C}">
                  <a14:compatExt spid="_x0000_s17474"/>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7475" name="Check Box 67" hidden="1">
              <a:extLst>
                <a:ext uri="{63B3BB69-23CF-44E3-9099-C40C66FF867C}">
                  <a14:compatExt spid="_x0000_s17475"/>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7476" name="Group Box 68" hidden="1">
              <a:extLst>
                <a:ext uri="{63B3BB69-23CF-44E3-9099-C40C66FF867C}">
                  <a14:compatExt spid="_x0000_s17476"/>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7477" name="Check Box 69" hidden="1">
              <a:extLst>
                <a:ext uri="{63B3BB69-23CF-44E3-9099-C40C66FF867C}">
                  <a14:compatExt spid="_x0000_s17477"/>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7478" name="Group Box 70" hidden="1">
              <a:extLst>
                <a:ext uri="{63B3BB69-23CF-44E3-9099-C40C66FF867C}">
                  <a14:compatExt spid="_x0000_s17478"/>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7479" name="Check Box 71" hidden="1">
              <a:extLst>
                <a:ext uri="{63B3BB69-23CF-44E3-9099-C40C66FF867C}">
                  <a14:compatExt spid="_x0000_s17479"/>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7480" name="Check Box 72" hidden="1">
              <a:extLst>
                <a:ext uri="{63B3BB69-23CF-44E3-9099-C40C66FF867C}">
                  <a14:compatExt spid="_x0000_s17480"/>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7481" name="Check Box 73" hidden="1">
              <a:extLst>
                <a:ext uri="{63B3BB69-23CF-44E3-9099-C40C66FF867C}">
                  <a14:compatExt spid="_x0000_s17481"/>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7482" name="Check Box 74" hidden="1">
              <a:extLst>
                <a:ext uri="{63B3BB69-23CF-44E3-9099-C40C66FF867C}">
                  <a14:compatExt spid="_x0000_s17482"/>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7483" name="Check Box 75" hidden="1">
              <a:extLst>
                <a:ext uri="{63B3BB69-23CF-44E3-9099-C40C66FF867C}">
                  <a14:compatExt spid="_x0000_s17483"/>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7484" name="Group Box 76" hidden="1">
              <a:extLst>
                <a:ext uri="{63B3BB69-23CF-44E3-9099-C40C66FF867C}">
                  <a14:compatExt spid="_x0000_s17484"/>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7485" name="Group Box 77" hidden="1">
              <a:extLst>
                <a:ext uri="{63B3BB69-23CF-44E3-9099-C40C66FF867C}">
                  <a14:compatExt spid="_x0000_s17485"/>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7486" name="Check Box 78" hidden="1">
              <a:extLst>
                <a:ext uri="{63B3BB69-23CF-44E3-9099-C40C66FF867C}">
                  <a14:compatExt spid="_x0000_s17486"/>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7487" name="Check Box 79" hidden="1">
              <a:extLst>
                <a:ext uri="{63B3BB69-23CF-44E3-9099-C40C66FF867C}">
                  <a14:compatExt spid="_x0000_s17487"/>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7488" name="Group Box 80" hidden="1">
              <a:extLst>
                <a:ext uri="{63B3BB69-23CF-44E3-9099-C40C66FF867C}">
                  <a14:compatExt spid="_x0000_s17488"/>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7489" name="Check Box 81" hidden="1">
              <a:extLst>
                <a:ext uri="{63B3BB69-23CF-44E3-9099-C40C66FF867C}">
                  <a14:compatExt spid="_x0000_s17489"/>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7490" name="Check Box 82" hidden="1">
              <a:extLst>
                <a:ext uri="{63B3BB69-23CF-44E3-9099-C40C66FF867C}">
                  <a14:compatExt spid="_x0000_s17490"/>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7491" name="Check Box 83" hidden="1">
              <a:extLst>
                <a:ext uri="{63B3BB69-23CF-44E3-9099-C40C66FF867C}">
                  <a14:compatExt spid="_x0000_s17491"/>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7492" name="Check Box 84" hidden="1">
              <a:extLst>
                <a:ext uri="{63B3BB69-23CF-44E3-9099-C40C66FF867C}">
                  <a14:compatExt spid="_x0000_s17492"/>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7493" name="Check Box 85" hidden="1">
              <a:extLst>
                <a:ext uri="{63B3BB69-23CF-44E3-9099-C40C66FF867C}">
                  <a14:compatExt spid="_x0000_s17493"/>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7494" name="Check Box 86" hidden="1">
              <a:extLst>
                <a:ext uri="{63B3BB69-23CF-44E3-9099-C40C66FF867C}">
                  <a14:compatExt spid="_x0000_s17494"/>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7495" name="Check Box 87" hidden="1">
              <a:extLst>
                <a:ext uri="{63B3BB69-23CF-44E3-9099-C40C66FF867C}">
                  <a14:compatExt spid="_x0000_s17495"/>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7496" name="Group Box 88" hidden="1">
              <a:extLst>
                <a:ext uri="{63B3BB69-23CF-44E3-9099-C40C66FF867C}">
                  <a14:compatExt spid="_x0000_s17496"/>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7497" name="Check Box 89" hidden="1">
              <a:extLst>
                <a:ext uri="{63B3BB69-23CF-44E3-9099-C40C66FF867C}">
                  <a14:compatExt spid="_x0000_s17497"/>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7498" name="Group Box 90" hidden="1">
              <a:extLst>
                <a:ext uri="{63B3BB69-23CF-44E3-9099-C40C66FF867C}">
                  <a14:compatExt spid="_x0000_s17498"/>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7499" name="Check Box 91" hidden="1">
              <a:extLst>
                <a:ext uri="{63B3BB69-23CF-44E3-9099-C40C66FF867C}">
                  <a14:compatExt spid="_x0000_s17499"/>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7500" name="Check Box 92" hidden="1">
              <a:extLst>
                <a:ext uri="{63B3BB69-23CF-44E3-9099-C40C66FF867C}">
                  <a14:compatExt spid="_x0000_s17500"/>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7501" name="Check Box 93" hidden="1">
              <a:extLst>
                <a:ext uri="{63B3BB69-23CF-44E3-9099-C40C66FF867C}">
                  <a14:compatExt spid="_x0000_s17501"/>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7502" name="Check Box 94" hidden="1">
              <a:extLst>
                <a:ext uri="{63B3BB69-23CF-44E3-9099-C40C66FF867C}">
                  <a14:compatExt spid="_x0000_s17502"/>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7503" name="Check Box 95" hidden="1">
              <a:extLst>
                <a:ext uri="{63B3BB69-23CF-44E3-9099-C40C66FF867C}">
                  <a14:compatExt spid="_x0000_s17503"/>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7504" name="Group Box 96" hidden="1">
              <a:extLst>
                <a:ext uri="{63B3BB69-23CF-44E3-9099-C40C66FF867C}">
                  <a14:compatExt spid="_x0000_s17504"/>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7505" name="Group Box 97" hidden="1">
              <a:extLst>
                <a:ext uri="{63B3BB69-23CF-44E3-9099-C40C66FF867C}">
                  <a14:compatExt spid="_x0000_s17505"/>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7506" name="Check Box 98" hidden="1">
              <a:extLst>
                <a:ext uri="{63B3BB69-23CF-44E3-9099-C40C66FF867C}">
                  <a14:compatExt spid="_x0000_s17506"/>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7507" name="Check Box 99" hidden="1">
              <a:extLst>
                <a:ext uri="{63B3BB69-23CF-44E3-9099-C40C66FF867C}">
                  <a14:compatExt spid="_x0000_s17507"/>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7508" name="Group Box 100" hidden="1">
              <a:extLst>
                <a:ext uri="{63B3BB69-23CF-44E3-9099-C40C66FF867C}">
                  <a14:compatExt spid="_x0000_s17508"/>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7509" name="Check Box 101" hidden="1">
              <a:extLst>
                <a:ext uri="{63B3BB69-23CF-44E3-9099-C40C66FF867C}">
                  <a14:compatExt spid="_x0000_s17509"/>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7510" name="Check Box 102" hidden="1">
              <a:extLst>
                <a:ext uri="{63B3BB69-23CF-44E3-9099-C40C66FF867C}">
                  <a14:compatExt spid="_x0000_s17510"/>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7511" name="Check Box 103" hidden="1">
              <a:extLst>
                <a:ext uri="{63B3BB69-23CF-44E3-9099-C40C66FF867C}">
                  <a14:compatExt spid="_x0000_s17511"/>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7512" name="Check Box 104" hidden="1">
              <a:extLst>
                <a:ext uri="{63B3BB69-23CF-44E3-9099-C40C66FF867C}">
                  <a14:compatExt spid="_x0000_s17512"/>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7513" name="Check Box 105" hidden="1">
              <a:extLst>
                <a:ext uri="{63B3BB69-23CF-44E3-9099-C40C66FF867C}">
                  <a14:compatExt spid="_x0000_s17513"/>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7514" name="Check Box 106" hidden="1">
              <a:extLst>
                <a:ext uri="{63B3BB69-23CF-44E3-9099-C40C66FF867C}">
                  <a14:compatExt spid="_x0000_s17514"/>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7515" name="Check Box 107" hidden="1">
              <a:extLst>
                <a:ext uri="{63B3BB69-23CF-44E3-9099-C40C66FF867C}">
                  <a14:compatExt spid="_x0000_s17515"/>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7516" name="Group Box 108" hidden="1">
              <a:extLst>
                <a:ext uri="{63B3BB69-23CF-44E3-9099-C40C66FF867C}">
                  <a14:compatExt spid="_x0000_s17516"/>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7517" name="Check Box 109" hidden="1">
              <a:extLst>
                <a:ext uri="{63B3BB69-23CF-44E3-9099-C40C66FF867C}">
                  <a14:compatExt spid="_x0000_s17517"/>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7518" name="Group Box 110" hidden="1">
              <a:extLst>
                <a:ext uri="{63B3BB69-23CF-44E3-9099-C40C66FF867C}">
                  <a14:compatExt spid="_x0000_s17518"/>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7519" name="Check Box 111" hidden="1">
              <a:extLst>
                <a:ext uri="{63B3BB69-23CF-44E3-9099-C40C66FF867C}">
                  <a14:compatExt spid="_x0000_s17519"/>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7520" name="Check Box 112" hidden="1">
              <a:extLst>
                <a:ext uri="{63B3BB69-23CF-44E3-9099-C40C66FF867C}">
                  <a14:compatExt spid="_x0000_s17520"/>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7521" name="Check Box 113" hidden="1">
              <a:extLst>
                <a:ext uri="{63B3BB69-23CF-44E3-9099-C40C66FF867C}">
                  <a14:compatExt spid="_x0000_s17521"/>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7522" name="Check Box 114" hidden="1">
              <a:extLst>
                <a:ext uri="{63B3BB69-23CF-44E3-9099-C40C66FF867C}">
                  <a14:compatExt spid="_x0000_s17522"/>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7523" name="Check Box 115" hidden="1">
              <a:extLst>
                <a:ext uri="{63B3BB69-23CF-44E3-9099-C40C66FF867C}">
                  <a14:compatExt spid="_x0000_s17523"/>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7524" name="Group Box 116" hidden="1">
              <a:extLst>
                <a:ext uri="{63B3BB69-23CF-44E3-9099-C40C66FF867C}">
                  <a14:compatExt spid="_x0000_s17524"/>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7525" name="Group Box 117" hidden="1">
              <a:extLst>
                <a:ext uri="{63B3BB69-23CF-44E3-9099-C40C66FF867C}">
                  <a14:compatExt spid="_x0000_s17525"/>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7526" name="Check Box 118" hidden="1">
              <a:extLst>
                <a:ext uri="{63B3BB69-23CF-44E3-9099-C40C66FF867C}">
                  <a14:compatExt spid="_x0000_s17526"/>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7527" name="Check Box 119" hidden="1">
              <a:extLst>
                <a:ext uri="{63B3BB69-23CF-44E3-9099-C40C66FF867C}">
                  <a14:compatExt spid="_x0000_s17527"/>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7528" name="Group Box 120" hidden="1">
              <a:extLst>
                <a:ext uri="{63B3BB69-23CF-44E3-9099-C40C66FF867C}">
                  <a14:compatExt spid="_x0000_s17528"/>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7529" name="Check Box 121" hidden="1">
              <a:extLst>
                <a:ext uri="{63B3BB69-23CF-44E3-9099-C40C66FF867C}">
                  <a14:compatExt spid="_x0000_s17529"/>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7530" name="Check Box 122" hidden="1">
              <a:extLst>
                <a:ext uri="{63B3BB69-23CF-44E3-9099-C40C66FF867C}">
                  <a14:compatExt spid="_x0000_s17530"/>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7531" name="Check Box 123" hidden="1">
              <a:extLst>
                <a:ext uri="{63B3BB69-23CF-44E3-9099-C40C66FF867C}">
                  <a14:compatExt spid="_x0000_s17531"/>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7532" name="Check Box 124" hidden="1">
              <a:extLst>
                <a:ext uri="{63B3BB69-23CF-44E3-9099-C40C66FF867C}">
                  <a14:compatExt spid="_x0000_s17532"/>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7533" name="Check Box 125" hidden="1">
              <a:extLst>
                <a:ext uri="{63B3BB69-23CF-44E3-9099-C40C66FF867C}">
                  <a14:compatExt spid="_x0000_s17533"/>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7534" name="Check Box 126" hidden="1">
              <a:extLst>
                <a:ext uri="{63B3BB69-23CF-44E3-9099-C40C66FF867C}">
                  <a14:compatExt spid="_x0000_s17534"/>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7535" name="Check Box 127" hidden="1">
              <a:extLst>
                <a:ext uri="{63B3BB69-23CF-44E3-9099-C40C66FF867C}">
                  <a14:compatExt spid="_x0000_s17535"/>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7536" name="Group Box 128" hidden="1">
              <a:extLst>
                <a:ext uri="{63B3BB69-23CF-44E3-9099-C40C66FF867C}">
                  <a14:compatExt spid="_x0000_s17536"/>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7537" name="Check Box 129" hidden="1">
              <a:extLst>
                <a:ext uri="{63B3BB69-23CF-44E3-9099-C40C66FF867C}">
                  <a14:compatExt spid="_x0000_s17537"/>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7538" name="Option Button 130" hidden="1">
              <a:extLst>
                <a:ext uri="{63B3BB69-23CF-44E3-9099-C40C66FF867C}">
                  <a14:compatExt spid="_x0000_s17538"/>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7539" name="Option Button 131" hidden="1">
              <a:extLst>
                <a:ext uri="{63B3BB69-23CF-44E3-9099-C40C66FF867C}">
                  <a14:compatExt spid="_x0000_s17539"/>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7540" name="Option Button 132" hidden="1">
              <a:extLst>
                <a:ext uri="{63B3BB69-23CF-44E3-9099-C40C66FF867C}">
                  <a14:compatExt spid="_x0000_s17540"/>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7541" name="Option Button 133" hidden="1">
              <a:extLst>
                <a:ext uri="{63B3BB69-23CF-44E3-9099-C40C66FF867C}">
                  <a14:compatExt spid="_x0000_s17541"/>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7542" name="Group Box 134" hidden="1">
              <a:extLst>
                <a:ext uri="{63B3BB69-23CF-44E3-9099-C40C66FF867C}">
                  <a14:compatExt spid="_x0000_s1754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7543" name="Check Box 135" hidden="1">
              <a:extLst>
                <a:ext uri="{63B3BB69-23CF-44E3-9099-C40C66FF867C}">
                  <a14:compatExt spid="_x0000_s1754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7544" name="Check Box 136" hidden="1">
              <a:extLst>
                <a:ext uri="{63B3BB69-23CF-44E3-9099-C40C66FF867C}">
                  <a14:compatExt spid="_x0000_s1754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7545" name="Check Box 137" hidden="1">
              <a:extLst>
                <a:ext uri="{63B3BB69-23CF-44E3-9099-C40C66FF867C}">
                  <a14:compatExt spid="_x0000_s1754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7546" name="Check Box 138" hidden="1">
              <a:extLst>
                <a:ext uri="{63B3BB69-23CF-44E3-9099-C40C66FF867C}">
                  <a14:compatExt spid="_x0000_s1754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7547" name="Check Box 139" hidden="1">
              <a:extLst>
                <a:ext uri="{63B3BB69-23CF-44E3-9099-C40C66FF867C}">
                  <a14:compatExt spid="_x0000_s1754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7548" name="Group Box 140" hidden="1">
              <a:extLst>
                <a:ext uri="{63B3BB69-23CF-44E3-9099-C40C66FF867C}">
                  <a14:compatExt spid="_x0000_s1754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7549" name="Group Box 141" hidden="1">
              <a:extLst>
                <a:ext uri="{63B3BB69-23CF-44E3-9099-C40C66FF867C}">
                  <a14:compatExt spid="_x0000_s1754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7550" name="Check Box 142" hidden="1">
              <a:extLst>
                <a:ext uri="{63B3BB69-23CF-44E3-9099-C40C66FF867C}">
                  <a14:compatExt spid="_x0000_s1755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7551" name="Check Box 143" hidden="1">
              <a:extLst>
                <a:ext uri="{63B3BB69-23CF-44E3-9099-C40C66FF867C}">
                  <a14:compatExt spid="_x0000_s1755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7552" name="Group Box 144" hidden="1">
              <a:extLst>
                <a:ext uri="{63B3BB69-23CF-44E3-9099-C40C66FF867C}">
                  <a14:compatExt spid="_x0000_s1755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7553" name="Check Box 145" hidden="1">
              <a:extLst>
                <a:ext uri="{63B3BB69-23CF-44E3-9099-C40C66FF867C}">
                  <a14:compatExt spid="_x0000_s1755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7554" name="Check Box 146" hidden="1">
              <a:extLst>
                <a:ext uri="{63B3BB69-23CF-44E3-9099-C40C66FF867C}">
                  <a14:compatExt spid="_x0000_s1755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7555" name="Check Box 147" hidden="1">
              <a:extLst>
                <a:ext uri="{63B3BB69-23CF-44E3-9099-C40C66FF867C}">
                  <a14:compatExt spid="_x0000_s1755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7556" name="Check Box 148" hidden="1">
              <a:extLst>
                <a:ext uri="{63B3BB69-23CF-44E3-9099-C40C66FF867C}">
                  <a14:compatExt spid="_x0000_s1755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7557" name="Check Box 149" hidden="1">
              <a:extLst>
                <a:ext uri="{63B3BB69-23CF-44E3-9099-C40C66FF867C}">
                  <a14:compatExt spid="_x0000_s1755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7558" name="Check Box 150" hidden="1">
              <a:extLst>
                <a:ext uri="{63B3BB69-23CF-44E3-9099-C40C66FF867C}">
                  <a14:compatExt spid="_x0000_s1755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7559" name="Check Box 151" hidden="1">
              <a:extLst>
                <a:ext uri="{63B3BB69-23CF-44E3-9099-C40C66FF867C}">
                  <a14:compatExt spid="_x0000_s1755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7560" name="Group Box 152" hidden="1">
              <a:extLst>
                <a:ext uri="{63B3BB69-23CF-44E3-9099-C40C66FF867C}">
                  <a14:compatExt spid="_x0000_s1756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7561" name="Check Box 153" hidden="1">
              <a:extLst>
                <a:ext uri="{63B3BB69-23CF-44E3-9099-C40C66FF867C}">
                  <a14:compatExt spid="_x0000_s1756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7562" name="Group Box 154" hidden="1">
              <a:extLst>
                <a:ext uri="{63B3BB69-23CF-44E3-9099-C40C66FF867C}">
                  <a14:compatExt spid="_x0000_s1756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7563" name="Check Box 155" hidden="1">
              <a:extLst>
                <a:ext uri="{63B3BB69-23CF-44E3-9099-C40C66FF867C}">
                  <a14:compatExt spid="_x0000_s1756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7564" name="Check Box 156" hidden="1">
              <a:extLst>
                <a:ext uri="{63B3BB69-23CF-44E3-9099-C40C66FF867C}">
                  <a14:compatExt spid="_x0000_s1756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7565" name="Check Box 157" hidden="1">
              <a:extLst>
                <a:ext uri="{63B3BB69-23CF-44E3-9099-C40C66FF867C}">
                  <a14:compatExt spid="_x0000_s1756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7566" name="Check Box 158" hidden="1">
              <a:extLst>
                <a:ext uri="{63B3BB69-23CF-44E3-9099-C40C66FF867C}">
                  <a14:compatExt spid="_x0000_s1756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7567" name="Check Box 159" hidden="1">
              <a:extLst>
                <a:ext uri="{63B3BB69-23CF-44E3-9099-C40C66FF867C}">
                  <a14:compatExt spid="_x0000_s1756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7568" name="Group Box 160" hidden="1">
              <a:extLst>
                <a:ext uri="{63B3BB69-23CF-44E3-9099-C40C66FF867C}">
                  <a14:compatExt spid="_x0000_s1756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7569" name="Group Box 161" hidden="1">
              <a:extLst>
                <a:ext uri="{63B3BB69-23CF-44E3-9099-C40C66FF867C}">
                  <a14:compatExt spid="_x0000_s1756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7570" name="Check Box 162" hidden="1">
              <a:extLst>
                <a:ext uri="{63B3BB69-23CF-44E3-9099-C40C66FF867C}">
                  <a14:compatExt spid="_x0000_s1757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7571" name="Check Box 163" hidden="1">
              <a:extLst>
                <a:ext uri="{63B3BB69-23CF-44E3-9099-C40C66FF867C}">
                  <a14:compatExt spid="_x0000_s1757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7572" name="Group Box 164" hidden="1">
              <a:extLst>
                <a:ext uri="{63B3BB69-23CF-44E3-9099-C40C66FF867C}">
                  <a14:compatExt spid="_x0000_s1757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7573" name="Check Box 165" hidden="1">
              <a:extLst>
                <a:ext uri="{63B3BB69-23CF-44E3-9099-C40C66FF867C}">
                  <a14:compatExt spid="_x0000_s1757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7574" name="Check Box 166" hidden="1">
              <a:extLst>
                <a:ext uri="{63B3BB69-23CF-44E3-9099-C40C66FF867C}">
                  <a14:compatExt spid="_x0000_s1757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7575" name="Check Box 167" hidden="1">
              <a:extLst>
                <a:ext uri="{63B3BB69-23CF-44E3-9099-C40C66FF867C}">
                  <a14:compatExt spid="_x0000_s1757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7576" name="Check Box 168" hidden="1">
              <a:extLst>
                <a:ext uri="{63B3BB69-23CF-44E3-9099-C40C66FF867C}">
                  <a14:compatExt spid="_x0000_s1757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7577" name="Check Box 169" hidden="1">
              <a:extLst>
                <a:ext uri="{63B3BB69-23CF-44E3-9099-C40C66FF867C}">
                  <a14:compatExt spid="_x0000_s1757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7578" name="Check Box 170" hidden="1">
              <a:extLst>
                <a:ext uri="{63B3BB69-23CF-44E3-9099-C40C66FF867C}">
                  <a14:compatExt spid="_x0000_s1757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7579" name="Check Box 171" hidden="1">
              <a:extLst>
                <a:ext uri="{63B3BB69-23CF-44E3-9099-C40C66FF867C}">
                  <a14:compatExt spid="_x0000_s1757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7580" name="Group Box 172" hidden="1">
              <a:extLst>
                <a:ext uri="{63B3BB69-23CF-44E3-9099-C40C66FF867C}">
                  <a14:compatExt spid="_x0000_s1758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7581" name="Check Box 173" hidden="1">
              <a:extLst>
                <a:ext uri="{63B3BB69-23CF-44E3-9099-C40C66FF867C}">
                  <a14:compatExt spid="_x0000_s1758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7582" name="Group Box 174" hidden="1">
              <a:extLst>
                <a:ext uri="{63B3BB69-23CF-44E3-9099-C40C66FF867C}">
                  <a14:compatExt spid="_x0000_s1758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7583" name="Check Box 175" hidden="1">
              <a:extLst>
                <a:ext uri="{63B3BB69-23CF-44E3-9099-C40C66FF867C}">
                  <a14:compatExt spid="_x0000_s1758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7584" name="Check Box 176" hidden="1">
              <a:extLst>
                <a:ext uri="{63B3BB69-23CF-44E3-9099-C40C66FF867C}">
                  <a14:compatExt spid="_x0000_s1758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7585" name="Check Box 177" hidden="1">
              <a:extLst>
                <a:ext uri="{63B3BB69-23CF-44E3-9099-C40C66FF867C}">
                  <a14:compatExt spid="_x0000_s1758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7586" name="Check Box 178" hidden="1">
              <a:extLst>
                <a:ext uri="{63B3BB69-23CF-44E3-9099-C40C66FF867C}">
                  <a14:compatExt spid="_x0000_s1758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7588" name="Group Box 180" hidden="1">
              <a:extLst>
                <a:ext uri="{63B3BB69-23CF-44E3-9099-C40C66FF867C}">
                  <a14:compatExt spid="_x0000_s1758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7589" name="Group Box 181" hidden="1">
              <a:extLst>
                <a:ext uri="{63B3BB69-23CF-44E3-9099-C40C66FF867C}">
                  <a14:compatExt spid="_x0000_s1758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7592" name="Group Box 184" hidden="1">
              <a:extLst>
                <a:ext uri="{63B3BB69-23CF-44E3-9099-C40C66FF867C}">
                  <a14:compatExt spid="_x0000_s1759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7600" name="Group Box 192" hidden="1">
              <a:extLst>
                <a:ext uri="{63B3BB69-23CF-44E3-9099-C40C66FF867C}">
                  <a14:compatExt spid="_x0000_s1760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7602" name="Group Box 194" hidden="1">
              <a:extLst>
                <a:ext uri="{63B3BB69-23CF-44E3-9099-C40C66FF867C}">
                  <a14:compatExt spid="_x0000_s1760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7604" name="Check Box 196" hidden="1">
              <a:extLst>
                <a:ext uri="{63B3BB69-23CF-44E3-9099-C40C66FF867C}">
                  <a14:compatExt spid="_x0000_s1760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7605" name="Check Box 197" hidden="1">
              <a:extLst>
                <a:ext uri="{63B3BB69-23CF-44E3-9099-C40C66FF867C}">
                  <a14:compatExt spid="_x0000_s1760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7606" name="Check Box 198" hidden="1">
              <a:extLst>
                <a:ext uri="{63B3BB69-23CF-44E3-9099-C40C66FF867C}">
                  <a14:compatExt spid="_x0000_s1760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7607" name="Check Box 199" hidden="1">
              <a:extLst>
                <a:ext uri="{63B3BB69-23CF-44E3-9099-C40C66FF867C}">
                  <a14:compatExt spid="_x0000_s1760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7608" name="Group Box 200" hidden="1">
              <a:extLst>
                <a:ext uri="{63B3BB69-23CF-44E3-9099-C40C66FF867C}">
                  <a14:compatExt spid="_x0000_s1760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7609" name="Group Box 201" hidden="1">
              <a:extLst>
                <a:ext uri="{63B3BB69-23CF-44E3-9099-C40C66FF867C}">
                  <a14:compatExt spid="_x0000_s1760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7610" name="Check Box 202" hidden="1">
              <a:extLst>
                <a:ext uri="{63B3BB69-23CF-44E3-9099-C40C66FF867C}">
                  <a14:compatExt spid="_x0000_s1761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7611" name="Check Box 203" hidden="1">
              <a:extLst>
                <a:ext uri="{63B3BB69-23CF-44E3-9099-C40C66FF867C}">
                  <a14:compatExt spid="_x0000_s1761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7612" name="Group Box 204" hidden="1">
              <a:extLst>
                <a:ext uri="{63B3BB69-23CF-44E3-9099-C40C66FF867C}">
                  <a14:compatExt spid="_x0000_s1761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7613" name="Check Box 205" hidden="1">
              <a:extLst>
                <a:ext uri="{63B3BB69-23CF-44E3-9099-C40C66FF867C}">
                  <a14:compatExt spid="_x0000_s1761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7614" name="Check Box 206" hidden="1">
              <a:extLst>
                <a:ext uri="{63B3BB69-23CF-44E3-9099-C40C66FF867C}">
                  <a14:compatExt spid="_x0000_s1761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7615" name="Check Box 207" hidden="1">
              <a:extLst>
                <a:ext uri="{63B3BB69-23CF-44E3-9099-C40C66FF867C}">
                  <a14:compatExt spid="_x0000_s1761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7616" name="Check Box 208" hidden="1">
              <a:extLst>
                <a:ext uri="{63B3BB69-23CF-44E3-9099-C40C66FF867C}">
                  <a14:compatExt spid="_x0000_s1761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7617" name="Check Box 209" hidden="1">
              <a:extLst>
                <a:ext uri="{63B3BB69-23CF-44E3-9099-C40C66FF867C}">
                  <a14:compatExt spid="_x0000_s1761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7618" name="Check Box 210" hidden="1">
              <a:extLst>
                <a:ext uri="{63B3BB69-23CF-44E3-9099-C40C66FF867C}">
                  <a14:compatExt spid="_x0000_s1761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7619" name="Check Box 211" hidden="1">
              <a:extLst>
                <a:ext uri="{63B3BB69-23CF-44E3-9099-C40C66FF867C}">
                  <a14:compatExt spid="_x0000_s1761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7620" name="Group Box 212" hidden="1">
              <a:extLst>
                <a:ext uri="{63B3BB69-23CF-44E3-9099-C40C66FF867C}">
                  <a14:compatExt spid="_x0000_s1762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7621" name="Check Box 213" hidden="1">
              <a:extLst>
                <a:ext uri="{63B3BB69-23CF-44E3-9099-C40C66FF867C}">
                  <a14:compatExt spid="_x0000_s1762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7622" name="Group Box 214" hidden="1">
              <a:extLst>
                <a:ext uri="{63B3BB69-23CF-44E3-9099-C40C66FF867C}">
                  <a14:compatExt spid="_x0000_s1762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7623" name="Check Box 215" hidden="1">
              <a:extLst>
                <a:ext uri="{63B3BB69-23CF-44E3-9099-C40C66FF867C}">
                  <a14:compatExt spid="_x0000_s1762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7624" name="Check Box 216" hidden="1">
              <a:extLst>
                <a:ext uri="{63B3BB69-23CF-44E3-9099-C40C66FF867C}">
                  <a14:compatExt spid="_x0000_s1762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7625" name="Check Box 217" hidden="1">
              <a:extLst>
                <a:ext uri="{63B3BB69-23CF-44E3-9099-C40C66FF867C}">
                  <a14:compatExt spid="_x0000_s1762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7626" name="Check Box 218" hidden="1">
              <a:extLst>
                <a:ext uri="{63B3BB69-23CF-44E3-9099-C40C66FF867C}">
                  <a14:compatExt spid="_x0000_s1762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7627" name="Check Box 219" hidden="1">
              <a:extLst>
                <a:ext uri="{63B3BB69-23CF-44E3-9099-C40C66FF867C}">
                  <a14:compatExt spid="_x0000_s1762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7628" name="Group Box 220" hidden="1">
              <a:extLst>
                <a:ext uri="{63B3BB69-23CF-44E3-9099-C40C66FF867C}">
                  <a14:compatExt spid="_x0000_s1762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7629" name="Group Box 221" hidden="1">
              <a:extLst>
                <a:ext uri="{63B3BB69-23CF-44E3-9099-C40C66FF867C}">
                  <a14:compatExt spid="_x0000_s1762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7630" name="Check Box 222" hidden="1">
              <a:extLst>
                <a:ext uri="{63B3BB69-23CF-44E3-9099-C40C66FF867C}">
                  <a14:compatExt spid="_x0000_s1763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7631" name="Check Box 223" hidden="1">
              <a:extLst>
                <a:ext uri="{63B3BB69-23CF-44E3-9099-C40C66FF867C}">
                  <a14:compatExt spid="_x0000_s1763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7632" name="Group Box 224" hidden="1">
              <a:extLst>
                <a:ext uri="{63B3BB69-23CF-44E3-9099-C40C66FF867C}">
                  <a14:compatExt spid="_x0000_s1763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7633" name="Check Box 225" hidden="1">
              <a:extLst>
                <a:ext uri="{63B3BB69-23CF-44E3-9099-C40C66FF867C}">
                  <a14:compatExt spid="_x0000_s1763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7634" name="Check Box 226" hidden="1">
              <a:extLst>
                <a:ext uri="{63B3BB69-23CF-44E3-9099-C40C66FF867C}">
                  <a14:compatExt spid="_x0000_s1763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7635" name="Check Box 227" hidden="1">
              <a:extLst>
                <a:ext uri="{63B3BB69-23CF-44E3-9099-C40C66FF867C}">
                  <a14:compatExt spid="_x0000_s1763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7636" name="Check Box 228" hidden="1">
              <a:extLst>
                <a:ext uri="{63B3BB69-23CF-44E3-9099-C40C66FF867C}">
                  <a14:compatExt spid="_x0000_s1763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7637" name="Check Box 229" hidden="1">
              <a:extLst>
                <a:ext uri="{63B3BB69-23CF-44E3-9099-C40C66FF867C}">
                  <a14:compatExt spid="_x0000_s1763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7638" name="Check Box 230" hidden="1">
              <a:extLst>
                <a:ext uri="{63B3BB69-23CF-44E3-9099-C40C66FF867C}">
                  <a14:compatExt spid="_x0000_s1763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7639" name="Check Box 231" hidden="1">
              <a:extLst>
                <a:ext uri="{63B3BB69-23CF-44E3-9099-C40C66FF867C}">
                  <a14:compatExt spid="_x0000_s1763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7640" name="Group Box 232" hidden="1">
              <a:extLst>
                <a:ext uri="{63B3BB69-23CF-44E3-9099-C40C66FF867C}">
                  <a14:compatExt spid="_x0000_s1764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7641" name="Check Box 233" hidden="1">
              <a:extLst>
                <a:ext uri="{63B3BB69-23CF-44E3-9099-C40C66FF867C}">
                  <a14:compatExt spid="_x0000_s1764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7642" name="Group Box 234" hidden="1">
              <a:extLst>
                <a:ext uri="{63B3BB69-23CF-44E3-9099-C40C66FF867C}">
                  <a14:compatExt spid="_x0000_s1764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7643" name="Check Box 235" hidden="1">
              <a:extLst>
                <a:ext uri="{63B3BB69-23CF-44E3-9099-C40C66FF867C}">
                  <a14:compatExt spid="_x0000_s1764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7644" name="Check Box 236" hidden="1">
              <a:extLst>
                <a:ext uri="{63B3BB69-23CF-44E3-9099-C40C66FF867C}">
                  <a14:compatExt spid="_x0000_s1764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7645" name="Check Box 237" hidden="1">
              <a:extLst>
                <a:ext uri="{63B3BB69-23CF-44E3-9099-C40C66FF867C}">
                  <a14:compatExt spid="_x0000_s1764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7646" name="Check Box 238" hidden="1">
              <a:extLst>
                <a:ext uri="{63B3BB69-23CF-44E3-9099-C40C66FF867C}">
                  <a14:compatExt spid="_x0000_s1764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7647" name="Check Box 239" hidden="1">
              <a:extLst>
                <a:ext uri="{63B3BB69-23CF-44E3-9099-C40C66FF867C}">
                  <a14:compatExt spid="_x0000_s1764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7648" name="Group Box 240" hidden="1">
              <a:extLst>
                <a:ext uri="{63B3BB69-23CF-44E3-9099-C40C66FF867C}">
                  <a14:compatExt spid="_x0000_s1764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7649" name="Group Box 241" hidden="1">
              <a:extLst>
                <a:ext uri="{63B3BB69-23CF-44E3-9099-C40C66FF867C}">
                  <a14:compatExt spid="_x0000_s1764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7650" name="Check Box 242" hidden="1">
              <a:extLst>
                <a:ext uri="{63B3BB69-23CF-44E3-9099-C40C66FF867C}">
                  <a14:compatExt spid="_x0000_s1765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7651" name="Check Box 243" hidden="1">
              <a:extLst>
                <a:ext uri="{63B3BB69-23CF-44E3-9099-C40C66FF867C}">
                  <a14:compatExt spid="_x0000_s1765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7652" name="Group Box 244" hidden="1">
              <a:extLst>
                <a:ext uri="{63B3BB69-23CF-44E3-9099-C40C66FF867C}">
                  <a14:compatExt spid="_x0000_s1765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7653" name="Check Box 245" hidden="1">
              <a:extLst>
                <a:ext uri="{63B3BB69-23CF-44E3-9099-C40C66FF867C}">
                  <a14:compatExt spid="_x0000_s1765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7654" name="Check Box 246" hidden="1">
              <a:extLst>
                <a:ext uri="{63B3BB69-23CF-44E3-9099-C40C66FF867C}">
                  <a14:compatExt spid="_x0000_s1765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7655" name="Check Box 247" hidden="1">
              <a:extLst>
                <a:ext uri="{63B3BB69-23CF-44E3-9099-C40C66FF867C}">
                  <a14:compatExt spid="_x0000_s1765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7656" name="Check Box 248" hidden="1">
              <a:extLst>
                <a:ext uri="{63B3BB69-23CF-44E3-9099-C40C66FF867C}">
                  <a14:compatExt spid="_x0000_s1765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7657" name="Check Box 249" hidden="1">
              <a:extLst>
                <a:ext uri="{63B3BB69-23CF-44E3-9099-C40C66FF867C}">
                  <a14:compatExt spid="_x0000_s1765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7658" name="Check Box 250" hidden="1">
              <a:extLst>
                <a:ext uri="{63B3BB69-23CF-44E3-9099-C40C66FF867C}">
                  <a14:compatExt spid="_x0000_s1765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7659" name="Check Box 251" hidden="1">
              <a:extLst>
                <a:ext uri="{63B3BB69-23CF-44E3-9099-C40C66FF867C}">
                  <a14:compatExt spid="_x0000_s1765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7660" name="Group Box 252" hidden="1">
              <a:extLst>
                <a:ext uri="{63B3BB69-23CF-44E3-9099-C40C66FF867C}">
                  <a14:compatExt spid="_x0000_s1766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7661" name="Check Box 253" hidden="1">
              <a:extLst>
                <a:ext uri="{63B3BB69-23CF-44E3-9099-C40C66FF867C}">
                  <a14:compatExt spid="_x0000_s1766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18433" name="Group Box 1" hidden="1">
              <a:extLst>
                <a:ext uri="{63B3BB69-23CF-44E3-9099-C40C66FF867C}">
                  <a14:compatExt spid="_x0000_s1843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18434" name="Group Box 2" hidden="1">
              <a:extLst>
                <a:ext uri="{63B3BB69-23CF-44E3-9099-C40C66FF867C}">
                  <a14:compatExt spid="_x0000_s1843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18435" name="Option Button 3" hidden="1">
              <a:extLst>
                <a:ext uri="{63B3BB69-23CF-44E3-9099-C40C66FF867C}">
                  <a14:compatExt spid="_x0000_s1843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18436" name="Option Button 4" hidden="1">
              <a:extLst>
                <a:ext uri="{63B3BB69-23CF-44E3-9099-C40C66FF867C}">
                  <a14:compatExt spid="_x0000_s1843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18437" name="Group Box 5" hidden="1">
              <a:extLst>
                <a:ext uri="{63B3BB69-23CF-44E3-9099-C40C66FF867C}">
                  <a14:compatExt spid="_x0000_s1843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18438" name="Option Button 6" hidden="1">
              <a:extLst>
                <a:ext uri="{63B3BB69-23CF-44E3-9099-C40C66FF867C}">
                  <a14:compatExt spid="_x0000_s1843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18439" name="Option Button 7" hidden="1">
              <a:extLst>
                <a:ext uri="{63B3BB69-23CF-44E3-9099-C40C66FF867C}">
                  <a14:compatExt spid="_x0000_s1843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18440" name="Group Box 8" hidden="1">
              <a:extLst>
                <a:ext uri="{63B3BB69-23CF-44E3-9099-C40C66FF867C}">
                  <a14:compatExt spid="_x0000_s1844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18446" name="Group Box 14" hidden="1">
              <a:extLst>
                <a:ext uri="{63B3BB69-23CF-44E3-9099-C40C66FF867C}">
                  <a14:compatExt spid="_x0000_s1844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18447" name="Group Box 15" hidden="1">
              <a:extLst>
                <a:ext uri="{63B3BB69-23CF-44E3-9099-C40C66FF867C}">
                  <a14:compatExt spid="_x0000_s1844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18450" name="Group Box 18" hidden="1">
              <a:extLst>
                <a:ext uri="{63B3BB69-23CF-44E3-9099-C40C66FF867C}">
                  <a14:compatExt spid="_x0000_s1845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18452" name="Group Box 20" hidden="1">
              <a:extLst>
                <a:ext uri="{63B3BB69-23CF-44E3-9099-C40C66FF867C}">
                  <a14:compatExt spid="_x0000_s1845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18456" name="Check Box 24" hidden="1">
              <a:extLst>
                <a:ext uri="{63B3BB69-23CF-44E3-9099-C40C66FF867C}">
                  <a14:compatExt spid="_x0000_s1845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18457" name="Check Box 25" hidden="1">
              <a:extLst>
                <a:ext uri="{63B3BB69-23CF-44E3-9099-C40C66FF867C}">
                  <a14:compatExt spid="_x0000_s1845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18458" name="Group Box 26" hidden="1">
              <a:extLst>
                <a:ext uri="{63B3BB69-23CF-44E3-9099-C40C66FF867C}">
                  <a14:compatExt spid="_x0000_s1845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18459" name="Group Box 27" hidden="1">
              <a:extLst>
                <a:ext uri="{63B3BB69-23CF-44E3-9099-C40C66FF867C}">
                  <a14:compatExt spid="_x0000_s1845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18460" name="Check Box 28" hidden="1">
              <a:extLst>
                <a:ext uri="{63B3BB69-23CF-44E3-9099-C40C66FF867C}">
                  <a14:compatExt spid="_x0000_s1846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18461" name="Check Box 29" hidden="1">
              <a:extLst>
                <a:ext uri="{63B3BB69-23CF-44E3-9099-C40C66FF867C}">
                  <a14:compatExt spid="_x0000_s1846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18462" name="Group Box 30" hidden="1">
              <a:extLst>
                <a:ext uri="{63B3BB69-23CF-44E3-9099-C40C66FF867C}">
                  <a14:compatExt spid="_x0000_s1846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18463" name="Check Box 31" hidden="1">
              <a:extLst>
                <a:ext uri="{63B3BB69-23CF-44E3-9099-C40C66FF867C}">
                  <a14:compatExt spid="_x0000_s1846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18464" name="Group Box 32" hidden="1">
              <a:extLst>
                <a:ext uri="{63B3BB69-23CF-44E3-9099-C40C66FF867C}">
                  <a14:compatExt spid="_x0000_s1846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18465" name="Check Box 33" hidden="1">
              <a:extLst>
                <a:ext uri="{63B3BB69-23CF-44E3-9099-C40C66FF867C}">
                  <a14:compatExt spid="_x0000_s1846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18466" name="Check Box 34" hidden="1">
              <a:extLst>
                <a:ext uri="{63B3BB69-23CF-44E3-9099-C40C66FF867C}">
                  <a14:compatExt spid="_x0000_s1846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18467" name="Check Box 35" hidden="1">
              <a:extLst>
                <a:ext uri="{63B3BB69-23CF-44E3-9099-C40C66FF867C}">
                  <a14:compatExt spid="_x0000_s1846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18468" name="Check Box 36" hidden="1">
              <a:extLst>
                <a:ext uri="{63B3BB69-23CF-44E3-9099-C40C66FF867C}">
                  <a14:compatExt spid="_x0000_s1846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18469" name="Check Box 37" hidden="1">
              <a:extLst>
                <a:ext uri="{63B3BB69-23CF-44E3-9099-C40C66FF867C}">
                  <a14:compatExt spid="_x0000_s1846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18470" name="Group Box 38" hidden="1">
              <a:extLst>
                <a:ext uri="{63B3BB69-23CF-44E3-9099-C40C66FF867C}">
                  <a14:compatExt spid="_x0000_s1847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18471" name="Check Box 39" hidden="1">
              <a:extLst>
                <a:ext uri="{63B3BB69-23CF-44E3-9099-C40C66FF867C}">
                  <a14:compatExt spid="_x0000_s1847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18472" name="Check Box 40" hidden="1">
              <a:extLst>
                <a:ext uri="{63B3BB69-23CF-44E3-9099-C40C66FF867C}">
                  <a14:compatExt spid="_x0000_s1847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18473" name="Group Box 41" hidden="1">
              <a:extLst>
                <a:ext uri="{63B3BB69-23CF-44E3-9099-C40C66FF867C}">
                  <a14:compatExt spid="_x0000_s1847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18474" name="Check Box 42" hidden="1">
              <a:extLst>
                <a:ext uri="{63B3BB69-23CF-44E3-9099-C40C66FF867C}">
                  <a14:compatExt spid="_x0000_s1847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18475" name="Group Box 43" hidden="1">
              <a:extLst>
                <a:ext uri="{63B3BB69-23CF-44E3-9099-C40C66FF867C}">
                  <a14:compatExt spid="_x0000_s18475"/>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18476" name="Option Button 44" hidden="1">
              <a:extLst>
                <a:ext uri="{63B3BB69-23CF-44E3-9099-C40C66FF867C}">
                  <a14:compatExt spid="_x0000_s18476"/>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18477" name="Option Button 45" hidden="1">
              <a:extLst>
                <a:ext uri="{63B3BB69-23CF-44E3-9099-C40C66FF867C}">
                  <a14:compatExt spid="_x0000_s18477"/>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18478" name="Option Button 46" hidden="1">
              <a:extLst>
                <a:ext uri="{63B3BB69-23CF-44E3-9099-C40C66FF867C}">
                  <a14:compatExt spid="_x0000_s18478"/>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18479" name="Option Button 47" hidden="1">
              <a:extLst>
                <a:ext uri="{63B3BB69-23CF-44E3-9099-C40C66FF867C}">
                  <a14:compatExt spid="_x0000_s18479"/>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18480" name="Group Box 48" hidden="1">
              <a:extLst>
                <a:ext uri="{63B3BB69-23CF-44E3-9099-C40C66FF867C}">
                  <a14:compatExt spid="_x0000_s18480"/>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18481" name="Option Button 49" hidden="1">
              <a:extLst>
                <a:ext uri="{63B3BB69-23CF-44E3-9099-C40C66FF867C}">
                  <a14:compatExt spid="_x0000_s18481"/>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18482" name="Option Button 50" hidden="1">
              <a:extLst>
                <a:ext uri="{63B3BB69-23CF-44E3-9099-C40C66FF867C}">
                  <a14:compatExt spid="_x0000_s18482"/>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18483" name="Group Box 51" hidden="1">
              <a:extLst>
                <a:ext uri="{63B3BB69-23CF-44E3-9099-C40C66FF867C}">
                  <a14:compatExt spid="_x0000_s18483"/>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18484" name="Option Button 52" hidden="1">
              <a:extLst>
                <a:ext uri="{63B3BB69-23CF-44E3-9099-C40C66FF867C}">
                  <a14:compatExt spid="_x0000_s18484"/>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18485" name="Option Button 53" hidden="1">
              <a:extLst>
                <a:ext uri="{63B3BB69-23CF-44E3-9099-C40C66FF867C}">
                  <a14:compatExt spid="_x0000_s18485"/>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18486" name="Group Box 54" hidden="1">
              <a:extLst>
                <a:ext uri="{63B3BB69-23CF-44E3-9099-C40C66FF867C}">
                  <a14:compatExt spid="_x0000_s18486"/>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18487" name="Option Button 55" hidden="1">
              <a:extLst>
                <a:ext uri="{63B3BB69-23CF-44E3-9099-C40C66FF867C}">
                  <a14:compatExt spid="_x0000_s18487"/>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18488" name="Option Button 56" hidden="1">
              <a:extLst>
                <a:ext uri="{63B3BB69-23CF-44E3-9099-C40C66FF867C}">
                  <a14:compatExt spid="_x0000_s18488"/>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18489" name="Group Box 57" hidden="1">
              <a:extLst>
                <a:ext uri="{63B3BB69-23CF-44E3-9099-C40C66FF867C}">
                  <a14:compatExt spid="_x0000_s18489"/>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18490" name="Option Button 58" hidden="1">
              <a:extLst>
                <a:ext uri="{63B3BB69-23CF-44E3-9099-C40C66FF867C}">
                  <a14:compatExt spid="_x0000_s18490"/>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18491" name="Option Button 59" hidden="1">
              <a:extLst>
                <a:ext uri="{63B3BB69-23CF-44E3-9099-C40C66FF867C}">
                  <a14:compatExt spid="_x0000_s18491"/>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18492" name="Group Box 60" hidden="1">
              <a:extLst>
                <a:ext uri="{63B3BB69-23CF-44E3-9099-C40C66FF867C}">
                  <a14:compatExt spid="_x0000_s18492"/>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18493" name="Option Button 61" hidden="1">
              <a:extLst>
                <a:ext uri="{63B3BB69-23CF-44E3-9099-C40C66FF867C}">
                  <a14:compatExt spid="_x0000_s18493"/>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18494" name="Option Button 62" hidden="1">
              <a:extLst>
                <a:ext uri="{63B3BB69-23CF-44E3-9099-C40C66FF867C}">
                  <a14:compatExt spid="_x0000_s18494"/>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18495" name="Group Box 63" hidden="1">
              <a:extLst>
                <a:ext uri="{63B3BB69-23CF-44E3-9099-C40C66FF867C}">
                  <a14:compatExt spid="_x0000_s18495"/>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18496" name="Option Button 64" hidden="1">
              <a:extLst>
                <a:ext uri="{63B3BB69-23CF-44E3-9099-C40C66FF867C}">
                  <a14:compatExt spid="_x0000_s18496"/>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18497" name="Option Button 65" hidden="1">
              <a:extLst>
                <a:ext uri="{63B3BB69-23CF-44E3-9099-C40C66FF867C}">
                  <a14:compatExt spid="_x0000_s18497"/>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18498" name="Group Box 66" hidden="1">
              <a:extLst>
                <a:ext uri="{63B3BB69-23CF-44E3-9099-C40C66FF867C}">
                  <a14:compatExt spid="_x0000_s18498"/>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18499" name="Option Button 67" hidden="1">
              <a:extLst>
                <a:ext uri="{63B3BB69-23CF-44E3-9099-C40C66FF867C}">
                  <a14:compatExt spid="_x0000_s18499"/>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18500" name="Option Button 68" hidden="1">
              <a:extLst>
                <a:ext uri="{63B3BB69-23CF-44E3-9099-C40C66FF867C}">
                  <a14:compatExt spid="_x0000_s18500"/>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18501" name="Group Box 69" hidden="1">
              <a:extLst>
                <a:ext uri="{63B3BB69-23CF-44E3-9099-C40C66FF867C}">
                  <a14:compatExt spid="_x0000_s18501"/>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18502" name="Option Button 70" hidden="1">
              <a:extLst>
                <a:ext uri="{63B3BB69-23CF-44E3-9099-C40C66FF867C}">
                  <a14:compatExt spid="_x0000_s18502"/>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18503" name="Option Button 71" hidden="1">
              <a:extLst>
                <a:ext uri="{63B3BB69-23CF-44E3-9099-C40C66FF867C}">
                  <a14:compatExt spid="_x0000_s18503"/>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18504" name="Group Box 72" hidden="1">
              <a:extLst>
                <a:ext uri="{63B3BB69-23CF-44E3-9099-C40C66FF867C}">
                  <a14:compatExt spid="_x0000_s18504"/>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18505" name="Option Button 73" hidden="1">
              <a:extLst>
                <a:ext uri="{63B3BB69-23CF-44E3-9099-C40C66FF867C}">
                  <a14:compatExt spid="_x0000_s18505"/>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18506" name="Option Button 74" hidden="1">
              <a:extLst>
                <a:ext uri="{63B3BB69-23CF-44E3-9099-C40C66FF867C}">
                  <a14:compatExt spid="_x0000_s18506"/>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18507" name="Option Button 75" hidden="1">
              <a:extLst>
                <a:ext uri="{63B3BB69-23CF-44E3-9099-C40C66FF867C}">
                  <a14:compatExt spid="_x0000_s18507"/>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18508" name="Option Button 76" hidden="1">
              <a:extLst>
                <a:ext uri="{63B3BB69-23CF-44E3-9099-C40C66FF867C}">
                  <a14:compatExt spid="_x0000_s18508"/>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18509" name="Group Box 77" hidden="1">
              <a:extLst>
                <a:ext uri="{63B3BB69-23CF-44E3-9099-C40C66FF867C}">
                  <a14:compatExt spid="_x0000_s18509"/>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18510" name="Option Button 78" hidden="1">
              <a:extLst>
                <a:ext uri="{63B3BB69-23CF-44E3-9099-C40C66FF867C}">
                  <a14:compatExt spid="_x0000_s18510"/>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18511" name="Option Button 79" hidden="1">
              <a:extLst>
                <a:ext uri="{63B3BB69-23CF-44E3-9099-C40C66FF867C}">
                  <a14:compatExt spid="_x0000_s18511"/>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18512" name="Group Box 80" hidden="1">
              <a:extLst>
                <a:ext uri="{63B3BB69-23CF-44E3-9099-C40C66FF867C}">
                  <a14:compatExt spid="_x0000_s18512"/>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18513" name="Option Button 81" hidden="1">
              <a:extLst>
                <a:ext uri="{63B3BB69-23CF-44E3-9099-C40C66FF867C}">
                  <a14:compatExt spid="_x0000_s18513"/>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18514" name="Option Button 82" hidden="1">
              <a:extLst>
                <a:ext uri="{63B3BB69-23CF-44E3-9099-C40C66FF867C}">
                  <a14:compatExt spid="_x0000_s18514"/>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18515" name="Group Box 83" hidden="1">
              <a:extLst>
                <a:ext uri="{63B3BB69-23CF-44E3-9099-C40C66FF867C}">
                  <a14:compatExt spid="_x0000_s18515"/>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18516" name="Option Button 84" hidden="1">
              <a:extLst>
                <a:ext uri="{63B3BB69-23CF-44E3-9099-C40C66FF867C}">
                  <a14:compatExt spid="_x0000_s18516"/>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18517" name="Option Button 85" hidden="1">
              <a:extLst>
                <a:ext uri="{63B3BB69-23CF-44E3-9099-C40C66FF867C}">
                  <a14:compatExt spid="_x0000_s18517"/>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18518" name="Group Box 86" hidden="1">
              <a:extLst>
                <a:ext uri="{63B3BB69-23CF-44E3-9099-C40C66FF867C}">
                  <a14:compatExt spid="_x0000_s18518"/>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18519" name="Option Button 87" hidden="1">
              <a:extLst>
                <a:ext uri="{63B3BB69-23CF-44E3-9099-C40C66FF867C}">
                  <a14:compatExt spid="_x0000_s18519"/>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18520" name="Option Button 88" hidden="1">
              <a:extLst>
                <a:ext uri="{63B3BB69-23CF-44E3-9099-C40C66FF867C}">
                  <a14:compatExt spid="_x0000_s18520"/>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18521" name="Group Box 89" hidden="1">
              <a:extLst>
                <a:ext uri="{63B3BB69-23CF-44E3-9099-C40C66FF867C}">
                  <a14:compatExt spid="_x0000_s18521"/>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18522" name="Group Box 90" hidden="1">
              <a:extLst>
                <a:ext uri="{63B3BB69-23CF-44E3-9099-C40C66FF867C}">
                  <a14:compatExt spid="_x0000_s18522"/>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18523" name="Option Button 91" hidden="1">
              <a:extLst>
                <a:ext uri="{63B3BB69-23CF-44E3-9099-C40C66FF867C}">
                  <a14:compatExt spid="_x0000_s18523"/>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18524" name="Option Button 92" hidden="1">
              <a:extLst>
                <a:ext uri="{63B3BB69-23CF-44E3-9099-C40C66FF867C}">
                  <a14:compatExt spid="_x0000_s18524"/>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18525" name="Group Box 93" hidden="1">
              <a:extLst>
                <a:ext uri="{63B3BB69-23CF-44E3-9099-C40C66FF867C}">
                  <a14:compatExt spid="_x0000_s18525"/>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18526" name="Option Button 94" hidden="1">
              <a:extLst>
                <a:ext uri="{63B3BB69-23CF-44E3-9099-C40C66FF867C}">
                  <a14:compatExt spid="_x0000_s18526"/>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18527" name="Option Button 95" hidden="1">
              <a:extLst>
                <a:ext uri="{63B3BB69-23CF-44E3-9099-C40C66FF867C}">
                  <a14:compatExt spid="_x0000_s18527"/>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18528" name="Group Box 96" hidden="1">
              <a:extLst>
                <a:ext uri="{63B3BB69-23CF-44E3-9099-C40C66FF867C}">
                  <a14:compatExt spid="_x0000_s18528"/>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18529" name="Option Button 97" hidden="1">
              <a:extLst>
                <a:ext uri="{63B3BB69-23CF-44E3-9099-C40C66FF867C}">
                  <a14:compatExt spid="_x0000_s18529"/>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18530" name="Option Button 98" hidden="1">
              <a:extLst>
                <a:ext uri="{63B3BB69-23CF-44E3-9099-C40C66FF867C}">
                  <a14:compatExt spid="_x0000_s18530"/>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18531" name="Group Box 99" hidden="1">
              <a:extLst>
                <a:ext uri="{63B3BB69-23CF-44E3-9099-C40C66FF867C}">
                  <a14:compatExt spid="_x0000_s18531"/>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18532" name="Option Button 100" hidden="1">
              <a:extLst>
                <a:ext uri="{63B3BB69-23CF-44E3-9099-C40C66FF867C}">
                  <a14:compatExt spid="_x0000_s18532"/>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18533" name="Option Button 101" hidden="1">
              <a:extLst>
                <a:ext uri="{63B3BB69-23CF-44E3-9099-C40C66FF867C}">
                  <a14:compatExt spid="_x0000_s18533"/>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18534" name="Group Box 102" hidden="1">
              <a:extLst>
                <a:ext uri="{63B3BB69-23CF-44E3-9099-C40C66FF867C}">
                  <a14:compatExt spid="_x0000_s18534"/>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18535" name="Option Button 103" hidden="1">
              <a:extLst>
                <a:ext uri="{63B3BB69-23CF-44E3-9099-C40C66FF867C}">
                  <a14:compatExt spid="_x0000_s18535"/>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18536" name="Option Button 104" hidden="1">
              <a:extLst>
                <a:ext uri="{63B3BB69-23CF-44E3-9099-C40C66FF867C}">
                  <a14:compatExt spid="_x0000_s18536"/>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18537" name="Group Box 105" hidden="1">
              <a:extLst>
                <a:ext uri="{63B3BB69-23CF-44E3-9099-C40C66FF867C}">
                  <a14:compatExt spid="_x0000_s18537"/>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18538" name="Drop Down 106" hidden="1">
              <a:extLst>
                <a:ext uri="{63B3BB69-23CF-44E3-9099-C40C66FF867C}">
                  <a14:compatExt spid="_x0000_s18538"/>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18539" name="Option Button 107" hidden="1">
              <a:extLst>
                <a:ext uri="{63B3BB69-23CF-44E3-9099-C40C66FF867C}">
                  <a14:compatExt spid="_x0000_s18539"/>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18540" name="Option Button 108" hidden="1">
              <a:extLst>
                <a:ext uri="{63B3BB69-23CF-44E3-9099-C40C66FF867C}">
                  <a14:compatExt spid="_x0000_s18540"/>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18541" name="Group Box 109" hidden="1">
              <a:extLst>
                <a:ext uri="{63B3BB69-23CF-44E3-9099-C40C66FF867C}">
                  <a14:compatExt spid="_x0000_s18541"/>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18542" name="Option Button 110" hidden="1">
              <a:extLst>
                <a:ext uri="{63B3BB69-23CF-44E3-9099-C40C66FF867C}">
                  <a14:compatExt spid="_x0000_s18542"/>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18543" name="Option Button 111" hidden="1">
              <a:extLst>
                <a:ext uri="{63B3BB69-23CF-44E3-9099-C40C66FF867C}">
                  <a14:compatExt spid="_x0000_s18543"/>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18544" name="Group Box 112" hidden="1">
              <a:extLst>
                <a:ext uri="{63B3BB69-23CF-44E3-9099-C40C66FF867C}">
                  <a14:compatExt spid="_x0000_s18544"/>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18545" name="Option Button 113" hidden="1">
              <a:extLst>
                <a:ext uri="{63B3BB69-23CF-44E3-9099-C40C66FF867C}">
                  <a14:compatExt spid="_x0000_s18545"/>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18546" name="Option Button 114" hidden="1">
              <a:extLst>
                <a:ext uri="{63B3BB69-23CF-44E3-9099-C40C66FF867C}">
                  <a14:compatExt spid="_x0000_s18546"/>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18547" name="Group Box 115" hidden="1">
              <a:extLst>
                <a:ext uri="{63B3BB69-23CF-44E3-9099-C40C66FF867C}">
                  <a14:compatExt spid="_x0000_s18547"/>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18548" name="Drop Down 116" hidden="1">
              <a:extLst>
                <a:ext uri="{63B3BB69-23CF-44E3-9099-C40C66FF867C}">
                  <a14:compatExt spid="_x0000_s18548"/>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18549" name="Option Button 117" hidden="1">
              <a:extLst>
                <a:ext uri="{63B3BB69-23CF-44E3-9099-C40C66FF867C}">
                  <a14:compatExt spid="_x0000_s18549"/>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18550" name="Option Button 118" hidden="1">
              <a:extLst>
                <a:ext uri="{63B3BB69-23CF-44E3-9099-C40C66FF867C}">
                  <a14:compatExt spid="_x0000_s18550"/>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18551" name="Group Box 119" hidden="1">
              <a:extLst>
                <a:ext uri="{63B3BB69-23CF-44E3-9099-C40C66FF867C}">
                  <a14:compatExt spid="_x0000_s18551"/>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18552" name="Option Button 120" hidden="1">
              <a:extLst>
                <a:ext uri="{63B3BB69-23CF-44E3-9099-C40C66FF867C}">
                  <a14:compatExt spid="_x0000_s18552"/>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18553" name="Option Button 121" hidden="1">
              <a:extLst>
                <a:ext uri="{63B3BB69-23CF-44E3-9099-C40C66FF867C}">
                  <a14:compatExt spid="_x0000_s18553"/>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18554" name="Group Box 122" hidden="1">
              <a:extLst>
                <a:ext uri="{63B3BB69-23CF-44E3-9099-C40C66FF867C}">
                  <a14:compatExt spid="_x0000_s18554"/>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18555" name="Option Button 123" hidden="1">
              <a:extLst>
                <a:ext uri="{63B3BB69-23CF-44E3-9099-C40C66FF867C}">
                  <a14:compatExt spid="_x0000_s18555"/>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18556" name="Option Button 124" hidden="1">
              <a:extLst>
                <a:ext uri="{63B3BB69-23CF-44E3-9099-C40C66FF867C}">
                  <a14:compatExt spid="_x0000_s18556"/>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18557" name="Group Box 125" hidden="1">
              <a:extLst>
                <a:ext uri="{63B3BB69-23CF-44E3-9099-C40C66FF867C}">
                  <a14:compatExt spid="_x0000_s18557"/>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18558" name="Option Button 126" hidden="1">
              <a:extLst>
                <a:ext uri="{63B3BB69-23CF-44E3-9099-C40C66FF867C}">
                  <a14:compatExt spid="_x0000_s18558"/>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18559" name="Option Button 127" hidden="1">
              <a:extLst>
                <a:ext uri="{63B3BB69-23CF-44E3-9099-C40C66FF867C}">
                  <a14:compatExt spid="_x0000_s18559"/>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18560" name="Group Box 128" hidden="1">
              <a:extLst>
                <a:ext uri="{63B3BB69-23CF-44E3-9099-C40C66FF867C}">
                  <a14:compatExt spid="_x0000_s18560"/>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18561" name="Option Button 129" hidden="1">
              <a:extLst>
                <a:ext uri="{63B3BB69-23CF-44E3-9099-C40C66FF867C}">
                  <a14:compatExt spid="_x0000_s18561"/>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18562" name="Option Button 130" hidden="1">
              <a:extLst>
                <a:ext uri="{63B3BB69-23CF-44E3-9099-C40C66FF867C}">
                  <a14:compatExt spid="_x0000_s18562"/>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18563" name="Group Box 131" hidden="1">
              <a:extLst>
                <a:ext uri="{63B3BB69-23CF-44E3-9099-C40C66FF867C}">
                  <a14:compatExt spid="_x0000_s18563"/>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18564" name="Group Box 132" hidden="1">
              <a:extLst>
                <a:ext uri="{63B3BB69-23CF-44E3-9099-C40C66FF867C}">
                  <a14:compatExt spid="_x0000_s18564"/>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18565" name="Group Box 133" hidden="1">
              <a:extLst>
                <a:ext uri="{63B3BB69-23CF-44E3-9099-C40C66FF867C}">
                  <a14:compatExt spid="_x0000_s18565"/>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18566" name="Option Button 134" hidden="1">
              <a:extLst>
                <a:ext uri="{63B3BB69-23CF-44E3-9099-C40C66FF867C}">
                  <a14:compatExt spid="_x0000_s18566"/>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18567" name="Option Button 135" hidden="1">
              <a:extLst>
                <a:ext uri="{63B3BB69-23CF-44E3-9099-C40C66FF867C}">
                  <a14:compatExt spid="_x0000_s18567"/>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18568" name="Option Button 136" hidden="1">
              <a:extLst>
                <a:ext uri="{63B3BB69-23CF-44E3-9099-C40C66FF867C}">
                  <a14:compatExt spid="_x0000_s18568"/>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18569" name="Option Button 137" hidden="1">
              <a:extLst>
                <a:ext uri="{63B3BB69-23CF-44E3-9099-C40C66FF867C}">
                  <a14:compatExt spid="_x0000_s18569"/>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18570" name="Option Button 138" hidden="1">
              <a:extLst>
                <a:ext uri="{63B3BB69-23CF-44E3-9099-C40C66FF867C}">
                  <a14:compatExt spid="_x0000_s18570"/>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18571" name="Group Box 139" hidden="1">
              <a:extLst>
                <a:ext uri="{63B3BB69-23CF-44E3-9099-C40C66FF867C}">
                  <a14:compatExt spid="_x0000_s18571"/>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18572" name="Option Button 140" hidden="1">
              <a:extLst>
                <a:ext uri="{63B3BB69-23CF-44E3-9099-C40C66FF867C}">
                  <a14:compatExt spid="_x0000_s18572"/>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18573" name="Option Button 141" hidden="1">
              <a:extLst>
                <a:ext uri="{63B3BB69-23CF-44E3-9099-C40C66FF867C}">
                  <a14:compatExt spid="_x0000_s18573"/>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18574" name="Group Box 142" hidden="1">
              <a:extLst>
                <a:ext uri="{63B3BB69-23CF-44E3-9099-C40C66FF867C}">
                  <a14:compatExt spid="_x0000_s18574"/>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18575" name="Option Button 143" hidden="1">
              <a:extLst>
                <a:ext uri="{63B3BB69-23CF-44E3-9099-C40C66FF867C}">
                  <a14:compatExt spid="_x0000_s18575"/>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18576" name="Option Button 144" hidden="1">
              <a:extLst>
                <a:ext uri="{63B3BB69-23CF-44E3-9099-C40C66FF867C}">
                  <a14:compatExt spid="_x0000_s18576"/>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18577" name="Option Button 145" hidden="1">
              <a:extLst>
                <a:ext uri="{63B3BB69-23CF-44E3-9099-C40C66FF867C}">
                  <a14:compatExt spid="_x0000_s18577"/>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18578" name="Group Box 146" hidden="1">
              <a:extLst>
                <a:ext uri="{63B3BB69-23CF-44E3-9099-C40C66FF867C}">
                  <a14:compatExt spid="_x0000_s18578"/>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18579" name="Drop Down 147" hidden="1">
              <a:extLst>
                <a:ext uri="{63B3BB69-23CF-44E3-9099-C40C66FF867C}">
                  <a14:compatExt spid="_x0000_s18579"/>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18580" name="付表8-3_心理担当職員配置加算" hidden="1">
              <a:extLst>
                <a:ext uri="{63B3BB69-23CF-44E3-9099-C40C66FF867C}">
                  <a14:compatExt spid="_x0000_s18580"/>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18581" name="Drop Down 149" hidden="1">
              <a:extLst>
                <a:ext uri="{63B3BB69-23CF-44E3-9099-C40C66FF867C}">
                  <a14:compatExt spid="_x0000_s18581"/>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18582" name="Option Button 150" hidden="1">
              <a:extLst>
                <a:ext uri="{63B3BB69-23CF-44E3-9099-C40C66FF867C}">
                  <a14:compatExt spid="_x0000_s1858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18583" name="Option Button 151" hidden="1">
              <a:extLst>
                <a:ext uri="{63B3BB69-23CF-44E3-9099-C40C66FF867C}">
                  <a14:compatExt spid="_x0000_s1858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18584" name="Group Box 152" hidden="1">
              <a:extLst>
                <a:ext uri="{63B3BB69-23CF-44E3-9099-C40C66FF867C}">
                  <a14:compatExt spid="_x0000_s1858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18585" name="Drop Down 153" hidden="1">
              <a:extLst>
                <a:ext uri="{63B3BB69-23CF-44E3-9099-C40C66FF867C}">
                  <a14:compatExt spid="_x0000_s1858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18586" name="Option Button 154" hidden="1">
              <a:extLst>
                <a:ext uri="{63B3BB69-23CF-44E3-9099-C40C66FF867C}">
                  <a14:compatExt spid="_x0000_s1858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18587" name="Option Button 155" hidden="1">
              <a:extLst>
                <a:ext uri="{63B3BB69-23CF-44E3-9099-C40C66FF867C}">
                  <a14:compatExt spid="_x0000_s1858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18588" name="Group Box 156" hidden="1">
              <a:extLst>
                <a:ext uri="{63B3BB69-23CF-44E3-9099-C40C66FF867C}">
                  <a14:compatExt spid="_x0000_s1858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18589" name="Option Button 157" hidden="1">
              <a:extLst>
                <a:ext uri="{63B3BB69-23CF-44E3-9099-C40C66FF867C}">
                  <a14:compatExt spid="_x0000_s1858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18590" name="Option Button 158" hidden="1">
              <a:extLst>
                <a:ext uri="{63B3BB69-23CF-44E3-9099-C40C66FF867C}">
                  <a14:compatExt spid="_x0000_s18590"/>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18591" name="Option Button 159" hidden="1">
              <a:extLst>
                <a:ext uri="{63B3BB69-23CF-44E3-9099-C40C66FF867C}">
                  <a14:compatExt spid="_x0000_s18591"/>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18592" name="Group Box 160" hidden="1">
              <a:extLst>
                <a:ext uri="{63B3BB69-23CF-44E3-9099-C40C66FF867C}">
                  <a14:compatExt spid="_x0000_s18592"/>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18593" name="Option Button 161" hidden="1">
              <a:extLst>
                <a:ext uri="{63B3BB69-23CF-44E3-9099-C40C66FF867C}">
                  <a14:compatExt spid="_x0000_s18593"/>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18594" name="Option Button 162" hidden="1">
              <a:extLst>
                <a:ext uri="{63B3BB69-23CF-44E3-9099-C40C66FF867C}">
                  <a14:compatExt spid="_x0000_s18594"/>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18595" name="Group Box 163" hidden="1">
              <a:extLst>
                <a:ext uri="{63B3BB69-23CF-44E3-9099-C40C66FF867C}">
                  <a14:compatExt spid="_x0000_s18595"/>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19458" name="Option Button 2" hidden="1">
              <a:extLst>
                <a:ext uri="{63B3BB69-23CF-44E3-9099-C40C66FF867C}">
                  <a14:compatExt spid="_x0000_s1945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19460" name="Group Box 4" hidden="1">
              <a:extLst>
                <a:ext uri="{63B3BB69-23CF-44E3-9099-C40C66FF867C}">
                  <a14:compatExt spid="_x0000_s1946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19468" name="Group Box 12" hidden="1">
              <a:extLst>
                <a:ext uri="{63B3BB69-23CF-44E3-9099-C40C66FF867C}">
                  <a14:compatExt spid="_x0000_s1946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19474" name="Group Box 18" hidden="1">
              <a:extLst>
                <a:ext uri="{63B3BB69-23CF-44E3-9099-C40C66FF867C}">
                  <a14:compatExt spid="_x0000_s1947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19475" name="Group Box 19" hidden="1">
              <a:extLst>
                <a:ext uri="{63B3BB69-23CF-44E3-9099-C40C66FF867C}">
                  <a14:compatExt spid="_x0000_s1947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19476" name="Option Button 20" hidden="1">
              <a:extLst>
                <a:ext uri="{63B3BB69-23CF-44E3-9099-C40C66FF867C}">
                  <a14:compatExt spid="_x0000_s1947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19477" name="Option Button 21" hidden="1">
              <a:extLst>
                <a:ext uri="{63B3BB69-23CF-44E3-9099-C40C66FF867C}">
                  <a14:compatExt spid="_x0000_s1947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19478" name="Group Box 22" hidden="1">
              <a:extLst>
                <a:ext uri="{63B3BB69-23CF-44E3-9099-C40C66FF867C}">
                  <a14:compatExt spid="_x0000_s1947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19479" name="Option Button 23" hidden="1">
              <a:extLst>
                <a:ext uri="{63B3BB69-23CF-44E3-9099-C40C66FF867C}">
                  <a14:compatExt spid="_x0000_s1947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19480" name="Option Button 24" hidden="1">
              <a:extLst>
                <a:ext uri="{63B3BB69-23CF-44E3-9099-C40C66FF867C}">
                  <a14:compatExt spid="_x0000_s1948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19481" name="Group Box 25" hidden="1">
              <a:extLst>
                <a:ext uri="{63B3BB69-23CF-44E3-9099-C40C66FF867C}">
                  <a14:compatExt spid="_x0000_s19481"/>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19482" name="Option Button 26" hidden="1">
              <a:extLst>
                <a:ext uri="{63B3BB69-23CF-44E3-9099-C40C66FF867C}">
                  <a14:compatExt spid="_x0000_s19482"/>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19483" name="Option Button 27" hidden="1">
              <a:extLst>
                <a:ext uri="{63B3BB69-23CF-44E3-9099-C40C66FF867C}">
                  <a14:compatExt spid="_x0000_s19483"/>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19484" name="Group Box 28" hidden="1">
              <a:extLst>
                <a:ext uri="{63B3BB69-23CF-44E3-9099-C40C66FF867C}">
                  <a14:compatExt spid="_x0000_s19484"/>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19485" name="Option Button 29" hidden="1">
              <a:extLst>
                <a:ext uri="{63B3BB69-23CF-44E3-9099-C40C66FF867C}">
                  <a14:compatExt spid="_x0000_s19485"/>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19486" name="Option Button 30" hidden="1">
              <a:extLst>
                <a:ext uri="{63B3BB69-23CF-44E3-9099-C40C66FF867C}">
                  <a14:compatExt spid="_x0000_s19486"/>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19487" name="Group Box 31" hidden="1">
              <a:extLst>
                <a:ext uri="{63B3BB69-23CF-44E3-9099-C40C66FF867C}">
                  <a14:compatExt spid="_x0000_s19487"/>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19488" name="Option Button 32" hidden="1">
              <a:extLst>
                <a:ext uri="{63B3BB69-23CF-44E3-9099-C40C66FF867C}">
                  <a14:compatExt spid="_x0000_s19488"/>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19489" name="Option Button 33" hidden="1">
              <a:extLst>
                <a:ext uri="{63B3BB69-23CF-44E3-9099-C40C66FF867C}">
                  <a14:compatExt spid="_x0000_s19489"/>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19490" name="Group Box 34" hidden="1">
              <a:extLst>
                <a:ext uri="{63B3BB69-23CF-44E3-9099-C40C66FF867C}">
                  <a14:compatExt spid="_x0000_s19490"/>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19491" name="Option Button 35" hidden="1">
              <a:extLst>
                <a:ext uri="{63B3BB69-23CF-44E3-9099-C40C66FF867C}">
                  <a14:compatExt spid="_x0000_s19491"/>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19492" name="Option Button 36" hidden="1">
              <a:extLst>
                <a:ext uri="{63B3BB69-23CF-44E3-9099-C40C66FF867C}">
                  <a14:compatExt spid="_x0000_s19492"/>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19493" name="Group Box 37" hidden="1">
              <a:extLst>
                <a:ext uri="{63B3BB69-23CF-44E3-9099-C40C66FF867C}">
                  <a14:compatExt spid="_x0000_s19493"/>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19494" name="Option Button 38" hidden="1">
              <a:extLst>
                <a:ext uri="{63B3BB69-23CF-44E3-9099-C40C66FF867C}">
                  <a14:compatExt spid="_x0000_s19494"/>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19495" name="Option Button 39" hidden="1">
              <a:extLst>
                <a:ext uri="{63B3BB69-23CF-44E3-9099-C40C66FF867C}">
                  <a14:compatExt spid="_x0000_s19495"/>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19496" name="Group Box 40" hidden="1">
              <a:extLst>
                <a:ext uri="{63B3BB69-23CF-44E3-9099-C40C66FF867C}">
                  <a14:compatExt spid="_x0000_s19496"/>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19497" name="Option Button 41" hidden="1">
              <a:extLst>
                <a:ext uri="{63B3BB69-23CF-44E3-9099-C40C66FF867C}">
                  <a14:compatExt spid="_x0000_s19497"/>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19498" name="Option Button 42" hidden="1">
              <a:extLst>
                <a:ext uri="{63B3BB69-23CF-44E3-9099-C40C66FF867C}">
                  <a14:compatExt spid="_x0000_s19498"/>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19499" name="Group Box 43" hidden="1">
              <a:extLst>
                <a:ext uri="{63B3BB69-23CF-44E3-9099-C40C66FF867C}">
                  <a14:compatExt spid="_x0000_s19499"/>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19500" name="Option Button 44" hidden="1">
              <a:extLst>
                <a:ext uri="{63B3BB69-23CF-44E3-9099-C40C66FF867C}">
                  <a14:compatExt spid="_x0000_s19500"/>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19501" name="Option Button 45" hidden="1">
              <a:extLst>
                <a:ext uri="{63B3BB69-23CF-44E3-9099-C40C66FF867C}">
                  <a14:compatExt spid="_x0000_s19501"/>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19502" name="Group Box 46" hidden="1">
              <a:extLst>
                <a:ext uri="{63B3BB69-23CF-44E3-9099-C40C66FF867C}">
                  <a14:compatExt spid="_x0000_s19502"/>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19503" name="Group Box 47" hidden="1">
              <a:extLst>
                <a:ext uri="{63B3BB69-23CF-44E3-9099-C40C66FF867C}">
                  <a14:compatExt spid="_x0000_s19503"/>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19504" name="Option Button 48" hidden="1">
              <a:extLst>
                <a:ext uri="{63B3BB69-23CF-44E3-9099-C40C66FF867C}">
                  <a14:compatExt spid="_x0000_s19504"/>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19505" name="Option Button 49" hidden="1">
              <a:extLst>
                <a:ext uri="{63B3BB69-23CF-44E3-9099-C40C66FF867C}">
                  <a14:compatExt spid="_x0000_s19505"/>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19506" name="Group Box 50" hidden="1">
              <a:extLst>
                <a:ext uri="{63B3BB69-23CF-44E3-9099-C40C66FF867C}">
                  <a14:compatExt spid="_x0000_s19506"/>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19507" name="Option Button 51" hidden="1">
              <a:extLst>
                <a:ext uri="{63B3BB69-23CF-44E3-9099-C40C66FF867C}">
                  <a14:compatExt spid="_x0000_s19507"/>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19508" name="Option Button 52" hidden="1">
              <a:extLst>
                <a:ext uri="{63B3BB69-23CF-44E3-9099-C40C66FF867C}">
                  <a14:compatExt spid="_x0000_s19508"/>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19509" name="Drop Down 53" hidden="1">
              <a:extLst>
                <a:ext uri="{63B3BB69-23CF-44E3-9099-C40C66FF867C}">
                  <a14:compatExt spid="_x0000_s19509"/>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19510" name="Drop Down 54" hidden="1">
              <a:extLst>
                <a:ext uri="{63B3BB69-23CF-44E3-9099-C40C66FF867C}">
                  <a14:compatExt spid="_x0000_s19510"/>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19511" name="Group Box 55" hidden="1">
              <a:extLst>
                <a:ext uri="{63B3BB69-23CF-44E3-9099-C40C66FF867C}">
                  <a14:compatExt spid="_x0000_s19511"/>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19512" name="Option Button 56" hidden="1">
              <a:extLst>
                <a:ext uri="{63B3BB69-23CF-44E3-9099-C40C66FF867C}">
                  <a14:compatExt spid="_x0000_s19512"/>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19513" name="Option Button 57" hidden="1">
              <a:extLst>
                <a:ext uri="{63B3BB69-23CF-44E3-9099-C40C66FF867C}">
                  <a14:compatExt spid="_x0000_s19513"/>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19514" name="Group Box 58" hidden="1">
              <a:extLst>
                <a:ext uri="{63B3BB69-23CF-44E3-9099-C40C66FF867C}">
                  <a14:compatExt spid="_x0000_s19514"/>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19515" name="Option Button 59" hidden="1">
              <a:extLst>
                <a:ext uri="{63B3BB69-23CF-44E3-9099-C40C66FF867C}">
                  <a14:compatExt spid="_x0000_s19515"/>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19516" name="Option Button 60" hidden="1">
              <a:extLst>
                <a:ext uri="{63B3BB69-23CF-44E3-9099-C40C66FF867C}">
                  <a14:compatExt spid="_x0000_s19516"/>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19517" name="Option Button 61" hidden="1">
              <a:extLst>
                <a:ext uri="{63B3BB69-23CF-44E3-9099-C40C66FF867C}">
                  <a14:compatExt spid="_x0000_s19517"/>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63" name="グループ化 62">
              <a:extLst>
                <a:ext uri="{FF2B5EF4-FFF2-40B4-BE49-F238E27FC236}">
                  <a16:creationId xmlns:a16="http://schemas.microsoft.com/office/drawing/2014/main" id="{00000000-0008-0000-1100-000002000000}"/>
                </a:ext>
              </a:extLst>
            </xdr:cNvPr>
            <xdr:cNvGrpSpPr/>
          </xdr:nvGrpSpPr>
          <xdr:grpSpPr>
            <a:xfrm>
              <a:off x="4191000" y="12287250"/>
              <a:ext cx="1524000" cy="228600"/>
              <a:chOff x="3688064" y="12085320"/>
              <a:chExt cx="1341120" cy="228600"/>
            </a:xfrm>
          </xdr:grpSpPr>
          <xdr:sp macro="" textlink="">
            <xdr:nvSpPr>
              <xdr:cNvPr id="19518" name="Group Box 62" hidden="1">
                <a:extLst>
                  <a:ext uri="{63B3BB69-23CF-44E3-9099-C40C66FF867C}">
                    <a14:compatExt spid="_x0000_s195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19519" name="Option Button 63" hidden="1">
                <a:extLst>
                  <a:ext uri="{63B3BB69-23CF-44E3-9099-C40C66FF867C}">
                    <a14:compatExt spid="_x0000_s195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19520" name="Option Button 64" hidden="1">
                <a:extLst>
                  <a:ext uri="{63B3BB69-23CF-44E3-9099-C40C66FF867C}">
                    <a14:compatExt spid="_x0000_s195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19521" name="Option Button 65" hidden="1">
                <a:extLst>
                  <a:ext uri="{63B3BB69-23CF-44E3-9099-C40C66FF867C}">
                    <a14:compatExt spid="_x0000_s195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19522" name="Option Button 66" hidden="1">
                <a:extLst>
                  <a:ext uri="{63B3BB69-23CF-44E3-9099-C40C66FF867C}">
                    <a14:compatExt spid="_x0000_s19522"/>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19523" name="Group Box 67" hidden="1">
              <a:extLst>
                <a:ext uri="{63B3BB69-23CF-44E3-9099-C40C66FF867C}">
                  <a14:compatExt spid="_x0000_s19523"/>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19524" name="Option Button 68" hidden="1">
              <a:extLst>
                <a:ext uri="{63B3BB69-23CF-44E3-9099-C40C66FF867C}">
                  <a14:compatExt spid="_x0000_s19524"/>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19525" name="Option Button 69" hidden="1">
              <a:extLst>
                <a:ext uri="{63B3BB69-23CF-44E3-9099-C40C66FF867C}">
                  <a14:compatExt spid="_x0000_s19525"/>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19526" name="Group Box 70" hidden="1">
              <a:extLst>
                <a:ext uri="{63B3BB69-23CF-44E3-9099-C40C66FF867C}">
                  <a14:compatExt spid="_x0000_s1952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19527" name="Option Button 71" hidden="1">
              <a:extLst>
                <a:ext uri="{63B3BB69-23CF-44E3-9099-C40C66FF867C}">
                  <a14:compatExt spid="_x0000_s1952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19528" name="Option Button 72" descr="　非該当" hidden="1">
              <a:extLst>
                <a:ext uri="{63B3BB69-23CF-44E3-9099-C40C66FF867C}">
                  <a14:compatExt spid="_x0000_s1952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19529" name="Group Box 73" hidden="1">
              <a:extLst>
                <a:ext uri="{63B3BB69-23CF-44E3-9099-C40C66FF867C}">
                  <a14:compatExt spid="_x0000_s19529"/>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19530" name="Option Button 74" hidden="1">
              <a:extLst>
                <a:ext uri="{63B3BB69-23CF-44E3-9099-C40C66FF867C}">
                  <a14:compatExt spid="_x0000_s19530"/>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19531" name="Option Button 75" hidden="1">
              <a:extLst>
                <a:ext uri="{63B3BB69-23CF-44E3-9099-C40C66FF867C}">
                  <a14:compatExt spid="_x0000_s19531"/>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19532" name="Group Box 76" hidden="1">
              <a:extLst>
                <a:ext uri="{63B3BB69-23CF-44E3-9099-C40C66FF867C}">
                  <a14:compatExt spid="_x0000_s19532"/>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19533" name="Option Button 77" hidden="1">
              <a:extLst>
                <a:ext uri="{63B3BB69-23CF-44E3-9099-C40C66FF867C}">
                  <a14:compatExt spid="_x0000_s19533"/>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19534" name="Option Button 78" hidden="1">
              <a:extLst>
                <a:ext uri="{63B3BB69-23CF-44E3-9099-C40C66FF867C}">
                  <a14:compatExt spid="_x0000_s19534"/>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19535" name="Group Box 79" hidden="1">
              <a:extLst>
                <a:ext uri="{63B3BB69-23CF-44E3-9099-C40C66FF867C}">
                  <a14:compatExt spid="_x0000_s19535"/>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19536" name="Option Button 80" hidden="1">
              <a:extLst>
                <a:ext uri="{63B3BB69-23CF-44E3-9099-C40C66FF867C}">
                  <a14:compatExt spid="_x0000_s19536"/>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19537" name="Option Button 81" hidden="1">
              <a:extLst>
                <a:ext uri="{63B3BB69-23CF-44E3-9099-C40C66FF867C}">
                  <a14:compatExt spid="_x0000_s19537"/>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19538" name="Drop Down 82" hidden="1">
              <a:extLst>
                <a:ext uri="{63B3BB69-23CF-44E3-9099-C40C66FF867C}">
                  <a14:compatExt spid="_x0000_s19538"/>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19539" name="Group Box 83" hidden="1">
              <a:extLst>
                <a:ext uri="{63B3BB69-23CF-44E3-9099-C40C66FF867C}">
                  <a14:compatExt spid="_x0000_s19539"/>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19540" name="Option Button 84" hidden="1">
              <a:extLst>
                <a:ext uri="{63B3BB69-23CF-44E3-9099-C40C66FF867C}">
                  <a14:compatExt spid="_x0000_s19540"/>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19541" name="Option Button 85" hidden="1">
              <a:extLst>
                <a:ext uri="{63B3BB69-23CF-44E3-9099-C40C66FF867C}">
                  <a14:compatExt spid="_x0000_s19541"/>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80</xdr:row>
          <xdr:rowOff>0</xdr:rowOff>
        </xdr:to>
        <xdr:sp macro="" textlink="">
          <xdr:nvSpPr>
            <xdr:cNvPr id="19542" name="Group Box 86" hidden="1">
              <a:extLst>
                <a:ext uri="{63B3BB69-23CF-44E3-9099-C40C66FF867C}">
                  <a14:compatExt spid="_x0000_s19542"/>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20481" name="Group Box 1" hidden="1">
              <a:extLst>
                <a:ext uri="{63B3BB69-23CF-44E3-9099-C40C66FF867C}">
                  <a14:compatExt spid="_x0000_s20481"/>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20482" name="Option Button 2" hidden="1">
              <a:extLst>
                <a:ext uri="{63B3BB69-23CF-44E3-9099-C40C66FF867C}">
                  <a14:compatExt spid="_x0000_s20482"/>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20483" name="Option Button 3" hidden="1">
              <a:extLst>
                <a:ext uri="{63B3BB69-23CF-44E3-9099-C40C66FF867C}">
                  <a14:compatExt spid="_x0000_s20483"/>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20484" name="Group Box 4" hidden="1">
              <a:extLst>
                <a:ext uri="{63B3BB69-23CF-44E3-9099-C40C66FF867C}">
                  <a14:compatExt spid="_x0000_s20484"/>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20492" name="Group Box 12" hidden="1">
              <a:extLst>
                <a:ext uri="{63B3BB69-23CF-44E3-9099-C40C66FF867C}">
                  <a14:compatExt spid="_x0000_s20492"/>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20493" name="Group Box 13" hidden="1">
              <a:extLst>
                <a:ext uri="{63B3BB69-23CF-44E3-9099-C40C66FF867C}">
                  <a14:compatExt spid="_x0000_s20493"/>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20496" name="Group Box 16" hidden="1">
              <a:extLst>
                <a:ext uri="{63B3BB69-23CF-44E3-9099-C40C66FF867C}">
                  <a14:compatExt spid="_x0000_s20496"/>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20497" name="Group Box 17" hidden="1">
              <a:extLst>
                <a:ext uri="{63B3BB69-23CF-44E3-9099-C40C66FF867C}">
                  <a14:compatExt spid="_x0000_s20497"/>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20498" name="Option Button 18" hidden="1">
              <a:extLst>
                <a:ext uri="{63B3BB69-23CF-44E3-9099-C40C66FF867C}">
                  <a14:compatExt spid="_x0000_s20498"/>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20499" name="Option Button 19" hidden="1">
              <a:extLst>
                <a:ext uri="{63B3BB69-23CF-44E3-9099-C40C66FF867C}">
                  <a14:compatExt spid="_x0000_s20499"/>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20500" name="Group Box 20" hidden="1">
              <a:extLst>
                <a:ext uri="{63B3BB69-23CF-44E3-9099-C40C66FF867C}">
                  <a14:compatExt spid="_x0000_s20500"/>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20501" name="Option Button 21" hidden="1">
              <a:extLst>
                <a:ext uri="{63B3BB69-23CF-44E3-9099-C40C66FF867C}">
                  <a14:compatExt spid="_x0000_s20501"/>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20502" name="Option Button 22" hidden="1">
              <a:extLst>
                <a:ext uri="{63B3BB69-23CF-44E3-9099-C40C66FF867C}">
                  <a14:compatExt spid="_x0000_s20502"/>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20503" name="Option Button 23" hidden="1">
              <a:extLst>
                <a:ext uri="{63B3BB69-23CF-44E3-9099-C40C66FF867C}">
                  <a14:compatExt spid="_x0000_s20503"/>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20504" name="Group Box 24" hidden="1">
              <a:extLst>
                <a:ext uri="{63B3BB69-23CF-44E3-9099-C40C66FF867C}">
                  <a14:compatExt spid="_x0000_s20504"/>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20505" name="Option Button 25" hidden="1">
              <a:extLst>
                <a:ext uri="{63B3BB69-23CF-44E3-9099-C40C66FF867C}">
                  <a14:compatExt spid="_x0000_s20505"/>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20506" name="Option Button 26" hidden="1">
              <a:extLst>
                <a:ext uri="{63B3BB69-23CF-44E3-9099-C40C66FF867C}">
                  <a14:compatExt spid="_x0000_s20506"/>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20507" name="Option Button 27" hidden="1">
              <a:extLst>
                <a:ext uri="{63B3BB69-23CF-44E3-9099-C40C66FF867C}">
                  <a14:compatExt spid="_x0000_s20507"/>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20508" name="Group Box 28" hidden="1">
              <a:extLst>
                <a:ext uri="{63B3BB69-23CF-44E3-9099-C40C66FF867C}">
                  <a14:compatExt spid="_x0000_s20508"/>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20509" name="Option Button 29" hidden="1">
              <a:extLst>
                <a:ext uri="{63B3BB69-23CF-44E3-9099-C40C66FF867C}">
                  <a14:compatExt spid="_x0000_s20509"/>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20510" name="Option Button 30" hidden="1">
              <a:extLst>
                <a:ext uri="{63B3BB69-23CF-44E3-9099-C40C66FF867C}">
                  <a14:compatExt spid="_x0000_s20510"/>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20511" name="Group Box 31" hidden="1">
              <a:extLst>
                <a:ext uri="{63B3BB69-23CF-44E3-9099-C40C66FF867C}">
                  <a14:compatExt spid="_x0000_s20511"/>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20512" name="Option Button 32" hidden="1">
              <a:extLst>
                <a:ext uri="{63B3BB69-23CF-44E3-9099-C40C66FF867C}">
                  <a14:compatExt spid="_x0000_s20512"/>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20513" name="Option Button 33" hidden="1">
              <a:extLst>
                <a:ext uri="{63B3BB69-23CF-44E3-9099-C40C66FF867C}">
                  <a14:compatExt spid="_x0000_s20513"/>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20514" name="Group Box 34" hidden="1">
              <a:extLst>
                <a:ext uri="{63B3BB69-23CF-44E3-9099-C40C66FF867C}">
                  <a14:compatExt spid="_x0000_s20514"/>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20515" name="Option Button 35" hidden="1">
              <a:extLst>
                <a:ext uri="{63B3BB69-23CF-44E3-9099-C40C66FF867C}">
                  <a14:compatExt spid="_x0000_s20515"/>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20516" name="Option Button 36" hidden="1">
              <a:extLst>
                <a:ext uri="{63B3BB69-23CF-44E3-9099-C40C66FF867C}">
                  <a14:compatExt spid="_x0000_s20516"/>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0517" name="Group Box 37" hidden="1">
              <a:extLst>
                <a:ext uri="{63B3BB69-23CF-44E3-9099-C40C66FF867C}">
                  <a14:compatExt spid="_x0000_s20517"/>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20518" name="Option Button 38" hidden="1">
              <a:extLst>
                <a:ext uri="{63B3BB69-23CF-44E3-9099-C40C66FF867C}">
                  <a14:compatExt spid="_x0000_s20518"/>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20519" name="Option Button 39" hidden="1">
              <a:extLst>
                <a:ext uri="{63B3BB69-23CF-44E3-9099-C40C66FF867C}">
                  <a14:compatExt spid="_x0000_s20519"/>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20520" name="Group Box 40" hidden="1">
              <a:extLst>
                <a:ext uri="{63B3BB69-23CF-44E3-9099-C40C66FF867C}">
                  <a14:compatExt spid="_x0000_s20520"/>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20521" name="Option Button 41" hidden="1">
              <a:extLst>
                <a:ext uri="{63B3BB69-23CF-44E3-9099-C40C66FF867C}">
                  <a14:compatExt spid="_x0000_s20521"/>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20522" name="Option Button 42" hidden="1">
              <a:extLst>
                <a:ext uri="{63B3BB69-23CF-44E3-9099-C40C66FF867C}">
                  <a14:compatExt spid="_x0000_s20522"/>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20523" name="Group Box 43" hidden="1">
              <a:extLst>
                <a:ext uri="{63B3BB69-23CF-44E3-9099-C40C66FF867C}">
                  <a14:compatExt spid="_x0000_s20523"/>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20524" name="Option Button 44" hidden="1">
              <a:extLst>
                <a:ext uri="{63B3BB69-23CF-44E3-9099-C40C66FF867C}">
                  <a14:compatExt spid="_x0000_s20524"/>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20525" name="Option Button 45" hidden="1">
              <a:extLst>
                <a:ext uri="{63B3BB69-23CF-44E3-9099-C40C66FF867C}">
                  <a14:compatExt spid="_x0000_s20525"/>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66</xdr:row>
          <xdr:rowOff>0</xdr:rowOff>
        </xdr:to>
        <xdr:sp macro="" textlink="">
          <xdr:nvSpPr>
            <xdr:cNvPr id="20526" name="Group Box 46" hidden="1">
              <a:extLst>
                <a:ext uri="{63B3BB69-23CF-44E3-9099-C40C66FF867C}">
                  <a14:compatExt spid="_x0000_s20526"/>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20527" name="Group Box 47" hidden="1">
              <a:extLst>
                <a:ext uri="{63B3BB69-23CF-44E3-9099-C40C66FF867C}">
                  <a14:compatExt spid="_x0000_s20527"/>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20528" name="Option Button 48" hidden="1">
              <a:extLst>
                <a:ext uri="{63B3BB69-23CF-44E3-9099-C40C66FF867C}">
                  <a14:compatExt spid="_x0000_s20528"/>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20529" name="Option Button 49" hidden="1">
              <a:extLst>
                <a:ext uri="{63B3BB69-23CF-44E3-9099-C40C66FF867C}">
                  <a14:compatExt spid="_x0000_s20529"/>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20530" name="Drop Down 50" hidden="1">
              <a:extLst>
                <a:ext uri="{63B3BB69-23CF-44E3-9099-C40C66FF867C}">
                  <a14:compatExt spid="_x0000_s20530"/>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20531" name="Drop Down 51" hidden="1">
              <a:extLst>
                <a:ext uri="{63B3BB69-23CF-44E3-9099-C40C66FF867C}">
                  <a14:compatExt spid="_x0000_s20531"/>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20532" name="Group Box 52" hidden="1">
              <a:extLst>
                <a:ext uri="{63B3BB69-23CF-44E3-9099-C40C66FF867C}">
                  <a14:compatExt spid="_x0000_s20532"/>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20533" name="Option Button 53" hidden="1">
              <a:extLst>
                <a:ext uri="{63B3BB69-23CF-44E3-9099-C40C66FF867C}">
                  <a14:compatExt spid="_x0000_s20533"/>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20534" name="Option Button 54" hidden="1">
              <a:extLst>
                <a:ext uri="{63B3BB69-23CF-44E3-9099-C40C66FF867C}">
                  <a14:compatExt spid="_x0000_s20534"/>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66</xdr:row>
          <xdr:rowOff>0</xdr:rowOff>
        </xdr:to>
        <xdr:sp macro="" textlink="">
          <xdr:nvSpPr>
            <xdr:cNvPr id="20535" name="Group Box 55" hidden="1">
              <a:extLst>
                <a:ext uri="{63B3BB69-23CF-44E3-9099-C40C66FF867C}">
                  <a14:compatExt spid="_x0000_s20535"/>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20536" name="Option Button 56" hidden="1">
              <a:extLst>
                <a:ext uri="{63B3BB69-23CF-44E3-9099-C40C66FF867C}">
                  <a14:compatExt spid="_x0000_s20536"/>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20537" name="Option Button 57" hidden="1">
              <a:extLst>
                <a:ext uri="{63B3BB69-23CF-44E3-9099-C40C66FF867C}">
                  <a14:compatExt spid="_x0000_s20537"/>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20538" name="Option Button 58" hidden="1">
              <a:extLst>
                <a:ext uri="{63B3BB69-23CF-44E3-9099-C40C66FF867C}">
                  <a14:compatExt spid="_x0000_s20538"/>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20539" name="Group Box 59" hidden="1">
              <a:extLst>
                <a:ext uri="{63B3BB69-23CF-44E3-9099-C40C66FF867C}">
                  <a14:compatExt spid="_x0000_s20539"/>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20540" name="Option Button 60" hidden="1">
              <a:extLst>
                <a:ext uri="{63B3BB69-23CF-44E3-9099-C40C66FF867C}">
                  <a14:compatExt spid="_x0000_s20540"/>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20541" name="Option Button 61" hidden="1">
              <a:extLst>
                <a:ext uri="{63B3BB69-23CF-44E3-9099-C40C66FF867C}">
                  <a14:compatExt spid="_x0000_s20541"/>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20542" name="Group Box 62" hidden="1">
              <a:extLst>
                <a:ext uri="{63B3BB69-23CF-44E3-9099-C40C66FF867C}">
                  <a14:compatExt spid="_x0000_s20542"/>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20543" name="Option Button 63" hidden="1">
              <a:extLst>
                <a:ext uri="{63B3BB69-23CF-44E3-9099-C40C66FF867C}">
                  <a14:compatExt spid="_x0000_s20543"/>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20544" name="Option Button 64" hidden="1">
              <a:extLst>
                <a:ext uri="{63B3BB69-23CF-44E3-9099-C40C66FF867C}">
                  <a14:compatExt spid="_x0000_s20544"/>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20545" name="Group Box 65" hidden="1">
              <a:extLst>
                <a:ext uri="{63B3BB69-23CF-44E3-9099-C40C66FF867C}">
                  <a14:compatExt spid="_x0000_s2054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20546" name="Option Button 66" descr="無" hidden="1">
              <a:extLst>
                <a:ext uri="{63B3BB69-23CF-44E3-9099-C40C66FF867C}">
                  <a14:compatExt spid="_x0000_s2054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20547" name="Option Button 67" descr="Ⅰ" hidden="1">
              <a:extLst>
                <a:ext uri="{63B3BB69-23CF-44E3-9099-C40C66FF867C}">
                  <a14:compatExt spid="_x0000_s2054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20548" name="Group Box 68" hidden="1">
              <a:extLst>
                <a:ext uri="{63B3BB69-23CF-44E3-9099-C40C66FF867C}">
                  <a14:compatExt spid="_x0000_s20548"/>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20549" name="Option Button 69" hidden="1">
              <a:extLst>
                <a:ext uri="{63B3BB69-23CF-44E3-9099-C40C66FF867C}">
                  <a14:compatExt spid="_x0000_s20549"/>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20550" name="Option Button 70" hidden="1">
              <a:extLst>
                <a:ext uri="{63B3BB69-23CF-44E3-9099-C40C66FF867C}">
                  <a14:compatExt spid="_x0000_s20550"/>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20551" name="Group Box 71" hidden="1">
              <a:extLst>
                <a:ext uri="{63B3BB69-23CF-44E3-9099-C40C66FF867C}">
                  <a14:compatExt spid="_x0000_s20551"/>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20552" name="Option Button 72" hidden="1">
              <a:extLst>
                <a:ext uri="{63B3BB69-23CF-44E3-9099-C40C66FF867C}">
                  <a14:compatExt spid="_x0000_s20552"/>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20553" name="Option Button 73" hidden="1">
              <a:extLst>
                <a:ext uri="{63B3BB69-23CF-44E3-9099-C40C66FF867C}">
                  <a14:compatExt spid="_x0000_s20553"/>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20554" name="Option Button 74" hidden="1">
              <a:extLst>
                <a:ext uri="{63B3BB69-23CF-44E3-9099-C40C66FF867C}">
                  <a14:compatExt spid="_x0000_s20554"/>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16</xdr:col>
          <xdr:colOff>0</xdr:colOff>
          <xdr:row>67</xdr:row>
          <xdr:rowOff>0</xdr:rowOff>
        </xdr:to>
        <xdr:sp macro="" textlink="">
          <xdr:nvSpPr>
            <xdr:cNvPr id="20555" name="Drop Down 75" hidden="1">
              <a:extLst>
                <a:ext uri="{63B3BB69-23CF-44E3-9099-C40C66FF867C}">
                  <a14:compatExt spid="_x0000_s20555"/>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20556" name="Drop Down 76" hidden="1">
              <a:extLst>
                <a:ext uri="{63B3BB69-23CF-44E3-9099-C40C66FF867C}">
                  <a14:compatExt spid="_x0000_s20556"/>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20557" name="Option Button 77" descr="Ⅰ" hidden="1">
              <a:extLst>
                <a:ext uri="{63B3BB69-23CF-44E3-9099-C40C66FF867C}">
                  <a14:compatExt spid="_x0000_s20557"/>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20558" name="Group Box 78" hidden="1">
              <a:extLst>
                <a:ext uri="{63B3BB69-23CF-44E3-9099-C40C66FF867C}">
                  <a14:compatExt spid="_x0000_s20558"/>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80" name="グループ化 79">
              <a:extLst>
                <a:ext uri="{FF2B5EF4-FFF2-40B4-BE49-F238E27FC236}">
                  <a16:creationId xmlns:a16="http://schemas.microsoft.com/office/drawing/2014/main" id="{00000000-0008-0000-1300-000002000000}"/>
                </a:ext>
              </a:extLst>
            </xdr:cNvPr>
            <xdr:cNvGrpSpPr/>
          </xdr:nvGrpSpPr>
          <xdr:grpSpPr>
            <a:xfrm>
              <a:off x="1521277" y="14706600"/>
              <a:ext cx="1523999" cy="228600"/>
              <a:chOff x="1349793" y="14287500"/>
              <a:chExt cx="1349828" cy="228600"/>
            </a:xfrm>
          </xdr:grpSpPr>
          <xdr:sp macro="" textlink="">
            <xdr:nvSpPr>
              <xdr:cNvPr id="20559" name="Option Button 79" hidden="1">
                <a:extLst>
                  <a:ext uri="{63B3BB69-23CF-44E3-9099-C40C66FF867C}">
                    <a14:compatExt spid="_x0000_s20559"/>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60" name="Option Button 80" hidden="1">
                <a:extLst>
                  <a:ext uri="{63B3BB69-23CF-44E3-9099-C40C66FF867C}">
                    <a14:compatExt spid="_x0000_s20560"/>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20561" name="Group Box 81" hidden="1">
                <a:extLst>
                  <a:ext uri="{63B3BB69-23CF-44E3-9099-C40C66FF867C}">
                    <a14:compatExt spid="_x0000_s20561"/>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84" name="グループ化 83">
              <a:extLst>
                <a:ext uri="{FF2B5EF4-FFF2-40B4-BE49-F238E27FC236}">
                  <a16:creationId xmlns:a16="http://schemas.microsoft.com/office/drawing/2014/main" id="{00000000-0008-0000-1300-000009000000}"/>
                </a:ext>
              </a:extLst>
            </xdr:cNvPr>
            <xdr:cNvGrpSpPr/>
          </xdr:nvGrpSpPr>
          <xdr:grpSpPr>
            <a:xfrm>
              <a:off x="1524000" y="14935199"/>
              <a:ext cx="1524000" cy="233363"/>
              <a:chOff x="1333500" y="14430374"/>
              <a:chExt cx="1333500" cy="233363"/>
            </a:xfrm>
          </xdr:grpSpPr>
          <xdr:sp macro="" textlink="">
            <xdr:nvSpPr>
              <xdr:cNvPr id="20562" name="Group Box 82" hidden="1">
                <a:extLst>
                  <a:ext uri="{63B3BB69-23CF-44E3-9099-C40C66FF867C}">
                    <a14:compatExt spid="_x0000_s20562"/>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20563" name="Option Button 83" descr="該当" hidden="1">
                <a:extLst>
                  <a:ext uri="{63B3BB69-23CF-44E3-9099-C40C66FF867C}">
                    <a14:compatExt spid="_x0000_s20563"/>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20564" name="Option Button 84" hidden="1">
                <a:extLst>
                  <a:ext uri="{63B3BB69-23CF-44E3-9099-C40C66FF867C}">
                    <a14:compatExt spid="_x0000_s20564"/>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20565" name="Group Box 85" hidden="1">
              <a:extLst>
                <a:ext uri="{63B3BB69-23CF-44E3-9099-C40C66FF867C}">
                  <a14:compatExt spid="_x0000_s20565"/>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20566" name="Option Button 86" hidden="1">
              <a:extLst>
                <a:ext uri="{63B3BB69-23CF-44E3-9099-C40C66FF867C}">
                  <a14:compatExt spid="_x0000_s20566"/>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20567" name="Option Button 87" hidden="1">
              <a:extLst>
                <a:ext uri="{63B3BB69-23CF-44E3-9099-C40C66FF867C}">
                  <a14:compatExt spid="_x0000_s20567"/>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20568" name="Group Box 88" hidden="1">
              <a:extLst>
                <a:ext uri="{63B3BB69-23CF-44E3-9099-C40C66FF867C}">
                  <a14:compatExt spid="_x0000_s20568"/>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20569" name="Option Button 89" hidden="1">
              <a:extLst>
                <a:ext uri="{63B3BB69-23CF-44E3-9099-C40C66FF867C}">
                  <a14:compatExt spid="_x0000_s20569"/>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20570" name="Option Button 90" hidden="1">
              <a:extLst>
                <a:ext uri="{63B3BB69-23CF-44E3-9099-C40C66FF867C}">
                  <a14:compatExt spid="_x0000_s20570"/>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20571" name="Group Box 91" hidden="1">
              <a:extLst>
                <a:ext uri="{63B3BB69-23CF-44E3-9099-C40C66FF867C}">
                  <a14:compatExt spid="_x0000_s20571"/>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20572" name="Option Button 92" hidden="1">
              <a:extLst>
                <a:ext uri="{63B3BB69-23CF-44E3-9099-C40C66FF867C}">
                  <a14:compatExt spid="_x0000_s20572"/>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20573" name="Option Button 93" hidden="1">
              <a:extLst>
                <a:ext uri="{63B3BB69-23CF-44E3-9099-C40C66FF867C}">
                  <a14:compatExt spid="_x0000_s20573"/>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20574" name="Group Box 94" hidden="1">
              <a:extLst>
                <a:ext uri="{63B3BB69-23CF-44E3-9099-C40C66FF867C}">
                  <a14:compatExt spid="_x0000_s20574"/>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20575" name="Option Button 95" hidden="1">
              <a:extLst>
                <a:ext uri="{63B3BB69-23CF-44E3-9099-C40C66FF867C}">
                  <a14:compatExt spid="_x0000_s20575"/>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20576" name="Option Button 96" hidden="1">
              <a:extLst>
                <a:ext uri="{63B3BB69-23CF-44E3-9099-C40C66FF867C}">
                  <a14:compatExt spid="_x0000_s20576"/>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100" name="グループ化 99">
              <a:extLst>
                <a:ext uri="{FF2B5EF4-FFF2-40B4-BE49-F238E27FC236}">
                  <a16:creationId xmlns:a16="http://schemas.microsoft.com/office/drawing/2014/main" id="{00000000-0008-0000-1300-000003000000}"/>
                </a:ext>
              </a:extLst>
            </xdr:cNvPr>
            <xdr:cNvGrpSpPr/>
          </xdr:nvGrpSpPr>
          <xdr:grpSpPr>
            <a:xfrm>
              <a:off x="3240192" y="7721144"/>
              <a:ext cx="3617808" cy="165847"/>
              <a:chOff x="2851572" y="7579730"/>
              <a:chExt cx="3176693" cy="162587"/>
            </a:xfrm>
          </xdr:grpSpPr>
          <xdr:sp macro="" textlink="">
            <xdr:nvSpPr>
              <xdr:cNvPr id="20577" name="Group Box 97" hidden="1">
                <a:extLst>
                  <a:ext uri="{63B3BB69-23CF-44E3-9099-C40C66FF867C}">
                    <a14:compatExt spid="_x0000_s20577"/>
                  </a:ext>
                  <a:ext uri="{FF2B5EF4-FFF2-40B4-BE49-F238E27FC236}">
                    <a16:creationId xmlns:a16="http://schemas.microsoft.com/office/drawing/2014/main" id="{00000000-0008-0000-1300-0000DE900000}"/>
                  </a:ext>
                </a:extLst>
              </xdr:cNvPr>
              <xdr:cNvSpPr/>
            </xdr:nvSpPr>
            <xdr:spPr bwMode="auto">
              <a:xfrm>
                <a:off x="2851572" y="7579730"/>
                <a:ext cx="3176693" cy="162587"/>
              </a:xfrm>
              <a:prstGeom prst="rect">
                <a:avLst/>
              </a:prstGeom>
              <a:noFill/>
              <a:ln w="9525">
                <a:miter lim="800000"/>
                <a:headEnd/>
                <a:tailEnd/>
              </a:ln>
              <a:extLst>
                <a:ext uri="{909E8E84-426E-40DD-AFC4-6F175D3DCCD1}">
                  <a14:hiddenFill>
                    <a:noFill/>
                  </a14:hiddenFill>
                </a:ext>
              </a:extLst>
            </xdr:spPr>
          </xdr:sp>
          <xdr:sp macro="" textlink="">
            <xdr:nvSpPr>
              <xdr:cNvPr id="20578" name="Option Button 98" hidden="1">
                <a:extLst>
                  <a:ext uri="{63B3BB69-23CF-44E3-9099-C40C66FF867C}">
                    <a14:compatExt spid="_x0000_s20578"/>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79" name="Option Button 99" hidden="1">
                <a:extLst>
                  <a:ext uri="{63B3BB69-23CF-44E3-9099-C40C66FF867C}">
                    <a14:compatExt spid="_x0000_s20579"/>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104" name="グループ化 103">
              <a:extLst>
                <a:ext uri="{FF2B5EF4-FFF2-40B4-BE49-F238E27FC236}">
                  <a16:creationId xmlns:a16="http://schemas.microsoft.com/office/drawing/2014/main" id="{00000000-0008-0000-1300-000004000000}"/>
                </a:ext>
              </a:extLst>
            </xdr:cNvPr>
            <xdr:cNvGrpSpPr/>
          </xdr:nvGrpSpPr>
          <xdr:grpSpPr>
            <a:xfrm>
              <a:off x="1524000" y="14485620"/>
              <a:ext cx="1524000" cy="220980"/>
              <a:chOff x="1341120" y="14020800"/>
              <a:chExt cx="1341120" cy="220980"/>
            </a:xfrm>
          </xdr:grpSpPr>
          <xdr:sp macro="" textlink="">
            <xdr:nvSpPr>
              <xdr:cNvPr id="20580" name="Group Box 100" hidden="1">
                <a:extLst>
                  <a:ext uri="{63B3BB69-23CF-44E3-9099-C40C66FF867C}">
                    <a14:compatExt spid="_x0000_s20580"/>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20581" name="Option Button 101" hidden="1">
                <a:extLst>
                  <a:ext uri="{63B3BB69-23CF-44E3-9099-C40C66FF867C}">
                    <a14:compatExt spid="_x0000_s2058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82" name="Option Button 102" descr="無" hidden="1">
                <a:extLst>
                  <a:ext uri="{63B3BB69-23CF-44E3-9099-C40C66FF867C}">
                    <a14:compatExt spid="_x0000_s2058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8" name="グループ化 107">
              <a:extLst>
                <a:ext uri="{FF2B5EF4-FFF2-40B4-BE49-F238E27FC236}">
                  <a16:creationId xmlns:a16="http://schemas.microsoft.com/office/drawing/2014/main" id="{00000000-0008-0000-1300-00000A000000}"/>
                </a:ext>
              </a:extLst>
            </xdr:cNvPr>
            <xdr:cNvGrpSpPr/>
          </xdr:nvGrpSpPr>
          <xdr:grpSpPr>
            <a:xfrm>
              <a:off x="1524001" y="15163443"/>
              <a:ext cx="1524001" cy="228600"/>
              <a:chOff x="1333502" y="14660193"/>
              <a:chExt cx="1333500" cy="223837"/>
            </a:xfrm>
          </xdr:grpSpPr>
          <xdr:sp macro="" textlink="">
            <xdr:nvSpPr>
              <xdr:cNvPr id="20583" name="Group Box 103" hidden="1">
                <a:extLst>
                  <a:ext uri="{63B3BB69-23CF-44E3-9099-C40C66FF867C}">
                    <a14:compatExt spid="_x0000_s20583"/>
                  </a:ext>
                  <a:ext uri="{FF2B5EF4-FFF2-40B4-BE49-F238E27FC236}">
                    <a16:creationId xmlns:a16="http://schemas.microsoft.com/office/drawing/2014/main" id="{00000000-0008-0000-1300-0000BA900000}"/>
                  </a:ext>
                </a:extLst>
              </xdr:cNvPr>
              <xdr:cNvSpPr/>
            </xdr:nvSpPr>
            <xdr:spPr bwMode="auto">
              <a:xfrm>
                <a:off x="1333502" y="14660193"/>
                <a:ext cx="1333500" cy="223837"/>
              </a:xfrm>
              <a:prstGeom prst="rect">
                <a:avLst/>
              </a:prstGeom>
              <a:noFill/>
              <a:ln w="9525">
                <a:miter lim="800000"/>
                <a:headEnd/>
                <a:tailEnd/>
              </a:ln>
              <a:extLst>
                <a:ext uri="{909E8E84-426E-40DD-AFC4-6F175D3DCCD1}">
                  <a14:hiddenFill>
                    <a:noFill/>
                  </a14:hiddenFill>
                </a:ext>
              </a:extLst>
            </xdr:spPr>
          </xdr:sp>
          <xdr:sp macro="" textlink="">
            <xdr:nvSpPr>
              <xdr:cNvPr id="20584" name="Option Button 104" hidden="1">
                <a:extLst>
                  <a:ext uri="{63B3BB69-23CF-44E3-9099-C40C66FF867C}">
                    <a14:compatExt spid="_x0000_s20584"/>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85" name="Option Button 105" hidden="1">
                <a:extLst>
                  <a:ext uri="{63B3BB69-23CF-44E3-9099-C40C66FF867C}">
                    <a14:compatExt spid="_x0000_s20585"/>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20586" name="Group Box 106" hidden="1">
              <a:extLst>
                <a:ext uri="{63B3BB69-23CF-44E3-9099-C40C66FF867C}">
                  <a14:compatExt spid="_x0000_s20586"/>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20587" name="Option Button 107" descr="有" hidden="1">
              <a:extLst>
                <a:ext uri="{63B3BB69-23CF-44E3-9099-C40C66FF867C}">
                  <a14:compatExt spid="_x0000_s20587"/>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20588" name="Option Button 108" hidden="1">
              <a:extLst>
                <a:ext uri="{63B3BB69-23CF-44E3-9099-C40C66FF867C}">
                  <a14:compatExt spid="_x0000_s20588"/>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20589" name="Group Box 109" hidden="1">
              <a:extLst>
                <a:ext uri="{63B3BB69-23CF-44E3-9099-C40C66FF867C}">
                  <a14:compatExt spid="_x0000_s20589"/>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20590" name="Option Button 110" descr="有" hidden="1">
              <a:extLst>
                <a:ext uri="{63B3BB69-23CF-44E3-9099-C40C66FF867C}">
                  <a14:compatExt spid="_x0000_s20590"/>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20591" name="Option Button 111" hidden="1">
              <a:extLst>
                <a:ext uri="{63B3BB69-23CF-44E3-9099-C40C66FF867C}">
                  <a14:compatExt spid="_x0000_s20591"/>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20592" name="Drop Down 112" hidden="1">
              <a:extLst>
                <a:ext uri="{63B3BB69-23CF-44E3-9099-C40C66FF867C}">
                  <a14:compatExt spid="_x0000_s20592"/>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21505" name="Group Box 1" hidden="1">
              <a:extLst>
                <a:ext uri="{63B3BB69-23CF-44E3-9099-C40C66FF867C}">
                  <a14:compatExt spid="_x0000_s21505"/>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21506" name="Option Button 2" hidden="1">
              <a:extLst>
                <a:ext uri="{63B3BB69-23CF-44E3-9099-C40C66FF867C}">
                  <a14:compatExt spid="_x0000_s21506"/>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21507" name="Option Button 3" hidden="1">
              <a:extLst>
                <a:ext uri="{63B3BB69-23CF-44E3-9099-C40C66FF867C}">
                  <a14:compatExt spid="_x0000_s21507"/>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1508" name="Group Box 4" hidden="1">
              <a:extLst>
                <a:ext uri="{63B3BB69-23CF-44E3-9099-C40C66FF867C}">
                  <a14:compatExt spid="_x0000_s21508"/>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21509" name="Option Button 5" hidden="1">
              <a:extLst>
                <a:ext uri="{63B3BB69-23CF-44E3-9099-C40C66FF867C}">
                  <a14:compatExt spid="_x0000_s21509"/>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21510" name="Option Button 6" hidden="1">
              <a:extLst>
                <a:ext uri="{63B3BB69-23CF-44E3-9099-C40C66FF867C}">
                  <a14:compatExt spid="_x0000_s21510"/>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21511" name="Group Box 7" hidden="1">
              <a:extLst>
                <a:ext uri="{63B3BB69-23CF-44E3-9099-C40C66FF867C}">
                  <a14:compatExt spid="_x0000_s21511"/>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21517" name="Group Box 13" hidden="1">
              <a:extLst>
                <a:ext uri="{63B3BB69-23CF-44E3-9099-C40C66FF867C}">
                  <a14:compatExt spid="_x0000_s21517"/>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21518" name="Group Box 14" hidden="1">
              <a:extLst>
                <a:ext uri="{63B3BB69-23CF-44E3-9099-C40C66FF867C}">
                  <a14:compatExt spid="_x0000_s21518"/>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21521" name="Group Box 17" hidden="1">
              <a:extLst>
                <a:ext uri="{63B3BB69-23CF-44E3-9099-C40C66FF867C}">
                  <a14:compatExt spid="_x0000_s21521"/>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21523" name="Group Box 19" hidden="1">
              <a:extLst>
                <a:ext uri="{63B3BB69-23CF-44E3-9099-C40C66FF867C}">
                  <a14:compatExt spid="_x0000_s2152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21524" name="Option Button 20" hidden="1">
              <a:extLst>
                <a:ext uri="{63B3BB69-23CF-44E3-9099-C40C66FF867C}">
                  <a14:compatExt spid="_x0000_s2152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21525" name="Option Button 21" hidden="1">
              <a:extLst>
                <a:ext uri="{63B3BB69-23CF-44E3-9099-C40C66FF867C}">
                  <a14:compatExt spid="_x0000_s2152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21526" name="Option Button 22" hidden="1">
              <a:extLst>
                <a:ext uri="{63B3BB69-23CF-44E3-9099-C40C66FF867C}">
                  <a14:compatExt spid="_x0000_s2152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1527" name="Group Box 23" hidden="1">
              <a:extLst>
                <a:ext uri="{63B3BB69-23CF-44E3-9099-C40C66FF867C}">
                  <a14:compatExt spid="_x0000_s21527"/>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21528" name="Option Button 24" hidden="1">
              <a:extLst>
                <a:ext uri="{63B3BB69-23CF-44E3-9099-C40C66FF867C}">
                  <a14:compatExt spid="_x0000_s21528"/>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21529" name="Option Button 25" hidden="1">
              <a:extLst>
                <a:ext uri="{63B3BB69-23CF-44E3-9099-C40C66FF867C}">
                  <a14:compatExt spid="_x0000_s21529"/>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21530" name="Group Box 26" hidden="1">
              <a:extLst>
                <a:ext uri="{63B3BB69-23CF-44E3-9099-C40C66FF867C}">
                  <a14:compatExt spid="_x0000_s21530"/>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21531" name="Group Box 27" hidden="1">
              <a:extLst>
                <a:ext uri="{63B3BB69-23CF-44E3-9099-C40C66FF867C}">
                  <a14:compatExt spid="_x0000_s21531"/>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21532" name="Option Button 28" hidden="1">
              <a:extLst>
                <a:ext uri="{63B3BB69-23CF-44E3-9099-C40C66FF867C}">
                  <a14:compatExt spid="_x0000_s21532"/>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21533" name="Option Button 29" hidden="1">
              <a:extLst>
                <a:ext uri="{63B3BB69-23CF-44E3-9099-C40C66FF867C}">
                  <a14:compatExt spid="_x0000_s21533"/>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21534" name="Group Box 30" hidden="1">
              <a:extLst>
                <a:ext uri="{63B3BB69-23CF-44E3-9099-C40C66FF867C}">
                  <a14:compatExt spid="_x0000_s21534"/>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21535" name="Option Button 31" hidden="1">
              <a:extLst>
                <a:ext uri="{63B3BB69-23CF-44E3-9099-C40C66FF867C}">
                  <a14:compatExt spid="_x0000_s21535"/>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21536" name="Option Button 32" hidden="1">
              <a:extLst>
                <a:ext uri="{63B3BB69-23CF-44E3-9099-C40C66FF867C}">
                  <a14:compatExt spid="_x0000_s21536"/>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21537" name="Group Box 33" hidden="1">
              <a:extLst>
                <a:ext uri="{63B3BB69-23CF-44E3-9099-C40C66FF867C}">
                  <a14:compatExt spid="_x0000_s21537"/>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21538" name="Option Button 34" hidden="1">
              <a:extLst>
                <a:ext uri="{63B3BB69-23CF-44E3-9099-C40C66FF867C}">
                  <a14:compatExt spid="_x0000_s21538"/>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21539" name="Option Button 35" hidden="1">
              <a:extLst>
                <a:ext uri="{63B3BB69-23CF-44E3-9099-C40C66FF867C}">
                  <a14:compatExt spid="_x0000_s21539"/>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21540" name="Group Box 36" hidden="1">
              <a:extLst>
                <a:ext uri="{63B3BB69-23CF-44E3-9099-C40C66FF867C}">
                  <a14:compatExt spid="_x0000_s21540"/>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21541" name="Option Button 37" hidden="1">
              <a:extLst>
                <a:ext uri="{63B3BB69-23CF-44E3-9099-C40C66FF867C}">
                  <a14:compatExt spid="_x0000_s21541"/>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21542" name="Option Button 38" hidden="1">
              <a:extLst>
                <a:ext uri="{63B3BB69-23CF-44E3-9099-C40C66FF867C}">
                  <a14:compatExt spid="_x0000_s21542"/>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21543" name="Group Box 39" hidden="1">
              <a:extLst>
                <a:ext uri="{63B3BB69-23CF-44E3-9099-C40C66FF867C}">
                  <a14:compatExt spid="_x0000_s21543"/>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21544" name="Group Box 40" hidden="1">
              <a:extLst>
                <a:ext uri="{63B3BB69-23CF-44E3-9099-C40C66FF867C}">
                  <a14:compatExt spid="_x0000_s21544"/>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21545" name="Option Button 41" hidden="1">
              <a:extLst>
                <a:ext uri="{63B3BB69-23CF-44E3-9099-C40C66FF867C}">
                  <a14:compatExt spid="_x0000_s21545"/>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21546" name="Option Button 42" hidden="1">
              <a:extLst>
                <a:ext uri="{63B3BB69-23CF-44E3-9099-C40C66FF867C}">
                  <a14:compatExt spid="_x0000_s21546"/>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21547" name="Option Button 43" hidden="1">
              <a:extLst>
                <a:ext uri="{63B3BB69-23CF-44E3-9099-C40C66FF867C}">
                  <a14:compatExt spid="_x0000_s21547"/>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21548" name="Option Button 44" hidden="1">
              <a:extLst>
                <a:ext uri="{63B3BB69-23CF-44E3-9099-C40C66FF867C}">
                  <a14:compatExt spid="_x0000_s21548"/>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21549" name="Group Box 45" hidden="1">
              <a:extLst>
                <a:ext uri="{63B3BB69-23CF-44E3-9099-C40C66FF867C}">
                  <a14:compatExt spid="_x0000_s21549"/>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21550" name="Option Button 46" hidden="1">
              <a:extLst>
                <a:ext uri="{63B3BB69-23CF-44E3-9099-C40C66FF867C}">
                  <a14:compatExt spid="_x0000_s21550"/>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21551" name="Option Button 47" hidden="1">
              <a:extLst>
                <a:ext uri="{63B3BB69-23CF-44E3-9099-C40C66FF867C}">
                  <a14:compatExt spid="_x0000_s21551"/>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21552" name="Drop Down 48" hidden="1">
              <a:extLst>
                <a:ext uri="{63B3BB69-23CF-44E3-9099-C40C66FF867C}">
                  <a14:compatExt spid="_x0000_s21552"/>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21553" name="Drop Down 49" hidden="1">
              <a:extLst>
                <a:ext uri="{63B3BB69-23CF-44E3-9099-C40C66FF867C}">
                  <a14:compatExt spid="_x0000_s21553"/>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1554" name="Group Box 50" hidden="1">
              <a:extLst>
                <a:ext uri="{63B3BB69-23CF-44E3-9099-C40C66FF867C}">
                  <a14:compatExt spid="_x0000_s21554"/>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21555" name="Option Button 51" hidden="1">
              <a:extLst>
                <a:ext uri="{63B3BB69-23CF-44E3-9099-C40C66FF867C}">
                  <a14:compatExt spid="_x0000_s21555"/>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21556" name="Option Button 52" hidden="1">
              <a:extLst>
                <a:ext uri="{63B3BB69-23CF-44E3-9099-C40C66FF867C}">
                  <a14:compatExt spid="_x0000_s21556"/>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21557" name="Group Box 53" hidden="1">
              <a:extLst>
                <a:ext uri="{63B3BB69-23CF-44E3-9099-C40C66FF867C}">
                  <a14:compatExt spid="_x0000_s21557"/>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21558" name="Option Button 54" hidden="1">
              <a:extLst>
                <a:ext uri="{63B3BB69-23CF-44E3-9099-C40C66FF867C}">
                  <a14:compatExt spid="_x0000_s21558"/>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21559" name="Option Button 55" hidden="1">
              <a:extLst>
                <a:ext uri="{63B3BB69-23CF-44E3-9099-C40C66FF867C}">
                  <a14:compatExt spid="_x0000_s21559"/>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21560" name="Drop Down 56" hidden="1">
              <a:extLst>
                <a:ext uri="{63B3BB69-23CF-44E3-9099-C40C66FF867C}">
                  <a14:compatExt spid="_x0000_s21560"/>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21561" name="Group Box 57" hidden="1">
              <a:extLst>
                <a:ext uri="{63B3BB69-23CF-44E3-9099-C40C66FF867C}">
                  <a14:compatExt spid="_x0000_s21561"/>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21562" name="Option Button 58" hidden="1">
              <a:extLst>
                <a:ext uri="{63B3BB69-23CF-44E3-9099-C40C66FF867C}">
                  <a14:compatExt spid="_x0000_s21562"/>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21563" name="Option Button 59" hidden="1">
              <a:extLst>
                <a:ext uri="{63B3BB69-23CF-44E3-9099-C40C66FF867C}">
                  <a14:compatExt spid="_x0000_s21563"/>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21564" name="Group Box 60" hidden="1">
              <a:extLst>
                <a:ext uri="{63B3BB69-23CF-44E3-9099-C40C66FF867C}">
                  <a14:compatExt spid="_x0000_s21564"/>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21565" name="Option Button 61" hidden="1">
              <a:extLst>
                <a:ext uri="{63B3BB69-23CF-44E3-9099-C40C66FF867C}">
                  <a14:compatExt spid="_x0000_s21565"/>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21566" name="Option Button 62" hidden="1">
              <a:extLst>
                <a:ext uri="{63B3BB69-23CF-44E3-9099-C40C66FF867C}">
                  <a14:compatExt spid="_x0000_s21566"/>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21567" name="グループ 98" hidden="1">
              <a:extLst>
                <a:ext uri="{63B3BB69-23CF-44E3-9099-C40C66FF867C}">
                  <a14:compatExt spid="_x0000_s21567"/>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21568" name="オプション 99" hidden="1">
              <a:extLst>
                <a:ext uri="{63B3BB69-23CF-44E3-9099-C40C66FF867C}">
                  <a14:compatExt spid="_x0000_s21568"/>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21569" name="オプション 100" hidden="1">
              <a:extLst>
                <a:ext uri="{63B3BB69-23CF-44E3-9099-C40C66FF867C}">
                  <a14:compatExt spid="_x0000_s21569"/>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21570" name="オプション 101" hidden="1">
              <a:extLst>
                <a:ext uri="{63B3BB69-23CF-44E3-9099-C40C66FF867C}">
                  <a14:compatExt spid="_x0000_s21570"/>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21571" name="Drop Down 67" hidden="1">
              <a:extLst>
                <a:ext uri="{63B3BB69-23CF-44E3-9099-C40C66FF867C}">
                  <a14:compatExt spid="_x0000_s21571"/>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21572" name="Drop Down 68" hidden="1">
              <a:extLst>
                <a:ext uri="{63B3BB69-23CF-44E3-9099-C40C66FF867C}">
                  <a14:compatExt spid="_x0000_s21572"/>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21573" name="Drop Down 69" hidden="1">
              <a:extLst>
                <a:ext uri="{63B3BB69-23CF-44E3-9099-C40C66FF867C}">
                  <a14:compatExt spid="_x0000_s21573"/>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21574" name="Option Button 70" hidden="1">
              <a:extLst>
                <a:ext uri="{63B3BB69-23CF-44E3-9099-C40C66FF867C}">
                  <a14:compatExt spid="_x0000_s21574"/>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21575" name="Option Button 71" hidden="1">
              <a:extLst>
                <a:ext uri="{63B3BB69-23CF-44E3-9099-C40C66FF867C}">
                  <a14:compatExt spid="_x0000_s21575"/>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21576" name="Drop Down 72" hidden="1">
              <a:extLst>
                <a:ext uri="{63B3BB69-23CF-44E3-9099-C40C66FF867C}">
                  <a14:compatExt spid="_x0000_s21576"/>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21577" name="Group Box 73" hidden="1">
              <a:extLst>
                <a:ext uri="{63B3BB69-23CF-44E3-9099-C40C66FF867C}">
                  <a14:compatExt spid="_x0000_s21577"/>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21578" name="Option Button 74" hidden="1">
              <a:extLst>
                <a:ext uri="{63B3BB69-23CF-44E3-9099-C40C66FF867C}">
                  <a14:compatExt spid="_x0000_s21578"/>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21579" name="Option Button 75" hidden="1">
              <a:extLst>
                <a:ext uri="{63B3BB69-23CF-44E3-9099-C40C66FF867C}">
                  <a14:compatExt spid="_x0000_s21579"/>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21580" name="Group Box 76" hidden="1">
              <a:extLst>
                <a:ext uri="{63B3BB69-23CF-44E3-9099-C40C66FF867C}">
                  <a14:compatExt spid="_x0000_s21580"/>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21581" name="Option Button 77" hidden="1">
              <a:extLst>
                <a:ext uri="{63B3BB69-23CF-44E3-9099-C40C66FF867C}">
                  <a14:compatExt spid="_x0000_s21581"/>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21582" name="Option Button 78" hidden="1">
              <a:extLst>
                <a:ext uri="{63B3BB69-23CF-44E3-9099-C40C66FF867C}">
                  <a14:compatExt spid="_x0000_s21582"/>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21583" name="Group Box 79" hidden="1">
              <a:extLst>
                <a:ext uri="{63B3BB69-23CF-44E3-9099-C40C66FF867C}">
                  <a14:compatExt spid="_x0000_s21583"/>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21584" name="Option Button 80" hidden="1">
              <a:extLst>
                <a:ext uri="{63B3BB69-23CF-44E3-9099-C40C66FF867C}">
                  <a14:compatExt spid="_x0000_s21584"/>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21585" name="Option Button 81" hidden="1">
              <a:extLst>
                <a:ext uri="{63B3BB69-23CF-44E3-9099-C40C66FF867C}">
                  <a14:compatExt spid="_x0000_s21585"/>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21586" name="Drop Down 82" hidden="1">
              <a:extLst>
                <a:ext uri="{63B3BB69-23CF-44E3-9099-C40C66FF867C}">
                  <a14:compatExt spid="_x0000_s21586"/>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22529" name="Group Box 1" hidden="1">
              <a:extLst>
                <a:ext uri="{63B3BB69-23CF-44E3-9099-C40C66FF867C}">
                  <a14:compatExt spid="_x0000_s22529"/>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22530" name="Option Button 2" hidden="1">
              <a:extLst>
                <a:ext uri="{63B3BB69-23CF-44E3-9099-C40C66FF867C}">
                  <a14:compatExt spid="_x0000_s22530"/>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22531" name="Option Button 3" hidden="1">
              <a:extLst>
                <a:ext uri="{63B3BB69-23CF-44E3-9099-C40C66FF867C}">
                  <a14:compatExt spid="_x0000_s22531"/>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22532" name="Group Box 4" hidden="1">
              <a:extLst>
                <a:ext uri="{63B3BB69-23CF-44E3-9099-C40C66FF867C}">
                  <a14:compatExt spid="_x0000_s22532"/>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22533" name="Option Button 5" hidden="1">
              <a:extLst>
                <a:ext uri="{63B3BB69-23CF-44E3-9099-C40C66FF867C}">
                  <a14:compatExt spid="_x0000_s22533"/>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22534" name="Option Button 6" hidden="1">
              <a:extLst>
                <a:ext uri="{63B3BB69-23CF-44E3-9099-C40C66FF867C}">
                  <a14:compatExt spid="_x0000_s22534"/>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22535" name="Group Box 7" hidden="1">
              <a:extLst>
                <a:ext uri="{63B3BB69-23CF-44E3-9099-C40C66FF867C}">
                  <a14:compatExt spid="_x0000_s22535"/>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22536" name="Check Box 8" hidden="1">
              <a:extLst>
                <a:ext uri="{63B3BB69-23CF-44E3-9099-C40C66FF867C}">
                  <a14:compatExt spid="_x0000_s22536"/>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22537" name="Check Box 9" hidden="1">
              <a:extLst>
                <a:ext uri="{63B3BB69-23CF-44E3-9099-C40C66FF867C}">
                  <a14:compatExt spid="_x0000_s22537"/>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22538" name="Check Box 10" hidden="1">
              <a:extLst>
                <a:ext uri="{63B3BB69-23CF-44E3-9099-C40C66FF867C}">
                  <a14:compatExt spid="_x0000_s22538"/>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22539" name="Check Box 11" hidden="1">
              <a:extLst>
                <a:ext uri="{63B3BB69-23CF-44E3-9099-C40C66FF867C}">
                  <a14:compatExt spid="_x0000_s22539"/>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22540" name="Check Box 12" hidden="1">
              <a:extLst>
                <a:ext uri="{63B3BB69-23CF-44E3-9099-C40C66FF867C}">
                  <a14:compatExt spid="_x0000_s22540"/>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22541" name="Group Box 13" hidden="1">
              <a:extLst>
                <a:ext uri="{63B3BB69-23CF-44E3-9099-C40C66FF867C}">
                  <a14:compatExt spid="_x0000_s22541"/>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22542" name="Group Box 14" hidden="1">
              <a:extLst>
                <a:ext uri="{63B3BB69-23CF-44E3-9099-C40C66FF867C}">
                  <a14:compatExt spid="_x0000_s22542"/>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22543" name="Check Box 15" hidden="1">
              <a:extLst>
                <a:ext uri="{63B3BB69-23CF-44E3-9099-C40C66FF867C}">
                  <a14:compatExt spid="_x0000_s22543"/>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22544" name="Check Box 16" hidden="1">
              <a:extLst>
                <a:ext uri="{63B3BB69-23CF-44E3-9099-C40C66FF867C}">
                  <a14:compatExt spid="_x0000_s22544"/>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22545" name="Group Box 17" hidden="1">
              <a:extLst>
                <a:ext uri="{63B3BB69-23CF-44E3-9099-C40C66FF867C}">
                  <a14:compatExt spid="_x0000_s22545"/>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22546" name="Check Box 18" hidden="1">
              <a:extLst>
                <a:ext uri="{63B3BB69-23CF-44E3-9099-C40C66FF867C}">
                  <a14:compatExt spid="_x0000_s22546"/>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22547" name="Group Box 19" hidden="1">
              <a:extLst>
                <a:ext uri="{63B3BB69-23CF-44E3-9099-C40C66FF867C}">
                  <a14:compatExt spid="_x0000_s22547"/>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22548" name="Option Button 20" hidden="1">
              <a:extLst>
                <a:ext uri="{63B3BB69-23CF-44E3-9099-C40C66FF867C}">
                  <a14:compatExt spid="_x0000_s22548"/>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22549" name="Option Button 21" hidden="1">
              <a:extLst>
                <a:ext uri="{63B3BB69-23CF-44E3-9099-C40C66FF867C}">
                  <a14:compatExt spid="_x0000_s22549"/>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22550" name="Group Box 22" hidden="1">
              <a:extLst>
                <a:ext uri="{63B3BB69-23CF-44E3-9099-C40C66FF867C}">
                  <a14:compatExt spid="_x0000_s22550"/>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22551" name="Option Button 23" hidden="1">
              <a:extLst>
                <a:ext uri="{63B3BB69-23CF-44E3-9099-C40C66FF867C}">
                  <a14:compatExt spid="_x0000_s22551"/>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22552" name="Option Button 24" hidden="1">
              <a:extLst>
                <a:ext uri="{63B3BB69-23CF-44E3-9099-C40C66FF867C}">
                  <a14:compatExt spid="_x0000_s22552"/>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22553" name="Group Box 25" hidden="1">
              <a:extLst>
                <a:ext uri="{63B3BB69-23CF-44E3-9099-C40C66FF867C}">
                  <a14:compatExt spid="_x0000_s22553"/>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22554" name="Option Button 26" hidden="1">
              <a:extLst>
                <a:ext uri="{63B3BB69-23CF-44E3-9099-C40C66FF867C}">
                  <a14:compatExt spid="_x0000_s22554"/>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22555" name="Option Button 27" hidden="1">
              <a:extLst>
                <a:ext uri="{63B3BB69-23CF-44E3-9099-C40C66FF867C}">
                  <a14:compatExt spid="_x0000_s22555"/>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22556" name="Group Box 28" hidden="1">
              <a:extLst>
                <a:ext uri="{63B3BB69-23CF-44E3-9099-C40C66FF867C}">
                  <a14:compatExt spid="_x0000_s22556"/>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22557" name="Option Button 29" hidden="1">
              <a:extLst>
                <a:ext uri="{63B3BB69-23CF-44E3-9099-C40C66FF867C}">
                  <a14:compatExt spid="_x0000_s22557"/>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22558" name="Option Button 30" hidden="1">
              <a:extLst>
                <a:ext uri="{63B3BB69-23CF-44E3-9099-C40C66FF867C}">
                  <a14:compatExt spid="_x0000_s22558"/>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22559" name="Option Button 31" hidden="1">
              <a:extLst>
                <a:ext uri="{63B3BB69-23CF-44E3-9099-C40C66FF867C}">
                  <a14:compatExt spid="_x0000_s22559"/>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22560" name="Group Box 32" hidden="1">
              <a:extLst>
                <a:ext uri="{63B3BB69-23CF-44E3-9099-C40C66FF867C}">
                  <a14:compatExt spid="_x0000_s22560"/>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22561" name="Option Button 33" hidden="1">
              <a:extLst>
                <a:ext uri="{63B3BB69-23CF-44E3-9099-C40C66FF867C}">
                  <a14:compatExt spid="_x0000_s22561"/>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22562" name="Option Button 34" hidden="1">
              <a:extLst>
                <a:ext uri="{63B3BB69-23CF-44E3-9099-C40C66FF867C}">
                  <a14:compatExt spid="_x0000_s22562"/>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22563" name="Group Box 35" hidden="1">
              <a:extLst>
                <a:ext uri="{63B3BB69-23CF-44E3-9099-C40C66FF867C}">
                  <a14:compatExt spid="_x0000_s22563"/>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22564" name="Option Button 36" hidden="1">
              <a:extLst>
                <a:ext uri="{63B3BB69-23CF-44E3-9099-C40C66FF867C}">
                  <a14:compatExt spid="_x0000_s22564"/>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22565" name="Option Button 37" hidden="1">
              <a:extLst>
                <a:ext uri="{63B3BB69-23CF-44E3-9099-C40C66FF867C}">
                  <a14:compatExt spid="_x0000_s22565"/>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22566" name="Group Box 38" hidden="1">
              <a:extLst>
                <a:ext uri="{63B3BB69-23CF-44E3-9099-C40C66FF867C}">
                  <a14:compatExt spid="_x0000_s22566"/>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22567" name="Option Button 39" hidden="1">
              <a:extLst>
                <a:ext uri="{63B3BB69-23CF-44E3-9099-C40C66FF867C}">
                  <a14:compatExt spid="_x0000_s22567"/>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22568" name="Option Button 40" hidden="1">
              <a:extLst>
                <a:ext uri="{63B3BB69-23CF-44E3-9099-C40C66FF867C}">
                  <a14:compatExt spid="_x0000_s22568"/>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22569" name="Group Box 41" hidden="1">
              <a:extLst>
                <a:ext uri="{63B3BB69-23CF-44E3-9099-C40C66FF867C}">
                  <a14:compatExt spid="_x0000_s22569"/>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22570" name="Option Button 42" hidden="1">
              <a:extLst>
                <a:ext uri="{63B3BB69-23CF-44E3-9099-C40C66FF867C}">
                  <a14:compatExt spid="_x0000_s22570"/>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22571" name="Option Button 43" hidden="1">
              <a:extLst>
                <a:ext uri="{63B3BB69-23CF-44E3-9099-C40C66FF867C}">
                  <a14:compatExt spid="_x0000_s22571"/>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22572" name="Group Box 44" hidden="1">
              <a:extLst>
                <a:ext uri="{63B3BB69-23CF-44E3-9099-C40C66FF867C}">
                  <a14:compatExt spid="_x0000_s22572"/>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22573" name="Option Button 45" hidden="1">
              <a:extLst>
                <a:ext uri="{63B3BB69-23CF-44E3-9099-C40C66FF867C}">
                  <a14:compatExt spid="_x0000_s22573"/>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22574" name="Option Button 46" hidden="1">
              <a:extLst>
                <a:ext uri="{63B3BB69-23CF-44E3-9099-C40C66FF867C}">
                  <a14:compatExt spid="_x0000_s22574"/>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22575" name="Option Button 47" hidden="1">
              <a:extLst>
                <a:ext uri="{63B3BB69-23CF-44E3-9099-C40C66FF867C}">
                  <a14:compatExt spid="_x0000_s22575"/>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2576" name="Group Box 48" hidden="1">
              <a:extLst>
                <a:ext uri="{63B3BB69-23CF-44E3-9099-C40C66FF867C}">
                  <a14:compatExt spid="_x0000_s22576"/>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36</xdr:col>
          <xdr:colOff>0</xdr:colOff>
          <xdr:row>63</xdr:row>
          <xdr:rowOff>0</xdr:rowOff>
        </xdr:to>
        <xdr:sp macro="" textlink="">
          <xdr:nvSpPr>
            <xdr:cNvPr id="22577" name="Group Box 49" hidden="1">
              <a:extLst>
                <a:ext uri="{63B3BB69-23CF-44E3-9099-C40C66FF867C}">
                  <a14:compatExt spid="_x0000_s22577"/>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22578" name="Option Button 50" hidden="1">
              <a:extLst>
                <a:ext uri="{63B3BB69-23CF-44E3-9099-C40C66FF867C}">
                  <a14:compatExt spid="_x0000_s22578"/>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22579" name="Option Button 51" hidden="1">
              <a:extLst>
                <a:ext uri="{63B3BB69-23CF-44E3-9099-C40C66FF867C}">
                  <a14:compatExt spid="_x0000_s22579"/>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80" name="Group Box 52" hidden="1">
              <a:extLst>
                <a:ext uri="{63B3BB69-23CF-44E3-9099-C40C66FF867C}">
                  <a14:compatExt spid="_x0000_s22580"/>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22581" name="Group Box 53" hidden="1">
              <a:extLst>
                <a:ext uri="{63B3BB69-23CF-44E3-9099-C40C66FF867C}">
                  <a14:compatExt spid="_x0000_s22581"/>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22582" name="Option Button 54" hidden="1">
              <a:extLst>
                <a:ext uri="{63B3BB69-23CF-44E3-9099-C40C66FF867C}">
                  <a14:compatExt spid="_x0000_s22582"/>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22583" name="Option Button 55" hidden="1">
              <a:extLst>
                <a:ext uri="{63B3BB69-23CF-44E3-9099-C40C66FF867C}">
                  <a14:compatExt spid="_x0000_s22583"/>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22584" name="Drop Down 56" hidden="1">
              <a:extLst>
                <a:ext uri="{63B3BB69-23CF-44E3-9099-C40C66FF867C}">
                  <a14:compatExt spid="_x0000_s22584"/>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22585" name="Drop Down 57" hidden="1">
              <a:extLst>
                <a:ext uri="{63B3BB69-23CF-44E3-9099-C40C66FF867C}">
                  <a14:compatExt spid="_x0000_s22585"/>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22586" name="Group Box 58" hidden="1">
              <a:extLst>
                <a:ext uri="{63B3BB69-23CF-44E3-9099-C40C66FF867C}">
                  <a14:compatExt spid="_x0000_s22586"/>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22587" name="Option Button 59" hidden="1">
              <a:extLst>
                <a:ext uri="{63B3BB69-23CF-44E3-9099-C40C66FF867C}">
                  <a14:compatExt spid="_x0000_s22587"/>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22588" name="Option Button 60" hidden="1">
              <a:extLst>
                <a:ext uri="{63B3BB69-23CF-44E3-9099-C40C66FF867C}">
                  <a14:compatExt spid="_x0000_s22588"/>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2589" name="Group Box 61" hidden="1">
              <a:extLst>
                <a:ext uri="{63B3BB69-23CF-44E3-9099-C40C66FF867C}">
                  <a14:compatExt spid="_x0000_s22589"/>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22590" name="Option Button 62" hidden="1">
              <a:extLst>
                <a:ext uri="{63B3BB69-23CF-44E3-9099-C40C66FF867C}">
                  <a14:compatExt spid="_x0000_s22590"/>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22591" name="Option Button 63" hidden="1">
              <a:extLst>
                <a:ext uri="{63B3BB69-23CF-44E3-9099-C40C66FF867C}">
                  <a14:compatExt spid="_x0000_s22591"/>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2592" name="Group Box 64" hidden="1">
              <a:extLst>
                <a:ext uri="{63B3BB69-23CF-44E3-9099-C40C66FF867C}">
                  <a14:compatExt spid="_x0000_s22592"/>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22593" name="Option Button 65" hidden="1">
              <a:extLst>
                <a:ext uri="{63B3BB69-23CF-44E3-9099-C40C66FF867C}">
                  <a14:compatExt spid="_x0000_s22593"/>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22594" name="Option Button 66" hidden="1">
              <a:extLst>
                <a:ext uri="{63B3BB69-23CF-44E3-9099-C40C66FF867C}">
                  <a14:compatExt spid="_x0000_s22594"/>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22595" name="Option Button 67" hidden="1">
              <a:extLst>
                <a:ext uri="{63B3BB69-23CF-44E3-9099-C40C66FF867C}">
                  <a14:compatExt spid="_x0000_s22595"/>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96" name="Group Box 68" hidden="1">
              <a:extLst>
                <a:ext uri="{63B3BB69-23CF-44E3-9099-C40C66FF867C}">
                  <a14:compatExt spid="_x0000_s22596"/>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22597" name="Option Button 69" hidden="1">
              <a:extLst>
                <a:ext uri="{63B3BB69-23CF-44E3-9099-C40C66FF867C}">
                  <a14:compatExt spid="_x0000_s22597"/>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22598" name="Option Button 70" hidden="1">
              <a:extLst>
                <a:ext uri="{63B3BB69-23CF-44E3-9099-C40C66FF867C}">
                  <a14:compatExt spid="_x0000_s22598"/>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99" name="Group Box 71" hidden="1">
              <a:extLst>
                <a:ext uri="{63B3BB69-23CF-44E3-9099-C40C66FF867C}">
                  <a14:compatExt spid="_x0000_s22599"/>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22600" name="Option Button 72" hidden="1">
              <a:extLst>
                <a:ext uri="{63B3BB69-23CF-44E3-9099-C40C66FF867C}">
                  <a14:compatExt spid="_x0000_s22600"/>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22601" name="Option Button 73" hidden="1">
              <a:extLst>
                <a:ext uri="{63B3BB69-23CF-44E3-9099-C40C66FF867C}">
                  <a14:compatExt spid="_x0000_s22601"/>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22602" name="Option Button 74" hidden="1">
              <a:extLst>
                <a:ext uri="{63B3BB69-23CF-44E3-9099-C40C66FF867C}">
                  <a14:compatExt spid="_x0000_s22602"/>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22603" name="Option Button 75" hidden="1">
              <a:extLst>
                <a:ext uri="{63B3BB69-23CF-44E3-9099-C40C66FF867C}">
                  <a14:compatExt spid="_x0000_s22603"/>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22604" name="Drop Down 76" hidden="1">
              <a:extLst>
                <a:ext uri="{63B3BB69-23CF-44E3-9099-C40C66FF867C}">
                  <a14:compatExt spid="_x0000_s22604"/>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22605" name="Drop Down 77" hidden="1">
              <a:extLst>
                <a:ext uri="{63B3BB69-23CF-44E3-9099-C40C66FF867C}">
                  <a14:compatExt spid="_x0000_s22605"/>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22606" name="Group Box 78" hidden="1">
              <a:extLst>
                <a:ext uri="{63B3BB69-23CF-44E3-9099-C40C66FF867C}">
                  <a14:compatExt spid="_x0000_s22606"/>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22607" name="Option Button 79" hidden="1">
              <a:extLst>
                <a:ext uri="{63B3BB69-23CF-44E3-9099-C40C66FF867C}">
                  <a14:compatExt spid="_x0000_s22607"/>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22608" name="Option Button 80" hidden="1">
              <a:extLst>
                <a:ext uri="{63B3BB69-23CF-44E3-9099-C40C66FF867C}">
                  <a14:compatExt spid="_x0000_s226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22609" name="Group Box 81" hidden="1">
              <a:extLst>
                <a:ext uri="{63B3BB69-23CF-44E3-9099-C40C66FF867C}">
                  <a14:compatExt spid="_x0000_s226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22610" name="Option Button 82" hidden="1">
              <a:extLst>
                <a:ext uri="{63B3BB69-23CF-44E3-9099-C40C66FF867C}">
                  <a14:compatExt spid="_x0000_s226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22611" name="Option Button 83" hidden="1">
              <a:extLst>
                <a:ext uri="{63B3BB69-23CF-44E3-9099-C40C66FF867C}">
                  <a14:compatExt spid="_x0000_s226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36</xdr:col>
          <xdr:colOff>0</xdr:colOff>
          <xdr:row>71</xdr:row>
          <xdr:rowOff>0</xdr:rowOff>
        </xdr:to>
        <xdr:sp macro="" textlink="">
          <xdr:nvSpPr>
            <xdr:cNvPr id="22612" name="Group Box 84" hidden="1">
              <a:extLst>
                <a:ext uri="{63B3BB69-23CF-44E3-9099-C40C66FF867C}">
                  <a14:compatExt spid="_x0000_s226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22613" name="Option Button 85" hidden="1">
              <a:extLst>
                <a:ext uri="{63B3BB69-23CF-44E3-9099-C40C66FF867C}">
                  <a14:compatExt spid="_x0000_s226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33</xdr:col>
          <xdr:colOff>0</xdr:colOff>
          <xdr:row>70</xdr:row>
          <xdr:rowOff>200025</xdr:rowOff>
        </xdr:to>
        <xdr:sp macro="" textlink="">
          <xdr:nvSpPr>
            <xdr:cNvPr id="22614" name="Option Button 86" hidden="1">
              <a:extLst>
                <a:ext uri="{63B3BB69-23CF-44E3-9099-C40C66FF867C}">
                  <a14:compatExt spid="_x0000_s226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22615" name="Drop Down 87" hidden="1">
              <a:extLst>
                <a:ext uri="{63B3BB69-23CF-44E3-9099-C40C66FF867C}">
                  <a14:compatExt spid="_x0000_s22615"/>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22616" name="Group Box 特定処遇改善加算" hidden="1">
              <a:extLst>
                <a:ext uri="{63B3BB69-23CF-44E3-9099-C40C66FF867C}">
                  <a14:compatExt spid="_x0000_s22616"/>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22617" name="Option Button 89" hidden="1">
              <a:extLst>
                <a:ext uri="{63B3BB69-23CF-44E3-9099-C40C66FF867C}">
                  <a14:compatExt spid="_x0000_s22617"/>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22618" name="Option Button 90" hidden="1">
              <a:extLst>
                <a:ext uri="{63B3BB69-23CF-44E3-9099-C40C66FF867C}">
                  <a14:compatExt spid="_x0000_s22618"/>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22619" name="Drop Down 91" hidden="1">
              <a:extLst>
                <a:ext uri="{63B3BB69-23CF-44E3-9099-C40C66FF867C}">
                  <a14:compatExt spid="_x0000_s22619"/>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22620" name="Group Box 92" hidden="1">
              <a:extLst>
                <a:ext uri="{63B3BB69-23CF-44E3-9099-C40C66FF867C}">
                  <a14:compatExt spid="_x0000_s22620"/>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22621" name="Option Button 93" hidden="1">
              <a:extLst>
                <a:ext uri="{63B3BB69-23CF-44E3-9099-C40C66FF867C}">
                  <a14:compatExt spid="_x0000_s22621"/>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22622" name="Option Button 94" hidden="1">
              <a:extLst>
                <a:ext uri="{63B3BB69-23CF-44E3-9099-C40C66FF867C}">
                  <a14:compatExt spid="_x0000_s22622"/>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22623" name="Group Box 95" hidden="1">
              <a:extLst>
                <a:ext uri="{63B3BB69-23CF-44E3-9099-C40C66FF867C}">
                  <a14:compatExt spid="_x0000_s22623"/>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22624" name="Option Button 96" hidden="1">
              <a:extLst>
                <a:ext uri="{63B3BB69-23CF-44E3-9099-C40C66FF867C}">
                  <a14:compatExt spid="_x0000_s22624"/>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22625" name="Option Button 97" hidden="1">
              <a:extLst>
                <a:ext uri="{63B3BB69-23CF-44E3-9099-C40C66FF867C}">
                  <a14:compatExt spid="_x0000_s22625"/>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23560" name="Group Box 8" hidden="1">
              <a:extLst>
                <a:ext uri="{63B3BB69-23CF-44E3-9099-C40C66FF867C}">
                  <a14:compatExt spid="_x0000_s23560"/>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23561" name="Option Button 9" hidden="1">
              <a:extLst>
                <a:ext uri="{63B3BB69-23CF-44E3-9099-C40C66FF867C}">
                  <a14:compatExt spid="_x0000_s23561"/>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23562" name="Option Button 10" hidden="1">
              <a:extLst>
                <a:ext uri="{63B3BB69-23CF-44E3-9099-C40C66FF867C}">
                  <a14:compatExt spid="_x0000_s23562"/>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23563" name="Group Box 11" hidden="1">
              <a:extLst>
                <a:ext uri="{63B3BB69-23CF-44E3-9099-C40C66FF867C}">
                  <a14:compatExt spid="_x0000_s23563"/>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23564" name="Option Button 12" hidden="1">
              <a:extLst>
                <a:ext uri="{63B3BB69-23CF-44E3-9099-C40C66FF867C}">
                  <a14:compatExt spid="_x0000_s23564"/>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23565" name="Option Button 13" hidden="1">
              <a:extLst>
                <a:ext uri="{63B3BB69-23CF-44E3-9099-C40C66FF867C}">
                  <a14:compatExt spid="_x0000_s23565"/>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23566" name="Option Button 14" hidden="1">
              <a:extLst>
                <a:ext uri="{63B3BB69-23CF-44E3-9099-C40C66FF867C}">
                  <a14:compatExt spid="_x0000_s23566"/>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23567" name="Group Box 15" hidden="1">
              <a:extLst>
                <a:ext uri="{63B3BB69-23CF-44E3-9099-C40C66FF867C}">
                  <a14:compatExt spid="_x0000_s23567"/>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23568" name="Group Box 16" hidden="1">
              <a:extLst>
                <a:ext uri="{63B3BB69-23CF-44E3-9099-C40C66FF867C}">
                  <a14:compatExt spid="_x0000_s23568"/>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23569" name="Group Box 17" hidden="1">
              <a:extLst>
                <a:ext uri="{63B3BB69-23CF-44E3-9099-C40C66FF867C}">
                  <a14:compatExt spid="_x0000_s23569"/>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23570" name="Option Button 18" hidden="1">
              <a:extLst>
                <a:ext uri="{63B3BB69-23CF-44E3-9099-C40C66FF867C}">
                  <a14:compatExt spid="_x0000_s23570"/>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23571" name="Option Button 19" hidden="1">
              <a:extLst>
                <a:ext uri="{63B3BB69-23CF-44E3-9099-C40C66FF867C}">
                  <a14:compatExt spid="_x0000_s23571"/>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23572" name="Option Button 20" hidden="1">
              <a:extLst>
                <a:ext uri="{63B3BB69-23CF-44E3-9099-C40C66FF867C}">
                  <a14:compatExt spid="_x0000_s23572"/>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23573" name="Option Button 21" hidden="1">
              <a:extLst>
                <a:ext uri="{63B3BB69-23CF-44E3-9099-C40C66FF867C}">
                  <a14:compatExt spid="_x0000_s23573"/>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23574" name="Option Button 22" hidden="1">
              <a:extLst>
                <a:ext uri="{63B3BB69-23CF-44E3-9099-C40C66FF867C}">
                  <a14:compatExt spid="_x0000_s23574"/>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23575" name="Option Button 23" hidden="1">
              <a:extLst>
                <a:ext uri="{63B3BB69-23CF-44E3-9099-C40C66FF867C}">
                  <a14:compatExt spid="_x0000_s23575"/>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23576" name="Option Button 24" hidden="1">
              <a:extLst>
                <a:ext uri="{63B3BB69-23CF-44E3-9099-C40C66FF867C}">
                  <a14:compatExt spid="_x0000_s23576"/>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23577" name="Option Button 25" hidden="1">
              <a:extLst>
                <a:ext uri="{63B3BB69-23CF-44E3-9099-C40C66FF867C}">
                  <a14:compatExt spid="_x0000_s23577"/>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23578" name="Option Button 26" hidden="1">
              <a:extLst>
                <a:ext uri="{63B3BB69-23CF-44E3-9099-C40C66FF867C}">
                  <a14:compatExt spid="_x0000_s23578"/>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23579" name="Group Box 27" hidden="1">
              <a:extLst>
                <a:ext uri="{63B3BB69-23CF-44E3-9099-C40C66FF867C}">
                  <a14:compatExt spid="_x0000_s23579"/>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23580" name="Option Button 28" hidden="1">
              <a:extLst>
                <a:ext uri="{63B3BB69-23CF-44E3-9099-C40C66FF867C}">
                  <a14:compatExt spid="_x0000_s23580"/>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23581" name="Option Button 29" hidden="1">
              <a:extLst>
                <a:ext uri="{63B3BB69-23CF-44E3-9099-C40C66FF867C}">
                  <a14:compatExt spid="_x0000_s23581"/>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23582" name="Option Button 30" hidden="1">
              <a:extLst>
                <a:ext uri="{63B3BB69-23CF-44E3-9099-C40C66FF867C}">
                  <a14:compatExt spid="_x0000_s23582"/>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23585" name="Option Button 33" hidden="1">
              <a:extLst>
                <a:ext uri="{63B3BB69-23CF-44E3-9099-C40C66FF867C}">
                  <a14:compatExt spid="_x0000_s23585"/>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23586" name="Option Button 34" hidden="1">
              <a:extLst>
                <a:ext uri="{63B3BB69-23CF-44E3-9099-C40C66FF867C}">
                  <a14:compatExt spid="_x0000_s23586"/>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23587" name="Option Button 35" hidden="1">
              <a:extLst>
                <a:ext uri="{63B3BB69-23CF-44E3-9099-C40C66FF867C}">
                  <a14:compatExt spid="_x0000_s23587"/>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23588" name="Option Button 36" hidden="1">
              <a:extLst>
                <a:ext uri="{63B3BB69-23CF-44E3-9099-C40C66FF867C}">
                  <a14:compatExt spid="_x0000_s23588"/>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23589" name="Option Button 37" hidden="1">
              <a:extLst>
                <a:ext uri="{63B3BB69-23CF-44E3-9099-C40C66FF867C}">
                  <a14:compatExt spid="_x0000_s23589"/>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4577" name="Group Box 1" hidden="1">
              <a:extLst>
                <a:ext uri="{63B3BB69-23CF-44E3-9099-C40C66FF867C}">
                  <a14:compatExt spid="_x0000_s24577"/>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4585" name="Group Box 9" hidden="1">
              <a:extLst>
                <a:ext uri="{63B3BB69-23CF-44E3-9099-C40C66FF867C}">
                  <a14:compatExt spid="_x0000_s24585"/>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4591" name="Group Box 15" hidden="1">
              <a:extLst>
                <a:ext uri="{63B3BB69-23CF-44E3-9099-C40C66FF867C}">
                  <a14:compatExt spid="_x0000_s24591"/>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4592" name="Option Button 16" hidden="1">
              <a:extLst>
                <a:ext uri="{63B3BB69-23CF-44E3-9099-C40C66FF867C}">
                  <a14:compatExt spid="_x0000_s24592"/>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4593" name="Option Button 17" hidden="1">
              <a:extLst>
                <a:ext uri="{63B3BB69-23CF-44E3-9099-C40C66FF867C}">
                  <a14:compatExt spid="_x0000_s24593"/>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4594" name="Group Box 18" hidden="1">
              <a:extLst>
                <a:ext uri="{63B3BB69-23CF-44E3-9099-C40C66FF867C}">
                  <a14:compatExt spid="_x0000_s2459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4595" name="Option Button 19" hidden="1">
              <a:extLst>
                <a:ext uri="{63B3BB69-23CF-44E3-9099-C40C66FF867C}">
                  <a14:compatExt spid="_x0000_s2459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4596" name="Option Button 20" hidden="1">
              <a:extLst>
                <a:ext uri="{63B3BB69-23CF-44E3-9099-C40C66FF867C}">
                  <a14:compatExt spid="_x0000_s2459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4597" name="Group Box 21" hidden="1">
              <a:extLst>
                <a:ext uri="{63B3BB69-23CF-44E3-9099-C40C66FF867C}">
                  <a14:compatExt spid="_x0000_s24597"/>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4598" name="Option Button 22" hidden="1">
              <a:extLst>
                <a:ext uri="{63B3BB69-23CF-44E3-9099-C40C66FF867C}">
                  <a14:compatExt spid="_x0000_s24598"/>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4599" name="Option Button 23" hidden="1">
              <a:extLst>
                <a:ext uri="{63B3BB69-23CF-44E3-9099-C40C66FF867C}">
                  <a14:compatExt spid="_x0000_s24599"/>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4600" name="Group Box 24" hidden="1">
              <a:extLst>
                <a:ext uri="{63B3BB69-23CF-44E3-9099-C40C66FF867C}">
                  <a14:compatExt spid="_x0000_s24600"/>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4601" name="Option Button 25" hidden="1">
              <a:extLst>
                <a:ext uri="{63B3BB69-23CF-44E3-9099-C40C66FF867C}">
                  <a14:compatExt spid="_x0000_s24601"/>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4602" name="Option Button 26" hidden="1">
              <a:extLst>
                <a:ext uri="{63B3BB69-23CF-44E3-9099-C40C66FF867C}">
                  <a14:compatExt spid="_x0000_s24602"/>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4603" name="Group Box 27" hidden="1">
              <a:extLst>
                <a:ext uri="{63B3BB69-23CF-44E3-9099-C40C66FF867C}">
                  <a14:compatExt spid="_x0000_s24603"/>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4604" name="Option Button 28" hidden="1">
              <a:extLst>
                <a:ext uri="{63B3BB69-23CF-44E3-9099-C40C66FF867C}">
                  <a14:compatExt spid="_x0000_s24604"/>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4605" name="Option Button 29" hidden="1">
              <a:extLst>
                <a:ext uri="{63B3BB69-23CF-44E3-9099-C40C66FF867C}">
                  <a14:compatExt spid="_x0000_s24605"/>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4606" name="Group Box 30" hidden="1">
              <a:extLst>
                <a:ext uri="{63B3BB69-23CF-44E3-9099-C40C66FF867C}">
                  <a14:compatExt spid="_x0000_s24606"/>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4607" name="Option Button 31" hidden="1">
              <a:extLst>
                <a:ext uri="{63B3BB69-23CF-44E3-9099-C40C66FF867C}">
                  <a14:compatExt spid="_x0000_s24607"/>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4608" name="Option Button 32" hidden="1">
              <a:extLst>
                <a:ext uri="{63B3BB69-23CF-44E3-9099-C40C66FF867C}">
                  <a14:compatExt spid="_x0000_s24608"/>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4609" name="Group Box 33" hidden="1">
              <a:extLst>
                <a:ext uri="{63B3BB69-23CF-44E3-9099-C40C66FF867C}">
                  <a14:compatExt spid="_x0000_s24609"/>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4610" name="Option Button 34" hidden="1">
              <a:extLst>
                <a:ext uri="{63B3BB69-23CF-44E3-9099-C40C66FF867C}">
                  <a14:compatExt spid="_x0000_s24610"/>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4611" name="Option Button 35" hidden="1">
              <a:extLst>
                <a:ext uri="{63B3BB69-23CF-44E3-9099-C40C66FF867C}">
                  <a14:compatExt spid="_x0000_s24611"/>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4612" name="Group Box 36" hidden="1">
              <a:extLst>
                <a:ext uri="{63B3BB69-23CF-44E3-9099-C40C66FF867C}">
                  <a14:compatExt spid="_x0000_s24612"/>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4613" name="Option Button 37" hidden="1">
              <a:extLst>
                <a:ext uri="{63B3BB69-23CF-44E3-9099-C40C66FF867C}">
                  <a14:compatExt spid="_x0000_s24613"/>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4614" name="Option Button 38" hidden="1">
              <a:extLst>
                <a:ext uri="{63B3BB69-23CF-44E3-9099-C40C66FF867C}">
                  <a14:compatExt spid="_x0000_s24614"/>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4615" name="Group Box 39" hidden="1">
              <a:extLst>
                <a:ext uri="{63B3BB69-23CF-44E3-9099-C40C66FF867C}">
                  <a14:compatExt spid="_x0000_s24615"/>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4616" name="Option Button 40" hidden="1">
              <a:extLst>
                <a:ext uri="{63B3BB69-23CF-44E3-9099-C40C66FF867C}">
                  <a14:compatExt spid="_x0000_s24616"/>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4617" name="Option Button 41" hidden="1">
              <a:extLst>
                <a:ext uri="{63B3BB69-23CF-44E3-9099-C40C66FF867C}">
                  <a14:compatExt spid="_x0000_s24617"/>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4618" name="Group Box 42" hidden="1">
              <a:extLst>
                <a:ext uri="{63B3BB69-23CF-44E3-9099-C40C66FF867C}">
                  <a14:compatExt spid="_x0000_s24618"/>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4619" name="Option Button 43" hidden="1">
              <a:extLst>
                <a:ext uri="{63B3BB69-23CF-44E3-9099-C40C66FF867C}">
                  <a14:compatExt spid="_x0000_s24619"/>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4620" name="Option Button 44" hidden="1">
              <a:extLst>
                <a:ext uri="{63B3BB69-23CF-44E3-9099-C40C66FF867C}">
                  <a14:compatExt spid="_x0000_s24620"/>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4621" name="Group Box 45" hidden="1">
              <a:extLst>
                <a:ext uri="{63B3BB69-23CF-44E3-9099-C40C66FF867C}">
                  <a14:compatExt spid="_x0000_s24621"/>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4622" name="Option Button 46" hidden="1">
              <a:extLst>
                <a:ext uri="{63B3BB69-23CF-44E3-9099-C40C66FF867C}">
                  <a14:compatExt spid="_x0000_s24622"/>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4623" name="Option Button 47" hidden="1">
              <a:extLst>
                <a:ext uri="{63B3BB69-23CF-44E3-9099-C40C66FF867C}">
                  <a14:compatExt spid="_x0000_s24623"/>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4624" name="Option Button 48" hidden="1">
              <a:extLst>
                <a:ext uri="{63B3BB69-23CF-44E3-9099-C40C66FF867C}">
                  <a14:compatExt spid="_x0000_s24624"/>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4625" name="Option Button 49" hidden="1">
              <a:extLst>
                <a:ext uri="{63B3BB69-23CF-44E3-9099-C40C66FF867C}">
                  <a14:compatExt spid="_x0000_s24625"/>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4626" name="Option Button 50" hidden="1">
              <a:extLst>
                <a:ext uri="{63B3BB69-23CF-44E3-9099-C40C66FF867C}">
                  <a14:compatExt spid="_x0000_s24626"/>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4627" name="Group Box 51" hidden="1">
              <a:extLst>
                <a:ext uri="{63B3BB69-23CF-44E3-9099-C40C66FF867C}">
                  <a14:compatExt spid="_x0000_s24627"/>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4628" name="Option Button 52" hidden="1">
              <a:extLst>
                <a:ext uri="{63B3BB69-23CF-44E3-9099-C40C66FF867C}">
                  <a14:compatExt spid="_x0000_s24628"/>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4629" name="Option Button 53" hidden="1">
              <a:extLst>
                <a:ext uri="{63B3BB69-23CF-44E3-9099-C40C66FF867C}">
                  <a14:compatExt spid="_x0000_s24629"/>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4630" name="Group Box 54" hidden="1">
              <a:extLst>
                <a:ext uri="{63B3BB69-23CF-44E3-9099-C40C66FF867C}">
                  <a14:compatExt spid="_x0000_s24630"/>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4631" name="Option Button 55" hidden="1">
              <a:extLst>
                <a:ext uri="{63B3BB69-23CF-44E3-9099-C40C66FF867C}">
                  <a14:compatExt spid="_x0000_s24631"/>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4632" name="Option Button 56" hidden="1">
              <a:extLst>
                <a:ext uri="{63B3BB69-23CF-44E3-9099-C40C66FF867C}">
                  <a14:compatExt spid="_x0000_s24632"/>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4633" name="Group Box 57" hidden="1">
              <a:extLst>
                <a:ext uri="{63B3BB69-23CF-44E3-9099-C40C66FF867C}">
                  <a14:compatExt spid="_x0000_s24633"/>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25601" name="Group Box 1" hidden="1">
              <a:extLst>
                <a:ext uri="{63B3BB69-23CF-44E3-9099-C40C66FF867C}">
                  <a14:compatExt spid="_x0000_s25601"/>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25614" name="Group Box 14" hidden="1">
              <a:extLst>
                <a:ext uri="{63B3BB69-23CF-44E3-9099-C40C66FF867C}">
                  <a14:compatExt spid="_x0000_s25614"/>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25615" name="Option Button 15" hidden="1">
              <a:extLst>
                <a:ext uri="{63B3BB69-23CF-44E3-9099-C40C66FF867C}">
                  <a14:compatExt spid="_x0000_s25615"/>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25616" name="Option Button 16" hidden="1">
              <a:extLst>
                <a:ext uri="{63B3BB69-23CF-44E3-9099-C40C66FF867C}">
                  <a14:compatExt spid="_x0000_s25616"/>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25617" name="Group Box 17" hidden="1">
              <a:extLst>
                <a:ext uri="{63B3BB69-23CF-44E3-9099-C40C66FF867C}">
                  <a14:compatExt spid="_x0000_s25617"/>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25618" name="Drop Down 18" descr="30：1以上" hidden="1">
              <a:extLst>
                <a:ext uri="{63B3BB69-23CF-44E3-9099-C40C66FF867C}">
                  <a14:compatExt spid="_x0000_s25618"/>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25619" name="オプション 99" hidden="1">
              <a:extLst>
                <a:ext uri="{63B3BB69-23CF-44E3-9099-C40C66FF867C}">
                  <a14:compatExt spid="_x0000_s25619"/>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25620" name="オプション 100" hidden="1">
              <a:extLst>
                <a:ext uri="{63B3BB69-23CF-44E3-9099-C40C66FF867C}">
                  <a14:compatExt spid="_x0000_s25620"/>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25621" name="オプション 101" hidden="1">
              <a:extLst>
                <a:ext uri="{63B3BB69-23CF-44E3-9099-C40C66FF867C}">
                  <a14:compatExt spid="_x0000_s25621"/>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25622" name="Option Button 22" hidden="1">
              <a:extLst>
                <a:ext uri="{63B3BB69-23CF-44E3-9099-C40C66FF867C}">
                  <a14:compatExt spid="_x0000_s25622"/>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25623" name="Group Box 23" hidden="1">
              <a:extLst>
                <a:ext uri="{63B3BB69-23CF-44E3-9099-C40C66FF867C}">
                  <a14:compatExt spid="_x0000_s25623"/>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25624" name="Check Box 24" hidden="1">
              <a:extLst>
                <a:ext uri="{63B3BB69-23CF-44E3-9099-C40C66FF867C}">
                  <a14:compatExt spid="_x0000_s25624"/>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25625" name="Check Box 25" hidden="1">
              <a:extLst>
                <a:ext uri="{63B3BB69-23CF-44E3-9099-C40C66FF867C}">
                  <a14:compatExt spid="_x0000_s25625"/>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25626" name="Check Box 26" hidden="1">
              <a:extLst>
                <a:ext uri="{63B3BB69-23CF-44E3-9099-C40C66FF867C}">
                  <a14:compatExt spid="_x0000_s25626"/>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25627" name="Check Box 27" hidden="1">
              <a:extLst>
                <a:ext uri="{63B3BB69-23CF-44E3-9099-C40C66FF867C}">
                  <a14:compatExt spid="_x0000_s25627"/>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25628" name="Check Box 28" hidden="1">
              <a:extLst>
                <a:ext uri="{63B3BB69-23CF-44E3-9099-C40C66FF867C}">
                  <a14:compatExt spid="_x0000_s25628"/>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25629" name="Check Box 29" hidden="1">
              <a:extLst>
                <a:ext uri="{63B3BB69-23CF-44E3-9099-C40C66FF867C}">
                  <a14:compatExt spid="_x0000_s25629"/>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25630" name="Check Box 30" hidden="1">
              <a:extLst>
                <a:ext uri="{63B3BB69-23CF-44E3-9099-C40C66FF867C}">
                  <a14:compatExt spid="_x0000_s25630"/>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32" name="グループ化 31">
              <a:extLst>
                <a:ext uri="{FF2B5EF4-FFF2-40B4-BE49-F238E27FC236}">
                  <a16:creationId xmlns:a16="http://schemas.microsoft.com/office/drawing/2014/main" id="{00000000-0008-0000-1C00-000002000000}"/>
                </a:ext>
              </a:extLst>
            </xdr:cNvPr>
            <xdr:cNvGrpSpPr/>
          </xdr:nvGrpSpPr>
          <xdr:grpSpPr>
            <a:xfrm>
              <a:off x="1524000" y="8513445"/>
              <a:ext cx="1524000" cy="220980"/>
              <a:chOff x="1341120" y="8359140"/>
              <a:chExt cx="1341120" cy="220980"/>
            </a:xfrm>
          </xdr:grpSpPr>
          <xdr:sp macro="" textlink="">
            <xdr:nvSpPr>
              <xdr:cNvPr id="25631" name="Option Button 31" hidden="1">
                <a:extLst>
                  <a:ext uri="{63B3BB69-23CF-44E3-9099-C40C66FF867C}">
                    <a14:compatExt spid="_x0000_s25631"/>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5632" name="Option Button 32" hidden="1">
                <a:extLst>
                  <a:ext uri="{63B3BB69-23CF-44E3-9099-C40C66FF867C}">
                    <a14:compatExt spid="_x0000_s25632"/>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25633" name="Group Box 33" hidden="1">
                <a:extLst>
                  <a:ext uri="{63B3BB69-23CF-44E3-9099-C40C66FF867C}">
                    <a14:compatExt spid="_x0000_s25633"/>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25634" name="Option Button 34" hidden="1">
              <a:extLst>
                <a:ext uri="{63B3BB69-23CF-44E3-9099-C40C66FF867C}">
                  <a14:compatExt spid="_x0000_s25634"/>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25635" name="Option Button 35" hidden="1">
              <a:extLst>
                <a:ext uri="{63B3BB69-23CF-44E3-9099-C40C66FF867C}">
                  <a14:compatExt spid="_x0000_s25635"/>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25636" name="Group Box 36" hidden="1">
              <a:extLst>
                <a:ext uri="{63B3BB69-23CF-44E3-9099-C40C66FF867C}">
                  <a14:compatExt spid="_x0000_s25636"/>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25637" name="Option Button 37" hidden="1">
              <a:extLst>
                <a:ext uri="{63B3BB69-23CF-44E3-9099-C40C66FF867C}">
                  <a14:compatExt spid="_x0000_s25637"/>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25638" name="Option Button 38" hidden="1">
              <a:extLst>
                <a:ext uri="{63B3BB69-23CF-44E3-9099-C40C66FF867C}">
                  <a14:compatExt spid="_x0000_s25638"/>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25639" name="Group Box 39" hidden="1">
              <a:extLst>
                <a:ext uri="{63B3BB69-23CF-44E3-9099-C40C66FF867C}">
                  <a14:compatExt spid="_x0000_s25639"/>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25640" name="Group Box 40" hidden="1">
              <a:extLst>
                <a:ext uri="{63B3BB69-23CF-44E3-9099-C40C66FF867C}">
                  <a14:compatExt spid="_x0000_s25640"/>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26633" name="Check Box 9" hidden="1">
              <a:extLst>
                <a:ext uri="{63B3BB69-23CF-44E3-9099-C40C66FF867C}">
                  <a14:compatExt spid="_x0000_s26633"/>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26634" name="Check Box 10" hidden="1">
              <a:extLst>
                <a:ext uri="{63B3BB69-23CF-44E3-9099-C40C66FF867C}">
                  <a14:compatExt spid="_x0000_s26634"/>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26635" name="Check Box 11" hidden="1">
              <a:extLst>
                <a:ext uri="{63B3BB69-23CF-44E3-9099-C40C66FF867C}">
                  <a14:compatExt spid="_x0000_s26635"/>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26636" name="Check Box 12" hidden="1">
              <a:extLst>
                <a:ext uri="{63B3BB69-23CF-44E3-9099-C40C66FF867C}">
                  <a14:compatExt spid="_x0000_s26636"/>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26637" name="Group Box 13" hidden="1">
              <a:extLst>
                <a:ext uri="{63B3BB69-23CF-44E3-9099-C40C66FF867C}">
                  <a14:compatExt spid="_x0000_s26637"/>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5" name="グループ化 14">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26638" name="Group Box 14" hidden="1">
                <a:extLst>
                  <a:ext uri="{63B3BB69-23CF-44E3-9099-C40C66FF867C}">
                    <a14:compatExt spid="_x0000_s26638"/>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26639" name="Option Button 15" hidden="1">
                <a:extLst>
                  <a:ext uri="{63B3BB69-23CF-44E3-9099-C40C66FF867C}">
                    <a14:compatExt spid="_x0000_s26639"/>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6640" name="Option Button 16" hidden="1">
                <a:extLst>
                  <a:ext uri="{63B3BB69-23CF-44E3-9099-C40C66FF867C}">
                    <a14:compatExt spid="_x0000_s26640"/>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26641" name="Option Button 17" hidden="1">
              <a:extLst>
                <a:ext uri="{63B3BB69-23CF-44E3-9099-C40C66FF867C}">
                  <a14:compatExt spid="_x0000_s26641"/>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26642" name="Option Button 18" hidden="1">
              <a:extLst>
                <a:ext uri="{63B3BB69-23CF-44E3-9099-C40C66FF867C}">
                  <a14:compatExt spid="_x0000_s26642"/>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26643" name="Drop Down 19" hidden="1">
              <a:extLst>
                <a:ext uri="{63B3BB69-23CF-44E3-9099-C40C66FF867C}">
                  <a14:compatExt spid="_x0000_s26643"/>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26644" name="Drop Down 20" hidden="1">
              <a:extLst>
                <a:ext uri="{63B3BB69-23CF-44E3-9099-C40C66FF867C}">
                  <a14:compatExt spid="_x0000_s26644"/>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23" name="グループ化 22">
              <a:extLst>
                <a:ext uri="{FF2B5EF4-FFF2-40B4-BE49-F238E27FC236}">
                  <a16:creationId xmlns:a16="http://schemas.microsoft.com/office/drawing/2014/main" id="{00000000-0008-0000-1D00-000009000000}"/>
                </a:ext>
              </a:extLst>
            </xdr:cNvPr>
            <xdr:cNvGrpSpPr/>
          </xdr:nvGrpSpPr>
          <xdr:grpSpPr>
            <a:xfrm>
              <a:off x="1524000" y="8677367"/>
              <a:ext cx="952500" cy="285750"/>
              <a:chOff x="1341120" y="8519502"/>
              <a:chExt cx="838200" cy="281940"/>
            </a:xfrm>
          </xdr:grpSpPr>
          <xdr:sp macro="" textlink="">
            <xdr:nvSpPr>
              <xdr:cNvPr id="26645" name="Group Box 21" hidden="1">
                <a:extLst>
                  <a:ext uri="{63B3BB69-23CF-44E3-9099-C40C66FF867C}">
                    <a14:compatExt spid="_x0000_s26645"/>
                  </a:ext>
                  <a:ext uri="{FF2B5EF4-FFF2-40B4-BE49-F238E27FC236}">
                    <a16:creationId xmlns:a16="http://schemas.microsoft.com/office/drawing/2014/main" id="{00000000-0008-0000-1D00-000017B40100}"/>
                  </a:ext>
                </a:extLst>
              </xdr:cNvPr>
              <xdr:cNvSpPr/>
            </xdr:nvSpPr>
            <xdr:spPr bwMode="auto">
              <a:xfrm>
                <a:off x="1341120" y="8519502"/>
                <a:ext cx="838200" cy="281940"/>
              </a:xfrm>
              <a:prstGeom prst="rect">
                <a:avLst/>
              </a:prstGeom>
              <a:noFill/>
              <a:ln w="9525">
                <a:miter lim="800000"/>
                <a:headEnd/>
                <a:tailEnd/>
              </a:ln>
              <a:extLst>
                <a:ext uri="{909E8E84-426E-40DD-AFC4-6F175D3DCCD1}">
                  <a14:hiddenFill>
                    <a:noFill/>
                  </a14:hiddenFill>
                </a:ext>
              </a:extLst>
            </xdr:spPr>
          </xdr:sp>
          <xdr:sp macro="" textlink="">
            <xdr:nvSpPr>
              <xdr:cNvPr id="26646" name="Option Button 22" hidden="1">
                <a:extLst>
                  <a:ext uri="{63B3BB69-23CF-44E3-9099-C40C66FF867C}">
                    <a14:compatExt spid="_x0000_s26646"/>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6647" name="Option Button 23" hidden="1">
                <a:extLst>
                  <a:ext uri="{63B3BB69-23CF-44E3-9099-C40C66FF867C}">
                    <a14:compatExt spid="_x0000_s26647"/>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27" name="グループ化 26">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26648" name="Group Box 24" hidden="1">
                <a:extLst>
                  <a:ext uri="{63B3BB69-23CF-44E3-9099-C40C66FF867C}">
                    <a14:compatExt spid="_x0000_s2664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26649" name="Option Button 25" hidden="1">
                <a:extLst>
                  <a:ext uri="{63B3BB69-23CF-44E3-9099-C40C66FF867C}">
                    <a14:compatExt spid="_x0000_s2664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6650" name="Option Button 26" hidden="1">
                <a:extLst>
                  <a:ext uri="{63B3BB69-23CF-44E3-9099-C40C66FF867C}">
                    <a14:compatExt spid="_x0000_s2665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26651" name="Check Box 27" hidden="1">
              <a:extLst>
                <a:ext uri="{63B3BB69-23CF-44E3-9099-C40C66FF867C}">
                  <a14:compatExt spid="_x0000_s2665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26652" name="Check Box 28" hidden="1">
              <a:extLst>
                <a:ext uri="{63B3BB69-23CF-44E3-9099-C40C66FF867C}">
                  <a14:compatExt spid="_x0000_s2665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0108522/Desktop/HP&#26356;&#26032;/HP&#26356;&#26032;&#65288;&#38556;&#23475;&#65289;/&#25351;&#23450;&#26356;&#26032;/08&#25351;&#23450;&#26356;&#26032;&#65288;&#30456;&#35527;&#25903;&#25588;&#65289;/01&#65288;&#19968;&#33324;&#30456;&#35527;&#25903;&#25588;&#20107;&#26989;&#65289;&#24517;&#35201;&#26360;&#39006;&#19968;&#35239;&#21450;&#12403;&#26356;&#26032;&#30003;&#35531;&#26360;.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0108522/Desktop/HP&#26356;&#26032;/HP&#26356;&#26032;&#65288;&#38556;&#23475;&#65289;/&#26032;&#35215;&#30003;&#35531;/&#30456;&#35527;&#25903;&#25588;&#20107;&#26989;/05&#12304;&#19968;&#33324;&#30456;&#35527;&#12305;&#30003;&#35531;&#26360;&#65288;&#31532;&#65297;&#21495;&#27096;&#24335;&#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必要書類一覧 "/>
      <sheetName val="提出書類の説明"/>
      <sheetName val="指定申請書類チェックシート"/>
      <sheetName val="【要提出】提出書類確認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s>
    <sheetDataSet>
      <sheetData sheetId="0"/>
      <sheetData sheetId="1"/>
      <sheetData sheetId="2"/>
      <sheetData sheetId="3"/>
      <sheetData sheetId="4"/>
      <sheetData sheetId="5">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 val="05【一般相談】申請書（第１号様式）"/>
    </sheetNames>
    <definedNames>
      <definedName name="S_btnCSVInput_Click"/>
      <definedName name="Sheet1.S_btnCSVOutput_Click"/>
      <definedName name="Sheet1.S_lstService_Changed"/>
      <definedName name="Sheet1.S_lstShisetu_Chang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28.xml"/><Relationship Id="rId13" Type="http://schemas.openxmlformats.org/officeDocument/2006/relationships/ctrlProp" Target="../ctrlProps/ctrlProp133.xml"/><Relationship Id="rId18" Type="http://schemas.openxmlformats.org/officeDocument/2006/relationships/ctrlProp" Target="../ctrlProps/ctrlProp138.xml"/><Relationship Id="rId3" Type="http://schemas.openxmlformats.org/officeDocument/2006/relationships/vmlDrawing" Target="../drawings/vmlDrawing3.vml"/><Relationship Id="rId21" Type="http://schemas.openxmlformats.org/officeDocument/2006/relationships/comments" Target="../comments2.xml"/><Relationship Id="rId7" Type="http://schemas.openxmlformats.org/officeDocument/2006/relationships/ctrlProp" Target="../ctrlProps/ctrlProp127.xml"/><Relationship Id="rId12" Type="http://schemas.openxmlformats.org/officeDocument/2006/relationships/ctrlProp" Target="../ctrlProps/ctrlProp132.xml"/><Relationship Id="rId17" Type="http://schemas.openxmlformats.org/officeDocument/2006/relationships/ctrlProp" Target="../ctrlProps/ctrlProp137.xml"/><Relationship Id="rId2" Type="http://schemas.openxmlformats.org/officeDocument/2006/relationships/drawing" Target="../drawings/drawing2.xml"/><Relationship Id="rId16" Type="http://schemas.openxmlformats.org/officeDocument/2006/relationships/ctrlProp" Target="../ctrlProps/ctrlProp136.xml"/><Relationship Id="rId20" Type="http://schemas.openxmlformats.org/officeDocument/2006/relationships/ctrlProp" Target="../ctrlProps/ctrlProp140.xml"/><Relationship Id="rId1" Type="http://schemas.openxmlformats.org/officeDocument/2006/relationships/printerSettings" Target="../printerSettings/printerSettings6.bin"/><Relationship Id="rId6" Type="http://schemas.openxmlformats.org/officeDocument/2006/relationships/ctrlProp" Target="../ctrlProps/ctrlProp126.xml"/><Relationship Id="rId11" Type="http://schemas.openxmlformats.org/officeDocument/2006/relationships/ctrlProp" Target="../ctrlProps/ctrlProp131.xml"/><Relationship Id="rId5" Type="http://schemas.openxmlformats.org/officeDocument/2006/relationships/ctrlProp" Target="../ctrlProps/ctrlProp125.xml"/><Relationship Id="rId15" Type="http://schemas.openxmlformats.org/officeDocument/2006/relationships/ctrlProp" Target="../ctrlProps/ctrlProp135.xml"/><Relationship Id="rId10" Type="http://schemas.openxmlformats.org/officeDocument/2006/relationships/ctrlProp" Target="../ctrlProps/ctrlProp130.xml"/><Relationship Id="rId19" Type="http://schemas.openxmlformats.org/officeDocument/2006/relationships/ctrlProp" Target="../ctrlProps/ctrlProp139.xml"/><Relationship Id="rId4" Type="http://schemas.openxmlformats.org/officeDocument/2006/relationships/ctrlProp" Target="../ctrlProps/ctrlProp124.xml"/><Relationship Id="rId9" Type="http://schemas.openxmlformats.org/officeDocument/2006/relationships/ctrlProp" Target="../ctrlProps/ctrlProp129.xml"/><Relationship Id="rId14" Type="http://schemas.openxmlformats.org/officeDocument/2006/relationships/ctrlProp" Target="../ctrlProps/ctrlProp134.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45.xml"/><Relationship Id="rId3" Type="http://schemas.openxmlformats.org/officeDocument/2006/relationships/vmlDrawing" Target="../drawings/vmlDrawing4.vml"/><Relationship Id="rId7" Type="http://schemas.openxmlformats.org/officeDocument/2006/relationships/ctrlProp" Target="../ctrlProps/ctrlProp144.xml"/><Relationship Id="rId2" Type="http://schemas.openxmlformats.org/officeDocument/2006/relationships/drawing" Target="../drawings/drawing3.xml"/><Relationship Id="rId1" Type="http://schemas.openxmlformats.org/officeDocument/2006/relationships/printerSettings" Target="../printerSettings/printerSettings7.bin"/><Relationship Id="rId6" Type="http://schemas.openxmlformats.org/officeDocument/2006/relationships/ctrlProp" Target="../ctrlProps/ctrlProp143.xml"/><Relationship Id="rId5" Type="http://schemas.openxmlformats.org/officeDocument/2006/relationships/ctrlProp" Target="../ctrlProps/ctrlProp142.xml"/><Relationship Id="rId4" Type="http://schemas.openxmlformats.org/officeDocument/2006/relationships/ctrlProp" Target="../ctrlProps/ctrlProp14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155.xml"/><Relationship Id="rId18" Type="http://schemas.openxmlformats.org/officeDocument/2006/relationships/ctrlProp" Target="../ctrlProps/ctrlProp160.xml"/><Relationship Id="rId26" Type="http://schemas.openxmlformats.org/officeDocument/2006/relationships/ctrlProp" Target="../ctrlProps/ctrlProp168.xml"/><Relationship Id="rId39" Type="http://schemas.openxmlformats.org/officeDocument/2006/relationships/ctrlProp" Target="../ctrlProps/ctrlProp181.xml"/><Relationship Id="rId21" Type="http://schemas.openxmlformats.org/officeDocument/2006/relationships/ctrlProp" Target="../ctrlProps/ctrlProp163.xml"/><Relationship Id="rId34" Type="http://schemas.openxmlformats.org/officeDocument/2006/relationships/ctrlProp" Target="../ctrlProps/ctrlProp176.xml"/><Relationship Id="rId42" Type="http://schemas.openxmlformats.org/officeDocument/2006/relationships/ctrlProp" Target="../ctrlProps/ctrlProp184.xml"/><Relationship Id="rId47" Type="http://schemas.openxmlformats.org/officeDocument/2006/relationships/ctrlProp" Target="../ctrlProps/ctrlProp189.xml"/><Relationship Id="rId50" Type="http://schemas.openxmlformats.org/officeDocument/2006/relationships/ctrlProp" Target="../ctrlProps/ctrlProp192.xml"/><Relationship Id="rId55" Type="http://schemas.openxmlformats.org/officeDocument/2006/relationships/ctrlProp" Target="../ctrlProps/ctrlProp197.xml"/><Relationship Id="rId63" Type="http://schemas.openxmlformats.org/officeDocument/2006/relationships/ctrlProp" Target="../ctrlProps/ctrlProp205.xml"/><Relationship Id="rId7" Type="http://schemas.openxmlformats.org/officeDocument/2006/relationships/ctrlProp" Target="../ctrlProps/ctrlProp149.xml"/><Relationship Id="rId2" Type="http://schemas.openxmlformats.org/officeDocument/2006/relationships/drawing" Target="../drawings/drawing4.xml"/><Relationship Id="rId16" Type="http://schemas.openxmlformats.org/officeDocument/2006/relationships/ctrlProp" Target="../ctrlProps/ctrlProp158.xml"/><Relationship Id="rId20" Type="http://schemas.openxmlformats.org/officeDocument/2006/relationships/ctrlProp" Target="../ctrlProps/ctrlProp162.xml"/><Relationship Id="rId29" Type="http://schemas.openxmlformats.org/officeDocument/2006/relationships/ctrlProp" Target="../ctrlProps/ctrlProp171.xml"/><Relationship Id="rId41" Type="http://schemas.openxmlformats.org/officeDocument/2006/relationships/ctrlProp" Target="../ctrlProps/ctrlProp183.xml"/><Relationship Id="rId54" Type="http://schemas.openxmlformats.org/officeDocument/2006/relationships/ctrlProp" Target="../ctrlProps/ctrlProp196.xml"/><Relationship Id="rId62" Type="http://schemas.openxmlformats.org/officeDocument/2006/relationships/ctrlProp" Target="../ctrlProps/ctrlProp204.xml"/><Relationship Id="rId1" Type="http://schemas.openxmlformats.org/officeDocument/2006/relationships/printerSettings" Target="../printerSettings/printerSettings10.bin"/><Relationship Id="rId6" Type="http://schemas.openxmlformats.org/officeDocument/2006/relationships/ctrlProp" Target="../ctrlProps/ctrlProp148.xml"/><Relationship Id="rId11" Type="http://schemas.openxmlformats.org/officeDocument/2006/relationships/ctrlProp" Target="../ctrlProps/ctrlProp153.xml"/><Relationship Id="rId24" Type="http://schemas.openxmlformats.org/officeDocument/2006/relationships/ctrlProp" Target="../ctrlProps/ctrlProp166.xml"/><Relationship Id="rId32" Type="http://schemas.openxmlformats.org/officeDocument/2006/relationships/ctrlProp" Target="../ctrlProps/ctrlProp174.xml"/><Relationship Id="rId37" Type="http://schemas.openxmlformats.org/officeDocument/2006/relationships/ctrlProp" Target="../ctrlProps/ctrlProp179.xml"/><Relationship Id="rId40" Type="http://schemas.openxmlformats.org/officeDocument/2006/relationships/ctrlProp" Target="../ctrlProps/ctrlProp182.xml"/><Relationship Id="rId45" Type="http://schemas.openxmlformats.org/officeDocument/2006/relationships/ctrlProp" Target="../ctrlProps/ctrlProp187.xml"/><Relationship Id="rId53" Type="http://schemas.openxmlformats.org/officeDocument/2006/relationships/ctrlProp" Target="../ctrlProps/ctrlProp195.xml"/><Relationship Id="rId58" Type="http://schemas.openxmlformats.org/officeDocument/2006/relationships/ctrlProp" Target="../ctrlProps/ctrlProp200.xml"/><Relationship Id="rId5" Type="http://schemas.openxmlformats.org/officeDocument/2006/relationships/ctrlProp" Target="../ctrlProps/ctrlProp147.xml"/><Relationship Id="rId15" Type="http://schemas.openxmlformats.org/officeDocument/2006/relationships/ctrlProp" Target="../ctrlProps/ctrlProp157.xml"/><Relationship Id="rId23" Type="http://schemas.openxmlformats.org/officeDocument/2006/relationships/ctrlProp" Target="../ctrlProps/ctrlProp165.xml"/><Relationship Id="rId28" Type="http://schemas.openxmlformats.org/officeDocument/2006/relationships/ctrlProp" Target="../ctrlProps/ctrlProp170.xml"/><Relationship Id="rId36" Type="http://schemas.openxmlformats.org/officeDocument/2006/relationships/ctrlProp" Target="../ctrlProps/ctrlProp178.xml"/><Relationship Id="rId49" Type="http://schemas.openxmlformats.org/officeDocument/2006/relationships/ctrlProp" Target="../ctrlProps/ctrlProp191.xml"/><Relationship Id="rId57" Type="http://schemas.openxmlformats.org/officeDocument/2006/relationships/ctrlProp" Target="../ctrlProps/ctrlProp199.xml"/><Relationship Id="rId61" Type="http://schemas.openxmlformats.org/officeDocument/2006/relationships/ctrlProp" Target="../ctrlProps/ctrlProp203.xml"/><Relationship Id="rId10" Type="http://schemas.openxmlformats.org/officeDocument/2006/relationships/ctrlProp" Target="../ctrlProps/ctrlProp152.xml"/><Relationship Id="rId19" Type="http://schemas.openxmlformats.org/officeDocument/2006/relationships/ctrlProp" Target="../ctrlProps/ctrlProp161.xml"/><Relationship Id="rId31" Type="http://schemas.openxmlformats.org/officeDocument/2006/relationships/ctrlProp" Target="../ctrlProps/ctrlProp173.xml"/><Relationship Id="rId44" Type="http://schemas.openxmlformats.org/officeDocument/2006/relationships/ctrlProp" Target="../ctrlProps/ctrlProp186.xml"/><Relationship Id="rId52" Type="http://schemas.openxmlformats.org/officeDocument/2006/relationships/ctrlProp" Target="../ctrlProps/ctrlProp194.xml"/><Relationship Id="rId60" Type="http://schemas.openxmlformats.org/officeDocument/2006/relationships/ctrlProp" Target="../ctrlProps/ctrlProp202.xml"/><Relationship Id="rId65" Type="http://schemas.openxmlformats.org/officeDocument/2006/relationships/ctrlProp" Target="../ctrlProps/ctrlProp207.xml"/><Relationship Id="rId4" Type="http://schemas.openxmlformats.org/officeDocument/2006/relationships/ctrlProp" Target="../ctrlProps/ctrlProp146.xml"/><Relationship Id="rId9" Type="http://schemas.openxmlformats.org/officeDocument/2006/relationships/ctrlProp" Target="../ctrlProps/ctrlProp151.xml"/><Relationship Id="rId14" Type="http://schemas.openxmlformats.org/officeDocument/2006/relationships/ctrlProp" Target="../ctrlProps/ctrlProp156.xml"/><Relationship Id="rId22" Type="http://schemas.openxmlformats.org/officeDocument/2006/relationships/ctrlProp" Target="../ctrlProps/ctrlProp164.xml"/><Relationship Id="rId27" Type="http://schemas.openxmlformats.org/officeDocument/2006/relationships/ctrlProp" Target="../ctrlProps/ctrlProp169.xml"/><Relationship Id="rId30" Type="http://schemas.openxmlformats.org/officeDocument/2006/relationships/ctrlProp" Target="../ctrlProps/ctrlProp172.xml"/><Relationship Id="rId35" Type="http://schemas.openxmlformats.org/officeDocument/2006/relationships/ctrlProp" Target="../ctrlProps/ctrlProp177.xml"/><Relationship Id="rId43" Type="http://schemas.openxmlformats.org/officeDocument/2006/relationships/ctrlProp" Target="../ctrlProps/ctrlProp185.xml"/><Relationship Id="rId48" Type="http://schemas.openxmlformats.org/officeDocument/2006/relationships/ctrlProp" Target="../ctrlProps/ctrlProp190.xml"/><Relationship Id="rId56" Type="http://schemas.openxmlformats.org/officeDocument/2006/relationships/ctrlProp" Target="../ctrlProps/ctrlProp198.xml"/><Relationship Id="rId64" Type="http://schemas.openxmlformats.org/officeDocument/2006/relationships/ctrlProp" Target="../ctrlProps/ctrlProp206.xml"/><Relationship Id="rId8" Type="http://schemas.openxmlformats.org/officeDocument/2006/relationships/ctrlProp" Target="../ctrlProps/ctrlProp150.xml"/><Relationship Id="rId51" Type="http://schemas.openxmlformats.org/officeDocument/2006/relationships/ctrlProp" Target="../ctrlProps/ctrlProp193.xml"/><Relationship Id="rId3" Type="http://schemas.openxmlformats.org/officeDocument/2006/relationships/vmlDrawing" Target="../drawings/vmlDrawing5.vml"/><Relationship Id="rId12" Type="http://schemas.openxmlformats.org/officeDocument/2006/relationships/ctrlProp" Target="../ctrlProps/ctrlProp154.xml"/><Relationship Id="rId17" Type="http://schemas.openxmlformats.org/officeDocument/2006/relationships/ctrlProp" Target="../ctrlProps/ctrlProp159.xml"/><Relationship Id="rId25" Type="http://schemas.openxmlformats.org/officeDocument/2006/relationships/ctrlProp" Target="../ctrlProps/ctrlProp167.xml"/><Relationship Id="rId33" Type="http://schemas.openxmlformats.org/officeDocument/2006/relationships/ctrlProp" Target="../ctrlProps/ctrlProp175.xml"/><Relationship Id="rId38" Type="http://schemas.openxmlformats.org/officeDocument/2006/relationships/ctrlProp" Target="../ctrlProps/ctrlProp180.xml"/><Relationship Id="rId46" Type="http://schemas.openxmlformats.org/officeDocument/2006/relationships/ctrlProp" Target="../ctrlProps/ctrlProp188.xml"/><Relationship Id="rId59" Type="http://schemas.openxmlformats.org/officeDocument/2006/relationships/ctrlProp" Target="../ctrlProps/ctrlProp201.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212.xml"/><Relationship Id="rId13" Type="http://schemas.openxmlformats.org/officeDocument/2006/relationships/ctrlProp" Target="../ctrlProps/ctrlProp217.xml"/><Relationship Id="rId18" Type="http://schemas.openxmlformats.org/officeDocument/2006/relationships/ctrlProp" Target="../ctrlProps/ctrlProp222.xml"/><Relationship Id="rId26" Type="http://schemas.openxmlformats.org/officeDocument/2006/relationships/ctrlProp" Target="../ctrlProps/ctrlProp230.xml"/><Relationship Id="rId39" Type="http://schemas.openxmlformats.org/officeDocument/2006/relationships/ctrlProp" Target="../ctrlProps/ctrlProp243.xml"/><Relationship Id="rId3" Type="http://schemas.openxmlformats.org/officeDocument/2006/relationships/vmlDrawing" Target="../drawings/vmlDrawing6.vml"/><Relationship Id="rId21" Type="http://schemas.openxmlformats.org/officeDocument/2006/relationships/ctrlProp" Target="../ctrlProps/ctrlProp225.xml"/><Relationship Id="rId34" Type="http://schemas.openxmlformats.org/officeDocument/2006/relationships/ctrlProp" Target="../ctrlProps/ctrlProp238.xml"/><Relationship Id="rId42" Type="http://schemas.openxmlformats.org/officeDocument/2006/relationships/ctrlProp" Target="../ctrlProps/ctrlProp246.xml"/><Relationship Id="rId7" Type="http://schemas.openxmlformats.org/officeDocument/2006/relationships/ctrlProp" Target="../ctrlProps/ctrlProp211.xml"/><Relationship Id="rId12" Type="http://schemas.openxmlformats.org/officeDocument/2006/relationships/ctrlProp" Target="../ctrlProps/ctrlProp216.xml"/><Relationship Id="rId17" Type="http://schemas.openxmlformats.org/officeDocument/2006/relationships/ctrlProp" Target="../ctrlProps/ctrlProp221.xml"/><Relationship Id="rId25" Type="http://schemas.openxmlformats.org/officeDocument/2006/relationships/ctrlProp" Target="../ctrlProps/ctrlProp229.xml"/><Relationship Id="rId33" Type="http://schemas.openxmlformats.org/officeDocument/2006/relationships/ctrlProp" Target="../ctrlProps/ctrlProp237.xml"/><Relationship Id="rId38" Type="http://schemas.openxmlformats.org/officeDocument/2006/relationships/ctrlProp" Target="../ctrlProps/ctrlProp242.xml"/><Relationship Id="rId2" Type="http://schemas.openxmlformats.org/officeDocument/2006/relationships/drawing" Target="../drawings/drawing5.xml"/><Relationship Id="rId16" Type="http://schemas.openxmlformats.org/officeDocument/2006/relationships/ctrlProp" Target="../ctrlProps/ctrlProp220.xml"/><Relationship Id="rId20" Type="http://schemas.openxmlformats.org/officeDocument/2006/relationships/ctrlProp" Target="../ctrlProps/ctrlProp224.xml"/><Relationship Id="rId29" Type="http://schemas.openxmlformats.org/officeDocument/2006/relationships/ctrlProp" Target="../ctrlProps/ctrlProp233.xml"/><Relationship Id="rId41" Type="http://schemas.openxmlformats.org/officeDocument/2006/relationships/ctrlProp" Target="../ctrlProps/ctrlProp245.xml"/><Relationship Id="rId1" Type="http://schemas.openxmlformats.org/officeDocument/2006/relationships/printerSettings" Target="../printerSettings/printerSettings11.bin"/><Relationship Id="rId6" Type="http://schemas.openxmlformats.org/officeDocument/2006/relationships/ctrlProp" Target="../ctrlProps/ctrlProp210.xml"/><Relationship Id="rId11" Type="http://schemas.openxmlformats.org/officeDocument/2006/relationships/ctrlProp" Target="../ctrlProps/ctrlProp215.xml"/><Relationship Id="rId24" Type="http://schemas.openxmlformats.org/officeDocument/2006/relationships/ctrlProp" Target="../ctrlProps/ctrlProp228.xml"/><Relationship Id="rId32" Type="http://schemas.openxmlformats.org/officeDocument/2006/relationships/ctrlProp" Target="../ctrlProps/ctrlProp236.xml"/><Relationship Id="rId37" Type="http://schemas.openxmlformats.org/officeDocument/2006/relationships/ctrlProp" Target="../ctrlProps/ctrlProp241.xml"/><Relationship Id="rId40" Type="http://schemas.openxmlformats.org/officeDocument/2006/relationships/ctrlProp" Target="../ctrlProps/ctrlProp244.xml"/><Relationship Id="rId5" Type="http://schemas.openxmlformats.org/officeDocument/2006/relationships/ctrlProp" Target="../ctrlProps/ctrlProp209.xml"/><Relationship Id="rId15" Type="http://schemas.openxmlformats.org/officeDocument/2006/relationships/ctrlProp" Target="../ctrlProps/ctrlProp219.xml"/><Relationship Id="rId23" Type="http://schemas.openxmlformats.org/officeDocument/2006/relationships/ctrlProp" Target="../ctrlProps/ctrlProp227.xml"/><Relationship Id="rId28" Type="http://schemas.openxmlformats.org/officeDocument/2006/relationships/ctrlProp" Target="../ctrlProps/ctrlProp232.xml"/><Relationship Id="rId36" Type="http://schemas.openxmlformats.org/officeDocument/2006/relationships/ctrlProp" Target="../ctrlProps/ctrlProp240.xml"/><Relationship Id="rId10" Type="http://schemas.openxmlformats.org/officeDocument/2006/relationships/ctrlProp" Target="../ctrlProps/ctrlProp214.xml"/><Relationship Id="rId19" Type="http://schemas.openxmlformats.org/officeDocument/2006/relationships/ctrlProp" Target="../ctrlProps/ctrlProp223.xml"/><Relationship Id="rId31" Type="http://schemas.openxmlformats.org/officeDocument/2006/relationships/ctrlProp" Target="../ctrlProps/ctrlProp235.xml"/><Relationship Id="rId4" Type="http://schemas.openxmlformats.org/officeDocument/2006/relationships/ctrlProp" Target="../ctrlProps/ctrlProp208.xml"/><Relationship Id="rId9" Type="http://schemas.openxmlformats.org/officeDocument/2006/relationships/ctrlProp" Target="../ctrlProps/ctrlProp213.xml"/><Relationship Id="rId14" Type="http://schemas.openxmlformats.org/officeDocument/2006/relationships/ctrlProp" Target="../ctrlProps/ctrlProp218.xml"/><Relationship Id="rId22" Type="http://schemas.openxmlformats.org/officeDocument/2006/relationships/ctrlProp" Target="../ctrlProps/ctrlProp226.xml"/><Relationship Id="rId27" Type="http://schemas.openxmlformats.org/officeDocument/2006/relationships/ctrlProp" Target="../ctrlProps/ctrlProp231.xml"/><Relationship Id="rId30" Type="http://schemas.openxmlformats.org/officeDocument/2006/relationships/ctrlProp" Target="../ctrlProps/ctrlProp234.xml"/><Relationship Id="rId35" Type="http://schemas.openxmlformats.org/officeDocument/2006/relationships/ctrlProp" Target="../ctrlProps/ctrlProp239.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256.xml"/><Relationship Id="rId18" Type="http://schemas.openxmlformats.org/officeDocument/2006/relationships/ctrlProp" Target="../ctrlProps/ctrlProp261.xml"/><Relationship Id="rId26" Type="http://schemas.openxmlformats.org/officeDocument/2006/relationships/ctrlProp" Target="../ctrlProps/ctrlProp269.xml"/><Relationship Id="rId39" Type="http://schemas.openxmlformats.org/officeDocument/2006/relationships/ctrlProp" Target="../ctrlProps/ctrlProp282.xml"/><Relationship Id="rId21" Type="http://schemas.openxmlformats.org/officeDocument/2006/relationships/ctrlProp" Target="../ctrlProps/ctrlProp264.xml"/><Relationship Id="rId34" Type="http://schemas.openxmlformats.org/officeDocument/2006/relationships/ctrlProp" Target="../ctrlProps/ctrlProp277.xml"/><Relationship Id="rId42" Type="http://schemas.openxmlformats.org/officeDocument/2006/relationships/ctrlProp" Target="../ctrlProps/ctrlProp285.xml"/><Relationship Id="rId47" Type="http://schemas.openxmlformats.org/officeDocument/2006/relationships/ctrlProp" Target="../ctrlProps/ctrlProp290.xml"/><Relationship Id="rId50" Type="http://schemas.openxmlformats.org/officeDocument/2006/relationships/ctrlProp" Target="../ctrlProps/ctrlProp293.xml"/><Relationship Id="rId55" Type="http://schemas.openxmlformats.org/officeDocument/2006/relationships/ctrlProp" Target="../ctrlProps/ctrlProp298.xml"/><Relationship Id="rId63" Type="http://schemas.openxmlformats.org/officeDocument/2006/relationships/ctrlProp" Target="../ctrlProps/ctrlProp306.xml"/><Relationship Id="rId68" Type="http://schemas.openxmlformats.org/officeDocument/2006/relationships/ctrlProp" Target="../ctrlProps/ctrlProp311.xml"/><Relationship Id="rId7" Type="http://schemas.openxmlformats.org/officeDocument/2006/relationships/ctrlProp" Target="../ctrlProps/ctrlProp250.xml"/><Relationship Id="rId71" Type="http://schemas.openxmlformats.org/officeDocument/2006/relationships/ctrlProp" Target="../ctrlProps/ctrlProp314.xml"/><Relationship Id="rId2" Type="http://schemas.openxmlformats.org/officeDocument/2006/relationships/drawing" Target="../drawings/drawing6.xml"/><Relationship Id="rId16" Type="http://schemas.openxmlformats.org/officeDocument/2006/relationships/ctrlProp" Target="../ctrlProps/ctrlProp259.xml"/><Relationship Id="rId29" Type="http://schemas.openxmlformats.org/officeDocument/2006/relationships/ctrlProp" Target="../ctrlProps/ctrlProp272.xml"/><Relationship Id="rId1" Type="http://schemas.openxmlformats.org/officeDocument/2006/relationships/printerSettings" Target="../printerSettings/printerSettings12.bin"/><Relationship Id="rId6" Type="http://schemas.openxmlformats.org/officeDocument/2006/relationships/ctrlProp" Target="../ctrlProps/ctrlProp249.xml"/><Relationship Id="rId11" Type="http://schemas.openxmlformats.org/officeDocument/2006/relationships/ctrlProp" Target="../ctrlProps/ctrlProp254.xml"/><Relationship Id="rId24" Type="http://schemas.openxmlformats.org/officeDocument/2006/relationships/ctrlProp" Target="../ctrlProps/ctrlProp267.xml"/><Relationship Id="rId32" Type="http://schemas.openxmlformats.org/officeDocument/2006/relationships/ctrlProp" Target="../ctrlProps/ctrlProp275.xml"/><Relationship Id="rId37" Type="http://schemas.openxmlformats.org/officeDocument/2006/relationships/ctrlProp" Target="../ctrlProps/ctrlProp280.xml"/><Relationship Id="rId40" Type="http://schemas.openxmlformats.org/officeDocument/2006/relationships/ctrlProp" Target="../ctrlProps/ctrlProp283.xml"/><Relationship Id="rId45" Type="http://schemas.openxmlformats.org/officeDocument/2006/relationships/ctrlProp" Target="../ctrlProps/ctrlProp288.xml"/><Relationship Id="rId53" Type="http://schemas.openxmlformats.org/officeDocument/2006/relationships/ctrlProp" Target="../ctrlProps/ctrlProp296.xml"/><Relationship Id="rId58" Type="http://schemas.openxmlformats.org/officeDocument/2006/relationships/ctrlProp" Target="../ctrlProps/ctrlProp301.xml"/><Relationship Id="rId66" Type="http://schemas.openxmlformats.org/officeDocument/2006/relationships/ctrlProp" Target="../ctrlProps/ctrlProp309.xml"/><Relationship Id="rId5" Type="http://schemas.openxmlformats.org/officeDocument/2006/relationships/ctrlProp" Target="../ctrlProps/ctrlProp248.xml"/><Relationship Id="rId15" Type="http://schemas.openxmlformats.org/officeDocument/2006/relationships/ctrlProp" Target="../ctrlProps/ctrlProp258.xml"/><Relationship Id="rId23" Type="http://schemas.openxmlformats.org/officeDocument/2006/relationships/ctrlProp" Target="../ctrlProps/ctrlProp266.xml"/><Relationship Id="rId28" Type="http://schemas.openxmlformats.org/officeDocument/2006/relationships/ctrlProp" Target="../ctrlProps/ctrlProp271.xml"/><Relationship Id="rId36" Type="http://schemas.openxmlformats.org/officeDocument/2006/relationships/ctrlProp" Target="../ctrlProps/ctrlProp279.xml"/><Relationship Id="rId49" Type="http://schemas.openxmlformats.org/officeDocument/2006/relationships/ctrlProp" Target="../ctrlProps/ctrlProp292.xml"/><Relationship Id="rId57" Type="http://schemas.openxmlformats.org/officeDocument/2006/relationships/ctrlProp" Target="../ctrlProps/ctrlProp300.xml"/><Relationship Id="rId61" Type="http://schemas.openxmlformats.org/officeDocument/2006/relationships/ctrlProp" Target="../ctrlProps/ctrlProp304.xml"/><Relationship Id="rId10" Type="http://schemas.openxmlformats.org/officeDocument/2006/relationships/ctrlProp" Target="../ctrlProps/ctrlProp253.xml"/><Relationship Id="rId19" Type="http://schemas.openxmlformats.org/officeDocument/2006/relationships/ctrlProp" Target="../ctrlProps/ctrlProp262.xml"/><Relationship Id="rId31" Type="http://schemas.openxmlformats.org/officeDocument/2006/relationships/ctrlProp" Target="../ctrlProps/ctrlProp274.xml"/><Relationship Id="rId44" Type="http://schemas.openxmlformats.org/officeDocument/2006/relationships/ctrlProp" Target="../ctrlProps/ctrlProp287.xml"/><Relationship Id="rId52" Type="http://schemas.openxmlformats.org/officeDocument/2006/relationships/ctrlProp" Target="../ctrlProps/ctrlProp295.xml"/><Relationship Id="rId60" Type="http://schemas.openxmlformats.org/officeDocument/2006/relationships/ctrlProp" Target="../ctrlProps/ctrlProp303.xml"/><Relationship Id="rId65" Type="http://schemas.openxmlformats.org/officeDocument/2006/relationships/ctrlProp" Target="../ctrlProps/ctrlProp308.xml"/><Relationship Id="rId4" Type="http://schemas.openxmlformats.org/officeDocument/2006/relationships/ctrlProp" Target="../ctrlProps/ctrlProp247.xml"/><Relationship Id="rId9" Type="http://schemas.openxmlformats.org/officeDocument/2006/relationships/ctrlProp" Target="../ctrlProps/ctrlProp252.xml"/><Relationship Id="rId14" Type="http://schemas.openxmlformats.org/officeDocument/2006/relationships/ctrlProp" Target="../ctrlProps/ctrlProp257.xml"/><Relationship Id="rId22" Type="http://schemas.openxmlformats.org/officeDocument/2006/relationships/ctrlProp" Target="../ctrlProps/ctrlProp265.xml"/><Relationship Id="rId27" Type="http://schemas.openxmlformats.org/officeDocument/2006/relationships/ctrlProp" Target="../ctrlProps/ctrlProp270.xml"/><Relationship Id="rId30" Type="http://schemas.openxmlformats.org/officeDocument/2006/relationships/ctrlProp" Target="../ctrlProps/ctrlProp273.xml"/><Relationship Id="rId35" Type="http://schemas.openxmlformats.org/officeDocument/2006/relationships/ctrlProp" Target="../ctrlProps/ctrlProp278.xml"/><Relationship Id="rId43" Type="http://schemas.openxmlformats.org/officeDocument/2006/relationships/ctrlProp" Target="../ctrlProps/ctrlProp286.xml"/><Relationship Id="rId48" Type="http://schemas.openxmlformats.org/officeDocument/2006/relationships/ctrlProp" Target="../ctrlProps/ctrlProp291.xml"/><Relationship Id="rId56" Type="http://schemas.openxmlformats.org/officeDocument/2006/relationships/ctrlProp" Target="../ctrlProps/ctrlProp299.xml"/><Relationship Id="rId64" Type="http://schemas.openxmlformats.org/officeDocument/2006/relationships/ctrlProp" Target="../ctrlProps/ctrlProp307.xml"/><Relationship Id="rId69" Type="http://schemas.openxmlformats.org/officeDocument/2006/relationships/ctrlProp" Target="../ctrlProps/ctrlProp312.xml"/><Relationship Id="rId8" Type="http://schemas.openxmlformats.org/officeDocument/2006/relationships/ctrlProp" Target="../ctrlProps/ctrlProp251.xml"/><Relationship Id="rId51" Type="http://schemas.openxmlformats.org/officeDocument/2006/relationships/ctrlProp" Target="../ctrlProps/ctrlProp294.xml"/><Relationship Id="rId72" Type="http://schemas.openxmlformats.org/officeDocument/2006/relationships/ctrlProp" Target="../ctrlProps/ctrlProp315.xml"/><Relationship Id="rId3" Type="http://schemas.openxmlformats.org/officeDocument/2006/relationships/vmlDrawing" Target="../drawings/vmlDrawing7.vml"/><Relationship Id="rId12" Type="http://schemas.openxmlformats.org/officeDocument/2006/relationships/ctrlProp" Target="../ctrlProps/ctrlProp255.xml"/><Relationship Id="rId17" Type="http://schemas.openxmlformats.org/officeDocument/2006/relationships/ctrlProp" Target="../ctrlProps/ctrlProp260.xml"/><Relationship Id="rId25" Type="http://schemas.openxmlformats.org/officeDocument/2006/relationships/ctrlProp" Target="../ctrlProps/ctrlProp268.xml"/><Relationship Id="rId33" Type="http://schemas.openxmlformats.org/officeDocument/2006/relationships/ctrlProp" Target="../ctrlProps/ctrlProp276.xml"/><Relationship Id="rId38" Type="http://schemas.openxmlformats.org/officeDocument/2006/relationships/ctrlProp" Target="../ctrlProps/ctrlProp281.xml"/><Relationship Id="rId46" Type="http://schemas.openxmlformats.org/officeDocument/2006/relationships/ctrlProp" Target="../ctrlProps/ctrlProp289.xml"/><Relationship Id="rId59" Type="http://schemas.openxmlformats.org/officeDocument/2006/relationships/ctrlProp" Target="../ctrlProps/ctrlProp302.xml"/><Relationship Id="rId67" Type="http://schemas.openxmlformats.org/officeDocument/2006/relationships/ctrlProp" Target="../ctrlProps/ctrlProp310.xml"/><Relationship Id="rId20" Type="http://schemas.openxmlformats.org/officeDocument/2006/relationships/ctrlProp" Target="../ctrlProps/ctrlProp263.xml"/><Relationship Id="rId41" Type="http://schemas.openxmlformats.org/officeDocument/2006/relationships/ctrlProp" Target="../ctrlProps/ctrlProp284.xml"/><Relationship Id="rId54" Type="http://schemas.openxmlformats.org/officeDocument/2006/relationships/ctrlProp" Target="../ctrlProps/ctrlProp297.xml"/><Relationship Id="rId62" Type="http://schemas.openxmlformats.org/officeDocument/2006/relationships/ctrlProp" Target="../ctrlProps/ctrlProp305.xml"/><Relationship Id="rId70" Type="http://schemas.openxmlformats.org/officeDocument/2006/relationships/ctrlProp" Target="../ctrlProps/ctrlProp313.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429.xml"/><Relationship Id="rId21" Type="http://schemas.openxmlformats.org/officeDocument/2006/relationships/ctrlProp" Target="../ctrlProps/ctrlProp333.xml"/><Relationship Id="rId42" Type="http://schemas.openxmlformats.org/officeDocument/2006/relationships/ctrlProp" Target="../ctrlProps/ctrlProp354.xml"/><Relationship Id="rId63" Type="http://schemas.openxmlformats.org/officeDocument/2006/relationships/ctrlProp" Target="../ctrlProps/ctrlProp375.xml"/><Relationship Id="rId84" Type="http://schemas.openxmlformats.org/officeDocument/2006/relationships/ctrlProp" Target="../ctrlProps/ctrlProp396.xml"/><Relationship Id="rId138" Type="http://schemas.openxmlformats.org/officeDocument/2006/relationships/ctrlProp" Target="../ctrlProps/ctrlProp450.xml"/><Relationship Id="rId159" Type="http://schemas.openxmlformats.org/officeDocument/2006/relationships/ctrlProp" Target="../ctrlProps/ctrlProp471.xml"/><Relationship Id="rId170" Type="http://schemas.openxmlformats.org/officeDocument/2006/relationships/ctrlProp" Target="../ctrlProps/ctrlProp482.xml"/><Relationship Id="rId191" Type="http://schemas.openxmlformats.org/officeDocument/2006/relationships/ctrlProp" Target="../ctrlProps/ctrlProp503.xml"/><Relationship Id="rId205" Type="http://schemas.openxmlformats.org/officeDocument/2006/relationships/ctrlProp" Target="../ctrlProps/ctrlProp517.xml"/><Relationship Id="rId226" Type="http://schemas.openxmlformats.org/officeDocument/2006/relationships/ctrlProp" Target="../ctrlProps/ctrlProp538.xml"/><Relationship Id="rId247" Type="http://schemas.openxmlformats.org/officeDocument/2006/relationships/ctrlProp" Target="../ctrlProps/ctrlProp559.xml"/><Relationship Id="rId107" Type="http://schemas.openxmlformats.org/officeDocument/2006/relationships/ctrlProp" Target="../ctrlProps/ctrlProp419.xml"/><Relationship Id="rId11" Type="http://schemas.openxmlformats.org/officeDocument/2006/relationships/ctrlProp" Target="../ctrlProps/ctrlProp323.xml"/><Relationship Id="rId32" Type="http://schemas.openxmlformats.org/officeDocument/2006/relationships/ctrlProp" Target="../ctrlProps/ctrlProp344.xml"/><Relationship Id="rId53" Type="http://schemas.openxmlformats.org/officeDocument/2006/relationships/ctrlProp" Target="../ctrlProps/ctrlProp365.xml"/><Relationship Id="rId74" Type="http://schemas.openxmlformats.org/officeDocument/2006/relationships/ctrlProp" Target="../ctrlProps/ctrlProp386.xml"/><Relationship Id="rId128" Type="http://schemas.openxmlformats.org/officeDocument/2006/relationships/ctrlProp" Target="../ctrlProps/ctrlProp440.xml"/><Relationship Id="rId149" Type="http://schemas.openxmlformats.org/officeDocument/2006/relationships/ctrlProp" Target="../ctrlProps/ctrlProp461.xml"/><Relationship Id="rId5" Type="http://schemas.openxmlformats.org/officeDocument/2006/relationships/ctrlProp" Target="../ctrlProps/ctrlProp317.xml"/><Relationship Id="rId95" Type="http://schemas.openxmlformats.org/officeDocument/2006/relationships/ctrlProp" Target="../ctrlProps/ctrlProp407.xml"/><Relationship Id="rId160" Type="http://schemas.openxmlformats.org/officeDocument/2006/relationships/ctrlProp" Target="../ctrlProps/ctrlProp472.xml"/><Relationship Id="rId181" Type="http://schemas.openxmlformats.org/officeDocument/2006/relationships/ctrlProp" Target="../ctrlProps/ctrlProp493.xml"/><Relationship Id="rId216" Type="http://schemas.openxmlformats.org/officeDocument/2006/relationships/ctrlProp" Target="../ctrlProps/ctrlProp528.xml"/><Relationship Id="rId237" Type="http://schemas.openxmlformats.org/officeDocument/2006/relationships/ctrlProp" Target="../ctrlProps/ctrlProp549.xml"/><Relationship Id="rId22" Type="http://schemas.openxmlformats.org/officeDocument/2006/relationships/ctrlProp" Target="../ctrlProps/ctrlProp334.xml"/><Relationship Id="rId43" Type="http://schemas.openxmlformats.org/officeDocument/2006/relationships/ctrlProp" Target="../ctrlProps/ctrlProp355.xml"/><Relationship Id="rId64" Type="http://schemas.openxmlformats.org/officeDocument/2006/relationships/ctrlProp" Target="../ctrlProps/ctrlProp376.xml"/><Relationship Id="rId118" Type="http://schemas.openxmlformats.org/officeDocument/2006/relationships/ctrlProp" Target="../ctrlProps/ctrlProp430.xml"/><Relationship Id="rId139" Type="http://schemas.openxmlformats.org/officeDocument/2006/relationships/ctrlProp" Target="../ctrlProps/ctrlProp451.xml"/><Relationship Id="rId85" Type="http://schemas.openxmlformats.org/officeDocument/2006/relationships/ctrlProp" Target="../ctrlProps/ctrlProp397.xml"/><Relationship Id="rId150" Type="http://schemas.openxmlformats.org/officeDocument/2006/relationships/ctrlProp" Target="../ctrlProps/ctrlProp462.xml"/><Relationship Id="rId171" Type="http://schemas.openxmlformats.org/officeDocument/2006/relationships/ctrlProp" Target="../ctrlProps/ctrlProp483.xml"/><Relationship Id="rId192" Type="http://schemas.openxmlformats.org/officeDocument/2006/relationships/ctrlProp" Target="../ctrlProps/ctrlProp504.xml"/><Relationship Id="rId206" Type="http://schemas.openxmlformats.org/officeDocument/2006/relationships/ctrlProp" Target="../ctrlProps/ctrlProp518.xml"/><Relationship Id="rId227" Type="http://schemas.openxmlformats.org/officeDocument/2006/relationships/ctrlProp" Target="../ctrlProps/ctrlProp539.xml"/><Relationship Id="rId248" Type="http://schemas.openxmlformats.org/officeDocument/2006/relationships/ctrlProp" Target="../ctrlProps/ctrlProp560.xml"/><Relationship Id="rId12" Type="http://schemas.openxmlformats.org/officeDocument/2006/relationships/ctrlProp" Target="../ctrlProps/ctrlProp324.xml"/><Relationship Id="rId33" Type="http://schemas.openxmlformats.org/officeDocument/2006/relationships/ctrlProp" Target="../ctrlProps/ctrlProp345.xml"/><Relationship Id="rId108" Type="http://schemas.openxmlformats.org/officeDocument/2006/relationships/ctrlProp" Target="../ctrlProps/ctrlProp420.xml"/><Relationship Id="rId129" Type="http://schemas.openxmlformats.org/officeDocument/2006/relationships/ctrlProp" Target="../ctrlProps/ctrlProp441.xml"/><Relationship Id="rId54" Type="http://schemas.openxmlformats.org/officeDocument/2006/relationships/ctrlProp" Target="../ctrlProps/ctrlProp366.xml"/><Relationship Id="rId70" Type="http://schemas.openxmlformats.org/officeDocument/2006/relationships/ctrlProp" Target="../ctrlProps/ctrlProp382.xml"/><Relationship Id="rId75" Type="http://schemas.openxmlformats.org/officeDocument/2006/relationships/ctrlProp" Target="../ctrlProps/ctrlProp387.xml"/><Relationship Id="rId91" Type="http://schemas.openxmlformats.org/officeDocument/2006/relationships/ctrlProp" Target="../ctrlProps/ctrlProp403.xml"/><Relationship Id="rId96" Type="http://schemas.openxmlformats.org/officeDocument/2006/relationships/ctrlProp" Target="../ctrlProps/ctrlProp408.xml"/><Relationship Id="rId140" Type="http://schemas.openxmlformats.org/officeDocument/2006/relationships/ctrlProp" Target="../ctrlProps/ctrlProp452.xml"/><Relationship Id="rId145" Type="http://schemas.openxmlformats.org/officeDocument/2006/relationships/ctrlProp" Target="../ctrlProps/ctrlProp457.xml"/><Relationship Id="rId161" Type="http://schemas.openxmlformats.org/officeDocument/2006/relationships/ctrlProp" Target="../ctrlProps/ctrlProp473.xml"/><Relationship Id="rId166" Type="http://schemas.openxmlformats.org/officeDocument/2006/relationships/ctrlProp" Target="../ctrlProps/ctrlProp478.xml"/><Relationship Id="rId182" Type="http://schemas.openxmlformats.org/officeDocument/2006/relationships/ctrlProp" Target="../ctrlProps/ctrlProp494.xml"/><Relationship Id="rId187" Type="http://schemas.openxmlformats.org/officeDocument/2006/relationships/ctrlProp" Target="../ctrlProps/ctrlProp499.xml"/><Relationship Id="rId217" Type="http://schemas.openxmlformats.org/officeDocument/2006/relationships/ctrlProp" Target="../ctrlProps/ctrlProp529.xml"/><Relationship Id="rId1" Type="http://schemas.openxmlformats.org/officeDocument/2006/relationships/printerSettings" Target="../printerSettings/printerSettings13.bin"/><Relationship Id="rId6" Type="http://schemas.openxmlformats.org/officeDocument/2006/relationships/ctrlProp" Target="../ctrlProps/ctrlProp318.xml"/><Relationship Id="rId212" Type="http://schemas.openxmlformats.org/officeDocument/2006/relationships/ctrlProp" Target="../ctrlProps/ctrlProp524.xml"/><Relationship Id="rId233" Type="http://schemas.openxmlformats.org/officeDocument/2006/relationships/ctrlProp" Target="../ctrlProps/ctrlProp545.xml"/><Relationship Id="rId238" Type="http://schemas.openxmlformats.org/officeDocument/2006/relationships/ctrlProp" Target="../ctrlProps/ctrlProp550.xml"/><Relationship Id="rId254" Type="http://schemas.openxmlformats.org/officeDocument/2006/relationships/ctrlProp" Target="../ctrlProps/ctrlProp566.xml"/><Relationship Id="rId23" Type="http://schemas.openxmlformats.org/officeDocument/2006/relationships/ctrlProp" Target="../ctrlProps/ctrlProp335.xml"/><Relationship Id="rId28" Type="http://schemas.openxmlformats.org/officeDocument/2006/relationships/ctrlProp" Target="../ctrlProps/ctrlProp340.xml"/><Relationship Id="rId49" Type="http://schemas.openxmlformats.org/officeDocument/2006/relationships/ctrlProp" Target="../ctrlProps/ctrlProp361.xml"/><Relationship Id="rId114" Type="http://schemas.openxmlformats.org/officeDocument/2006/relationships/ctrlProp" Target="../ctrlProps/ctrlProp426.xml"/><Relationship Id="rId119" Type="http://schemas.openxmlformats.org/officeDocument/2006/relationships/ctrlProp" Target="../ctrlProps/ctrlProp431.xml"/><Relationship Id="rId44" Type="http://schemas.openxmlformats.org/officeDocument/2006/relationships/ctrlProp" Target="../ctrlProps/ctrlProp356.xml"/><Relationship Id="rId60" Type="http://schemas.openxmlformats.org/officeDocument/2006/relationships/ctrlProp" Target="../ctrlProps/ctrlProp372.xml"/><Relationship Id="rId65" Type="http://schemas.openxmlformats.org/officeDocument/2006/relationships/ctrlProp" Target="../ctrlProps/ctrlProp377.xml"/><Relationship Id="rId81" Type="http://schemas.openxmlformats.org/officeDocument/2006/relationships/ctrlProp" Target="../ctrlProps/ctrlProp393.xml"/><Relationship Id="rId86" Type="http://schemas.openxmlformats.org/officeDocument/2006/relationships/ctrlProp" Target="../ctrlProps/ctrlProp398.xml"/><Relationship Id="rId130" Type="http://schemas.openxmlformats.org/officeDocument/2006/relationships/ctrlProp" Target="../ctrlProps/ctrlProp442.xml"/><Relationship Id="rId135" Type="http://schemas.openxmlformats.org/officeDocument/2006/relationships/ctrlProp" Target="../ctrlProps/ctrlProp447.xml"/><Relationship Id="rId151" Type="http://schemas.openxmlformats.org/officeDocument/2006/relationships/ctrlProp" Target="../ctrlProps/ctrlProp463.xml"/><Relationship Id="rId156" Type="http://schemas.openxmlformats.org/officeDocument/2006/relationships/ctrlProp" Target="../ctrlProps/ctrlProp468.xml"/><Relationship Id="rId177" Type="http://schemas.openxmlformats.org/officeDocument/2006/relationships/ctrlProp" Target="../ctrlProps/ctrlProp489.xml"/><Relationship Id="rId198" Type="http://schemas.openxmlformats.org/officeDocument/2006/relationships/ctrlProp" Target="../ctrlProps/ctrlProp510.xml"/><Relationship Id="rId172" Type="http://schemas.openxmlformats.org/officeDocument/2006/relationships/ctrlProp" Target="../ctrlProps/ctrlProp484.xml"/><Relationship Id="rId193" Type="http://schemas.openxmlformats.org/officeDocument/2006/relationships/ctrlProp" Target="../ctrlProps/ctrlProp505.xml"/><Relationship Id="rId202" Type="http://schemas.openxmlformats.org/officeDocument/2006/relationships/ctrlProp" Target="../ctrlProps/ctrlProp514.xml"/><Relationship Id="rId207" Type="http://schemas.openxmlformats.org/officeDocument/2006/relationships/ctrlProp" Target="../ctrlProps/ctrlProp519.xml"/><Relationship Id="rId223" Type="http://schemas.openxmlformats.org/officeDocument/2006/relationships/ctrlProp" Target="../ctrlProps/ctrlProp535.xml"/><Relationship Id="rId228" Type="http://schemas.openxmlformats.org/officeDocument/2006/relationships/ctrlProp" Target="../ctrlProps/ctrlProp540.xml"/><Relationship Id="rId244" Type="http://schemas.openxmlformats.org/officeDocument/2006/relationships/ctrlProp" Target="../ctrlProps/ctrlProp556.xml"/><Relationship Id="rId249" Type="http://schemas.openxmlformats.org/officeDocument/2006/relationships/ctrlProp" Target="../ctrlProps/ctrlProp561.xml"/><Relationship Id="rId13" Type="http://schemas.openxmlformats.org/officeDocument/2006/relationships/ctrlProp" Target="../ctrlProps/ctrlProp325.xml"/><Relationship Id="rId18" Type="http://schemas.openxmlformats.org/officeDocument/2006/relationships/ctrlProp" Target="../ctrlProps/ctrlProp330.xml"/><Relationship Id="rId39" Type="http://schemas.openxmlformats.org/officeDocument/2006/relationships/ctrlProp" Target="../ctrlProps/ctrlProp351.xml"/><Relationship Id="rId109" Type="http://schemas.openxmlformats.org/officeDocument/2006/relationships/ctrlProp" Target="../ctrlProps/ctrlProp421.xml"/><Relationship Id="rId34" Type="http://schemas.openxmlformats.org/officeDocument/2006/relationships/ctrlProp" Target="../ctrlProps/ctrlProp346.xml"/><Relationship Id="rId50" Type="http://schemas.openxmlformats.org/officeDocument/2006/relationships/ctrlProp" Target="../ctrlProps/ctrlProp362.xml"/><Relationship Id="rId55" Type="http://schemas.openxmlformats.org/officeDocument/2006/relationships/ctrlProp" Target="../ctrlProps/ctrlProp367.xml"/><Relationship Id="rId76" Type="http://schemas.openxmlformats.org/officeDocument/2006/relationships/ctrlProp" Target="../ctrlProps/ctrlProp388.xml"/><Relationship Id="rId97" Type="http://schemas.openxmlformats.org/officeDocument/2006/relationships/ctrlProp" Target="../ctrlProps/ctrlProp409.xml"/><Relationship Id="rId104" Type="http://schemas.openxmlformats.org/officeDocument/2006/relationships/ctrlProp" Target="../ctrlProps/ctrlProp416.xml"/><Relationship Id="rId120" Type="http://schemas.openxmlformats.org/officeDocument/2006/relationships/ctrlProp" Target="../ctrlProps/ctrlProp432.xml"/><Relationship Id="rId125" Type="http://schemas.openxmlformats.org/officeDocument/2006/relationships/ctrlProp" Target="../ctrlProps/ctrlProp437.xml"/><Relationship Id="rId141" Type="http://schemas.openxmlformats.org/officeDocument/2006/relationships/ctrlProp" Target="../ctrlProps/ctrlProp453.xml"/><Relationship Id="rId146" Type="http://schemas.openxmlformats.org/officeDocument/2006/relationships/ctrlProp" Target="../ctrlProps/ctrlProp458.xml"/><Relationship Id="rId167" Type="http://schemas.openxmlformats.org/officeDocument/2006/relationships/ctrlProp" Target="../ctrlProps/ctrlProp479.xml"/><Relationship Id="rId188" Type="http://schemas.openxmlformats.org/officeDocument/2006/relationships/ctrlProp" Target="../ctrlProps/ctrlProp500.xml"/><Relationship Id="rId7" Type="http://schemas.openxmlformats.org/officeDocument/2006/relationships/ctrlProp" Target="../ctrlProps/ctrlProp319.xml"/><Relationship Id="rId71" Type="http://schemas.openxmlformats.org/officeDocument/2006/relationships/ctrlProp" Target="../ctrlProps/ctrlProp383.xml"/><Relationship Id="rId92" Type="http://schemas.openxmlformats.org/officeDocument/2006/relationships/ctrlProp" Target="../ctrlProps/ctrlProp404.xml"/><Relationship Id="rId162" Type="http://schemas.openxmlformats.org/officeDocument/2006/relationships/ctrlProp" Target="../ctrlProps/ctrlProp474.xml"/><Relationship Id="rId183" Type="http://schemas.openxmlformats.org/officeDocument/2006/relationships/ctrlProp" Target="../ctrlProps/ctrlProp495.xml"/><Relationship Id="rId213" Type="http://schemas.openxmlformats.org/officeDocument/2006/relationships/ctrlProp" Target="../ctrlProps/ctrlProp525.xml"/><Relationship Id="rId218" Type="http://schemas.openxmlformats.org/officeDocument/2006/relationships/ctrlProp" Target="../ctrlProps/ctrlProp530.xml"/><Relationship Id="rId234" Type="http://schemas.openxmlformats.org/officeDocument/2006/relationships/ctrlProp" Target="../ctrlProps/ctrlProp546.xml"/><Relationship Id="rId239" Type="http://schemas.openxmlformats.org/officeDocument/2006/relationships/ctrlProp" Target="../ctrlProps/ctrlProp551.xml"/><Relationship Id="rId2" Type="http://schemas.openxmlformats.org/officeDocument/2006/relationships/drawing" Target="../drawings/drawing7.xml"/><Relationship Id="rId29" Type="http://schemas.openxmlformats.org/officeDocument/2006/relationships/ctrlProp" Target="../ctrlProps/ctrlProp341.xml"/><Relationship Id="rId250" Type="http://schemas.openxmlformats.org/officeDocument/2006/relationships/ctrlProp" Target="../ctrlProps/ctrlProp562.xml"/><Relationship Id="rId255" Type="http://schemas.openxmlformats.org/officeDocument/2006/relationships/ctrlProp" Target="../ctrlProps/ctrlProp567.xml"/><Relationship Id="rId24" Type="http://schemas.openxmlformats.org/officeDocument/2006/relationships/ctrlProp" Target="../ctrlProps/ctrlProp336.xml"/><Relationship Id="rId40" Type="http://schemas.openxmlformats.org/officeDocument/2006/relationships/ctrlProp" Target="../ctrlProps/ctrlProp352.xml"/><Relationship Id="rId45" Type="http://schemas.openxmlformats.org/officeDocument/2006/relationships/ctrlProp" Target="../ctrlProps/ctrlProp357.xml"/><Relationship Id="rId66" Type="http://schemas.openxmlformats.org/officeDocument/2006/relationships/ctrlProp" Target="../ctrlProps/ctrlProp378.xml"/><Relationship Id="rId87" Type="http://schemas.openxmlformats.org/officeDocument/2006/relationships/ctrlProp" Target="../ctrlProps/ctrlProp399.xml"/><Relationship Id="rId110" Type="http://schemas.openxmlformats.org/officeDocument/2006/relationships/ctrlProp" Target="../ctrlProps/ctrlProp422.xml"/><Relationship Id="rId115" Type="http://schemas.openxmlformats.org/officeDocument/2006/relationships/ctrlProp" Target="../ctrlProps/ctrlProp427.xml"/><Relationship Id="rId131" Type="http://schemas.openxmlformats.org/officeDocument/2006/relationships/ctrlProp" Target="../ctrlProps/ctrlProp443.xml"/><Relationship Id="rId136" Type="http://schemas.openxmlformats.org/officeDocument/2006/relationships/ctrlProp" Target="../ctrlProps/ctrlProp448.xml"/><Relationship Id="rId157" Type="http://schemas.openxmlformats.org/officeDocument/2006/relationships/ctrlProp" Target="../ctrlProps/ctrlProp469.xml"/><Relationship Id="rId178" Type="http://schemas.openxmlformats.org/officeDocument/2006/relationships/ctrlProp" Target="../ctrlProps/ctrlProp490.xml"/><Relationship Id="rId61" Type="http://schemas.openxmlformats.org/officeDocument/2006/relationships/ctrlProp" Target="../ctrlProps/ctrlProp373.xml"/><Relationship Id="rId82" Type="http://schemas.openxmlformats.org/officeDocument/2006/relationships/ctrlProp" Target="../ctrlProps/ctrlProp394.xml"/><Relationship Id="rId152" Type="http://schemas.openxmlformats.org/officeDocument/2006/relationships/ctrlProp" Target="../ctrlProps/ctrlProp464.xml"/><Relationship Id="rId173" Type="http://schemas.openxmlformats.org/officeDocument/2006/relationships/ctrlProp" Target="../ctrlProps/ctrlProp485.xml"/><Relationship Id="rId194" Type="http://schemas.openxmlformats.org/officeDocument/2006/relationships/ctrlProp" Target="../ctrlProps/ctrlProp506.xml"/><Relationship Id="rId199" Type="http://schemas.openxmlformats.org/officeDocument/2006/relationships/ctrlProp" Target="../ctrlProps/ctrlProp511.xml"/><Relationship Id="rId203" Type="http://schemas.openxmlformats.org/officeDocument/2006/relationships/ctrlProp" Target="../ctrlProps/ctrlProp515.xml"/><Relationship Id="rId208" Type="http://schemas.openxmlformats.org/officeDocument/2006/relationships/ctrlProp" Target="../ctrlProps/ctrlProp520.xml"/><Relationship Id="rId229" Type="http://schemas.openxmlformats.org/officeDocument/2006/relationships/ctrlProp" Target="../ctrlProps/ctrlProp541.xml"/><Relationship Id="rId19" Type="http://schemas.openxmlformats.org/officeDocument/2006/relationships/ctrlProp" Target="../ctrlProps/ctrlProp331.xml"/><Relationship Id="rId224" Type="http://schemas.openxmlformats.org/officeDocument/2006/relationships/ctrlProp" Target="../ctrlProps/ctrlProp536.xml"/><Relationship Id="rId240" Type="http://schemas.openxmlformats.org/officeDocument/2006/relationships/ctrlProp" Target="../ctrlProps/ctrlProp552.xml"/><Relationship Id="rId245" Type="http://schemas.openxmlformats.org/officeDocument/2006/relationships/ctrlProp" Target="../ctrlProps/ctrlProp557.xml"/><Relationship Id="rId14" Type="http://schemas.openxmlformats.org/officeDocument/2006/relationships/ctrlProp" Target="../ctrlProps/ctrlProp326.xml"/><Relationship Id="rId30" Type="http://schemas.openxmlformats.org/officeDocument/2006/relationships/ctrlProp" Target="../ctrlProps/ctrlProp342.xml"/><Relationship Id="rId35" Type="http://schemas.openxmlformats.org/officeDocument/2006/relationships/ctrlProp" Target="../ctrlProps/ctrlProp347.xml"/><Relationship Id="rId56" Type="http://schemas.openxmlformats.org/officeDocument/2006/relationships/ctrlProp" Target="../ctrlProps/ctrlProp368.xml"/><Relationship Id="rId77" Type="http://schemas.openxmlformats.org/officeDocument/2006/relationships/ctrlProp" Target="../ctrlProps/ctrlProp389.xml"/><Relationship Id="rId100" Type="http://schemas.openxmlformats.org/officeDocument/2006/relationships/ctrlProp" Target="../ctrlProps/ctrlProp412.xml"/><Relationship Id="rId105" Type="http://schemas.openxmlformats.org/officeDocument/2006/relationships/ctrlProp" Target="../ctrlProps/ctrlProp417.xml"/><Relationship Id="rId126" Type="http://schemas.openxmlformats.org/officeDocument/2006/relationships/ctrlProp" Target="../ctrlProps/ctrlProp438.xml"/><Relationship Id="rId147" Type="http://schemas.openxmlformats.org/officeDocument/2006/relationships/ctrlProp" Target="../ctrlProps/ctrlProp459.xml"/><Relationship Id="rId168" Type="http://schemas.openxmlformats.org/officeDocument/2006/relationships/ctrlProp" Target="../ctrlProps/ctrlProp480.xml"/><Relationship Id="rId8" Type="http://schemas.openxmlformats.org/officeDocument/2006/relationships/ctrlProp" Target="../ctrlProps/ctrlProp320.xml"/><Relationship Id="rId51" Type="http://schemas.openxmlformats.org/officeDocument/2006/relationships/ctrlProp" Target="../ctrlProps/ctrlProp363.xml"/><Relationship Id="rId72" Type="http://schemas.openxmlformats.org/officeDocument/2006/relationships/ctrlProp" Target="../ctrlProps/ctrlProp384.xml"/><Relationship Id="rId93" Type="http://schemas.openxmlformats.org/officeDocument/2006/relationships/ctrlProp" Target="../ctrlProps/ctrlProp405.xml"/><Relationship Id="rId98" Type="http://schemas.openxmlformats.org/officeDocument/2006/relationships/ctrlProp" Target="../ctrlProps/ctrlProp410.xml"/><Relationship Id="rId121" Type="http://schemas.openxmlformats.org/officeDocument/2006/relationships/ctrlProp" Target="../ctrlProps/ctrlProp433.xml"/><Relationship Id="rId142" Type="http://schemas.openxmlformats.org/officeDocument/2006/relationships/ctrlProp" Target="../ctrlProps/ctrlProp454.xml"/><Relationship Id="rId163" Type="http://schemas.openxmlformats.org/officeDocument/2006/relationships/ctrlProp" Target="../ctrlProps/ctrlProp475.xml"/><Relationship Id="rId184" Type="http://schemas.openxmlformats.org/officeDocument/2006/relationships/ctrlProp" Target="../ctrlProps/ctrlProp496.xml"/><Relationship Id="rId189" Type="http://schemas.openxmlformats.org/officeDocument/2006/relationships/ctrlProp" Target="../ctrlProps/ctrlProp501.xml"/><Relationship Id="rId219" Type="http://schemas.openxmlformats.org/officeDocument/2006/relationships/ctrlProp" Target="../ctrlProps/ctrlProp531.xml"/><Relationship Id="rId3" Type="http://schemas.openxmlformats.org/officeDocument/2006/relationships/vmlDrawing" Target="../drawings/vmlDrawing8.vml"/><Relationship Id="rId214" Type="http://schemas.openxmlformats.org/officeDocument/2006/relationships/ctrlProp" Target="../ctrlProps/ctrlProp526.xml"/><Relationship Id="rId230" Type="http://schemas.openxmlformats.org/officeDocument/2006/relationships/ctrlProp" Target="../ctrlProps/ctrlProp542.xml"/><Relationship Id="rId235" Type="http://schemas.openxmlformats.org/officeDocument/2006/relationships/ctrlProp" Target="../ctrlProps/ctrlProp547.xml"/><Relationship Id="rId251" Type="http://schemas.openxmlformats.org/officeDocument/2006/relationships/ctrlProp" Target="../ctrlProps/ctrlProp563.xml"/><Relationship Id="rId256" Type="http://schemas.openxmlformats.org/officeDocument/2006/relationships/ctrlProp" Target="../ctrlProps/ctrlProp568.xml"/><Relationship Id="rId25" Type="http://schemas.openxmlformats.org/officeDocument/2006/relationships/ctrlProp" Target="../ctrlProps/ctrlProp337.xml"/><Relationship Id="rId46" Type="http://schemas.openxmlformats.org/officeDocument/2006/relationships/ctrlProp" Target="../ctrlProps/ctrlProp358.xml"/><Relationship Id="rId67" Type="http://schemas.openxmlformats.org/officeDocument/2006/relationships/ctrlProp" Target="../ctrlProps/ctrlProp379.xml"/><Relationship Id="rId116" Type="http://schemas.openxmlformats.org/officeDocument/2006/relationships/ctrlProp" Target="../ctrlProps/ctrlProp428.xml"/><Relationship Id="rId137" Type="http://schemas.openxmlformats.org/officeDocument/2006/relationships/ctrlProp" Target="../ctrlProps/ctrlProp449.xml"/><Relationship Id="rId158" Type="http://schemas.openxmlformats.org/officeDocument/2006/relationships/ctrlProp" Target="../ctrlProps/ctrlProp470.xml"/><Relationship Id="rId20" Type="http://schemas.openxmlformats.org/officeDocument/2006/relationships/ctrlProp" Target="../ctrlProps/ctrlProp332.xml"/><Relationship Id="rId41" Type="http://schemas.openxmlformats.org/officeDocument/2006/relationships/ctrlProp" Target="../ctrlProps/ctrlProp353.xml"/><Relationship Id="rId62" Type="http://schemas.openxmlformats.org/officeDocument/2006/relationships/ctrlProp" Target="../ctrlProps/ctrlProp374.xml"/><Relationship Id="rId83" Type="http://schemas.openxmlformats.org/officeDocument/2006/relationships/ctrlProp" Target="../ctrlProps/ctrlProp395.xml"/><Relationship Id="rId88" Type="http://schemas.openxmlformats.org/officeDocument/2006/relationships/ctrlProp" Target="../ctrlProps/ctrlProp400.xml"/><Relationship Id="rId111" Type="http://schemas.openxmlformats.org/officeDocument/2006/relationships/ctrlProp" Target="../ctrlProps/ctrlProp423.xml"/><Relationship Id="rId132" Type="http://schemas.openxmlformats.org/officeDocument/2006/relationships/ctrlProp" Target="../ctrlProps/ctrlProp444.xml"/><Relationship Id="rId153" Type="http://schemas.openxmlformats.org/officeDocument/2006/relationships/ctrlProp" Target="../ctrlProps/ctrlProp465.xml"/><Relationship Id="rId174" Type="http://schemas.openxmlformats.org/officeDocument/2006/relationships/ctrlProp" Target="../ctrlProps/ctrlProp486.xml"/><Relationship Id="rId179" Type="http://schemas.openxmlformats.org/officeDocument/2006/relationships/ctrlProp" Target="../ctrlProps/ctrlProp491.xml"/><Relationship Id="rId195" Type="http://schemas.openxmlformats.org/officeDocument/2006/relationships/ctrlProp" Target="../ctrlProps/ctrlProp507.xml"/><Relationship Id="rId209" Type="http://schemas.openxmlformats.org/officeDocument/2006/relationships/ctrlProp" Target="../ctrlProps/ctrlProp521.xml"/><Relationship Id="rId190" Type="http://schemas.openxmlformats.org/officeDocument/2006/relationships/ctrlProp" Target="../ctrlProps/ctrlProp502.xml"/><Relationship Id="rId204" Type="http://schemas.openxmlformats.org/officeDocument/2006/relationships/ctrlProp" Target="../ctrlProps/ctrlProp516.xml"/><Relationship Id="rId220" Type="http://schemas.openxmlformats.org/officeDocument/2006/relationships/ctrlProp" Target="../ctrlProps/ctrlProp532.xml"/><Relationship Id="rId225" Type="http://schemas.openxmlformats.org/officeDocument/2006/relationships/ctrlProp" Target="../ctrlProps/ctrlProp537.xml"/><Relationship Id="rId241" Type="http://schemas.openxmlformats.org/officeDocument/2006/relationships/ctrlProp" Target="../ctrlProps/ctrlProp553.xml"/><Relationship Id="rId246" Type="http://schemas.openxmlformats.org/officeDocument/2006/relationships/ctrlProp" Target="../ctrlProps/ctrlProp558.xml"/><Relationship Id="rId15" Type="http://schemas.openxmlformats.org/officeDocument/2006/relationships/ctrlProp" Target="../ctrlProps/ctrlProp327.xml"/><Relationship Id="rId36" Type="http://schemas.openxmlformats.org/officeDocument/2006/relationships/ctrlProp" Target="../ctrlProps/ctrlProp348.xml"/><Relationship Id="rId57" Type="http://schemas.openxmlformats.org/officeDocument/2006/relationships/ctrlProp" Target="../ctrlProps/ctrlProp369.xml"/><Relationship Id="rId106" Type="http://schemas.openxmlformats.org/officeDocument/2006/relationships/ctrlProp" Target="../ctrlProps/ctrlProp418.xml"/><Relationship Id="rId127" Type="http://schemas.openxmlformats.org/officeDocument/2006/relationships/ctrlProp" Target="../ctrlProps/ctrlProp439.xml"/><Relationship Id="rId10" Type="http://schemas.openxmlformats.org/officeDocument/2006/relationships/ctrlProp" Target="../ctrlProps/ctrlProp322.xml"/><Relationship Id="rId31" Type="http://schemas.openxmlformats.org/officeDocument/2006/relationships/ctrlProp" Target="../ctrlProps/ctrlProp343.xml"/><Relationship Id="rId52" Type="http://schemas.openxmlformats.org/officeDocument/2006/relationships/ctrlProp" Target="../ctrlProps/ctrlProp364.xml"/><Relationship Id="rId73" Type="http://schemas.openxmlformats.org/officeDocument/2006/relationships/ctrlProp" Target="../ctrlProps/ctrlProp385.xml"/><Relationship Id="rId78" Type="http://schemas.openxmlformats.org/officeDocument/2006/relationships/ctrlProp" Target="../ctrlProps/ctrlProp390.xml"/><Relationship Id="rId94" Type="http://schemas.openxmlformats.org/officeDocument/2006/relationships/ctrlProp" Target="../ctrlProps/ctrlProp406.xml"/><Relationship Id="rId99" Type="http://schemas.openxmlformats.org/officeDocument/2006/relationships/ctrlProp" Target="../ctrlProps/ctrlProp411.xml"/><Relationship Id="rId101" Type="http://schemas.openxmlformats.org/officeDocument/2006/relationships/ctrlProp" Target="../ctrlProps/ctrlProp413.xml"/><Relationship Id="rId122" Type="http://schemas.openxmlformats.org/officeDocument/2006/relationships/ctrlProp" Target="../ctrlProps/ctrlProp434.xml"/><Relationship Id="rId143" Type="http://schemas.openxmlformats.org/officeDocument/2006/relationships/ctrlProp" Target="../ctrlProps/ctrlProp455.xml"/><Relationship Id="rId148" Type="http://schemas.openxmlformats.org/officeDocument/2006/relationships/ctrlProp" Target="../ctrlProps/ctrlProp460.xml"/><Relationship Id="rId164" Type="http://schemas.openxmlformats.org/officeDocument/2006/relationships/ctrlProp" Target="../ctrlProps/ctrlProp476.xml"/><Relationship Id="rId169" Type="http://schemas.openxmlformats.org/officeDocument/2006/relationships/ctrlProp" Target="../ctrlProps/ctrlProp481.xml"/><Relationship Id="rId185" Type="http://schemas.openxmlformats.org/officeDocument/2006/relationships/ctrlProp" Target="../ctrlProps/ctrlProp497.xml"/><Relationship Id="rId4" Type="http://schemas.openxmlformats.org/officeDocument/2006/relationships/ctrlProp" Target="../ctrlProps/ctrlProp316.xml"/><Relationship Id="rId9" Type="http://schemas.openxmlformats.org/officeDocument/2006/relationships/ctrlProp" Target="../ctrlProps/ctrlProp321.xml"/><Relationship Id="rId180" Type="http://schemas.openxmlformats.org/officeDocument/2006/relationships/ctrlProp" Target="../ctrlProps/ctrlProp492.xml"/><Relationship Id="rId210" Type="http://schemas.openxmlformats.org/officeDocument/2006/relationships/ctrlProp" Target="../ctrlProps/ctrlProp522.xml"/><Relationship Id="rId215" Type="http://schemas.openxmlformats.org/officeDocument/2006/relationships/ctrlProp" Target="../ctrlProps/ctrlProp527.xml"/><Relationship Id="rId236" Type="http://schemas.openxmlformats.org/officeDocument/2006/relationships/ctrlProp" Target="../ctrlProps/ctrlProp548.xml"/><Relationship Id="rId26" Type="http://schemas.openxmlformats.org/officeDocument/2006/relationships/ctrlProp" Target="../ctrlProps/ctrlProp338.xml"/><Relationship Id="rId231" Type="http://schemas.openxmlformats.org/officeDocument/2006/relationships/ctrlProp" Target="../ctrlProps/ctrlProp543.xml"/><Relationship Id="rId252" Type="http://schemas.openxmlformats.org/officeDocument/2006/relationships/ctrlProp" Target="../ctrlProps/ctrlProp564.xml"/><Relationship Id="rId47" Type="http://schemas.openxmlformats.org/officeDocument/2006/relationships/ctrlProp" Target="../ctrlProps/ctrlProp359.xml"/><Relationship Id="rId68" Type="http://schemas.openxmlformats.org/officeDocument/2006/relationships/ctrlProp" Target="../ctrlProps/ctrlProp380.xml"/><Relationship Id="rId89" Type="http://schemas.openxmlformats.org/officeDocument/2006/relationships/ctrlProp" Target="../ctrlProps/ctrlProp401.xml"/><Relationship Id="rId112" Type="http://schemas.openxmlformats.org/officeDocument/2006/relationships/ctrlProp" Target="../ctrlProps/ctrlProp424.xml"/><Relationship Id="rId133" Type="http://schemas.openxmlformats.org/officeDocument/2006/relationships/ctrlProp" Target="../ctrlProps/ctrlProp445.xml"/><Relationship Id="rId154" Type="http://schemas.openxmlformats.org/officeDocument/2006/relationships/ctrlProp" Target="../ctrlProps/ctrlProp466.xml"/><Relationship Id="rId175" Type="http://schemas.openxmlformats.org/officeDocument/2006/relationships/ctrlProp" Target="../ctrlProps/ctrlProp487.xml"/><Relationship Id="rId196" Type="http://schemas.openxmlformats.org/officeDocument/2006/relationships/ctrlProp" Target="../ctrlProps/ctrlProp508.xml"/><Relationship Id="rId200" Type="http://schemas.openxmlformats.org/officeDocument/2006/relationships/ctrlProp" Target="../ctrlProps/ctrlProp512.xml"/><Relationship Id="rId16" Type="http://schemas.openxmlformats.org/officeDocument/2006/relationships/ctrlProp" Target="../ctrlProps/ctrlProp328.xml"/><Relationship Id="rId221" Type="http://schemas.openxmlformats.org/officeDocument/2006/relationships/ctrlProp" Target="../ctrlProps/ctrlProp533.xml"/><Relationship Id="rId242" Type="http://schemas.openxmlformats.org/officeDocument/2006/relationships/ctrlProp" Target="../ctrlProps/ctrlProp554.xml"/><Relationship Id="rId37" Type="http://schemas.openxmlformats.org/officeDocument/2006/relationships/ctrlProp" Target="../ctrlProps/ctrlProp349.xml"/><Relationship Id="rId58" Type="http://schemas.openxmlformats.org/officeDocument/2006/relationships/ctrlProp" Target="../ctrlProps/ctrlProp370.xml"/><Relationship Id="rId79" Type="http://schemas.openxmlformats.org/officeDocument/2006/relationships/ctrlProp" Target="../ctrlProps/ctrlProp391.xml"/><Relationship Id="rId102" Type="http://schemas.openxmlformats.org/officeDocument/2006/relationships/ctrlProp" Target="../ctrlProps/ctrlProp414.xml"/><Relationship Id="rId123" Type="http://schemas.openxmlformats.org/officeDocument/2006/relationships/ctrlProp" Target="../ctrlProps/ctrlProp435.xml"/><Relationship Id="rId144" Type="http://schemas.openxmlformats.org/officeDocument/2006/relationships/ctrlProp" Target="../ctrlProps/ctrlProp456.xml"/><Relationship Id="rId90" Type="http://schemas.openxmlformats.org/officeDocument/2006/relationships/ctrlProp" Target="../ctrlProps/ctrlProp402.xml"/><Relationship Id="rId165" Type="http://schemas.openxmlformats.org/officeDocument/2006/relationships/ctrlProp" Target="../ctrlProps/ctrlProp477.xml"/><Relationship Id="rId186" Type="http://schemas.openxmlformats.org/officeDocument/2006/relationships/ctrlProp" Target="../ctrlProps/ctrlProp498.xml"/><Relationship Id="rId211" Type="http://schemas.openxmlformats.org/officeDocument/2006/relationships/ctrlProp" Target="../ctrlProps/ctrlProp523.xml"/><Relationship Id="rId232" Type="http://schemas.openxmlformats.org/officeDocument/2006/relationships/ctrlProp" Target="../ctrlProps/ctrlProp544.xml"/><Relationship Id="rId253" Type="http://schemas.openxmlformats.org/officeDocument/2006/relationships/ctrlProp" Target="../ctrlProps/ctrlProp565.xml"/><Relationship Id="rId27" Type="http://schemas.openxmlformats.org/officeDocument/2006/relationships/ctrlProp" Target="../ctrlProps/ctrlProp339.xml"/><Relationship Id="rId48" Type="http://schemas.openxmlformats.org/officeDocument/2006/relationships/ctrlProp" Target="../ctrlProps/ctrlProp360.xml"/><Relationship Id="rId69" Type="http://schemas.openxmlformats.org/officeDocument/2006/relationships/ctrlProp" Target="../ctrlProps/ctrlProp381.xml"/><Relationship Id="rId113" Type="http://schemas.openxmlformats.org/officeDocument/2006/relationships/ctrlProp" Target="../ctrlProps/ctrlProp425.xml"/><Relationship Id="rId134" Type="http://schemas.openxmlformats.org/officeDocument/2006/relationships/ctrlProp" Target="../ctrlProps/ctrlProp446.xml"/><Relationship Id="rId80" Type="http://schemas.openxmlformats.org/officeDocument/2006/relationships/ctrlProp" Target="../ctrlProps/ctrlProp392.xml"/><Relationship Id="rId155" Type="http://schemas.openxmlformats.org/officeDocument/2006/relationships/ctrlProp" Target="../ctrlProps/ctrlProp467.xml"/><Relationship Id="rId176" Type="http://schemas.openxmlformats.org/officeDocument/2006/relationships/ctrlProp" Target="../ctrlProps/ctrlProp488.xml"/><Relationship Id="rId197" Type="http://schemas.openxmlformats.org/officeDocument/2006/relationships/ctrlProp" Target="../ctrlProps/ctrlProp509.xml"/><Relationship Id="rId201" Type="http://schemas.openxmlformats.org/officeDocument/2006/relationships/ctrlProp" Target="../ctrlProps/ctrlProp513.xml"/><Relationship Id="rId222" Type="http://schemas.openxmlformats.org/officeDocument/2006/relationships/ctrlProp" Target="../ctrlProps/ctrlProp534.xml"/><Relationship Id="rId243" Type="http://schemas.openxmlformats.org/officeDocument/2006/relationships/ctrlProp" Target="../ctrlProps/ctrlProp555.xml"/><Relationship Id="rId17" Type="http://schemas.openxmlformats.org/officeDocument/2006/relationships/ctrlProp" Target="../ctrlProps/ctrlProp329.xml"/><Relationship Id="rId38" Type="http://schemas.openxmlformats.org/officeDocument/2006/relationships/ctrlProp" Target="../ctrlProps/ctrlProp350.xml"/><Relationship Id="rId59" Type="http://schemas.openxmlformats.org/officeDocument/2006/relationships/ctrlProp" Target="../ctrlProps/ctrlProp371.xml"/><Relationship Id="rId103" Type="http://schemas.openxmlformats.org/officeDocument/2006/relationships/ctrlProp" Target="../ctrlProps/ctrlProp415.xml"/><Relationship Id="rId124" Type="http://schemas.openxmlformats.org/officeDocument/2006/relationships/ctrlProp" Target="../ctrlProps/ctrlProp43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17" Type="http://schemas.openxmlformats.org/officeDocument/2006/relationships/ctrlProp" Target="../ctrlProps/ctrlProp682.xml"/><Relationship Id="rId21" Type="http://schemas.openxmlformats.org/officeDocument/2006/relationships/ctrlProp" Target="../ctrlProps/ctrlProp586.xml"/><Relationship Id="rId42" Type="http://schemas.openxmlformats.org/officeDocument/2006/relationships/ctrlProp" Target="../ctrlProps/ctrlProp607.xml"/><Relationship Id="rId63" Type="http://schemas.openxmlformats.org/officeDocument/2006/relationships/ctrlProp" Target="../ctrlProps/ctrlProp628.xml"/><Relationship Id="rId84" Type="http://schemas.openxmlformats.org/officeDocument/2006/relationships/ctrlProp" Target="../ctrlProps/ctrlProp649.xml"/><Relationship Id="rId138" Type="http://schemas.openxmlformats.org/officeDocument/2006/relationships/ctrlProp" Target="../ctrlProps/ctrlProp703.xml"/><Relationship Id="rId159" Type="http://schemas.openxmlformats.org/officeDocument/2006/relationships/ctrlProp" Target="../ctrlProps/ctrlProp724.xml"/><Relationship Id="rId170" Type="http://schemas.openxmlformats.org/officeDocument/2006/relationships/ctrlProp" Target="../ctrlProps/ctrlProp735.xml"/><Relationship Id="rId191" Type="http://schemas.openxmlformats.org/officeDocument/2006/relationships/ctrlProp" Target="../ctrlProps/ctrlProp756.xml"/><Relationship Id="rId196" Type="http://schemas.openxmlformats.org/officeDocument/2006/relationships/ctrlProp" Target="../ctrlProps/ctrlProp761.xml"/><Relationship Id="rId200" Type="http://schemas.openxmlformats.org/officeDocument/2006/relationships/ctrlProp" Target="../ctrlProps/ctrlProp765.xml"/><Relationship Id="rId16" Type="http://schemas.openxmlformats.org/officeDocument/2006/relationships/ctrlProp" Target="../ctrlProps/ctrlProp581.xml"/><Relationship Id="rId107" Type="http://schemas.openxmlformats.org/officeDocument/2006/relationships/ctrlProp" Target="../ctrlProps/ctrlProp672.xml"/><Relationship Id="rId11" Type="http://schemas.openxmlformats.org/officeDocument/2006/relationships/ctrlProp" Target="../ctrlProps/ctrlProp576.xml"/><Relationship Id="rId32" Type="http://schemas.openxmlformats.org/officeDocument/2006/relationships/ctrlProp" Target="../ctrlProps/ctrlProp597.xml"/><Relationship Id="rId37" Type="http://schemas.openxmlformats.org/officeDocument/2006/relationships/ctrlProp" Target="../ctrlProps/ctrlProp602.xml"/><Relationship Id="rId53" Type="http://schemas.openxmlformats.org/officeDocument/2006/relationships/ctrlProp" Target="../ctrlProps/ctrlProp618.xml"/><Relationship Id="rId58" Type="http://schemas.openxmlformats.org/officeDocument/2006/relationships/ctrlProp" Target="../ctrlProps/ctrlProp623.xml"/><Relationship Id="rId74" Type="http://schemas.openxmlformats.org/officeDocument/2006/relationships/ctrlProp" Target="../ctrlProps/ctrlProp639.xml"/><Relationship Id="rId79" Type="http://schemas.openxmlformats.org/officeDocument/2006/relationships/ctrlProp" Target="../ctrlProps/ctrlProp644.xml"/><Relationship Id="rId102" Type="http://schemas.openxmlformats.org/officeDocument/2006/relationships/ctrlProp" Target="../ctrlProps/ctrlProp667.xml"/><Relationship Id="rId123" Type="http://schemas.openxmlformats.org/officeDocument/2006/relationships/ctrlProp" Target="../ctrlProps/ctrlProp688.xml"/><Relationship Id="rId128" Type="http://schemas.openxmlformats.org/officeDocument/2006/relationships/ctrlProp" Target="../ctrlProps/ctrlProp693.xml"/><Relationship Id="rId144" Type="http://schemas.openxmlformats.org/officeDocument/2006/relationships/ctrlProp" Target="../ctrlProps/ctrlProp709.xml"/><Relationship Id="rId149" Type="http://schemas.openxmlformats.org/officeDocument/2006/relationships/ctrlProp" Target="../ctrlProps/ctrlProp714.xml"/><Relationship Id="rId5" Type="http://schemas.openxmlformats.org/officeDocument/2006/relationships/ctrlProp" Target="../ctrlProps/ctrlProp570.xml"/><Relationship Id="rId90" Type="http://schemas.openxmlformats.org/officeDocument/2006/relationships/ctrlProp" Target="../ctrlProps/ctrlProp655.xml"/><Relationship Id="rId95" Type="http://schemas.openxmlformats.org/officeDocument/2006/relationships/ctrlProp" Target="../ctrlProps/ctrlProp660.xml"/><Relationship Id="rId160" Type="http://schemas.openxmlformats.org/officeDocument/2006/relationships/ctrlProp" Target="../ctrlProps/ctrlProp725.xml"/><Relationship Id="rId165" Type="http://schemas.openxmlformats.org/officeDocument/2006/relationships/ctrlProp" Target="../ctrlProps/ctrlProp730.xml"/><Relationship Id="rId181" Type="http://schemas.openxmlformats.org/officeDocument/2006/relationships/ctrlProp" Target="../ctrlProps/ctrlProp746.xml"/><Relationship Id="rId186" Type="http://schemas.openxmlformats.org/officeDocument/2006/relationships/ctrlProp" Target="../ctrlProps/ctrlProp751.xml"/><Relationship Id="rId22" Type="http://schemas.openxmlformats.org/officeDocument/2006/relationships/ctrlProp" Target="../ctrlProps/ctrlProp587.xml"/><Relationship Id="rId27" Type="http://schemas.openxmlformats.org/officeDocument/2006/relationships/ctrlProp" Target="../ctrlProps/ctrlProp592.xml"/><Relationship Id="rId43" Type="http://schemas.openxmlformats.org/officeDocument/2006/relationships/ctrlProp" Target="../ctrlProps/ctrlProp608.xml"/><Relationship Id="rId48" Type="http://schemas.openxmlformats.org/officeDocument/2006/relationships/ctrlProp" Target="../ctrlProps/ctrlProp613.xml"/><Relationship Id="rId64" Type="http://schemas.openxmlformats.org/officeDocument/2006/relationships/ctrlProp" Target="../ctrlProps/ctrlProp629.xml"/><Relationship Id="rId69" Type="http://schemas.openxmlformats.org/officeDocument/2006/relationships/ctrlProp" Target="../ctrlProps/ctrlProp634.xml"/><Relationship Id="rId113" Type="http://schemas.openxmlformats.org/officeDocument/2006/relationships/ctrlProp" Target="../ctrlProps/ctrlProp678.xml"/><Relationship Id="rId118" Type="http://schemas.openxmlformats.org/officeDocument/2006/relationships/ctrlProp" Target="../ctrlProps/ctrlProp683.xml"/><Relationship Id="rId134" Type="http://schemas.openxmlformats.org/officeDocument/2006/relationships/ctrlProp" Target="../ctrlProps/ctrlProp699.xml"/><Relationship Id="rId139" Type="http://schemas.openxmlformats.org/officeDocument/2006/relationships/ctrlProp" Target="../ctrlProps/ctrlProp704.xml"/><Relationship Id="rId80" Type="http://schemas.openxmlformats.org/officeDocument/2006/relationships/ctrlProp" Target="../ctrlProps/ctrlProp645.xml"/><Relationship Id="rId85" Type="http://schemas.openxmlformats.org/officeDocument/2006/relationships/ctrlProp" Target="../ctrlProps/ctrlProp650.xml"/><Relationship Id="rId150" Type="http://schemas.openxmlformats.org/officeDocument/2006/relationships/ctrlProp" Target="../ctrlProps/ctrlProp715.xml"/><Relationship Id="rId155" Type="http://schemas.openxmlformats.org/officeDocument/2006/relationships/ctrlProp" Target="../ctrlProps/ctrlProp720.xml"/><Relationship Id="rId171" Type="http://schemas.openxmlformats.org/officeDocument/2006/relationships/ctrlProp" Target="../ctrlProps/ctrlProp736.xml"/><Relationship Id="rId176" Type="http://schemas.openxmlformats.org/officeDocument/2006/relationships/ctrlProp" Target="../ctrlProps/ctrlProp741.xml"/><Relationship Id="rId192" Type="http://schemas.openxmlformats.org/officeDocument/2006/relationships/ctrlProp" Target="../ctrlProps/ctrlProp757.xml"/><Relationship Id="rId197" Type="http://schemas.openxmlformats.org/officeDocument/2006/relationships/ctrlProp" Target="../ctrlProps/ctrlProp762.xml"/><Relationship Id="rId201" Type="http://schemas.openxmlformats.org/officeDocument/2006/relationships/ctrlProp" Target="../ctrlProps/ctrlProp766.xml"/><Relationship Id="rId12" Type="http://schemas.openxmlformats.org/officeDocument/2006/relationships/ctrlProp" Target="../ctrlProps/ctrlProp577.xml"/><Relationship Id="rId17" Type="http://schemas.openxmlformats.org/officeDocument/2006/relationships/ctrlProp" Target="../ctrlProps/ctrlProp582.xml"/><Relationship Id="rId33" Type="http://schemas.openxmlformats.org/officeDocument/2006/relationships/ctrlProp" Target="../ctrlProps/ctrlProp598.xml"/><Relationship Id="rId38" Type="http://schemas.openxmlformats.org/officeDocument/2006/relationships/ctrlProp" Target="../ctrlProps/ctrlProp603.xml"/><Relationship Id="rId59" Type="http://schemas.openxmlformats.org/officeDocument/2006/relationships/ctrlProp" Target="../ctrlProps/ctrlProp624.xml"/><Relationship Id="rId103" Type="http://schemas.openxmlformats.org/officeDocument/2006/relationships/ctrlProp" Target="../ctrlProps/ctrlProp668.xml"/><Relationship Id="rId108" Type="http://schemas.openxmlformats.org/officeDocument/2006/relationships/ctrlProp" Target="../ctrlProps/ctrlProp673.xml"/><Relationship Id="rId124" Type="http://schemas.openxmlformats.org/officeDocument/2006/relationships/ctrlProp" Target="../ctrlProps/ctrlProp689.xml"/><Relationship Id="rId129" Type="http://schemas.openxmlformats.org/officeDocument/2006/relationships/ctrlProp" Target="../ctrlProps/ctrlProp694.xml"/><Relationship Id="rId54" Type="http://schemas.openxmlformats.org/officeDocument/2006/relationships/ctrlProp" Target="../ctrlProps/ctrlProp619.xml"/><Relationship Id="rId70" Type="http://schemas.openxmlformats.org/officeDocument/2006/relationships/ctrlProp" Target="../ctrlProps/ctrlProp635.xml"/><Relationship Id="rId75" Type="http://schemas.openxmlformats.org/officeDocument/2006/relationships/ctrlProp" Target="../ctrlProps/ctrlProp640.xml"/><Relationship Id="rId91" Type="http://schemas.openxmlformats.org/officeDocument/2006/relationships/ctrlProp" Target="../ctrlProps/ctrlProp656.xml"/><Relationship Id="rId96" Type="http://schemas.openxmlformats.org/officeDocument/2006/relationships/ctrlProp" Target="../ctrlProps/ctrlProp661.xml"/><Relationship Id="rId140" Type="http://schemas.openxmlformats.org/officeDocument/2006/relationships/ctrlProp" Target="../ctrlProps/ctrlProp705.xml"/><Relationship Id="rId145" Type="http://schemas.openxmlformats.org/officeDocument/2006/relationships/ctrlProp" Target="../ctrlProps/ctrlProp710.xml"/><Relationship Id="rId161" Type="http://schemas.openxmlformats.org/officeDocument/2006/relationships/ctrlProp" Target="../ctrlProps/ctrlProp726.xml"/><Relationship Id="rId166" Type="http://schemas.openxmlformats.org/officeDocument/2006/relationships/ctrlProp" Target="../ctrlProps/ctrlProp731.xml"/><Relationship Id="rId182" Type="http://schemas.openxmlformats.org/officeDocument/2006/relationships/ctrlProp" Target="../ctrlProps/ctrlProp747.xml"/><Relationship Id="rId187" Type="http://schemas.openxmlformats.org/officeDocument/2006/relationships/ctrlProp" Target="../ctrlProps/ctrlProp752.xml"/><Relationship Id="rId1" Type="http://schemas.openxmlformats.org/officeDocument/2006/relationships/printerSettings" Target="../printerSettings/printerSettings15.bin"/><Relationship Id="rId6" Type="http://schemas.openxmlformats.org/officeDocument/2006/relationships/ctrlProp" Target="../ctrlProps/ctrlProp571.xml"/><Relationship Id="rId23" Type="http://schemas.openxmlformats.org/officeDocument/2006/relationships/ctrlProp" Target="../ctrlProps/ctrlProp588.xml"/><Relationship Id="rId28" Type="http://schemas.openxmlformats.org/officeDocument/2006/relationships/ctrlProp" Target="../ctrlProps/ctrlProp593.xml"/><Relationship Id="rId49" Type="http://schemas.openxmlformats.org/officeDocument/2006/relationships/ctrlProp" Target="../ctrlProps/ctrlProp614.xml"/><Relationship Id="rId114" Type="http://schemas.openxmlformats.org/officeDocument/2006/relationships/ctrlProp" Target="../ctrlProps/ctrlProp679.xml"/><Relationship Id="rId119" Type="http://schemas.openxmlformats.org/officeDocument/2006/relationships/ctrlProp" Target="../ctrlProps/ctrlProp684.xml"/><Relationship Id="rId44" Type="http://schemas.openxmlformats.org/officeDocument/2006/relationships/ctrlProp" Target="../ctrlProps/ctrlProp609.xml"/><Relationship Id="rId60" Type="http://schemas.openxmlformats.org/officeDocument/2006/relationships/ctrlProp" Target="../ctrlProps/ctrlProp625.xml"/><Relationship Id="rId65" Type="http://schemas.openxmlformats.org/officeDocument/2006/relationships/ctrlProp" Target="../ctrlProps/ctrlProp630.xml"/><Relationship Id="rId81" Type="http://schemas.openxmlformats.org/officeDocument/2006/relationships/ctrlProp" Target="../ctrlProps/ctrlProp646.xml"/><Relationship Id="rId86" Type="http://schemas.openxmlformats.org/officeDocument/2006/relationships/ctrlProp" Target="../ctrlProps/ctrlProp651.xml"/><Relationship Id="rId130" Type="http://schemas.openxmlformats.org/officeDocument/2006/relationships/ctrlProp" Target="../ctrlProps/ctrlProp695.xml"/><Relationship Id="rId135" Type="http://schemas.openxmlformats.org/officeDocument/2006/relationships/ctrlProp" Target="../ctrlProps/ctrlProp700.xml"/><Relationship Id="rId151" Type="http://schemas.openxmlformats.org/officeDocument/2006/relationships/ctrlProp" Target="../ctrlProps/ctrlProp716.xml"/><Relationship Id="rId156" Type="http://schemas.openxmlformats.org/officeDocument/2006/relationships/ctrlProp" Target="../ctrlProps/ctrlProp721.xml"/><Relationship Id="rId177" Type="http://schemas.openxmlformats.org/officeDocument/2006/relationships/ctrlProp" Target="../ctrlProps/ctrlProp742.xml"/><Relationship Id="rId198" Type="http://schemas.openxmlformats.org/officeDocument/2006/relationships/ctrlProp" Target="../ctrlProps/ctrlProp763.xml"/><Relationship Id="rId172" Type="http://schemas.openxmlformats.org/officeDocument/2006/relationships/ctrlProp" Target="../ctrlProps/ctrlProp737.xml"/><Relationship Id="rId193" Type="http://schemas.openxmlformats.org/officeDocument/2006/relationships/ctrlProp" Target="../ctrlProps/ctrlProp758.xml"/><Relationship Id="rId202" Type="http://schemas.openxmlformats.org/officeDocument/2006/relationships/ctrlProp" Target="../ctrlProps/ctrlProp767.xml"/><Relationship Id="rId13" Type="http://schemas.openxmlformats.org/officeDocument/2006/relationships/ctrlProp" Target="../ctrlProps/ctrlProp578.xml"/><Relationship Id="rId18" Type="http://schemas.openxmlformats.org/officeDocument/2006/relationships/ctrlProp" Target="../ctrlProps/ctrlProp583.xml"/><Relationship Id="rId39" Type="http://schemas.openxmlformats.org/officeDocument/2006/relationships/ctrlProp" Target="../ctrlProps/ctrlProp604.xml"/><Relationship Id="rId109" Type="http://schemas.openxmlformats.org/officeDocument/2006/relationships/ctrlProp" Target="../ctrlProps/ctrlProp674.xml"/><Relationship Id="rId34" Type="http://schemas.openxmlformats.org/officeDocument/2006/relationships/ctrlProp" Target="../ctrlProps/ctrlProp599.xml"/><Relationship Id="rId50" Type="http://schemas.openxmlformats.org/officeDocument/2006/relationships/ctrlProp" Target="../ctrlProps/ctrlProp615.xml"/><Relationship Id="rId55" Type="http://schemas.openxmlformats.org/officeDocument/2006/relationships/ctrlProp" Target="../ctrlProps/ctrlProp620.xml"/><Relationship Id="rId76" Type="http://schemas.openxmlformats.org/officeDocument/2006/relationships/ctrlProp" Target="../ctrlProps/ctrlProp641.xml"/><Relationship Id="rId97" Type="http://schemas.openxmlformats.org/officeDocument/2006/relationships/ctrlProp" Target="../ctrlProps/ctrlProp662.xml"/><Relationship Id="rId104" Type="http://schemas.openxmlformats.org/officeDocument/2006/relationships/ctrlProp" Target="../ctrlProps/ctrlProp669.xml"/><Relationship Id="rId120" Type="http://schemas.openxmlformats.org/officeDocument/2006/relationships/ctrlProp" Target="../ctrlProps/ctrlProp685.xml"/><Relationship Id="rId125" Type="http://schemas.openxmlformats.org/officeDocument/2006/relationships/ctrlProp" Target="../ctrlProps/ctrlProp690.xml"/><Relationship Id="rId141" Type="http://schemas.openxmlformats.org/officeDocument/2006/relationships/ctrlProp" Target="../ctrlProps/ctrlProp706.xml"/><Relationship Id="rId146" Type="http://schemas.openxmlformats.org/officeDocument/2006/relationships/ctrlProp" Target="../ctrlProps/ctrlProp711.xml"/><Relationship Id="rId167" Type="http://schemas.openxmlformats.org/officeDocument/2006/relationships/ctrlProp" Target="../ctrlProps/ctrlProp732.xml"/><Relationship Id="rId188" Type="http://schemas.openxmlformats.org/officeDocument/2006/relationships/ctrlProp" Target="../ctrlProps/ctrlProp753.xml"/><Relationship Id="rId7" Type="http://schemas.openxmlformats.org/officeDocument/2006/relationships/ctrlProp" Target="../ctrlProps/ctrlProp572.xml"/><Relationship Id="rId71" Type="http://schemas.openxmlformats.org/officeDocument/2006/relationships/ctrlProp" Target="../ctrlProps/ctrlProp636.xml"/><Relationship Id="rId92" Type="http://schemas.openxmlformats.org/officeDocument/2006/relationships/ctrlProp" Target="../ctrlProps/ctrlProp657.xml"/><Relationship Id="rId162" Type="http://schemas.openxmlformats.org/officeDocument/2006/relationships/ctrlProp" Target="../ctrlProps/ctrlProp727.xml"/><Relationship Id="rId183" Type="http://schemas.openxmlformats.org/officeDocument/2006/relationships/ctrlProp" Target="../ctrlProps/ctrlProp748.xml"/><Relationship Id="rId2" Type="http://schemas.openxmlformats.org/officeDocument/2006/relationships/drawing" Target="../drawings/drawing8.xml"/><Relationship Id="rId29" Type="http://schemas.openxmlformats.org/officeDocument/2006/relationships/ctrlProp" Target="../ctrlProps/ctrlProp594.xml"/><Relationship Id="rId24" Type="http://schemas.openxmlformats.org/officeDocument/2006/relationships/ctrlProp" Target="../ctrlProps/ctrlProp589.xml"/><Relationship Id="rId40" Type="http://schemas.openxmlformats.org/officeDocument/2006/relationships/ctrlProp" Target="../ctrlProps/ctrlProp605.xml"/><Relationship Id="rId45" Type="http://schemas.openxmlformats.org/officeDocument/2006/relationships/ctrlProp" Target="../ctrlProps/ctrlProp610.xml"/><Relationship Id="rId66" Type="http://schemas.openxmlformats.org/officeDocument/2006/relationships/ctrlProp" Target="../ctrlProps/ctrlProp631.xml"/><Relationship Id="rId87" Type="http://schemas.openxmlformats.org/officeDocument/2006/relationships/ctrlProp" Target="../ctrlProps/ctrlProp652.xml"/><Relationship Id="rId110" Type="http://schemas.openxmlformats.org/officeDocument/2006/relationships/ctrlProp" Target="../ctrlProps/ctrlProp675.xml"/><Relationship Id="rId115" Type="http://schemas.openxmlformats.org/officeDocument/2006/relationships/ctrlProp" Target="../ctrlProps/ctrlProp680.xml"/><Relationship Id="rId131" Type="http://schemas.openxmlformats.org/officeDocument/2006/relationships/ctrlProp" Target="../ctrlProps/ctrlProp696.xml"/><Relationship Id="rId136" Type="http://schemas.openxmlformats.org/officeDocument/2006/relationships/ctrlProp" Target="../ctrlProps/ctrlProp701.xml"/><Relationship Id="rId157" Type="http://schemas.openxmlformats.org/officeDocument/2006/relationships/ctrlProp" Target="../ctrlProps/ctrlProp722.xml"/><Relationship Id="rId178" Type="http://schemas.openxmlformats.org/officeDocument/2006/relationships/ctrlProp" Target="../ctrlProps/ctrlProp743.xml"/><Relationship Id="rId61" Type="http://schemas.openxmlformats.org/officeDocument/2006/relationships/ctrlProp" Target="../ctrlProps/ctrlProp626.xml"/><Relationship Id="rId82" Type="http://schemas.openxmlformats.org/officeDocument/2006/relationships/ctrlProp" Target="../ctrlProps/ctrlProp647.xml"/><Relationship Id="rId152" Type="http://schemas.openxmlformats.org/officeDocument/2006/relationships/ctrlProp" Target="../ctrlProps/ctrlProp717.xml"/><Relationship Id="rId173" Type="http://schemas.openxmlformats.org/officeDocument/2006/relationships/ctrlProp" Target="../ctrlProps/ctrlProp738.xml"/><Relationship Id="rId194" Type="http://schemas.openxmlformats.org/officeDocument/2006/relationships/ctrlProp" Target="../ctrlProps/ctrlProp759.xml"/><Relationship Id="rId199" Type="http://schemas.openxmlformats.org/officeDocument/2006/relationships/ctrlProp" Target="../ctrlProps/ctrlProp764.xml"/><Relationship Id="rId203" Type="http://schemas.openxmlformats.org/officeDocument/2006/relationships/ctrlProp" Target="../ctrlProps/ctrlProp768.xml"/><Relationship Id="rId19" Type="http://schemas.openxmlformats.org/officeDocument/2006/relationships/ctrlProp" Target="../ctrlProps/ctrlProp584.xml"/><Relationship Id="rId14" Type="http://schemas.openxmlformats.org/officeDocument/2006/relationships/ctrlProp" Target="../ctrlProps/ctrlProp579.xml"/><Relationship Id="rId30" Type="http://schemas.openxmlformats.org/officeDocument/2006/relationships/ctrlProp" Target="../ctrlProps/ctrlProp595.xml"/><Relationship Id="rId35" Type="http://schemas.openxmlformats.org/officeDocument/2006/relationships/ctrlProp" Target="../ctrlProps/ctrlProp600.xml"/><Relationship Id="rId56" Type="http://schemas.openxmlformats.org/officeDocument/2006/relationships/ctrlProp" Target="../ctrlProps/ctrlProp621.xml"/><Relationship Id="rId77" Type="http://schemas.openxmlformats.org/officeDocument/2006/relationships/ctrlProp" Target="../ctrlProps/ctrlProp642.xml"/><Relationship Id="rId100" Type="http://schemas.openxmlformats.org/officeDocument/2006/relationships/ctrlProp" Target="../ctrlProps/ctrlProp665.xml"/><Relationship Id="rId105" Type="http://schemas.openxmlformats.org/officeDocument/2006/relationships/ctrlProp" Target="../ctrlProps/ctrlProp670.xml"/><Relationship Id="rId126" Type="http://schemas.openxmlformats.org/officeDocument/2006/relationships/ctrlProp" Target="../ctrlProps/ctrlProp691.xml"/><Relationship Id="rId147" Type="http://schemas.openxmlformats.org/officeDocument/2006/relationships/ctrlProp" Target="../ctrlProps/ctrlProp712.xml"/><Relationship Id="rId168" Type="http://schemas.openxmlformats.org/officeDocument/2006/relationships/ctrlProp" Target="../ctrlProps/ctrlProp733.xml"/><Relationship Id="rId8" Type="http://schemas.openxmlformats.org/officeDocument/2006/relationships/ctrlProp" Target="../ctrlProps/ctrlProp573.xml"/><Relationship Id="rId51" Type="http://schemas.openxmlformats.org/officeDocument/2006/relationships/ctrlProp" Target="../ctrlProps/ctrlProp616.xml"/><Relationship Id="rId72" Type="http://schemas.openxmlformats.org/officeDocument/2006/relationships/ctrlProp" Target="../ctrlProps/ctrlProp637.xml"/><Relationship Id="rId93" Type="http://schemas.openxmlformats.org/officeDocument/2006/relationships/ctrlProp" Target="../ctrlProps/ctrlProp658.xml"/><Relationship Id="rId98" Type="http://schemas.openxmlformats.org/officeDocument/2006/relationships/ctrlProp" Target="../ctrlProps/ctrlProp663.xml"/><Relationship Id="rId121" Type="http://schemas.openxmlformats.org/officeDocument/2006/relationships/ctrlProp" Target="../ctrlProps/ctrlProp686.xml"/><Relationship Id="rId142" Type="http://schemas.openxmlformats.org/officeDocument/2006/relationships/ctrlProp" Target="../ctrlProps/ctrlProp707.xml"/><Relationship Id="rId163" Type="http://schemas.openxmlformats.org/officeDocument/2006/relationships/ctrlProp" Target="../ctrlProps/ctrlProp728.xml"/><Relationship Id="rId184" Type="http://schemas.openxmlformats.org/officeDocument/2006/relationships/ctrlProp" Target="../ctrlProps/ctrlProp749.xml"/><Relationship Id="rId189" Type="http://schemas.openxmlformats.org/officeDocument/2006/relationships/ctrlProp" Target="../ctrlProps/ctrlProp754.xml"/><Relationship Id="rId3" Type="http://schemas.openxmlformats.org/officeDocument/2006/relationships/vmlDrawing" Target="../drawings/vmlDrawing9.vml"/><Relationship Id="rId25" Type="http://schemas.openxmlformats.org/officeDocument/2006/relationships/ctrlProp" Target="../ctrlProps/ctrlProp590.xml"/><Relationship Id="rId46" Type="http://schemas.openxmlformats.org/officeDocument/2006/relationships/ctrlProp" Target="../ctrlProps/ctrlProp611.xml"/><Relationship Id="rId67" Type="http://schemas.openxmlformats.org/officeDocument/2006/relationships/ctrlProp" Target="../ctrlProps/ctrlProp632.xml"/><Relationship Id="rId116" Type="http://schemas.openxmlformats.org/officeDocument/2006/relationships/ctrlProp" Target="../ctrlProps/ctrlProp681.xml"/><Relationship Id="rId137" Type="http://schemas.openxmlformats.org/officeDocument/2006/relationships/ctrlProp" Target="../ctrlProps/ctrlProp702.xml"/><Relationship Id="rId158" Type="http://schemas.openxmlformats.org/officeDocument/2006/relationships/ctrlProp" Target="../ctrlProps/ctrlProp723.xml"/><Relationship Id="rId20" Type="http://schemas.openxmlformats.org/officeDocument/2006/relationships/ctrlProp" Target="../ctrlProps/ctrlProp585.xml"/><Relationship Id="rId41" Type="http://schemas.openxmlformats.org/officeDocument/2006/relationships/ctrlProp" Target="../ctrlProps/ctrlProp606.xml"/><Relationship Id="rId62" Type="http://schemas.openxmlformats.org/officeDocument/2006/relationships/ctrlProp" Target="../ctrlProps/ctrlProp627.xml"/><Relationship Id="rId83" Type="http://schemas.openxmlformats.org/officeDocument/2006/relationships/ctrlProp" Target="../ctrlProps/ctrlProp648.xml"/><Relationship Id="rId88" Type="http://schemas.openxmlformats.org/officeDocument/2006/relationships/ctrlProp" Target="../ctrlProps/ctrlProp653.xml"/><Relationship Id="rId111" Type="http://schemas.openxmlformats.org/officeDocument/2006/relationships/ctrlProp" Target="../ctrlProps/ctrlProp676.xml"/><Relationship Id="rId132" Type="http://schemas.openxmlformats.org/officeDocument/2006/relationships/ctrlProp" Target="../ctrlProps/ctrlProp697.xml"/><Relationship Id="rId153" Type="http://schemas.openxmlformats.org/officeDocument/2006/relationships/ctrlProp" Target="../ctrlProps/ctrlProp718.xml"/><Relationship Id="rId174" Type="http://schemas.openxmlformats.org/officeDocument/2006/relationships/ctrlProp" Target="../ctrlProps/ctrlProp739.xml"/><Relationship Id="rId179" Type="http://schemas.openxmlformats.org/officeDocument/2006/relationships/ctrlProp" Target="../ctrlProps/ctrlProp744.xml"/><Relationship Id="rId195" Type="http://schemas.openxmlformats.org/officeDocument/2006/relationships/ctrlProp" Target="../ctrlProps/ctrlProp760.xml"/><Relationship Id="rId190" Type="http://schemas.openxmlformats.org/officeDocument/2006/relationships/ctrlProp" Target="../ctrlProps/ctrlProp755.xml"/><Relationship Id="rId15" Type="http://schemas.openxmlformats.org/officeDocument/2006/relationships/ctrlProp" Target="../ctrlProps/ctrlProp580.xml"/><Relationship Id="rId36" Type="http://schemas.openxmlformats.org/officeDocument/2006/relationships/ctrlProp" Target="../ctrlProps/ctrlProp601.xml"/><Relationship Id="rId57" Type="http://schemas.openxmlformats.org/officeDocument/2006/relationships/ctrlProp" Target="../ctrlProps/ctrlProp622.xml"/><Relationship Id="rId106" Type="http://schemas.openxmlformats.org/officeDocument/2006/relationships/ctrlProp" Target="../ctrlProps/ctrlProp671.xml"/><Relationship Id="rId127" Type="http://schemas.openxmlformats.org/officeDocument/2006/relationships/ctrlProp" Target="../ctrlProps/ctrlProp692.xml"/><Relationship Id="rId10" Type="http://schemas.openxmlformats.org/officeDocument/2006/relationships/ctrlProp" Target="../ctrlProps/ctrlProp575.xml"/><Relationship Id="rId31" Type="http://schemas.openxmlformats.org/officeDocument/2006/relationships/ctrlProp" Target="../ctrlProps/ctrlProp596.xml"/><Relationship Id="rId52" Type="http://schemas.openxmlformats.org/officeDocument/2006/relationships/ctrlProp" Target="../ctrlProps/ctrlProp617.xml"/><Relationship Id="rId73" Type="http://schemas.openxmlformats.org/officeDocument/2006/relationships/ctrlProp" Target="../ctrlProps/ctrlProp638.xml"/><Relationship Id="rId78" Type="http://schemas.openxmlformats.org/officeDocument/2006/relationships/ctrlProp" Target="../ctrlProps/ctrlProp643.xml"/><Relationship Id="rId94" Type="http://schemas.openxmlformats.org/officeDocument/2006/relationships/ctrlProp" Target="../ctrlProps/ctrlProp659.xml"/><Relationship Id="rId99" Type="http://schemas.openxmlformats.org/officeDocument/2006/relationships/ctrlProp" Target="../ctrlProps/ctrlProp664.xml"/><Relationship Id="rId101" Type="http://schemas.openxmlformats.org/officeDocument/2006/relationships/ctrlProp" Target="../ctrlProps/ctrlProp666.xml"/><Relationship Id="rId122" Type="http://schemas.openxmlformats.org/officeDocument/2006/relationships/ctrlProp" Target="../ctrlProps/ctrlProp687.xml"/><Relationship Id="rId143" Type="http://schemas.openxmlformats.org/officeDocument/2006/relationships/ctrlProp" Target="../ctrlProps/ctrlProp708.xml"/><Relationship Id="rId148" Type="http://schemas.openxmlformats.org/officeDocument/2006/relationships/ctrlProp" Target="../ctrlProps/ctrlProp713.xml"/><Relationship Id="rId164" Type="http://schemas.openxmlformats.org/officeDocument/2006/relationships/ctrlProp" Target="../ctrlProps/ctrlProp729.xml"/><Relationship Id="rId169" Type="http://schemas.openxmlformats.org/officeDocument/2006/relationships/ctrlProp" Target="../ctrlProps/ctrlProp734.xml"/><Relationship Id="rId185" Type="http://schemas.openxmlformats.org/officeDocument/2006/relationships/ctrlProp" Target="../ctrlProps/ctrlProp750.xml"/><Relationship Id="rId4" Type="http://schemas.openxmlformats.org/officeDocument/2006/relationships/ctrlProp" Target="../ctrlProps/ctrlProp569.xml"/><Relationship Id="rId9" Type="http://schemas.openxmlformats.org/officeDocument/2006/relationships/ctrlProp" Target="../ctrlProps/ctrlProp574.xml"/><Relationship Id="rId180" Type="http://schemas.openxmlformats.org/officeDocument/2006/relationships/ctrlProp" Target="../ctrlProps/ctrlProp745.xml"/><Relationship Id="rId26" Type="http://schemas.openxmlformats.org/officeDocument/2006/relationships/ctrlProp" Target="../ctrlProps/ctrlProp591.xml"/><Relationship Id="rId47" Type="http://schemas.openxmlformats.org/officeDocument/2006/relationships/ctrlProp" Target="../ctrlProps/ctrlProp612.xml"/><Relationship Id="rId68" Type="http://schemas.openxmlformats.org/officeDocument/2006/relationships/ctrlProp" Target="../ctrlProps/ctrlProp633.xml"/><Relationship Id="rId89" Type="http://schemas.openxmlformats.org/officeDocument/2006/relationships/ctrlProp" Target="../ctrlProps/ctrlProp654.xml"/><Relationship Id="rId112" Type="http://schemas.openxmlformats.org/officeDocument/2006/relationships/ctrlProp" Target="../ctrlProps/ctrlProp677.xml"/><Relationship Id="rId133" Type="http://schemas.openxmlformats.org/officeDocument/2006/relationships/ctrlProp" Target="../ctrlProps/ctrlProp698.xml"/><Relationship Id="rId154" Type="http://schemas.openxmlformats.org/officeDocument/2006/relationships/ctrlProp" Target="../ctrlProps/ctrlProp719.xml"/><Relationship Id="rId175" Type="http://schemas.openxmlformats.org/officeDocument/2006/relationships/ctrlProp" Target="../ctrlProps/ctrlProp74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778.xml"/><Relationship Id="rId18" Type="http://schemas.openxmlformats.org/officeDocument/2006/relationships/ctrlProp" Target="../ctrlProps/ctrlProp783.xml"/><Relationship Id="rId26" Type="http://schemas.openxmlformats.org/officeDocument/2006/relationships/ctrlProp" Target="../ctrlProps/ctrlProp791.xml"/><Relationship Id="rId39" Type="http://schemas.openxmlformats.org/officeDocument/2006/relationships/ctrlProp" Target="../ctrlProps/ctrlProp804.xml"/><Relationship Id="rId21" Type="http://schemas.openxmlformats.org/officeDocument/2006/relationships/ctrlProp" Target="../ctrlProps/ctrlProp786.xml"/><Relationship Id="rId34" Type="http://schemas.openxmlformats.org/officeDocument/2006/relationships/ctrlProp" Target="../ctrlProps/ctrlProp799.xml"/><Relationship Id="rId42" Type="http://schemas.openxmlformats.org/officeDocument/2006/relationships/ctrlProp" Target="../ctrlProps/ctrlProp807.xml"/><Relationship Id="rId47" Type="http://schemas.openxmlformats.org/officeDocument/2006/relationships/ctrlProp" Target="../ctrlProps/ctrlProp812.xml"/><Relationship Id="rId50" Type="http://schemas.openxmlformats.org/officeDocument/2006/relationships/ctrlProp" Target="../ctrlProps/ctrlProp815.xml"/><Relationship Id="rId55" Type="http://schemas.openxmlformats.org/officeDocument/2006/relationships/ctrlProp" Target="../ctrlProps/ctrlProp820.xml"/><Relationship Id="rId63" Type="http://schemas.openxmlformats.org/officeDocument/2006/relationships/ctrlProp" Target="../ctrlProps/ctrlProp828.xml"/><Relationship Id="rId68" Type="http://schemas.openxmlformats.org/officeDocument/2006/relationships/ctrlProp" Target="../ctrlProps/ctrlProp833.xml"/><Relationship Id="rId7" Type="http://schemas.openxmlformats.org/officeDocument/2006/relationships/ctrlProp" Target="../ctrlProps/ctrlProp772.xml"/><Relationship Id="rId71" Type="http://schemas.openxmlformats.org/officeDocument/2006/relationships/ctrlProp" Target="../ctrlProps/ctrlProp836.xml"/><Relationship Id="rId2" Type="http://schemas.openxmlformats.org/officeDocument/2006/relationships/drawing" Target="../drawings/drawing10.xml"/><Relationship Id="rId16" Type="http://schemas.openxmlformats.org/officeDocument/2006/relationships/ctrlProp" Target="../ctrlProps/ctrlProp781.xml"/><Relationship Id="rId29" Type="http://schemas.openxmlformats.org/officeDocument/2006/relationships/ctrlProp" Target="../ctrlProps/ctrlProp794.xml"/><Relationship Id="rId11" Type="http://schemas.openxmlformats.org/officeDocument/2006/relationships/ctrlProp" Target="../ctrlProps/ctrlProp776.xml"/><Relationship Id="rId24" Type="http://schemas.openxmlformats.org/officeDocument/2006/relationships/ctrlProp" Target="../ctrlProps/ctrlProp789.xml"/><Relationship Id="rId32" Type="http://schemas.openxmlformats.org/officeDocument/2006/relationships/ctrlProp" Target="../ctrlProps/ctrlProp797.xml"/><Relationship Id="rId37" Type="http://schemas.openxmlformats.org/officeDocument/2006/relationships/ctrlProp" Target="../ctrlProps/ctrlProp802.xml"/><Relationship Id="rId40" Type="http://schemas.openxmlformats.org/officeDocument/2006/relationships/ctrlProp" Target="../ctrlProps/ctrlProp805.xml"/><Relationship Id="rId45" Type="http://schemas.openxmlformats.org/officeDocument/2006/relationships/ctrlProp" Target="../ctrlProps/ctrlProp810.xml"/><Relationship Id="rId53" Type="http://schemas.openxmlformats.org/officeDocument/2006/relationships/ctrlProp" Target="../ctrlProps/ctrlProp818.xml"/><Relationship Id="rId58" Type="http://schemas.openxmlformats.org/officeDocument/2006/relationships/ctrlProp" Target="../ctrlProps/ctrlProp823.xml"/><Relationship Id="rId66" Type="http://schemas.openxmlformats.org/officeDocument/2006/relationships/ctrlProp" Target="../ctrlProps/ctrlProp831.xml"/><Relationship Id="rId5" Type="http://schemas.openxmlformats.org/officeDocument/2006/relationships/ctrlProp" Target="../ctrlProps/ctrlProp770.xml"/><Relationship Id="rId15" Type="http://schemas.openxmlformats.org/officeDocument/2006/relationships/ctrlProp" Target="../ctrlProps/ctrlProp780.xml"/><Relationship Id="rId23" Type="http://schemas.openxmlformats.org/officeDocument/2006/relationships/ctrlProp" Target="../ctrlProps/ctrlProp788.xml"/><Relationship Id="rId28" Type="http://schemas.openxmlformats.org/officeDocument/2006/relationships/ctrlProp" Target="../ctrlProps/ctrlProp793.xml"/><Relationship Id="rId36" Type="http://schemas.openxmlformats.org/officeDocument/2006/relationships/ctrlProp" Target="../ctrlProps/ctrlProp801.xml"/><Relationship Id="rId49" Type="http://schemas.openxmlformats.org/officeDocument/2006/relationships/ctrlProp" Target="../ctrlProps/ctrlProp814.xml"/><Relationship Id="rId57" Type="http://schemas.openxmlformats.org/officeDocument/2006/relationships/ctrlProp" Target="../ctrlProps/ctrlProp822.xml"/><Relationship Id="rId61" Type="http://schemas.openxmlformats.org/officeDocument/2006/relationships/ctrlProp" Target="../ctrlProps/ctrlProp826.xml"/><Relationship Id="rId10" Type="http://schemas.openxmlformats.org/officeDocument/2006/relationships/ctrlProp" Target="../ctrlProps/ctrlProp775.xml"/><Relationship Id="rId19" Type="http://schemas.openxmlformats.org/officeDocument/2006/relationships/ctrlProp" Target="../ctrlProps/ctrlProp784.xml"/><Relationship Id="rId31" Type="http://schemas.openxmlformats.org/officeDocument/2006/relationships/ctrlProp" Target="../ctrlProps/ctrlProp796.xml"/><Relationship Id="rId44" Type="http://schemas.openxmlformats.org/officeDocument/2006/relationships/ctrlProp" Target="../ctrlProps/ctrlProp809.xml"/><Relationship Id="rId52" Type="http://schemas.openxmlformats.org/officeDocument/2006/relationships/ctrlProp" Target="../ctrlProps/ctrlProp817.xml"/><Relationship Id="rId60" Type="http://schemas.openxmlformats.org/officeDocument/2006/relationships/ctrlProp" Target="../ctrlProps/ctrlProp825.xml"/><Relationship Id="rId65" Type="http://schemas.openxmlformats.org/officeDocument/2006/relationships/ctrlProp" Target="../ctrlProps/ctrlProp830.xml"/><Relationship Id="rId73" Type="http://schemas.openxmlformats.org/officeDocument/2006/relationships/ctrlProp" Target="../ctrlProps/ctrlProp838.xml"/><Relationship Id="rId4" Type="http://schemas.openxmlformats.org/officeDocument/2006/relationships/ctrlProp" Target="../ctrlProps/ctrlProp769.xml"/><Relationship Id="rId9" Type="http://schemas.openxmlformats.org/officeDocument/2006/relationships/ctrlProp" Target="../ctrlProps/ctrlProp774.xml"/><Relationship Id="rId14" Type="http://schemas.openxmlformats.org/officeDocument/2006/relationships/ctrlProp" Target="../ctrlProps/ctrlProp779.xml"/><Relationship Id="rId22" Type="http://schemas.openxmlformats.org/officeDocument/2006/relationships/ctrlProp" Target="../ctrlProps/ctrlProp787.xml"/><Relationship Id="rId27" Type="http://schemas.openxmlformats.org/officeDocument/2006/relationships/ctrlProp" Target="../ctrlProps/ctrlProp792.xml"/><Relationship Id="rId30" Type="http://schemas.openxmlformats.org/officeDocument/2006/relationships/ctrlProp" Target="../ctrlProps/ctrlProp795.xml"/><Relationship Id="rId35" Type="http://schemas.openxmlformats.org/officeDocument/2006/relationships/ctrlProp" Target="../ctrlProps/ctrlProp800.xml"/><Relationship Id="rId43" Type="http://schemas.openxmlformats.org/officeDocument/2006/relationships/ctrlProp" Target="../ctrlProps/ctrlProp808.xml"/><Relationship Id="rId48" Type="http://schemas.openxmlformats.org/officeDocument/2006/relationships/ctrlProp" Target="../ctrlProps/ctrlProp813.xml"/><Relationship Id="rId56" Type="http://schemas.openxmlformats.org/officeDocument/2006/relationships/ctrlProp" Target="../ctrlProps/ctrlProp821.xml"/><Relationship Id="rId64" Type="http://schemas.openxmlformats.org/officeDocument/2006/relationships/ctrlProp" Target="../ctrlProps/ctrlProp829.xml"/><Relationship Id="rId69" Type="http://schemas.openxmlformats.org/officeDocument/2006/relationships/ctrlProp" Target="../ctrlProps/ctrlProp834.xml"/><Relationship Id="rId8" Type="http://schemas.openxmlformats.org/officeDocument/2006/relationships/ctrlProp" Target="../ctrlProps/ctrlProp773.xml"/><Relationship Id="rId51" Type="http://schemas.openxmlformats.org/officeDocument/2006/relationships/ctrlProp" Target="../ctrlProps/ctrlProp816.xml"/><Relationship Id="rId72" Type="http://schemas.openxmlformats.org/officeDocument/2006/relationships/ctrlProp" Target="../ctrlProps/ctrlProp837.xml"/><Relationship Id="rId3" Type="http://schemas.openxmlformats.org/officeDocument/2006/relationships/vmlDrawing" Target="../drawings/vmlDrawing10.vml"/><Relationship Id="rId12" Type="http://schemas.openxmlformats.org/officeDocument/2006/relationships/ctrlProp" Target="../ctrlProps/ctrlProp777.xml"/><Relationship Id="rId17" Type="http://schemas.openxmlformats.org/officeDocument/2006/relationships/ctrlProp" Target="../ctrlProps/ctrlProp782.xml"/><Relationship Id="rId25" Type="http://schemas.openxmlformats.org/officeDocument/2006/relationships/ctrlProp" Target="../ctrlProps/ctrlProp790.xml"/><Relationship Id="rId33" Type="http://schemas.openxmlformats.org/officeDocument/2006/relationships/ctrlProp" Target="../ctrlProps/ctrlProp798.xml"/><Relationship Id="rId38" Type="http://schemas.openxmlformats.org/officeDocument/2006/relationships/ctrlProp" Target="../ctrlProps/ctrlProp803.xml"/><Relationship Id="rId46" Type="http://schemas.openxmlformats.org/officeDocument/2006/relationships/ctrlProp" Target="../ctrlProps/ctrlProp811.xml"/><Relationship Id="rId59" Type="http://schemas.openxmlformats.org/officeDocument/2006/relationships/ctrlProp" Target="../ctrlProps/ctrlProp824.xml"/><Relationship Id="rId67" Type="http://schemas.openxmlformats.org/officeDocument/2006/relationships/ctrlProp" Target="../ctrlProps/ctrlProp832.xml"/><Relationship Id="rId20" Type="http://schemas.openxmlformats.org/officeDocument/2006/relationships/ctrlProp" Target="../ctrlProps/ctrlProp785.xml"/><Relationship Id="rId41" Type="http://schemas.openxmlformats.org/officeDocument/2006/relationships/ctrlProp" Target="../ctrlProps/ctrlProp806.xml"/><Relationship Id="rId54" Type="http://schemas.openxmlformats.org/officeDocument/2006/relationships/ctrlProp" Target="../ctrlProps/ctrlProp819.xml"/><Relationship Id="rId62" Type="http://schemas.openxmlformats.org/officeDocument/2006/relationships/ctrlProp" Target="../ctrlProps/ctrlProp827.xml"/><Relationship Id="rId70" Type="http://schemas.openxmlformats.org/officeDocument/2006/relationships/ctrlProp" Target="../ctrlProps/ctrlProp835.xml"/><Relationship Id="rId1" Type="http://schemas.openxmlformats.org/officeDocument/2006/relationships/printerSettings" Target="../printerSettings/printerSettings17.bin"/><Relationship Id="rId6" Type="http://schemas.openxmlformats.org/officeDocument/2006/relationships/ctrlProp" Target="../ctrlProps/ctrlProp771.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843.xml"/><Relationship Id="rId13" Type="http://schemas.openxmlformats.org/officeDocument/2006/relationships/ctrlProp" Target="../ctrlProps/ctrlProp848.xml"/><Relationship Id="rId18" Type="http://schemas.openxmlformats.org/officeDocument/2006/relationships/ctrlProp" Target="../ctrlProps/ctrlProp853.xml"/><Relationship Id="rId26" Type="http://schemas.openxmlformats.org/officeDocument/2006/relationships/ctrlProp" Target="../ctrlProps/ctrlProp861.xml"/><Relationship Id="rId3" Type="http://schemas.openxmlformats.org/officeDocument/2006/relationships/vmlDrawing" Target="../drawings/vmlDrawing11.vml"/><Relationship Id="rId21" Type="http://schemas.openxmlformats.org/officeDocument/2006/relationships/ctrlProp" Target="../ctrlProps/ctrlProp856.xml"/><Relationship Id="rId7" Type="http://schemas.openxmlformats.org/officeDocument/2006/relationships/ctrlProp" Target="../ctrlProps/ctrlProp842.xml"/><Relationship Id="rId12" Type="http://schemas.openxmlformats.org/officeDocument/2006/relationships/ctrlProp" Target="../ctrlProps/ctrlProp847.xml"/><Relationship Id="rId17" Type="http://schemas.openxmlformats.org/officeDocument/2006/relationships/ctrlProp" Target="../ctrlProps/ctrlProp852.xml"/><Relationship Id="rId25" Type="http://schemas.openxmlformats.org/officeDocument/2006/relationships/ctrlProp" Target="../ctrlProps/ctrlProp860.xml"/><Relationship Id="rId2" Type="http://schemas.openxmlformats.org/officeDocument/2006/relationships/drawing" Target="../drawings/drawing11.xml"/><Relationship Id="rId16" Type="http://schemas.openxmlformats.org/officeDocument/2006/relationships/ctrlProp" Target="../ctrlProps/ctrlProp851.xml"/><Relationship Id="rId20" Type="http://schemas.openxmlformats.org/officeDocument/2006/relationships/ctrlProp" Target="../ctrlProps/ctrlProp855.xml"/><Relationship Id="rId1" Type="http://schemas.openxmlformats.org/officeDocument/2006/relationships/printerSettings" Target="../printerSettings/printerSettings18.bin"/><Relationship Id="rId6" Type="http://schemas.openxmlformats.org/officeDocument/2006/relationships/ctrlProp" Target="../ctrlProps/ctrlProp841.xml"/><Relationship Id="rId11" Type="http://schemas.openxmlformats.org/officeDocument/2006/relationships/ctrlProp" Target="../ctrlProps/ctrlProp846.xml"/><Relationship Id="rId24" Type="http://schemas.openxmlformats.org/officeDocument/2006/relationships/ctrlProp" Target="../ctrlProps/ctrlProp859.xml"/><Relationship Id="rId5" Type="http://schemas.openxmlformats.org/officeDocument/2006/relationships/ctrlProp" Target="../ctrlProps/ctrlProp840.xml"/><Relationship Id="rId15" Type="http://schemas.openxmlformats.org/officeDocument/2006/relationships/ctrlProp" Target="../ctrlProps/ctrlProp850.xml"/><Relationship Id="rId23" Type="http://schemas.openxmlformats.org/officeDocument/2006/relationships/ctrlProp" Target="../ctrlProps/ctrlProp858.xml"/><Relationship Id="rId10" Type="http://schemas.openxmlformats.org/officeDocument/2006/relationships/ctrlProp" Target="../ctrlProps/ctrlProp845.xml"/><Relationship Id="rId19" Type="http://schemas.openxmlformats.org/officeDocument/2006/relationships/ctrlProp" Target="../ctrlProps/ctrlProp854.xml"/><Relationship Id="rId4" Type="http://schemas.openxmlformats.org/officeDocument/2006/relationships/ctrlProp" Target="../ctrlProps/ctrlProp839.xml"/><Relationship Id="rId9" Type="http://schemas.openxmlformats.org/officeDocument/2006/relationships/ctrlProp" Target="../ctrlProps/ctrlProp844.xml"/><Relationship Id="rId14" Type="http://schemas.openxmlformats.org/officeDocument/2006/relationships/ctrlProp" Target="../ctrlProps/ctrlProp849.xml"/><Relationship Id="rId22" Type="http://schemas.openxmlformats.org/officeDocument/2006/relationships/ctrlProp" Target="../ctrlProps/ctrlProp857.xml"/><Relationship Id="rId27" Type="http://schemas.openxmlformats.org/officeDocument/2006/relationships/ctrlProp" Target="../ctrlProps/ctrlProp862.xml"/></Relationships>
</file>

<file path=xl/worksheets/_rels/sheet19.xml.rels><?xml version="1.0" encoding="UTF-8" standalone="yes"?>
<Relationships xmlns="http://schemas.openxmlformats.org/package/2006/relationships"><Relationship Id="rId117" Type="http://schemas.openxmlformats.org/officeDocument/2006/relationships/ctrlProp" Target="../ctrlProps/ctrlProp976.xml"/><Relationship Id="rId671" Type="http://schemas.openxmlformats.org/officeDocument/2006/relationships/ctrlProp" Target="../ctrlProps/ctrlProp1530.xml"/><Relationship Id="rId769" Type="http://schemas.openxmlformats.org/officeDocument/2006/relationships/ctrlProp" Target="../ctrlProps/ctrlProp1628.xml"/><Relationship Id="rId976" Type="http://schemas.openxmlformats.org/officeDocument/2006/relationships/ctrlProp" Target="../ctrlProps/ctrlProp1835.xml"/><Relationship Id="rId21" Type="http://schemas.openxmlformats.org/officeDocument/2006/relationships/ctrlProp" Target="../ctrlProps/ctrlProp880.xml"/><Relationship Id="rId324" Type="http://schemas.openxmlformats.org/officeDocument/2006/relationships/ctrlProp" Target="../ctrlProps/ctrlProp1183.xml"/><Relationship Id="rId531" Type="http://schemas.openxmlformats.org/officeDocument/2006/relationships/ctrlProp" Target="../ctrlProps/ctrlProp1390.xml"/><Relationship Id="rId629" Type="http://schemas.openxmlformats.org/officeDocument/2006/relationships/ctrlProp" Target="../ctrlProps/ctrlProp1488.xml"/><Relationship Id="rId170" Type="http://schemas.openxmlformats.org/officeDocument/2006/relationships/ctrlProp" Target="../ctrlProps/ctrlProp1029.xml"/><Relationship Id="rId836" Type="http://schemas.openxmlformats.org/officeDocument/2006/relationships/ctrlProp" Target="../ctrlProps/ctrlProp1695.xml"/><Relationship Id="rId1021" Type="http://schemas.openxmlformats.org/officeDocument/2006/relationships/ctrlProp" Target="../ctrlProps/ctrlProp1880.xml"/><Relationship Id="rId1119" Type="http://schemas.openxmlformats.org/officeDocument/2006/relationships/ctrlProp" Target="../ctrlProps/ctrlProp1978.xml"/><Relationship Id="rId268" Type="http://schemas.openxmlformats.org/officeDocument/2006/relationships/ctrlProp" Target="../ctrlProps/ctrlProp1127.xml"/><Relationship Id="rId475" Type="http://schemas.openxmlformats.org/officeDocument/2006/relationships/ctrlProp" Target="../ctrlProps/ctrlProp1334.xml"/><Relationship Id="rId682" Type="http://schemas.openxmlformats.org/officeDocument/2006/relationships/ctrlProp" Target="../ctrlProps/ctrlProp1541.xml"/><Relationship Id="rId903" Type="http://schemas.openxmlformats.org/officeDocument/2006/relationships/ctrlProp" Target="../ctrlProps/ctrlProp1762.xml"/><Relationship Id="rId32" Type="http://schemas.openxmlformats.org/officeDocument/2006/relationships/ctrlProp" Target="../ctrlProps/ctrlProp891.xml"/><Relationship Id="rId128" Type="http://schemas.openxmlformats.org/officeDocument/2006/relationships/ctrlProp" Target="../ctrlProps/ctrlProp987.xml"/><Relationship Id="rId335" Type="http://schemas.openxmlformats.org/officeDocument/2006/relationships/ctrlProp" Target="../ctrlProps/ctrlProp1194.xml"/><Relationship Id="rId542" Type="http://schemas.openxmlformats.org/officeDocument/2006/relationships/ctrlProp" Target="../ctrlProps/ctrlProp1401.xml"/><Relationship Id="rId987" Type="http://schemas.openxmlformats.org/officeDocument/2006/relationships/ctrlProp" Target="../ctrlProps/ctrlProp1846.xml"/><Relationship Id="rId181" Type="http://schemas.openxmlformats.org/officeDocument/2006/relationships/ctrlProp" Target="../ctrlProps/ctrlProp1040.xml"/><Relationship Id="rId402" Type="http://schemas.openxmlformats.org/officeDocument/2006/relationships/ctrlProp" Target="../ctrlProps/ctrlProp1261.xml"/><Relationship Id="rId847" Type="http://schemas.openxmlformats.org/officeDocument/2006/relationships/ctrlProp" Target="../ctrlProps/ctrlProp1706.xml"/><Relationship Id="rId1032" Type="http://schemas.openxmlformats.org/officeDocument/2006/relationships/ctrlProp" Target="../ctrlProps/ctrlProp1891.xml"/><Relationship Id="rId279" Type="http://schemas.openxmlformats.org/officeDocument/2006/relationships/ctrlProp" Target="../ctrlProps/ctrlProp1138.xml"/><Relationship Id="rId486" Type="http://schemas.openxmlformats.org/officeDocument/2006/relationships/ctrlProp" Target="../ctrlProps/ctrlProp1345.xml"/><Relationship Id="rId693" Type="http://schemas.openxmlformats.org/officeDocument/2006/relationships/ctrlProp" Target="../ctrlProps/ctrlProp1552.xml"/><Relationship Id="rId707" Type="http://schemas.openxmlformats.org/officeDocument/2006/relationships/ctrlProp" Target="../ctrlProps/ctrlProp1566.xml"/><Relationship Id="rId914" Type="http://schemas.openxmlformats.org/officeDocument/2006/relationships/ctrlProp" Target="../ctrlProps/ctrlProp1773.xml"/><Relationship Id="rId43" Type="http://schemas.openxmlformats.org/officeDocument/2006/relationships/ctrlProp" Target="../ctrlProps/ctrlProp902.xml"/><Relationship Id="rId139" Type="http://schemas.openxmlformats.org/officeDocument/2006/relationships/ctrlProp" Target="../ctrlProps/ctrlProp998.xml"/><Relationship Id="rId346" Type="http://schemas.openxmlformats.org/officeDocument/2006/relationships/ctrlProp" Target="../ctrlProps/ctrlProp1205.xml"/><Relationship Id="rId553" Type="http://schemas.openxmlformats.org/officeDocument/2006/relationships/ctrlProp" Target="../ctrlProps/ctrlProp1412.xml"/><Relationship Id="rId760" Type="http://schemas.openxmlformats.org/officeDocument/2006/relationships/ctrlProp" Target="../ctrlProps/ctrlProp1619.xml"/><Relationship Id="rId998" Type="http://schemas.openxmlformats.org/officeDocument/2006/relationships/ctrlProp" Target="../ctrlProps/ctrlProp1857.xml"/><Relationship Id="rId192" Type="http://schemas.openxmlformats.org/officeDocument/2006/relationships/ctrlProp" Target="../ctrlProps/ctrlProp1051.xml"/><Relationship Id="rId206" Type="http://schemas.openxmlformats.org/officeDocument/2006/relationships/ctrlProp" Target="../ctrlProps/ctrlProp1065.xml"/><Relationship Id="rId413" Type="http://schemas.openxmlformats.org/officeDocument/2006/relationships/ctrlProp" Target="../ctrlProps/ctrlProp1272.xml"/><Relationship Id="rId858" Type="http://schemas.openxmlformats.org/officeDocument/2006/relationships/ctrlProp" Target="../ctrlProps/ctrlProp1717.xml"/><Relationship Id="rId1043" Type="http://schemas.openxmlformats.org/officeDocument/2006/relationships/ctrlProp" Target="../ctrlProps/ctrlProp1902.xml"/><Relationship Id="rId497" Type="http://schemas.openxmlformats.org/officeDocument/2006/relationships/ctrlProp" Target="../ctrlProps/ctrlProp1356.xml"/><Relationship Id="rId620" Type="http://schemas.openxmlformats.org/officeDocument/2006/relationships/ctrlProp" Target="../ctrlProps/ctrlProp1479.xml"/><Relationship Id="rId718" Type="http://schemas.openxmlformats.org/officeDocument/2006/relationships/ctrlProp" Target="../ctrlProps/ctrlProp1577.xml"/><Relationship Id="rId925" Type="http://schemas.openxmlformats.org/officeDocument/2006/relationships/ctrlProp" Target="../ctrlProps/ctrlProp1784.xml"/><Relationship Id="rId357" Type="http://schemas.openxmlformats.org/officeDocument/2006/relationships/ctrlProp" Target="../ctrlProps/ctrlProp1216.xml"/><Relationship Id="rId1110" Type="http://schemas.openxmlformats.org/officeDocument/2006/relationships/ctrlProp" Target="../ctrlProps/ctrlProp1969.xml"/><Relationship Id="rId54" Type="http://schemas.openxmlformats.org/officeDocument/2006/relationships/ctrlProp" Target="../ctrlProps/ctrlProp913.xml"/><Relationship Id="rId217" Type="http://schemas.openxmlformats.org/officeDocument/2006/relationships/ctrlProp" Target="../ctrlProps/ctrlProp1076.xml"/><Relationship Id="rId564" Type="http://schemas.openxmlformats.org/officeDocument/2006/relationships/ctrlProp" Target="../ctrlProps/ctrlProp1423.xml"/><Relationship Id="rId771" Type="http://schemas.openxmlformats.org/officeDocument/2006/relationships/ctrlProp" Target="../ctrlProps/ctrlProp1630.xml"/><Relationship Id="rId869" Type="http://schemas.openxmlformats.org/officeDocument/2006/relationships/ctrlProp" Target="../ctrlProps/ctrlProp1728.xml"/><Relationship Id="rId424" Type="http://schemas.openxmlformats.org/officeDocument/2006/relationships/ctrlProp" Target="../ctrlProps/ctrlProp1283.xml"/><Relationship Id="rId631" Type="http://schemas.openxmlformats.org/officeDocument/2006/relationships/ctrlProp" Target="../ctrlProps/ctrlProp1490.xml"/><Relationship Id="rId729" Type="http://schemas.openxmlformats.org/officeDocument/2006/relationships/ctrlProp" Target="../ctrlProps/ctrlProp1588.xml"/><Relationship Id="rId1054" Type="http://schemas.openxmlformats.org/officeDocument/2006/relationships/ctrlProp" Target="../ctrlProps/ctrlProp1913.xml"/><Relationship Id="rId270" Type="http://schemas.openxmlformats.org/officeDocument/2006/relationships/ctrlProp" Target="../ctrlProps/ctrlProp1129.xml"/><Relationship Id="rId936" Type="http://schemas.openxmlformats.org/officeDocument/2006/relationships/ctrlProp" Target="../ctrlProps/ctrlProp1795.xml"/><Relationship Id="rId65" Type="http://schemas.openxmlformats.org/officeDocument/2006/relationships/ctrlProp" Target="../ctrlProps/ctrlProp924.xml"/><Relationship Id="rId130" Type="http://schemas.openxmlformats.org/officeDocument/2006/relationships/ctrlProp" Target="../ctrlProps/ctrlProp989.xml"/><Relationship Id="rId368" Type="http://schemas.openxmlformats.org/officeDocument/2006/relationships/ctrlProp" Target="../ctrlProps/ctrlProp1227.xml"/><Relationship Id="rId575" Type="http://schemas.openxmlformats.org/officeDocument/2006/relationships/ctrlProp" Target="../ctrlProps/ctrlProp1434.xml"/><Relationship Id="rId782" Type="http://schemas.openxmlformats.org/officeDocument/2006/relationships/ctrlProp" Target="../ctrlProps/ctrlProp1641.xml"/><Relationship Id="rId228" Type="http://schemas.openxmlformats.org/officeDocument/2006/relationships/ctrlProp" Target="../ctrlProps/ctrlProp1087.xml"/><Relationship Id="rId435" Type="http://schemas.openxmlformats.org/officeDocument/2006/relationships/ctrlProp" Target="../ctrlProps/ctrlProp1294.xml"/><Relationship Id="rId642" Type="http://schemas.openxmlformats.org/officeDocument/2006/relationships/ctrlProp" Target="../ctrlProps/ctrlProp1501.xml"/><Relationship Id="rId1065" Type="http://schemas.openxmlformats.org/officeDocument/2006/relationships/ctrlProp" Target="../ctrlProps/ctrlProp1924.xml"/><Relationship Id="rId281" Type="http://schemas.openxmlformats.org/officeDocument/2006/relationships/ctrlProp" Target="../ctrlProps/ctrlProp1140.xml"/><Relationship Id="rId502" Type="http://schemas.openxmlformats.org/officeDocument/2006/relationships/ctrlProp" Target="../ctrlProps/ctrlProp1361.xml"/><Relationship Id="rId947" Type="http://schemas.openxmlformats.org/officeDocument/2006/relationships/ctrlProp" Target="../ctrlProps/ctrlProp1806.xml"/><Relationship Id="rId76" Type="http://schemas.openxmlformats.org/officeDocument/2006/relationships/ctrlProp" Target="../ctrlProps/ctrlProp935.xml"/><Relationship Id="rId141" Type="http://schemas.openxmlformats.org/officeDocument/2006/relationships/ctrlProp" Target="../ctrlProps/ctrlProp1000.xml"/><Relationship Id="rId379" Type="http://schemas.openxmlformats.org/officeDocument/2006/relationships/ctrlProp" Target="../ctrlProps/ctrlProp1238.xml"/><Relationship Id="rId586" Type="http://schemas.openxmlformats.org/officeDocument/2006/relationships/ctrlProp" Target="../ctrlProps/ctrlProp1445.xml"/><Relationship Id="rId793" Type="http://schemas.openxmlformats.org/officeDocument/2006/relationships/ctrlProp" Target="../ctrlProps/ctrlProp1652.xml"/><Relationship Id="rId807" Type="http://schemas.openxmlformats.org/officeDocument/2006/relationships/ctrlProp" Target="../ctrlProps/ctrlProp1666.xml"/><Relationship Id="rId7" Type="http://schemas.openxmlformats.org/officeDocument/2006/relationships/ctrlProp" Target="../ctrlProps/ctrlProp866.xml"/><Relationship Id="rId239" Type="http://schemas.openxmlformats.org/officeDocument/2006/relationships/ctrlProp" Target="../ctrlProps/ctrlProp1098.xml"/><Relationship Id="rId446" Type="http://schemas.openxmlformats.org/officeDocument/2006/relationships/ctrlProp" Target="../ctrlProps/ctrlProp1305.xml"/><Relationship Id="rId653" Type="http://schemas.openxmlformats.org/officeDocument/2006/relationships/ctrlProp" Target="../ctrlProps/ctrlProp1512.xml"/><Relationship Id="rId1076" Type="http://schemas.openxmlformats.org/officeDocument/2006/relationships/ctrlProp" Target="../ctrlProps/ctrlProp1935.xml"/><Relationship Id="rId292" Type="http://schemas.openxmlformats.org/officeDocument/2006/relationships/ctrlProp" Target="../ctrlProps/ctrlProp1151.xml"/><Relationship Id="rId306" Type="http://schemas.openxmlformats.org/officeDocument/2006/relationships/ctrlProp" Target="../ctrlProps/ctrlProp1165.xml"/><Relationship Id="rId860" Type="http://schemas.openxmlformats.org/officeDocument/2006/relationships/ctrlProp" Target="../ctrlProps/ctrlProp1719.xml"/><Relationship Id="rId958" Type="http://schemas.openxmlformats.org/officeDocument/2006/relationships/ctrlProp" Target="../ctrlProps/ctrlProp1817.xml"/><Relationship Id="rId87" Type="http://schemas.openxmlformats.org/officeDocument/2006/relationships/ctrlProp" Target="../ctrlProps/ctrlProp946.xml"/><Relationship Id="rId513" Type="http://schemas.openxmlformats.org/officeDocument/2006/relationships/ctrlProp" Target="../ctrlProps/ctrlProp1372.xml"/><Relationship Id="rId597" Type="http://schemas.openxmlformats.org/officeDocument/2006/relationships/ctrlProp" Target="../ctrlProps/ctrlProp1456.xml"/><Relationship Id="rId720" Type="http://schemas.openxmlformats.org/officeDocument/2006/relationships/ctrlProp" Target="../ctrlProps/ctrlProp1579.xml"/><Relationship Id="rId818" Type="http://schemas.openxmlformats.org/officeDocument/2006/relationships/ctrlProp" Target="../ctrlProps/ctrlProp1677.xml"/><Relationship Id="rId152" Type="http://schemas.openxmlformats.org/officeDocument/2006/relationships/ctrlProp" Target="../ctrlProps/ctrlProp1011.xml"/><Relationship Id="rId457" Type="http://schemas.openxmlformats.org/officeDocument/2006/relationships/ctrlProp" Target="../ctrlProps/ctrlProp1316.xml"/><Relationship Id="rId1003" Type="http://schemas.openxmlformats.org/officeDocument/2006/relationships/ctrlProp" Target="../ctrlProps/ctrlProp1862.xml"/><Relationship Id="rId1087" Type="http://schemas.openxmlformats.org/officeDocument/2006/relationships/ctrlProp" Target="../ctrlProps/ctrlProp1946.xml"/><Relationship Id="rId664" Type="http://schemas.openxmlformats.org/officeDocument/2006/relationships/ctrlProp" Target="../ctrlProps/ctrlProp1523.xml"/><Relationship Id="rId871" Type="http://schemas.openxmlformats.org/officeDocument/2006/relationships/ctrlProp" Target="../ctrlProps/ctrlProp1730.xml"/><Relationship Id="rId969" Type="http://schemas.openxmlformats.org/officeDocument/2006/relationships/ctrlProp" Target="../ctrlProps/ctrlProp1828.xml"/><Relationship Id="rId14" Type="http://schemas.openxmlformats.org/officeDocument/2006/relationships/ctrlProp" Target="../ctrlProps/ctrlProp873.xml"/><Relationship Id="rId317" Type="http://schemas.openxmlformats.org/officeDocument/2006/relationships/ctrlProp" Target="../ctrlProps/ctrlProp1176.xml"/><Relationship Id="rId524" Type="http://schemas.openxmlformats.org/officeDocument/2006/relationships/ctrlProp" Target="../ctrlProps/ctrlProp1383.xml"/><Relationship Id="rId731" Type="http://schemas.openxmlformats.org/officeDocument/2006/relationships/ctrlProp" Target="../ctrlProps/ctrlProp1590.xml"/><Relationship Id="rId98" Type="http://schemas.openxmlformats.org/officeDocument/2006/relationships/ctrlProp" Target="../ctrlProps/ctrlProp957.xml"/><Relationship Id="rId163" Type="http://schemas.openxmlformats.org/officeDocument/2006/relationships/ctrlProp" Target="../ctrlProps/ctrlProp1022.xml"/><Relationship Id="rId370" Type="http://schemas.openxmlformats.org/officeDocument/2006/relationships/ctrlProp" Target="../ctrlProps/ctrlProp1229.xml"/><Relationship Id="rId829" Type="http://schemas.openxmlformats.org/officeDocument/2006/relationships/ctrlProp" Target="../ctrlProps/ctrlProp1688.xml"/><Relationship Id="rId1014" Type="http://schemas.openxmlformats.org/officeDocument/2006/relationships/ctrlProp" Target="../ctrlProps/ctrlProp1873.xml"/><Relationship Id="rId230" Type="http://schemas.openxmlformats.org/officeDocument/2006/relationships/ctrlProp" Target="../ctrlProps/ctrlProp1089.xml"/><Relationship Id="rId468" Type="http://schemas.openxmlformats.org/officeDocument/2006/relationships/ctrlProp" Target="../ctrlProps/ctrlProp1327.xml"/><Relationship Id="rId675" Type="http://schemas.openxmlformats.org/officeDocument/2006/relationships/ctrlProp" Target="../ctrlProps/ctrlProp1534.xml"/><Relationship Id="rId882" Type="http://schemas.openxmlformats.org/officeDocument/2006/relationships/ctrlProp" Target="../ctrlProps/ctrlProp1741.xml"/><Relationship Id="rId1098" Type="http://schemas.openxmlformats.org/officeDocument/2006/relationships/ctrlProp" Target="../ctrlProps/ctrlProp1957.xml"/><Relationship Id="rId25" Type="http://schemas.openxmlformats.org/officeDocument/2006/relationships/ctrlProp" Target="../ctrlProps/ctrlProp884.xml"/><Relationship Id="rId328" Type="http://schemas.openxmlformats.org/officeDocument/2006/relationships/ctrlProp" Target="../ctrlProps/ctrlProp1187.xml"/><Relationship Id="rId535" Type="http://schemas.openxmlformats.org/officeDocument/2006/relationships/ctrlProp" Target="../ctrlProps/ctrlProp1394.xml"/><Relationship Id="rId742" Type="http://schemas.openxmlformats.org/officeDocument/2006/relationships/ctrlProp" Target="../ctrlProps/ctrlProp1601.xml"/><Relationship Id="rId174" Type="http://schemas.openxmlformats.org/officeDocument/2006/relationships/ctrlProp" Target="../ctrlProps/ctrlProp1033.xml"/><Relationship Id="rId381" Type="http://schemas.openxmlformats.org/officeDocument/2006/relationships/ctrlProp" Target="../ctrlProps/ctrlProp1240.xml"/><Relationship Id="rId602" Type="http://schemas.openxmlformats.org/officeDocument/2006/relationships/ctrlProp" Target="../ctrlProps/ctrlProp1461.xml"/><Relationship Id="rId1025" Type="http://schemas.openxmlformats.org/officeDocument/2006/relationships/ctrlProp" Target="../ctrlProps/ctrlProp1884.xml"/><Relationship Id="rId241" Type="http://schemas.openxmlformats.org/officeDocument/2006/relationships/ctrlProp" Target="../ctrlProps/ctrlProp1100.xml"/><Relationship Id="rId479" Type="http://schemas.openxmlformats.org/officeDocument/2006/relationships/ctrlProp" Target="../ctrlProps/ctrlProp1338.xml"/><Relationship Id="rId686" Type="http://schemas.openxmlformats.org/officeDocument/2006/relationships/ctrlProp" Target="../ctrlProps/ctrlProp1545.xml"/><Relationship Id="rId893" Type="http://schemas.openxmlformats.org/officeDocument/2006/relationships/ctrlProp" Target="../ctrlProps/ctrlProp1752.xml"/><Relationship Id="rId907" Type="http://schemas.openxmlformats.org/officeDocument/2006/relationships/ctrlProp" Target="../ctrlProps/ctrlProp1766.xml"/><Relationship Id="rId36" Type="http://schemas.openxmlformats.org/officeDocument/2006/relationships/ctrlProp" Target="../ctrlProps/ctrlProp895.xml"/><Relationship Id="rId339" Type="http://schemas.openxmlformats.org/officeDocument/2006/relationships/ctrlProp" Target="../ctrlProps/ctrlProp1198.xml"/><Relationship Id="rId546" Type="http://schemas.openxmlformats.org/officeDocument/2006/relationships/ctrlProp" Target="../ctrlProps/ctrlProp1405.xml"/><Relationship Id="rId753" Type="http://schemas.openxmlformats.org/officeDocument/2006/relationships/ctrlProp" Target="../ctrlProps/ctrlProp1612.xml"/><Relationship Id="rId101" Type="http://schemas.openxmlformats.org/officeDocument/2006/relationships/ctrlProp" Target="../ctrlProps/ctrlProp960.xml"/><Relationship Id="rId185" Type="http://schemas.openxmlformats.org/officeDocument/2006/relationships/ctrlProp" Target="../ctrlProps/ctrlProp1044.xml"/><Relationship Id="rId406" Type="http://schemas.openxmlformats.org/officeDocument/2006/relationships/ctrlProp" Target="../ctrlProps/ctrlProp1265.xml"/><Relationship Id="rId960" Type="http://schemas.openxmlformats.org/officeDocument/2006/relationships/ctrlProp" Target="../ctrlProps/ctrlProp1819.xml"/><Relationship Id="rId1036" Type="http://schemas.openxmlformats.org/officeDocument/2006/relationships/ctrlProp" Target="../ctrlProps/ctrlProp1895.xml"/><Relationship Id="rId392" Type="http://schemas.openxmlformats.org/officeDocument/2006/relationships/ctrlProp" Target="../ctrlProps/ctrlProp1251.xml"/><Relationship Id="rId613" Type="http://schemas.openxmlformats.org/officeDocument/2006/relationships/ctrlProp" Target="../ctrlProps/ctrlProp1472.xml"/><Relationship Id="rId697" Type="http://schemas.openxmlformats.org/officeDocument/2006/relationships/ctrlProp" Target="../ctrlProps/ctrlProp1556.xml"/><Relationship Id="rId820" Type="http://schemas.openxmlformats.org/officeDocument/2006/relationships/ctrlProp" Target="../ctrlProps/ctrlProp1679.xml"/><Relationship Id="rId918" Type="http://schemas.openxmlformats.org/officeDocument/2006/relationships/ctrlProp" Target="../ctrlProps/ctrlProp1777.xml"/><Relationship Id="rId252" Type="http://schemas.openxmlformats.org/officeDocument/2006/relationships/ctrlProp" Target="../ctrlProps/ctrlProp1111.xml"/><Relationship Id="rId1103" Type="http://schemas.openxmlformats.org/officeDocument/2006/relationships/ctrlProp" Target="../ctrlProps/ctrlProp1962.xml"/><Relationship Id="rId47" Type="http://schemas.openxmlformats.org/officeDocument/2006/relationships/ctrlProp" Target="../ctrlProps/ctrlProp906.xml"/><Relationship Id="rId112" Type="http://schemas.openxmlformats.org/officeDocument/2006/relationships/ctrlProp" Target="../ctrlProps/ctrlProp971.xml"/><Relationship Id="rId557" Type="http://schemas.openxmlformats.org/officeDocument/2006/relationships/ctrlProp" Target="../ctrlProps/ctrlProp1416.xml"/><Relationship Id="rId764" Type="http://schemas.openxmlformats.org/officeDocument/2006/relationships/ctrlProp" Target="../ctrlProps/ctrlProp1623.xml"/><Relationship Id="rId971" Type="http://schemas.openxmlformats.org/officeDocument/2006/relationships/ctrlProp" Target="../ctrlProps/ctrlProp1830.xml"/><Relationship Id="rId196" Type="http://schemas.openxmlformats.org/officeDocument/2006/relationships/ctrlProp" Target="../ctrlProps/ctrlProp1055.xml"/><Relationship Id="rId417" Type="http://schemas.openxmlformats.org/officeDocument/2006/relationships/ctrlProp" Target="../ctrlProps/ctrlProp1276.xml"/><Relationship Id="rId624" Type="http://schemas.openxmlformats.org/officeDocument/2006/relationships/ctrlProp" Target="../ctrlProps/ctrlProp1483.xml"/><Relationship Id="rId831" Type="http://schemas.openxmlformats.org/officeDocument/2006/relationships/ctrlProp" Target="../ctrlProps/ctrlProp1690.xml"/><Relationship Id="rId1047" Type="http://schemas.openxmlformats.org/officeDocument/2006/relationships/ctrlProp" Target="../ctrlProps/ctrlProp1906.xml"/><Relationship Id="rId263" Type="http://schemas.openxmlformats.org/officeDocument/2006/relationships/ctrlProp" Target="../ctrlProps/ctrlProp1122.xml"/><Relationship Id="rId470" Type="http://schemas.openxmlformats.org/officeDocument/2006/relationships/ctrlProp" Target="../ctrlProps/ctrlProp1329.xml"/><Relationship Id="rId929" Type="http://schemas.openxmlformats.org/officeDocument/2006/relationships/ctrlProp" Target="../ctrlProps/ctrlProp1788.xml"/><Relationship Id="rId1114" Type="http://schemas.openxmlformats.org/officeDocument/2006/relationships/ctrlProp" Target="../ctrlProps/ctrlProp1973.xml"/><Relationship Id="rId58" Type="http://schemas.openxmlformats.org/officeDocument/2006/relationships/ctrlProp" Target="../ctrlProps/ctrlProp917.xml"/><Relationship Id="rId123" Type="http://schemas.openxmlformats.org/officeDocument/2006/relationships/ctrlProp" Target="../ctrlProps/ctrlProp982.xml"/><Relationship Id="rId330" Type="http://schemas.openxmlformats.org/officeDocument/2006/relationships/ctrlProp" Target="../ctrlProps/ctrlProp1189.xml"/><Relationship Id="rId568" Type="http://schemas.openxmlformats.org/officeDocument/2006/relationships/ctrlProp" Target="../ctrlProps/ctrlProp1427.xml"/><Relationship Id="rId775" Type="http://schemas.openxmlformats.org/officeDocument/2006/relationships/ctrlProp" Target="../ctrlProps/ctrlProp1634.xml"/><Relationship Id="rId982" Type="http://schemas.openxmlformats.org/officeDocument/2006/relationships/ctrlProp" Target="../ctrlProps/ctrlProp1841.xml"/><Relationship Id="rId428" Type="http://schemas.openxmlformats.org/officeDocument/2006/relationships/ctrlProp" Target="../ctrlProps/ctrlProp1287.xml"/><Relationship Id="rId635" Type="http://schemas.openxmlformats.org/officeDocument/2006/relationships/ctrlProp" Target="../ctrlProps/ctrlProp1494.xml"/><Relationship Id="rId842" Type="http://schemas.openxmlformats.org/officeDocument/2006/relationships/ctrlProp" Target="../ctrlProps/ctrlProp1701.xml"/><Relationship Id="rId1058" Type="http://schemas.openxmlformats.org/officeDocument/2006/relationships/ctrlProp" Target="../ctrlProps/ctrlProp1917.xml"/><Relationship Id="rId274" Type="http://schemas.openxmlformats.org/officeDocument/2006/relationships/ctrlProp" Target="../ctrlProps/ctrlProp1133.xml"/><Relationship Id="rId481" Type="http://schemas.openxmlformats.org/officeDocument/2006/relationships/ctrlProp" Target="../ctrlProps/ctrlProp1340.xml"/><Relationship Id="rId702" Type="http://schemas.openxmlformats.org/officeDocument/2006/relationships/ctrlProp" Target="../ctrlProps/ctrlProp1561.xml"/><Relationship Id="rId69" Type="http://schemas.openxmlformats.org/officeDocument/2006/relationships/ctrlProp" Target="../ctrlProps/ctrlProp928.xml"/><Relationship Id="rId134" Type="http://schemas.openxmlformats.org/officeDocument/2006/relationships/ctrlProp" Target="../ctrlProps/ctrlProp993.xml"/><Relationship Id="rId579" Type="http://schemas.openxmlformats.org/officeDocument/2006/relationships/ctrlProp" Target="../ctrlProps/ctrlProp1438.xml"/><Relationship Id="rId786" Type="http://schemas.openxmlformats.org/officeDocument/2006/relationships/ctrlProp" Target="../ctrlProps/ctrlProp1645.xml"/><Relationship Id="rId993" Type="http://schemas.openxmlformats.org/officeDocument/2006/relationships/ctrlProp" Target="../ctrlProps/ctrlProp1852.xml"/><Relationship Id="rId341" Type="http://schemas.openxmlformats.org/officeDocument/2006/relationships/ctrlProp" Target="../ctrlProps/ctrlProp1200.xml"/><Relationship Id="rId439" Type="http://schemas.openxmlformats.org/officeDocument/2006/relationships/ctrlProp" Target="../ctrlProps/ctrlProp1298.xml"/><Relationship Id="rId646" Type="http://schemas.openxmlformats.org/officeDocument/2006/relationships/ctrlProp" Target="../ctrlProps/ctrlProp1505.xml"/><Relationship Id="rId1069" Type="http://schemas.openxmlformats.org/officeDocument/2006/relationships/ctrlProp" Target="../ctrlProps/ctrlProp1928.xml"/><Relationship Id="rId201" Type="http://schemas.openxmlformats.org/officeDocument/2006/relationships/ctrlProp" Target="../ctrlProps/ctrlProp1060.xml"/><Relationship Id="rId285" Type="http://schemas.openxmlformats.org/officeDocument/2006/relationships/ctrlProp" Target="../ctrlProps/ctrlProp1144.xml"/><Relationship Id="rId506" Type="http://schemas.openxmlformats.org/officeDocument/2006/relationships/ctrlProp" Target="../ctrlProps/ctrlProp1365.xml"/><Relationship Id="rId853" Type="http://schemas.openxmlformats.org/officeDocument/2006/relationships/ctrlProp" Target="../ctrlProps/ctrlProp1712.xml"/><Relationship Id="rId492" Type="http://schemas.openxmlformats.org/officeDocument/2006/relationships/ctrlProp" Target="../ctrlProps/ctrlProp1351.xml"/><Relationship Id="rId713" Type="http://schemas.openxmlformats.org/officeDocument/2006/relationships/ctrlProp" Target="../ctrlProps/ctrlProp1572.xml"/><Relationship Id="rId797" Type="http://schemas.openxmlformats.org/officeDocument/2006/relationships/ctrlProp" Target="../ctrlProps/ctrlProp1656.xml"/><Relationship Id="rId920" Type="http://schemas.openxmlformats.org/officeDocument/2006/relationships/ctrlProp" Target="../ctrlProps/ctrlProp1779.xml"/><Relationship Id="rId145" Type="http://schemas.openxmlformats.org/officeDocument/2006/relationships/ctrlProp" Target="../ctrlProps/ctrlProp1004.xml"/><Relationship Id="rId352" Type="http://schemas.openxmlformats.org/officeDocument/2006/relationships/ctrlProp" Target="../ctrlProps/ctrlProp1211.xml"/><Relationship Id="rId212" Type="http://schemas.openxmlformats.org/officeDocument/2006/relationships/ctrlProp" Target="../ctrlProps/ctrlProp1071.xml"/><Relationship Id="rId657" Type="http://schemas.openxmlformats.org/officeDocument/2006/relationships/ctrlProp" Target="../ctrlProps/ctrlProp1516.xml"/><Relationship Id="rId864" Type="http://schemas.openxmlformats.org/officeDocument/2006/relationships/ctrlProp" Target="../ctrlProps/ctrlProp1723.xml"/><Relationship Id="rId296" Type="http://schemas.openxmlformats.org/officeDocument/2006/relationships/ctrlProp" Target="../ctrlProps/ctrlProp1155.xml"/><Relationship Id="rId517" Type="http://schemas.openxmlformats.org/officeDocument/2006/relationships/ctrlProp" Target="../ctrlProps/ctrlProp1376.xml"/><Relationship Id="rId724" Type="http://schemas.openxmlformats.org/officeDocument/2006/relationships/ctrlProp" Target="../ctrlProps/ctrlProp1583.xml"/><Relationship Id="rId931" Type="http://schemas.openxmlformats.org/officeDocument/2006/relationships/ctrlProp" Target="../ctrlProps/ctrlProp1790.xml"/><Relationship Id="rId60" Type="http://schemas.openxmlformats.org/officeDocument/2006/relationships/ctrlProp" Target="../ctrlProps/ctrlProp919.xml"/><Relationship Id="rId156" Type="http://schemas.openxmlformats.org/officeDocument/2006/relationships/ctrlProp" Target="../ctrlProps/ctrlProp1015.xml"/><Relationship Id="rId363" Type="http://schemas.openxmlformats.org/officeDocument/2006/relationships/ctrlProp" Target="../ctrlProps/ctrlProp1222.xml"/><Relationship Id="rId570" Type="http://schemas.openxmlformats.org/officeDocument/2006/relationships/ctrlProp" Target="../ctrlProps/ctrlProp1429.xml"/><Relationship Id="rId1007" Type="http://schemas.openxmlformats.org/officeDocument/2006/relationships/ctrlProp" Target="../ctrlProps/ctrlProp1866.xml"/><Relationship Id="rId223" Type="http://schemas.openxmlformats.org/officeDocument/2006/relationships/ctrlProp" Target="../ctrlProps/ctrlProp1082.xml"/><Relationship Id="rId430" Type="http://schemas.openxmlformats.org/officeDocument/2006/relationships/ctrlProp" Target="../ctrlProps/ctrlProp1289.xml"/><Relationship Id="rId668" Type="http://schemas.openxmlformats.org/officeDocument/2006/relationships/ctrlProp" Target="../ctrlProps/ctrlProp1527.xml"/><Relationship Id="rId875" Type="http://schemas.openxmlformats.org/officeDocument/2006/relationships/ctrlProp" Target="../ctrlProps/ctrlProp1734.xml"/><Relationship Id="rId1060" Type="http://schemas.openxmlformats.org/officeDocument/2006/relationships/ctrlProp" Target="../ctrlProps/ctrlProp1919.xml"/><Relationship Id="rId18" Type="http://schemas.openxmlformats.org/officeDocument/2006/relationships/ctrlProp" Target="../ctrlProps/ctrlProp877.xml"/><Relationship Id="rId528" Type="http://schemas.openxmlformats.org/officeDocument/2006/relationships/ctrlProp" Target="../ctrlProps/ctrlProp1387.xml"/><Relationship Id="rId735" Type="http://schemas.openxmlformats.org/officeDocument/2006/relationships/ctrlProp" Target="../ctrlProps/ctrlProp1594.xml"/><Relationship Id="rId942" Type="http://schemas.openxmlformats.org/officeDocument/2006/relationships/ctrlProp" Target="../ctrlProps/ctrlProp1801.xml"/><Relationship Id="rId167" Type="http://schemas.openxmlformats.org/officeDocument/2006/relationships/ctrlProp" Target="../ctrlProps/ctrlProp1026.xml"/><Relationship Id="rId374" Type="http://schemas.openxmlformats.org/officeDocument/2006/relationships/ctrlProp" Target="../ctrlProps/ctrlProp1233.xml"/><Relationship Id="rId581" Type="http://schemas.openxmlformats.org/officeDocument/2006/relationships/ctrlProp" Target="../ctrlProps/ctrlProp1440.xml"/><Relationship Id="rId1018" Type="http://schemas.openxmlformats.org/officeDocument/2006/relationships/ctrlProp" Target="../ctrlProps/ctrlProp1877.xml"/><Relationship Id="rId71" Type="http://schemas.openxmlformats.org/officeDocument/2006/relationships/ctrlProp" Target="../ctrlProps/ctrlProp930.xml"/><Relationship Id="rId234" Type="http://schemas.openxmlformats.org/officeDocument/2006/relationships/ctrlProp" Target="../ctrlProps/ctrlProp1093.xml"/><Relationship Id="rId679" Type="http://schemas.openxmlformats.org/officeDocument/2006/relationships/ctrlProp" Target="../ctrlProps/ctrlProp1538.xml"/><Relationship Id="rId802" Type="http://schemas.openxmlformats.org/officeDocument/2006/relationships/ctrlProp" Target="../ctrlProps/ctrlProp1661.xml"/><Relationship Id="rId886" Type="http://schemas.openxmlformats.org/officeDocument/2006/relationships/ctrlProp" Target="../ctrlProps/ctrlProp1745.xml"/><Relationship Id="rId2" Type="http://schemas.openxmlformats.org/officeDocument/2006/relationships/drawing" Target="../drawings/drawing12.xml"/><Relationship Id="rId29" Type="http://schemas.openxmlformats.org/officeDocument/2006/relationships/ctrlProp" Target="../ctrlProps/ctrlProp888.xml"/><Relationship Id="rId441" Type="http://schemas.openxmlformats.org/officeDocument/2006/relationships/ctrlProp" Target="../ctrlProps/ctrlProp1300.xml"/><Relationship Id="rId539" Type="http://schemas.openxmlformats.org/officeDocument/2006/relationships/ctrlProp" Target="../ctrlProps/ctrlProp1398.xml"/><Relationship Id="rId746" Type="http://schemas.openxmlformats.org/officeDocument/2006/relationships/ctrlProp" Target="../ctrlProps/ctrlProp1605.xml"/><Relationship Id="rId1071" Type="http://schemas.openxmlformats.org/officeDocument/2006/relationships/ctrlProp" Target="../ctrlProps/ctrlProp1930.xml"/><Relationship Id="rId178" Type="http://schemas.openxmlformats.org/officeDocument/2006/relationships/ctrlProp" Target="../ctrlProps/ctrlProp1037.xml"/><Relationship Id="rId301" Type="http://schemas.openxmlformats.org/officeDocument/2006/relationships/ctrlProp" Target="../ctrlProps/ctrlProp1160.xml"/><Relationship Id="rId953" Type="http://schemas.openxmlformats.org/officeDocument/2006/relationships/ctrlProp" Target="../ctrlProps/ctrlProp1812.xml"/><Relationship Id="rId1029" Type="http://schemas.openxmlformats.org/officeDocument/2006/relationships/ctrlProp" Target="../ctrlProps/ctrlProp1888.xml"/><Relationship Id="rId82" Type="http://schemas.openxmlformats.org/officeDocument/2006/relationships/ctrlProp" Target="../ctrlProps/ctrlProp941.xml"/><Relationship Id="rId385" Type="http://schemas.openxmlformats.org/officeDocument/2006/relationships/ctrlProp" Target="../ctrlProps/ctrlProp1244.xml"/><Relationship Id="rId592" Type="http://schemas.openxmlformats.org/officeDocument/2006/relationships/ctrlProp" Target="../ctrlProps/ctrlProp1451.xml"/><Relationship Id="rId606" Type="http://schemas.openxmlformats.org/officeDocument/2006/relationships/ctrlProp" Target="../ctrlProps/ctrlProp1465.xml"/><Relationship Id="rId813" Type="http://schemas.openxmlformats.org/officeDocument/2006/relationships/ctrlProp" Target="../ctrlProps/ctrlProp1672.xml"/><Relationship Id="rId245" Type="http://schemas.openxmlformats.org/officeDocument/2006/relationships/ctrlProp" Target="../ctrlProps/ctrlProp1104.xml"/><Relationship Id="rId452" Type="http://schemas.openxmlformats.org/officeDocument/2006/relationships/ctrlProp" Target="../ctrlProps/ctrlProp1311.xml"/><Relationship Id="rId897" Type="http://schemas.openxmlformats.org/officeDocument/2006/relationships/ctrlProp" Target="../ctrlProps/ctrlProp1756.xml"/><Relationship Id="rId1082" Type="http://schemas.openxmlformats.org/officeDocument/2006/relationships/ctrlProp" Target="../ctrlProps/ctrlProp1941.xml"/><Relationship Id="rId105" Type="http://schemas.openxmlformats.org/officeDocument/2006/relationships/ctrlProp" Target="../ctrlProps/ctrlProp964.xml"/><Relationship Id="rId312" Type="http://schemas.openxmlformats.org/officeDocument/2006/relationships/ctrlProp" Target="../ctrlProps/ctrlProp1171.xml"/><Relationship Id="rId757" Type="http://schemas.openxmlformats.org/officeDocument/2006/relationships/ctrlProp" Target="../ctrlProps/ctrlProp1616.xml"/><Relationship Id="rId964" Type="http://schemas.openxmlformats.org/officeDocument/2006/relationships/ctrlProp" Target="../ctrlProps/ctrlProp1823.xml"/><Relationship Id="rId93" Type="http://schemas.openxmlformats.org/officeDocument/2006/relationships/ctrlProp" Target="../ctrlProps/ctrlProp952.xml"/><Relationship Id="rId189" Type="http://schemas.openxmlformats.org/officeDocument/2006/relationships/ctrlProp" Target="../ctrlProps/ctrlProp1048.xml"/><Relationship Id="rId396" Type="http://schemas.openxmlformats.org/officeDocument/2006/relationships/ctrlProp" Target="../ctrlProps/ctrlProp1255.xml"/><Relationship Id="rId617" Type="http://schemas.openxmlformats.org/officeDocument/2006/relationships/ctrlProp" Target="../ctrlProps/ctrlProp1476.xml"/><Relationship Id="rId824" Type="http://schemas.openxmlformats.org/officeDocument/2006/relationships/ctrlProp" Target="../ctrlProps/ctrlProp1683.xml"/><Relationship Id="rId256" Type="http://schemas.openxmlformats.org/officeDocument/2006/relationships/ctrlProp" Target="../ctrlProps/ctrlProp1115.xml"/><Relationship Id="rId463" Type="http://schemas.openxmlformats.org/officeDocument/2006/relationships/ctrlProp" Target="../ctrlProps/ctrlProp1322.xml"/><Relationship Id="rId670" Type="http://schemas.openxmlformats.org/officeDocument/2006/relationships/ctrlProp" Target="../ctrlProps/ctrlProp1529.xml"/><Relationship Id="rId1093" Type="http://schemas.openxmlformats.org/officeDocument/2006/relationships/ctrlProp" Target="../ctrlProps/ctrlProp1952.xml"/><Relationship Id="rId1107" Type="http://schemas.openxmlformats.org/officeDocument/2006/relationships/ctrlProp" Target="../ctrlProps/ctrlProp1966.xml"/><Relationship Id="rId116" Type="http://schemas.openxmlformats.org/officeDocument/2006/relationships/ctrlProp" Target="../ctrlProps/ctrlProp975.xml"/><Relationship Id="rId323" Type="http://schemas.openxmlformats.org/officeDocument/2006/relationships/ctrlProp" Target="../ctrlProps/ctrlProp1182.xml"/><Relationship Id="rId530" Type="http://schemas.openxmlformats.org/officeDocument/2006/relationships/ctrlProp" Target="../ctrlProps/ctrlProp1389.xml"/><Relationship Id="rId768" Type="http://schemas.openxmlformats.org/officeDocument/2006/relationships/ctrlProp" Target="../ctrlProps/ctrlProp1627.xml"/><Relationship Id="rId975" Type="http://schemas.openxmlformats.org/officeDocument/2006/relationships/ctrlProp" Target="../ctrlProps/ctrlProp1834.xml"/><Relationship Id="rId20" Type="http://schemas.openxmlformats.org/officeDocument/2006/relationships/ctrlProp" Target="../ctrlProps/ctrlProp879.xml"/><Relationship Id="rId62" Type="http://schemas.openxmlformats.org/officeDocument/2006/relationships/ctrlProp" Target="../ctrlProps/ctrlProp921.xml"/><Relationship Id="rId365" Type="http://schemas.openxmlformats.org/officeDocument/2006/relationships/ctrlProp" Target="../ctrlProps/ctrlProp1224.xml"/><Relationship Id="rId572" Type="http://schemas.openxmlformats.org/officeDocument/2006/relationships/ctrlProp" Target="../ctrlProps/ctrlProp1431.xml"/><Relationship Id="rId628" Type="http://schemas.openxmlformats.org/officeDocument/2006/relationships/ctrlProp" Target="../ctrlProps/ctrlProp1487.xml"/><Relationship Id="rId835" Type="http://schemas.openxmlformats.org/officeDocument/2006/relationships/ctrlProp" Target="../ctrlProps/ctrlProp1694.xml"/><Relationship Id="rId225" Type="http://schemas.openxmlformats.org/officeDocument/2006/relationships/ctrlProp" Target="../ctrlProps/ctrlProp1084.xml"/><Relationship Id="rId267" Type="http://schemas.openxmlformats.org/officeDocument/2006/relationships/ctrlProp" Target="../ctrlProps/ctrlProp1126.xml"/><Relationship Id="rId432" Type="http://schemas.openxmlformats.org/officeDocument/2006/relationships/ctrlProp" Target="../ctrlProps/ctrlProp1291.xml"/><Relationship Id="rId474" Type="http://schemas.openxmlformats.org/officeDocument/2006/relationships/ctrlProp" Target="../ctrlProps/ctrlProp1333.xml"/><Relationship Id="rId877" Type="http://schemas.openxmlformats.org/officeDocument/2006/relationships/ctrlProp" Target="../ctrlProps/ctrlProp1736.xml"/><Relationship Id="rId1020" Type="http://schemas.openxmlformats.org/officeDocument/2006/relationships/ctrlProp" Target="../ctrlProps/ctrlProp1879.xml"/><Relationship Id="rId1062" Type="http://schemas.openxmlformats.org/officeDocument/2006/relationships/ctrlProp" Target="../ctrlProps/ctrlProp1921.xml"/><Relationship Id="rId1118" Type="http://schemas.openxmlformats.org/officeDocument/2006/relationships/ctrlProp" Target="../ctrlProps/ctrlProp1977.xml"/><Relationship Id="rId127" Type="http://schemas.openxmlformats.org/officeDocument/2006/relationships/ctrlProp" Target="../ctrlProps/ctrlProp986.xml"/><Relationship Id="rId681" Type="http://schemas.openxmlformats.org/officeDocument/2006/relationships/ctrlProp" Target="../ctrlProps/ctrlProp1540.xml"/><Relationship Id="rId737" Type="http://schemas.openxmlformats.org/officeDocument/2006/relationships/ctrlProp" Target="../ctrlProps/ctrlProp1596.xml"/><Relationship Id="rId779" Type="http://schemas.openxmlformats.org/officeDocument/2006/relationships/ctrlProp" Target="../ctrlProps/ctrlProp1638.xml"/><Relationship Id="rId902" Type="http://schemas.openxmlformats.org/officeDocument/2006/relationships/ctrlProp" Target="../ctrlProps/ctrlProp1761.xml"/><Relationship Id="rId944" Type="http://schemas.openxmlformats.org/officeDocument/2006/relationships/ctrlProp" Target="../ctrlProps/ctrlProp1803.xml"/><Relationship Id="rId986" Type="http://schemas.openxmlformats.org/officeDocument/2006/relationships/ctrlProp" Target="../ctrlProps/ctrlProp1845.xml"/><Relationship Id="rId31" Type="http://schemas.openxmlformats.org/officeDocument/2006/relationships/ctrlProp" Target="../ctrlProps/ctrlProp890.xml"/><Relationship Id="rId73" Type="http://schemas.openxmlformats.org/officeDocument/2006/relationships/ctrlProp" Target="../ctrlProps/ctrlProp932.xml"/><Relationship Id="rId169" Type="http://schemas.openxmlformats.org/officeDocument/2006/relationships/ctrlProp" Target="../ctrlProps/ctrlProp1028.xml"/><Relationship Id="rId334" Type="http://schemas.openxmlformats.org/officeDocument/2006/relationships/ctrlProp" Target="../ctrlProps/ctrlProp1193.xml"/><Relationship Id="rId376" Type="http://schemas.openxmlformats.org/officeDocument/2006/relationships/ctrlProp" Target="../ctrlProps/ctrlProp1235.xml"/><Relationship Id="rId541" Type="http://schemas.openxmlformats.org/officeDocument/2006/relationships/ctrlProp" Target="../ctrlProps/ctrlProp1400.xml"/><Relationship Id="rId583" Type="http://schemas.openxmlformats.org/officeDocument/2006/relationships/ctrlProp" Target="../ctrlProps/ctrlProp1442.xml"/><Relationship Id="rId639" Type="http://schemas.openxmlformats.org/officeDocument/2006/relationships/ctrlProp" Target="../ctrlProps/ctrlProp1498.xml"/><Relationship Id="rId790" Type="http://schemas.openxmlformats.org/officeDocument/2006/relationships/ctrlProp" Target="../ctrlProps/ctrlProp1649.xml"/><Relationship Id="rId804" Type="http://schemas.openxmlformats.org/officeDocument/2006/relationships/ctrlProp" Target="../ctrlProps/ctrlProp1663.xml"/><Relationship Id="rId4" Type="http://schemas.openxmlformats.org/officeDocument/2006/relationships/ctrlProp" Target="../ctrlProps/ctrlProp863.xml"/><Relationship Id="rId180" Type="http://schemas.openxmlformats.org/officeDocument/2006/relationships/ctrlProp" Target="../ctrlProps/ctrlProp1039.xml"/><Relationship Id="rId236" Type="http://schemas.openxmlformats.org/officeDocument/2006/relationships/ctrlProp" Target="../ctrlProps/ctrlProp1095.xml"/><Relationship Id="rId278" Type="http://schemas.openxmlformats.org/officeDocument/2006/relationships/ctrlProp" Target="../ctrlProps/ctrlProp1137.xml"/><Relationship Id="rId401" Type="http://schemas.openxmlformats.org/officeDocument/2006/relationships/ctrlProp" Target="../ctrlProps/ctrlProp1260.xml"/><Relationship Id="rId443" Type="http://schemas.openxmlformats.org/officeDocument/2006/relationships/ctrlProp" Target="../ctrlProps/ctrlProp1302.xml"/><Relationship Id="rId650" Type="http://schemas.openxmlformats.org/officeDocument/2006/relationships/ctrlProp" Target="../ctrlProps/ctrlProp1509.xml"/><Relationship Id="rId846" Type="http://schemas.openxmlformats.org/officeDocument/2006/relationships/ctrlProp" Target="../ctrlProps/ctrlProp1705.xml"/><Relationship Id="rId888" Type="http://schemas.openxmlformats.org/officeDocument/2006/relationships/ctrlProp" Target="../ctrlProps/ctrlProp1747.xml"/><Relationship Id="rId1031" Type="http://schemas.openxmlformats.org/officeDocument/2006/relationships/ctrlProp" Target="../ctrlProps/ctrlProp1890.xml"/><Relationship Id="rId1073" Type="http://schemas.openxmlformats.org/officeDocument/2006/relationships/ctrlProp" Target="../ctrlProps/ctrlProp1932.xml"/><Relationship Id="rId303" Type="http://schemas.openxmlformats.org/officeDocument/2006/relationships/ctrlProp" Target="../ctrlProps/ctrlProp1162.xml"/><Relationship Id="rId485" Type="http://schemas.openxmlformats.org/officeDocument/2006/relationships/ctrlProp" Target="../ctrlProps/ctrlProp1344.xml"/><Relationship Id="rId692" Type="http://schemas.openxmlformats.org/officeDocument/2006/relationships/ctrlProp" Target="../ctrlProps/ctrlProp1551.xml"/><Relationship Id="rId706" Type="http://schemas.openxmlformats.org/officeDocument/2006/relationships/ctrlProp" Target="../ctrlProps/ctrlProp1565.xml"/><Relationship Id="rId748" Type="http://schemas.openxmlformats.org/officeDocument/2006/relationships/ctrlProp" Target="../ctrlProps/ctrlProp1607.xml"/><Relationship Id="rId913" Type="http://schemas.openxmlformats.org/officeDocument/2006/relationships/ctrlProp" Target="../ctrlProps/ctrlProp1772.xml"/><Relationship Id="rId955" Type="http://schemas.openxmlformats.org/officeDocument/2006/relationships/ctrlProp" Target="../ctrlProps/ctrlProp1814.xml"/><Relationship Id="rId42" Type="http://schemas.openxmlformats.org/officeDocument/2006/relationships/ctrlProp" Target="../ctrlProps/ctrlProp901.xml"/><Relationship Id="rId84" Type="http://schemas.openxmlformats.org/officeDocument/2006/relationships/ctrlProp" Target="../ctrlProps/ctrlProp943.xml"/><Relationship Id="rId138" Type="http://schemas.openxmlformats.org/officeDocument/2006/relationships/ctrlProp" Target="../ctrlProps/ctrlProp997.xml"/><Relationship Id="rId345" Type="http://schemas.openxmlformats.org/officeDocument/2006/relationships/ctrlProp" Target="../ctrlProps/ctrlProp1204.xml"/><Relationship Id="rId387" Type="http://schemas.openxmlformats.org/officeDocument/2006/relationships/ctrlProp" Target="../ctrlProps/ctrlProp1246.xml"/><Relationship Id="rId510" Type="http://schemas.openxmlformats.org/officeDocument/2006/relationships/ctrlProp" Target="../ctrlProps/ctrlProp1369.xml"/><Relationship Id="rId552" Type="http://schemas.openxmlformats.org/officeDocument/2006/relationships/ctrlProp" Target="../ctrlProps/ctrlProp1411.xml"/><Relationship Id="rId594" Type="http://schemas.openxmlformats.org/officeDocument/2006/relationships/ctrlProp" Target="../ctrlProps/ctrlProp1453.xml"/><Relationship Id="rId608" Type="http://schemas.openxmlformats.org/officeDocument/2006/relationships/ctrlProp" Target="../ctrlProps/ctrlProp1467.xml"/><Relationship Id="rId815" Type="http://schemas.openxmlformats.org/officeDocument/2006/relationships/ctrlProp" Target="../ctrlProps/ctrlProp1674.xml"/><Relationship Id="rId997" Type="http://schemas.openxmlformats.org/officeDocument/2006/relationships/ctrlProp" Target="../ctrlProps/ctrlProp1856.xml"/><Relationship Id="rId191" Type="http://schemas.openxmlformats.org/officeDocument/2006/relationships/ctrlProp" Target="../ctrlProps/ctrlProp1050.xml"/><Relationship Id="rId205" Type="http://schemas.openxmlformats.org/officeDocument/2006/relationships/ctrlProp" Target="../ctrlProps/ctrlProp1064.xml"/><Relationship Id="rId247" Type="http://schemas.openxmlformats.org/officeDocument/2006/relationships/ctrlProp" Target="../ctrlProps/ctrlProp1106.xml"/><Relationship Id="rId412" Type="http://schemas.openxmlformats.org/officeDocument/2006/relationships/ctrlProp" Target="../ctrlProps/ctrlProp1271.xml"/><Relationship Id="rId857" Type="http://schemas.openxmlformats.org/officeDocument/2006/relationships/ctrlProp" Target="../ctrlProps/ctrlProp1716.xml"/><Relationship Id="rId899" Type="http://schemas.openxmlformats.org/officeDocument/2006/relationships/ctrlProp" Target="../ctrlProps/ctrlProp1758.xml"/><Relationship Id="rId1000" Type="http://schemas.openxmlformats.org/officeDocument/2006/relationships/ctrlProp" Target="../ctrlProps/ctrlProp1859.xml"/><Relationship Id="rId1042" Type="http://schemas.openxmlformats.org/officeDocument/2006/relationships/ctrlProp" Target="../ctrlProps/ctrlProp1901.xml"/><Relationship Id="rId1084" Type="http://schemas.openxmlformats.org/officeDocument/2006/relationships/ctrlProp" Target="../ctrlProps/ctrlProp1943.xml"/><Relationship Id="rId107" Type="http://schemas.openxmlformats.org/officeDocument/2006/relationships/ctrlProp" Target="../ctrlProps/ctrlProp966.xml"/><Relationship Id="rId289" Type="http://schemas.openxmlformats.org/officeDocument/2006/relationships/ctrlProp" Target="../ctrlProps/ctrlProp1148.xml"/><Relationship Id="rId454" Type="http://schemas.openxmlformats.org/officeDocument/2006/relationships/ctrlProp" Target="../ctrlProps/ctrlProp1313.xml"/><Relationship Id="rId496" Type="http://schemas.openxmlformats.org/officeDocument/2006/relationships/ctrlProp" Target="../ctrlProps/ctrlProp1355.xml"/><Relationship Id="rId661" Type="http://schemas.openxmlformats.org/officeDocument/2006/relationships/ctrlProp" Target="../ctrlProps/ctrlProp1520.xml"/><Relationship Id="rId717" Type="http://schemas.openxmlformats.org/officeDocument/2006/relationships/ctrlProp" Target="../ctrlProps/ctrlProp1576.xml"/><Relationship Id="rId759" Type="http://schemas.openxmlformats.org/officeDocument/2006/relationships/ctrlProp" Target="../ctrlProps/ctrlProp1618.xml"/><Relationship Id="rId924" Type="http://schemas.openxmlformats.org/officeDocument/2006/relationships/ctrlProp" Target="../ctrlProps/ctrlProp1783.xml"/><Relationship Id="rId966" Type="http://schemas.openxmlformats.org/officeDocument/2006/relationships/ctrlProp" Target="../ctrlProps/ctrlProp1825.xml"/><Relationship Id="rId11" Type="http://schemas.openxmlformats.org/officeDocument/2006/relationships/ctrlProp" Target="../ctrlProps/ctrlProp870.xml"/><Relationship Id="rId53" Type="http://schemas.openxmlformats.org/officeDocument/2006/relationships/ctrlProp" Target="../ctrlProps/ctrlProp912.xml"/><Relationship Id="rId149" Type="http://schemas.openxmlformats.org/officeDocument/2006/relationships/ctrlProp" Target="../ctrlProps/ctrlProp1008.xml"/><Relationship Id="rId314" Type="http://schemas.openxmlformats.org/officeDocument/2006/relationships/ctrlProp" Target="../ctrlProps/ctrlProp1173.xml"/><Relationship Id="rId356" Type="http://schemas.openxmlformats.org/officeDocument/2006/relationships/ctrlProp" Target="../ctrlProps/ctrlProp1215.xml"/><Relationship Id="rId398" Type="http://schemas.openxmlformats.org/officeDocument/2006/relationships/ctrlProp" Target="../ctrlProps/ctrlProp1257.xml"/><Relationship Id="rId521" Type="http://schemas.openxmlformats.org/officeDocument/2006/relationships/ctrlProp" Target="../ctrlProps/ctrlProp1380.xml"/><Relationship Id="rId563" Type="http://schemas.openxmlformats.org/officeDocument/2006/relationships/ctrlProp" Target="../ctrlProps/ctrlProp1422.xml"/><Relationship Id="rId619" Type="http://schemas.openxmlformats.org/officeDocument/2006/relationships/ctrlProp" Target="../ctrlProps/ctrlProp1478.xml"/><Relationship Id="rId770" Type="http://schemas.openxmlformats.org/officeDocument/2006/relationships/ctrlProp" Target="../ctrlProps/ctrlProp1629.xml"/><Relationship Id="rId95" Type="http://schemas.openxmlformats.org/officeDocument/2006/relationships/ctrlProp" Target="../ctrlProps/ctrlProp954.xml"/><Relationship Id="rId160" Type="http://schemas.openxmlformats.org/officeDocument/2006/relationships/ctrlProp" Target="../ctrlProps/ctrlProp1019.xml"/><Relationship Id="rId216" Type="http://schemas.openxmlformats.org/officeDocument/2006/relationships/ctrlProp" Target="../ctrlProps/ctrlProp1075.xml"/><Relationship Id="rId423" Type="http://schemas.openxmlformats.org/officeDocument/2006/relationships/ctrlProp" Target="../ctrlProps/ctrlProp1282.xml"/><Relationship Id="rId826" Type="http://schemas.openxmlformats.org/officeDocument/2006/relationships/ctrlProp" Target="../ctrlProps/ctrlProp1685.xml"/><Relationship Id="rId868" Type="http://schemas.openxmlformats.org/officeDocument/2006/relationships/ctrlProp" Target="../ctrlProps/ctrlProp1727.xml"/><Relationship Id="rId1011" Type="http://schemas.openxmlformats.org/officeDocument/2006/relationships/ctrlProp" Target="../ctrlProps/ctrlProp1870.xml"/><Relationship Id="rId1053" Type="http://schemas.openxmlformats.org/officeDocument/2006/relationships/ctrlProp" Target="../ctrlProps/ctrlProp1912.xml"/><Relationship Id="rId1109" Type="http://schemas.openxmlformats.org/officeDocument/2006/relationships/ctrlProp" Target="../ctrlProps/ctrlProp1968.xml"/><Relationship Id="rId258" Type="http://schemas.openxmlformats.org/officeDocument/2006/relationships/ctrlProp" Target="../ctrlProps/ctrlProp1117.xml"/><Relationship Id="rId465" Type="http://schemas.openxmlformats.org/officeDocument/2006/relationships/ctrlProp" Target="../ctrlProps/ctrlProp1324.xml"/><Relationship Id="rId630" Type="http://schemas.openxmlformats.org/officeDocument/2006/relationships/ctrlProp" Target="../ctrlProps/ctrlProp1489.xml"/><Relationship Id="rId672" Type="http://schemas.openxmlformats.org/officeDocument/2006/relationships/ctrlProp" Target="../ctrlProps/ctrlProp1531.xml"/><Relationship Id="rId728" Type="http://schemas.openxmlformats.org/officeDocument/2006/relationships/ctrlProp" Target="../ctrlProps/ctrlProp1587.xml"/><Relationship Id="rId935" Type="http://schemas.openxmlformats.org/officeDocument/2006/relationships/ctrlProp" Target="../ctrlProps/ctrlProp1794.xml"/><Relationship Id="rId1095" Type="http://schemas.openxmlformats.org/officeDocument/2006/relationships/ctrlProp" Target="../ctrlProps/ctrlProp1954.xml"/><Relationship Id="rId22" Type="http://schemas.openxmlformats.org/officeDocument/2006/relationships/ctrlProp" Target="../ctrlProps/ctrlProp881.xml"/><Relationship Id="rId64" Type="http://schemas.openxmlformats.org/officeDocument/2006/relationships/ctrlProp" Target="../ctrlProps/ctrlProp923.xml"/><Relationship Id="rId118" Type="http://schemas.openxmlformats.org/officeDocument/2006/relationships/ctrlProp" Target="../ctrlProps/ctrlProp977.xml"/><Relationship Id="rId325" Type="http://schemas.openxmlformats.org/officeDocument/2006/relationships/ctrlProp" Target="../ctrlProps/ctrlProp1184.xml"/><Relationship Id="rId367" Type="http://schemas.openxmlformats.org/officeDocument/2006/relationships/ctrlProp" Target="../ctrlProps/ctrlProp1226.xml"/><Relationship Id="rId532" Type="http://schemas.openxmlformats.org/officeDocument/2006/relationships/ctrlProp" Target="../ctrlProps/ctrlProp1391.xml"/><Relationship Id="rId574" Type="http://schemas.openxmlformats.org/officeDocument/2006/relationships/ctrlProp" Target="../ctrlProps/ctrlProp1433.xml"/><Relationship Id="rId977" Type="http://schemas.openxmlformats.org/officeDocument/2006/relationships/ctrlProp" Target="../ctrlProps/ctrlProp1836.xml"/><Relationship Id="rId171" Type="http://schemas.openxmlformats.org/officeDocument/2006/relationships/ctrlProp" Target="../ctrlProps/ctrlProp1030.xml"/><Relationship Id="rId227" Type="http://schemas.openxmlformats.org/officeDocument/2006/relationships/ctrlProp" Target="../ctrlProps/ctrlProp1086.xml"/><Relationship Id="rId781" Type="http://schemas.openxmlformats.org/officeDocument/2006/relationships/ctrlProp" Target="../ctrlProps/ctrlProp1640.xml"/><Relationship Id="rId837" Type="http://schemas.openxmlformats.org/officeDocument/2006/relationships/ctrlProp" Target="../ctrlProps/ctrlProp1696.xml"/><Relationship Id="rId879" Type="http://schemas.openxmlformats.org/officeDocument/2006/relationships/ctrlProp" Target="../ctrlProps/ctrlProp1738.xml"/><Relationship Id="rId1022" Type="http://schemas.openxmlformats.org/officeDocument/2006/relationships/ctrlProp" Target="../ctrlProps/ctrlProp1881.xml"/><Relationship Id="rId269" Type="http://schemas.openxmlformats.org/officeDocument/2006/relationships/ctrlProp" Target="../ctrlProps/ctrlProp1128.xml"/><Relationship Id="rId434" Type="http://schemas.openxmlformats.org/officeDocument/2006/relationships/ctrlProp" Target="../ctrlProps/ctrlProp1293.xml"/><Relationship Id="rId476" Type="http://schemas.openxmlformats.org/officeDocument/2006/relationships/ctrlProp" Target="../ctrlProps/ctrlProp1335.xml"/><Relationship Id="rId641" Type="http://schemas.openxmlformats.org/officeDocument/2006/relationships/ctrlProp" Target="../ctrlProps/ctrlProp1500.xml"/><Relationship Id="rId683" Type="http://schemas.openxmlformats.org/officeDocument/2006/relationships/ctrlProp" Target="../ctrlProps/ctrlProp1542.xml"/><Relationship Id="rId739" Type="http://schemas.openxmlformats.org/officeDocument/2006/relationships/ctrlProp" Target="../ctrlProps/ctrlProp1598.xml"/><Relationship Id="rId890" Type="http://schemas.openxmlformats.org/officeDocument/2006/relationships/ctrlProp" Target="../ctrlProps/ctrlProp1749.xml"/><Relationship Id="rId904" Type="http://schemas.openxmlformats.org/officeDocument/2006/relationships/ctrlProp" Target="../ctrlProps/ctrlProp1763.xml"/><Relationship Id="rId1064" Type="http://schemas.openxmlformats.org/officeDocument/2006/relationships/ctrlProp" Target="../ctrlProps/ctrlProp1923.xml"/><Relationship Id="rId33" Type="http://schemas.openxmlformats.org/officeDocument/2006/relationships/ctrlProp" Target="../ctrlProps/ctrlProp892.xml"/><Relationship Id="rId129" Type="http://schemas.openxmlformats.org/officeDocument/2006/relationships/ctrlProp" Target="../ctrlProps/ctrlProp988.xml"/><Relationship Id="rId280" Type="http://schemas.openxmlformats.org/officeDocument/2006/relationships/ctrlProp" Target="../ctrlProps/ctrlProp1139.xml"/><Relationship Id="rId336" Type="http://schemas.openxmlformats.org/officeDocument/2006/relationships/ctrlProp" Target="../ctrlProps/ctrlProp1195.xml"/><Relationship Id="rId501" Type="http://schemas.openxmlformats.org/officeDocument/2006/relationships/ctrlProp" Target="../ctrlProps/ctrlProp1360.xml"/><Relationship Id="rId543" Type="http://schemas.openxmlformats.org/officeDocument/2006/relationships/ctrlProp" Target="../ctrlProps/ctrlProp1402.xml"/><Relationship Id="rId946" Type="http://schemas.openxmlformats.org/officeDocument/2006/relationships/ctrlProp" Target="../ctrlProps/ctrlProp1805.xml"/><Relationship Id="rId988" Type="http://schemas.openxmlformats.org/officeDocument/2006/relationships/ctrlProp" Target="../ctrlProps/ctrlProp1847.xml"/><Relationship Id="rId75" Type="http://schemas.openxmlformats.org/officeDocument/2006/relationships/ctrlProp" Target="../ctrlProps/ctrlProp934.xml"/><Relationship Id="rId140" Type="http://schemas.openxmlformats.org/officeDocument/2006/relationships/ctrlProp" Target="../ctrlProps/ctrlProp999.xml"/><Relationship Id="rId182" Type="http://schemas.openxmlformats.org/officeDocument/2006/relationships/ctrlProp" Target="../ctrlProps/ctrlProp1041.xml"/><Relationship Id="rId378" Type="http://schemas.openxmlformats.org/officeDocument/2006/relationships/ctrlProp" Target="../ctrlProps/ctrlProp1237.xml"/><Relationship Id="rId403" Type="http://schemas.openxmlformats.org/officeDocument/2006/relationships/ctrlProp" Target="../ctrlProps/ctrlProp1262.xml"/><Relationship Id="rId585" Type="http://schemas.openxmlformats.org/officeDocument/2006/relationships/ctrlProp" Target="../ctrlProps/ctrlProp1444.xml"/><Relationship Id="rId750" Type="http://schemas.openxmlformats.org/officeDocument/2006/relationships/ctrlProp" Target="../ctrlProps/ctrlProp1609.xml"/><Relationship Id="rId792" Type="http://schemas.openxmlformats.org/officeDocument/2006/relationships/ctrlProp" Target="../ctrlProps/ctrlProp1651.xml"/><Relationship Id="rId806" Type="http://schemas.openxmlformats.org/officeDocument/2006/relationships/ctrlProp" Target="../ctrlProps/ctrlProp1665.xml"/><Relationship Id="rId848" Type="http://schemas.openxmlformats.org/officeDocument/2006/relationships/ctrlProp" Target="../ctrlProps/ctrlProp1707.xml"/><Relationship Id="rId1033" Type="http://schemas.openxmlformats.org/officeDocument/2006/relationships/ctrlProp" Target="../ctrlProps/ctrlProp1892.xml"/><Relationship Id="rId6" Type="http://schemas.openxmlformats.org/officeDocument/2006/relationships/ctrlProp" Target="../ctrlProps/ctrlProp865.xml"/><Relationship Id="rId238" Type="http://schemas.openxmlformats.org/officeDocument/2006/relationships/ctrlProp" Target="../ctrlProps/ctrlProp1097.xml"/><Relationship Id="rId445" Type="http://schemas.openxmlformats.org/officeDocument/2006/relationships/ctrlProp" Target="../ctrlProps/ctrlProp1304.xml"/><Relationship Id="rId487" Type="http://schemas.openxmlformats.org/officeDocument/2006/relationships/ctrlProp" Target="../ctrlProps/ctrlProp1346.xml"/><Relationship Id="rId610" Type="http://schemas.openxmlformats.org/officeDocument/2006/relationships/ctrlProp" Target="../ctrlProps/ctrlProp1469.xml"/><Relationship Id="rId652" Type="http://schemas.openxmlformats.org/officeDocument/2006/relationships/ctrlProp" Target="../ctrlProps/ctrlProp1511.xml"/><Relationship Id="rId694" Type="http://schemas.openxmlformats.org/officeDocument/2006/relationships/ctrlProp" Target="../ctrlProps/ctrlProp1553.xml"/><Relationship Id="rId708" Type="http://schemas.openxmlformats.org/officeDocument/2006/relationships/ctrlProp" Target="../ctrlProps/ctrlProp1567.xml"/><Relationship Id="rId915" Type="http://schemas.openxmlformats.org/officeDocument/2006/relationships/ctrlProp" Target="../ctrlProps/ctrlProp1774.xml"/><Relationship Id="rId1075" Type="http://schemas.openxmlformats.org/officeDocument/2006/relationships/ctrlProp" Target="../ctrlProps/ctrlProp1934.xml"/><Relationship Id="rId291" Type="http://schemas.openxmlformats.org/officeDocument/2006/relationships/ctrlProp" Target="../ctrlProps/ctrlProp1150.xml"/><Relationship Id="rId305" Type="http://schemas.openxmlformats.org/officeDocument/2006/relationships/ctrlProp" Target="../ctrlProps/ctrlProp1164.xml"/><Relationship Id="rId347" Type="http://schemas.openxmlformats.org/officeDocument/2006/relationships/ctrlProp" Target="../ctrlProps/ctrlProp1206.xml"/><Relationship Id="rId512" Type="http://schemas.openxmlformats.org/officeDocument/2006/relationships/ctrlProp" Target="../ctrlProps/ctrlProp1371.xml"/><Relationship Id="rId957" Type="http://schemas.openxmlformats.org/officeDocument/2006/relationships/ctrlProp" Target="../ctrlProps/ctrlProp1816.xml"/><Relationship Id="rId999" Type="http://schemas.openxmlformats.org/officeDocument/2006/relationships/ctrlProp" Target="../ctrlProps/ctrlProp1858.xml"/><Relationship Id="rId1100" Type="http://schemas.openxmlformats.org/officeDocument/2006/relationships/ctrlProp" Target="../ctrlProps/ctrlProp1959.xml"/><Relationship Id="rId44" Type="http://schemas.openxmlformats.org/officeDocument/2006/relationships/ctrlProp" Target="../ctrlProps/ctrlProp903.xml"/><Relationship Id="rId86" Type="http://schemas.openxmlformats.org/officeDocument/2006/relationships/ctrlProp" Target="../ctrlProps/ctrlProp945.xml"/><Relationship Id="rId151" Type="http://schemas.openxmlformats.org/officeDocument/2006/relationships/ctrlProp" Target="../ctrlProps/ctrlProp1010.xml"/><Relationship Id="rId389" Type="http://schemas.openxmlformats.org/officeDocument/2006/relationships/ctrlProp" Target="../ctrlProps/ctrlProp1248.xml"/><Relationship Id="rId554" Type="http://schemas.openxmlformats.org/officeDocument/2006/relationships/ctrlProp" Target="../ctrlProps/ctrlProp1413.xml"/><Relationship Id="rId596" Type="http://schemas.openxmlformats.org/officeDocument/2006/relationships/ctrlProp" Target="../ctrlProps/ctrlProp1455.xml"/><Relationship Id="rId761" Type="http://schemas.openxmlformats.org/officeDocument/2006/relationships/ctrlProp" Target="../ctrlProps/ctrlProp1620.xml"/><Relationship Id="rId817" Type="http://schemas.openxmlformats.org/officeDocument/2006/relationships/ctrlProp" Target="../ctrlProps/ctrlProp1676.xml"/><Relationship Id="rId859" Type="http://schemas.openxmlformats.org/officeDocument/2006/relationships/ctrlProp" Target="../ctrlProps/ctrlProp1718.xml"/><Relationship Id="rId1002" Type="http://schemas.openxmlformats.org/officeDocument/2006/relationships/ctrlProp" Target="../ctrlProps/ctrlProp1861.xml"/><Relationship Id="rId193" Type="http://schemas.openxmlformats.org/officeDocument/2006/relationships/ctrlProp" Target="../ctrlProps/ctrlProp1052.xml"/><Relationship Id="rId207" Type="http://schemas.openxmlformats.org/officeDocument/2006/relationships/ctrlProp" Target="../ctrlProps/ctrlProp1066.xml"/><Relationship Id="rId249" Type="http://schemas.openxmlformats.org/officeDocument/2006/relationships/ctrlProp" Target="../ctrlProps/ctrlProp1108.xml"/><Relationship Id="rId414" Type="http://schemas.openxmlformats.org/officeDocument/2006/relationships/ctrlProp" Target="../ctrlProps/ctrlProp1273.xml"/><Relationship Id="rId456" Type="http://schemas.openxmlformats.org/officeDocument/2006/relationships/ctrlProp" Target="../ctrlProps/ctrlProp1315.xml"/><Relationship Id="rId498" Type="http://schemas.openxmlformats.org/officeDocument/2006/relationships/ctrlProp" Target="../ctrlProps/ctrlProp1357.xml"/><Relationship Id="rId621" Type="http://schemas.openxmlformats.org/officeDocument/2006/relationships/ctrlProp" Target="../ctrlProps/ctrlProp1480.xml"/><Relationship Id="rId663" Type="http://schemas.openxmlformats.org/officeDocument/2006/relationships/ctrlProp" Target="../ctrlProps/ctrlProp1522.xml"/><Relationship Id="rId870" Type="http://schemas.openxmlformats.org/officeDocument/2006/relationships/ctrlProp" Target="../ctrlProps/ctrlProp1729.xml"/><Relationship Id="rId1044" Type="http://schemas.openxmlformats.org/officeDocument/2006/relationships/ctrlProp" Target="../ctrlProps/ctrlProp1903.xml"/><Relationship Id="rId1086" Type="http://schemas.openxmlformats.org/officeDocument/2006/relationships/ctrlProp" Target="../ctrlProps/ctrlProp1945.xml"/><Relationship Id="rId13" Type="http://schemas.openxmlformats.org/officeDocument/2006/relationships/ctrlProp" Target="../ctrlProps/ctrlProp872.xml"/><Relationship Id="rId109" Type="http://schemas.openxmlformats.org/officeDocument/2006/relationships/ctrlProp" Target="../ctrlProps/ctrlProp968.xml"/><Relationship Id="rId260" Type="http://schemas.openxmlformats.org/officeDocument/2006/relationships/ctrlProp" Target="../ctrlProps/ctrlProp1119.xml"/><Relationship Id="rId316" Type="http://schemas.openxmlformats.org/officeDocument/2006/relationships/ctrlProp" Target="../ctrlProps/ctrlProp1175.xml"/><Relationship Id="rId523" Type="http://schemas.openxmlformats.org/officeDocument/2006/relationships/ctrlProp" Target="../ctrlProps/ctrlProp1382.xml"/><Relationship Id="rId719" Type="http://schemas.openxmlformats.org/officeDocument/2006/relationships/ctrlProp" Target="../ctrlProps/ctrlProp1578.xml"/><Relationship Id="rId926" Type="http://schemas.openxmlformats.org/officeDocument/2006/relationships/ctrlProp" Target="../ctrlProps/ctrlProp1785.xml"/><Relationship Id="rId968" Type="http://schemas.openxmlformats.org/officeDocument/2006/relationships/ctrlProp" Target="../ctrlProps/ctrlProp1827.xml"/><Relationship Id="rId1111" Type="http://schemas.openxmlformats.org/officeDocument/2006/relationships/ctrlProp" Target="../ctrlProps/ctrlProp1970.xml"/><Relationship Id="rId55" Type="http://schemas.openxmlformats.org/officeDocument/2006/relationships/ctrlProp" Target="../ctrlProps/ctrlProp914.xml"/><Relationship Id="rId97" Type="http://schemas.openxmlformats.org/officeDocument/2006/relationships/ctrlProp" Target="../ctrlProps/ctrlProp956.xml"/><Relationship Id="rId120" Type="http://schemas.openxmlformats.org/officeDocument/2006/relationships/ctrlProp" Target="../ctrlProps/ctrlProp979.xml"/><Relationship Id="rId358" Type="http://schemas.openxmlformats.org/officeDocument/2006/relationships/ctrlProp" Target="../ctrlProps/ctrlProp1217.xml"/><Relationship Id="rId565" Type="http://schemas.openxmlformats.org/officeDocument/2006/relationships/ctrlProp" Target="../ctrlProps/ctrlProp1424.xml"/><Relationship Id="rId730" Type="http://schemas.openxmlformats.org/officeDocument/2006/relationships/ctrlProp" Target="../ctrlProps/ctrlProp1589.xml"/><Relationship Id="rId772" Type="http://schemas.openxmlformats.org/officeDocument/2006/relationships/ctrlProp" Target="../ctrlProps/ctrlProp1631.xml"/><Relationship Id="rId828" Type="http://schemas.openxmlformats.org/officeDocument/2006/relationships/ctrlProp" Target="../ctrlProps/ctrlProp1687.xml"/><Relationship Id="rId1013" Type="http://schemas.openxmlformats.org/officeDocument/2006/relationships/ctrlProp" Target="../ctrlProps/ctrlProp1872.xml"/><Relationship Id="rId162" Type="http://schemas.openxmlformats.org/officeDocument/2006/relationships/ctrlProp" Target="../ctrlProps/ctrlProp1021.xml"/><Relationship Id="rId218" Type="http://schemas.openxmlformats.org/officeDocument/2006/relationships/ctrlProp" Target="../ctrlProps/ctrlProp1077.xml"/><Relationship Id="rId425" Type="http://schemas.openxmlformats.org/officeDocument/2006/relationships/ctrlProp" Target="../ctrlProps/ctrlProp1284.xml"/><Relationship Id="rId467" Type="http://schemas.openxmlformats.org/officeDocument/2006/relationships/ctrlProp" Target="../ctrlProps/ctrlProp1326.xml"/><Relationship Id="rId632" Type="http://schemas.openxmlformats.org/officeDocument/2006/relationships/ctrlProp" Target="../ctrlProps/ctrlProp1491.xml"/><Relationship Id="rId1055" Type="http://schemas.openxmlformats.org/officeDocument/2006/relationships/ctrlProp" Target="../ctrlProps/ctrlProp1914.xml"/><Relationship Id="rId1097" Type="http://schemas.openxmlformats.org/officeDocument/2006/relationships/ctrlProp" Target="../ctrlProps/ctrlProp1956.xml"/><Relationship Id="rId271" Type="http://schemas.openxmlformats.org/officeDocument/2006/relationships/ctrlProp" Target="../ctrlProps/ctrlProp1130.xml"/><Relationship Id="rId674" Type="http://schemas.openxmlformats.org/officeDocument/2006/relationships/ctrlProp" Target="../ctrlProps/ctrlProp1533.xml"/><Relationship Id="rId881" Type="http://schemas.openxmlformats.org/officeDocument/2006/relationships/ctrlProp" Target="../ctrlProps/ctrlProp1740.xml"/><Relationship Id="rId937" Type="http://schemas.openxmlformats.org/officeDocument/2006/relationships/ctrlProp" Target="../ctrlProps/ctrlProp1796.xml"/><Relationship Id="rId979" Type="http://schemas.openxmlformats.org/officeDocument/2006/relationships/ctrlProp" Target="../ctrlProps/ctrlProp1838.xml"/><Relationship Id="rId24" Type="http://schemas.openxmlformats.org/officeDocument/2006/relationships/ctrlProp" Target="../ctrlProps/ctrlProp883.xml"/><Relationship Id="rId66" Type="http://schemas.openxmlformats.org/officeDocument/2006/relationships/ctrlProp" Target="../ctrlProps/ctrlProp925.xml"/><Relationship Id="rId131" Type="http://schemas.openxmlformats.org/officeDocument/2006/relationships/ctrlProp" Target="../ctrlProps/ctrlProp990.xml"/><Relationship Id="rId327" Type="http://schemas.openxmlformats.org/officeDocument/2006/relationships/ctrlProp" Target="../ctrlProps/ctrlProp1186.xml"/><Relationship Id="rId369" Type="http://schemas.openxmlformats.org/officeDocument/2006/relationships/ctrlProp" Target="../ctrlProps/ctrlProp1228.xml"/><Relationship Id="rId534" Type="http://schemas.openxmlformats.org/officeDocument/2006/relationships/ctrlProp" Target="../ctrlProps/ctrlProp1393.xml"/><Relationship Id="rId576" Type="http://schemas.openxmlformats.org/officeDocument/2006/relationships/ctrlProp" Target="../ctrlProps/ctrlProp1435.xml"/><Relationship Id="rId741" Type="http://schemas.openxmlformats.org/officeDocument/2006/relationships/ctrlProp" Target="../ctrlProps/ctrlProp1600.xml"/><Relationship Id="rId783" Type="http://schemas.openxmlformats.org/officeDocument/2006/relationships/ctrlProp" Target="../ctrlProps/ctrlProp1642.xml"/><Relationship Id="rId839" Type="http://schemas.openxmlformats.org/officeDocument/2006/relationships/ctrlProp" Target="../ctrlProps/ctrlProp1698.xml"/><Relationship Id="rId990" Type="http://schemas.openxmlformats.org/officeDocument/2006/relationships/ctrlProp" Target="../ctrlProps/ctrlProp1849.xml"/><Relationship Id="rId173" Type="http://schemas.openxmlformats.org/officeDocument/2006/relationships/ctrlProp" Target="../ctrlProps/ctrlProp1032.xml"/><Relationship Id="rId229" Type="http://schemas.openxmlformats.org/officeDocument/2006/relationships/ctrlProp" Target="../ctrlProps/ctrlProp1088.xml"/><Relationship Id="rId380" Type="http://schemas.openxmlformats.org/officeDocument/2006/relationships/ctrlProp" Target="../ctrlProps/ctrlProp1239.xml"/><Relationship Id="rId436" Type="http://schemas.openxmlformats.org/officeDocument/2006/relationships/ctrlProp" Target="../ctrlProps/ctrlProp1295.xml"/><Relationship Id="rId601" Type="http://schemas.openxmlformats.org/officeDocument/2006/relationships/ctrlProp" Target="../ctrlProps/ctrlProp1460.xml"/><Relationship Id="rId643" Type="http://schemas.openxmlformats.org/officeDocument/2006/relationships/ctrlProp" Target="../ctrlProps/ctrlProp1502.xml"/><Relationship Id="rId1024" Type="http://schemas.openxmlformats.org/officeDocument/2006/relationships/ctrlProp" Target="../ctrlProps/ctrlProp1883.xml"/><Relationship Id="rId1066" Type="http://schemas.openxmlformats.org/officeDocument/2006/relationships/ctrlProp" Target="../ctrlProps/ctrlProp1925.xml"/><Relationship Id="rId240" Type="http://schemas.openxmlformats.org/officeDocument/2006/relationships/ctrlProp" Target="../ctrlProps/ctrlProp1099.xml"/><Relationship Id="rId478" Type="http://schemas.openxmlformats.org/officeDocument/2006/relationships/ctrlProp" Target="../ctrlProps/ctrlProp1337.xml"/><Relationship Id="rId685" Type="http://schemas.openxmlformats.org/officeDocument/2006/relationships/ctrlProp" Target="../ctrlProps/ctrlProp1544.xml"/><Relationship Id="rId850" Type="http://schemas.openxmlformats.org/officeDocument/2006/relationships/ctrlProp" Target="../ctrlProps/ctrlProp1709.xml"/><Relationship Id="rId892" Type="http://schemas.openxmlformats.org/officeDocument/2006/relationships/ctrlProp" Target="../ctrlProps/ctrlProp1751.xml"/><Relationship Id="rId906" Type="http://schemas.openxmlformats.org/officeDocument/2006/relationships/ctrlProp" Target="../ctrlProps/ctrlProp1765.xml"/><Relationship Id="rId948" Type="http://schemas.openxmlformats.org/officeDocument/2006/relationships/ctrlProp" Target="../ctrlProps/ctrlProp1807.xml"/><Relationship Id="rId35" Type="http://schemas.openxmlformats.org/officeDocument/2006/relationships/ctrlProp" Target="../ctrlProps/ctrlProp894.xml"/><Relationship Id="rId77" Type="http://schemas.openxmlformats.org/officeDocument/2006/relationships/ctrlProp" Target="../ctrlProps/ctrlProp936.xml"/><Relationship Id="rId100" Type="http://schemas.openxmlformats.org/officeDocument/2006/relationships/ctrlProp" Target="../ctrlProps/ctrlProp959.xml"/><Relationship Id="rId282" Type="http://schemas.openxmlformats.org/officeDocument/2006/relationships/ctrlProp" Target="../ctrlProps/ctrlProp1141.xml"/><Relationship Id="rId338" Type="http://schemas.openxmlformats.org/officeDocument/2006/relationships/ctrlProp" Target="../ctrlProps/ctrlProp1197.xml"/><Relationship Id="rId503" Type="http://schemas.openxmlformats.org/officeDocument/2006/relationships/ctrlProp" Target="../ctrlProps/ctrlProp1362.xml"/><Relationship Id="rId545" Type="http://schemas.openxmlformats.org/officeDocument/2006/relationships/ctrlProp" Target="../ctrlProps/ctrlProp1404.xml"/><Relationship Id="rId587" Type="http://schemas.openxmlformats.org/officeDocument/2006/relationships/ctrlProp" Target="../ctrlProps/ctrlProp1446.xml"/><Relationship Id="rId710" Type="http://schemas.openxmlformats.org/officeDocument/2006/relationships/ctrlProp" Target="../ctrlProps/ctrlProp1569.xml"/><Relationship Id="rId752" Type="http://schemas.openxmlformats.org/officeDocument/2006/relationships/ctrlProp" Target="../ctrlProps/ctrlProp1611.xml"/><Relationship Id="rId808" Type="http://schemas.openxmlformats.org/officeDocument/2006/relationships/ctrlProp" Target="../ctrlProps/ctrlProp1667.xml"/><Relationship Id="rId8" Type="http://schemas.openxmlformats.org/officeDocument/2006/relationships/ctrlProp" Target="../ctrlProps/ctrlProp867.xml"/><Relationship Id="rId142" Type="http://schemas.openxmlformats.org/officeDocument/2006/relationships/ctrlProp" Target="../ctrlProps/ctrlProp1001.xml"/><Relationship Id="rId184" Type="http://schemas.openxmlformats.org/officeDocument/2006/relationships/ctrlProp" Target="../ctrlProps/ctrlProp1043.xml"/><Relationship Id="rId391" Type="http://schemas.openxmlformats.org/officeDocument/2006/relationships/ctrlProp" Target="../ctrlProps/ctrlProp1250.xml"/><Relationship Id="rId405" Type="http://schemas.openxmlformats.org/officeDocument/2006/relationships/ctrlProp" Target="../ctrlProps/ctrlProp1264.xml"/><Relationship Id="rId447" Type="http://schemas.openxmlformats.org/officeDocument/2006/relationships/ctrlProp" Target="../ctrlProps/ctrlProp1306.xml"/><Relationship Id="rId612" Type="http://schemas.openxmlformats.org/officeDocument/2006/relationships/ctrlProp" Target="../ctrlProps/ctrlProp1471.xml"/><Relationship Id="rId794" Type="http://schemas.openxmlformats.org/officeDocument/2006/relationships/ctrlProp" Target="../ctrlProps/ctrlProp1653.xml"/><Relationship Id="rId1035" Type="http://schemas.openxmlformats.org/officeDocument/2006/relationships/ctrlProp" Target="../ctrlProps/ctrlProp1894.xml"/><Relationship Id="rId1077" Type="http://schemas.openxmlformats.org/officeDocument/2006/relationships/ctrlProp" Target="../ctrlProps/ctrlProp1936.xml"/><Relationship Id="rId251" Type="http://schemas.openxmlformats.org/officeDocument/2006/relationships/ctrlProp" Target="../ctrlProps/ctrlProp1110.xml"/><Relationship Id="rId489" Type="http://schemas.openxmlformats.org/officeDocument/2006/relationships/ctrlProp" Target="../ctrlProps/ctrlProp1348.xml"/><Relationship Id="rId654" Type="http://schemas.openxmlformats.org/officeDocument/2006/relationships/ctrlProp" Target="../ctrlProps/ctrlProp1513.xml"/><Relationship Id="rId696" Type="http://schemas.openxmlformats.org/officeDocument/2006/relationships/ctrlProp" Target="../ctrlProps/ctrlProp1555.xml"/><Relationship Id="rId861" Type="http://schemas.openxmlformats.org/officeDocument/2006/relationships/ctrlProp" Target="../ctrlProps/ctrlProp1720.xml"/><Relationship Id="rId917" Type="http://schemas.openxmlformats.org/officeDocument/2006/relationships/ctrlProp" Target="../ctrlProps/ctrlProp1776.xml"/><Relationship Id="rId959" Type="http://schemas.openxmlformats.org/officeDocument/2006/relationships/ctrlProp" Target="../ctrlProps/ctrlProp1818.xml"/><Relationship Id="rId1102" Type="http://schemas.openxmlformats.org/officeDocument/2006/relationships/ctrlProp" Target="../ctrlProps/ctrlProp1961.xml"/><Relationship Id="rId46" Type="http://schemas.openxmlformats.org/officeDocument/2006/relationships/ctrlProp" Target="../ctrlProps/ctrlProp905.xml"/><Relationship Id="rId293" Type="http://schemas.openxmlformats.org/officeDocument/2006/relationships/ctrlProp" Target="../ctrlProps/ctrlProp1152.xml"/><Relationship Id="rId307" Type="http://schemas.openxmlformats.org/officeDocument/2006/relationships/ctrlProp" Target="../ctrlProps/ctrlProp1166.xml"/><Relationship Id="rId349" Type="http://schemas.openxmlformats.org/officeDocument/2006/relationships/ctrlProp" Target="../ctrlProps/ctrlProp1208.xml"/><Relationship Id="rId514" Type="http://schemas.openxmlformats.org/officeDocument/2006/relationships/ctrlProp" Target="../ctrlProps/ctrlProp1373.xml"/><Relationship Id="rId556" Type="http://schemas.openxmlformats.org/officeDocument/2006/relationships/ctrlProp" Target="../ctrlProps/ctrlProp1415.xml"/><Relationship Id="rId721" Type="http://schemas.openxmlformats.org/officeDocument/2006/relationships/ctrlProp" Target="../ctrlProps/ctrlProp1580.xml"/><Relationship Id="rId763" Type="http://schemas.openxmlformats.org/officeDocument/2006/relationships/ctrlProp" Target="../ctrlProps/ctrlProp1622.xml"/><Relationship Id="rId88" Type="http://schemas.openxmlformats.org/officeDocument/2006/relationships/ctrlProp" Target="../ctrlProps/ctrlProp947.xml"/><Relationship Id="rId111" Type="http://schemas.openxmlformats.org/officeDocument/2006/relationships/ctrlProp" Target="../ctrlProps/ctrlProp970.xml"/><Relationship Id="rId153" Type="http://schemas.openxmlformats.org/officeDocument/2006/relationships/ctrlProp" Target="../ctrlProps/ctrlProp1012.xml"/><Relationship Id="rId195" Type="http://schemas.openxmlformats.org/officeDocument/2006/relationships/ctrlProp" Target="../ctrlProps/ctrlProp1054.xml"/><Relationship Id="rId209" Type="http://schemas.openxmlformats.org/officeDocument/2006/relationships/ctrlProp" Target="../ctrlProps/ctrlProp1068.xml"/><Relationship Id="rId360" Type="http://schemas.openxmlformats.org/officeDocument/2006/relationships/ctrlProp" Target="../ctrlProps/ctrlProp1219.xml"/><Relationship Id="rId416" Type="http://schemas.openxmlformats.org/officeDocument/2006/relationships/ctrlProp" Target="../ctrlProps/ctrlProp1275.xml"/><Relationship Id="rId598" Type="http://schemas.openxmlformats.org/officeDocument/2006/relationships/ctrlProp" Target="../ctrlProps/ctrlProp1457.xml"/><Relationship Id="rId819" Type="http://schemas.openxmlformats.org/officeDocument/2006/relationships/ctrlProp" Target="../ctrlProps/ctrlProp1678.xml"/><Relationship Id="rId970" Type="http://schemas.openxmlformats.org/officeDocument/2006/relationships/ctrlProp" Target="../ctrlProps/ctrlProp1829.xml"/><Relationship Id="rId1004" Type="http://schemas.openxmlformats.org/officeDocument/2006/relationships/ctrlProp" Target="../ctrlProps/ctrlProp1863.xml"/><Relationship Id="rId1046" Type="http://schemas.openxmlformats.org/officeDocument/2006/relationships/ctrlProp" Target="../ctrlProps/ctrlProp1905.xml"/><Relationship Id="rId220" Type="http://schemas.openxmlformats.org/officeDocument/2006/relationships/ctrlProp" Target="../ctrlProps/ctrlProp1079.xml"/><Relationship Id="rId458" Type="http://schemas.openxmlformats.org/officeDocument/2006/relationships/ctrlProp" Target="../ctrlProps/ctrlProp1317.xml"/><Relationship Id="rId623" Type="http://schemas.openxmlformats.org/officeDocument/2006/relationships/ctrlProp" Target="../ctrlProps/ctrlProp1482.xml"/><Relationship Id="rId665" Type="http://schemas.openxmlformats.org/officeDocument/2006/relationships/ctrlProp" Target="../ctrlProps/ctrlProp1524.xml"/><Relationship Id="rId830" Type="http://schemas.openxmlformats.org/officeDocument/2006/relationships/ctrlProp" Target="../ctrlProps/ctrlProp1689.xml"/><Relationship Id="rId872" Type="http://schemas.openxmlformats.org/officeDocument/2006/relationships/ctrlProp" Target="../ctrlProps/ctrlProp1731.xml"/><Relationship Id="rId928" Type="http://schemas.openxmlformats.org/officeDocument/2006/relationships/ctrlProp" Target="../ctrlProps/ctrlProp1787.xml"/><Relationship Id="rId1088" Type="http://schemas.openxmlformats.org/officeDocument/2006/relationships/ctrlProp" Target="../ctrlProps/ctrlProp1947.xml"/><Relationship Id="rId15" Type="http://schemas.openxmlformats.org/officeDocument/2006/relationships/ctrlProp" Target="../ctrlProps/ctrlProp874.xml"/><Relationship Id="rId57" Type="http://schemas.openxmlformats.org/officeDocument/2006/relationships/ctrlProp" Target="../ctrlProps/ctrlProp916.xml"/><Relationship Id="rId262" Type="http://schemas.openxmlformats.org/officeDocument/2006/relationships/ctrlProp" Target="../ctrlProps/ctrlProp1121.xml"/><Relationship Id="rId318" Type="http://schemas.openxmlformats.org/officeDocument/2006/relationships/ctrlProp" Target="../ctrlProps/ctrlProp1177.xml"/><Relationship Id="rId525" Type="http://schemas.openxmlformats.org/officeDocument/2006/relationships/ctrlProp" Target="../ctrlProps/ctrlProp1384.xml"/><Relationship Id="rId567" Type="http://schemas.openxmlformats.org/officeDocument/2006/relationships/ctrlProp" Target="../ctrlProps/ctrlProp1426.xml"/><Relationship Id="rId732" Type="http://schemas.openxmlformats.org/officeDocument/2006/relationships/ctrlProp" Target="../ctrlProps/ctrlProp1591.xml"/><Relationship Id="rId1113" Type="http://schemas.openxmlformats.org/officeDocument/2006/relationships/ctrlProp" Target="../ctrlProps/ctrlProp1972.xml"/><Relationship Id="rId99" Type="http://schemas.openxmlformats.org/officeDocument/2006/relationships/ctrlProp" Target="../ctrlProps/ctrlProp958.xml"/><Relationship Id="rId122" Type="http://schemas.openxmlformats.org/officeDocument/2006/relationships/ctrlProp" Target="../ctrlProps/ctrlProp981.xml"/><Relationship Id="rId164" Type="http://schemas.openxmlformats.org/officeDocument/2006/relationships/ctrlProp" Target="../ctrlProps/ctrlProp1023.xml"/><Relationship Id="rId371" Type="http://schemas.openxmlformats.org/officeDocument/2006/relationships/ctrlProp" Target="../ctrlProps/ctrlProp1230.xml"/><Relationship Id="rId774" Type="http://schemas.openxmlformats.org/officeDocument/2006/relationships/ctrlProp" Target="../ctrlProps/ctrlProp1633.xml"/><Relationship Id="rId981" Type="http://schemas.openxmlformats.org/officeDocument/2006/relationships/ctrlProp" Target="../ctrlProps/ctrlProp1840.xml"/><Relationship Id="rId1015" Type="http://schemas.openxmlformats.org/officeDocument/2006/relationships/ctrlProp" Target="../ctrlProps/ctrlProp1874.xml"/><Relationship Id="rId1057" Type="http://schemas.openxmlformats.org/officeDocument/2006/relationships/ctrlProp" Target="../ctrlProps/ctrlProp1916.xml"/><Relationship Id="rId427" Type="http://schemas.openxmlformats.org/officeDocument/2006/relationships/ctrlProp" Target="../ctrlProps/ctrlProp1286.xml"/><Relationship Id="rId469" Type="http://schemas.openxmlformats.org/officeDocument/2006/relationships/ctrlProp" Target="../ctrlProps/ctrlProp1328.xml"/><Relationship Id="rId634" Type="http://schemas.openxmlformats.org/officeDocument/2006/relationships/ctrlProp" Target="../ctrlProps/ctrlProp1493.xml"/><Relationship Id="rId676" Type="http://schemas.openxmlformats.org/officeDocument/2006/relationships/ctrlProp" Target="../ctrlProps/ctrlProp1535.xml"/><Relationship Id="rId841" Type="http://schemas.openxmlformats.org/officeDocument/2006/relationships/ctrlProp" Target="../ctrlProps/ctrlProp1700.xml"/><Relationship Id="rId883" Type="http://schemas.openxmlformats.org/officeDocument/2006/relationships/ctrlProp" Target="../ctrlProps/ctrlProp1742.xml"/><Relationship Id="rId1099" Type="http://schemas.openxmlformats.org/officeDocument/2006/relationships/ctrlProp" Target="../ctrlProps/ctrlProp1958.xml"/><Relationship Id="rId26" Type="http://schemas.openxmlformats.org/officeDocument/2006/relationships/ctrlProp" Target="../ctrlProps/ctrlProp885.xml"/><Relationship Id="rId231" Type="http://schemas.openxmlformats.org/officeDocument/2006/relationships/ctrlProp" Target="../ctrlProps/ctrlProp1090.xml"/><Relationship Id="rId273" Type="http://schemas.openxmlformats.org/officeDocument/2006/relationships/ctrlProp" Target="../ctrlProps/ctrlProp1132.xml"/><Relationship Id="rId329" Type="http://schemas.openxmlformats.org/officeDocument/2006/relationships/ctrlProp" Target="../ctrlProps/ctrlProp1188.xml"/><Relationship Id="rId480" Type="http://schemas.openxmlformats.org/officeDocument/2006/relationships/ctrlProp" Target="../ctrlProps/ctrlProp1339.xml"/><Relationship Id="rId536" Type="http://schemas.openxmlformats.org/officeDocument/2006/relationships/ctrlProp" Target="../ctrlProps/ctrlProp1395.xml"/><Relationship Id="rId701" Type="http://schemas.openxmlformats.org/officeDocument/2006/relationships/ctrlProp" Target="../ctrlProps/ctrlProp1560.xml"/><Relationship Id="rId939" Type="http://schemas.openxmlformats.org/officeDocument/2006/relationships/ctrlProp" Target="../ctrlProps/ctrlProp1798.xml"/><Relationship Id="rId68" Type="http://schemas.openxmlformats.org/officeDocument/2006/relationships/ctrlProp" Target="../ctrlProps/ctrlProp927.xml"/><Relationship Id="rId133" Type="http://schemas.openxmlformats.org/officeDocument/2006/relationships/ctrlProp" Target="../ctrlProps/ctrlProp992.xml"/><Relationship Id="rId175" Type="http://schemas.openxmlformats.org/officeDocument/2006/relationships/ctrlProp" Target="../ctrlProps/ctrlProp1034.xml"/><Relationship Id="rId340" Type="http://schemas.openxmlformats.org/officeDocument/2006/relationships/ctrlProp" Target="../ctrlProps/ctrlProp1199.xml"/><Relationship Id="rId578" Type="http://schemas.openxmlformats.org/officeDocument/2006/relationships/ctrlProp" Target="../ctrlProps/ctrlProp1437.xml"/><Relationship Id="rId743" Type="http://schemas.openxmlformats.org/officeDocument/2006/relationships/ctrlProp" Target="../ctrlProps/ctrlProp1602.xml"/><Relationship Id="rId785" Type="http://schemas.openxmlformats.org/officeDocument/2006/relationships/ctrlProp" Target="../ctrlProps/ctrlProp1644.xml"/><Relationship Id="rId950" Type="http://schemas.openxmlformats.org/officeDocument/2006/relationships/ctrlProp" Target="../ctrlProps/ctrlProp1809.xml"/><Relationship Id="rId992" Type="http://schemas.openxmlformats.org/officeDocument/2006/relationships/ctrlProp" Target="../ctrlProps/ctrlProp1851.xml"/><Relationship Id="rId1026" Type="http://schemas.openxmlformats.org/officeDocument/2006/relationships/ctrlProp" Target="../ctrlProps/ctrlProp1885.xml"/><Relationship Id="rId200" Type="http://schemas.openxmlformats.org/officeDocument/2006/relationships/ctrlProp" Target="../ctrlProps/ctrlProp1059.xml"/><Relationship Id="rId382" Type="http://schemas.openxmlformats.org/officeDocument/2006/relationships/ctrlProp" Target="../ctrlProps/ctrlProp1241.xml"/><Relationship Id="rId438" Type="http://schemas.openxmlformats.org/officeDocument/2006/relationships/ctrlProp" Target="../ctrlProps/ctrlProp1297.xml"/><Relationship Id="rId603" Type="http://schemas.openxmlformats.org/officeDocument/2006/relationships/ctrlProp" Target="../ctrlProps/ctrlProp1462.xml"/><Relationship Id="rId645" Type="http://schemas.openxmlformats.org/officeDocument/2006/relationships/ctrlProp" Target="../ctrlProps/ctrlProp1504.xml"/><Relationship Id="rId687" Type="http://schemas.openxmlformats.org/officeDocument/2006/relationships/ctrlProp" Target="../ctrlProps/ctrlProp1546.xml"/><Relationship Id="rId810" Type="http://schemas.openxmlformats.org/officeDocument/2006/relationships/ctrlProp" Target="../ctrlProps/ctrlProp1669.xml"/><Relationship Id="rId852" Type="http://schemas.openxmlformats.org/officeDocument/2006/relationships/ctrlProp" Target="../ctrlProps/ctrlProp1711.xml"/><Relationship Id="rId908" Type="http://schemas.openxmlformats.org/officeDocument/2006/relationships/ctrlProp" Target="../ctrlProps/ctrlProp1767.xml"/><Relationship Id="rId1068" Type="http://schemas.openxmlformats.org/officeDocument/2006/relationships/ctrlProp" Target="../ctrlProps/ctrlProp1927.xml"/><Relationship Id="rId242" Type="http://schemas.openxmlformats.org/officeDocument/2006/relationships/ctrlProp" Target="../ctrlProps/ctrlProp1101.xml"/><Relationship Id="rId284" Type="http://schemas.openxmlformats.org/officeDocument/2006/relationships/ctrlProp" Target="../ctrlProps/ctrlProp1143.xml"/><Relationship Id="rId491" Type="http://schemas.openxmlformats.org/officeDocument/2006/relationships/ctrlProp" Target="../ctrlProps/ctrlProp1350.xml"/><Relationship Id="rId505" Type="http://schemas.openxmlformats.org/officeDocument/2006/relationships/ctrlProp" Target="../ctrlProps/ctrlProp1364.xml"/><Relationship Id="rId712" Type="http://schemas.openxmlformats.org/officeDocument/2006/relationships/ctrlProp" Target="../ctrlProps/ctrlProp1571.xml"/><Relationship Id="rId894" Type="http://schemas.openxmlformats.org/officeDocument/2006/relationships/ctrlProp" Target="../ctrlProps/ctrlProp1753.xml"/><Relationship Id="rId37" Type="http://schemas.openxmlformats.org/officeDocument/2006/relationships/ctrlProp" Target="../ctrlProps/ctrlProp896.xml"/><Relationship Id="rId79" Type="http://schemas.openxmlformats.org/officeDocument/2006/relationships/ctrlProp" Target="../ctrlProps/ctrlProp938.xml"/><Relationship Id="rId102" Type="http://schemas.openxmlformats.org/officeDocument/2006/relationships/ctrlProp" Target="../ctrlProps/ctrlProp961.xml"/><Relationship Id="rId144" Type="http://schemas.openxmlformats.org/officeDocument/2006/relationships/ctrlProp" Target="../ctrlProps/ctrlProp1003.xml"/><Relationship Id="rId547" Type="http://schemas.openxmlformats.org/officeDocument/2006/relationships/ctrlProp" Target="../ctrlProps/ctrlProp1406.xml"/><Relationship Id="rId589" Type="http://schemas.openxmlformats.org/officeDocument/2006/relationships/ctrlProp" Target="../ctrlProps/ctrlProp1448.xml"/><Relationship Id="rId754" Type="http://schemas.openxmlformats.org/officeDocument/2006/relationships/ctrlProp" Target="../ctrlProps/ctrlProp1613.xml"/><Relationship Id="rId796" Type="http://schemas.openxmlformats.org/officeDocument/2006/relationships/ctrlProp" Target="../ctrlProps/ctrlProp1655.xml"/><Relationship Id="rId961" Type="http://schemas.openxmlformats.org/officeDocument/2006/relationships/ctrlProp" Target="../ctrlProps/ctrlProp1820.xml"/><Relationship Id="rId90" Type="http://schemas.openxmlformats.org/officeDocument/2006/relationships/ctrlProp" Target="../ctrlProps/ctrlProp949.xml"/><Relationship Id="rId186" Type="http://schemas.openxmlformats.org/officeDocument/2006/relationships/ctrlProp" Target="../ctrlProps/ctrlProp1045.xml"/><Relationship Id="rId351" Type="http://schemas.openxmlformats.org/officeDocument/2006/relationships/ctrlProp" Target="../ctrlProps/ctrlProp1210.xml"/><Relationship Id="rId393" Type="http://schemas.openxmlformats.org/officeDocument/2006/relationships/ctrlProp" Target="../ctrlProps/ctrlProp1252.xml"/><Relationship Id="rId407" Type="http://schemas.openxmlformats.org/officeDocument/2006/relationships/ctrlProp" Target="../ctrlProps/ctrlProp1266.xml"/><Relationship Id="rId449" Type="http://schemas.openxmlformats.org/officeDocument/2006/relationships/ctrlProp" Target="../ctrlProps/ctrlProp1308.xml"/><Relationship Id="rId614" Type="http://schemas.openxmlformats.org/officeDocument/2006/relationships/ctrlProp" Target="../ctrlProps/ctrlProp1473.xml"/><Relationship Id="rId656" Type="http://schemas.openxmlformats.org/officeDocument/2006/relationships/ctrlProp" Target="../ctrlProps/ctrlProp1515.xml"/><Relationship Id="rId821" Type="http://schemas.openxmlformats.org/officeDocument/2006/relationships/ctrlProp" Target="../ctrlProps/ctrlProp1680.xml"/><Relationship Id="rId863" Type="http://schemas.openxmlformats.org/officeDocument/2006/relationships/ctrlProp" Target="../ctrlProps/ctrlProp1722.xml"/><Relationship Id="rId1037" Type="http://schemas.openxmlformats.org/officeDocument/2006/relationships/ctrlProp" Target="../ctrlProps/ctrlProp1896.xml"/><Relationship Id="rId1079" Type="http://schemas.openxmlformats.org/officeDocument/2006/relationships/ctrlProp" Target="../ctrlProps/ctrlProp1938.xml"/><Relationship Id="rId211" Type="http://schemas.openxmlformats.org/officeDocument/2006/relationships/ctrlProp" Target="../ctrlProps/ctrlProp1070.xml"/><Relationship Id="rId253" Type="http://schemas.openxmlformats.org/officeDocument/2006/relationships/ctrlProp" Target="../ctrlProps/ctrlProp1112.xml"/><Relationship Id="rId295" Type="http://schemas.openxmlformats.org/officeDocument/2006/relationships/ctrlProp" Target="../ctrlProps/ctrlProp1154.xml"/><Relationship Id="rId309" Type="http://schemas.openxmlformats.org/officeDocument/2006/relationships/ctrlProp" Target="../ctrlProps/ctrlProp1168.xml"/><Relationship Id="rId460" Type="http://schemas.openxmlformats.org/officeDocument/2006/relationships/ctrlProp" Target="../ctrlProps/ctrlProp1319.xml"/><Relationship Id="rId516" Type="http://schemas.openxmlformats.org/officeDocument/2006/relationships/ctrlProp" Target="../ctrlProps/ctrlProp1375.xml"/><Relationship Id="rId698" Type="http://schemas.openxmlformats.org/officeDocument/2006/relationships/ctrlProp" Target="../ctrlProps/ctrlProp1557.xml"/><Relationship Id="rId919" Type="http://schemas.openxmlformats.org/officeDocument/2006/relationships/ctrlProp" Target="../ctrlProps/ctrlProp1778.xml"/><Relationship Id="rId1090" Type="http://schemas.openxmlformats.org/officeDocument/2006/relationships/ctrlProp" Target="../ctrlProps/ctrlProp1949.xml"/><Relationship Id="rId1104" Type="http://schemas.openxmlformats.org/officeDocument/2006/relationships/ctrlProp" Target="../ctrlProps/ctrlProp1963.xml"/><Relationship Id="rId48" Type="http://schemas.openxmlformats.org/officeDocument/2006/relationships/ctrlProp" Target="../ctrlProps/ctrlProp907.xml"/><Relationship Id="rId113" Type="http://schemas.openxmlformats.org/officeDocument/2006/relationships/ctrlProp" Target="../ctrlProps/ctrlProp972.xml"/><Relationship Id="rId320" Type="http://schemas.openxmlformats.org/officeDocument/2006/relationships/ctrlProp" Target="../ctrlProps/ctrlProp1179.xml"/><Relationship Id="rId558" Type="http://schemas.openxmlformats.org/officeDocument/2006/relationships/ctrlProp" Target="../ctrlProps/ctrlProp1417.xml"/><Relationship Id="rId723" Type="http://schemas.openxmlformats.org/officeDocument/2006/relationships/ctrlProp" Target="../ctrlProps/ctrlProp1582.xml"/><Relationship Id="rId765" Type="http://schemas.openxmlformats.org/officeDocument/2006/relationships/ctrlProp" Target="../ctrlProps/ctrlProp1624.xml"/><Relationship Id="rId930" Type="http://schemas.openxmlformats.org/officeDocument/2006/relationships/ctrlProp" Target="../ctrlProps/ctrlProp1789.xml"/><Relationship Id="rId972" Type="http://schemas.openxmlformats.org/officeDocument/2006/relationships/ctrlProp" Target="../ctrlProps/ctrlProp1831.xml"/><Relationship Id="rId1006" Type="http://schemas.openxmlformats.org/officeDocument/2006/relationships/ctrlProp" Target="../ctrlProps/ctrlProp1865.xml"/><Relationship Id="rId155" Type="http://schemas.openxmlformats.org/officeDocument/2006/relationships/ctrlProp" Target="../ctrlProps/ctrlProp1014.xml"/><Relationship Id="rId197" Type="http://schemas.openxmlformats.org/officeDocument/2006/relationships/ctrlProp" Target="../ctrlProps/ctrlProp1056.xml"/><Relationship Id="rId362" Type="http://schemas.openxmlformats.org/officeDocument/2006/relationships/ctrlProp" Target="../ctrlProps/ctrlProp1221.xml"/><Relationship Id="rId418" Type="http://schemas.openxmlformats.org/officeDocument/2006/relationships/ctrlProp" Target="../ctrlProps/ctrlProp1277.xml"/><Relationship Id="rId625" Type="http://schemas.openxmlformats.org/officeDocument/2006/relationships/ctrlProp" Target="../ctrlProps/ctrlProp1484.xml"/><Relationship Id="rId832" Type="http://schemas.openxmlformats.org/officeDocument/2006/relationships/ctrlProp" Target="../ctrlProps/ctrlProp1691.xml"/><Relationship Id="rId1048" Type="http://schemas.openxmlformats.org/officeDocument/2006/relationships/ctrlProp" Target="../ctrlProps/ctrlProp1907.xml"/><Relationship Id="rId222" Type="http://schemas.openxmlformats.org/officeDocument/2006/relationships/ctrlProp" Target="../ctrlProps/ctrlProp1081.xml"/><Relationship Id="rId264" Type="http://schemas.openxmlformats.org/officeDocument/2006/relationships/ctrlProp" Target="../ctrlProps/ctrlProp1123.xml"/><Relationship Id="rId471" Type="http://schemas.openxmlformats.org/officeDocument/2006/relationships/ctrlProp" Target="../ctrlProps/ctrlProp1330.xml"/><Relationship Id="rId667" Type="http://schemas.openxmlformats.org/officeDocument/2006/relationships/ctrlProp" Target="../ctrlProps/ctrlProp1526.xml"/><Relationship Id="rId874" Type="http://schemas.openxmlformats.org/officeDocument/2006/relationships/ctrlProp" Target="../ctrlProps/ctrlProp1733.xml"/><Relationship Id="rId1115" Type="http://schemas.openxmlformats.org/officeDocument/2006/relationships/ctrlProp" Target="../ctrlProps/ctrlProp1974.xml"/><Relationship Id="rId17" Type="http://schemas.openxmlformats.org/officeDocument/2006/relationships/ctrlProp" Target="../ctrlProps/ctrlProp876.xml"/><Relationship Id="rId59" Type="http://schemas.openxmlformats.org/officeDocument/2006/relationships/ctrlProp" Target="../ctrlProps/ctrlProp918.xml"/><Relationship Id="rId124" Type="http://schemas.openxmlformats.org/officeDocument/2006/relationships/ctrlProp" Target="../ctrlProps/ctrlProp983.xml"/><Relationship Id="rId527" Type="http://schemas.openxmlformats.org/officeDocument/2006/relationships/ctrlProp" Target="../ctrlProps/ctrlProp1386.xml"/><Relationship Id="rId569" Type="http://schemas.openxmlformats.org/officeDocument/2006/relationships/ctrlProp" Target="../ctrlProps/ctrlProp1428.xml"/><Relationship Id="rId734" Type="http://schemas.openxmlformats.org/officeDocument/2006/relationships/ctrlProp" Target="../ctrlProps/ctrlProp1593.xml"/><Relationship Id="rId776" Type="http://schemas.openxmlformats.org/officeDocument/2006/relationships/ctrlProp" Target="../ctrlProps/ctrlProp1635.xml"/><Relationship Id="rId941" Type="http://schemas.openxmlformats.org/officeDocument/2006/relationships/ctrlProp" Target="../ctrlProps/ctrlProp1800.xml"/><Relationship Id="rId983" Type="http://schemas.openxmlformats.org/officeDocument/2006/relationships/ctrlProp" Target="../ctrlProps/ctrlProp1842.xml"/><Relationship Id="rId70" Type="http://schemas.openxmlformats.org/officeDocument/2006/relationships/ctrlProp" Target="../ctrlProps/ctrlProp929.xml"/><Relationship Id="rId166" Type="http://schemas.openxmlformats.org/officeDocument/2006/relationships/ctrlProp" Target="../ctrlProps/ctrlProp1025.xml"/><Relationship Id="rId331" Type="http://schemas.openxmlformats.org/officeDocument/2006/relationships/ctrlProp" Target="../ctrlProps/ctrlProp1190.xml"/><Relationship Id="rId373" Type="http://schemas.openxmlformats.org/officeDocument/2006/relationships/ctrlProp" Target="../ctrlProps/ctrlProp1232.xml"/><Relationship Id="rId429" Type="http://schemas.openxmlformats.org/officeDocument/2006/relationships/ctrlProp" Target="../ctrlProps/ctrlProp1288.xml"/><Relationship Id="rId580" Type="http://schemas.openxmlformats.org/officeDocument/2006/relationships/ctrlProp" Target="../ctrlProps/ctrlProp1439.xml"/><Relationship Id="rId636" Type="http://schemas.openxmlformats.org/officeDocument/2006/relationships/ctrlProp" Target="../ctrlProps/ctrlProp1495.xml"/><Relationship Id="rId801" Type="http://schemas.openxmlformats.org/officeDocument/2006/relationships/ctrlProp" Target="../ctrlProps/ctrlProp1660.xml"/><Relationship Id="rId1017" Type="http://schemas.openxmlformats.org/officeDocument/2006/relationships/ctrlProp" Target="../ctrlProps/ctrlProp1876.xml"/><Relationship Id="rId1059" Type="http://schemas.openxmlformats.org/officeDocument/2006/relationships/ctrlProp" Target="../ctrlProps/ctrlProp1918.xml"/><Relationship Id="rId1" Type="http://schemas.openxmlformats.org/officeDocument/2006/relationships/printerSettings" Target="../printerSettings/printerSettings19.bin"/><Relationship Id="rId233" Type="http://schemas.openxmlformats.org/officeDocument/2006/relationships/ctrlProp" Target="../ctrlProps/ctrlProp1092.xml"/><Relationship Id="rId440" Type="http://schemas.openxmlformats.org/officeDocument/2006/relationships/ctrlProp" Target="../ctrlProps/ctrlProp1299.xml"/><Relationship Id="rId678" Type="http://schemas.openxmlformats.org/officeDocument/2006/relationships/ctrlProp" Target="../ctrlProps/ctrlProp1537.xml"/><Relationship Id="rId843" Type="http://schemas.openxmlformats.org/officeDocument/2006/relationships/ctrlProp" Target="../ctrlProps/ctrlProp1702.xml"/><Relationship Id="rId885" Type="http://schemas.openxmlformats.org/officeDocument/2006/relationships/ctrlProp" Target="../ctrlProps/ctrlProp1744.xml"/><Relationship Id="rId1070" Type="http://schemas.openxmlformats.org/officeDocument/2006/relationships/ctrlProp" Target="../ctrlProps/ctrlProp1929.xml"/><Relationship Id="rId28" Type="http://schemas.openxmlformats.org/officeDocument/2006/relationships/ctrlProp" Target="../ctrlProps/ctrlProp887.xml"/><Relationship Id="rId275" Type="http://schemas.openxmlformats.org/officeDocument/2006/relationships/ctrlProp" Target="../ctrlProps/ctrlProp1134.xml"/><Relationship Id="rId300" Type="http://schemas.openxmlformats.org/officeDocument/2006/relationships/ctrlProp" Target="../ctrlProps/ctrlProp1159.xml"/><Relationship Id="rId482" Type="http://schemas.openxmlformats.org/officeDocument/2006/relationships/ctrlProp" Target="../ctrlProps/ctrlProp1341.xml"/><Relationship Id="rId538" Type="http://schemas.openxmlformats.org/officeDocument/2006/relationships/ctrlProp" Target="../ctrlProps/ctrlProp1397.xml"/><Relationship Id="rId703" Type="http://schemas.openxmlformats.org/officeDocument/2006/relationships/ctrlProp" Target="../ctrlProps/ctrlProp1562.xml"/><Relationship Id="rId745" Type="http://schemas.openxmlformats.org/officeDocument/2006/relationships/ctrlProp" Target="../ctrlProps/ctrlProp1604.xml"/><Relationship Id="rId910" Type="http://schemas.openxmlformats.org/officeDocument/2006/relationships/ctrlProp" Target="../ctrlProps/ctrlProp1769.xml"/><Relationship Id="rId952" Type="http://schemas.openxmlformats.org/officeDocument/2006/relationships/ctrlProp" Target="../ctrlProps/ctrlProp1811.xml"/><Relationship Id="rId81" Type="http://schemas.openxmlformats.org/officeDocument/2006/relationships/ctrlProp" Target="../ctrlProps/ctrlProp940.xml"/><Relationship Id="rId135" Type="http://schemas.openxmlformats.org/officeDocument/2006/relationships/ctrlProp" Target="../ctrlProps/ctrlProp994.xml"/><Relationship Id="rId177" Type="http://schemas.openxmlformats.org/officeDocument/2006/relationships/ctrlProp" Target="../ctrlProps/ctrlProp1036.xml"/><Relationship Id="rId342" Type="http://schemas.openxmlformats.org/officeDocument/2006/relationships/ctrlProp" Target="../ctrlProps/ctrlProp1201.xml"/><Relationship Id="rId384" Type="http://schemas.openxmlformats.org/officeDocument/2006/relationships/ctrlProp" Target="../ctrlProps/ctrlProp1243.xml"/><Relationship Id="rId591" Type="http://schemas.openxmlformats.org/officeDocument/2006/relationships/ctrlProp" Target="../ctrlProps/ctrlProp1450.xml"/><Relationship Id="rId605" Type="http://schemas.openxmlformats.org/officeDocument/2006/relationships/ctrlProp" Target="../ctrlProps/ctrlProp1464.xml"/><Relationship Id="rId787" Type="http://schemas.openxmlformats.org/officeDocument/2006/relationships/ctrlProp" Target="../ctrlProps/ctrlProp1646.xml"/><Relationship Id="rId812" Type="http://schemas.openxmlformats.org/officeDocument/2006/relationships/ctrlProp" Target="../ctrlProps/ctrlProp1671.xml"/><Relationship Id="rId994" Type="http://schemas.openxmlformats.org/officeDocument/2006/relationships/ctrlProp" Target="../ctrlProps/ctrlProp1853.xml"/><Relationship Id="rId1028" Type="http://schemas.openxmlformats.org/officeDocument/2006/relationships/ctrlProp" Target="../ctrlProps/ctrlProp1887.xml"/><Relationship Id="rId202" Type="http://schemas.openxmlformats.org/officeDocument/2006/relationships/ctrlProp" Target="../ctrlProps/ctrlProp1061.xml"/><Relationship Id="rId244" Type="http://schemas.openxmlformats.org/officeDocument/2006/relationships/ctrlProp" Target="../ctrlProps/ctrlProp1103.xml"/><Relationship Id="rId647" Type="http://schemas.openxmlformats.org/officeDocument/2006/relationships/ctrlProp" Target="../ctrlProps/ctrlProp1506.xml"/><Relationship Id="rId689" Type="http://schemas.openxmlformats.org/officeDocument/2006/relationships/ctrlProp" Target="../ctrlProps/ctrlProp1548.xml"/><Relationship Id="rId854" Type="http://schemas.openxmlformats.org/officeDocument/2006/relationships/ctrlProp" Target="../ctrlProps/ctrlProp1713.xml"/><Relationship Id="rId896" Type="http://schemas.openxmlformats.org/officeDocument/2006/relationships/ctrlProp" Target="../ctrlProps/ctrlProp1755.xml"/><Relationship Id="rId1081" Type="http://schemas.openxmlformats.org/officeDocument/2006/relationships/ctrlProp" Target="../ctrlProps/ctrlProp1940.xml"/><Relationship Id="rId39" Type="http://schemas.openxmlformats.org/officeDocument/2006/relationships/ctrlProp" Target="../ctrlProps/ctrlProp898.xml"/><Relationship Id="rId286" Type="http://schemas.openxmlformats.org/officeDocument/2006/relationships/ctrlProp" Target="../ctrlProps/ctrlProp1145.xml"/><Relationship Id="rId451" Type="http://schemas.openxmlformats.org/officeDocument/2006/relationships/ctrlProp" Target="../ctrlProps/ctrlProp1310.xml"/><Relationship Id="rId493" Type="http://schemas.openxmlformats.org/officeDocument/2006/relationships/ctrlProp" Target="../ctrlProps/ctrlProp1352.xml"/><Relationship Id="rId507" Type="http://schemas.openxmlformats.org/officeDocument/2006/relationships/ctrlProp" Target="../ctrlProps/ctrlProp1366.xml"/><Relationship Id="rId549" Type="http://schemas.openxmlformats.org/officeDocument/2006/relationships/ctrlProp" Target="../ctrlProps/ctrlProp1408.xml"/><Relationship Id="rId714" Type="http://schemas.openxmlformats.org/officeDocument/2006/relationships/ctrlProp" Target="../ctrlProps/ctrlProp1573.xml"/><Relationship Id="rId756" Type="http://schemas.openxmlformats.org/officeDocument/2006/relationships/ctrlProp" Target="../ctrlProps/ctrlProp1615.xml"/><Relationship Id="rId921" Type="http://schemas.openxmlformats.org/officeDocument/2006/relationships/ctrlProp" Target="../ctrlProps/ctrlProp1780.xml"/><Relationship Id="rId50" Type="http://schemas.openxmlformats.org/officeDocument/2006/relationships/ctrlProp" Target="../ctrlProps/ctrlProp909.xml"/><Relationship Id="rId104" Type="http://schemas.openxmlformats.org/officeDocument/2006/relationships/ctrlProp" Target="../ctrlProps/ctrlProp963.xml"/><Relationship Id="rId146" Type="http://schemas.openxmlformats.org/officeDocument/2006/relationships/ctrlProp" Target="../ctrlProps/ctrlProp1005.xml"/><Relationship Id="rId188" Type="http://schemas.openxmlformats.org/officeDocument/2006/relationships/ctrlProp" Target="../ctrlProps/ctrlProp1047.xml"/><Relationship Id="rId311" Type="http://schemas.openxmlformats.org/officeDocument/2006/relationships/ctrlProp" Target="../ctrlProps/ctrlProp1170.xml"/><Relationship Id="rId353" Type="http://schemas.openxmlformats.org/officeDocument/2006/relationships/ctrlProp" Target="../ctrlProps/ctrlProp1212.xml"/><Relationship Id="rId395" Type="http://schemas.openxmlformats.org/officeDocument/2006/relationships/ctrlProp" Target="../ctrlProps/ctrlProp1254.xml"/><Relationship Id="rId409" Type="http://schemas.openxmlformats.org/officeDocument/2006/relationships/ctrlProp" Target="../ctrlProps/ctrlProp1268.xml"/><Relationship Id="rId560" Type="http://schemas.openxmlformats.org/officeDocument/2006/relationships/ctrlProp" Target="../ctrlProps/ctrlProp1419.xml"/><Relationship Id="rId798" Type="http://schemas.openxmlformats.org/officeDocument/2006/relationships/ctrlProp" Target="../ctrlProps/ctrlProp1657.xml"/><Relationship Id="rId963" Type="http://schemas.openxmlformats.org/officeDocument/2006/relationships/ctrlProp" Target="../ctrlProps/ctrlProp1822.xml"/><Relationship Id="rId1039" Type="http://schemas.openxmlformats.org/officeDocument/2006/relationships/ctrlProp" Target="../ctrlProps/ctrlProp1898.xml"/><Relationship Id="rId92" Type="http://schemas.openxmlformats.org/officeDocument/2006/relationships/ctrlProp" Target="../ctrlProps/ctrlProp951.xml"/><Relationship Id="rId213" Type="http://schemas.openxmlformats.org/officeDocument/2006/relationships/ctrlProp" Target="../ctrlProps/ctrlProp1072.xml"/><Relationship Id="rId420" Type="http://schemas.openxmlformats.org/officeDocument/2006/relationships/ctrlProp" Target="../ctrlProps/ctrlProp1279.xml"/><Relationship Id="rId616" Type="http://schemas.openxmlformats.org/officeDocument/2006/relationships/ctrlProp" Target="../ctrlProps/ctrlProp1475.xml"/><Relationship Id="rId658" Type="http://schemas.openxmlformats.org/officeDocument/2006/relationships/ctrlProp" Target="../ctrlProps/ctrlProp1517.xml"/><Relationship Id="rId823" Type="http://schemas.openxmlformats.org/officeDocument/2006/relationships/ctrlProp" Target="../ctrlProps/ctrlProp1682.xml"/><Relationship Id="rId865" Type="http://schemas.openxmlformats.org/officeDocument/2006/relationships/ctrlProp" Target="../ctrlProps/ctrlProp1724.xml"/><Relationship Id="rId1050" Type="http://schemas.openxmlformats.org/officeDocument/2006/relationships/ctrlProp" Target="../ctrlProps/ctrlProp1909.xml"/><Relationship Id="rId255" Type="http://schemas.openxmlformats.org/officeDocument/2006/relationships/ctrlProp" Target="../ctrlProps/ctrlProp1114.xml"/><Relationship Id="rId297" Type="http://schemas.openxmlformats.org/officeDocument/2006/relationships/ctrlProp" Target="../ctrlProps/ctrlProp1156.xml"/><Relationship Id="rId462" Type="http://schemas.openxmlformats.org/officeDocument/2006/relationships/ctrlProp" Target="../ctrlProps/ctrlProp1321.xml"/><Relationship Id="rId518" Type="http://schemas.openxmlformats.org/officeDocument/2006/relationships/ctrlProp" Target="../ctrlProps/ctrlProp1377.xml"/><Relationship Id="rId725" Type="http://schemas.openxmlformats.org/officeDocument/2006/relationships/ctrlProp" Target="../ctrlProps/ctrlProp1584.xml"/><Relationship Id="rId932" Type="http://schemas.openxmlformats.org/officeDocument/2006/relationships/ctrlProp" Target="../ctrlProps/ctrlProp1791.xml"/><Relationship Id="rId1092" Type="http://schemas.openxmlformats.org/officeDocument/2006/relationships/ctrlProp" Target="../ctrlProps/ctrlProp1951.xml"/><Relationship Id="rId1106" Type="http://schemas.openxmlformats.org/officeDocument/2006/relationships/ctrlProp" Target="../ctrlProps/ctrlProp1965.xml"/><Relationship Id="rId115" Type="http://schemas.openxmlformats.org/officeDocument/2006/relationships/ctrlProp" Target="../ctrlProps/ctrlProp974.xml"/><Relationship Id="rId157" Type="http://schemas.openxmlformats.org/officeDocument/2006/relationships/ctrlProp" Target="../ctrlProps/ctrlProp1016.xml"/><Relationship Id="rId322" Type="http://schemas.openxmlformats.org/officeDocument/2006/relationships/ctrlProp" Target="../ctrlProps/ctrlProp1181.xml"/><Relationship Id="rId364" Type="http://schemas.openxmlformats.org/officeDocument/2006/relationships/ctrlProp" Target="../ctrlProps/ctrlProp1223.xml"/><Relationship Id="rId767" Type="http://schemas.openxmlformats.org/officeDocument/2006/relationships/ctrlProp" Target="../ctrlProps/ctrlProp1626.xml"/><Relationship Id="rId974" Type="http://schemas.openxmlformats.org/officeDocument/2006/relationships/ctrlProp" Target="../ctrlProps/ctrlProp1833.xml"/><Relationship Id="rId1008" Type="http://schemas.openxmlformats.org/officeDocument/2006/relationships/ctrlProp" Target="../ctrlProps/ctrlProp1867.xml"/><Relationship Id="rId61" Type="http://schemas.openxmlformats.org/officeDocument/2006/relationships/ctrlProp" Target="../ctrlProps/ctrlProp920.xml"/><Relationship Id="rId199" Type="http://schemas.openxmlformats.org/officeDocument/2006/relationships/ctrlProp" Target="../ctrlProps/ctrlProp1058.xml"/><Relationship Id="rId571" Type="http://schemas.openxmlformats.org/officeDocument/2006/relationships/ctrlProp" Target="../ctrlProps/ctrlProp1430.xml"/><Relationship Id="rId627" Type="http://schemas.openxmlformats.org/officeDocument/2006/relationships/ctrlProp" Target="../ctrlProps/ctrlProp1486.xml"/><Relationship Id="rId669" Type="http://schemas.openxmlformats.org/officeDocument/2006/relationships/ctrlProp" Target="../ctrlProps/ctrlProp1528.xml"/><Relationship Id="rId834" Type="http://schemas.openxmlformats.org/officeDocument/2006/relationships/ctrlProp" Target="../ctrlProps/ctrlProp1693.xml"/><Relationship Id="rId876" Type="http://schemas.openxmlformats.org/officeDocument/2006/relationships/ctrlProp" Target="../ctrlProps/ctrlProp1735.xml"/><Relationship Id="rId19" Type="http://schemas.openxmlformats.org/officeDocument/2006/relationships/ctrlProp" Target="../ctrlProps/ctrlProp878.xml"/><Relationship Id="rId224" Type="http://schemas.openxmlformats.org/officeDocument/2006/relationships/ctrlProp" Target="../ctrlProps/ctrlProp1083.xml"/><Relationship Id="rId266" Type="http://schemas.openxmlformats.org/officeDocument/2006/relationships/ctrlProp" Target="../ctrlProps/ctrlProp1125.xml"/><Relationship Id="rId431" Type="http://schemas.openxmlformats.org/officeDocument/2006/relationships/ctrlProp" Target="../ctrlProps/ctrlProp1290.xml"/><Relationship Id="rId473" Type="http://schemas.openxmlformats.org/officeDocument/2006/relationships/ctrlProp" Target="../ctrlProps/ctrlProp1332.xml"/><Relationship Id="rId529" Type="http://schemas.openxmlformats.org/officeDocument/2006/relationships/ctrlProp" Target="../ctrlProps/ctrlProp1388.xml"/><Relationship Id="rId680" Type="http://schemas.openxmlformats.org/officeDocument/2006/relationships/ctrlProp" Target="../ctrlProps/ctrlProp1539.xml"/><Relationship Id="rId736" Type="http://schemas.openxmlformats.org/officeDocument/2006/relationships/ctrlProp" Target="../ctrlProps/ctrlProp1595.xml"/><Relationship Id="rId901" Type="http://schemas.openxmlformats.org/officeDocument/2006/relationships/ctrlProp" Target="../ctrlProps/ctrlProp1760.xml"/><Relationship Id="rId1061" Type="http://schemas.openxmlformats.org/officeDocument/2006/relationships/ctrlProp" Target="../ctrlProps/ctrlProp1920.xml"/><Relationship Id="rId1117" Type="http://schemas.openxmlformats.org/officeDocument/2006/relationships/ctrlProp" Target="../ctrlProps/ctrlProp1976.xml"/><Relationship Id="rId30" Type="http://schemas.openxmlformats.org/officeDocument/2006/relationships/ctrlProp" Target="../ctrlProps/ctrlProp889.xml"/><Relationship Id="rId126" Type="http://schemas.openxmlformats.org/officeDocument/2006/relationships/ctrlProp" Target="../ctrlProps/ctrlProp985.xml"/><Relationship Id="rId168" Type="http://schemas.openxmlformats.org/officeDocument/2006/relationships/ctrlProp" Target="../ctrlProps/ctrlProp1027.xml"/><Relationship Id="rId333" Type="http://schemas.openxmlformats.org/officeDocument/2006/relationships/ctrlProp" Target="../ctrlProps/ctrlProp1192.xml"/><Relationship Id="rId540" Type="http://schemas.openxmlformats.org/officeDocument/2006/relationships/ctrlProp" Target="../ctrlProps/ctrlProp1399.xml"/><Relationship Id="rId778" Type="http://schemas.openxmlformats.org/officeDocument/2006/relationships/ctrlProp" Target="../ctrlProps/ctrlProp1637.xml"/><Relationship Id="rId943" Type="http://schemas.openxmlformats.org/officeDocument/2006/relationships/ctrlProp" Target="../ctrlProps/ctrlProp1802.xml"/><Relationship Id="rId985" Type="http://schemas.openxmlformats.org/officeDocument/2006/relationships/ctrlProp" Target="../ctrlProps/ctrlProp1844.xml"/><Relationship Id="rId1019" Type="http://schemas.openxmlformats.org/officeDocument/2006/relationships/ctrlProp" Target="../ctrlProps/ctrlProp1878.xml"/><Relationship Id="rId72" Type="http://schemas.openxmlformats.org/officeDocument/2006/relationships/ctrlProp" Target="../ctrlProps/ctrlProp931.xml"/><Relationship Id="rId375" Type="http://schemas.openxmlformats.org/officeDocument/2006/relationships/ctrlProp" Target="../ctrlProps/ctrlProp1234.xml"/><Relationship Id="rId582" Type="http://schemas.openxmlformats.org/officeDocument/2006/relationships/ctrlProp" Target="../ctrlProps/ctrlProp1441.xml"/><Relationship Id="rId638" Type="http://schemas.openxmlformats.org/officeDocument/2006/relationships/ctrlProp" Target="../ctrlProps/ctrlProp1497.xml"/><Relationship Id="rId803" Type="http://schemas.openxmlformats.org/officeDocument/2006/relationships/ctrlProp" Target="../ctrlProps/ctrlProp1662.xml"/><Relationship Id="rId845" Type="http://schemas.openxmlformats.org/officeDocument/2006/relationships/ctrlProp" Target="../ctrlProps/ctrlProp1704.xml"/><Relationship Id="rId1030" Type="http://schemas.openxmlformats.org/officeDocument/2006/relationships/ctrlProp" Target="../ctrlProps/ctrlProp1889.xml"/><Relationship Id="rId3" Type="http://schemas.openxmlformats.org/officeDocument/2006/relationships/vmlDrawing" Target="../drawings/vmlDrawing12.vml"/><Relationship Id="rId235" Type="http://schemas.openxmlformats.org/officeDocument/2006/relationships/ctrlProp" Target="../ctrlProps/ctrlProp1094.xml"/><Relationship Id="rId277" Type="http://schemas.openxmlformats.org/officeDocument/2006/relationships/ctrlProp" Target="../ctrlProps/ctrlProp1136.xml"/><Relationship Id="rId400" Type="http://schemas.openxmlformats.org/officeDocument/2006/relationships/ctrlProp" Target="../ctrlProps/ctrlProp1259.xml"/><Relationship Id="rId442" Type="http://schemas.openxmlformats.org/officeDocument/2006/relationships/ctrlProp" Target="../ctrlProps/ctrlProp1301.xml"/><Relationship Id="rId484" Type="http://schemas.openxmlformats.org/officeDocument/2006/relationships/ctrlProp" Target="../ctrlProps/ctrlProp1343.xml"/><Relationship Id="rId705" Type="http://schemas.openxmlformats.org/officeDocument/2006/relationships/ctrlProp" Target="../ctrlProps/ctrlProp1564.xml"/><Relationship Id="rId887" Type="http://schemas.openxmlformats.org/officeDocument/2006/relationships/ctrlProp" Target="../ctrlProps/ctrlProp1746.xml"/><Relationship Id="rId1072" Type="http://schemas.openxmlformats.org/officeDocument/2006/relationships/ctrlProp" Target="../ctrlProps/ctrlProp1931.xml"/><Relationship Id="rId137" Type="http://schemas.openxmlformats.org/officeDocument/2006/relationships/ctrlProp" Target="../ctrlProps/ctrlProp996.xml"/><Relationship Id="rId302" Type="http://schemas.openxmlformats.org/officeDocument/2006/relationships/ctrlProp" Target="../ctrlProps/ctrlProp1161.xml"/><Relationship Id="rId344" Type="http://schemas.openxmlformats.org/officeDocument/2006/relationships/ctrlProp" Target="../ctrlProps/ctrlProp1203.xml"/><Relationship Id="rId691" Type="http://schemas.openxmlformats.org/officeDocument/2006/relationships/ctrlProp" Target="../ctrlProps/ctrlProp1550.xml"/><Relationship Id="rId747" Type="http://schemas.openxmlformats.org/officeDocument/2006/relationships/ctrlProp" Target="../ctrlProps/ctrlProp1606.xml"/><Relationship Id="rId789" Type="http://schemas.openxmlformats.org/officeDocument/2006/relationships/ctrlProp" Target="../ctrlProps/ctrlProp1648.xml"/><Relationship Id="rId912" Type="http://schemas.openxmlformats.org/officeDocument/2006/relationships/ctrlProp" Target="../ctrlProps/ctrlProp1771.xml"/><Relationship Id="rId954" Type="http://schemas.openxmlformats.org/officeDocument/2006/relationships/ctrlProp" Target="../ctrlProps/ctrlProp1813.xml"/><Relationship Id="rId996" Type="http://schemas.openxmlformats.org/officeDocument/2006/relationships/ctrlProp" Target="../ctrlProps/ctrlProp1855.xml"/><Relationship Id="rId41" Type="http://schemas.openxmlformats.org/officeDocument/2006/relationships/ctrlProp" Target="../ctrlProps/ctrlProp900.xml"/><Relationship Id="rId83" Type="http://schemas.openxmlformats.org/officeDocument/2006/relationships/ctrlProp" Target="../ctrlProps/ctrlProp942.xml"/><Relationship Id="rId179" Type="http://schemas.openxmlformats.org/officeDocument/2006/relationships/ctrlProp" Target="../ctrlProps/ctrlProp1038.xml"/><Relationship Id="rId386" Type="http://schemas.openxmlformats.org/officeDocument/2006/relationships/ctrlProp" Target="../ctrlProps/ctrlProp1245.xml"/><Relationship Id="rId551" Type="http://schemas.openxmlformats.org/officeDocument/2006/relationships/ctrlProp" Target="../ctrlProps/ctrlProp1410.xml"/><Relationship Id="rId593" Type="http://schemas.openxmlformats.org/officeDocument/2006/relationships/ctrlProp" Target="../ctrlProps/ctrlProp1452.xml"/><Relationship Id="rId607" Type="http://schemas.openxmlformats.org/officeDocument/2006/relationships/ctrlProp" Target="../ctrlProps/ctrlProp1466.xml"/><Relationship Id="rId649" Type="http://schemas.openxmlformats.org/officeDocument/2006/relationships/ctrlProp" Target="../ctrlProps/ctrlProp1508.xml"/><Relationship Id="rId814" Type="http://schemas.openxmlformats.org/officeDocument/2006/relationships/ctrlProp" Target="../ctrlProps/ctrlProp1673.xml"/><Relationship Id="rId856" Type="http://schemas.openxmlformats.org/officeDocument/2006/relationships/ctrlProp" Target="../ctrlProps/ctrlProp1715.xml"/><Relationship Id="rId190" Type="http://schemas.openxmlformats.org/officeDocument/2006/relationships/ctrlProp" Target="../ctrlProps/ctrlProp1049.xml"/><Relationship Id="rId204" Type="http://schemas.openxmlformats.org/officeDocument/2006/relationships/ctrlProp" Target="../ctrlProps/ctrlProp1063.xml"/><Relationship Id="rId246" Type="http://schemas.openxmlformats.org/officeDocument/2006/relationships/ctrlProp" Target="../ctrlProps/ctrlProp1105.xml"/><Relationship Id="rId288" Type="http://schemas.openxmlformats.org/officeDocument/2006/relationships/ctrlProp" Target="../ctrlProps/ctrlProp1147.xml"/><Relationship Id="rId411" Type="http://schemas.openxmlformats.org/officeDocument/2006/relationships/ctrlProp" Target="../ctrlProps/ctrlProp1270.xml"/><Relationship Id="rId453" Type="http://schemas.openxmlformats.org/officeDocument/2006/relationships/ctrlProp" Target="../ctrlProps/ctrlProp1312.xml"/><Relationship Id="rId509" Type="http://schemas.openxmlformats.org/officeDocument/2006/relationships/ctrlProp" Target="../ctrlProps/ctrlProp1368.xml"/><Relationship Id="rId660" Type="http://schemas.openxmlformats.org/officeDocument/2006/relationships/ctrlProp" Target="../ctrlProps/ctrlProp1519.xml"/><Relationship Id="rId898" Type="http://schemas.openxmlformats.org/officeDocument/2006/relationships/ctrlProp" Target="../ctrlProps/ctrlProp1757.xml"/><Relationship Id="rId1041" Type="http://schemas.openxmlformats.org/officeDocument/2006/relationships/ctrlProp" Target="../ctrlProps/ctrlProp1900.xml"/><Relationship Id="rId1083" Type="http://schemas.openxmlformats.org/officeDocument/2006/relationships/ctrlProp" Target="../ctrlProps/ctrlProp1942.xml"/><Relationship Id="rId106" Type="http://schemas.openxmlformats.org/officeDocument/2006/relationships/ctrlProp" Target="../ctrlProps/ctrlProp965.xml"/><Relationship Id="rId313" Type="http://schemas.openxmlformats.org/officeDocument/2006/relationships/ctrlProp" Target="../ctrlProps/ctrlProp1172.xml"/><Relationship Id="rId495" Type="http://schemas.openxmlformats.org/officeDocument/2006/relationships/ctrlProp" Target="../ctrlProps/ctrlProp1354.xml"/><Relationship Id="rId716" Type="http://schemas.openxmlformats.org/officeDocument/2006/relationships/ctrlProp" Target="../ctrlProps/ctrlProp1575.xml"/><Relationship Id="rId758" Type="http://schemas.openxmlformats.org/officeDocument/2006/relationships/ctrlProp" Target="../ctrlProps/ctrlProp1617.xml"/><Relationship Id="rId923" Type="http://schemas.openxmlformats.org/officeDocument/2006/relationships/ctrlProp" Target="../ctrlProps/ctrlProp1782.xml"/><Relationship Id="rId965" Type="http://schemas.openxmlformats.org/officeDocument/2006/relationships/ctrlProp" Target="../ctrlProps/ctrlProp1824.xml"/><Relationship Id="rId10" Type="http://schemas.openxmlformats.org/officeDocument/2006/relationships/ctrlProp" Target="../ctrlProps/ctrlProp869.xml"/><Relationship Id="rId52" Type="http://schemas.openxmlformats.org/officeDocument/2006/relationships/ctrlProp" Target="../ctrlProps/ctrlProp911.xml"/><Relationship Id="rId94" Type="http://schemas.openxmlformats.org/officeDocument/2006/relationships/ctrlProp" Target="../ctrlProps/ctrlProp953.xml"/><Relationship Id="rId148" Type="http://schemas.openxmlformats.org/officeDocument/2006/relationships/ctrlProp" Target="../ctrlProps/ctrlProp1007.xml"/><Relationship Id="rId355" Type="http://schemas.openxmlformats.org/officeDocument/2006/relationships/ctrlProp" Target="../ctrlProps/ctrlProp1214.xml"/><Relationship Id="rId397" Type="http://schemas.openxmlformats.org/officeDocument/2006/relationships/ctrlProp" Target="../ctrlProps/ctrlProp1256.xml"/><Relationship Id="rId520" Type="http://schemas.openxmlformats.org/officeDocument/2006/relationships/ctrlProp" Target="../ctrlProps/ctrlProp1379.xml"/><Relationship Id="rId562" Type="http://schemas.openxmlformats.org/officeDocument/2006/relationships/ctrlProp" Target="../ctrlProps/ctrlProp1421.xml"/><Relationship Id="rId618" Type="http://schemas.openxmlformats.org/officeDocument/2006/relationships/ctrlProp" Target="../ctrlProps/ctrlProp1477.xml"/><Relationship Id="rId825" Type="http://schemas.openxmlformats.org/officeDocument/2006/relationships/ctrlProp" Target="../ctrlProps/ctrlProp1684.xml"/><Relationship Id="rId215" Type="http://schemas.openxmlformats.org/officeDocument/2006/relationships/ctrlProp" Target="../ctrlProps/ctrlProp1074.xml"/><Relationship Id="rId257" Type="http://schemas.openxmlformats.org/officeDocument/2006/relationships/ctrlProp" Target="../ctrlProps/ctrlProp1116.xml"/><Relationship Id="rId422" Type="http://schemas.openxmlformats.org/officeDocument/2006/relationships/ctrlProp" Target="../ctrlProps/ctrlProp1281.xml"/><Relationship Id="rId464" Type="http://schemas.openxmlformats.org/officeDocument/2006/relationships/ctrlProp" Target="../ctrlProps/ctrlProp1323.xml"/><Relationship Id="rId867" Type="http://schemas.openxmlformats.org/officeDocument/2006/relationships/ctrlProp" Target="../ctrlProps/ctrlProp1726.xml"/><Relationship Id="rId1010" Type="http://schemas.openxmlformats.org/officeDocument/2006/relationships/ctrlProp" Target="../ctrlProps/ctrlProp1869.xml"/><Relationship Id="rId1052" Type="http://schemas.openxmlformats.org/officeDocument/2006/relationships/ctrlProp" Target="../ctrlProps/ctrlProp1911.xml"/><Relationship Id="rId1094" Type="http://schemas.openxmlformats.org/officeDocument/2006/relationships/ctrlProp" Target="../ctrlProps/ctrlProp1953.xml"/><Relationship Id="rId1108" Type="http://schemas.openxmlformats.org/officeDocument/2006/relationships/ctrlProp" Target="../ctrlProps/ctrlProp1967.xml"/><Relationship Id="rId299" Type="http://schemas.openxmlformats.org/officeDocument/2006/relationships/ctrlProp" Target="../ctrlProps/ctrlProp1158.xml"/><Relationship Id="rId727" Type="http://schemas.openxmlformats.org/officeDocument/2006/relationships/ctrlProp" Target="../ctrlProps/ctrlProp1586.xml"/><Relationship Id="rId934" Type="http://schemas.openxmlformats.org/officeDocument/2006/relationships/ctrlProp" Target="../ctrlProps/ctrlProp1793.xml"/><Relationship Id="rId63" Type="http://schemas.openxmlformats.org/officeDocument/2006/relationships/ctrlProp" Target="../ctrlProps/ctrlProp922.xml"/><Relationship Id="rId159" Type="http://schemas.openxmlformats.org/officeDocument/2006/relationships/ctrlProp" Target="../ctrlProps/ctrlProp1018.xml"/><Relationship Id="rId366" Type="http://schemas.openxmlformats.org/officeDocument/2006/relationships/ctrlProp" Target="../ctrlProps/ctrlProp1225.xml"/><Relationship Id="rId573" Type="http://schemas.openxmlformats.org/officeDocument/2006/relationships/ctrlProp" Target="../ctrlProps/ctrlProp1432.xml"/><Relationship Id="rId780" Type="http://schemas.openxmlformats.org/officeDocument/2006/relationships/ctrlProp" Target="../ctrlProps/ctrlProp1639.xml"/><Relationship Id="rId226" Type="http://schemas.openxmlformats.org/officeDocument/2006/relationships/ctrlProp" Target="../ctrlProps/ctrlProp1085.xml"/><Relationship Id="rId433" Type="http://schemas.openxmlformats.org/officeDocument/2006/relationships/ctrlProp" Target="../ctrlProps/ctrlProp1292.xml"/><Relationship Id="rId878" Type="http://schemas.openxmlformats.org/officeDocument/2006/relationships/ctrlProp" Target="../ctrlProps/ctrlProp1737.xml"/><Relationship Id="rId1063" Type="http://schemas.openxmlformats.org/officeDocument/2006/relationships/ctrlProp" Target="../ctrlProps/ctrlProp1922.xml"/><Relationship Id="rId640" Type="http://schemas.openxmlformats.org/officeDocument/2006/relationships/ctrlProp" Target="../ctrlProps/ctrlProp1499.xml"/><Relationship Id="rId738" Type="http://schemas.openxmlformats.org/officeDocument/2006/relationships/ctrlProp" Target="../ctrlProps/ctrlProp1597.xml"/><Relationship Id="rId945" Type="http://schemas.openxmlformats.org/officeDocument/2006/relationships/ctrlProp" Target="../ctrlProps/ctrlProp1804.xml"/><Relationship Id="rId74" Type="http://schemas.openxmlformats.org/officeDocument/2006/relationships/ctrlProp" Target="../ctrlProps/ctrlProp933.xml"/><Relationship Id="rId377" Type="http://schemas.openxmlformats.org/officeDocument/2006/relationships/ctrlProp" Target="../ctrlProps/ctrlProp1236.xml"/><Relationship Id="rId500" Type="http://schemas.openxmlformats.org/officeDocument/2006/relationships/ctrlProp" Target="../ctrlProps/ctrlProp1359.xml"/><Relationship Id="rId584" Type="http://schemas.openxmlformats.org/officeDocument/2006/relationships/ctrlProp" Target="../ctrlProps/ctrlProp1443.xml"/><Relationship Id="rId805" Type="http://schemas.openxmlformats.org/officeDocument/2006/relationships/ctrlProp" Target="../ctrlProps/ctrlProp1664.xml"/><Relationship Id="rId5" Type="http://schemas.openxmlformats.org/officeDocument/2006/relationships/ctrlProp" Target="../ctrlProps/ctrlProp864.xml"/><Relationship Id="rId237" Type="http://schemas.openxmlformats.org/officeDocument/2006/relationships/ctrlProp" Target="../ctrlProps/ctrlProp1096.xml"/><Relationship Id="rId791" Type="http://schemas.openxmlformats.org/officeDocument/2006/relationships/ctrlProp" Target="../ctrlProps/ctrlProp1650.xml"/><Relationship Id="rId889" Type="http://schemas.openxmlformats.org/officeDocument/2006/relationships/ctrlProp" Target="../ctrlProps/ctrlProp1748.xml"/><Relationship Id="rId1074" Type="http://schemas.openxmlformats.org/officeDocument/2006/relationships/ctrlProp" Target="../ctrlProps/ctrlProp1933.xml"/><Relationship Id="rId444" Type="http://schemas.openxmlformats.org/officeDocument/2006/relationships/ctrlProp" Target="../ctrlProps/ctrlProp1303.xml"/><Relationship Id="rId651" Type="http://schemas.openxmlformats.org/officeDocument/2006/relationships/ctrlProp" Target="../ctrlProps/ctrlProp1510.xml"/><Relationship Id="rId749" Type="http://schemas.openxmlformats.org/officeDocument/2006/relationships/ctrlProp" Target="../ctrlProps/ctrlProp1608.xml"/><Relationship Id="rId290" Type="http://schemas.openxmlformats.org/officeDocument/2006/relationships/ctrlProp" Target="../ctrlProps/ctrlProp1149.xml"/><Relationship Id="rId304" Type="http://schemas.openxmlformats.org/officeDocument/2006/relationships/ctrlProp" Target="../ctrlProps/ctrlProp1163.xml"/><Relationship Id="rId388" Type="http://schemas.openxmlformats.org/officeDocument/2006/relationships/ctrlProp" Target="../ctrlProps/ctrlProp1247.xml"/><Relationship Id="rId511" Type="http://schemas.openxmlformats.org/officeDocument/2006/relationships/ctrlProp" Target="../ctrlProps/ctrlProp1370.xml"/><Relationship Id="rId609" Type="http://schemas.openxmlformats.org/officeDocument/2006/relationships/ctrlProp" Target="../ctrlProps/ctrlProp1468.xml"/><Relationship Id="rId956" Type="http://schemas.openxmlformats.org/officeDocument/2006/relationships/ctrlProp" Target="../ctrlProps/ctrlProp1815.xml"/><Relationship Id="rId85" Type="http://schemas.openxmlformats.org/officeDocument/2006/relationships/ctrlProp" Target="../ctrlProps/ctrlProp944.xml"/><Relationship Id="rId150" Type="http://schemas.openxmlformats.org/officeDocument/2006/relationships/ctrlProp" Target="../ctrlProps/ctrlProp1009.xml"/><Relationship Id="rId595" Type="http://schemas.openxmlformats.org/officeDocument/2006/relationships/ctrlProp" Target="../ctrlProps/ctrlProp1454.xml"/><Relationship Id="rId816" Type="http://schemas.openxmlformats.org/officeDocument/2006/relationships/ctrlProp" Target="../ctrlProps/ctrlProp1675.xml"/><Relationship Id="rId1001" Type="http://schemas.openxmlformats.org/officeDocument/2006/relationships/ctrlProp" Target="../ctrlProps/ctrlProp1860.xml"/><Relationship Id="rId248" Type="http://schemas.openxmlformats.org/officeDocument/2006/relationships/ctrlProp" Target="../ctrlProps/ctrlProp1107.xml"/><Relationship Id="rId455" Type="http://schemas.openxmlformats.org/officeDocument/2006/relationships/ctrlProp" Target="../ctrlProps/ctrlProp1314.xml"/><Relationship Id="rId662" Type="http://schemas.openxmlformats.org/officeDocument/2006/relationships/ctrlProp" Target="../ctrlProps/ctrlProp1521.xml"/><Relationship Id="rId1085" Type="http://schemas.openxmlformats.org/officeDocument/2006/relationships/ctrlProp" Target="../ctrlProps/ctrlProp1944.xml"/><Relationship Id="rId12" Type="http://schemas.openxmlformats.org/officeDocument/2006/relationships/ctrlProp" Target="../ctrlProps/ctrlProp871.xml"/><Relationship Id="rId108" Type="http://schemas.openxmlformats.org/officeDocument/2006/relationships/ctrlProp" Target="../ctrlProps/ctrlProp967.xml"/><Relationship Id="rId315" Type="http://schemas.openxmlformats.org/officeDocument/2006/relationships/ctrlProp" Target="../ctrlProps/ctrlProp1174.xml"/><Relationship Id="rId522" Type="http://schemas.openxmlformats.org/officeDocument/2006/relationships/ctrlProp" Target="../ctrlProps/ctrlProp1381.xml"/><Relationship Id="rId967" Type="http://schemas.openxmlformats.org/officeDocument/2006/relationships/ctrlProp" Target="../ctrlProps/ctrlProp1826.xml"/><Relationship Id="rId96" Type="http://schemas.openxmlformats.org/officeDocument/2006/relationships/ctrlProp" Target="../ctrlProps/ctrlProp955.xml"/><Relationship Id="rId161" Type="http://schemas.openxmlformats.org/officeDocument/2006/relationships/ctrlProp" Target="../ctrlProps/ctrlProp1020.xml"/><Relationship Id="rId399" Type="http://schemas.openxmlformats.org/officeDocument/2006/relationships/ctrlProp" Target="../ctrlProps/ctrlProp1258.xml"/><Relationship Id="rId827" Type="http://schemas.openxmlformats.org/officeDocument/2006/relationships/ctrlProp" Target="../ctrlProps/ctrlProp1686.xml"/><Relationship Id="rId1012" Type="http://schemas.openxmlformats.org/officeDocument/2006/relationships/ctrlProp" Target="../ctrlProps/ctrlProp1871.xml"/><Relationship Id="rId259" Type="http://schemas.openxmlformats.org/officeDocument/2006/relationships/ctrlProp" Target="../ctrlProps/ctrlProp1118.xml"/><Relationship Id="rId466" Type="http://schemas.openxmlformats.org/officeDocument/2006/relationships/ctrlProp" Target="../ctrlProps/ctrlProp1325.xml"/><Relationship Id="rId673" Type="http://schemas.openxmlformats.org/officeDocument/2006/relationships/ctrlProp" Target="../ctrlProps/ctrlProp1532.xml"/><Relationship Id="rId880" Type="http://schemas.openxmlformats.org/officeDocument/2006/relationships/ctrlProp" Target="../ctrlProps/ctrlProp1739.xml"/><Relationship Id="rId1096" Type="http://schemas.openxmlformats.org/officeDocument/2006/relationships/ctrlProp" Target="../ctrlProps/ctrlProp1955.xml"/><Relationship Id="rId23" Type="http://schemas.openxmlformats.org/officeDocument/2006/relationships/ctrlProp" Target="../ctrlProps/ctrlProp882.xml"/><Relationship Id="rId119" Type="http://schemas.openxmlformats.org/officeDocument/2006/relationships/ctrlProp" Target="../ctrlProps/ctrlProp978.xml"/><Relationship Id="rId326" Type="http://schemas.openxmlformats.org/officeDocument/2006/relationships/ctrlProp" Target="../ctrlProps/ctrlProp1185.xml"/><Relationship Id="rId533" Type="http://schemas.openxmlformats.org/officeDocument/2006/relationships/ctrlProp" Target="../ctrlProps/ctrlProp1392.xml"/><Relationship Id="rId978" Type="http://schemas.openxmlformats.org/officeDocument/2006/relationships/ctrlProp" Target="../ctrlProps/ctrlProp1837.xml"/><Relationship Id="rId740" Type="http://schemas.openxmlformats.org/officeDocument/2006/relationships/ctrlProp" Target="../ctrlProps/ctrlProp1599.xml"/><Relationship Id="rId838" Type="http://schemas.openxmlformats.org/officeDocument/2006/relationships/ctrlProp" Target="../ctrlProps/ctrlProp1697.xml"/><Relationship Id="rId1023" Type="http://schemas.openxmlformats.org/officeDocument/2006/relationships/ctrlProp" Target="../ctrlProps/ctrlProp1882.xml"/><Relationship Id="rId172" Type="http://schemas.openxmlformats.org/officeDocument/2006/relationships/ctrlProp" Target="../ctrlProps/ctrlProp1031.xml"/><Relationship Id="rId477" Type="http://schemas.openxmlformats.org/officeDocument/2006/relationships/ctrlProp" Target="../ctrlProps/ctrlProp1336.xml"/><Relationship Id="rId600" Type="http://schemas.openxmlformats.org/officeDocument/2006/relationships/ctrlProp" Target="../ctrlProps/ctrlProp1459.xml"/><Relationship Id="rId684" Type="http://schemas.openxmlformats.org/officeDocument/2006/relationships/ctrlProp" Target="../ctrlProps/ctrlProp1543.xml"/><Relationship Id="rId337" Type="http://schemas.openxmlformats.org/officeDocument/2006/relationships/ctrlProp" Target="../ctrlProps/ctrlProp1196.xml"/><Relationship Id="rId891" Type="http://schemas.openxmlformats.org/officeDocument/2006/relationships/ctrlProp" Target="../ctrlProps/ctrlProp1750.xml"/><Relationship Id="rId905" Type="http://schemas.openxmlformats.org/officeDocument/2006/relationships/ctrlProp" Target="../ctrlProps/ctrlProp1764.xml"/><Relationship Id="rId989" Type="http://schemas.openxmlformats.org/officeDocument/2006/relationships/ctrlProp" Target="../ctrlProps/ctrlProp1848.xml"/><Relationship Id="rId34" Type="http://schemas.openxmlformats.org/officeDocument/2006/relationships/ctrlProp" Target="../ctrlProps/ctrlProp893.xml"/><Relationship Id="rId544" Type="http://schemas.openxmlformats.org/officeDocument/2006/relationships/ctrlProp" Target="../ctrlProps/ctrlProp1403.xml"/><Relationship Id="rId751" Type="http://schemas.openxmlformats.org/officeDocument/2006/relationships/ctrlProp" Target="../ctrlProps/ctrlProp1610.xml"/><Relationship Id="rId849" Type="http://schemas.openxmlformats.org/officeDocument/2006/relationships/ctrlProp" Target="../ctrlProps/ctrlProp1708.xml"/><Relationship Id="rId183" Type="http://schemas.openxmlformats.org/officeDocument/2006/relationships/ctrlProp" Target="../ctrlProps/ctrlProp1042.xml"/><Relationship Id="rId390" Type="http://schemas.openxmlformats.org/officeDocument/2006/relationships/ctrlProp" Target="../ctrlProps/ctrlProp1249.xml"/><Relationship Id="rId404" Type="http://schemas.openxmlformats.org/officeDocument/2006/relationships/ctrlProp" Target="../ctrlProps/ctrlProp1263.xml"/><Relationship Id="rId611" Type="http://schemas.openxmlformats.org/officeDocument/2006/relationships/ctrlProp" Target="../ctrlProps/ctrlProp1470.xml"/><Relationship Id="rId1034" Type="http://schemas.openxmlformats.org/officeDocument/2006/relationships/ctrlProp" Target="../ctrlProps/ctrlProp1893.xml"/><Relationship Id="rId250" Type="http://schemas.openxmlformats.org/officeDocument/2006/relationships/ctrlProp" Target="../ctrlProps/ctrlProp1109.xml"/><Relationship Id="rId488" Type="http://schemas.openxmlformats.org/officeDocument/2006/relationships/ctrlProp" Target="../ctrlProps/ctrlProp1347.xml"/><Relationship Id="rId695" Type="http://schemas.openxmlformats.org/officeDocument/2006/relationships/ctrlProp" Target="../ctrlProps/ctrlProp1554.xml"/><Relationship Id="rId709" Type="http://schemas.openxmlformats.org/officeDocument/2006/relationships/ctrlProp" Target="../ctrlProps/ctrlProp1568.xml"/><Relationship Id="rId916" Type="http://schemas.openxmlformats.org/officeDocument/2006/relationships/ctrlProp" Target="../ctrlProps/ctrlProp1775.xml"/><Relationship Id="rId1101" Type="http://schemas.openxmlformats.org/officeDocument/2006/relationships/ctrlProp" Target="../ctrlProps/ctrlProp1960.xml"/><Relationship Id="rId45" Type="http://schemas.openxmlformats.org/officeDocument/2006/relationships/ctrlProp" Target="../ctrlProps/ctrlProp904.xml"/><Relationship Id="rId110" Type="http://schemas.openxmlformats.org/officeDocument/2006/relationships/ctrlProp" Target="../ctrlProps/ctrlProp969.xml"/><Relationship Id="rId348" Type="http://schemas.openxmlformats.org/officeDocument/2006/relationships/ctrlProp" Target="../ctrlProps/ctrlProp1207.xml"/><Relationship Id="rId555" Type="http://schemas.openxmlformats.org/officeDocument/2006/relationships/ctrlProp" Target="../ctrlProps/ctrlProp1414.xml"/><Relationship Id="rId762" Type="http://schemas.openxmlformats.org/officeDocument/2006/relationships/ctrlProp" Target="../ctrlProps/ctrlProp1621.xml"/><Relationship Id="rId194" Type="http://schemas.openxmlformats.org/officeDocument/2006/relationships/ctrlProp" Target="../ctrlProps/ctrlProp1053.xml"/><Relationship Id="rId208" Type="http://schemas.openxmlformats.org/officeDocument/2006/relationships/ctrlProp" Target="../ctrlProps/ctrlProp1067.xml"/><Relationship Id="rId415" Type="http://schemas.openxmlformats.org/officeDocument/2006/relationships/ctrlProp" Target="../ctrlProps/ctrlProp1274.xml"/><Relationship Id="rId622" Type="http://schemas.openxmlformats.org/officeDocument/2006/relationships/ctrlProp" Target="../ctrlProps/ctrlProp1481.xml"/><Relationship Id="rId1045" Type="http://schemas.openxmlformats.org/officeDocument/2006/relationships/ctrlProp" Target="../ctrlProps/ctrlProp1904.xml"/><Relationship Id="rId261" Type="http://schemas.openxmlformats.org/officeDocument/2006/relationships/ctrlProp" Target="../ctrlProps/ctrlProp1120.xml"/><Relationship Id="rId499" Type="http://schemas.openxmlformats.org/officeDocument/2006/relationships/ctrlProp" Target="../ctrlProps/ctrlProp1358.xml"/><Relationship Id="rId927" Type="http://schemas.openxmlformats.org/officeDocument/2006/relationships/ctrlProp" Target="../ctrlProps/ctrlProp1786.xml"/><Relationship Id="rId1112" Type="http://schemas.openxmlformats.org/officeDocument/2006/relationships/ctrlProp" Target="../ctrlProps/ctrlProp1971.xml"/><Relationship Id="rId56" Type="http://schemas.openxmlformats.org/officeDocument/2006/relationships/ctrlProp" Target="../ctrlProps/ctrlProp915.xml"/><Relationship Id="rId359" Type="http://schemas.openxmlformats.org/officeDocument/2006/relationships/ctrlProp" Target="../ctrlProps/ctrlProp1218.xml"/><Relationship Id="rId566" Type="http://schemas.openxmlformats.org/officeDocument/2006/relationships/ctrlProp" Target="../ctrlProps/ctrlProp1425.xml"/><Relationship Id="rId773" Type="http://schemas.openxmlformats.org/officeDocument/2006/relationships/ctrlProp" Target="../ctrlProps/ctrlProp1632.xml"/><Relationship Id="rId121" Type="http://schemas.openxmlformats.org/officeDocument/2006/relationships/ctrlProp" Target="../ctrlProps/ctrlProp980.xml"/><Relationship Id="rId219" Type="http://schemas.openxmlformats.org/officeDocument/2006/relationships/ctrlProp" Target="../ctrlProps/ctrlProp1078.xml"/><Relationship Id="rId426" Type="http://schemas.openxmlformats.org/officeDocument/2006/relationships/ctrlProp" Target="../ctrlProps/ctrlProp1285.xml"/><Relationship Id="rId633" Type="http://schemas.openxmlformats.org/officeDocument/2006/relationships/ctrlProp" Target="../ctrlProps/ctrlProp1492.xml"/><Relationship Id="rId980" Type="http://schemas.openxmlformats.org/officeDocument/2006/relationships/ctrlProp" Target="../ctrlProps/ctrlProp1839.xml"/><Relationship Id="rId1056" Type="http://schemas.openxmlformats.org/officeDocument/2006/relationships/ctrlProp" Target="../ctrlProps/ctrlProp1915.xml"/><Relationship Id="rId840" Type="http://schemas.openxmlformats.org/officeDocument/2006/relationships/ctrlProp" Target="../ctrlProps/ctrlProp1699.xml"/><Relationship Id="rId938" Type="http://schemas.openxmlformats.org/officeDocument/2006/relationships/ctrlProp" Target="../ctrlProps/ctrlProp1797.xml"/><Relationship Id="rId67" Type="http://schemas.openxmlformats.org/officeDocument/2006/relationships/ctrlProp" Target="../ctrlProps/ctrlProp926.xml"/><Relationship Id="rId272" Type="http://schemas.openxmlformats.org/officeDocument/2006/relationships/ctrlProp" Target="../ctrlProps/ctrlProp1131.xml"/><Relationship Id="rId577" Type="http://schemas.openxmlformats.org/officeDocument/2006/relationships/ctrlProp" Target="../ctrlProps/ctrlProp1436.xml"/><Relationship Id="rId700" Type="http://schemas.openxmlformats.org/officeDocument/2006/relationships/ctrlProp" Target="../ctrlProps/ctrlProp1559.xml"/><Relationship Id="rId132" Type="http://schemas.openxmlformats.org/officeDocument/2006/relationships/ctrlProp" Target="../ctrlProps/ctrlProp991.xml"/><Relationship Id="rId784" Type="http://schemas.openxmlformats.org/officeDocument/2006/relationships/ctrlProp" Target="../ctrlProps/ctrlProp1643.xml"/><Relationship Id="rId991" Type="http://schemas.openxmlformats.org/officeDocument/2006/relationships/ctrlProp" Target="../ctrlProps/ctrlProp1850.xml"/><Relationship Id="rId1067" Type="http://schemas.openxmlformats.org/officeDocument/2006/relationships/ctrlProp" Target="../ctrlProps/ctrlProp1926.xml"/><Relationship Id="rId437" Type="http://schemas.openxmlformats.org/officeDocument/2006/relationships/ctrlProp" Target="../ctrlProps/ctrlProp1296.xml"/><Relationship Id="rId644" Type="http://schemas.openxmlformats.org/officeDocument/2006/relationships/ctrlProp" Target="../ctrlProps/ctrlProp1503.xml"/><Relationship Id="rId851" Type="http://schemas.openxmlformats.org/officeDocument/2006/relationships/ctrlProp" Target="../ctrlProps/ctrlProp1710.xml"/><Relationship Id="rId283" Type="http://schemas.openxmlformats.org/officeDocument/2006/relationships/ctrlProp" Target="../ctrlProps/ctrlProp1142.xml"/><Relationship Id="rId490" Type="http://schemas.openxmlformats.org/officeDocument/2006/relationships/ctrlProp" Target="../ctrlProps/ctrlProp1349.xml"/><Relationship Id="rId504" Type="http://schemas.openxmlformats.org/officeDocument/2006/relationships/ctrlProp" Target="../ctrlProps/ctrlProp1363.xml"/><Relationship Id="rId711" Type="http://schemas.openxmlformats.org/officeDocument/2006/relationships/ctrlProp" Target="../ctrlProps/ctrlProp1570.xml"/><Relationship Id="rId949" Type="http://schemas.openxmlformats.org/officeDocument/2006/relationships/ctrlProp" Target="../ctrlProps/ctrlProp1808.xml"/><Relationship Id="rId78" Type="http://schemas.openxmlformats.org/officeDocument/2006/relationships/ctrlProp" Target="../ctrlProps/ctrlProp937.xml"/><Relationship Id="rId143" Type="http://schemas.openxmlformats.org/officeDocument/2006/relationships/ctrlProp" Target="../ctrlProps/ctrlProp1002.xml"/><Relationship Id="rId350" Type="http://schemas.openxmlformats.org/officeDocument/2006/relationships/ctrlProp" Target="../ctrlProps/ctrlProp1209.xml"/><Relationship Id="rId588" Type="http://schemas.openxmlformats.org/officeDocument/2006/relationships/ctrlProp" Target="../ctrlProps/ctrlProp1447.xml"/><Relationship Id="rId795" Type="http://schemas.openxmlformats.org/officeDocument/2006/relationships/ctrlProp" Target="../ctrlProps/ctrlProp1654.xml"/><Relationship Id="rId809" Type="http://schemas.openxmlformats.org/officeDocument/2006/relationships/ctrlProp" Target="../ctrlProps/ctrlProp1668.xml"/><Relationship Id="rId9" Type="http://schemas.openxmlformats.org/officeDocument/2006/relationships/ctrlProp" Target="../ctrlProps/ctrlProp868.xml"/><Relationship Id="rId210" Type="http://schemas.openxmlformats.org/officeDocument/2006/relationships/ctrlProp" Target="../ctrlProps/ctrlProp1069.xml"/><Relationship Id="rId448" Type="http://schemas.openxmlformats.org/officeDocument/2006/relationships/ctrlProp" Target="../ctrlProps/ctrlProp1307.xml"/><Relationship Id="rId655" Type="http://schemas.openxmlformats.org/officeDocument/2006/relationships/ctrlProp" Target="../ctrlProps/ctrlProp1514.xml"/><Relationship Id="rId862" Type="http://schemas.openxmlformats.org/officeDocument/2006/relationships/ctrlProp" Target="../ctrlProps/ctrlProp1721.xml"/><Relationship Id="rId1078" Type="http://schemas.openxmlformats.org/officeDocument/2006/relationships/ctrlProp" Target="../ctrlProps/ctrlProp1937.xml"/><Relationship Id="rId294" Type="http://schemas.openxmlformats.org/officeDocument/2006/relationships/ctrlProp" Target="../ctrlProps/ctrlProp1153.xml"/><Relationship Id="rId308" Type="http://schemas.openxmlformats.org/officeDocument/2006/relationships/ctrlProp" Target="../ctrlProps/ctrlProp1167.xml"/><Relationship Id="rId515" Type="http://schemas.openxmlformats.org/officeDocument/2006/relationships/ctrlProp" Target="../ctrlProps/ctrlProp1374.xml"/><Relationship Id="rId722" Type="http://schemas.openxmlformats.org/officeDocument/2006/relationships/ctrlProp" Target="../ctrlProps/ctrlProp1581.xml"/><Relationship Id="rId89" Type="http://schemas.openxmlformats.org/officeDocument/2006/relationships/ctrlProp" Target="../ctrlProps/ctrlProp948.xml"/><Relationship Id="rId154" Type="http://schemas.openxmlformats.org/officeDocument/2006/relationships/ctrlProp" Target="../ctrlProps/ctrlProp1013.xml"/><Relationship Id="rId361" Type="http://schemas.openxmlformats.org/officeDocument/2006/relationships/ctrlProp" Target="../ctrlProps/ctrlProp1220.xml"/><Relationship Id="rId599" Type="http://schemas.openxmlformats.org/officeDocument/2006/relationships/ctrlProp" Target="../ctrlProps/ctrlProp1458.xml"/><Relationship Id="rId1005" Type="http://schemas.openxmlformats.org/officeDocument/2006/relationships/ctrlProp" Target="../ctrlProps/ctrlProp1864.xml"/><Relationship Id="rId459" Type="http://schemas.openxmlformats.org/officeDocument/2006/relationships/ctrlProp" Target="../ctrlProps/ctrlProp1318.xml"/><Relationship Id="rId666" Type="http://schemas.openxmlformats.org/officeDocument/2006/relationships/ctrlProp" Target="../ctrlProps/ctrlProp1525.xml"/><Relationship Id="rId873" Type="http://schemas.openxmlformats.org/officeDocument/2006/relationships/ctrlProp" Target="../ctrlProps/ctrlProp1732.xml"/><Relationship Id="rId1089" Type="http://schemas.openxmlformats.org/officeDocument/2006/relationships/ctrlProp" Target="../ctrlProps/ctrlProp1948.xml"/><Relationship Id="rId16" Type="http://schemas.openxmlformats.org/officeDocument/2006/relationships/ctrlProp" Target="../ctrlProps/ctrlProp875.xml"/><Relationship Id="rId221" Type="http://schemas.openxmlformats.org/officeDocument/2006/relationships/ctrlProp" Target="../ctrlProps/ctrlProp1080.xml"/><Relationship Id="rId319" Type="http://schemas.openxmlformats.org/officeDocument/2006/relationships/ctrlProp" Target="../ctrlProps/ctrlProp1178.xml"/><Relationship Id="rId526" Type="http://schemas.openxmlformats.org/officeDocument/2006/relationships/ctrlProp" Target="../ctrlProps/ctrlProp1385.xml"/><Relationship Id="rId733" Type="http://schemas.openxmlformats.org/officeDocument/2006/relationships/ctrlProp" Target="../ctrlProps/ctrlProp1592.xml"/><Relationship Id="rId940" Type="http://schemas.openxmlformats.org/officeDocument/2006/relationships/ctrlProp" Target="../ctrlProps/ctrlProp1799.xml"/><Relationship Id="rId1016" Type="http://schemas.openxmlformats.org/officeDocument/2006/relationships/ctrlProp" Target="../ctrlProps/ctrlProp1875.xml"/><Relationship Id="rId165" Type="http://schemas.openxmlformats.org/officeDocument/2006/relationships/ctrlProp" Target="../ctrlProps/ctrlProp1024.xml"/><Relationship Id="rId372" Type="http://schemas.openxmlformats.org/officeDocument/2006/relationships/ctrlProp" Target="../ctrlProps/ctrlProp1231.xml"/><Relationship Id="rId677" Type="http://schemas.openxmlformats.org/officeDocument/2006/relationships/ctrlProp" Target="../ctrlProps/ctrlProp1536.xml"/><Relationship Id="rId800" Type="http://schemas.openxmlformats.org/officeDocument/2006/relationships/ctrlProp" Target="../ctrlProps/ctrlProp1659.xml"/><Relationship Id="rId232" Type="http://schemas.openxmlformats.org/officeDocument/2006/relationships/ctrlProp" Target="../ctrlProps/ctrlProp1091.xml"/><Relationship Id="rId884" Type="http://schemas.openxmlformats.org/officeDocument/2006/relationships/ctrlProp" Target="../ctrlProps/ctrlProp1743.xml"/><Relationship Id="rId27" Type="http://schemas.openxmlformats.org/officeDocument/2006/relationships/ctrlProp" Target="../ctrlProps/ctrlProp886.xml"/><Relationship Id="rId537" Type="http://schemas.openxmlformats.org/officeDocument/2006/relationships/ctrlProp" Target="../ctrlProps/ctrlProp1396.xml"/><Relationship Id="rId744" Type="http://schemas.openxmlformats.org/officeDocument/2006/relationships/ctrlProp" Target="../ctrlProps/ctrlProp1603.xml"/><Relationship Id="rId951" Type="http://schemas.openxmlformats.org/officeDocument/2006/relationships/ctrlProp" Target="../ctrlProps/ctrlProp1810.xml"/><Relationship Id="rId80" Type="http://schemas.openxmlformats.org/officeDocument/2006/relationships/ctrlProp" Target="../ctrlProps/ctrlProp939.xml"/><Relationship Id="rId176" Type="http://schemas.openxmlformats.org/officeDocument/2006/relationships/ctrlProp" Target="../ctrlProps/ctrlProp1035.xml"/><Relationship Id="rId383" Type="http://schemas.openxmlformats.org/officeDocument/2006/relationships/ctrlProp" Target="../ctrlProps/ctrlProp1242.xml"/><Relationship Id="rId590" Type="http://schemas.openxmlformats.org/officeDocument/2006/relationships/ctrlProp" Target="../ctrlProps/ctrlProp1449.xml"/><Relationship Id="rId604" Type="http://schemas.openxmlformats.org/officeDocument/2006/relationships/ctrlProp" Target="../ctrlProps/ctrlProp1463.xml"/><Relationship Id="rId811" Type="http://schemas.openxmlformats.org/officeDocument/2006/relationships/ctrlProp" Target="../ctrlProps/ctrlProp1670.xml"/><Relationship Id="rId1027" Type="http://schemas.openxmlformats.org/officeDocument/2006/relationships/ctrlProp" Target="../ctrlProps/ctrlProp1886.xml"/><Relationship Id="rId243" Type="http://schemas.openxmlformats.org/officeDocument/2006/relationships/ctrlProp" Target="../ctrlProps/ctrlProp1102.xml"/><Relationship Id="rId450" Type="http://schemas.openxmlformats.org/officeDocument/2006/relationships/ctrlProp" Target="../ctrlProps/ctrlProp1309.xml"/><Relationship Id="rId688" Type="http://schemas.openxmlformats.org/officeDocument/2006/relationships/ctrlProp" Target="../ctrlProps/ctrlProp1547.xml"/><Relationship Id="rId895" Type="http://schemas.openxmlformats.org/officeDocument/2006/relationships/ctrlProp" Target="../ctrlProps/ctrlProp1754.xml"/><Relationship Id="rId909" Type="http://schemas.openxmlformats.org/officeDocument/2006/relationships/ctrlProp" Target="../ctrlProps/ctrlProp1768.xml"/><Relationship Id="rId1080" Type="http://schemas.openxmlformats.org/officeDocument/2006/relationships/ctrlProp" Target="../ctrlProps/ctrlProp1939.xml"/><Relationship Id="rId38" Type="http://schemas.openxmlformats.org/officeDocument/2006/relationships/ctrlProp" Target="../ctrlProps/ctrlProp897.xml"/><Relationship Id="rId103" Type="http://schemas.openxmlformats.org/officeDocument/2006/relationships/ctrlProp" Target="../ctrlProps/ctrlProp962.xml"/><Relationship Id="rId310" Type="http://schemas.openxmlformats.org/officeDocument/2006/relationships/ctrlProp" Target="../ctrlProps/ctrlProp1169.xml"/><Relationship Id="rId548" Type="http://schemas.openxmlformats.org/officeDocument/2006/relationships/ctrlProp" Target="../ctrlProps/ctrlProp1407.xml"/><Relationship Id="rId755" Type="http://schemas.openxmlformats.org/officeDocument/2006/relationships/ctrlProp" Target="../ctrlProps/ctrlProp1614.xml"/><Relationship Id="rId962" Type="http://schemas.openxmlformats.org/officeDocument/2006/relationships/ctrlProp" Target="../ctrlProps/ctrlProp1821.xml"/><Relationship Id="rId91" Type="http://schemas.openxmlformats.org/officeDocument/2006/relationships/ctrlProp" Target="../ctrlProps/ctrlProp950.xml"/><Relationship Id="rId187" Type="http://schemas.openxmlformats.org/officeDocument/2006/relationships/ctrlProp" Target="../ctrlProps/ctrlProp1046.xml"/><Relationship Id="rId394" Type="http://schemas.openxmlformats.org/officeDocument/2006/relationships/ctrlProp" Target="../ctrlProps/ctrlProp1253.xml"/><Relationship Id="rId408" Type="http://schemas.openxmlformats.org/officeDocument/2006/relationships/ctrlProp" Target="../ctrlProps/ctrlProp1267.xml"/><Relationship Id="rId615" Type="http://schemas.openxmlformats.org/officeDocument/2006/relationships/ctrlProp" Target="../ctrlProps/ctrlProp1474.xml"/><Relationship Id="rId822" Type="http://schemas.openxmlformats.org/officeDocument/2006/relationships/ctrlProp" Target="../ctrlProps/ctrlProp1681.xml"/><Relationship Id="rId1038" Type="http://schemas.openxmlformats.org/officeDocument/2006/relationships/ctrlProp" Target="../ctrlProps/ctrlProp1897.xml"/><Relationship Id="rId254" Type="http://schemas.openxmlformats.org/officeDocument/2006/relationships/ctrlProp" Target="../ctrlProps/ctrlProp1113.xml"/><Relationship Id="rId699" Type="http://schemas.openxmlformats.org/officeDocument/2006/relationships/ctrlProp" Target="../ctrlProps/ctrlProp1558.xml"/><Relationship Id="rId1091" Type="http://schemas.openxmlformats.org/officeDocument/2006/relationships/ctrlProp" Target="../ctrlProps/ctrlProp1950.xml"/><Relationship Id="rId1105" Type="http://schemas.openxmlformats.org/officeDocument/2006/relationships/ctrlProp" Target="../ctrlProps/ctrlProp1964.xml"/><Relationship Id="rId49" Type="http://schemas.openxmlformats.org/officeDocument/2006/relationships/ctrlProp" Target="../ctrlProps/ctrlProp908.xml"/><Relationship Id="rId114" Type="http://schemas.openxmlformats.org/officeDocument/2006/relationships/ctrlProp" Target="../ctrlProps/ctrlProp973.xml"/><Relationship Id="rId461" Type="http://schemas.openxmlformats.org/officeDocument/2006/relationships/ctrlProp" Target="../ctrlProps/ctrlProp1320.xml"/><Relationship Id="rId559" Type="http://schemas.openxmlformats.org/officeDocument/2006/relationships/ctrlProp" Target="../ctrlProps/ctrlProp1418.xml"/><Relationship Id="rId766" Type="http://schemas.openxmlformats.org/officeDocument/2006/relationships/ctrlProp" Target="../ctrlProps/ctrlProp1625.xml"/><Relationship Id="rId198" Type="http://schemas.openxmlformats.org/officeDocument/2006/relationships/ctrlProp" Target="../ctrlProps/ctrlProp1057.xml"/><Relationship Id="rId321" Type="http://schemas.openxmlformats.org/officeDocument/2006/relationships/ctrlProp" Target="../ctrlProps/ctrlProp1180.xml"/><Relationship Id="rId419" Type="http://schemas.openxmlformats.org/officeDocument/2006/relationships/ctrlProp" Target="../ctrlProps/ctrlProp1278.xml"/><Relationship Id="rId626" Type="http://schemas.openxmlformats.org/officeDocument/2006/relationships/ctrlProp" Target="../ctrlProps/ctrlProp1485.xml"/><Relationship Id="rId973" Type="http://schemas.openxmlformats.org/officeDocument/2006/relationships/ctrlProp" Target="../ctrlProps/ctrlProp1832.xml"/><Relationship Id="rId1049" Type="http://schemas.openxmlformats.org/officeDocument/2006/relationships/ctrlProp" Target="../ctrlProps/ctrlProp1908.xml"/><Relationship Id="rId833" Type="http://schemas.openxmlformats.org/officeDocument/2006/relationships/ctrlProp" Target="../ctrlProps/ctrlProp1692.xml"/><Relationship Id="rId1116" Type="http://schemas.openxmlformats.org/officeDocument/2006/relationships/ctrlProp" Target="../ctrlProps/ctrlProp1975.xml"/><Relationship Id="rId265" Type="http://schemas.openxmlformats.org/officeDocument/2006/relationships/ctrlProp" Target="../ctrlProps/ctrlProp1124.xml"/><Relationship Id="rId472" Type="http://schemas.openxmlformats.org/officeDocument/2006/relationships/ctrlProp" Target="../ctrlProps/ctrlProp1331.xml"/><Relationship Id="rId900" Type="http://schemas.openxmlformats.org/officeDocument/2006/relationships/ctrlProp" Target="../ctrlProps/ctrlProp1759.xml"/><Relationship Id="rId125" Type="http://schemas.openxmlformats.org/officeDocument/2006/relationships/ctrlProp" Target="../ctrlProps/ctrlProp984.xml"/><Relationship Id="rId332" Type="http://schemas.openxmlformats.org/officeDocument/2006/relationships/ctrlProp" Target="../ctrlProps/ctrlProp1191.xml"/><Relationship Id="rId777" Type="http://schemas.openxmlformats.org/officeDocument/2006/relationships/ctrlProp" Target="../ctrlProps/ctrlProp1636.xml"/><Relationship Id="rId984" Type="http://schemas.openxmlformats.org/officeDocument/2006/relationships/ctrlProp" Target="../ctrlProps/ctrlProp1843.xml"/><Relationship Id="rId637" Type="http://schemas.openxmlformats.org/officeDocument/2006/relationships/ctrlProp" Target="../ctrlProps/ctrlProp1496.xml"/><Relationship Id="rId844" Type="http://schemas.openxmlformats.org/officeDocument/2006/relationships/ctrlProp" Target="../ctrlProps/ctrlProp1703.xml"/><Relationship Id="rId276" Type="http://schemas.openxmlformats.org/officeDocument/2006/relationships/ctrlProp" Target="../ctrlProps/ctrlProp1135.xml"/><Relationship Id="rId483" Type="http://schemas.openxmlformats.org/officeDocument/2006/relationships/ctrlProp" Target="../ctrlProps/ctrlProp1342.xml"/><Relationship Id="rId690" Type="http://schemas.openxmlformats.org/officeDocument/2006/relationships/ctrlProp" Target="../ctrlProps/ctrlProp1549.xml"/><Relationship Id="rId704" Type="http://schemas.openxmlformats.org/officeDocument/2006/relationships/ctrlProp" Target="../ctrlProps/ctrlProp1563.xml"/><Relationship Id="rId911" Type="http://schemas.openxmlformats.org/officeDocument/2006/relationships/ctrlProp" Target="../ctrlProps/ctrlProp1770.xml"/><Relationship Id="rId40" Type="http://schemas.openxmlformats.org/officeDocument/2006/relationships/ctrlProp" Target="../ctrlProps/ctrlProp899.xml"/><Relationship Id="rId136" Type="http://schemas.openxmlformats.org/officeDocument/2006/relationships/ctrlProp" Target="../ctrlProps/ctrlProp995.xml"/><Relationship Id="rId343" Type="http://schemas.openxmlformats.org/officeDocument/2006/relationships/ctrlProp" Target="../ctrlProps/ctrlProp1202.xml"/><Relationship Id="rId550" Type="http://schemas.openxmlformats.org/officeDocument/2006/relationships/ctrlProp" Target="../ctrlProps/ctrlProp1409.xml"/><Relationship Id="rId788" Type="http://schemas.openxmlformats.org/officeDocument/2006/relationships/ctrlProp" Target="../ctrlProps/ctrlProp1647.xml"/><Relationship Id="rId995" Type="http://schemas.openxmlformats.org/officeDocument/2006/relationships/ctrlProp" Target="../ctrlProps/ctrlProp1854.xml"/><Relationship Id="rId203" Type="http://schemas.openxmlformats.org/officeDocument/2006/relationships/ctrlProp" Target="../ctrlProps/ctrlProp1062.xml"/><Relationship Id="rId648" Type="http://schemas.openxmlformats.org/officeDocument/2006/relationships/ctrlProp" Target="../ctrlProps/ctrlProp1507.xml"/><Relationship Id="rId855" Type="http://schemas.openxmlformats.org/officeDocument/2006/relationships/ctrlProp" Target="../ctrlProps/ctrlProp1714.xml"/><Relationship Id="rId1040" Type="http://schemas.openxmlformats.org/officeDocument/2006/relationships/ctrlProp" Target="../ctrlProps/ctrlProp1899.xml"/><Relationship Id="rId287" Type="http://schemas.openxmlformats.org/officeDocument/2006/relationships/ctrlProp" Target="../ctrlProps/ctrlProp1146.xml"/><Relationship Id="rId410" Type="http://schemas.openxmlformats.org/officeDocument/2006/relationships/ctrlProp" Target="../ctrlProps/ctrlProp1269.xml"/><Relationship Id="rId494" Type="http://schemas.openxmlformats.org/officeDocument/2006/relationships/ctrlProp" Target="../ctrlProps/ctrlProp1353.xml"/><Relationship Id="rId508" Type="http://schemas.openxmlformats.org/officeDocument/2006/relationships/ctrlProp" Target="../ctrlProps/ctrlProp1367.xml"/><Relationship Id="rId715" Type="http://schemas.openxmlformats.org/officeDocument/2006/relationships/ctrlProp" Target="../ctrlProps/ctrlProp1574.xml"/><Relationship Id="rId922" Type="http://schemas.openxmlformats.org/officeDocument/2006/relationships/ctrlProp" Target="../ctrlProps/ctrlProp1781.xml"/><Relationship Id="rId147" Type="http://schemas.openxmlformats.org/officeDocument/2006/relationships/ctrlProp" Target="../ctrlProps/ctrlProp1006.xml"/><Relationship Id="rId354" Type="http://schemas.openxmlformats.org/officeDocument/2006/relationships/ctrlProp" Target="../ctrlProps/ctrlProp1213.xml"/><Relationship Id="rId799" Type="http://schemas.openxmlformats.org/officeDocument/2006/relationships/ctrlProp" Target="../ctrlProps/ctrlProp1658.xml"/><Relationship Id="rId51" Type="http://schemas.openxmlformats.org/officeDocument/2006/relationships/ctrlProp" Target="../ctrlProps/ctrlProp910.xml"/><Relationship Id="rId561" Type="http://schemas.openxmlformats.org/officeDocument/2006/relationships/ctrlProp" Target="../ctrlProps/ctrlProp1420.xml"/><Relationship Id="rId659" Type="http://schemas.openxmlformats.org/officeDocument/2006/relationships/ctrlProp" Target="../ctrlProps/ctrlProp1518.xml"/><Relationship Id="rId866" Type="http://schemas.openxmlformats.org/officeDocument/2006/relationships/ctrlProp" Target="../ctrlProps/ctrlProp1725.xml"/><Relationship Id="rId214" Type="http://schemas.openxmlformats.org/officeDocument/2006/relationships/ctrlProp" Target="../ctrlProps/ctrlProp1073.xml"/><Relationship Id="rId298" Type="http://schemas.openxmlformats.org/officeDocument/2006/relationships/ctrlProp" Target="../ctrlProps/ctrlProp1157.xml"/><Relationship Id="rId421" Type="http://schemas.openxmlformats.org/officeDocument/2006/relationships/ctrlProp" Target="../ctrlProps/ctrlProp1280.xml"/><Relationship Id="rId519" Type="http://schemas.openxmlformats.org/officeDocument/2006/relationships/ctrlProp" Target="../ctrlProps/ctrlProp1378.xml"/><Relationship Id="rId1051" Type="http://schemas.openxmlformats.org/officeDocument/2006/relationships/ctrlProp" Target="../ctrlProps/ctrlProp1910.xml"/><Relationship Id="rId158" Type="http://schemas.openxmlformats.org/officeDocument/2006/relationships/ctrlProp" Target="../ctrlProps/ctrlProp1017.xml"/><Relationship Id="rId726" Type="http://schemas.openxmlformats.org/officeDocument/2006/relationships/ctrlProp" Target="../ctrlProps/ctrlProp1585.xml"/><Relationship Id="rId933" Type="http://schemas.openxmlformats.org/officeDocument/2006/relationships/ctrlProp" Target="../ctrlProps/ctrlProp1792.xml"/><Relationship Id="rId1009" Type="http://schemas.openxmlformats.org/officeDocument/2006/relationships/ctrlProp" Target="../ctrlProps/ctrlProp1868.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2078.xml"/><Relationship Id="rId299" Type="http://schemas.openxmlformats.org/officeDocument/2006/relationships/ctrlProp" Target="../ctrlProps/ctrlProp2260.xml"/><Relationship Id="rId303" Type="http://schemas.openxmlformats.org/officeDocument/2006/relationships/ctrlProp" Target="../ctrlProps/ctrlProp2264.xml"/><Relationship Id="rId21" Type="http://schemas.openxmlformats.org/officeDocument/2006/relationships/ctrlProp" Target="../ctrlProps/ctrlProp1982.xml"/><Relationship Id="rId42" Type="http://schemas.openxmlformats.org/officeDocument/2006/relationships/ctrlProp" Target="../ctrlProps/ctrlProp2003.xml"/><Relationship Id="rId63" Type="http://schemas.openxmlformats.org/officeDocument/2006/relationships/ctrlProp" Target="../ctrlProps/ctrlProp2024.xml"/><Relationship Id="rId84" Type="http://schemas.openxmlformats.org/officeDocument/2006/relationships/ctrlProp" Target="../ctrlProps/ctrlProp2045.xml"/><Relationship Id="rId138" Type="http://schemas.openxmlformats.org/officeDocument/2006/relationships/ctrlProp" Target="../ctrlProps/ctrlProp2099.xml"/><Relationship Id="rId159" Type="http://schemas.openxmlformats.org/officeDocument/2006/relationships/ctrlProp" Target="../ctrlProps/ctrlProp2120.xml"/><Relationship Id="rId324" Type="http://schemas.openxmlformats.org/officeDocument/2006/relationships/ctrlProp" Target="../ctrlProps/ctrlProp2285.xml"/><Relationship Id="rId345" Type="http://schemas.openxmlformats.org/officeDocument/2006/relationships/ctrlProp" Target="../ctrlProps/ctrlProp2306.xml"/><Relationship Id="rId170" Type="http://schemas.openxmlformats.org/officeDocument/2006/relationships/ctrlProp" Target="../ctrlProps/ctrlProp2131.xml"/><Relationship Id="rId191" Type="http://schemas.openxmlformats.org/officeDocument/2006/relationships/ctrlProp" Target="../ctrlProps/ctrlProp2152.xml"/><Relationship Id="rId205" Type="http://schemas.openxmlformats.org/officeDocument/2006/relationships/ctrlProp" Target="../ctrlProps/ctrlProp2166.xml"/><Relationship Id="rId226" Type="http://schemas.openxmlformats.org/officeDocument/2006/relationships/ctrlProp" Target="../ctrlProps/ctrlProp2187.xml"/><Relationship Id="rId247" Type="http://schemas.openxmlformats.org/officeDocument/2006/relationships/ctrlProp" Target="../ctrlProps/ctrlProp2208.xml"/><Relationship Id="rId107" Type="http://schemas.openxmlformats.org/officeDocument/2006/relationships/ctrlProp" Target="../ctrlProps/ctrlProp2068.xml"/><Relationship Id="rId268" Type="http://schemas.openxmlformats.org/officeDocument/2006/relationships/ctrlProp" Target="../ctrlProps/ctrlProp2229.xml"/><Relationship Id="rId289" Type="http://schemas.openxmlformats.org/officeDocument/2006/relationships/ctrlProp" Target="../ctrlProps/ctrlProp2250.xml"/><Relationship Id="rId11" Type="http://schemas.openxmlformats.org/officeDocument/2006/relationships/image" Target="../media/image4.emf"/><Relationship Id="rId32" Type="http://schemas.openxmlformats.org/officeDocument/2006/relationships/ctrlProp" Target="../ctrlProps/ctrlProp1993.xml"/><Relationship Id="rId53" Type="http://schemas.openxmlformats.org/officeDocument/2006/relationships/ctrlProp" Target="../ctrlProps/ctrlProp2014.xml"/><Relationship Id="rId74" Type="http://schemas.openxmlformats.org/officeDocument/2006/relationships/ctrlProp" Target="../ctrlProps/ctrlProp2035.xml"/><Relationship Id="rId128" Type="http://schemas.openxmlformats.org/officeDocument/2006/relationships/ctrlProp" Target="../ctrlProps/ctrlProp2089.xml"/><Relationship Id="rId149" Type="http://schemas.openxmlformats.org/officeDocument/2006/relationships/ctrlProp" Target="../ctrlProps/ctrlProp2110.xml"/><Relationship Id="rId314" Type="http://schemas.openxmlformats.org/officeDocument/2006/relationships/ctrlProp" Target="../ctrlProps/ctrlProp2275.xml"/><Relationship Id="rId335" Type="http://schemas.openxmlformats.org/officeDocument/2006/relationships/ctrlProp" Target="../ctrlProps/ctrlProp2296.xml"/><Relationship Id="rId356" Type="http://schemas.openxmlformats.org/officeDocument/2006/relationships/ctrlProp" Target="../ctrlProps/ctrlProp2317.xml"/><Relationship Id="rId5" Type="http://schemas.openxmlformats.org/officeDocument/2006/relationships/image" Target="../media/image1.emf"/><Relationship Id="rId95" Type="http://schemas.openxmlformats.org/officeDocument/2006/relationships/ctrlProp" Target="../ctrlProps/ctrlProp2056.xml"/><Relationship Id="rId160" Type="http://schemas.openxmlformats.org/officeDocument/2006/relationships/ctrlProp" Target="../ctrlProps/ctrlProp2121.xml"/><Relationship Id="rId181" Type="http://schemas.openxmlformats.org/officeDocument/2006/relationships/ctrlProp" Target="../ctrlProps/ctrlProp2142.xml"/><Relationship Id="rId216" Type="http://schemas.openxmlformats.org/officeDocument/2006/relationships/ctrlProp" Target="../ctrlProps/ctrlProp2177.xml"/><Relationship Id="rId237" Type="http://schemas.openxmlformats.org/officeDocument/2006/relationships/ctrlProp" Target="../ctrlProps/ctrlProp2198.xml"/><Relationship Id="rId258" Type="http://schemas.openxmlformats.org/officeDocument/2006/relationships/ctrlProp" Target="../ctrlProps/ctrlProp2219.xml"/><Relationship Id="rId279" Type="http://schemas.openxmlformats.org/officeDocument/2006/relationships/ctrlProp" Target="../ctrlProps/ctrlProp2240.xml"/><Relationship Id="rId22" Type="http://schemas.openxmlformats.org/officeDocument/2006/relationships/ctrlProp" Target="../ctrlProps/ctrlProp1983.xml"/><Relationship Id="rId43" Type="http://schemas.openxmlformats.org/officeDocument/2006/relationships/ctrlProp" Target="../ctrlProps/ctrlProp2004.xml"/><Relationship Id="rId64" Type="http://schemas.openxmlformats.org/officeDocument/2006/relationships/ctrlProp" Target="../ctrlProps/ctrlProp2025.xml"/><Relationship Id="rId118" Type="http://schemas.openxmlformats.org/officeDocument/2006/relationships/ctrlProp" Target="../ctrlProps/ctrlProp2079.xml"/><Relationship Id="rId139" Type="http://schemas.openxmlformats.org/officeDocument/2006/relationships/ctrlProp" Target="../ctrlProps/ctrlProp2100.xml"/><Relationship Id="rId290" Type="http://schemas.openxmlformats.org/officeDocument/2006/relationships/ctrlProp" Target="../ctrlProps/ctrlProp2251.xml"/><Relationship Id="rId304" Type="http://schemas.openxmlformats.org/officeDocument/2006/relationships/ctrlProp" Target="../ctrlProps/ctrlProp2265.xml"/><Relationship Id="rId325" Type="http://schemas.openxmlformats.org/officeDocument/2006/relationships/ctrlProp" Target="../ctrlProps/ctrlProp2286.xml"/><Relationship Id="rId346" Type="http://schemas.openxmlformats.org/officeDocument/2006/relationships/ctrlProp" Target="../ctrlProps/ctrlProp2307.xml"/><Relationship Id="rId85" Type="http://schemas.openxmlformats.org/officeDocument/2006/relationships/ctrlProp" Target="../ctrlProps/ctrlProp2046.xml"/><Relationship Id="rId150" Type="http://schemas.openxmlformats.org/officeDocument/2006/relationships/ctrlProp" Target="../ctrlProps/ctrlProp2111.xml"/><Relationship Id="rId171" Type="http://schemas.openxmlformats.org/officeDocument/2006/relationships/ctrlProp" Target="../ctrlProps/ctrlProp2132.xml"/><Relationship Id="rId192" Type="http://schemas.openxmlformats.org/officeDocument/2006/relationships/ctrlProp" Target="../ctrlProps/ctrlProp2153.xml"/><Relationship Id="rId206" Type="http://schemas.openxmlformats.org/officeDocument/2006/relationships/ctrlProp" Target="../ctrlProps/ctrlProp2167.xml"/><Relationship Id="rId227" Type="http://schemas.openxmlformats.org/officeDocument/2006/relationships/ctrlProp" Target="../ctrlProps/ctrlProp2188.xml"/><Relationship Id="rId248" Type="http://schemas.openxmlformats.org/officeDocument/2006/relationships/ctrlProp" Target="../ctrlProps/ctrlProp2209.xml"/><Relationship Id="rId269" Type="http://schemas.openxmlformats.org/officeDocument/2006/relationships/ctrlProp" Target="../ctrlProps/ctrlProp2230.xml"/><Relationship Id="rId12" Type="http://schemas.openxmlformats.org/officeDocument/2006/relationships/control" Target="../activeX/activeX5.xml"/><Relationship Id="rId33" Type="http://schemas.openxmlformats.org/officeDocument/2006/relationships/ctrlProp" Target="../ctrlProps/ctrlProp1994.xml"/><Relationship Id="rId108" Type="http://schemas.openxmlformats.org/officeDocument/2006/relationships/ctrlProp" Target="../ctrlProps/ctrlProp2069.xml"/><Relationship Id="rId129" Type="http://schemas.openxmlformats.org/officeDocument/2006/relationships/ctrlProp" Target="../ctrlProps/ctrlProp2090.xml"/><Relationship Id="rId280" Type="http://schemas.openxmlformats.org/officeDocument/2006/relationships/ctrlProp" Target="../ctrlProps/ctrlProp2241.xml"/><Relationship Id="rId315" Type="http://schemas.openxmlformats.org/officeDocument/2006/relationships/ctrlProp" Target="../ctrlProps/ctrlProp2276.xml"/><Relationship Id="rId336" Type="http://schemas.openxmlformats.org/officeDocument/2006/relationships/ctrlProp" Target="../ctrlProps/ctrlProp2297.xml"/><Relationship Id="rId357" Type="http://schemas.openxmlformats.org/officeDocument/2006/relationships/ctrlProp" Target="../ctrlProps/ctrlProp2318.xml"/><Relationship Id="rId54" Type="http://schemas.openxmlformats.org/officeDocument/2006/relationships/ctrlProp" Target="../ctrlProps/ctrlProp2015.xml"/><Relationship Id="rId75" Type="http://schemas.openxmlformats.org/officeDocument/2006/relationships/ctrlProp" Target="../ctrlProps/ctrlProp2036.xml"/><Relationship Id="rId96" Type="http://schemas.openxmlformats.org/officeDocument/2006/relationships/ctrlProp" Target="../ctrlProps/ctrlProp2057.xml"/><Relationship Id="rId140" Type="http://schemas.openxmlformats.org/officeDocument/2006/relationships/ctrlProp" Target="../ctrlProps/ctrlProp2101.xml"/><Relationship Id="rId161" Type="http://schemas.openxmlformats.org/officeDocument/2006/relationships/ctrlProp" Target="../ctrlProps/ctrlProp2122.xml"/><Relationship Id="rId182" Type="http://schemas.openxmlformats.org/officeDocument/2006/relationships/ctrlProp" Target="../ctrlProps/ctrlProp2143.xml"/><Relationship Id="rId217" Type="http://schemas.openxmlformats.org/officeDocument/2006/relationships/ctrlProp" Target="../ctrlProps/ctrlProp2178.xml"/><Relationship Id="rId6" Type="http://schemas.openxmlformats.org/officeDocument/2006/relationships/control" Target="../activeX/activeX2.xml"/><Relationship Id="rId238" Type="http://schemas.openxmlformats.org/officeDocument/2006/relationships/ctrlProp" Target="../ctrlProps/ctrlProp2199.xml"/><Relationship Id="rId259" Type="http://schemas.openxmlformats.org/officeDocument/2006/relationships/ctrlProp" Target="../ctrlProps/ctrlProp2220.xml"/><Relationship Id="rId23" Type="http://schemas.openxmlformats.org/officeDocument/2006/relationships/ctrlProp" Target="../ctrlProps/ctrlProp1984.xml"/><Relationship Id="rId119" Type="http://schemas.openxmlformats.org/officeDocument/2006/relationships/ctrlProp" Target="../ctrlProps/ctrlProp2080.xml"/><Relationship Id="rId270" Type="http://schemas.openxmlformats.org/officeDocument/2006/relationships/ctrlProp" Target="../ctrlProps/ctrlProp2231.xml"/><Relationship Id="rId291" Type="http://schemas.openxmlformats.org/officeDocument/2006/relationships/ctrlProp" Target="../ctrlProps/ctrlProp2252.xml"/><Relationship Id="rId305" Type="http://schemas.openxmlformats.org/officeDocument/2006/relationships/ctrlProp" Target="../ctrlProps/ctrlProp2266.xml"/><Relationship Id="rId326" Type="http://schemas.openxmlformats.org/officeDocument/2006/relationships/ctrlProp" Target="../ctrlProps/ctrlProp2287.xml"/><Relationship Id="rId347" Type="http://schemas.openxmlformats.org/officeDocument/2006/relationships/ctrlProp" Target="../ctrlProps/ctrlProp2308.xml"/><Relationship Id="rId44" Type="http://schemas.openxmlformats.org/officeDocument/2006/relationships/ctrlProp" Target="../ctrlProps/ctrlProp2005.xml"/><Relationship Id="rId65" Type="http://schemas.openxmlformats.org/officeDocument/2006/relationships/ctrlProp" Target="../ctrlProps/ctrlProp2026.xml"/><Relationship Id="rId86" Type="http://schemas.openxmlformats.org/officeDocument/2006/relationships/ctrlProp" Target="../ctrlProps/ctrlProp2047.xml"/><Relationship Id="rId130" Type="http://schemas.openxmlformats.org/officeDocument/2006/relationships/ctrlProp" Target="../ctrlProps/ctrlProp2091.xml"/><Relationship Id="rId151" Type="http://schemas.openxmlformats.org/officeDocument/2006/relationships/ctrlProp" Target="../ctrlProps/ctrlProp2112.xml"/><Relationship Id="rId172" Type="http://schemas.openxmlformats.org/officeDocument/2006/relationships/ctrlProp" Target="../ctrlProps/ctrlProp2133.xml"/><Relationship Id="rId193" Type="http://schemas.openxmlformats.org/officeDocument/2006/relationships/ctrlProp" Target="../ctrlProps/ctrlProp2154.xml"/><Relationship Id="rId207" Type="http://schemas.openxmlformats.org/officeDocument/2006/relationships/ctrlProp" Target="../ctrlProps/ctrlProp2168.xml"/><Relationship Id="rId228" Type="http://schemas.openxmlformats.org/officeDocument/2006/relationships/ctrlProp" Target="../ctrlProps/ctrlProp2189.xml"/><Relationship Id="rId249" Type="http://schemas.openxmlformats.org/officeDocument/2006/relationships/ctrlProp" Target="../ctrlProps/ctrlProp2210.xml"/><Relationship Id="rId13" Type="http://schemas.openxmlformats.org/officeDocument/2006/relationships/image" Target="../media/image5.emf"/><Relationship Id="rId109" Type="http://schemas.openxmlformats.org/officeDocument/2006/relationships/ctrlProp" Target="../ctrlProps/ctrlProp2070.xml"/><Relationship Id="rId260" Type="http://schemas.openxmlformats.org/officeDocument/2006/relationships/ctrlProp" Target="../ctrlProps/ctrlProp2221.xml"/><Relationship Id="rId281" Type="http://schemas.openxmlformats.org/officeDocument/2006/relationships/ctrlProp" Target="../ctrlProps/ctrlProp2242.xml"/><Relationship Id="rId316" Type="http://schemas.openxmlformats.org/officeDocument/2006/relationships/ctrlProp" Target="../ctrlProps/ctrlProp2277.xml"/><Relationship Id="rId337" Type="http://schemas.openxmlformats.org/officeDocument/2006/relationships/ctrlProp" Target="../ctrlProps/ctrlProp2298.xml"/><Relationship Id="rId34" Type="http://schemas.openxmlformats.org/officeDocument/2006/relationships/ctrlProp" Target="../ctrlProps/ctrlProp1995.xml"/><Relationship Id="rId55" Type="http://schemas.openxmlformats.org/officeDocument/2006/relationships/ctrlProp" Target="../ctrlProps/ctrlProp2016.xml"/><Relationship Id="rId76" Type="http://schemas.openxmlformats.org/officeDocument/2006/relationships/ctrlProp" Target="../ctrlProps/ctrlProp2037.xml"/><Relationship Id="rId97" Type="http://schemas.openxmlformats.org/officeDocument/2006/relationships/ctrlProp" Target="../ctrlProps/ctrlProp2058.xml"/><Relationship Id="rId120" Type="http://schemas.openxmlformats.org/officeDocument/2006/relationships/ctrlProp" Target="../ctrlProps/ctrlProp2081.xml"/><Relationship Id="rId141" Type="http://schemas.openxmlformats.org/officeDocument/2006/relationships/ctrlProp" Target="../ctrlProps/ctrlProp2102.xml"/><Relationship Id="rId358" Type="http://schemas.openxmlformats.org/officeDocument/2006/relationships/ctrlProp" Target="../ctrlProps/ctrlProp2319.xml"/><Relationship Id="rId7" Type="http://schemas.openxmlformats.org/officeDocument/2006/relationships/image" Target="../media/image2.emf"/><Relationship Id="rId162" Type="http://schemas.openxmlformats.org/officeDocument/2006/relationships/ctrlProp" Target="../ctrlProps/ctrlProp2123.xml"/><Relationship Id="rId183" Type="http://schemas.openxmlformats.org/officeDocument/2006/relationships/ctrlProp" Target="../ctrlProps/ctrlProp2144.xml"/><Relationship Id="rId218" Type="http://schemas.openxmlformats.org/officeDocument/2006/relationships/ctrlProp" Target="../ctrlProps/ctrlProp2179.xml"/><Relationship Id="rId239" Type="http://schemas.openxmlformats.org/officeDocument/2006/relationships/ctrlProp" Target="../ctrlProps/ctrlProp2200.xml"/><Relationship Id="rId250" Type="http://schemas.openxmlformats.org/officeDocument/2006/relationships/ctrlProp" Target="../ctrlProps/ctrlProp2211.xml"/><Relationship Id="rId271" Type="http://schemas.openxmlformats.org/officeDocument/2006/relationships/ctrlProp" Target="../ctrlProps/ctrlProp2232.xml"/><Relationship Id="rId292" Type="http://schemas.openxmlformats.org/officeDocument/2006/relationships/ctrlProp" Target="../ctrlProps/ctrlProp2253.xml"/><Relationship Id="rId306" Type="http://schemas.openxmlformats.org/officeDocument/2006/relationships/ctrlProp" Target="../ctrlProps/ctrlProp2267.xml"/><Relationship Id="rId24" Type="http://schemas.openxmlformats.org/officeDocument/2006/relationships/ctrlProp" Target="../ctrlProps/ctrlProp1985.xml"/><Relationship Id="rId45" Type="http://schemas.openxmlformats.org/officeDocument/2006/relationships/ctrlProp" Target="../ctrlProps/ctrlProp2006.xml"/><Relationship Id="rId66" Type="http://schemas.openxmlformats.org/officeDocument/2006/relationships/ctrlProp" Target="../ctrlProps/ctrlProp2027.xml"/><Relationship Id="rId87" Type="http://schemas.openxmlformats.org/officeDocument/2006/relationships/ctrlProp" Target="../ctrlProps/ctrlProp2048.xml"/><Relationship Id="rId110" Type="http://schemas.openxmlformats.org/officeDocument/2006/relationships/ctrlProp" Target="../ctrlProps/ctrlProp2071.xml"/><Relationship Id="rId131" Type="http://schemas.openxmlformats.org/officeDocument/2006/relationships/ctrlProp" Target="../ctrlProps/ctrlProp2092.xml"/><Relationship Id="rId327" Type="http://schemas.openxmlformats.org/officeDocument/2006/relationships/ctrlProp" Target="../ctrlProps/ctrlProp2288.xml"/><Relationship Id="rId348" Type="http://schemas.openxmlformats.org/officeDocument/2006/relationships/ctrlProp" Target="../ctrlProps/ctrlProp2309.xml"/><Relationship Id="rId152" Type="http://schemas.openxmlformats.org/officeDocument/2006/relationships/ctrlProp" Target="../ctrlProps/ctrlProp2113.xml"/><Relationship Id="rId173" Type="http://schemas.openxmlformats.org/officeDocument/2006/relationships/ctrlProp" Target="../ctrlProps/ctrlProp2134.xml"/><Relationship Id="rId194" Type="http://schemas.openxmlformats.org/officeDocument/2006/relationships/ctrlProp" Target="../ctrlProps/ctrlProp2155.xml"/><Relationship Id="rId208" Type="http://schemas.openxmlformats.org/officeDocument/2006/relationships/ctrlProp" Target="../ctrlProps/ctrlProp2169.xml"/><Relationship Id="rId229" Type="http://schemas.openxmlformats.org/officeDocument/2006/relationships/ctrlProp" Target="../ctrlProps/ctrlProp2190.xml"/><Relationship Id="rId240" Type="http://schemas.openxmlformats.org/officeDocument/2006/relationships/ctrlProp" Target="../ctrlProps/ctrlProp2201.xml"/><Relationship Id="rId261" Type="http://schemas.openxmlformats.org/officeDocument/2006/relationships/ctrlProp" Target="../ctrlProps/ctrlProp2222.xml"/><Relationship Id="rId14" Type="http://schemas.openxmlformats.org/officeDocument/2006/relationships/control" Target="../activeX/activeX6.xml"/><Relationship Id="rId35" Type="http://schemas.openxmlformats.org/officeDocument/2006/relationships/ctrlProp" Target="../ctrlProps/ctrlProp1996.xml"/><Relationship Id="rId56" Type="http://schemas.openxmlformats.org/officeDocument/2006/relationships/ctrlProp" Target="../ctrlProps/ctrlProp2017.xml"/><Relationship Id="rId77" Type="http://schemas.openxmlformats.org/officeDocument/2006/relationships/ctrlProp" Target="../ctrlProps/ctrlProp2038.xml"/><Relationship Id="rId100" Type="http://schemas.openxmlformats.org/officeDocument/2006/relationships/ctrlProp" Target="../ctrlProps/ctrlProp2061.xml"/><Relationship Id="rId282" Type="http://schemas.openxmlformats.org/officeDocument/2006/relationships/ctrlProp" Target="../ctrlProps/ctrlProp2243.xml"/><Relationship Id="rId317" Type="http://schemas.openxmlformats.org/officeDocument/2006/relationships/ctrlProp" Target="../ctrlProps/ctrlProp2278.xml"/><Relationship Id="rId338" Type="http://schemas.openxmlformats.org/officeDocument/2006/relationships/ctrlProp" Target="../ctrlProps/ctrlProp2299.xml"/><Relationship Id="rId359" Type="http://schemas.openxmlformats.org/officeDocument/2006/relationships/ctrlProp" Target="../ctrlProps/ctrlProp2320.xml"/><Relationship Id="rId8" Type="http://schemas.openxmlformats.org/officeDocument/2006/relationships/control" Target="../activeX/activeX3.xml"/><Relationship Id="rId98" Type="http://schemas.openxmlformats.org/officeDocument/2006/relationships/ctrlProp" Target="../ctrlProps/ctrlProp2059.xml"/><Relationship Id="rId121" Type="http://schemas.openxmlformats.org/officeDocument/2006/relationships/ctrlProp" Target="../ctrlProps/ctrlProp2082.xml"/><Relationship Id="rId142" Type="http://schemas.openxmlformats.org/officeDocument/2006/relationships/ctrlProp" Target="../ctrlProps/ctrlProp2103.xml"/><Relationship Id="rId163" Type="http://schemas.openxmlformats.org/officeDocument/2006/relationships/ctrlProp" Target="../ctrlProps/ctrlProp2124.xml"/><Relationship Id="rId184" Type="http://schemas.openxmlformats.org/officeDocument/2006/relationships/ctrlProp" Target="../ctrlProps/ctrlProp2145.xml"/><Relationship Id="rId219" Type="http://schemas.openxmlformats.org/officeDocument/2006/relationships/ctrlProp" Target="../ctrlProps/ctrlProp2180.xml"/><Relationship Id="rId230" Type="http://schemas.openxmlformats.org/officeDocument/2006/relationships/ctrlProp" Target="../ctrlProps/ctrlProp2191.xml"/><Relationship Id="rId251" Type="http://schemas.openxmlformats.org/officeDocument/2006/relationships/ctrlProp" Target="../ctrlProps/ctrlProp2212.xml"/><Relationship Id="rId25" Type="http://schemas.openxmlformats.org/officeDocument/2006/relationships/ctrlProp" Target="../ctrlProps/ctrlProp1986.xml"/><Relationship Id="rId46" Type="http://schemas.openxmlformats.org/officeDocument/2006/relationships/ctrlProp" Target="../ctrlProps/ctrlProp2007.xml"/><Relationship Id="rId67" Type="http://schemas.openxmlformats.org/officeDocument/2006/relationships/ctrlProp" Target="../ctrlProps/ctrlProp2028.xml"/><Relationship Id="rId272" Type="http://schemas.openxmlformats.org/officeDocument/2006/relationships/ctrlProp" Target="../ctrlProps/ctrlProp2233.xml"/><Relationship Id="rId293" Type="http://schemas.openxmlformats.org/officeDocument/2006/relationships/ctrlProp" Target="../ctrlProps/ctrlProp2254.xml"/><Relationship Id="rId307" Type="http://schemas.openxmlformats.org/officeDocument/2006/relationships/ctrlProp" Target="../ctrlProps/ctrlProp2268.xml"/><Relationship Id="rId328" Type="http://schemas.openxmlformats.org/officeDocument/2006/relationships/ctrlProp" Target="../ctrlProps/ctrlProp2289.xml"/><Relationship Id="rId349" Type="http://schemas.openxmlformats.org/officeDocument/2006/relationships/ctrlProp" Target="../ctrlProps/ctrlProp2310.xml"/><Relationship Id="rId88" Type="http://schemas.openxmlformats.org/officeDocument/2006/relationships/ctrlProp" Target="../ctrlProps/ctrlProp2049.xml"/><Relationship Id="rId111" Type="http://schemas.openxmlformats.org/officeDocument/2006/relationships/ctrlProp" Target="../ctrlProps/ctrlProp2072.xml"/><Relationship Id="rId132" Type="http://schemas.openxmlformats.org/officeDocument/2006/relationships/ctrlProp" Target="../ctrlProps/ctrlProp2093.xml"/><Relationship Id="rId153" Type="http://schemas.openxmlformats.org/officeDocument/2006/relationships/ctrlProp" Target="../ctrlProps/ctrlProp2114.xml"/><Relationship Id="rId174" Type="http://schemas.openxmlformats.org/officeDocument/2006/relationships/ctrlProp" Target="../ctrlProps/ctrlProp2135.xml"/><Relationship Id="rId195" Type="http://schemas.openxmlformats.org/officeDocument/2006/relationships/ctrlProp" Target="../ctrlProps/ctrlProp2156.xml"/><Relationship Id="rId209" Type="http://schemas.openxmlformats.org/officeDocument/2006/relationships/ctrlProp" Target="../ctrlProps/ctrlProp2170.xml"/><Relationship Id="rId360" Type="http://schemas.openxmlformats.org/officeDocument/2006/relationships/ctrlProp" Target="../ctrlProps/ctrlProp2321.xml"/><Relationship Id="rId220" Type="http://schemas.openxmlformats.org/officeDocument/2006/relationships/ctrlProp" Target="../ctrlProps/ctrlProp2181.xml"/><Relationship Id="rId241" Type="http://schemas.openxmlformats.org/officeDocument/2006/relationships/ctrlProp" Target="../ctrlProps/ctrlProp2202.xml"/><Relationship Id="rId15" Type="http://schemas.openxmlformats.org/officeDocument/2006/relationships/image" Target="../media/image6.emf"/><Relationship Id="rId36" Type="http://schemas.openxmlformats.org/officeDocument/2006/relationships/ctrlProp" Target="../ctrlProps/ctrlProp1997.xml"/><Relationship Id="rId57" Type="http://schemas.openxmlformats.org/officeDocument/2006/relationships/ctrlProp" Target="../ctrlProps/ctrlProp2018.xml"/><Relationship Id="rId106" Type="http://schemas.openxmlformats.org/officeDocument/2006/relationships/ctrlProp" Target="../ctrlProps/ctrlProp2067.xml"/><Relationship Id="rId127" Type="http://schemas.openxmlformats.org/officeDocument/2006/relationships/ctrlProp" Target="../ctrlProps/ctrlProp2088.xml"/><Relationship Id="rId262" Type="http://schemas.openxmlformats.org/officeDocument/2006/relationships/ctrlProp" Target="../ctrlProps/ctrlProp2223.xml"/><Relationship Id="rId283" Type="http://schemas.openxmlformats.org/officeDocument/2006/relationships/ctrlProp" Target="../ctrlProps/ctrlProp2244.xml"/><Relationship Id="rId313" Type="http://schemas.openxmlformats.org/officeDocument/2006/relationships/ctrlProp" Target="../ctrlProps/ctrlProp2274.xml"/><Relationship Id="rId318" Type="http://schemas.openxmlformats.org/officeDocument/2006/relationships/ctrlProp" Target="../ctrlProps/ctrlProp2279.xml"/><Relationship Id="rId339" Type="http://schemas.openxmlformats.org/officeDocument/2006/relationships/ctrlProp" Target="../ctrlProps/ctrlProp2300.xml"/><Relationship Id="rId10" Type="http://schemas.openxmlformats.org/officeDocument/2006/relationships/control" Target="../activeX/activeX4.xml"/><Relationship Id="rId31" Type="http://schemas.openxmlformats.org/officeDocument/2006/relationships/ctrlProp" Target="../ctrlProps/ctrlProp1992.xml"/><Relationship Id="rId52" Type="http://schemas.openxmlformats.org/officeDocument/2006/relationships/ctrlProp" Target="../ctrlProps/ctrlProp2013.xml"/><Relationship Id="rId73" Type="http://schemas.openxmlformats.org/officeDocument/2006/relationships/ctrlProp" Target="../ctrlProps/ctrlProp2034.xml"/><Relationship Id="rId78" Type="http://schemas.openxmlformats.org/officeDocument/2006/relationships/ctrlProp" Target="../ctrlProps/ctrlProp2039.xml"/><Relationship Id="rId94" Type="http://schemas.openxmlformats.org/officeDocument/2006/relationships/ctrlProp" Target="../ctrlProps/ctrlProp2055.xml"/><Relationship Id="rId99" Type="http://schemas.openxmlformats.org/officeDocument/2006/relationships/ctrlProp" Target="../ctrlProps/ctrlProp2060.xml"/><Relationship Id="rId101" Type="http://schemas.openxmlformats.org/officeDocument/2006/relationships/ctrlProp" Target="../ctrlProps/ctrlProp2062.xml"/><Relationship Id="rId122" Type="http://schemas.openxmlformats.org/officeDocument/2006/relationships/ctrlProp" Target="../ctrlProps/ctrlProp2083.xml"/><Relationship Id="rId143" Type="http://schemas.openxmlformats.org/officeDocument/2006/relationships/ctrlProp" Target="../ctrlProps/ctrlProp2104.xml"/><Relationship Id="rId148" Type="http://schemas.openxmlformats.org/officeDocument/2006/relationships/ctrlProp" Target="../ctrlProps/ctrlProp2109.xml"/><Relationship Id="rId164" Type="http://schemas.openxmlformats.org/officeDocument/2006/relationships/ctrlProp" Target="../ctrlProps/ctrlProp2125.xml"/><Relationship Id="rId169" Type="http://schemas.openxmlformats.org/officeDocument/2006/relationships/ctrlProp" Target="../ctrlProps/ctrlProp2130.xml"/><Relationship Id="rId185" Type="http://schemas.openxmlformats.org/officeDocument/2006/relationships/ctrlProp" Target="../ctrlProps/ctrlProp2146.xml"/><Relationship Id="rId334" Type="http://schemas.openxmlformats.org/officeDocument/2006/relationships/ctrlProp" Target="../ctrlProps/ctrlProp2295.xml"/><Relationship Id="rId350" Type="http://schemas.openxmlformats.org/officeDocument/2006/relationships/ctrlProp" Target="../ctrlProps/ctrlProp2311.xml"/><Relationship Id="rId355" Type="http://schemas.openxmlformats.org/officeDocument/2006/relationships/ctrlProp" Target="../ctrlProps/ctrlProp2316.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141.xml"/><Relationship Id="rId210" Type="http://schemas.openxmlformats.org/officeDocument/2006/relationships/ctrlProp" Target="../ctrlProps/ctrlProp2171.xml"/><Relationship Id="rId215" Type="http://schemas.openxmlformats.org/officeDocument/2006/relationships/ctrlProp" Target="../ctrlProps/ctrlProp2176.xml"/><Relationship Id="rId236" Type="http://schemas.openxmlformats.org/officeDocument/2006/relationships/ctrlProp" Target="../ctrlProps/ctrlProp2197.xml"/><Relationship Id="rId257" Type="http://schemas.openxmlformats.org/officeDocument/2006/relationships/ctrlProp" Target="../ctrlProps/ctrlProp2218.xml"/><Relationship Id="rId278" Type="http://schemas.openxmlformats.org/officeDocument/2006/relationships/ctrlProp" Target="../ctrlProps/ctrlProp2239.xml"/><Relationship Id="rId26" Type="http://schemas.openxmlformats.org/officeDocument/2006/relationships/ctrlProp" Target="../ctrlProps/ctrlProp1987.xml"/><Relationship Id="rId231" Type="http://schemas.openxmlformats.org/officeDocument/2006/relationships/ctrlProp" Target="../ctrlProps/ctrlProp2192.xml"/><Relationship Id="rId252" Type="http://schemas.openxmlformats.org/officeDocument/2006/relationships/ctrlProp" Target="../ctrlProps/ctrlProp2213.xml"/><Relationship Id="rId273" Type="http://schemas.openxmlformats.org/officeDocument/2006/relationships/ctrlProp" Target="../ctrlProps/ctrlProp2234.xml"/><Relationship Id="rId294" Type="http://schemas.openxmlformats.org/officeDocument/2006/relationships/ctrlProp" Target="../ctrlProps/ctrlProp2255.xml"/><Relationship Id="rId308" Type="http://schemas.openxmlformats.org/officeDocument/2006/relationships/ctrlProp" Target="../ctrlProps/ctrlProp2269.xml"/><Relationship Id="rId329" Type="http://schemas.openxmlformats.org/officeDocument/2006/relationships/ctrlProp" Target="../ctrlProps/ctrlProp2290.xml"/><Relationship Id="rId47" Type="http://schemas.openxmlformats.org/officeDocument/2006/relationships/ctrlProp" Target="../ctrlProps/ctrlProp2008.xml"/><Relationship Id="rId68" Type="http://schemas.openxmlformats.org/officeDocument/2006/relationships/ctrlProp" Target="../ctrlProps/ctrlProp2029.xml"/><Relationship Id="rId89" Type="http://schemas.openxmlformats.org/officeDocument/2006/relationships/ctrlProp" Target="../ctrlProps/ctrlProp2050.xml"/><Relationship Id="rId112" Type="http://schemas.openxmlformats.org/officeDocument/2006/relationships/ctrlProp" Target="../ctrlProps/ctrlProp2073.xml"/><Relationship Id="rId133" Type="http://schemas.openxmlformats.org/officeDocument/2006/relationships/ctrlProp" Target="../ctrlProps/ctrlProp2094.xml"/><Relationship Id="rId154" Type="http://schemas.openxmlformats.org/officeDocument/2006/relationships/ctrlProp" Target="../ctrlProps/ctrlProp2115.xml"/><Relationship Id="rId175" Type="http://schemas.openxmlformats.org/officeDocument/2006/relationships/ctrlProp" Target="../ctrlProps/ctrlProp2136.xml"/><Relationship Id="rId340" Type="http://schemas.openxmlformats.org/officeDocument/2006/relationships/ctrlProp" Target="../ctrlProps/ctrlProp2301.xml"/><Relationship Id="rId361" Type="http://schemas.openxmlformats.org/officeDocument/2006/relationships/ctrlProp" Target="../ctrlProps/ctrlProp2322.xml"/><Relationship Id="rId196" Type="http://schemas.openxmlformats.org/officeDocument/2006/relationships/ctrlProp" Target="../ctrlProps/ctrlProp2157.xml"/><Relationship Id="rId200" Type="http://schemas.openxmlformats.org/officeDocument/2006/relationships/ctrlProp" Target="../ctrlProps/ctrlProp2161.xml"/><Relationship Id="rId16" Type="http://schemas.openxmlformats.org/officeDocument/2006/relationships/control" Target="../activeX/activeX7.xml"/><Relationship Id="rId221" Type="http://schemas.openxmlformats.org/officeDocument/2006/relationships/ctrlProp" Target="../ctrlProps/ctrlProp2182.xml"/><Relationship Id="rId242" Type="http://schemas.openxmlformats.org/officeDocument/2006/relationships/ctrlProp" Target="../ctrlProps/ctrlProp2203.xml"/><Relationship Id="rId263" Type="http://schemas.openxmlformats.org/officeDocument/2006/relationships/ctrlProp" Target="../ctrlProps/ctrlProp2224.xml"/><Relationship Id="rId284" Type="http://schemas.openxmlformats.org/officeDocument/2006/relationships/ctrlProp" Target="../ctrlProps/ctrlProp2245.xml"/><Relationship Id="rId319" Type="http://schemas.openxmlformats.org/officeDocument/2006/relationships/ctrlProp" Target="../ctrlProps/ctrlProp2280.xml"/><Relationship Id="rId37" Type="http://schemas.openxmlformats.org/officeDocument/2006/relationships/ctrlProp" Target="../ctrlProps/ctrlProp1998.xml"/><Relationship Id="rId58" Type="http://schemas.openxmlformats.org/officeDocument/2006/relationships/ctrlProp" Target="../ctrlProps/ctrlProp2019.xml"/><Relationship Id="rId79" Type="http://schemas.openxmlformats.org/officeDocument/2006/relationships/ctrlProp" Target="../ctrlProps/ctrlProp2040.xml"/><Relationship Id="rId102" Type="http://schemas.openxmlformats.org/officeDocument/2006/relationships/ctrlProp" Target="../ctrlProps/ctrlProp2063.xml"/><Relationship Id="rId123" Type="http://schemas.openxmlformats.org/officeDocument/2006/relationships/ctrlProp" Target="../ctrlProps/ctrlProp2084.xml"/><Relationship Id="rId144" Type="http://schemas.openxmlformats.org/officeDocument/2006/relationships/ctrlProp" Target="../ctrlProps/ctrlProp2105.xml"/><Relationship Id="rId330" Type="http://schemas.openxmlformats.org/officeDocument/2006/relationships/ctrlProp" Target="../ctrlProps/ctrlProp2291.xml"/><Relationship Id="rId90" Type="http://schemas.openxmlformats.org/officeDocument/2006/relationships/ctrlProp" Target="../ctrlProps/ctrlProp2051.xml"/><Relationship Id="rId165" Type="http://schemas.openxmlformats.org/officeDocument/2006/relationships/ctrlProp" Target="../ctrlProps/ctrlProp2126.xml"/><Relationship Id="rId186" Type="http://schemas.openxmlformats.org/officeDocument/2006/relationships/ctrlProp" Target="../ctrlProps/ctrlProp2147.xml"/><Relationship Id="rId351" Type="http://schemas.openxmlformats.org/officeDocument/2006/relationships/ctrlProp" Target="../ctrlProps/ctrlProp2312.xml"/><Relationship Id="rId211" Type="http://schemas.openxmlformats.org/officeDocument/2006/relationships/ctrlProp" Target="../ctrlProps/ctrlProp2172.xml"/><Relationship Id="rId232" Type="http://schemas.openxmlformats.org/officeDocument/2006/relationships/ctrlProp" Target="../ctrlProps/ctrlProp2193.xml"/><Relationship Id="rId253" Type="http://schemas.openxmlformats.org/officeDocument/2006/relationships/ctrlProp" Target="../ctrlProps/ctrlProp2214.xml"/><Relationship Id="rId274" Type="http://schemas.openxmlformats.org/officeDocument/2006/relationships/ctrlProp" Target="../ctrlProps/ctrlProp2235.xml"/><Relationship Id="rId295" Type="http://schemas.openxmlformats.org/officeDocument/2006/relationships/ctrlProp" Target="../ctrlProps/ctrlProp2256.xml"/><Relationship Id="rId309" Type="http://schemas.openxmlformats.org/officeDocument/2006/relationships/ctrlProp" Target="../ctrlProps/ctrlProp2270.xml"/><Relationship Id="rId27" Type="http://schemas.openxmlformats.org/officeDocument/2006/relationships/ctrlProp" Target="../ctrlProps/ctrlProp1988.xml"/><Relationship Id="rId48" Type="http://schemas.openxmlformats.org/officeDocument/2006/relationships/ctrlProp" Target="../ctrlProps/ctrlProp2009.xml"/><Relationship Id="rId69" Type="http://schemas.openxmlformats.org/officeDocument/2006/relationships/ctrlProp" Target="../ctrlProps/ctrlProp2030.xml"/><Relationship Id="rId113" Type="http://schemas.openxmlformats.org/officeDocument/2006/relationships/ctrlProp" Target="../ctrlProps/ctrlProp2074.xml"/><Relationship Id="rId134" Type="http://schemas.openxmlformats.org/officeDocument/2006/relationships/ctrlProp" Target="../ctrlProps/ctrlProp2095.xml"/><Relationship Id="rId320" Type="http://schemas.openxmlformats.org/officeDocument/2006/relationships/ctrlProp" Target="../ctrlProps/ctrlProp2281.xml"/><Relationship Id="rId80" Type="http://schemas.openxmlformats.org/officeDocument/2006/relationships/ctrlProp" Target="../ctrlProps/ctrlProp2041.xml"/><Relationship Id="rId155" Type="http://schemas.openxmlformats.org/officeDocument/2006/relationships/ctrlProp" Target="../ctrlProps/ctrlProp2116.xml"/><Relationship Id="rId176" Type="http://schemas.openxmlformats.org/officeDocument/2006/relationships/ctrlProp" Target="../ctrlProps/ctrlProp2137.xml"/><Relationship Id="rId197" Type="http://schemas.openxmlformats.org/officeDocument/2006/relationships/ctrlProp" Target="../ctrlProps/ctrlProp2158.xml"/><Relationship Id="rId341" Type="http://schemas.openxmlformats.org/officeDocument/2006/relationships/ctrlProp" Target="../ctrlProps/ctrlProp2302.xml"/><Relationship Id="rId362" Type="http://schemas.openxmlformats.org/officeDocument/2006/relationships/ctrlProp" Target="../ctrlProps/ctrlProp2323.xml"/><Relationship Id="rId201" Type="http://schemas.openxmlformats.org/officeDocument/2006/relationships/ctrlProp" Target="../ctrlProps/ctrlProp2162.xml"/><Relationship Id="rId222" Type="http://schemas.openxmlformats.org/officeDocument/2006/relationships/ctrlProp" Target="../ctrlProps/ctrlProp2183.xml"/><Relationship Id="rId243" Type="http://schemas.openxmlformats.org/officeDocument/2006/relationships/ctrlProp" Target="../ctrlProps/ctrlProp2204.xml"/><Relationship Id="rId264" Type="http://schemas.openxmlformats.org/officeDocument/2006/relationships/ctrlProp" Target="../ctrlProps/ctrlProp2225.xml"/><Relationship Id="rId285" Type="http://schemas.openxmlformats.org/officeDocument/2006/relationships/ctrlProp" Target="../ctrlProps/ctrlProp2246.xml"/><Relationship Id="rId17" Type="http://schemas.openxmlformats.org/officeDocument/2006/relationships/image" Target="../media/image7.emf"/><Relationship Id="rId38" Type="http://schemas.openxmlformats.org/officeDocument/2006/relationships/ctrlProp" Target="../ctrlProps/ctrlProp1999.xml"/><Relationship Id="rId59" Type="http://schemas.openxmlformats.org/officeDocument/2006/relationships/ctrlProp" Target="../ctrlProps/ctrlProp2020.xml"/><Relationship Id="rId103" Type="http://schemas.openxmlformats.org/officeDocument/2006/relationships/ctrlProp" Target="../ctrlProps/ctrlProp2064.xml"/><Relationship Id="rId124" Type="http://schemas.openxmlformats.org/officeDocument/2006/relationships/ctrlProp" Target="../ctrlProps/ctrlProp2085.xml"/><Relationship Id="rId310" Type="http://schemas.openxmlformats.org/officeDocument/2006/relationships/ctrlProp" Target="../ctrlProps/ctrlProp2271.xml"/><Relationship Id="rId70" Type="http://schemas.openxmlformats.org/officeDocument/2006/relationships/ctrlProp" Target="../ctrlProps/ctrlProp2031.xml"/><Relationship Id="rId91" Type="http://schemas.openxmlformats.org/officeDocument/2006/relationships/ctrlProp" Target="../ctrlProps/ctrlProp2052.xml"/><Relationship Id="rId145" Type="http://schemas.openxmlformats.org/officeDocument/2006/relationships/ctrlProp" Target="../ctrlProps/ctrlProp2106.xml"/><Relationship Id="rId166" Type="http://schemas.openxmlformats.org/officeDocument/2006/relationships/ctrlProp" Target="../ctrlProps/ctrlProp2127.xml"/><Relationship Id="rId187" Type="http://schemas.openxmlformats.org/officeDocument/2006/relationships/ctrlProp" Target="../ctrlProps/ctrlProp2148.xml"/><Relationship Id="rId331" Type="http://schemas.openxmlformats.org/officeDocument/2006/relationships/ctrlProp" Target="../ctrlProps/ctrlProp2292.xml"/><Relationship Id="rId352" Type="http://schemas.openxmlformats.org/officeDocument/2006/relationships/ctrlProp" Target="../ctrlProps/ctrlProp2313.xml"/><Relationship Id="rId1" Type="http://schemas.openxmlformats.org/officeDocument/2006/relationships/printerSettings" Target="../printerSettings/printerSettings20.bin"/><Relationship Id="rId212" Type="http://schemas.openxmlformats.org/officeDocument/2006/relationships/ctrlProp" Target="../ctrlProps/ctrlProp2173.xml"/><Relationship Id="rId233" Type="http://schemas.openxmlformats.org/officeDocument/2006/relationships/ctrlProp" Target="../ctrlProps/ctrlProp2194.xml"/><Relationship Id="rId254" Type="http://schemas.openxmlformats.org/officeDocument/2006/relationships/ctrlProp" Target="../ctrlProps/ctrlProp2215.xml"/><Relationship Id="rId28" Type="http://schemas.openxmlformats.org/officeDocument/2006/relationships/ctrlProp" Target="../ctrlProps/ctrlProp1989.xml"/><Relationship Id="rId49" Type="http://schemas.openxmlformats.org/officeDocument/2006/relationships/ctrlProp" Target="../ctrlProps/ctrlProp2010.xml"/><Relationship Id="rId114" Type="http://schemas.openxmlformats.org/officeDocument/2006/relationships/ctrlProp" Target="../ctrlProps/ctrlProp2075.xml"/><Relationship Id="rId275" Type="http://schemas.openxmlformats.org/officeDocument/2006/relationships/ctrlProp" Target="../ctrlProps/ctrlProp2236.xml"/><Relationship Id="rId296" Type="http://schemas.openxmlformats.org/officeDocument/2006/relationships/ctrlProp" Target="../ctrlProps/ctrlProp2257.xml"/><Relationship Id="rId300" Type="http://schemas.openxmlformats.org/officeDocument/2006/relationships/ctrlProp" Target="../ctrlProps/ctrlProp2261.xml"/><Relationship Id="rId60" Type="http://schemas.openxmlformats.org/officeDocument/2006/relationships/ctrlProp" Target="../ctrlProps/ctrlProp2021.xml"/><Relationship Id="rId81" Type="http://schemas.openxmlformats.org/officeDocument/2006/relationships/ctrlProp" Target="../ctrlProps/ctrlProp2042.xml"/><Relationship Id="rId135" Type="http://schemas.openxmlformats.org/officeDocument/2006/relationships/ctrlProp" Target="../ctrlProps/ctrlProp2096.xml"/><Relationship Id="rId156" Type="http://schemas.openxmlformats.org/officeDocument/2006/relationships/ctrlProp" Target="../ctrlProps/ctrlProp2117.xml"/><Relationship Id="rId177" Type="http://schemas.openxmlformats.org/officeDocument/2006/relationships/ctrlProp" Target="../ctrlProps/ctrlProp2138.xml"/><Relationship Id="rId198" Type="http://schemas.openxmlformats.org/officeDocument/2006/relationships/ctrlProp" Target="../ctrlProps/ctrlProp2159.xml"/><Relationship Id="rId321" Type="http://schemas.openxmlformats.org/officeDocument/2006/relationships/ctrlProp" Target="../ctrlProps/ctrlProp2282.xml"/><Relationship Id="rId342" Type="http://schemas.openxmlformats.org/officeDocument/2006/relationships/ctrlProp" Target="../ctrlProps/ctrlProp2303.xml"/><Relationship Id="rId363" Type="http://schemas.openxmlformats.org/officeDocument/2006/relationships/ctrlProp" Target="../ctrlProps/ctrlProp2324.xml"/><Relationship Id="rId202" Type="http://schemas.openxmlformats.org/officeDocument/2006/relationships/ctrlProp" Target="../ctrlProps/ctrlProp2163.xml"/><Relationship Id="rId223" Type="http://schemas.openxmlformats.org/officeDocument/2006/relationships/ctrlProp" Target="../ctrlProps/ctrlProp2184.xml"/><Relationship Id="rId244" Type="http://schemas.openxmlformats.org/officeDocument/2006/relationships/ctrlProp" Target="../ctrlProps/ctrlProp2205.xml"/><Relationship Id="rId18" Type="http://schemas.openxmlformats.org/officeDocument/2006/relationships/ctrlProp" Target="../ctrlProps/ctrlProp1979.xml"/><Relationship Id="rId39" Type="http://schemas.openxmlformats.org/officeDocument/2006/relationships/ctrlProp" Target="../ctrlProps/ctrlProp2000.xml"/><Relationship Id="rId265" Type="http://schemas.openxmlformats.org/officeDocument/2006/relationships/ctrlProp" Target="../ctrlProps/ctrlProp2226.xml"/><Relationship Id="rId286" Type="http://schemas.openxmlformats.org/officeDocument/2006/relationships/ctrlProp" Target="../ctrlProps/ctrlProp2247.xml"/><Relationship Id="rId50" Type="http://schemas.openxmlformats.org/officeDocument/2006/relationships/ctrlProp" Target="../ctrlProps/ctrlProp2011.xml"/><Relationship Id="rId104" Type="http://schemas.openxmlformats.org/officeDocument/2006/relationships/ctrlProp" Target="../ctrlProps/ctrlProp2065.xml"/><Relationship Id="rId125" Type="http://schemas.openxmlformats.org/officeDocument/2006/relationships/ctrlProp" Target="../ctrlProps/ctrlProp2086.xml"/><Relationship Id="rId146" Type="http://schemas.openxmlformats.org/officeDocument/2006/relationships/ctrlProp" Target="../ctrlProps/ctrlProp2107.xml"/><Relationship Id="rId167" Type="http://schemas.openxmlformats.org/officeDocument/2006/relationships/ctrlProp" Target="../ctrlProps/ctrlProp2128.xml"/><Relationship Id="rId188" Type="http://schemas.openxmlformats.org/officeDocument/2006/relationships/ctrlProp" Target="../ctrlProps/ctrlProp2149.xml"/><Relationship Id="rId311" Type="http://schemas.openxmlformats.org/officeDocument/2006/relationships/ctrlProp" Target="../ctrlProps/ctrlProp2272.xml"/><Relationship Id="rId332" Type="http://schemas.openxmlformats.org/officeDocument/2006/relationships/ctrlProp" Target="../ctrlProps/ctrlProp2293.xml"/><Relationship Id="rId353" Type="http://schemas.openxmlformats.org/officeDocument/2006/relationships/ctrlProp" Target="../ctrlProps/ctrlProp2314.xml"/><Relationship Id="rId71" Type="http://schemas.openxmlformats.org/officeDocument/2006/relationships/ctrlProp" Target="../ctrlProps/ctrlProp2032.xml"/><Relationship Id="rId92" Type="http://schemas.openxmlformats.org/officeDocument/2006/relationships/ctrlProp" Target="../ctrlProps/ctrlProp2053.xml"/><Relationship Id="rId213" Type="http://schemas.openxmlformats.org/officeDocument/2006/relationships/ctrlProp" Target="../ctrlProps/ctrlProp2174.xml"/><Relationship Id="rId234" Type="http://schemas.openxmlformats.org/officeDocument/2006/relationships/ctrlProp" Target="../ctrlProps/ctrlProp2195.xml"/><Relationship Id="rId2" Type="http://schemas.openxmlformats.org/officeDocument/2006/relationships/drawing" Target="../drawings/drawing13.xml"/><Relationship Id="rId29" Type="http://schemas.openxmlformats.org/officeDocument/2006/relationships/ctrlProp" Target="../ctrlProps/ctrlProp1990.xml"/><Relationship Id="rId255" Type="http://schemas.openxmlformats.org/officeDocument/2006/relationships/ctrlProp" Target="../ctrlProps/ctrlProp2216.xml"/><Relationship Id="rId276" Type="http://schemas.openxmlformats.org/officeDocument/2006/relationships/ctrlProp" Target="../ctrlProps/ctrlProp2237.xml"/><Relationship Id="rId297" Type="http://schemas.openxmlformats.org/officeDocument/2006/relationships/ctrlProp" Target="../ctrlProps/ctrlProp2258.xml"/><Relationship Id="rId40" Type="http://schemas.openxmlformats.org/officeDocument/2006/relationships/ctrlProp" Target="../ctrlProps/ctrlProp2001.xml"/><Relationship Id="rId115" Type="http://schemas.openxmlformats.org/officeDocument/2006/relationships/ctrlProp" Target="../ctrlProps/ctrlProp2076.xml"/><Relationship Id="rId136" Type="http://schemas.openxmlformats.org/officeDocument/2006/relationships/ctrlProp" Target="../ctrlProps/ctrlProp2097.xml"/><Relationship Id="rId157" Type="http://schemas.openxmlformats.org/officeDocument/2006/relationships/ctrlProp" Target="../ctrlProps/ctrlProp2118.xml"/><Relationship Id="rId178" Type="http://schemas.openxmlformats.org/officeDocument/2006/relationships/ctrlProp" Target="../ctrlProps/ctrlProp2139.xml"/><Relationship Id="rId301" Type="http://schemas.openxmlformats.org/officeDocument/2006/relationships/ctrlProp" Target="../ctrlProps/ctrlProp2262.xml"/><Relationship Id="rId322" Type="http://schemas.openxmlformats.org/officeDocument/2006/relationships/ctrlProp" Target="../ctrlProps/ctrlProp2283.xml"/><Relationship Id="rId343" Type="http://schemas.openxmlformats.org/officeDocument/2006/relationships/ctrlProp" Target="../ctrlProps/ctrlProp2304.xml"/><Relationship Id="rId364" Type="http://schemas.openxmlformats.org/officeDocument/2006/relationships/ctrlProp" Target="../ctrlProps/ctrlProp2325.xml"/><Relationship Id="rId61" Type="http://schemas.openxmlformats.org/officeDocument/2006/relationships/ctrlProp" Target="../ctrlProps/ctrlProp2022.xml"/><Relationship Id="rId82" Type="http://schemas.openxmlformats.org/officeDocument/2006/relationships/ctrlProp" Target="../ctrlProps/ctrlProp2043.xml"/><Relationship Id="rId199" Type="http://schemas.openxmlformats.org/officeDocument/2006/relationships/ctrlProp" Target="../ctrlProps/ctrlProp2160.xml"/><Relationship Id="rId203" Type="http://schemas.openxmlformats.org/officeDocument/2006/relationships/ctrlProp" Target="../ctrlProps/ctrlProp2164.xml"/><Relationship Id="rId19" Type="http://schemas.openxmlformats.org/officeDocument/2006/relationships/ctrlProp" Target="../ctrlProps/ctrlProp1980.xml"/><Relationship Id="rId224" Type="http://schemas.openxmlformats.org/officeDocument/2006/relationships/ctrlProp" Target="../ctrlProps/ctrlProp2185.xml"/><Relationship Id="rId245" Type="http://schemas.openxmlformats.org/officeDocument/2006/relationships/ctrlProp" Target="../ctrlProps/ctrlProp2206.xml"/><Relationship Id="rId266" Type="http://schemas.openxmlformats.org/officeDocument/2006/relationships/ctrlProp" Target="../ctrlProps/ctrlProp2227.xml"/><Relationship Id="rId287" Type="http://schemas.openxmlformats.org/officeDocument/2006/relationships/ctrlProp" Target="../ctrlProps/ctrlProp2248.xml"/><Relationship Id="rId30" Type="http://schemas.openxmlformats.org/officeDocument/2006/relationships/ctrlProp" Target="../ctrlProps/ctrlProp1991.xml"/><Relationship Id="rId105" Type="http://schemas.openxmlformats.org/officeDocument/2006/relationships/ctrlProp" Target="../ctrlProps/ctrlProp2066.xml"/><Relationship Id="rId126" Type="http://schemas.openxmlformats.org/officeDocument/2006/relationships/ctrlProp" Target="../ctrlProps/ctrlProp2087.xml"/><Relationship Id="rId147" Type="http://schemas.openxmlformats.org/officeDocument/2006/relationships/ctrlProp" Target="../ctrlProps/ctrlProp2108.xml"/><Relationship Id="rId168" Type="http://schemas.openxmlformats.org/officeDocument/2006/relationships/ctrlProp" Target="../ctrlProps/ctrlProp2129.xml"/><Relationship Id="rId312" Type="http://schemas.openxmlformats.org/officeDocument/2006/relationships/ctrlProp" Target="../ctrlProps/ctrlProp2273.xml"/><Relationship Id="rId333" Type="http://schemas.openxmlformats.org/officeDocument/2006/relationships/ctrlProp" Target="../ctrlProps/ctrlProp2294.xml"/><Relationship Id="rId354" Type="http://schemas.openxmlformats.org/officeDocument/2006/relationships/ctrlProp" Target="../ctrlProps/ctrlProp2315.xml"/><Relationship Id="rId51" Type="http://schemas.openxmlformats.org/officeDocument/2006/relationships/ctrlProp" Target="../ctrlProps/ctrlProp2012.xml"/><Relationship Id="rId72" Type="http://schemas.openxmlformats.org/officeDocument/2006/relationships/ctrlProp" Target="../ctrlProps/ctrlProp2033.xml"/><Relationship Id="rId93" Type="http://schemas.openxmlformats.org/officeDocument/2006/relationships/ctrlProp" Target="../ctrlProps/ctrlProp2054.xml"/><Relationship Id="rId189" Type="http://schemas.openxmlformats.org/officeDocument/2006/relationships/ctrlProp" Target="../ctrlProps/ctrlProp2150.xml"/><Relationship Id="rId3" Type="http://schemas.openxmlformats.org/officeDocument/2006/relationships/vmlDrawing" Target="../drawings/vmlDrawing13.vml"/><Relationship Id="rId214" Type="http://schemas.openxmlformats.org/officeDocument/2006/relationships/ctrlProp" Target="../ctrlProps/ctrlProp2175.xml"/><Relationship Id="rId235" Type="http://schemas.openxmlformats.org/officeDocument/2006/relationships/ctrlProp" Target="../ctrlProps/ctrlProp2196.xml"/><Relationship Id="rId256" Type="http://schemas.openxmlformats.org/officeDocument/2006/relationships/ctrlProp" Target="../ctrlProps/ctrlProp2217.xml"/><Relationship Id="rId277" Type="http://schemas.openxmlformats.org/officeDocument/2006/relationships/ctrlProp" Target="../ctrlProps/ctrlProp2238.xml"/><Relationship Id="rId298" Type="http://schemas.openxmlformats.org/officeDocument/2006/relationships/ctrlProp" Target="../ctrlProps/ctrlProp2259.xml"/><Relationship Id="rId116" Type="http://schemas.openxmlformats.org/officeDocument/2006/relationships/ctrlProp" Target="../ctrlProps/ctrlProp2077.xml"/><Relationship Id="rId137" Type="http://schemas.openxmlformats.org/officeDocument/2006/relationships/ctrlProp" Target="../ctrlProps/ctrlProp2098.xml"/><Relationship Id="rId158" Type="http://schemas.openxmlformats.org/officeDocument/2006/relationships/ctrlProp" Target="../ctrlProps/ctrlProp2119.xml"/><Relationship Id="rId302" Type="http://schemas.openxmlformats.org/officeDocument/2006/relationships/ctrlProp" Target="../ctrlProps/ctrlProp2263.xml"/><Relationship Id="rId323" Type="http://schemas.openxmlformats.org/officeDocument/2006/relationships/ctrlProp" Target="../ctrlProps/ctrlProp2284.xml"/><Relationship Id="rId344" Type="http://schemas.openxmlformats.org/officeDocument/2006/relationships/ctrlProp" Target="../ctrlProps/ctrlProp2305.xml"/><Relationship Id="rId20" Type="http://schemas.openxmlformats.org/officeDocument/2006/relationships/ctrlProp" Target="../ctrlProps/ctrlProp1981.xml"/><Relationship Id="rId41" Type="http://schemas.openxmlformats.org/officeDocument/2006/relationships/ctrlProp" Target="../ctrlProps/ctrlProp2002.xml"/><Relationship Id="rId62" Type="http://schemas.openxmlformats.org/officeDocument/2006/relationships/ctrlProp" Target="../ctrlProps/ctrlProp2023.xml"/><Relationship Id="rId83" Type="http://schemas.openxmlformats.org/officeDocument/2006/relationships/ctrlProp" Target="../ctrlProps/ctrlProp2044.xml"/><Relationship Id="rId179" Type="http://schemas.openxmlformats.org/officeDocument/2006/relationships/ctrlProp" Target="../ctrlProps/ctrlProp2140.xml"/><Relationship Id="rId190" Type="http://schemas.openxmlformats.org/officeDocument/2006/relationships/ctrlProp" Target="../ctrlProps/ctrlProp2151.xml"/><Relationship Id="rId204" Type="http://schemas.openxmlformats.org/officeDocument/2006/relationships/ctrlProp" Target="../ctrlProps/ctrlProp2165.xml"/><Relationship Id="rId225" Type="http://schemas.openxmlformats.org/officeDocument/2006/relationships/ctrlProp" Target="../ctrlProps/ctrlProp2186.xml"/><Relationship Id="rId246" Type="http://schemas.openxmlformats.org/officeDocument/2006/relationships/ctrlProp" Target="../ctrlProps/ctrlProp2207.xml"/><Relationship Id="rId267" Type="http://schemas.openxmlformats.org/officeDocument/2006/relationships/ctrlProp" Target="../ctrlProps/ctrlProp2228.xml"/><Relationship Id="rId288" Type="http://schemas.openxmlformats.org/officeDocument/2006/relationships/ctrlProp" Target="../ctrlProps/ctrlProp224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330.xml"/><Relationship Id="rId13" Type="http://schemas.openxmlformats.org/officeDocument/2006/relationships/ctrlProp" Target="../ctrlProps/ctrlProp2335.xml"/><Relationship Id="rId18" Type="http://schemas.openxmlformats.org/officeDocument/2006/relationships/ctrlProp" Target="../ctrlProps/ctrlProp2340.xml"/><Relationship Id="rId26" Type="http://schemas.openxmlformats.org/officeDocument/2006/relationships/ctrlProp" Target="../ctrlProps/ctrlProp2348.xml"/><Relationship Id="rId3" Type="http://schemas.openxmlformats.org/officeDocument/2006/relationships/vmlDrawing" Target="../drawings/vmlDrawing14.vml"/><Relationship Id="rId21" Type="http://schemas.openxmlformats.org/officeDocument/2006/relationships/ctrlProp" Target="../ctrlProps/ctrlProp2343.xml"/><Relationship Id="rId7" Type="http://schemas.openxmlformats.org/officeDocument/2006/relationships/ctrlProp" Target="../ctrlProps/ctrlProp2329.xml"/><Relationship Id="rId12" Type="http://schemas.openxmlformats.org/officeDocument/2006/relationships/ctrlProp" Target="../ctrlProps/ctrlProp2334.xml"/><Relationship Id="rId17" Type="http://schemas.openxmlformats.org/officeDocument/2006/relationships/ctrlProp" Target="../ctrlProps/ctrlProp2339.xml"/><Relationship Id="rId25" Type="http://schemas.openxmlformats.org/officeDocument/2006/relationships/ctrlProp" Target="../ctrlProps/ctrlProp2347.xml"/><Relationship Id="rId2" Type="http://schemas.openxmlformats.org/officeDocument/2006/relationships/drawing" Target="../drawings/drawing14.xml"/><Relationship Id="rId16" Type="http://schemas.openxmlformats.org/officeDocument/2006/relationships/ctrlProp" Target="../ctrlProps/ctrlProp2338.xml"/><Relationship Id="rId20" Type="http://schemas.openxmlformats.org/officeDocument/2006/relationships/ctrlProp" Target="../ctrlProps/ctrlProp2342.xml"/><Relationship Id="rId1" Type="http://schemas.openxmlformats.org/officeDocument/2006/relationships/printerSettings" Target="../printerSettings/printerSettings21.bin"/><Relationship Id="rId6" Type="http://schemas.openxmlformats.org/officeDocument/2006/relationships/ctrlProp" Target="../ctrlProps/ctrlProp2328.xml"/><Relationship Id="rId11" Type="http://schemas.openxmlformats.org/officeDocument/2006/relationships/ctrlProp" Target="../ctrlProps/ctrlProp2333.xml"/><Relationship Id="rId24" Type="http://schemas.openxmlformats.org/officeDocument/2006/relationships/ctrlProp" Target="../ctrlProps/ctrlProp2346.xml"/><Relationship Id="rId5" Type="http://schemas.openxmlformats.org/officeDocument/2006/relationships/ctrlProp" Target="../ctrlProps/ctrlProp2327.xml"/><Relationship Id="rId15" Type="http://schemas.openxmlformats.org/officeDocument/2006/relationships/ctrlProp" Target="../ctrlProps/ctrlProp2337.xml"/><Relationship Id="rId23" Type="http://schemas.openxmlformats.org/officeDocument/2006/relationships/ctrlProp" Target="../ctrlProps/ctrlProp2345.xml"/><Relationship Id="rId10" Type="http://schemas.openxmlformats.org/officeDocument/2006/relationships/ctrlProp" Target="../ctrlProps/ctrlProp2332.xml"/><Relationship Id="rId19" Type="http://schemas.openxmlformats.org/officeDocument/2006/relationships/ctrlProp" Target="../ctrlProps/ctrlProp2341.xml"/><Relationship Id="rId4" Type="http://schemas.openxmlformats.org/officeDocument/2006/relationships/ctrlProp" Target="../ctrlProps/ctrlProp2326.xml"/><Relationship Id="rId9" Type="http://schemas.openxmlformats.org/officeDocument/2006/relationships/ctrlProp" Target="../ctrlProps/ctrlProp2331.xml"/><Relationship Id="rId14" Type="http://schemas.openxmlformats.org/officeDocument/2006/relationships/ctrlProp" Target="../ctrlProps/ctrlProp2336.xml"/><Relationship Id="rId22" Type="http://schemas.openxmlformats.org/officeDocument/2006/relationships/ctrlProp" Target="../ctrlProps/ctrlProp2344.xml"/><Relationship Id="rId27" Type="http://schemas.openxmlformats.org/officeDocument/2006/relationships/ctrlProp" Target="../ctrlProps/ctrlProp2349.xml"/></Relationships>
</file>

<file path=xl/worksheets/_rels/sheet22.xml.rels><?xml version="1.0" encoding="UTF-8" standalone="yes"?>
<Relationships xmlns="http://schemas.openxmlformats.org/package/2006/relationships"><Relationship Id="rId117" Type="http://schemas.openxmlformats.org/officeDocument/2006/relationships/ctrlProp" Target="../ctrlProps/ctrlProp2463.xml"/><Relationship Id="rId21" Type="http://schemas.openxmlformats.org/officeDocument/2006/relationships/ctrlProp" Target="../ctrlProps/ctrlProp2367.xml"/><Relationship Id="rId42" Type="http://schemas.openxmlformats.org/officeDocument/2006/relationships/ctrlProp" Target="../ctrlProps/ctrlProp2388.xml"/><Relationship Id="rId63" Type="http://schemas.openxmlformats.org/officeDocument/2006/relationships/ctrlProp" Target="../ctrlProps/ctrlProp2409.xml"/><Relationship Id="rId84" Type="http://schemas.openxmlformats.org/officeDocument/2006/relationships/ctrlProp" Target="../ctrlProps/ctrlProp2430.xml"/><Relationship Id="rId138" Type="http://schemas.openxmlformats.org/officeDocument/2006/relationships/ctrlProp" Target="../ctrlProps/ctrlProp2484.xml"/><Relationship Id="rId159" Type="http://schemas.openxmlformats.org/officeDocument/2006/relationships/ctrlProp" Target="../ctrlProps/ctrlProp2505.xml"/><Relationship Id="rId170" Type="http://schemas.openxmlformats.org/officeDocument/2006/relationships/ctrlProp" Target="../ctrlProps/ctrlProp2516.xml"/><Relationship Id="rId191" Type="http://schemas.openxmlformats.org/officeDocument/2006/relationships/ctrlProp" Target="../ctrlProps/ctrlProp2537.xml"/><Relationship Id="rId205" Type="http://schemas.openxmlformats.org/officeDocument/2006/relationships/ctrlProp" Target="../ctrlProps/ctrlProp2551.xml"/><Relationship Id="rId226" Type="http://schemas.openxmlformats.org/officeDocument/2006/relationships/ctrlProp" Target="../ctrlProps/ctrlProp2572.xml"/><Relationship Id="rId247" Type="http://schemas.openxmlformats.org/officeDocument/2006/relationships/ctrlProp" Target="../ctrlProps/ctrlProp2593.xml"/><Relationship Id="rId107" Type="http://schemas.openxmlformats.org/officeDocument/2006/relationships/ctrlProp" Target="../ctrlProps/ctrlProp2453.xml"/><Relationship Id="rId11" Type="http://schemas.openxmlformats.org/officeDocument/2006/relationships/ctrlProp" Target="../ctrlProps/ctrlProp2357.xml"/><Relationship Id="rId32" Type="http://schemas.openxmlformats.org/officeDocument/2006/relationships/ctrlProp" Target="../ctrlProps/ctrlProp2378.xml"/><Relationship Id="rId53" Type="http://schemas.openxmlformats.org/officeDocument/2006/relationships/ctrlProp" Target="../ctrlProps/ctrlProp2399.xml"/><Relationship Id="rId74" Type="http://schemas.openxmlformats.org/officeDocument/2006/relationships/ctrlProp" Target="../ctrlProps/ctrlProp2420.xml"/><Relationship Id="rId128" Type="http://schemas.openxmlformats.org/officeDocument/2006/relationships/ctrlProp" Target="../ctrlProps/ctrlProp2474.xml"/><Relationship Id="rId149" Type="http://schemas.openxmlformats.org/officeDocument/2006/relationships/ctrlProp" Target="../ctrlProps/ctrlProp2495.xml"/><Relationship Id="rId5" Type="http://schemas.openxmlformats.org/officeDocument/2006/relationships/ctrlProp" Target="../ctrlProps/ctrlProp2351.xml"/><Relationship Id="rId95" Type="http://schemas.openxmlformats.org/officeDocument/2006/relationships/ctrlProp" Target="../ctrlProps/ctrlProp2441.xml"/><Relationship Id="rId160" Type="http://schemas.openxmlformats.org/officeDocument/2006/relationships/ctrlProp" Target="../ctrlProps/ctrlProp2506.xml"/><Relationship Id="rId181" Type="http://schemas.openxmlformats.org/officeDocument/2006/relationships/ctrlProp" Target="../ctrlProps/ctrlProp2527.xml"/><Relationship Id="rId216" Type="http://schemas.openxmlformats.org/officeDocument/2006/relationships/ctrlProp" Target="../ctrlProps/ctrlProp2562.xml"/><Relationship Id="rId237" Type="http://schemas.openxmlformats.org/officeDocument/2006/relationships/ctrlProp" Target="../ctrlProps/ctrlProp2583.xml"/><Relationship Id="rId22" Type="http://schemas.openxmlformats.org/officeDocument/2006/relationships/ctrlProp" Target="../ctrlProps/ctrlProp2368.xml"/><Relationship Id="rId43" Type="http://schemas.openxmlformats.org/officeDocument/2006/relationships/ctrlProp" Target="../ctrlProps/ctrlProp2389.xml"/><Relationship Id="rId64" Type="http://schemas.openxmlformats.org/officeDocument/2006/relationships/ctrlProp" Target="../ctrlProps/ctrlProp2410.xml"/><Relationship Id="rId118" Type="http://schemas.openxmlformats.org/officeDocument/2006/relationships/ctrlProp" Target="../ctrlProps/ctrlProp2464.xml"/><Relationship Id="rId139" Type="http://schemas.openxmlformats.org/officeDocument/2006/relationships/ctrlProp" Target="../ctrlProps/ctrlProp2485.xml"/><Relationship Id="rId85" Type="http://schemas.openxmlformats.org/officeDocument/2006/relationships/ctrlProp" Target="../ctrlProps/ctrlProp2431.xml"/><Relationship Id="rId150" Type="http://schemas.openxmlformats.org/officeDocument/2006/relationships/ctrlProp" Target="../ctrlProps/ctrlProp2496.xml"/><Relationship Id="rId171" Type="http://schemas.openxmlformats.org/officeDocument/2006/relationships/ctrlProp" Target="../ctrlProps/ctrlProp2517.xml"/><Relationship Id="rId192" Type="http://schemas.openxmlformats.org/officeDocument/2006/relationships/ctrlProp" Target="../ctrlProps/ctrlProp2538.xml"/><Relationship Id="rId206" Type="http://schemas.openxmlformats.org/officeDocument/2006/relationships/ctrlProp" Target="../ctrlProps/ctrlProp2552.xml"/><Relationship Id="rId227" Type="http://schemas.openxmlformats.org/officeDocument/2006/relationships/ctrlProp" Target="../ctrlProps/ctrlProp2573.xml"/><Relationship Id="rId248" Type="http://schemas.openxmlformats.org/officeDocument/2006/relationships/ctrlProp" Target="../ctrlProps/ctrlProp2594.xml"/><Relationship Id="rId12" Type="http://schemas.openxmlformats.org/officeDocument/2006/relationships/ctrlProp" Target="../ctrlProps/ctrlProp2358.xml"/><Relationship Id="rId33" Type="http://schemas.openxmlformats.org/officeDocument/2006/relationships/ctrlProp" Target="../ctrlProps/ctrlProp2379.xml"/><Relationship Id="rId108" Type="http://schemas.openxmlformats.org/officeDocument/2006/relationships/ctrlProp" Target="../ctrlProps/ctrlProp2454.xml"/><Relationship Id="rId129" Type="http://schemas.openxmlformats.org/officeDocument/2006/relationships/ctrlProp" Target="../ctrlProps/ctrlProp2475.xml"/><Relationship Id="rId54" Type="http://schemas.openxmlformats.org/officeDocument/2006/relationships/ctrlProp" Target="../ctrlProps/ctrlProp2400.xml"/><Relationship Id="rId70" Type="http://schemas.openxmlformats.org/officeDocument/2006/relationships/ctrlProp" Target="../ctrlProps/ctrlProp2416.xml"/><Relationship Id="rId75" Type="http://schemas.openxmlformats.org/officeDocument/2006/relationships/ctrlProp" Target="../ctrlProps/ctrlProp2421.xml"/><Relationship Id="rId91" Type="http://schemas.openxmlformats.org/officeDocument/2006/relationships/ctrlProp" Target="../ctrlProps/ctrlProp2437.xml"/><Relationship Id="rId96" Type="http://schemas.openxmlformats.org/officeDocument/2006/relationships/ctrlProp" Target="../ctrlProps/ctrlProp2442.xml"/><Relationship Id="rId140" Type="http://schemas.openxmlformats.org/officeDocument/2006/relationships/ctrlProp" Target="../ctrlProps/ctrlProp2486.xml"/><Relationship Id="rId145" Type="http://schemas.openxmlformats.org/officeDocument/2006/relationships/ctrlProp" Target="../ctrlProps/ctrlProp2491.xml"/><Relationship Id="rId161" Type="http://schemas.openxmlformats.org/officeDocument/2006/relationships/ctrlProp" Target="../ctrlProps/ctrlProp2507.xml"/><Relationship Id="rId166" Type="http://schemas.openxmlformats.org/officeDocument/2006/relationships/ctrlProp" Target="../ctrlProps/ctrlProp2512.xml"/><Relationship Id="rId182" Type="http://schemas.openxmlformats.org/officeDocument/2006/relationships/ctrlProp" Target="../ctrlProps/ctrlProp2528.xml"/><Relationship Id="rId187" Type="http://schemas.openxmlformats.org/officeDocument/2006/relationships/ctrlProp" Target="../ctrlProps/ctrlProp2533.xml"/><Relationship Id="rId217" Type="http://schemas.openxmlformats.org/officeDocument/2006/relationships/ctrlProp" Target="../ctrlProps/ctrlProp2563.xml"/><Relationship Id="rId1" Type="http://schemas.openxmlformats.org/officeDocument/2006/relationships/printerSettings" Target="../printerSettings/printerSettings22.bin"/><Relationship Id="rId6" Type="http://schemas.openxmlformats.org/officeDocument/2006/relationships/ctrlProp" Target="../ctrlProps/ctrlProp2352.xml"/><Relationship Id="rId212" Type="http://schemas.openxmlformats.org/officeDocument/2006/relationships/ctrlProp" Target="../ctrlProps/ctrlProp2558.xml"/><Relationship Id="rId233" Type="http://schemas.openxmlformats.org/officeDocument/2006/relationships/ctrlProp" Target="../ctrlProps/ctrlProp2579.xml"/><Relationship Id="rId238" Type="http://schemas.openxmlformats.org/officeDocument/2006/relationships/ctrlProp" Target="../ctrlProps/ctrlProp2584.xml"/><Relationship Id="rId254" Type="http://schemas.openxmlformats.org/officeDocument/2006/relationships/ctrlProp" Target="../ctrlProps/ctrlProp2600.xml"/><Relationship Id="rId23" Type="http://schemas.openxmlformats.org/officeDocument/2006/relationships/ctrlProp" Target="../ctrlProps/ctrlProp2369.xml"/><Relationship Id="rId28" Type="http://schemas.openxmlformats.org/officeDocument/2006/relationships/ctrlProp" Target="../ctrlProps/ctrlProp2374.xml"/><Relationship Id="rId49" Type="http://schemas.openxmlformats.org/officeDocument/2006/relationships/ctrlProp" Target="../ctrlProps/ctrlProp2395.xml"/><Relationship Id="rId114" Type="http://schemas.openxmlformats.org/officeDocument/2006/relationships/ctrlProp" Target="../ctrlProps/ctrlProp2460.xml"/><Relationship Id="rId119" Type="http://schemas.openxmlformats.org/officeDocument/2006/relationships/ctrlProp" Target="../ctrlProps/ctrlProp2465.xml"/><Relationship Id="rId44" Type="http://schemas.openxmlformats.org/officeDocument/2006/relationships/ctrlProp" Target="../ctrlProps/ctrlProp2390.xml"/><Relationship Id="rId60" Type="http://schemas.openxmlformats.org/officeDocument/2006/relationships/ctrlProp" Target="../ctrlProps/ctrlProp2406.xml"/><Relationship Id="rId65" Type="http://schemas.openxmlformats.org/officeDocument/2006/relationships/ctrlProp" Target="../ctrlProps/ctrlProp2411.xml"/><Relationship Id="rId81" Type="http://schemas.openxmlformats.org/officeDocument/2006/relationships/ctrlProp" Target="../ctrlProps/ctrlProp2427.xml"/><Relationship Id="rId86" Type="http://schemas.openxmlformats.org/officeDocument/2006/relationships/ctrlProp" Target="../ctrlProps/ctrlProp2432.xml"/><Relationship Id="rId130" Type="http://schemas.openxmlformats.org/officeDocument/2006/relationships/ctrlProp" Target="../ctrlProps/ctrlProp2476.xml"/><Relationship Id="rId135" Type="http://schemas.openxmlformats.org/officeDocument/2006/relationships/ctrlProp" Target="../ctrlProps/ctrlProp2481.xml"/><Relationship Id="rId151" Type="http://schemas.openxmlformats.org/officeDocument/2006/relationships/ctrlProp" Target="../ctrlProps/ctrlProp2497.xml"/><Relationship Id="rId156" Type="http://schemas.openxmlformats.org/officeDocument/2006/relationships/ctrlProp" Target="../ctrlProps/ctrlProp2502.xml"/><Relationship Id="rId177" Type="http://schemas.openxmlformats.org/officeDocument/2006/relationships/ctrlProp" Target="../ctrlProps/ctrlProp2523.xml"/><Relationship Id="rId198" Type="http://schemas.openxmlformats.org/officeDocument/2006/relationships/ctrlProp" Target="../ctrlProps/ctrlProp2544.xml"/><Relationship Id="rId172" Type="http://schemas.openxmlformats.org/officeDocument/2006/relationships/ctrlProp" Target="../ctrlProps/ctrlProp2518.xml"/><Relationship Id="rId193" Type="http://schemas.openxmlformats.org/officeDocument/2006/relationships/ctrlProp" Target="../ctrlProps/ctrlProp2539.xml"/><Relationship Id="rId202" Type="http://schemas.openxmlformats.org/officeDocument/2006/relationships/ctrlProp" Target="../ctrlProps/ctrlProp2548.xml"/><Relationship Id="rId207" Type="http://schemas.openxmlformats.org/officeDocument/2006/relationships/ctrlProp" Target="../ctrlProps/ctrlProp2553.xml"/><Relationship Id="rId223" Type="http://schemas.openxmlformats.org/officeDocument/2006/relationships/ctrlProp" Target="../ctrlProps/ctrlProp2569.xml"/><Relationship Id="rId228" Type="http://schemas.openxmlformats.org/officeDocument/2006/relationships/ctrlProp" Target="../ctrlProps/ctrlProp2574.xml"/><Relationship Id="rId244" Type="http://schemas.openxmlformats.org/officeDocument/2006/relationships/ctrlProp" Target="../ctrlProps/ctrlProp2590.xml"/><Relationship Id="rId249" Type="http://schemas.openxmlformats.org/officeDocument/2006/relationships/ctrlProp" Target="../ctrlProps/ctrlProp2595.xml"/><Relationship Id="rId13" Type="http://schemas.openxmlformats.org/officeDocument/2006/relationships/ctrlProp" Target="../ctrlProps/ctrlProp2359.xml"/><Relationship Id="rId18" Type="http://schemas.openxmlformats.org/officeDocument/2006/relationships/ctrlProp" Target="../ctrlProps/ctrlProp2364.xml"/><Relationship Id="rId39" Type="http://schemas.openxmlformats.org/officeDocument/2006/relationships/ctrlProp" Target="../ctrlProps/ctrlProp2385.xml"/><Relationship Id="rId109" Type="http://schemas.openxmlformats.org/officeDocument/2006/relationships/ctrlProp" Target="../ctrlProps/ctrlProp2455.xml"/><Relationship Id="rId34" Type="http://schemas.openxmlformats.org/officeDocument/2006/relationships/ctrlProp" Target="../ctrlProps/ctrlProp2380.xml"/><Relationship Id="rId50" Type="http://schemas.openxmlformats.org/officeDocument/2006/relationships/ctrlProp" Target="../ctrlProps/ctrlProp2396.xml"/><Relationship Id="rId55" Type="http://schemas.openxmlformats.org/officeDocument/2006/relationships/ctrlProp" Target="../ctrlProps/ctrlProp2401.xml"/><Relationship Id="rId76" Type="http://schemas.openxmlformats.org/officeDocument/2006/relationships/ctrlProp" Target="../ctrlProps/ctrlProp2422.xml"/><Relationship Id="rId97" Type="http://schemas.openxmlformats.org/officeDocument/2006/relationships/ctrlProp" Target="../ctrlProps/ctrlProp2443.xml"/><Relationship Id="rId104" Type="http://schemas.openxmlformats.org/officeDocument/2006/relationships/ctrlProp" Target="../ctrlProps/ctrlProp2450.xml"/><Relationship Id="rId120" Type="http://schemas.openxmlformats.org/officeDocument/2006/relationships/ctrlProp" Target="../ctrlProps/ctrlProp2466.xml"/><Relationship Id="rId125" Type="http://schemas.openxmlformats.org/officeDocument/2006/relationships/ctrlProp" Target="../ctrlProps/ctrlProp2471.xml"/><Relationship Id="rId141" Type="http://schemas.openxmlformats.org/officeDocument/2006/relationships/ctrlProp" Target="../ctrlProps/ctrlProp2487.xml"/><Relationship Id="rId146" Type="http://schemas.openxmlformats.org/officeDocument/2006/relationships/ctrlProp" Target="../ctrlProps/ctrlProp2492.xml"/><Relationship Id="rId167" Type="http://schemas.openxmlformats.org/officeDocument/2006/relationships/ctrlProp" Target="../ctrlProps/ctrlProp2513.xml"/><Relationship Id="rId188" Type="http://schemas.openxmlformats.org/officeDocument/2006/relationships/ctrlProp" Target="../ctrlProps/ctrlProp2534.xml"/><Relationship Id="rId7" Type="http://schemas.openxmlformats.org/officeDocument/2006/relationships/ctrlProp" Target="../ctrlProps/ctrlProp2353.xml"/><Relationship Id="rId71" Type="http://schemas.openxmlformats.org/officeDocument/2006/relationships/ctrlProp" Target="../ctrlProps/ctrlProp2417.xml"/><Relationship Id="rId92" Type="http://schemas.openxmlformats.org/officeDocument/2006/relationships/ctrlProp" Target="../ctrlProps/ctrlProp2438.xml"/><Relationship Id="rId162" Type="http://schemas.openxmlformats.org/officeDocument/2006/relationships/ctrlProp" Target="../ctrlProps/ctrlProp2508.xml"/><Relationship Id="rId183" Type="http://schemas.openxmlformats.org/officeDocument/2006/relationships/ctrlProp" Target="../ctrlProps/ctrlProp2529.xml"/><Relationship Id="rId213" Type="http://schemas.openxmlformats.org/officeDocument/2006/relationships/ctrlProp" Target="../ctrlProps/ctrlProp2559.xml"/><Relationship Id="rId218" Type="http://schemas.openxmlformats.org/officeDocument/2006/relationships/ctrlProp" Target="../ctrlProps/ctrlProp2564.xml"/><Relationship Id="rId234" Type="http://schemas.openxmlformats.org/officeDocument/2006/relationships/ctrlProp" Target="../ctrlProps/ctrlProp2580.xml"/><Relationship Id="rId239" Type="http://schemas.openxmlformats.org/officeDocument/2006/relationships/ctrlProp" Target="../ctrlProps/ctrlProp2585.xml"/><Relationship Id="rId2" Type="http://schemas.openxmlformats.org/officeDocument/2006/relationships/drawing" Target="../drawings/drawing15.xml"/><Relationship Id="rId29" Type="http://schemas.openxmlformats.org/officeDocument/2006/relationships/ctrlProp" Target="../ctrlProps/ctrlProp2375.xml"/><Relationship Id="rId250" Type="http://schemas.openxmlformats.org/officeDocument/2006/relationships/ctrlProp" Target="../ctrlProps/ctrlProp2596.xml"/><Relationship Id="rId255" Type="http://schemas.openxmlformats.org/officeDocument/2006/relationships/ctrlProp" Target="../ctrlProps/ctrlProp2601.xml"/><Relationship Id="rId24" Type="http://schemas.openxmlformats.org/officeDocument/2006/relationships/ctrlProp" Target="../ctrlProps/ctrlProp2370.xml"/><Relationship Id="rId40" Type="http://schemas.openxmlformats.org/officeDocument/2006/relationships/ctrlProp" Target="../ctrlProps/ctrlProp2386.xml"/><Relationship Id="rId45" Type="http://schemas.openxmlformats.org/officeDocument/2006/relationships/ctrlProp" Target="../ctrlProps/ctrlProp2391.xml"/><Relationship Id="rId66" Type="http://schemas.openxmlformats.org/officeDocument/2006/relationships/ctrlProp" Target="../ctrlProps/ctrlProp2412.xml"/><Relationship Id="rId87" Type="http://schemas.openxmlformats.org/officeDocument/2006/relationships/ctrlProp" Target="../ctrlProps/ctrlProp2433.xml"/><Relationship Id="rId110" Type="http://schemas.openxmlformats.org/officeDocument/2006/relationships/ctrlProp" Target="../ctrlProps/ctrlProp2456.xml"/><Relationship Id="rId115" Type="http://schemas.openxmlformats.org/officeDocument/2006/relationships/ctrlProp" Target="../ctrlProps/ctrlProp2461.xml"/><Relationship Id="rId131" Type="http://schemas.openxmlformats.org/officeDocument/2006/relationships/ctrlProp" Target="../ctrlProps/ctrlProp2477.xml"/><Relationship Id="rId136" Type="http://schemas.openxmlformats.org/officeDocument/2006/relationships/ctrlProp" Target="../ctrlProps/ctrlProp2482.xml"/><Relationship Id="rId157" Type="http://schemas.openxmlformats.org/officeDocument/2006/relationships/ctrlProp" Target="../ctrlProps/ctrlProp2503.xml"/><Relationship Id="rId178" Type="http://schemas.openxmlformats.org/officeDocument/2006/relationships/ctrlProp" Target="../ctrlProps/ctrlProp2524.xml"/><Relationship Id="rId61" Type="http://schemas.openxmlformats.org/officeDocument/2006/relationships/ctrlProp" Target="../ctrlProps/ctrlProp2407.xml"/><Relationship Id="rId82" Type="http://schemas.openxmlformats.org/officeDocument/2006/relationships/ctrlProp" Target="../ctrlProps/ctrlProp2428.xml"/><Relationship Id="rId152" Type="http://schemas.openxmlformats.org/officeDocument/2006/relationships/ctrlProp" Target="../ctrlProps/ctrlProp2498.xml"/><Relationship Id="rId173" Type="http://schemas.openxmlformats.org/officeDocument/2006/relationships/ctrlProp" Target="../ctrlProps/ctrlProp2519.xml"/><Relationship Id="rId194" Type="http://schemas.openxmlformats.org/officeDocument/2006/relationships/ctrlProp" Target="../ctrlProps/ctrlProp2540.xml"/><Relationship Id="rId199" Type="http://schemas.openxmlformats.org/officeDocument/2006/relationships/ctrlProp" Target="../ctrlProps/ctrlProp2545.xml"/><Relationship Id="rId203" Type="http://schemas.openxmlformats.org/officeDocument/2006/relationships/ctrlProp" Target="../ctrlProps/ctrlProp2549.xml"/><Relationship Id="rId208" Type="http://schemas.openxmlformats.org/officeDocument/2006/relationships/ctrlProp" Target="../ctrlProps/ctrlProp2554.xml"/><Relationship Id="rId229" Type="http://schemas.openxmlformats.org/officeDocument/2006/relationships/ctrlProp" Target="../ctrlProps/ctrlProp2575.xml"/><Relationship Id="rId19" Type="http://schemas.openxmlformats.org/officeDocument/2006/relationships/ctrlProp" Target="../ctrlProps/ctrlProp2365.xml"/><Relationship Id="rId224" Type="http://schemas.openxmlformats.org/officeDocument/2006/relationships/ctrlProp" Target="../ctrlProps/ctrlProp2570.xml"/><Relationship Id="rId240" Type="http://schemas.openxmlformats.org/officeDocument/2006/relationships/ctrlProp" Target="../ctrlProps/ctrlProp2586.xml"/><Relationship Id="rId245" Type="http://schemas.openxmlformats.org/officeDocument/2006/relationships/ctrlProp" Target="../ctrlProps/ctrlProp2591.xml"/><Relationship Id="rId14" Type="http://schemas.openxmlformats.org/officeDocument/2006/relationships/ctrlProp" Target="../ctrlProps/ctrlProp2360.xml"/><Relationship Id="rId30" Type="http://schemas.openxmlformats.org/officeDocument/2006/relationships/ctrlProp" Target="../ctrlProps/ctrlProp2376.xml"/><Relationship Id="rId35" Type="http://schemas.openxmlformats.org/officeDocument/2006/relationships/ctrlProp" Target="../ctrlProps/ctrlProp2381.xml"/><Relationship Id="rId56" Type="http://schemas.openxmlformats.org/officeDocument/2006/relationships/ctrlProp" Target="../ctrlProps/ctrlProp2402.xml"/><Relationship Id="rId77" Type="http://schemas.openxmlformats.org/officeDocument/2006/relationships/ctrlProp" Target="../ctrlProps/ctrlProp2423.xml"/><Relationship Id="rId100" Type="http://schemas.openxmlformats.org/officeDocument/2006/relationships/ctrlProp" Target="../ctrlProps/ctrlProp2446.xml"/><Relationship Id="rId105" Type="http://schemas.openxmlformats.org/officeDocument/2006/relationships/ctrlProp" Target="../ctrlProps/ctrlProp2451.xml"/><Relationship Id="rId126" Type="http://schemas.openxmlformats.org/officeDocument/2006/relationships/ctrlProp" Target="../ctrlProps/ctrlProp2472.xml"/><Relationship Id="rId147" Type="http://schemas.openxmlformats.org/officeDocument/2006/relationships/ctrlProp" Target="../ctrlProps/ctrlProp2493.xml"/><Relationship Id="rId168" Type="http://schemas.openxmlformats.org/officeDocument/2006/relationships/ctrlProp" Target="../ctrlProps/ctrlProp2514.xml"/><Relationship Id="rId8" Type="http://schemas.openxmlformats.org/officeDocument/2006/relationships/ctrlProp" Target="../ctrlProps/ctrlProp2354.xml"/><Relationship Id="rId51" Type="http://schemas.openxmlformats.org/officeDocument/2006/relationships/ctrlProp" Target="../ctrlProps/ctrlProp2397.xml"/><Relationship Id="rId72" Type="http://schemas.openxmlformats.org/officeDocument/2006/relationships/ctrlProp" Target="../ctrlProps/ctrlProp2418.xml"/><Relationship Id="rId93" Type="http://schemas.openxmlformats.org/officeDocument/2006/relationships/ctrlProp" Target="../ctrlProps/ctrlProp2439.xml"/><Relationship Id="rId98" Type="http://schemas.openxmlformats.org/officeDocument/2006/relationships/ctrlProp" Target="../ctrlProps/ctrlProp2444.xml"/><Relationship Id="rId121" Type="http://schemas.openxmlformats.org/officeDocument/2006/relationships/ctrlProp" Target="../ctrlProps/ctrlProp2467.xml"/><Relationship Id="rId142" Type="http://schemas.openxmlformats.org/officeDocument/2006/relationships/ctrlProp" Target="../ctrlProps/ctrlProp2488.xml"/><Relationship Id="rId163" Type="http://schemas.openxmlformats.org/officeDocument/2006/relationships/ctrlProp" Target="../ctrlProps/ctrlProp2509.xml"/><Relationship Id="rId184" Type="http://schemas.openxmlformats.org/officeDocument/2006/relationships/ctrlProp" Target="../ctrlProps/ctrlProp2530.xml"/><Relationship Id="rId189" Type="http://schemas.openxmlformats.org/officeDocument/2006/relationships/ctrlProp" Target="../ctrlProps/ctrlProp2535.xml"/><Relationship Id="rId219" Type="http://schemas.openxmlformats.org/officeDocument/2006/relationships/ctrlProp" Target="../ctrlProps/ctrlProp2565.xml"/><Relationship Id="rId3" Type="http://schemas.openxmlformats.org/officeDocument/2006/relationships/vmlDrawing" Target="../drawings/vmlDrawing15.vml"/><Relationship Id="rId214" Type="http://schemas.openxmlformats.org/officeDocument/2006/relationships/ctrlProp" Target="../ctrlProps/ctrlProp2560.xml"/><Relationship Id="rId230" Type="http://schemas.openxmlformats.org/officeDocument/2006/relationships/ctrlProp" Target="../ctrlProps/ctrlProp2576.xml"/><Relationship Id="rId235" Type="http://schemas.openxmlformats.org/officeDocument/2006/relationships/ctrlProp" Target="../ctrlProps/ctrlProp2581.xml"/><Relationship Id="rId251" Type="http://schemas.openxmlformats.org/officeDocument/2006/relationships/ctrlProp" Target="../ctrlProps/ctrlProp2597.xml"/><Relationship Id="rId256" Type="http://schemas.openxmlformats.org/officeDocument/2006/relationships/ctrlProp" Target="../ctrlProps/ctrlProp2602.xml"/><Relationship Id="rId25" Type="http://schemas.openxmlformats.org/officeDocument/2006/relationships/ctrlProp" Target="../ctrlProps/ctrlProp2371.xml"/><Relationship Id="rId46" Type="http://schemas.openxmlformats.org/officeDocument/2006/relationships/ctrlProp" Target="../ctrlProps/ctrlProp2392.xml"/><Relationship Id="rId67" Type="http://schemas.openxmlformats.org/officeDocument/2006/relationships/ctrlProp" Target="../ctrlProps/ctrlProp2413.xml"/><Relationship Id="rId116" Type="http://schemas.openxmlformats.org/officeDocument/2006/relationships/ctrlProp" Target="../ctrlProps/ctrlProp2462.xml"/><Relationship Id="rId137" Type="http://schemas.openxmlformats.org/officeDocument/2006/relationships/ctrlProp" Target="../ctrlProps/ctrlProp2483.xml"/><Relationship Id="rId158" Type="http://schemas.openxmlformats.org/officeDocument/2006/relationships/ctrlProp" Target="../ctrlProps/ctrlProp2504.xml"/><Relationship Id="rId20" Type="http://schemas.openxmlformats.org/officeDocument/2006/relationships/ctrlProp" Target="../ctrlProps/ctrlProp2366.xml"/><Relationship Id="rId41" Type="http://schemas.openxmlformats.org/officeDocument/2006/relationships/ctrlProp" Target="../ctrlProps/ctrlProp2387.xml"/><Relationship Id="rId62" Type="http://schemas.openxmlformats.org/officeDocument/2006/relationships/ctrlProp" Target="../ctrlProps/ctrlProp2408.xml"/><Relationship Id="rId83" Type="http://schemas.openxmlformats.org/officeDocument/2006/relationships/ctrlProp" Target="../ctrlProps/ctrlProp2429.xml"/><Relationship Id="rId88" Type="http://schemas.openxmlformats.org/officeDocument/2006/relationships/ctrlProp" Target="../ctrlProps/ctrlProp2434.xml"/><Relationship Id="rId111" Type="http://schemas.openxmlformats.org/officeDocument/2006/relationships/ctrlProp" Target="../ctrlProps/ctrlProp2457.xml"/><Relationship Id="rId132" Type="http://schemas.openxmlformats.org/officeDocument/2006/relationships/ctrlProp" Target="../ctrlProps/ctrlProp2478.xml"/><Relationship Id="rId153" Type="http://schemas.openxmlformats.org/officeDocument/2006/relationships/ctrlProp" Target="../ctrlProps/ctrlProp2499.xml"/><Relationship Id="rId174" Type="http://schemas.openxmlformats.org/officeDocument/2006/relationships/ctrlProp" Target="../ctrlProps/ctrlProp2520.xml"/><Relationship Id="rId179" Type="http://schemas.openxmlformats.org/officeDocument/2006/relationships/ctrlProp" Target="../ctrlProps/ctrlProp2525.xml"/><Relationship Id="rId195" Type="http://schemas.openxmlformats.org/officeDocument/2006/relationships/ctrlProp" Target="../ctrlProps/ctrlProp2541.xml"/><Relationship Id="rId209" Type="http://schemas.openxmlformats.org/officeDocument/2006/relationships/ctrlProp" Target="../ctrlProps/ctrlProp2555.xml"/><Relationship Id="rId190" Type="http://schemas.openxmlformats.org/officeDocument/2006/relationships/ctrlProp" Target="../ctrlProps/ctrlProp2536.xml"/><Relationship Id="rId204" Type="http://schemas.openxmlformats.org/officeDocument/2006/relationships/ctrlProp" Target="../ctrlProps/ctrlProp2550.xml"/><Relationship Id="rId220" Type="http://schemas.openxmlformats.org/officeDocument/2006/relationships/ctrlProp" Target="../ctrlProps/ctrlProp2566.xml"/><Relationship Id="rId225" Type="http://schemas.openxmlformats.org/officeDocument/2006/relationships/ctrlProp" Target="../ctrlProps/ctrlProp2571.xml"/><Relationship Id="rId241" Type="http://schemas.openxmlformats.org/officeDocument/2006/relationships/ctrlProp" Target="../ctrlProps/ctrlProp2587.xml"/><Relationship Id="rId246" Type="http://schemas.openxmlformats.org/officeDocument/2006/relationships/ctrlProp" Target="../ctrlProps/ctrlProp2592.xml"/><Relationship Id="rId15" Type="http://schemas.openxmlformats.org/officeDocument/2006/relationships/ctrlProp" Target="../ctrlProps/ctrlProp2361.xml"/><Relationship Id="rId36" Type="http://schemas.openxmlformats.org/officeDocument/2006/relationships/ctrlProp" Target="../ctrlProps/ctrlProp2382.xml"/><Relationship Id="rId57" Type="http://schemas.openxmlformats.org/officeDocument/2006/relationships/ctrlProp" Target="../ctrlProps/ctrlProp2403.xml"/><Relationship Id="rId106" Type="http://schemas.openxmlformats.org/officeDocument/2006/relationships/ctrlProp" Target="../ctrlProps/ctrlProp2452.xml"/><Relationship Id="rId127" Type="http://schemas.openxmlformats.org/officeDocument/2006/relationships/ctrlProp" Target="../ctrlProps/ctrlProp2473.xml"/><Relationship Id="rId10" Type="http://schemas.openxmlformats.org/officeDocument/2006/relationships/ctrlProp" Target="../ctrlProps/ctrlProp2356.xml"/><Relationship Id="rId31" Type="http://schemas.openxmlformats.org/officeDocument/2006/relationships/ctrlProp" Target="../ctrlProps/ctrlProp2377.xml"/><Relationship Id="rId52" Type="http://schemas.openxmlformats.org/officeDocument/2006/relationships/ctrlProp" Target="../ctrlProps/ctrlProp2398.xml"/><Relationship Id="rId73" Type="http://schemas.openxmlformats.org/officeDocument/2006/relationships/ctrlProp" Target="../ctrlProps/ctrlProp2419.xml"/><Relationship Id="rId78" Type="http://schemas.openxmlformats.org/officeDocument/2006/relationships/ctrlProp" Target="../ctrlProps/ctrlProp2424.xml"/><Relationship Id="rId94" Type="http://schemas.openxmlformats.org/officeDocument/2006/relationships/ctrlProp" Target="../ctrlProps/ctrlProp2440.xml"/><Relationship Id="rId99" Type="http://schemas.openxmlformats.org/officeDocument/2006/relationships/ctrlProp" Target="../ctrlProps/ctrlProp2445.xml"/><Relationship Id="rId101" Type="http://schemas.openxmlformats.org/officeDocument/2006/relationships/ctrlProp" Target="../ctrlProps/ctrlProp2447.xml"/><Relationship Id="rId122" Type="http://schemas.openxmlformats.org/officeDocument/2006/relationships/ctrlProp" Target="../ctrlProps/ctrlProp2468.xml"/><Relationship Id="rId143" Type="http://schemas.openxmlformats.org/officeDocument/2006/relationships/ctrlProp" Target="../ctrlProps/ctrlProp2489.xml"/><Relationship Id="rId148" Type="http://schemas.openxmlformats.org/officeDocument/2006/relationships/ctrlProp" Target="../ctrlProps/ctrlProp2494.xml"/><Relationship Id="rId164" Type="http://schemas.openxmlformats.org/officeDocument/2006/relationships/ctrlProp" Target="../ctrlProps/ctrlProp2510.xml"/><Relationship Id="rId169" Type="http://schemas.openxmlformats.org/officeDocument/2006/relationships/ctrlProp" Target="../ctrlProps/ctrlProp2515.xml"/><Relationship Id="rId185" Type="http://schemas.openxmlformats.org/officeDocument/2006/relationships/ctrlProp" Target="../ctrlProps/ctrlProp2531.xml"/><Relationship Id="rId4" Type="http://schemas.openxmlformats.org/officeDocument/2006/relationships/ctrlProp" Target="../ctrlProps/ctrlProp2350.xml"/><Relationship Id="rId9" Type="http://schemas.openxmlformats.org/officeDocument/2006/relationships/ctrlProp" Target="../ctrlProps/ctrlProp2355.xml"/><Relationship Id="rId180" Type="http://schemas.openxmlformats.org/officeDocument/2006/relationships/ctrlProp" Target="../ctrlProps/ctrlProp2526.xml"/><Relationship Id="rId210" Type="http://schemas.openxmlformats.org/officeDocument/2006/relationships/ctrlProp" Target="../ctrlProps/ctrlProp2556.xml"/><Relationship Id="rId215" Type="http://schemas.openxmlformats.org/officeDocument/2006/relationships/ctrlProp" Target="../ctrlProps/ctrlProp2561.xml"/><Relationship Id="rId236" Type="http://schemas.openxmlformats.org/officeDocument/2006/relationships/ctrlProp" Target="../ctrlProps/ctrlProp2582.xml"/><Relationship Id="rId26" Type="http://schemas.openxmlformats.org/officeDocument/2006/relationships/ctrlProp" Target="../ctrlProps/ctrlProp2372.xml"/><Relationship Id="rId231" Type="http://schemas.openxmlformats.org/officeDocument/2006/relationships/ctrlProp" Target="../ctrlProps/ctrlProp2577.xml"/><Relationship Id="rId252" Type="http://schemas.openxmlformats.org/officeDocument/2006/relationships/ctrlProp" Target="../ctrlProps/ctrlProp2598.xml"/><Relationship Id="rId47" Type="http://schemas.openxmlformats.org/officeDocument/2006/relationships/ctrlProp" Target="../ctrlProps/ctrlProp2393.xml"/><Relationship Id="rId68" Type="http://schemas.openxmlformats.org/officeDocument/2006/relationships/ctrlProp" Target="../ctrlProps/ctrlProp2414.xml"/><Relationship Id="rId89" Type="http://schemas.openxmlformats.org/officeDocument/2006/relationships/ctrlProp" Target="../ctrlProps/ctrlProp2435.xml"/><Relationship Id="rId112" Type="http://schemas.openxmlformats.org/officeDocument/2006/relationships/ctrlProp" Target="../ctrlProps/ctrlProp2458.xml"/><Relationship Id="rId133" Type="http://schemas.openxmlformats.org/officeDocument/2006/relationships/ctrlProp" Target="../ctrlProps/ctrlProp2479.xml"/><Relationship Id="rId154" Type="http://schemas.openxmlformats.org/officeDocument/2006/relationships/ctrlProp" Target="../ctrlProps/ctrlProp2500.xml"/><Relationship Id="rId175" Type="http://schemas.openxmlformats.org/officeDocument/2006/relationships/ctrlProp" Target="../ctrlProps/ctrlProp2521.xml"/><Relationship Id="rId196" Type="http://schemas.openxmlformats.org/officeDocument/2006/relationships/ctrlProp" Target="../ctrlProps/ctrlProp2542.xml"/><Relationship Id="rId200" Type="http://schemas.openxmlformats.org/officeDocument/2006/relationships/ctrlProp" Target="../ctrlProps/ctrlProp2546.xml"/><Relationship Id="rId16" Type="http://schemas.openxmlformats.org/officeDocument/2006/relationships/ctrlProp" Target="../ctrlProps/ctrlProp2362.xml"/><Relationship Id="rId221" Type="http://schemas.openxmlformats.org/officeDocument/2006/relationships/ctrlProp" Target="../ctrlProps/ctrlProp2567.xml"/><Relationship Id="rId242" Type="http://schemas.openxmlformats.org/officeDocument/2006/relationships/ctrlProp" Target="../ctrlProps/ctrlProp2588.xml"/><Relationship Id="rId37" Type="http://schemas.openxmlformats.org/officeDocument/2006/relationships/ctrlProp" Target="../ctrlProps/ctrlProp2383.xml"/><Relationship Id="rId58" Type="http://schemas.openxmlformats.org/officeDocument/2006/relationships/ctrlProp" Target="../ctrlProps/ctrlProp2404.xml"/><Relationship Id="rId79" Type="http://schemas.openxmlformats.org/officeDocument/2006/relationships/ctrlProp" Target="../ctrlProps/ctrlProp2425.xml"/><Relationship Id="rId102" Type="http://schemas.openxmlformats.org/officeDocument/2006/relationships/ctrlProp" Target="../ctrlProps/ctrlProp2448.xml"/><Relationship Id="rId123" Type="http://schemas.openxmlformats.org/officeDocument/2006/relationships/ctrlProp" Target="../ctrlProps/ctrlProp2469.xml"/><Relationship Id="rId144" Type="http://schemas.openxmlformats.org/officeDocument/2006/relationships/ctrlProp" Target="../ctrlProps/ctrlProp2490.xml"/><Relationship Id="rId90" Type="http://schemas.openxmlformats.org/officeDocument/2006/relationships/ctrlProp" Target="../ctrlProps/ctrlProp2436.xml"/><Relationship Id="rId165" Type="http://schemas.openxmlformats.org/officeDocument/2006/relationships/ctrlProp" Target="../ctrlProps/ctrlProp2511.xml"/><Relationship Id="rId186" Type="http://schemas.openxmlformats.org/officeDocument/2006/relationships/ctrlProp" Target="../ctrlProps/ctrlProp2532.xml"/><Relationship Id="rId211" Type="http://schemas.openxmlformats.org/officeDocument/2006/relationships/ctrlProp" Target="../ctrlProps/ctrlProp2557.xml"/><Relationship Id="rId232" Type="http://schemas.openxmlformats.org/officeDocument/2006/relationships/ctrlProp" Target="../ctrlProps/ctrlProp2578.xml"/><Relationship Id="rId253" Type="http://schemas.openxmlformats.org/officeDocument/2006/relationships/ctrlProp" Target="../ctrlProps/ctrlProp2599.xml"/><Relationship Id="rId27" Type="http://schemas.openxmlformats.org/officeDocument/2006/relationships/ctrlProp" Target="../ctrlProps/ctrlProp2373.xml"/><Relationship Id="rId48" Type="http://schemas.openxmlformats.org/officeDocument/2006/relationships/ctrlProp" Target="../ctrlProps/ctrlProp2394.xml"/><Relationship Id="rId69" Type="http://schemas.openxmlformats.org/officeDocument/2006/relationships/ctrlProp" Target="../ctrlProps/ctrlProp2415.xml"/><Relationship Id="rId113" Type="http://schemas.openxmlformats.org/officeDocument/2006/relationships/ctrlProp" Target="../ctrlProps/ctrlProp2459.xml"/><Relationship Id="rId134" Type="http://schemas.openxmlformats.org/officeDocument/2006/relationships/ctrlProp" Target="../ctrlProps/ctrlProp2480.xml"/><Relationship Id="rId80" Type="http://schemas.openxmlformats.org/officeDocument/2006/relationships/ctrlProp" Target="../ctrlProps/ctrlProp2426.xml"/><Relationship Id="rId155" Type="http://schemas.openxmlformats.org/officeDocument/2006/relationships/ctrlProp" Target="../ctrlProps/ctrlProp2501.xml"/><Relationship Id="rId176" Type="http://schemas.openxmlformats.org/officeDocument/2006/relationships/ctrlProp" Target="../ctrlProps/ctrlProp2522.xml"/><Relationship Id="rId197" Type="http://schemas.openxmlformats.org/officeDocument/2006/relationships/ctrlProp" Target="../ctrlProps/ctrlProp2543.xml"/><Relationship Id="rId201" Type="http://schemas.openxmlformats.org/officeDocument/2006/relationships/ctrlProp" Target="../ctrlProps/ctrlProp2547.xml"/><Relationship Id="rId222" Type="http://schemas.openxmlformats.org/officeDocument/2006/relationships/ctrlProp" Target="../ctrlProps/ctrlProp2568.xml"/><Relationship Id="rId243" Type="http://schemas.openxmlformats.org/officeDocument/2006/relationships/ctrlProp" Target="../ctrlProps/ctrlProp2589.xml"/><Relationship Id="rId17" Type="http://schemas.openxmlformats.org/officeDocument/2006/relationships/ctrlProp" Target="../ctrlProps/ctrlProp2363.xml"/><Relationship Id="rId38" Type="http://schemas.openxmlformats.org/officeDocument/2006/relationships/ctrlProp" Target="../ctrlProps/ctrlProp2384.xml"/><Relationship Id="rId59" Type="http://schemas.openxmlformats.org/officeDocument/2006/relationships/ctrlProp" Target="../ctrlProps/ctrlProp2405.xml"/><Relationship Id="rId103" Type="http://schemas.openxmlformats.org/officeDocument/2006/relationships/ctrlProp" Target="../ctrlProps/ctrlProp2449.xml"/><Relationship Id="rId124" Type="http://schemas.openxmlformats.org/officeDocument/2006/relationships/ctrlProp" Target="../ctrlProps/ctrlProp2470.xml"/></Relationships>
</file>

<file path=xl/worksheets/_rels/sheet23.xml.rels><?xml version="1.0" encoding="UTF-8" standalone="yes"?>
<Relationships xmlns="http://schemas.openxmlformats.org/package/2006/relationships"><Relationship Id="rId26" Type="http://schemas.openxmlformats.org/officeDocument/2006/relationships/ctrlProp" Target="../ctrlProps/ctrlProp2625.xml"/><Relationship Id="rId117" Type="http://schemas.openxmlformats.org/officeDocument/2006/relationships/ctrlProp" Target="../ctrlProps/ctrlProp2716.xml"/><Relationship Id="rId21" Type="http://schemas.openxmlformats.org/officeDocument/2006/relationships/ctrlProp" Target="../ctrlProps/ctrlProp2620.xml"/><Relationship Id="rId42" Type="http://schemas.openxmlformats.org/officeDocument/2006/relationships/ctrlProp" Target="../ctrlProps/ctrlProp2641.xml"/><Relationship Id="rId47" Type="http://schemas.openxmlformats.org/officeDocument/2006/relationships/ctrlProp" Target="../ctrlProps/ctrlProp2646.xml"/><Relationship Id="rId63" Type="http://schemas.openxmlformats.org/officeDocument/2006/relationships/ctrlProp" Target="../ctrlProps/ctrlProp2662.xml"/><Relationship Id="rId68" Type="http://schemas.openxmlformats.org/officeDocument/2006/relationships/ctrlProp" Target="../ctrlProps/ctrlProp2667.xml"/><Relationship Id="rId84" Type="http://schemas.openxmlformats.org/officeDocument/2006/relationships/ctrlProp" Target="../ctrlProps/ctrlProp2683.xml"/><Relationship Id="rId89" Type="http://schemas.openxmlformats.org/officeDocument/2006/relationships/ctrlProp" Target="../ctrlProps/ctrlProp2688.xml"/><Relationship Id="rId112" Type="http://schemas.openxmlformats.org/officeDocument/2006/relationships/ctrlProp" Target="../ctrlProps/ctrlProp2711.xml"/><Relationship Id="rId133" Type="http://schemas.openxmlformats.org/officeDocument/2006/relationships/ctrlProp" Target="../ctrlProps/ctrlProp2732.xml"/><Relationship Id="rId138" Type="http://schemas.openxmlformats.org/officeDocument/2006/relationships/ctrlProp" Target="../ctrlProps/ctrlProp2737.xml"/><Relationship Id="rId154" Type="http://schemas.openxmlformats.org/officeDocument/2006/relationships/ctrlProp" Target="../ctrlProps/ctrlProp2753.xml"/><Relationship Id="rId159" Type="http://schemas.openxmlformats.org/officeDocument/2006/relationships/ctrlProp" Target="../ctrlProps/ctrlProp2758.xml"/><Relationship Id="rId16" Type="http://schemas.openxmlformats.org/officeDocument/2006/relationships/ctrlProp" Target="../ctrlProps/ctrlProp2615.xml"/><Relationship Id="rId107" Type="http://schemas.openxmlformats.org/officeDocument/2006/relationships/ctrlProp" Target="../ctrlProps/ctrlProp2706.xml"/><Relationship Id="rId11" Type="http://schemas.openxmlformats.org/officeDocument/2006/relationships/ctrlProp" Target="../ctrlProps/ctrlProp2610.xml"/><Relationship Id="rId32" Type="http://schemas.openxmlformats.org/officeDocument/2006/relationships/ctrlProp" Target="../ctrlProps/ctrlProp2631.xml"/><Relationship Id="rId37" Type="http://schemas.openxmlformats.org/officeDocument/2006/relationships/ctrlProp" Target="../ctrlProps/ctrlProp2636.xml"/><Relationship Id="rId53" Type="http://schemas.openxmlformats.org/officeDocument/2006/relationships/ctrlProp" Target="../ctrlProps/ctrlProp2652.xml"/><Relationship Id="rId58" Type="http://schemas.openxmlformats.org/officeDocument/2006/relationships/ctrlProp" Target="../ctrlProps/ctrlProp2657.xml"/><Relationship Id="rId74" Type="http://schemas.openxmlformats.org/officeDocument/2006/relationships/ctrlProp" Target="../ctrlProps/ctrlProp2673.xml"/><Relationship Id="rId79" Type="http://schemas.openxmlformats.org/officeDocument/2006/relationships/ctrlProp" Target="../ctrlProps/ctrlProp2678.xml"/><Relationship Id="rId102" Type="http://schemas.openxmlformats.org/officeDocument/2006/relationships/ctrlProp" Target="../ctrlProps/ctrlProp2701.xml"/><Relationship Id="rId123" Type="http://schemas.openxmlformats.org/officeDocument/2006/relationships/ctrlProp" Target="../ctrlProps/ctrlProp2722.xml"/><Relationship Id="rId128" Type="http://schemas.openxmlformats.org/officeDocument/2006/relationships/ctrlProp" Target="../ctrlProps/ctrlProp2727.xml"/><Relationship Id="rId144" Type="http://schemas.openxmlformats.org/officeDocument/2006/relationships/ctrlProp" Target="../ctrlProps/ctrlProp2743.xml"/><Relationship Id="rId149" Type="http://schemas.openxmlformats.org/officeDocument/2006/relationships/ctrlProp" Target="../ctrlProps/ctrlProp2748.xml"/><Relationship Id="rId5" Type="http://schemas.openxmlformats.org/officeDocument/2006/relationships/ctrlProp" Target="../ctrlProps/ctrlProp2604.xml"/><Relationship Id="rId90" Type="http://schemas.openxmlformats.org/officeDocument/2006/relationships/ctrlProp" Target="../ctrlProps/ctrlProp2689.xml"/><Relationship Id="rId95" Type="http://schemas.openxmlformats.org/officeDocument/2006/relationships/ctrlProp" Target="../ctrlProps/ctrlProp2694.xml"/><Relationship Id="rId160" Type="http://schemas.openxmlformats.org/officeDocument/2006/relationships/ctrlProp" Target="../ctrlProps/ctrlProp2759.xml"/><Relationship Id="rId165" Type="http://schemas.openxmlformats.org/officeDocument/2006/relationships/ctrlProp" Target="../ctrlProps/ctrlProp2764.xml"/><Relationship Id="rId22" Type="http://schemas.openxmlformats.org/officeDocument/2006/relationships/ctrlProp" Target="../ctrlProps/ctrlProp2621.xml"/><Relationship Id="rId27" Type="http://schemas.openxmlformats.org/officeDocument/2006/relationships/ctrlProp" Target="../ctrlProps/ctrlProp2626.xml"/><Relationship Id="rId43" Type="http://schemas.openxmlformats.org/officeDocument/2006/relationships/ctrlProp" Target="../ctrlProps/ctrlProp2642.xml"/><Relationship Id="rId48" Type="http://schemas.openxmlformats.org/officeDocument/2006/relationships/ctrlProp" Target="../ctrlProps/ctrlProp2647.xml"/><Relationship Id="rId64" Type="http://schemas.openxmlformats.org/officeDocument/2006/relationships/ctrlProp" Target="../ctrlProps/ctrlProp2663.xml"/><Relationship Id="rId69" Type="http://schemas.openxmlformats.org/officeDocument/2006/relationships/ctrlProp" Target="../ctrlProps/ctrlProp2668.xml"/><Relationship Id="rId113" Type="http://schemas.openxmlformats.org/officeDocument/2006/relationships/ctrlProp" Target="../ctrlProps/ctrlProp2712.xml"/><Relationship Id="rId118" Type="http://schemas.openxmlformats.org/officeDocument/2006/relationships/ctrlProp" Target="../ctrlProps/ctrlProp2717.xml"/><Relationship Id="rId134" Type="http://schemas.openxmlformats.org/officeDocument/2006/relationships/ctrlProp" Target="../ctrlProps/ctrlProp2733.xml"/><Relationship Id="rId139" Type="http://schemas.openxmlformats.org/officeDocument/2006/relationships/ctrlProp" Target="../ctrlProps/ctrlProp2738.xml"/><Relationship Id="rId80" Type="http://schemas.openxmlformats.org/officeDocument/2006/relationships/ctrlProp" Target="../ctrlProps/ctrlProp2679.xml"/><Relationship Id="rId85" Type="http://schemas.openxmlformats.org/officeDocument/2006/relationships/ctrlProp" Target="../ctrlProps/ctrlProp2684.xml"/><Relationship Id="rId150" Type="http://schemas.openxmlformats.org/officeDocument/2006/relationships/ctrlProp" Target="../ctrlProps/ctrlProp2749.xml"/><Relationship Id="rId155" Type="http://schemas.openxmlformats.org/officeDocument/2006/relationships/ctrlProp" Target="../ctrlProps/ctrlProp2754.xml"/><Relationship Id="rId12" Type="http://schemas.openxmlformats.org/officeDocument/2006/relationships/ctrlProp" Target="../ctrlProps/ctrlProp2611.xml"/><Relationship Id="rId17" Type="http://schemas.openxmlformats.org/officeDocument/2006/relationships/ctrlProp" Target="../ctrlProps/ctrlProp2616.xml"/><Relationship Id="rId33" Type="http://schemas.openxmlformats.org/officeDocument/2006/relationships/ctrlProp" Target="../ctrlProps/ctrlProp2632.xml"/><Relationship Id="rId38" Type="http://schemas.openxmlformats.org/officeDocument/2006/relationships/ctrlProp" Target="../ctrlProps/ctrlProp2637.xml"/><Relationship Id="rId59" Type="http://schemas.openxmlformats.org/officeDocument/2006/relationships/ctrlProp" Target="../ctrlProps/ctrlProp2658.xml"/><Relationship Id="rId103" Type="http://schemas.openxmlformats.org/officeDocument/2006/relationships/ctrlProp" Target="../ctrlProps/ctrlProp2702.xml"/><Relationship Id="rId108" Type="http://schemas.openxmlformats.org/officeDocument/2006/relationships/ctrlProp" Target="../ctrlProps/ctrlProp2707.xml"/><Relationship Id="rId124" Type="http://schemas.openxmlformats.org/officeDocument/2006/relationships/ctrlProp" Target="../ctrlProps/ctrlProp2723.xml"/><Relationship Id="rId129" Type="http://schemas.openxmlformats.org/officeDocument/2006/relationships/ctrlProp" Target="../ctrlProps/ctrlProp2728.xml"/><Relationship Id="rId54" Type="http://schemas.openxmlformats.org/officeDocument/2006/relationships/ctrlProp" Target="../ctrlProps/ctrlProp2653.xml"/><Relationship Id="rId70" Type="http://schemas.openxmlformats.org/officeDocument/2006/relationships/ctrlProp" Target="../ctrlProps/ctrlProp2669.xml"/><Relationship Id="rId75" Type="http://schemas.openxmlformats.org/officeDocument/2006/relationships/ctrlProp" Target="../ctrlProps/ctrlProp2674.xml"/><Relationship Id="rId91" Type="http://schemas.openxmlformats.org/officeDocument/2006/relationships/ctrlProp" Target="../ctrlProps/ctrlProp2690.xml"/><Relationship Id="rId96" Type="http://schemas.openxmlformats.org/officeDocument/2006/relationships/ctrlProp" Target="../ctrlProps/ctrlProp2695.xml"/><Relationship Id="rId140" Type="http://schemas.openxmlformats.org/officeDocument/2006/relationships/ctrlProp" Target="../ctrlProps/ctrlProp2739.xml"/><Relationship Id="rId145" Type="http://schemas.openxmlformats.org/officeDocument/2006/relationships/ctrlProp" Target="../ctrlProps/ctrlProp2744.xml"/><Relationship Id="rId161" Type="http://schemas.openxmlformats.org/officeDocument/2006/relationships/ctrlProp" Target="../ctrlProps/ctrlProp2760.xml"/><Relationship Id="rId166" Type="http://schemas.openxmlformats.org/officeDocument/2006/relationships/ctrlProp" Target="../ctrlProps/ctrlProp2765.xml"/><Relationship Id="rId1" Type="http://schemas.openxmlformats.org/officeDocument/2006/relationships/printerSettings" Target="../printerSettings/printerSettings23.bin"/><Relationship Id="rId6" Type="http://schemas.openxmlformats.org/officeDocument/2006/relationships/ctrlProp" Target="../ctrlProps/ctrlProp2605.xml"/><Relationship Id="rId15" Type="http://schemas.openxmlformats.org/officeDocument/2006/relationships/ctrlProp" Target="../ctrlProps/ctrlProp2614.xml"/><Relationship Id="rId23" Type="http://schemas.openxmlformats.org/officeDocument/2006/relationships/ctrlProp" Target="../ctrlProps/ctrlProp2622.xml"/><Relationship Id="rId28" Type="http://schemas.openxmlformats.org/officeDocument/2006/relationships/ctrlProp" Target="../ctrlProps/ctrlProp2627.xml"/><Relationship Id="rId36" Type="http://schemas.openxmlformats.org/officeDocument/2006/relationships/ctrlProp" Target="../ctrlProps/ctrlProp2635.xml"/><Relationship Id="rId49" Type="http://schemas.openxmlformats.org/officeDocument/2006/relationships/ctrlProp" Target="../ctrlProps/ctrlProp2648.xml"/><Relationship Id="rId57" Type="http://schemas.openxmlformats.org/officeDocument/2006/relationships/ctrlProp" Target="../ctrlProps/ctrlProp2656.xml"/><Relationship Id="rId106" Type="http://schemas.openxmlformats.org/officeDocument/2006/relationships/ctrlProp" Target="../ctrlProps/ctrlProp2705.xml"/><Relationship Id="rId114" Type="http://schemas.openxmlformats.org/officeDocument/2006/relationships/ctrlProp" Target="../ctrlProps/ctrlProp2713.xml"/><Relationship Id="rId119" Type="http://schemas.openxmlformats.org/officeDocument/2006/relationships/ctrlProp" Target="../ctrlProps/ctrlProp2718.xml"/><Relationship Id="rId127" Type="http://schemas.openxmlformats.org/officeDocument/2006/relationships/ctrlProp" Target="../ctrlProps/ctrlProp2726.xml"/><Relationship Id="rId10" Type="http://schemas.openxmlformats.org/officeDocument/2006/relationships/ctrlProp" Target="../ctrlProps/ctrlProp2609.xml"/><Relationship Id="rId31" Type="http://schemas.openxmlformats.org/officeDocument/2006/relationships/ctrlProp" Target="../ctrlProps/ctrlProp2630.xml"/><Relationship Id="rId44" Type="http://schemas.openxmlformats.org/officeDocument/2006/relationships/ctrlProp" Target="../ctrlProps/ctrlProp2643.xml"/><Relationship Id="rId52" Type="http://schemas.openxmlformats.org/officeDocument/2006/relationships/ctrlProp" Target="../ctrlProps/ctrlProp2651.xml"/><Relationship Id="rId60" Type="http://schemas.openxmlformats.org/officeDocument/2006/relationships/ctrlProp" Target="../ctrlProps/ctrlProp2659.xml"/><Relationship Id="rId65" Type="http://schemas.openxmlformats.org/officeDocument/2006/relationships/ctrlProp" Target="../ctrlProps/ctrlProp2664.xml"/><Relationship Id="rId73" Type="http://schemas.openxmlformats.org/officeDocument/2006/relationships/ctrlProp" Target="../ctrlProps/ctrlProp2672.xml"/><Relationship Id="rId78" Type="http://schemas.openxmlformats.org/officeDocument/2006/relationships/ctrlProp" Target="../ctrlProps/ctrlProp2677.xml"/><Relationship Id="rId81" Type="http://schemas.openxmlformats.org/officeDocument/2006/relationships/ctrlProp" Target="../ctrlProps/ctrlProp2680.xml"/><Relationship Id="rId86" Type="http://schemas.openxmlformats.org/officeDocument/2006/relationships/ctrlProp" Target="../ctrlProps/ctrlProp2685.xml"/><Relationship Id="rId94" Type="http://schemas.openxmlformats.org/officeDocument/2006/relationships/ctrlProp" Target="../ctrlProps/ctrlProp2693.xml"/><Relationship Id="rId99" Type="http://schemas.openxmlformats.org/officeDocument/2006/relationships/ctrlProp" Target="../ctrlProps/ctrlProp2698.xml"/><Relationship Id="rId101" Type="http://schemas.openxmlformats.org/officeDocument/2006/relationships/ctrlProp" Target="../ctrlProps/ctrlProp2700.xml"/><Relationship Id="rId122" Type="http://schemas.openxmlformats.org/officeDocument/2006/relationships/ctrlProp" Target="../ctrlProps/ctrlProp2721.xml"/><Relationship Id="rId130" Type="http://schemas.openxmlformats.org/officeDocument/2006/relationships/ctrlProp" Target="../ctrlProps/ctrlProp2729.xml"/><Relationship Id="rId135" Type="http://schemas.openxmlformats.org/officeDocument/2006/relationships/ctrlProp" Target="../ctrlProps/ctrlProp2734.xml"/><Relationship Id="rId143" Type="http://schemas.openxmlformats.org/officeDocument/2006/relationships/ctrlProp" Target="../ctrlProps/ctrlProp2742.xml"/><Relationship Id="rId148" Type="http://schemas.openxmlformats.org/officeDocument/2006/relationships/ctrlProp" Target="../ctrlProps/ctrlProp2747.xml"/><Relationship Id="rId151" Type="http://schemas.openxmlformats.org/officeDocument/2006/relationships/ctrlProp" Target="../ctrlProps/ctrlProp2750.xml"/><Relationship Id="rId156" Type="http://schemas.openxmlformats.org/officeDocument/2006/relationships/ctrlProp" Target="../ctrlProps/ctrlProp2755.xml"/><Relationship Id="rId164" Type="http://schemas.openxmlformats.org/officeDocument/2006/relationships/ctrlProp" Target="../ctrlProps/ctrlProp2763.xml"/><Relationship Id="rId4" Type="http://schemas.openxmlformats.org/officeDocument/2006/relationships/ctrlProp" Target="../ctrlProps/ctrlProp2603.xml"/><Relationship Id="rId9" Type="http://schemas.openxmlformats.org/officeDocument/2006/relationships/ctrlProp" Target="../ctrlProps/ctrlProp2608.xml"/><Relationship Id="rId13" Type="http://schemas.openxmlformats.org/officeDocument/2006/relationships/ctrlProp" Target="../ctrlProps/ctrlProp2612.xml"/><Relationship Id="rId18" Type="http://schemas.openxmlformats.org/officeDocument/2006/relationships/ctrlProp" Target="../ctrlProps/ctrlProp2617.xml"/><Relationship Id="rId39" Type="http://schemas.openxmlformats.org/officeDocument/2006/relationships/ctrlProp" Target="../ctrlProps/ctrlProp2638.xml"/><Relationship Id="rId109" Type="http://schemas.openxmlformats.org/officeDocument/2006/relationships/ctrlProp" Target="../ctrlProps/ctrlProp2708.xml"/><Relationship Id="rId34" Type="http://schemas.openxmlformats.org/officeDocument/2006/relationships/ctrlProp" Target="../ctrlProps/ctrlProp2633.xml"/><Relationship Id="rId50" Type="http://schemas.openxmlformats.org/officeDocument/2006/relationships/ctrlProp" Target="../ctrlProps/ctrlProp2649.xml"/><Relationship Id="rId55" Type="http://schemas.openxmlformats.org/officeDocument/2006/relationships/ctrlProp" Target="../ctrlProps/ctrlProp2654.xml"/><Relationship Id="rId76" Type="http://schemas.openxmlformats.org/officeDocument/2006/relationships/ctrlProp" Target="../ctrlProps/ctrlProp2675.xml"/><Relationship Id="rId97" Type="http://schemas.openxmlformats.org/officeDocument/2006/relationships/ctrlProp" Target="../ctrlProps/ctrlProp2696.xml"/><Relationship Id="rId104" Type="http://schemas.openxmlformats.org/officeDocument/2006/relationships/ctrlProp" Target="../ctrlProps/ctrlProp2703.xml"/><Relationship Id="rId120" Type="http://schemas.openxmlformats.org/officeDocument/2006/relationships/ctrlProp" Target="../ctrlProps/ctrlProp2719.xml"/><Relationship Id="rId125" Type="http://schemas.openxmlformats.org/officeDocument/2006/relationships/ctrlProp" Target="../ctrlProps/ctrlProp2724.xml"/><Relationship Id="rId141" Type="http://schemas.openxmlformats.org/officeDocument/2006/relationships/ctrlProp" Target="../ctrlProps/ctrlProp2740.xml"/><Relationship Id="rId146" Type="http://schemas.openxmlformats.org/officeDocument/2006/relationships/ctrlProp" Target="../ctrlProps/ctrlProp2745.xml"/><Relationship Id="rId7" Type="http://schemas.openxmlformats.org/officeDocument/2006/relationships/ctrlProp" Target="../ctrlProps/ctrlProp2606.xml"/><Relationship Id="rId71" Type="http://schemas.openxmlformats.org/officeDocument/2006/relationships/ctrlProp" Target="../ctrlProps/ctrlProp2670.xml"/><Relationship Id="rId92" Type="http://schemas.openxmlformats.org/officeDocument/2006/relationships/ctrlProp" Target="../ctrlProps/ctrlProp2691.xml"/><Relationship Id="rId162" Type="http://schemas.openxmlformats.org/officeDocument/2006/relationships/ctrlProp" Target="../ctrlProps/ctrlProp2761.xml"/><Relationship Id="rId2" Type="http://schemas.openxmlformats.org/officeDocument/2006/relationships/drawing" Target="../drawings/drawing16.xml"/><Relationship Id="rId29" Type="http://schemas.openxmlformats.org/officeDocument/2006/relationships/ctrlProp" Target="../ctrlProps/ctrlProp2628.xml"/><Relationship Id="rId24" Type="http://schemas.openxmlformats.org/officeDocument/2006/relationships/ctrlProp" Target="../ctrlProps/ctrlProp2623.xml"/><Relationship Id="rId40" Type="http://schemas.openxmlformats.org/officeDocument/2006/relationships/ctrlProp" Target="../ctrlProps/ctrlProp2639.xml"/><Relationship Id="rId45" Type="http://schemas.openxmlformats.org/officeDocument/2006/relationships/ctrlProp" Target="../ctrlProps/ctrlProp2644.xml"/><Relationship Id="rId66" Type="http://schemas.openxmlformats.org/officeDocument/2006/relationships/ctrlProp" Target="../ctrlProps/ctrlProp2665.xml"/><Relationship Id="rId87" Type="http://schemas.openxmlformats.org/officeDocument/2006/relationships/ctrlProp" Target="../ctrlProps/ctrlProp2686.xml"/><Relationship Id="rId110" Type="http://schemas.openxmlformats.org/officeDocument/2006/relationships/ctrlProp" Target="../ctrlProps/ctrlProp2709.xml"/><Relationship Id="rId115" Type="http://schemas.openxmlformats.org/officeDocument/2006/relationships/ctrlProp" Target="../ctrlProps/ctrlProp2714.xml"/><Relationship Id="rId131" Type="http://schemas.openxmlformats.org/officeDocument/2006/relationships/ctrlProp" Target="../ctrlProps/ctrlProp2730.xml"/><Relationship Id="rId136" Type="http://schemas.openxmlformats.org/officeDocument/2006/relationships/ctrlProp" Target="../ctrlProps/ctrlProp2735.xml"/><Relationship Id="rId157" Type="http://schemas.openxmlformats.org/officeDocument/2006/relationships/ctrlProp" Target="../ctrlProps/ctrlProp2756.xml"/><Relationship Id="rId61" Type="http://schemas.openxmlformats.org/officeDocument/2006/relationships/ctrlProp" Target="../ctrlProps/ctrlProp2660.xml"/><Relationship Id="rId82" Type="http://schemas.openxmlformats.org/officeDocument/2006/relationships/ctrlProp" Target="../ctrlProps/ctrlProp2681.xml"/><Relationship Id="rId152" Type="http://schemas.openxmlformats.org/officeDocument/2006/relationships/ctrlProp" Target="../ctrlProps/ctrlProp2751.xml"/><Relationship Id="rId19" Type="http://schemas.openxmlformats.org/officeDocument/2006/relationships/ctrlProp" Target="../ctrlProps/ctrlProp2618.xml"/><Relationship Id="rId14" Type="http://schemas.openxmlformats.org/officeDocument/2006/relationships/ctrlProp" Target="../ctrlProps/ctrlProp2613.xml"/><Relationship Id="rId30" Type="http://schemas.openxmlformats.org/officeDocument/2006/relationships/ctrlProp" Target="../ctrlProps/ctrlProp2629.xml"/><Relationship Id="rId35" Type="http://schemas.openxmlformats.org/officeDocument/2006/relationships/ctrlProp" Target="../ctrlProps/ctrlProp2634.xml"/><Relationship Id="rId56" Type="http://schemas.openxmlformats.org/officeDocument/2006/relationships/ctrlProp" Target="../ctrlProps/ctrlProp2655.xml"/><Relationship Id="rId77" Type="http://schemas.openxmlformats.org/officeDocument/2006/relationships/ctrlProp" Target="../ctrlProps/ctrlProp2676.xml"/><Relationship Id="rId100" Type="http://schemas.openxmlformats.org/officeDocument/2006/relationships/ctrlProp" Target="../ctrlProps/ctrlProp2699.xml"/><Relationship Id="rId105" Type="http://schemas.openxmlformats.org/officeDocument/2006/relationships/ctrlProp" Target="../ctrlProps/ctrlProp2704.xml"/><Relationship Id="rId126" Type="http://schemas.openxmlformats.org/officeDocument/2006/relationships/ctrlProp" Target="../ctrlProps/ctrlProp2725.xml"/><Relationship Id="rId147" Type="http://schemas.openxmlformats.org/officeDocument/2006/relationships/ctrlProp" Target="../ctrlProps/ctrlProp2746.xml"/><Relationship Id="rId8" Type="http://schemas.openxmlformats.org/officeDocument/2006/relationships/ctrlProp" Target="../ctrlProps/ctrlProp2607.xml"/><Relationship Id="rId51" Type="http://schemas.openxmlformats.org/officeDocument/2006/relationships/ctrlProp" Target="../ctrlProps/ctrlProp2650.xml"/><Relationship Id="rId72" Type="http://schemas.openxmlformats.org/officeDocument/2006/relationships/ctrlProp" Target="../ctrlProps/ctrlProp2671.xml"/><Relationship Id="rId93" Type="http://schemas.openxmlformats.org/officeDocument/2006/relationships/ctrlProp" Target="../ctrlProps/ctrlProp2692.xml"/><Relationship Id="rId98" Type="http://schemas.openxmlformats.org/officeDocument/2006/relationships/ctrlProp" Target="../ctrlProps/ctrlProp2697.xml"/><Relationship Id="rId121" Type="http://schemas.openxmlformats.org/officeDocument/2006/relationships/ctrlProp" Target="../ctrlProps/ctrlProp2720.xml"/><Relationship Id="rId142" Type="http://schemas.openxmlformats.org/officeDocument/2006/relationships/ctrlProp" Target="../ctrlProps/ctrlProp2741.xml"/><Relationship Id="rId163" Type="http://schemas.openxmlformats.org/officeDocument/2006/relationships/ctrlProp" Target="../ctrlProps/ctrlProp2762.xml"/><Relationship Id="rId3" Type="http://schemas.openxmlformats.org/officeDocument/2006/relationships/vmlDrawing" Target="../drawings/vmlDrawing16.vml"/><Relationship Id="rId25" Type="http://schemas.openxmlformats.org/officeDocument/2006/relationships/ctrlProp" Target="../ctrlProps/ctrlProp2624.xml"/><Relationship Id="rId46" Type="http://schemas.openxmlformats.org/officeDocument/2006/relationships/ctrlProp" Target="../ctrlProps/ctrlProp2645.xml"/><Relationship Id="rId67" Type="http://schemas.openxmlformats.org/officeDocument/2006/relationships/ctrlProp" Target="../ctrlProps/ctrlProp2666.xml"/><Relationship Id="rId116" Type="http://schemas.openxmlformats.org/officeDocument/2006/relationships/ctrlProp" Target="../ctrlProps/ctrlProp2715.xml"/><Relationship Id="rId137" Type="http://schemas.openxmlformats.org/officeDocument/2006/relationships/ctrlProp" Target="../ctrlProps/ctrlProp2736.xml"/><Relationship Id="rId158" Type="http://schemas.openxmlformats.org/officeDocument/2006/relationships/ctrlProp" Target="../ctrlProps/ctrlProp2757.xml"/><Relationship Id="rId20" Type="http://schemas.openxmlformats.org/officeDocument/2006/relationships/ctrlProp" Target="../ctrlProps/ctrlProp2619.xml"/><Relationship Id="rId41" Type="http://schemas.openxmlformats.org/officeDocument/2006/relationships/ctrlProp" Target="../ctrlProps/ctrlProp2640.xml"/><Relationship Id="rId62" Type="http://schemas.openxmlformats.org/officeDocument/2006/relationships/ctrlProp" Target="../ctrlProps/ctrlProp2661.xml"/><Relationship Id="rId83" Type="http://schemas.openxmlformats.org/officeDocument/2006/relationships/ctrlProp" Target="../ctrlProps/ctrlProp2682.xml"/><Relationship Id="rId88" Type="http://schemas.openxmlformats.org/officeDocument/2006/relationships/ctrlProp" Target="../ctrlProps/ctrlProp2687.xml"/><Relationship Id="rId111" Type="http://schemas.openxmlformats.org/officeDocument/2006/relationships/ctrlProp" Target="../ctrlProps/ctrlProp2710.xml"/><Relationship Id="rId132" Type="http://schemas.openxmlformats.org/officeDocument/2006/relationships/ctrlProp" Target="../ctrlProps/ctrlProp2731.xml"/><Relationship Id="rId153" Type="http://schemas.openxmlformats.org/officeDocument/2006/relationships/ctrlProp" Target="../ctrlProps/ctrlProp2752.xml"/></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2775.xml"/><Relationship Id="rId18" Type="http://schemas.openxmlformats.org/officeDocument/2006/relationships/ctrlProp" Target="../ctrlProps/ctrlProp2780.xml"/><Relationship Id="rId26" Type="http://schemas.openxmlformats.org/officeDocument/2006/relationships/ctrlProp" Target="../ctrlProps/ctrlProp2788.xml"/><Relationship Id="rId39" Type="http://schemas.openxmlformats.org/officeDocument/2006/relationships/ctrlProp" Target="../ctrlProps/ctrlProp2801.xml"/><Relationship Id="rId21" Type="http://schemas.openxmlformats.org/officeDocument/2006/relationships/ctrlProp" Target="../ctrlProps/ctrlProp2783.xml"/><Relationship Id="rId34" Type="http://schemas.openxmlformats.org/officeDocument/2006/relationships/ctrlProp" Target="../ctrlProps/ctrlProp2796.xml"/><Relationship Id="rId42" Type="http://schemas.openxmlformats.org/officeDocument/2006/relationships/ctrlProp" Target="../ctrlProps/ctrlProp2804.xml"/><Relationship Id="rId47" Type="http://schemas.openxmlformats.org/officeDocument/2006/relationships/ctrlProp" Target="../ctrlProps/ctrlProp2809.xml"/><Relationship Id="rId50" Type="http://schemas.openxmlformats.org/officeDocument/2006/relationships/ctrlProp" Target="../ctrlProps/ctrlProp2812.xml"/><Relationship Id="rId55" Type="http://schemas.openxmlformats.org/officeDocument/2006/relationships/ctrlProp" Target="../ctrlProps/ctrlProp2817.xml"/><Relationship Id="rId63" Type="http://schemas.openxmlformats.org/officeDocument/2006/relationships/ctrlProp" Target="../ctrlProps/ctrlProp2825.xml"/><Relationship Id="rId68" Type="http://schemas.openxmlformats.org/officeDocument/2006/relationships/ctrlProp" Target="../ctrlProps/ctrlProp2830.xml"/><Relationship Id="rId76" Type="http://schemas.openxmlformats.org/officeDocument/2006/relationships/ctrlProp" Target="../ctrlProps/ctrlProp2838.xml"/><Relationship Id="rId84" Type="http://schemas.openxmlformats.org/officeDocument/2006/relationships/ctrlProp" Target="../ctrlProps/ctrlProp2846.xml"/><Relationship Id="rId89" Type="http://schemas.openxmlformats.org/officeDocument/2006/relationships/ctrlProp" Target="../ctrlProps/ctrlProp2851.xml"/><Relationship Id="rId7" Type="http://schemas.openxmlformats.org/officeDocument/2006/relationships/ctrlProp" Target="../ctrlProps/ctrlProp2769.xml"/><Relationship Id="rId71" Type="http://schemas.openxmlformats.org/officeDocument/2006/relationships/ctrlProp" Target="../ctrlProps/ctrlProp2833.xml"/><Relationship Id="rId2" Type="http://schemas.openxmlformats.org/officeDocument/2006/relationships/drawing" Target="../drawings/drawing17.xml"/><Relationship Id="rId16" Type="http://schemas.openxmlformats.org/officeDocument/2006/relationships/ctrlProp" Target="../ctrlProps/ctrlProp2778.xml"/><Relationship Id="rId29" Type="http://schemas.openxmlformats.org/officeDocument/2006/relationships/ctrlProp" Target="../ctrlProps/ctrlProp2791.xml"/><Relationship Id="rId11" Type="http://schemas.openxmlformats.org/officeDocument/2006/relationships/ctrlProp" Target="../ctrlProps/ctrlProp2773.xml"/><Relationship Id="rId24" Type="http://schemas.openxmlformats.org/officeDocument/2006/relationships/ctrlProp" Target="../ctrlProps/ctrlProp2786.xml"/><Relationship Id="rId32" Type="http://schemas.openxmlformats.org/officeDocument/2006/relationships/ctrlProp" Target="../ctrlProps/ctrlProp2794.xml"/><Relationship Id="rId37" Type="http://schemas.openxmlformats.org/officeDocument/2006/relationships/ctrlProp" Target="../ctrlProps/ctrlProp2799.xml"/><Relationship Id="rId40" Type="http://schemas.openxmlformats.org/officeDocument/2006/relationships/ctrlProp" Target="../ctrlProps/ctrlProp2802.xml"/><Relationship Id="rId45" Type="http://schemas.openxmlformats.org/officeDocument/2006/relationships/ctrlProp" Target="../ctrlProps/ctrlProp2807.xml"/><Relationship Id="rId53" Type="http://schemas.openxmlformats.org/officeDocument/2006/relationships/ctrlProp" Target="../ctrlProps/ctrlProp2815.xml"/><Relationship Id="rId58" Type="http://schemas.openxmlformats.org/officeDocument/2006/relationships/ctrlProp" Target="../ctrlProps/ctrlProp2820.xml"/><Relationship Id="rId66" Type="http://schemas.openxmlformats.org/officeDocument/2006/relationships/ctrlProp" Target="../ctrlProps/ctrlProp2828.xml"/><Relationship Id="rId74" Type="http://schemas.openxmlformats.org/officeDocument/2006/relationships/ctrlProp" Target="../ctrlProps/ctrlProp2836.xml"/><Relationship Id="rId79" Type="http://schemas.openxmlformats.org/officeDocument/2006/relationships/ctrlProp" Target="../ctrlProps/ctrlProp2841.xml"/><Relationship Id="rId87" Type="http://schemas.openxmlformats.org/officeDocument/2006/relationships/ctrlProp" Target="../ctrlProps/ctrlProp2849.xml"/><Relationship Id="rId5" Type="http://schemas.openxmlformats.org/officeDocument/2006/relationships/ctrlProp" Target="../ctrlProps/ctrlProp2767.xml"/><Relationship Id="rId61" Type="http://schemas.openxmlformats.org/officeDocument/2006/relationships/ctrlProp" Target="../ctrlProps/ctrlProp2823.xml"/><Relationship Id="rId82" Type="http://schemas.openxmlformats.org/officeDocument/2006/relationships/ctrlProp" Target="../ctrlProps/ctrlProp2844.xml"/><Relationship Id="rId19" Type="http://schemas.openxmlformats.org/officeDocument/2006/relationships/ctrlProp" Target="../ctrlProps/ctrlProp2781.xml"/><Relationship Id="rId4" Type="http://schemas.openxmlformats.org/officeDocument/2006/relationships/ctrlProp" Target="../ctrlProps/ctrlProp2766.xml"/><Relationship Id="rId9" Type="http://schemas.openxmlformats.org/officeDocument/2006/relationships/ctrlProp" Target="../ctrlProps/ctrlProp2771.xml"/><Relationship Id="rId14" Type="http://schemas.openxmlformats.org/officeDocument/2006/relationships/ctrlProp" Target="../ctrlProps/ctrlProp2776.xml"/><Relationship Id="rId22" Type="http://schemas.openxmlformats.org/officeDocument/2006/relationships/ctrlProp" Target="../ctrlProps/ctrlProp2784.xml"/><Relationship Id="rId27" Type="http://schemas.openxmlformats.org/officeDocument/2006/relationships/ctrlProp" Target="../ctrlProps/ctrlProp2789.xml"/><Relationship Id="rId30" Type="http://schemas.openxmlformats.org/officeDocument/2006/relationships/ctrlProp" Target="../ctrlProps/ctrlProp2792.xml"/><Relationship Id="rId35" Type="http://schemas.openxmlformats.org/officeDocument/2006/relationships/ctrlProp" Target="../ctrlProps/ctrlProp2797.xml"/><Relationship Id="rId43" Type="http://schemas.openxmlformats.org/officeDocument/2006/relationships/ctrlProp" Target="../ctrlProps/ctrlProp2805.xml"/><Relationship Id="rId48" Type="http://schemas.openxmlformats.org/officeDocument/2006/relationships/ctrlProp" Target="../ctrlProps/ctrlProp2810.xml"/><Relationship Id="rId56" Type="http://schemas.openxmlformats.org/officeDocument/2006/relationships/ctrlProp" Target="../ctrlProps/ctrlProp2818.xml"/><Relationship Id="rId64" Type="http://schemas.openxmlformats.org/officeDocument/2006/relationships/ctrlProp" Target="../ctrlProps/ctrlProp2826.xml"/><Relationship Id="rId69" Type="http://schemas.openxmlformats.org/officeDocument/2006/relationships/ctrlProp" Target="../ctrlProps/ctrlProp2831.xml"/><Relationship Id="rId77" Type="http://schemas.openxmlformats.org/officeDocument/2006/relationships/ctrlProp" Target="../ctrlProps/ctrlProp2839.xml"/><Relationship Id="rId8" Type="http://schemas.openxmlformats.org/officeDocument/2006/relationships/ctrlProp" Target="../ctrlProps/ctrlProp2770.xml"/><Relationship Id="rId51" Type="http://schemas.openxmlformats.org/officeDocument/2006/relationships/ctrlProp" Target="../ctrlProps/ctrlProp2813.xml"/><Relationship Id="rId72" Type="http://schemas.openxmlformats.org/officeDocument/2006/relationships/ctrlProp" Target="../ctrlProps/ctrlProp2834.xml"/><Relationship Id="rId80" Type="http://schemas.openxmlformats.org/officeDocument/2006/relationships/ctrlProp" Target="../ctrlProps/ctrlProp2842.xml"/><Relationship Id="rId85" Type="http://schemas.openxmlformats.org/officeDocument/2006/relationships/ctrlProp" Target="../ctrlProps/ctrlProp2847.xml"/><Relationship Id="rId3" Type="http://schemas.openxmlformats.org/officeDocument/2006/relationships/vmlDrawing" Target="../drawings/vmlDrawing17.vml"/><Relationship Id="rId12" Type="http://schemas.openxmlformats.org/officeDocument/2006/relationships/ctrlProp" Target="../ctrlProps/ctrlProp2774.xml"/><Relationship Id="rId17" Type="http://schemas.openxmlformats.org/officeDocument/2006/relationships/ctrlProp" Target="../ctrlProps/ctrlProp2779.xml"/><Relationship Id="rId25" Type="http://schemas.openxmlformats.org/officeDocument/2006/relationships/ctrlProp" Target="../ctrlProps/ctrlProp2787.xml"/><Relationship Id="rId33" Type="http://schemas.openxmlformats.org/officeDocument/2006/relationships/ctrlProp" Target="../ctrlProps/ctrlProp2795.xml"/><Relationship Id="rId38" Type="http://schemas.openxmlformats.org/officeDocument/2006/relationships/ctrlProp" Target="../ctrlProps/ctrlProp2800.xml"/><Relationship Id="rId46" Type="http://schemas.openxmlformats.org/officeDocument/2006/relationships/ctrlProp" Target="../ctrlProps/ctrlProp2808.xml"/><Relationship Id="rId59" Type="http://schemas.openxmlformats.org/officeDocument/2006/relationships/ctrlProp" Target="../ctrlProps/ctrlProp2821.xml"/><Relationship Id="rId67" Type="http://schemas.openxmlformats.org/officeDocument/2006/relationships/ctrlProp" Target="../ctrlProps/ctrlProp2829.xml"/><Relationship Id="rId20" Type="http://schemas.openxmlformats.org/officeDocument/2006/relationships/ctrlProp" Target="../ctrlProps/ctrlProp2782.xml"/><Relationship Id="rId41" Type="http://schemas.openxmlformats.org/officeDocument/2006/relationships/ctrlProp" Target="../ctrlProps/ctrlProp2803.xml"/><Relationship Id="rId54" Type="http://schemas.openxmlformats.org/officeDocument/2006/relationships/ctrlProp" Target="../ctrlProps/ctrlProp2816.xml"/><Relationship Id="rId62" Type="http://schemas.openxmlformats.org/officeDocument/2006/relationships/ctrlProp" Target="../ctrlProps/ctrlProp2824.xml"/><Relationship Id="rId70" Type="http://schemas.openxmlformats.org/officeDocument/2006/relationships/ctrlProp" Target="../ctrlProps/ctrlProp2832.xml"/><Relationship Id="rId75" Type="http://schemas.openxmlformats.org/officeDocument/2006/relationships/ctrlProp" Target="../ctrlProps/ctrlProp2837.xml"/><Relationship Id="rId83" Type="http://schemas.openxmlformats.org/officeDocument/2006/relationships/ctrlProp" Target="../ctrlProps/ctrlProp2845.xml"/><Relationship Id="rId88" Type="http://schemas.openxmlformats.org/officeDocument/2006/relationships/ctrlProp" Target="../ctrlProps/ctrlProp2850.xml"/><Relationship Id="rId1" Type="http://schemas.openxmlformats.org/officeDocument/2006/relationships/printerSettings" Target="../printerSettings/printerSettings24.bin"/><Relationship Id="rId6" Type="http://schemas.openxmlformats.org/officeDocument/2006/relationships/ctrlProp" Target="../ctrlProps/ctrlProp2768.xml"/><Relationship Id="rId15" Type="http://schemas.openxmlformats.org/officeDocument/2006/relationships/ctrlProp" Target="../ctrlProps/ctrlProp2777.xml"/><Relationship Id="rId23" Type="http://schemas.openxmlformats.org/officeDocument/2006/relationships/ctrlProp" Target="../ctrlProps/ctrlProp2785.xml"/><Relationship Id="rId28" Type="http://schemas.openxmlformats.org/officeDocument/2006/relationships/ctrlProp" Target="../ctrlProps/ctrlProp2790.xml"/><Relationship Id="rId36" Type="http://schemas.openxmlformats.org/officeDocument/2006/relationships/ctrlProp" Target="../ctrlProps/ctrlProp2798.xml"/><Relationship Id="rId49" Type="http://schemas.openxmlformats.org/officeDocument/2006/relationships/ctrlProp" Target="../ctrlProps/ctrlProp2811.xml"/><Relationship Id="rId57" Type="http://schemas.openxmlformats.org/officeDocument/2006/relationships/ctrlProp" Target="../ctrlProps/ctrlProp2819.xml"/><Relationship Id="rId10" Type="http://schemas.openxmlformats.org/officeDocument/2006/relationships/ctrlProp" Target="../ctrlProps/ctrlProp2772.xml"/><Relationship Id="rId31" Type="http://schemas.openxmlformats.org/officeDocument/2006/relationships/ctrlProp" Target="../ctrlProps/ctrlProp2793.xml"/><Relationship Id="rId44" Type="http://schemas.openxmlformats.org/officeDocument/2006/relationships/ctrlProp" Target="../ctrlProps/ctrlProp2806.xml"/><Relationship Id="rId52" Type="http://schemas.openxmlformats.org/officeDocument/2006/relationships/ctrlProp" Target="../ctrlProps/ctrlProp2814.xml"/><Relationship Id="rId60" Type="http://schemas.openxmlformats.org/officeDocument/2006/relationships/ctrlProp" Target="../ctrlProps/ctrlProp2822.xml"/><Relationship Id="rId65" Type="http://schemas.openxmlformats.org/officeDocument/2006/relationships/ctrlProp" Target="../ctrlProps/ctrlProp2827.xml"/><Relationship Id="rId73" Type="http://schemas.openxmlformats.org/officeDocument/2006/relationships/ctrlProp" Target="../ctrlProps/ctrlProp2835.xml"/><Relationship Id="rId78" Type="http://schemas.openxmlformats.org/officeDocument/2006/relationships/ctrlProp" Target="../ctrlProps/ctrlProp2840.xml"/><Relationship Id="rId81" Type="http://schemas.openxmlformats.org/officeDocument/2006/relationships/ctrlProp" Target="../ctrlProps/ctrlProp2843.xml"/><Relationship Id="rId86" Type="http://schemas.openxmlformats.org/officeDocument/2006/relationships/ctrlProp" Target="../ctrlProps/ctrlProp2848.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6" Type="http://schemas.openxmlformats.org/officeDocument/2006/relationships/ctrlProp" Target="../ctrlProps/ctrlProp2874.xml"/><Relationship Id="rId21" Type="http://schemas.openxmlformats.org/officeDocument/2006/relationships/ctrlProp" Target="../ctrlProps/ctrlProp2869.xml"/><Relationship Id="rId42" Type="http://schemas.openxmlformats.org/officeDocument/2006/relationships/ctrlProp" Target="../ctrlProps/ctrlProp2890.xml"/><Relationship Id="rId47" Type="http://schemas.openxmlformats.org/officeDocument/2006/relationships/ctrlProp" Target="../ctrlProps/ctrlProp2895.xml"/><Relationship Id="rId63" Type="http://schemas.openxmlformats.org/officeDocument/2006/relationships/ctrlProp" Target="../ctrlProps/ctrlProp2911.xml"/><Relationship Id="rId68" Type="http://schemas.openxmlformats.org/officeDocument/2006/relationships/ctrlProp" Target="../ctrlProps/ctrlProp2916.xml"/><Relationship Id="rId84" Type="http://schemas.openxmlformats.org/officeDocument/2006/relationships/ctrlProp" Target="../ctrlProps/ctrlProp2932.xml"/><Relationship Id="rId89" Type="http://schemas.openxmlformats.org/officeDocument/2006/relationships/ctrlProp" Target="../ctrlProps/ctrlProp2937.xml"/><Relationship Id="rId112" Type="http://schemas.openxmlformats.org/officeDocument/2006/relationships/ctrlProp" Target="../ctrlProps/ctrlProp2960.xml"/><Relationship Id="rId16" Type="http://schemas.openxmlformats.org/officeDocument/2006/relationships/ctrlProp" Target="../ctrlProps/ctrlProp2864.xml"/><Relationship Id="rId107" Type="http://schemas.openxmlformats.org/officeDocument/2006/relationships/ctrlProp" Target="../ctrlProps/ctrlProp2955.xml"/><Relationship Id="rId11" Type="http://schemas.openxmlformats.org/officeDocument/2006/relationships/ctrlProp" Target="../ctrlProps/ctrlProp2859.xml"/><Relationship Id="rId24" Type="http://schemas.openxmlformats.org/officeDocument/2006/relationships/ctrlProp" Target="../ctrlProps/ctrlProp2872.xml"/><Relationship Id="rId32" Type="http://schemas.openxmlformats.org/officeDocument/2006/relationships/ctrlProp" Target="../ctrlProps/ctrlProp2880.xml"/><Relationship Id="rId37" Type="http://schemas.openxmlformats.org/officeDocument/2006/relationships/ctrlProp" Target="../ctrlProps/ctrlProp2885.xml"/><Relationship Id="rId40" Type="http://schemas.openxmlformats.org/officeDocument/2006/relationships/ctrlProp" Target="../ctrlProps/ctrlProp2888.xml"/><Relationship Id="rId45" Type="http://schemas.openxmlformats.org/officeDocument/2006/relationships/ctrlProp" Target="../ctrlProps/ctrlProp2893.xml"/><Relationship Id="rId53" Type="http://schemas.openxmlformats.org/officeDocument/2006/relationships/ctrlProp" Target="../ctrlProps/ctrlProp2901.xml"/><Relationship Id="rId58" Type="http://schemas.openxmlformats.org/officeDocument/2006/relationships/ctrlProp" Target="../ctrlProps/ctrlProp2906.xml"/><Relationship Id="rId66" Type="http://schemas.openxmlformats.org/officeDocument/2006/relationships/ctrlProp" Target="../ctrlProps/ctrlProp2914.xml"/><Relationship Id="rId74" Type="http://schemas.openxmlformats.org/officeDocument/2006/relationships/ctrlProp" Target="../ctrlProps/ctrlProp2922.xml"/><Relationship Id="rId79" Type="http://schemas.openxmlformats.org/officeDocument/2006/relationships/ctrlProp" Target="../ctrlProps/ctrlProp2927.xml"/><Relationship Id="rId87" Type="http://schemas.openxmlformats.org/officeDocument/2006/relationships/ctrlProp" Target="../ctrlProps/ctrlProp2935.xml"/><Relationship Id="rId102" Type="http://schemas.openxmlformats.org/officeDocument/2006/relationships/ctrlProp" Target="../ctrlProps/ctrlProp2950.xml"/><Relationship Id="rId110" Type="http://schemas.openxmlformats.org/officeDocument/2006/relationships/ctrlProp" Target="../ctrlProps/ctrlProp2958.xml"/><Relationship Id="rId115" Type="http://schemas.openxmlformats.org/officeDocument/2006/relationships/ctrlProp" Target="../ctrlProps/ctrlProp2963.xml"/><Relationship Id="rId5" Type="http://schemas.openxmlformats.org/officeDocument/2006/relationships/ctrlProp" Target="../ctrlProps/ctrlProp2853.xml"/><Relationship Id="rId61" Type="http://schemas.openxmlformats.org/officeDocument/2006/relationships/ctrlProp" Target="../ctrlProps/ctrlProp2909.xml"/><Relationship Id="rId82" Type="http://schemas.openxmlformats.org/officeDocument/2006/relationships/ctrlProp" Target="../ctrlProps/ctrlProp2930.xml"/><Relationship Id="rId90" Type="http://schemas.openxmlformats.org/officeDocument/2006/relationships/ctrlProp" Target="../ctrlProps/ctrlProp2938.xml"/><Relationship Id="rId95" Type="http://schemas.openxmlformats.org/officeDocument/2006/relationships/ctrlProp" Target="../ctrlProps/ctrlProp2943.xml"/><Relationship Id="rId19" Type="http://schemas.openxmlformats.org/officeDocument/2006/relationships/ctrlProp" Target="../ctrlProps/ctrlProp2867.xml"/><Relationship Id="rId14" Type="http://schemas.openxmlformats.org/officeDocument/2006/relationships/ctrlProp" Target="../ctrlProps/ctrlProp2862.xml"/><Relationship Id="rId22" Type="http://schemas.openxmlformats.org/officeDocument/2006/relationships/ctrlProp" Target="../ctrlProps/ctrlProp2870.xml"/><Relationship Id="rId27" Type="http://schemas.openxmlformats.org/officeDocument/2006/relationships/ctrlProp" Target="../ctrlProps/ctrlProp2875.xml"/><Relationship Id="rId30" Type="http://schemas.openxmlformats.org/officeDocument/2006/relationships/ctrlProp" Target="../ctrlProps/ctrlProp2878.xml"/><Relationship Id="rId35" Type="http://schemas.openxmlformats.org/officeDocument/2006/relationships/ctrlProp" Target="../ctrlProps/ctrlProp2883.xml"/><Relationship Id="rId43" Type="http://schemas.openxmlformats.org/officeDocument/2006/relationships/ctrlProp" Target="../ctrlProps/ctrlProp2891.xml"/><Relationship Id="rId48" Type="http://schemas.openxmlformats.org/officeDocument/2006/relationships/ctrlProp" Target="../ctrlProps/ctrlProp2896.xml"/><Relationship Id="rId56" Type="http://schemas.openxmlformats.org/officeDocument/2006/relationships/ctrlProp" Target="../ctrlProps/ctrlProp2904.xml"/><Relationship Id="rId64" Type="http://schemas.openxmlformats.org/officeDocument/2006/relationships/ctrlProp" Target="../ctrlProps/ctrlProp2912.xml"/><Relationship Id="rId69" Type="http://schemas.openxmlformats.org/officeDocument/2006/relationships/ctrlProp" Target="../ctrlProps/ctrlProp2917.xml"/><Relationship Id="rId77" Type="http://schemas.openxmlformats.org/officeDocument/2006/relationships/ctrlProp" Target="../ctrlProps/ctrlProp2925.xml"/><Relationship Id="rId100" Type="http://schemas.openxmlformats.org/officeDocument/2006/relationships/ctrlProp" Target="../ctrlProps/ctrlProp2948.xml"/><Relationship Id="rId105" Type="http://schemas.openxmlformats.org/officeDocument/2006/relationships/ctrlProp" Target="../ctrlProps/ctrlProp2953.xml"/><Relationship Id="rId113" Type="http://schemas.openxmlformats.org/officeDocument/2006/relationships/ctrlProp" Target="../ctrlProps/ctrlProp2961.xml"/><Relationship Id="rId8" Type="http://schemas.openxmlformats.org/officeDocument/2006/relationships/ctrlProp" Target="../ctrlProps/ctrlProp2856.xml"/><Relationship Id="rId51" Type="http://schemas.openxmlformats.org/officeDocument/2006/relationships/ctrlProp" Target="../ctrlProps/ctrlProp2899.xml"/><Relationship Id="rId72" Type="http://schemas.openxmlformats.org/officeDocument/2006/relationships/ctrlProp" Target="../ctrlProps/ctrlProp2920.xml"/><Relationship Id="rId80" Type="http://schemas.openxmlformats.org/officeDocument/2006/relationships/ctrlProp" Target="../ctrlProps/ctrlProp2928.xml"/><Relationship Id="rId85" Type="http://schemas.openxmlformats.org/officeDocument/2006/relationships/ctrlProp" Target="../ctrlProps/ctrlProp2933.xml"/><Relationship Id="rId93" Type="http://schemas.openxmlformats.org/officeDocument/2006/relationships/ctrlProp" Target="../ctrlProps/ctrlProp2941.xml"/><Relationship Id="rId98" Type="http://schemas.openxmlformats.org/officeDocument/2006/relationships/ctrlProp" Target="../ctrlProps/ctrlProp2946.xml"/><Relationship Id="rId3" Type="http://schemas.openxmlformats.org/officeDocument/2006/relationships/vmlDrawing" Target="../drawings/vmlDrawing18.vml"/><Relationship Id="rId12" Type="http://schemas.openxmlformats.org/officeDocument/2006/relationships/ctrlProp" Target="../ctrlProps/ctrlProp2860.xml"/><Relationship Id="rId17" Type="http://schemas.openxmlformats.org/officeDocument/2006/relationships/ctrlProp" Target="../ctrlProps/ctrlProp2865.xml"/><Relationship Id="rId25" Type="http://schemas.openxmlformats.org/officeDocument/2006/relationships/ctrlProp" Target="../ctrlProps/ctrlProp2873.xml"/><Relationship Id="rId33" Type="http://schemas.openxmlformats.org/officeDocument/2006/relationships/ctrlProp" Target="../ctrlProps/ctrlProp2881.xml"/><Relationship Id="rId38" Type="http://schemas.openxmlformats.org/officeDocument/2006/relationships/ctrlProp" Target="../ctrlProps/ctrlProp2886.xml"/><Relationship Id="rId46" Type="http://schemas.openxmlformats.org/officeDocument/2006/relationships/ctrlProp" Target="../ctrlProps/ctrlProp2894.xml"/><Relationship Id="rId59" Type="http://schemas.openxmlformats.org/officeDocument/2006/relationships/ctrlProp" Target="../ctrlProps/ctrlProp2907.xml"/><Relationship Id="rId67" Type="http://schemas.openxmlformats.org/officeDocument/2006/relationships/ctrlProp" Target="../ctrlProps/ctrlProp2915.xml"/><Relationship Id="rId103" Type="http://schemas.openxmlformats.org/officeDocument/2006/relationships/ctrlProp" Target="../ctrlProps/ctrlProp2951.xml"/><Relationship Id="rId108" Type="http://schemas.openxmlformats.org/officeDocument/2006/relationships/ctrlProp" Target="../ctrlProps/ctrlProp2956.xml"/><Relationship Id="rId20" Type="http://schemas.openxmlformats.org/officeDocument/2006/relationships/ctrlProp" Target="../ctrlProps/ctrlProp2868.xml"/><Relationship Id="rId41" Type="http://schemas.openxmlformats.org/officeDocument/2006/relationships/ctrlProp" Target="../ctrlProps/ctrlProp2889.xml"/><Relationship Id="rId54" Type="http://schemas.openxmlformats.org/officeDocument/2006/relationships/ctrlProp" Target="../ctrlProps/ctrlProp2902.xml"/><Relationship Id="rId62" Type="http://schemas.openxmlformats.org/officeDocument/2006/relationships/ctrlProp" Target="../ctrlProps/ctrlProp2910.xml"/><Relationship Id="rId70" Type="http://schemas.openxmlformats.org/officeDocument/2006/relationships/ctrlProp" Target="../ctrlProps/ctrlProp2918.xml"/><Relationship Id="rId75" Type="http://schemas.openxmlformats.org/officeDocument/2006/relationships/ctrlProp" Target="../ctrlProps/ctrlProp2923.xml"/><Relationship Id="rId83" Type="http://schemas.openxmlformats.org/officeDocument/2006/relationships/ctrlProp" Target="../ctrlProps/ctrlProp2931.xml"/><Relationship Id="rId88" Type="http://schemas.openxmlformats.org/officeDocument/2006/relationships/ctrlProp" Target="../ctrlProps/ctrlProp2936.xml"/><Relationship Id="rId91" Type="http://schemas.openxmlformats.org/officeDocument/2006/relationships/ctrlProp" Target="../ctrlProps/ctrlProp2939.xml"/><Relationship Id="rId96" Type="http://schemas.openxmlformats.org/officeDocument/2006/relationships/ctrlProp" Target="../ctrlProps/ctrlProp2944.xml"/><Relationship Id="rId111" Type="http://schemas.openxmlformats.org/officeDocument/2006/relationships/ctrlProp" Target="../ctrlProps/ctrlProp2959.xml"/><Relationship Id="rId1" Type="http://schemas.openxmlformats.org/officeDocument/2006/relationships/printerSettings" Target="../printerSettings/printerSettings26.bin"/><Relationship Id="rId6" Type="http://schemas.openxmlformats.org/officeDocument/2006/relationships/ctrlProp" Target="../ctrlProps/ctrlProp2854.xml"/><Relationship Id="rId15" Type="http://schemas.openxmlformats.org/officeDocument/2006/relationships/ctrlProp" Target="../ctrlProps/ctrlProp2863.xml"/><Relationship Id="rId23" Type="http://schemas.openxmlformats.org/officeDocument/2006/relationships/ctrlProp" Target="../ctrlProps/ctrlProp2871.xml"/><Relationship Id="rId28" Type="http://schemas.openxmlformats.org/officeDocument/2006/relationships/ctrlProp" Target="../ctrlProps/ctrlProp2876.xml"/><Relationship Id="rId36" Type="http://schemas.openxmlformats.org/officeDocument/2006/relationships/ctrlProp" Target="../ctrlProps/ctrlProp2884.xml"/><Relationship Id="rId49" Type="http://schemas.openxmlformats.org/officeDocument/2006/relationships/ctrlProp" Target="../ctrlProps/ctrlProp2897.xml"/><Relationship Id="rId57" Type="http://schemas.openxmlformats.org/officeDocument/2006/relationships/ctrlProp" Target="../ctrlProps/ctrlProp2905.xml"/><Relationship Id="rId106" Type="http://schemas.openxmlformats.org/officeDocument/2006/relationships/ctrlProp" Target="../ctrlProps/ctrlProp2954.xml"/><Relationship Id="rId114" Type="http://schemas.openxmlformats.org/officeDocument/2006/relationships/ctrlProp" Target="../ctrlProps/ctrlProp2962.xml"/><Relationship Id="rId10" Type="http://schemas.openxmlformats.org/officeDocument/2006/relationships/ctrlProp" Target="../ctrlProps/ctrlProp2858.xml"/><Relationship Id="rId31" Type="http://schemas.openxmlformats.org/officeDocument/2006/relationships/ctrlProp" Target="../ctrlProps/ctrlProp2879.xml"/><Relationship Id="rId44" Type="http://schemas.openxmlformats.org/officeDocument/2006/relationships/ctrlProp" Target="../ctrlProps/ctrlProp2892.xml"/><Relationship Id="rId52" Type="http://schemas.openxmlformats.org/officeDocument/2006/relationships/ctrlProp" Target="../ctrlProps/ctrlProp2900.xml"/><Relationship Id="rId60" Type="http://schemas.openxmlformats.org/officeDocument/2006/relationships/ctrlProp" Target="../ctrlProps/ctrlProp2908.xml"/><Relationship Id="rId65" Type="http://schemas.openxmlformats.org/officeDocument/2006/relationships/ctrlProp" Target="../ctrlProps/ctrlProp2913.xml"/><Relationship Id="rId73" Type="http://schemas.openxmlformats.org/officeDocument/2006/relationships/ctrlProp" Target="../ctrlProps/ctrlProp2921.xml"/><Relationship Id="rId78" Type="http://schemas.openxmlformats.org/officeDocument/2006/relationships/ctrlProp" Target="../ctrlProps/ctrlProp2926.xml"/><Relationship Id="rId81" Type="http://schemas.openxmlformats.org/officeDocument/2006/relationships/ctrlProp" Target="../ctrlProps/ctrlProp2929.xml"/><Relationship Id="rId86" Type="http://schemas.openxmlformats.org/officeDocument/2006/relationships/ctrlProp" Target="../ctrlProps/ctrlProp2934.xml"/><Relationship Id="rId94" Type="http://schemas.openxmlformats.org/officeDocument/2006/relationships/ctrlProp" Target="../ctrlProps/ctrlProp2942.xml"/><Relationship Id="rId99" Type="http://schemas.openxmlformats.org/officeDocument/2006/relationships/ctrlProp" Target="../ctrlProps/ctrlProp2947.xml"/><Relationship Id="rId101" Type="http://schemas.openxmlformats.org/officeDocument/2006/relationships/ctrlProp" Target="../ctrlProps/ctrlProp2949.xml"/><Relationship Id="rId4" Type="http://schemas.openxmlformats.org/officeDocument/2006/relationships/ctrlProp" Target="../ctrlProps/ctrlProp2852.xml"/><Relationship Id="rId9" Type="http://schemas.openxmlformats.org/officeDocument/2006/relationships/ctrlProp" Target="../ctrlProps/ctrlProp2857.xml"/><Relationship Id="rId13" Type="http://schemas.openxmlformats.org/officeDocument/2006/relationships/ctrlProp" Target="../ctrlProps/ctrlProp2861.xml"/><Relationship Id="rId18" Type="http://schemas.openxmlformats.org/officeDocument/2006/relationships/ctrlProp" Target="../ctrlProps/ctrlProp2866.xml"/><Relationship Id="rId39" Type="http://schemas.openxmlformats.org/officeDocument/2006/relationships/ctrlProp" Target="../ctrlProps/ctrlProp2887.xml"/><Relationship Id="rId109" Type="http://schemas.openxmlformats.org/officeDocument/2006/relationships/ctrlProp" Target="../ctrlProps/ctrlProp2957.xml"/><Relationship Id="rId34" Type="http://schemas.openxmlformats.org/officeDocument/2006/relationships/ctrlProp" Target="../ctrlProps/ctrlProp2882.xml"/><Relationship Id="rId50" Type="http://schemas.openxmlformats.org/officeDocument/2006/relationships/ctrlProp" Target="../ctrlProps/ctrlProp2898.xml"/><Relationship Id="rId55" Type="http://schemas.openxmlformats.org/officeDocument/2006/relationships/ctrlProp" Target="../ctrlProps/ctrlProp2903.xml"/><Relationship Id="rId76" Type="http://schemas.openxmlformats.org/officeDocument/2006/relationships/ctrlProp" Target="../ctrlProps/ctrlProp2924.xml"/><Relationship Id="rId97" Type="http://schemas.openxmlformats.org/officeDocument/2006/relationships/ctrlProp" Target="../ctrlProps/ctrlProp2945.xml"/><Relationship Id="rId104" Type="http://schemas.openxmlformats.org/officeDocument/2006/relationships/ctrlProp" Target="../ctrlProps/ctrlProp2952.xml"/><Relationship Id="rId7" Type="http://schemas.openxmlformats.org/officeDocument/2006/relationships/ctrlProp" Target="../ctrlProps/ctrlProp2855.xml"/><Relationship Id="rId71" Type="http://schemas.openxmlformats.org/officeDocument/2006/relationships/ctrlProp" Target="../ctrlProps/ctrlProp2919.xml"/><Relationship Id="rId92" Type="http://schemas.openxmlformats.org/officeDocument/2006/relationships/ctrlProp" Target="../ctrlProps/ctrlProp2940.xml"/><Relationship Id="rId2" Type="http://schemas.openxmlformats.org/officeDocument/2006/relationships/drawing" Target="../drawings/drawing18.xml"/><Relationship Id="rId29" Type="http://schemas.openxmlformats.org/officeDocument/2006/relationships/ctrlProp" Target="../ctrlProps/ctrlProp2877.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2973.xml"/><Relationship Id="rId18" Type="http://schemas.openxmlformats.org/officeDocument/2006/relationships/ctrlProp" Target="../ctrlProps/ctrlProp2978.xml"/><Relationship Id="rId26" Type="http://schemas.openxmlformats.org/officeDocument/2006/relationships/ctrlProp" Target="../ctrlProps/ctrlProp2986.xml"/><Relationship Id="rId39" Type="http://schemas.openxmlformats.org/officeDocument/2006/relationships/ctrlProp" Target="../ctrlProps/ctrlProp2999.xml"/><Relationship Id="rId21" Type="http://schemas.openxmlformats.org/officeDocument/2006/relationships/ctrlProp" Target="../ctrlProps/ctrlProp2981.xml"/><Relationship Id="rId34" Type="http://schemas.openxmlformats.org/officeDocument/2006/relationships/ctrlProp" Target="../ctrlProps/ctrlProp2994.xml"/><Relationship Id="rId42" Type="http://schemas.openxmlformats.org/officeDocument/2006/relationships/ctrlProp" Target="../ctrlProps/ctrlProp3002.xml"/><Relationship Id="rId47" Type="http://schemas.openxmlformats.org/officeDocument/2006/relationships/ctrlProp" Target="../ctrlProps/ctrlProp3007.xml"/><Relationship Id="rId50" Type="http://schemas.openxmlformats.org/officeDocument/2006/relationships/ctrlProp" Target="../ctrlProps/ctrlProp3010.xml"/><Relationship Id="rId55" Type="http://schemas.openxmlformats.org/officeDocument/2006/relationships/ctrlProp" Target="../ctrlProps/ctrlProp3015.xml"/><Relationship Id="rId63" Type="http://schemas.openxmlformats.org/officeDocument/2006/relationships/ctrlProp" Target="../ctrlProps/ctrlProp3023.xml"/><Relationship Id="rId68" Type="http://schemas.openxmlformats.org/officeDocument/2006/relationships/ctrlProp" Target="../ctrlProps/ctrlProp3028.xml"/><Relationship Id="rId76" Type="http://schemas.openxmlformats.org/officeDocument/2006/relationships/ctrlProp" Target="../ctrlProps/ctrlProp3036.xml"/><Relationship Id="rId84" Type="http://schemas.openxmlformats.org/officeDocument/2006/relationships/ctrlProp" Target="../ctrlProps/ctrlProp3044.xml"/><Relationship Id="rId7" Type="http://schemas.openxmlformats.org/officeDocument/2006/relationships/ctrlProp" Target="../ctrlProps/ctrlProp2967.xml"/><Relationship Id="rId71" Type="http://schemas.openxmlformats.org/officeDocument/2006/relationships/ctrlProp" Target="../ctrlProps/ctrlProp3031.xml"/><Relationship Id="rId2" Type="http://schemas.openxmlformats.org/officeDocument/2006/relationships/drawing" Target="../drawings/drawing19.xml"/><Relationship Id="rId16" Type="http://schemas.openxmlformats.org/officeDocument/2006/relationships/ctrlProp" Target="../ctrlProps/ctrlProp2976.xml"/><Relationship Id="rId29" Type="http://schemas.openxmlformats.org/officeDocument/2006/relationships/ctrlProp" Target="../ctrlProps/ctrlProp2989.xml"/><Relationship Id="rId11" Type="http://schemas.openxmlformats.org/officeDocument/2006/relationships/ctrlProp" Target="../ctrlProps/ctrlProp2971.xml"/><Relationship Id="rId24" Type="http://schemas.openxmlformats.org/officeDocument/2006/relationships/ctrlProp" Target="../ctrlProps/ctrlProp2984.xml"/><Relationship Id="rId32" Type="http://schemas.openxmlformats.org/officeDocument/2006/relationships/ctrlProp" Target="../ctrlProps/ctrlProp2992.xml"/><Relationship Id="rId37" Type="http://schemas.openxmlformats.org/officeDocument/2006/relationships/ctrlProp" Target="../ctrlProps/ctrlProp2997.xml"/><Relationship Id="rId40" Type="http://schemas.openxmlformats.org/officeDocument/2006/relationships/ctrlProp" Target="../ctrlProps/ctrlProp3000.xml"/><Relationship Id="rId45" Type="http://schemas.openxmlformats.org/officeDocument/2006/relationships/ctrlProp" Target="../ctrlProps/ctrlProp3005.xml"/><Relationship Id="rId53" Type="http://schemas.openxmlformats.org/officeDocument/2006/relationships/ctrlProp" Target="../ctrlProps/ctrlProp3013.xml"/><Relationship Id="rId58" Type="http://schemas.openxmlformats.org/officeDocument/2006/relationships/ctrlProp" Target="../ctrlProps/ctrlProp3018.xml"/><Relationship Id="rId66" Type="http://schemas.openxmlformats.org/officeDocument/2006/relationships/ctrlProp" Target="../ctrlProps/ctrlProp3026.xml"/><Relationship Id="rId74" Type="http://schemas.openxmlformats.org/officeDocument/2006/relationships/ctrlProp" Target="../ctrlProps/ctrlProp3034.xml"/><Relationship Id="rId79" Type="http://schemas.openxmlformats.org/officeDocument/2006/relationships/ctrlProp" Target="../ctrlProps/ctrlProp3039.xml"/><Relationship Id="rId5" Type="http://schemas.openxmlformats.org/officeDocument/2006/relationships/ctrlProp" Target="../ctrlProps/ctrlProp2965.xml"/><Relationship Id="rId61" Type="http://schemas.openxmlformats.org/officeDocument/2006/relationships/ctrlProp" Target="../ctrlProps/ctrlProp3021.xml"/><Relationship Id="rId82" Type="http://schemas.openxmlformats.org/officeDocument/2006/relationships/ctrlProp" Target="../ctrlProps/ctrlProp3042.xml"/><Relationship Id="rId19" Type="http://schemas.openxmlformats.org/officeDocument/2006/relationships/ctrlProp" Target="../ctrlProps/ctrlProp2979.xml"/><Relationship Id="rId4" Type="http://schemas.openxmlformats.org/officeDocument/2006/relationships/ctrlProp" Target="../ctrlProps/ctrlProp2964.xml"/><Relationship Id="rId9" Type="http://schemas.openxmlformats.org/officeDocument/2006/relationships/ctrlProp" Target="../ctrlProps/ctrlProp2969.xml"/><Relationship Id="rId14" Type="http://schemas.openxmlformats.org/officeDocument/2006/relationships/ctrlProp" Target="../ctrlProps/ctrlProp2974.xml"/><Relationship Id="rId22" Type="http://schemas.openxmlformats.org/officeDocument/2006/relationships/ctrlProp" Target="../ctrlProps/ctrlProp2982.xml"/><Relationship Id="rId27" Type="http://schemas.openxmlformats.org/officeDocument/2006/relationships/ctrlProp" Target="../ctrlProps/ctrlProp2987.xml"/><Relationship Id="rId30" Type="http://schemas.openxmlformats.org/officeDocument/2006/relationships/ctrlProp" Target="../ctrlProps/ctrlProp2990.xml"/><Relationship Id="rId35" Type="http://schemas.openxmlformats.org/officeDocument/2006/relationships/ctrlProp" Target="../ctrlProps/ctrlProp2995.xml"/><Relationship Id="rId43" Type="http://schemas.openxmlformats.org/officeDocument/2006/relationships/ctrlProp" Target="../ctrlProps/ctrlProp3003.xml"/><Relationship Id="rId48" Type="http://schemas.openxmlformats.org/officeDocument/2006/relationships/ctrlProp" Target="../ctrlProps/ctrlProp3008.xml"/><Relationship Id="rId56" Type="http://schemas.openxmlformats.org/officeDocument/2006/relationships/ctrlProp" Target="../ctrlProps/ctrlProp3016.xml"/><Relationship Id="rId64" Type="http://schemas.openxmlformats.org/officeDocument/2006/relationships/ctrlProp" Target="../ctrlProps/ctrlProp3024.xml"/><Relationship Id="rId69" Type="http://schemas.openxmlformats.org/officeDocument/2006/relationships/ctrlProp" Target="../ctrlProps/ctrlProp3029.xml"/><Relationship Id="rId77" Type="http://schemas.openxmlformats.org/officeDocument/2006/relationships/ctrlProp" Target="../ctrlProps/ctrlProp3037.xml"/><Relationship Id="rId8" Type="http://schemas.openxmlformats.org/officeDocument/2006/relationships/ctrlProp" Target="../ctrlProps/ctrlProp2968.xml"/><Relationship Id="rId51" Type="http://schemas.openxmlformats.org/officeDocument/2006/relationships/ctrlProp" Target="../ctrlProps/ctrlProp3011.xml"/><Relationship Id="rId72" Type="http://schemas.openxmlformats.org/officeDocument/2006/relationships/ctrlProp" Target="../ctrlProps/ctrlProp3032.xml"/><Relationship Id="rId80" Type="http://schemas.openxmlformats.org/officeDocument/2006/relationships/ctrlProp" Target="../ctrlProps/ctrlProp3040.xml"/><Relationship Id="rId85" Type="http://schemas.openxmlformats.org/officeDocument/2006/relationships/ctrlProp" Target="../ctrlProps/ctrlProp3045.xml"/><Relationship Id="rId3" Type="http://schemas.openxmlformats.org/officeDocument/2006/relationships/vmlDrawing" Target="../drawings/vmlDrawing19.vml"/><Relationship Id="rId12" Type="http://schemas.openxmlformats.org/officeDocument/2006/relationships/ctrlProp" Target="../ctrlProps/ctrlProp2972.xml"/><Relationship Id="rId17" Type="http://schemas.openxmlformats.org/officeDocument/2006/relationships/ctrlProp" Target="../ctrlProps/ctrlProp2977.xml"/><Relationship Id="rId25" Type="http://schemas.openxmlformats.org/officeDocument/2006/relationships/ctrlProp" Target="../ctrlProps/ctrlProp2985.xml"/><Relationship Id="rId33" Type="http://schemas.openxmlformats.org/officeDocument/2006/relationships/ctrlProp" Target="../ctrlProps/ctrlProp2993.xml"/><Relationship Id="rId38" Type="http://schemas.openxmlformats.org/officeDocument/2006/relationships/ctrlProp" Target="../ctrlProps/ctrlProp2998.xml"/><Relationship Id="rId46" Type="http://schemas.openxmlformats.org/officeDocument/2006/relationships/ctrlProp" Target="../ctrlProps/ctrlProp3006.xml"/><Relationship Id="rId59" Type="http://schemas.openxmlformats.org/officeDocument/2006/relationships/ctrlProp" Target="../ctrlProps/ctrlProp3019.xml"/><Relationship Id="rId67" Type="http://schemas.openxmlformats.org/officeDocument/2006/relationships/ctrlProp" Target="../ctrlProps/ctrlProp3027.xml"/><Relationship Id="rId20" Type="http://schemas.openxmlformats.org/officeDocument/2006/relationships/ctrlProp" Target="../ctrlProps/ctrlProp2980.xml"/><Relationship Id="rId41" Type="http://schemas.openxmlformats.org/officeDocument/2006/relationships/ctrlProp" Target="../ctrlProps/ctrlProp3001.xml"/><Relationship Id="rId54" Type="http://schemas.openxmlformats.org/officeDocument/2006/relationships/ctrlProp" Target="../ctrlProps/ctrlProp3014.xml"/><Relationship Id="rId62" Type="http://schemas.openxmlformats.org/officeDocument/2006/relationships/ctrlProp" Target="../ctrlProps/ctrlProp3022.xml"/><Relationship Id="rId70" Type="http://schemas.openxmlformats.org/officeDocument/2006/relationships/ctrlProp" Target="../ctrlProps/ctrlProp3030.xml"/><Relationship Id="rId75" Type="http://schemas.openxmlformats.org/officeDocument/2006/relationships/ctrlProp" Target="../ctrlProps/ctrlProp3035.xml"/><Relationship Id="rId83" Type="http://schemas.openxmlformats.org/officeDocument/2006/relationships/ctrlProp" Target="../ctrlProps/ctrlProp3043.xml"/><Relationship Id="rId1" Type="http://schemas.openxmlformats.org/officeDocument/2006/relationships/printerSettings" Target="../printerSettings/printerSettings28.bin"/><Relationship Id="rId6" Type="http://schemas.openxmlformats.org/officeDocument/2006/relationships/ctrlProp" Target="../ctrlProps/ctrlProp2966.xml"/><Relationship Id="rId15" Type="http://schemas.openxmlformats.org/officeDocument/2006/relationships/ctrlProp" Target="../ctrlProps/ctrlProp2975.xml"/><Relationship Id="rId23" Type="http://schemas.openxmlformats.org/officeDocument/2006/relationships/ctrlProp" Target="../ctrlProps/ctrlProp2983.xml"/><Relationship Id="rId28" Type="http://schemas.openxmlformats.org/officeDocument/2006/relationships/ctrlProp" Target="../ctrlProps/ctrlProp2988.xml"/><Relationship Id="rId36" Type="http://schemas.openxmlformats.org/officeDocument/2006/relationships/ctrlProp" Target="../ctrlProps/ctrlProp2996.xml"/><Relationship Id="rId49" Type="http://schemas.openxmlformats.org/officeDocument/2006/relationships/ctrlProp" Target="../ctrlProps/ctrlProp3009.xml"/><Relationship Id="rId57" Type="http://schemas.openxmlformats.org/officeDocument/2006/relationships/ctrlProp" Target="../ctrlProps/ctrlProp3017.xml"/><Relationship Id="rId10" Type="http://schemas.openxmlformats.org/officeDocument/2006/relationships/ctrlProp" Target="../ctrlProps/ctrlProp2970.xml"/><Relationship Id="rId31" Type="http://schemas.openxmlformats.org/officeDocument/2006/relationships/ctrlProp" Target="../ctrlProps/ctrlProp2991.xml"/><Relationship Id="rId44" Type="http://schemas.openxmlformats.org/officeDocument/2006/relationships/ctrlProp" Target="../ctrlProps/ctrlProp3004.xml"/><Relationship Id="rId52" Type="http://schemas.openxmlformats.org/officeDocument/2006/relationships/ctrlProp" Target="../ctrlProps/ctrlProp3012.xml"/><Relationship Id="rId60" Type="http://schemas.openxmlformats.org/officeDocument/2006/relationships/ctrlProp" Target="../ctrlProps/ctrlProp3020.xml"/><Relationship Id="rId65" Type="http://schemas.openxmlformats.org/officeDocument/2006/relationships/ctrlProp" Target="../ctrlProps/ctrlProp3025.xml"/><Relationship Id="rId73" Type="http://schemas.openxmlformats.org/officeDocument/2006/relationships/ctrlProp" Target="../ctrlProps/ctrlProp3033.xml"/><Relationship Id="rId78" Type="http://schemas.openxmlformats.org/officeDocument/2006/relationships/ctrlProp" Target="../ctrlProps/ctrlProp3038.xml"/><Relationship Id="rId81" Type="http://schemas.openxmlformats.org/officeDocument/2006/relationships/ctrlProp" Target="../ctrlProps/ctrlProp3041.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6" Type="http://schemas.openxmlformats.org/officeDocument/2006/relationships/ctrlProp" Target="../ctrlProps/ctrlProp3068.xml"/><Relationship Id="rId21" Type="http://schemas.openxmlformats.org/officeDocument/2006/relationships/ctrlProp" Target="../ctrlProps/ctrlProp3063.xml"/><Relationship Id="rId34" Type="http://schemas.openxmlformats.org/officeDocument/2006/relationships/ctrlProp" Target="../ctrlProps/ctrlProp3076.xml"/><Relationship Id="rId42" Type="http://schemas.openxmlformats.org/officeDocument/2006/relationships/ctrlProp" Target="../ctrlProps/ctrlProp3084.xml"/><Relationship Id="rId47" Type="http://schemas.openxmlformats.org/officeDocument/2006/relationships/ctrlProp" Target="../ctrlProps/ctrlProp3089.xml"/><Relationship Id="rId50" Type="http://schemas.openxmlformats.org/officeDocument/2006/relationships/ctrlProp" Target="../ctrlProps/ctrlProp3092.xml"/><Relationship Id="rId55" Type="http://schemas.openxmlformats.org/officeDocument/2006/relationships/ctrlProp" Target="../ctrlProps/ctrlProp3097.xml"/><Relationship Id="rId63" Type="http://schemas.openxmlformats.org/officeDocument/2006/relationships/ctrlProp" Target="../ctrlProps/ctrlProp3105.xml"/><Relationship Id="rId68" Type="http://schemas.openxmlformats.org/officeDocument/2006/relationships/ctrlProp" Target="../ctrlProps/ctrlProp3110.xml"/><Relationship Id="rId76" Type="http://schemas.openxmlformats.org/officeDocument/2006/relationships/ctrlProp" Target="../ctrlProps/ctrlProp3118.xml"/><Relationship Id="rId84" Type="http://schemas.openxmlformats.org/officeDocument/2006/relationships/ctrlProp" Target="../ctrlProps/ctrlProp3126.xml"/><Relationship Id="rId89" Type="http://schemas.openxmlformats.org/officeDocument/2006/relationships/ctrlProp" Target="../ctrlProps/ctrlProp3131.xml"/><Relationship Id="rId97" Type="http://schemas.openxmlformats.org/officeDocument/2006/relationships/ctrlProp" Target="../ctrlProps/ctrlProp3139.xml"/><Relationship Id="rId7" Type="http://schemas.openxmlformats.org/officeDocument/2006/relationships/ctrlProp" Target="../ctrlProps/ctrlProp3049.xml"/><Relationship Id="rId71" Type="http://schemas.openxmlformats.org/officeDocument/2006/relationships/ctrlProp" Target="../ctrlProps/ctrlProp3113.xml"/><Relationship Id="rId92" Type="http://schemas.openxmlformats.org/officeDocument/2006/relationships/ctrlProp" Target="../ctrlProps/ctrlProp3134.xml"/><Relationship Id="rId2" Type="http://schemas.openxmlformats.org/officeDocument/2006/relationships/drawing" Target="../drawings/drawing20.xml"/><Relationship Id="rId16" Type="http://schemas.openxmlformats.org/officeDocument/2006/relationships/ctrlProp" Target="../ctrlProps/ctrlProp3058.xml"/><Relationship Id="rId29" Type="http://schemas.openxmlformats.org/officeDocument/2006/relationships/ctrlProp" Target="../ctrlProps/ctrlProp3071.xml"/><Relationship Id="rId11" Type="http://schemas.openxmlformats.org/officeDocument/2006/relationships/ctrlProp" Target="../ctrlProps/ctrlProp3053.xml"/><Relationship Id="rId24" Type="http://schemas.openxmlformats.org/officeDocument/2006/relationships/ctrlProp" Target="../ctrlProps/ctrlProp3066.xml"/><Relationship Id="rId32" Type="http://schemas.openxmlformats.org/officeDocument/2006/relationships/ctrlProp" Target="../ctrlProps/ctrlProp3074.xml"/><Relationship Id="rId37" Type="http://schemas.openxmlformats.org/officeDocument/2006/relationships/ctrlProp" Target="../ctrlProps/ctrlProp3079.xml"/><Relationship Id="rId40" Type="http://schemas.openxmlformats.org/officeDocument/2006/relationships/ctrlProp" Target="../ctrlProps/ctrlProp3082.xml"/><Relationship Id="rId45" Type="http://schemas.openxmlformats.org/officeDocument/2006/relationships/ctrlProp" Target="../ctrlProps/ctrlProp3087.xml"/><Relationship Id="rId53" Type="http://schemas.openxmlformats.org/officeDocument/2006/relationships/ctrlProp" Target="../ctrlProps/ctrlProp3095.xml"/><Relationship Id="rId58" Type="http://schemas.openxmlformats.org/officeDocument/2006/relationships/ctrlProp" Target="../ctrlProps/ctrlProp3100.xml"/><Relationship Id="rId66" Type="http://schemas.openxmlformats.org/officeDocument/2006/relationships/ctrlProp" Target="../ctrlProps/ctrlProp3108.xml"/><Relationship Id="rId74" Type="http://schemas.openxmlformats.org/officeDocument/2006/relationships/ctrlProp" Target="../ctrlProps/ctrlProp3116.xml"/><Relationship Id="rId79" Type="http://schemas.openxmlformats.org/officeDocument/2006/relationships/ctrlProp" Target="../ctrlProps/ctrlProp3121.xml"/><Relationship Id="rId87" Type="http://schemas.openxmlformats.org/officeDocument/2006/relationships/ctrlProp" Target="../ctrlProps/ctrlProp3129.xml"/><Relationship Id="rId5" Type="http://schemas.openxmlformats.org/officeDocument/2006/relationships/ctrlProp" Target="../ctrlProps/ctrlProp3047.xml"/><Relationship Id="rId61" Type="http://schemas.openxmlformats.org/officeDocument/2006/relationships/ctrlProp" Target="../ctrlProps/ctrlProp3103.xml"/><Relationship Id="rId82" Type="http://schemas.openxmlformats.org/officeDocument/2006/relationships/ctrlProp" Target="../ctrlProps/ctrlProp3124.xml"/><Relationship Id="rId90" Type="http://schemas.openxmlformats.org/officeDocument/2006/relationships/ctrlProp" Target="../ctrlProps/ctrlProp3132.xml"/><Relationship Id="rId95" Type="http://schemas.openxmlformats.org/officeDocument/2006/relationships/ctrlProp" Target="../ctrlProps/ctrlProp3137.xml"/><Relationship Id="rId19" Type="http://schemas.openxmlformats.org/officeDocument/2006/relationships/ctrlProp" Target="../ctrlProps/ctrlProp3061.xml"/><Relationship Id="rId14" Type="http://schemas.openxmlformats.org/officeDocument/2006/relationships/ctrlProp" Target="../ctrlProps/ctrlProp3056.xml"/><Relationship Id="rId22" Type="http://schemas.openxmlformats.org/officeDocument/2006/relationships/ctrlProp" Target="../ctrlProps/ctrlProp3064.xml"/><Relationship Id="rId27" Type="http://schemas.openxmlformats.org/officeDocument/2006/relationships/ctrlProp" Target="../ctrlProps/ctrlProp3069.xml"/><Relationship Id="rId30" Type="http://schemas.openxmlformats.org/officeDocument/2006/relationships/ctrlProp" Target="../ctrlProps/ctrlProp3072.xml"/><Relationship Id="rId35" Type="http://schemas.openxmlformats.org/officeDocument/2006/relationships/ctrlProp" Target="../ctrlProps/ctrlProp3077.xml"/><Relationship Id="rId43" Type="http://schemas.openxmlformats.org/officeDocument/2006/relationships/ctrlProp" Target="../ctrlProps/ctrlProp3085.xml"/><Relationship Id="rId48" Type="http://schemas.openxmlformats.org/officeDocument/2006/relationships/ctrlProp" Target="../ctrlProps/ctrlProp3090.xml"/><Relationship Id="rId56" Type="http://schemas.openxmlformats.org/officeDocument/2006/relationships/ctrlProp" Target="../ctrlProps/ctrlProp3098.xml"/><Relationship Id="rId64" Type="http://schemas.openxmlformats.org/officeDocument/2006/relationships/ctrlProp" Target="../ctrlProps/ctrlProp3106.xml"/><Relationship Id="rId69" Type="http://schemas.openxmlformats.org/officeDocument/2006/relationships/ctrlProp" Target="../ctrlProps/ctrlProp3111.xml"/><Relationship Id="rId77" Type="http://schemas.openxmlformats.org/officeDocument/2006/relationships/ctrlProp" Target="../ctrlProps/ctrlProp3119.xml"/><Relationship Id="rId100" Type="http://schemas.openxmlformats.org/officeDocument/2006/relationships/ctrlProp" Target="../ctrlProps/ctrlProp3142.xml"/><Relationship Id="rId8" Type="http://schemas.openxmlformats.org/officeDocument/2006/relationships/ctrlProp" Target="../ctrlProps/ctrlProp3050.xml"/><Relationship Id="rId51" Type="http://schemas.openxmlformats.org/officeDocument/2006/relationships/ctrlProp" Target="../ctrlProps/ctrlProp3093.xml"/><Relationship Id="rId72" Type="http://schemas.openxmlformats.org/officeDocument/2006/relationships/ctrlProp" Target="../ctrlProps/ctrlProp3114.xml"/><Relationship Id="rId80" Type="http://schemas.openxmlformats.org/officeDocument/2006/relationships/ctrlProp" Target="../ctrlProps/ctrlProp3122.xml"/><Relationship Id="rId85" Type="http://schemas.openxmlformats.org/officeDocument/2006/relationships/ctrlProp" Target="../ctrlProps/ctrlProp3127.xml"/><Relationship Id="rId93" Type="http://schemas.openxmlformats.org/officeDocument/2006/relationships/ctrlProp" Target="../ctrlProps/ctrlProp3135.xml"/><Relationship Id="rId98" Type="http://schemas.openxmlformats.org/officeDocument/2006/relationships/ctrlProp" Target="../ctrlProps/ctrlProp3140.xml"/><Relationship Id="rId3" Type="http://schemas.openxmlformats.org/officeDocument/2006/relationships/vmlDrawing" Target="../drawings/vmlDrawing20.vml"/><Relationship Id="rId12" Type="http://schemas.openxmlformats.org/officeDocument/2006/relationships/ctrlProp" Target="../ctrlProps/ctrlProp3054.xml"/><Relationship Id="rId17" Type="http://schemas.openxmlformats.org/officeDocument/2006/relationships/ctrlProp" Target="../ctrlProps/ctrlProp3059.xml"/><Relationship Id="rId25" Type="http://schemas.openxmlformats.org/officeDocument/2006/relationships/ctrlProp" Target="../ctrlProps/ctrlProp3067.xml"/><Relationship Id="rId33" Type="http://schemas.openxmlformats.org/officeDocument/2006/relationships/ctrlProp" Target="../ctrlProps/ctrlProp3075.xml"/><Relationship Id="rId38" Type="http://schemas.openxmlformats.org/officeDocument/2006/relationships/ctrlProp" Target="../ctrlProps/ctrlProp3080.xml"/><Relationship Id="rId46" Type="http://schemas.openxmlformats.org/officeDocument/2006/relationships/ctrlProp" Target="../ctrlProps/ctrlProp3088.xml"/><Relationship Id="rId59" Type="http://schemas.openxmlformats.org/officeDocument/2006/relationships/ctrlProp" Target="../ctrlProps/ctrlProp3101.xml"/><Relationship Id="rId67" Type="http://schemas.openxmlformats.org/officeDocument/2006/relationships/ctrlProp" Target="../ctrlProps/ctrlProp3109.xml"/><Relationship Id="rId20" Type="http://schemas.openxmlformats.org/officeDocument/2006/relationships/ctrlProp" Target="../ctrlProps/ctrlProp3062.xml"/><Relationship Id="rId41" Type="http://schemas.openxmlformats.org/officeDocument/2006/relationships/ctrlProp" Target="../ctrlProps/ctrlProp3083.xml"/><Relationship Id="rId54" Type="http://schemas.openxmlformats.org/officeDocument/2006/relationships/ctrlProp" Target="../ctrlProps/ctrlProp3096.xml"/><Relationship Id="rId62" Type="http://schemas.openxmlformats.org/officeDocument/2006/relationships/ctrlProp" Target="../ctrlProps/ctrlProp3104.xml"/><Relationship Id="rId70" Type="http://schemas.openxmlformats.org/officeDocument/2006/relationships/ctrlProp" Target="../ctrlProps/ctrlProp3112.xml"/><Relationship Id="rId75" Type="http://schemas.openxmlformats.org/officeDocument/2006/relationships/ctrlProp" Target="../ctrlProps/ctrlProp3117.xml"/><Relationship Id="rId83" Type="http://schemas.openxmlformats.org/officeDocument/2006/relationships/ctrlProp" Target="../ctrlProps/ctrlProp3125.xml"/><Relationship Id="rId88" Type="http://schemas.openxmlformats.org/officeDocument/2006/relationships/ctrlProp" Target="../ctrlProps/ctrlProp3130.xml"/><Relationship Id="rId91" Type="http://schemas.openxmlformats.org/officeDocument/2006/relationships/ctrlProp" Target="../ctrlProps/ctrlProp3133.xml"/><Relationship Id="rId96" Type="http://schemas.openxmlformats.org/officeDocument/2006/relationships/ctrlProp" Target="../ctrlProps/ctrlProp3138.xml"/><Relationship Id="rId1" Type="http://schemas.openxmlformats.org/officeDocument/2006/relationships/printerSettings" Target="../printerSettings/printerSettings30.bin"/><Relationship Id="rId6" Type="http://schemas.openxmlformats.org/officeDocument/2006/relationships/ctrlProp" Target="../ctrlProps/ctrlProp3048.xml"/><Relationship Id="rId15" Type="http://schemas.openxmlformats.org/officeDocument/2006/relationships/ctrlProp" Target="../ctrlProps/ctrlProp3057.xml"/><Relationship Id="rId23" Type="http://schemas.openxmlformats.org/officeDocument/2006/relationships/ctrlProp" Target="../ctrlProps/ctrlProp3065.xml"/><Relationship Id="rId28" Type="http://schemas.openxmlformats.org/officeDocument/2006/relationships/ctrlProp" Target="../ctrlProps/ctrlProp3070.xml"/><Relationship Id="rId36" Type="http://schemas.openxmlformats.org/officeDocument/2006/relationships/ctrlProp" Target="../ctrlProps/ctrlProp3078.xml"/><Relationship Id="rId49" Type="http://schemas.openxmlformats.org/officeDocument/2006/relationships/ctrlProp" Target="../ctrlProps/ctrlProp3091.xml"/><Relationship Id="rId57" Type="http://schemas.openxmlformats.org/officeDocument/2006/relationships/ctrlProp" Target="../ctrlProps/ctrlProp3099.xml"/><Relationship Id="rId10" Type="http://schemas.openxmlformats.org/officeDocument/2006/relationships/ctrlProp" Target="../ctrlProps/ctrlProp3052.xml"/><Relationship Id="rId31" Type="http://schemas.openxmlformats.org/officeDocument/2006/relationships/ctrlProp" Target="../ctrlProps/ctrlProp3073.xml"/><Relationship Id="rId44" Type="http://schemas.openxmlformats.org/officeDocument/2006/relationships/ctrlProp" Target="../ctrlProps/ctrlProp3086.xml"/><Relationship Id="rId52" Type="http://schemas.openxmlformats.org/officeDocument/2006/relationships/ctrlProp" Target="../ctrlProps/ctrlProp3094.xml"/><Relationship Id="rId60" Type="http://schemas.openxmlformats.org/officeDocument/2006/relationships/ctrlProp" Target="../ctrlProps/ctrlProp3102.xml"/><Relationship Id="rId65" Type="http://schemas.openxmlformats.org/officeDocument/2006/relationships/ctrlProp" Target="../ctrlProps/ctrlProp3107.xml"/><Relationship Id="rId73" Type="http://schemas.openxmlformats.org/officeDocument/2006/relationships/ctrlProp" Target="../ctrlProps/ctrlProp3115.xml"/><Relationship Id="rId78" Type="http://schemas.openxmlformats.org/officeDocument/2006/relationships/ctrlProp" Target="../ctrlProps/ctrlProp3120.xml"/><Relationship Id="rId81" Type="http://schemas.openxmlformats.org/officeDocument/2006/relationships/ctrlProp" Target="../ctrlProps/ctrlProp3123.xml"/><Relationship Id="rId86" Type="http://schemas.openxmlformats.org/officeDocument/2006/relationships/ctrlProp" Target="../ctrlProps/ctrlProp3128.xml"/><Relationship Id="rId94" Type="http://schemas.openxmlformats.org/officeDocument/2006/relationships/ctrlProp" Target="../ctrlProps/ctrlProp3136.xml"/><Relationship Id="rId99" Type="http://schemas.openxmlformats.org/officeDocument/2006/relationships/ctrlProp" Target="../ctrlProps/ctrlProp3141.xml"/><Relationship Id="rId4" Type="http://schemas.openxmlformats.org/officeDocument/2006/relationships/ctrlProp" Target="../ctrlProps/ctrlProp3046.xml"/><Relationship Id="rId9" Type="http://schemas.openxmlformats.org/officeDocument/2006/relationships/ctrlProp" Target="../ctrlProps/ctrlProp3051.xml"/><Relationship Id="rId13" Type="http://schemas.openxmlformats.org/officeDocument/2006/relationships/ctrlProp" Target="../ctrlProps/ctrlProp3055.xml"/><Relationship Id="rId18" Type="http://schemas.openxmlformats.org/officeDocument/2006/relationships/ctrlProp" Target="../ctrlProps/ctrlProp3060.xml"/><Relationship Id="rId39" Type="http://schemas.openxmlformats.org/officeDocument/2006/relationships/ctrlProp" Target="../ctrlProps/ctrlProp308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3147.xml"/><Relationship Id="rId13" Type="http://schemas.openxmlformats.org/officeDocument/2006/relationships/ctrlProp" Target="../ctrlProps/ctrlProp3152.xml"/><Relationship Id="rId18" Type="http://schemas.openxmlformats.org/officeDocument/2006/relationships/ctrlProp" Target="../ctrlProps/ctrlProp3157.xml"/><Relationship Id="rId26" Type="http://schemas.openxmlformats.org/officeDocument/2006/relationships/ctrlProp" Target="../ctrlProps/ctrlProp3165.xml"/><Relationship Id="rId39" Type="http://schemas.openxmlformats.org/officeDocument/2006/relationships/ctrlProp" Target="../ctrlProps/ctrlProp3178.xml"/><Relationship Id="rId3" Type="http://schemas.openxmlformats.org/officeDocument/2006/relationships/vmlDrawing" Target="../drawings/vmlDrawing21.vml"/><Relationship Id="rId21" Type="http://schemas.openxmlformats.org/officeDocument/2006/relationships/ctrlProp" Target="../ctrlProps/ctrlProp3160.xml"/><Relationship Id="rId34" Type="http://schemas.openxmlformats.org/officeDocument/2006/relationships/ctrlProp" Target="../ctrlProps/ctrlProp3173.xml"/><Relationship Id="rId7" Type="http://schemas.openxmlformats.org/officeDocument/2006/relationships/ctrlProp" Target="../ctrlProps/ctrlProp3146.xml"/><Relationship Id="rId12" Type="http://schemas.openxmlformats.org/officeDocument/2006/relationships/ctrlProp" Target="../ctrlProps/ctrlProp3151.xml"/><Relationship Id="rId17" Type="http://schemas.openxmlformats.org/officeDocument/2006/relationships/ctrlProp" Target="../ctrlProps/ctrlProp3156.xml"/><Relationship Id="rId25" Type="http://schemas.openxmlformats.org/officeDocument/2006/relationships/ctrlProp" Target="../ctrlProps/ctrlProp3164.xml"/><Relationship Id="rId33" Type="http://schemas.openxmlformats.org/officeDocument/2006/relationships/ctrlProp" Target="../ctrlProps/ctrlProp3172.xml"/><Relationship Id="rId38" Type="http://schemas.openxmlformats.org/officeDocument/2006/relationships/ctrlProp" Target="../ctrlProps/ctrlProp3177.xml"/><Relationship Id="rId2" Type="http://schemas.openxmlformats.org/officeDocument/2006/relationships/drawing" Target="../drawings/drawing21.xml"/><Relationship Id="rId16" Type="http://schemas.openxmlformats.org/officeDocument/2006/relationships/ctrlProp" Target="../ctrlProps/ctrlProp3155.xml"/><Relationship Id="rId20" Type="http://schemas.openxmlformats.org/officeDocument/2006/relationships/ctrlProp" Target="../ctrlProps/ctrlProp3159.xml"/><Relationship Id="rId29" Type="http://schemas.openxmlformats.org/officeDocument/2006/relationships/ctrlProp" Target="../ctrlProps/ctrlProp3168.xml"/><Relationship Id="rId1" Type="http://schemas.openxmlformats.org/officeDocument/2006/relationships/printerSettings" Target="../printerSettings/printerSettings32.bin"/><Relationship Id="rId6" Type="http://schemas.openxmlformats.org/officeDocument/2006/relationships/ctrlProp" Target="../ctrlProps/ctrlProp3145.xml"/><Relationship Id="rId11" Type="http://schemas.openxmlformats.org/officeDocument/2006/relationships/ctrlProp" Target="../ctrlProps/ctrlProp3150.xml"/><Relationship Id="rId24" Type="http://schemas.openxmlformats.org/officeDocument/2006/relationships/ctrlProp" Target="../ctrlProps/ctrlProp3163.xml"/><Relationship Id="rId32" Type="http://schemas.openxmlformats.org/officeDocument/2006/relationships/ctrlProp" Target="../ctrlProps/ctrlProp3171.xml"/><Relationship Id="rId37" Type="http://schemas.openxmlformats.org/officeDocument/2006/relationships/ctrlProp" Target="../ctrlProps/ctrlProp3176.xml"/><Relationship Id="rId40" Type="http://schemas.openxmlformats.org/officeDocument/2006/relationships/ctrlProp" Target="../ctrlProps/ctrlProp3179.xml"/><Relationship Id="rId5" Type="http://schemas.openxmlformats.org/officeDocument/2006/relationships/ctrlProp" Target="../ctrlProps/ctrlProp3144.xml"/><Relationship Id="rId15" Type="http://schemas.openxmlformats.org/officeDocument/2006/relationships/ctrlProp" Target="../ctrlProps/ctrlProp3154.xml"/><Relationship Id="rId23" Type="http://schemas.openxmlformats.org/officeDocument/2006/relationships/ctrlProp" Target="../ctrlProps/ctrlProp3162.xml"/><Relationship Id="rId28" Type="http://schemas.openxmlformats.org/officeDocument/2006/relationships/ctrlProp" Target="../ctrlProps/ctrlProp3167.xml"/><Relationship Id="rId36" Type="http://schemas.openxmlformats.org/officeDocument/2006/relationships/ctrlProp" Target="../ctrlProps/ctrlProp3175.xml"/><Relationship Id="rId10" Type="http://schemas.openxmlformats.org/officeDocument/2006/relationships/ctrlProp" Target="../ctrlProps/ctrlProp3149.xml"/><Relationship Id="rId19" Type="http://schemas.openxmlformats.org/officeDocument/2006/relationships/ctrlProp" Target="../ctrlProps/ctrlProp3158.xml"/><Relationship Id="rId31" Type="http://schemas.openxmlformats.org/officeDocument/2006/relationships/ctrlProp" Target="../ctrlProps/ctrlProp3170.xml"/><Relationship Id="rId4" Type="http://schemas.openxmlformats.org/officeDocument/2006/relationships/ctrlProp" Target="../ctrlProps/ctrlProp3143.xml"/><Relationship Id="rId9" Type="http://schemas.openxmlformats.org/officeDocument/2006/relationships/ctrlProp" Target="../ctrlProps/ctrlProp3148.xml"/><Relationship Id="rId14" Type="http://schemas.openxmlformats.org/officeDocument/2006/relationships/ctrlProp" Target="../ctrlProps/ctrlProp3153.xml"/><Relationship Id="rId22" Type="http://schemas.openxmlformats.org/officeDocument/2006/relationships/ctrlProp" Target="../ctrlProps/ctrlProp3161.xml"/><Relationship Id="rId27" Type="http://schemas.openxmlformats.org/officeDocument/2006/relationships/ctrlProp" Target="../ctrlProps/ctrlProp3166.xml"/><Relationship Id="rId30" Type="http://schemas.openxmlformats.org/officeDocument/2006/relationships/ctrlProp" Target="../ctrlProps/ctrlProp3169.xml"/><Relationship Id="rId35" Type="http://schemas.openxmlformats.org/officeDocument/2006/relationships/ctrlProp" Target="../ctrlProps/ctrlProp3174.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3189.xml"/><Relationship Id="rId18" Type="http://schemas.openxmlformats.org/officeDocument/2006/relationships/ctrlProp" Target="../ctrlProps/ctrlProp3194.xml"/><Relationship Id="rId26" Type="http://schemas.openxmlformats.org/officeDocument/2006/relationships/ctrlProp" Target="../ctrlProps/ctrlProp3202.xml"/><Relationship Id="rId39" Type="http://schemas.openxmlformats.org/officeDocument/2006/relationships/ctrlProp" Target="../ctrlProps/ctrlProp3215.xml"/><Relationship Id="rId21" Type="http://schemas.openxmlformats.org/officeDocument/2006/relationships/ctrlProp" Target="../ctrlProps/ctrlProp3197.xml"/><Relationship Id="rId34" Type="http://schemas.openxmlformats.org/officeDocument/2006/relationships/ctrlProp" Target="../ctrlProps/ctrlProp3210.xml"/><Relationship Id="rId42" Type="http://schemas.openxmlformats.org/officeDocument/2006/relationships/ctrlProp" Target="../ctrlProps/ctrlProp3218.xml"/><Relationship Id="rId47" Type="http://schemas.openxmlformats.org/officeDocument/2006/relationships/ctrlProp" Target="../ctrlProps/ctrlProp3223.xml"/><Relationship Id="rId50" Type="http://schemas.openxmlformats.org/officeDocument/2006/relationships/ctrlProp" Target="../ctrlProps/ctrlProp3226.xml"/><Relationship Id="rId55" Type="http://schemas.openxmlformats.org/officeDocument/2006/relationships/ctrlProp" Target="../ctrlProps/ctrlProp3231.xml"/><Relationship Id="rId7" Type="http://schemas.openxmlformats.org/officeDocument/2006/relationships/ctrlProp" Target="../ctrlProps/ctrlProp3183.xml"/><Relationship Id="rId12" Type="http://schemas.openxmlformats.org/officeDocument/2006/relationships/ctrlProp" Target="../ctrlProps/ctrlProp3188.xml"/><Relationship Id="rId17" Type="http://schemas.openxmlformats.org/officeDocument/2006/relationships/ctrlProp" Target="../ctrlProps/ctrlProp3193.xml"/><Relationship Id="rId25" Type="http://schemas.openxmlformats.org/officeDocument/2006/relationships/ctrlProp" Target="../ctrlProps/ctrlProp3201.xml"/><Relationship Id="rId33" Type="http://schemas.openxmlformats.org/officeDocument/2006/relationships/ctrlProp" Target="../ctrlProps/ctrlProp3209.xml"/><Relationship Id="rId38" Type="http://schemas.openxmlformats.org/officeDocument/2006/relationships/ctrlProp" Target="../ctrlProps/ctrlProp3214.xml"/><Relationship Id="rId46" Type="http://schemas.openxmlformats.org/officeDocument/2006/relationships/ctrlProp" Target="../ctrlProps/ctrlProp3222.xml"/><Relationship Id="rId59" Type="http://schemas.openxmlformats.org/officeDocument/2006/relationships/ctrlProp" Target="../ctrlProps/ctrlProp3235.xml"/><Relationship Id="rId2" Type="http://schemas.openxmlformats.org/officeDocument/2006/relationships/drawing" Target="../drawings/drawing22.xml"/><Relationship Id="rId16" Type="http://schemas.openxmlformats.org/officeDocument/2006/relationships/ctrlProp" Target="../ctrlProps/ctrlProp3192.xml"/><Relationship Id="rId20" Type="http://schemas.openxmlformats.org/officeDocument/2006/relationships/ctrlProp" Target="../ctrlProps/ctrlProp3196.xml"/><Relationship Id="rId29" Type="http://schemas.openxmlformats.org/officeDocument/2006/relationships/ctrlProp" Target="../ctrlProps/ctrlProp3205.xml"/><Relationship Id="rId41" Type="http://schemas.openxmlformats.org/officeDocument/2006/relationships/ctrlProp" Target="../ctrlProps/ctrlProp3217.xml"/><Relationship Id="rId54" Type="http://schemas.openxmlformats.org/officeDocument/2006/relationships/ctrlProp" Target="../ctrlProps/ctrlProp3230.xml"/><Relationship Id="rId1" Type="http://schemas.openxmlformats.org/officeDocument/2006/relationships/printerSettings" Target="../printerSettings/printerSettings34.bin"/><Relationship Id="rId6" Type="http://schemas.openxmlformats.org/officeDocument/2006/relationships/ctrlProp" Target="../ctrlProps/ctrlProp3182.xml"/><Relationship Id="rId11" Type="http://schemas.openxmlformats.org/officeDocument/2006/relationships/ctrlProp" Target="../ctrlProps/ctrlProp3187.xml"/><Relationship Id="rId24" Type="http://schemas.openxmlformats.org/officeDocument/2006/relationships/ctrlProp" Target="../ctrlProps/ctrlProp3200.xml"/><Relationship Id="rId32" Type="http://schemas.openxmlformats.org/officeDocument/2006/relationships/ctrlProp" Target="../ctrlProps/ctrlProp3208.xml"/><Relationship Id="rId37" Type="http://schemas.openxmlformats.org/officeDocument/2006/relationships/ctrlProp" Target="../ctrlProps/ctrlProp3213.xml"/><Relationship Id="rId40" Type="http://schemas.openxmlformats.org/officeDocument/2006/relationships/ctrlProp" Target="../ctrlProps/ctrlProp3216.xml"/><Relationship Id="rId45" Type="http://schemas.openxmlformats.org/officeDocument/2006/relationships/ctrlProp" Target="../ctrlProps/ctrlProp3221.xml"/><Relationship Id="rId53" Type="http://schemas.openxmlformats.org/officeDocument/2006/relationships/ctrlProp" Target="../ctrlProps/ctrlProp3229.xml"/><Relationship Id="rId58" Type="http://schemas.openxmlformats.org/officeDocument/2006/relationships/ctrlProp" Target="../ctrlProps/ctrlProp3234.xml"/><Relationship Id="rId5" Type="http://schemas.openxmlformats.org/officeDocument/2006/relationships/ctrlProp" Target="../ctrlProps/ctrlProp3181.xml"/><Relationship Id="rId15" Type="http://schemas.openxmlformats.org/officeDocument/2006/relationships/ctrlProp" Target="../ctrlProps/ctrlProp3191.xml"/><Relationship Id="rId23" Type="http://schemas.openxmlformats.org/officeDocument/2006/relationships/ctrlProp" Target="../ctrlProps/ctrlProp3199.xml"/><Relationship Id="rId28" Type="http://schemas.openxmlformats.org/officeDocument/2006/relationships/ctrlProp" Target="../ctrlProps/ctrlProp3204.xml"/><Relationship Id="rId36" Type="http://schemas.openxmlformats.org/officeDocument/2006/relationships/ctrlProp" Target="../ctrlProps/ctrlProp3212.xml"/><Relationship Id="rId49" Type="http://schemas.openxmlformats.org/officeDocument/2006/relationships/ctrlProp" Target="../ctrlProps/ctrlProp3225.xml"/><Relationship Id="rId57" Type="http://schemas.openxmlformats.org/officeDocument/2006/relationships/ctrlProp" Target="../ctrlProps/ctrlProp3233.xml"/><Relationship Id="rId10" Type="http://schemas.openxmlformats.org/officeDocument/2006/relationships/ctrlProp" Target="../ctrlProps/ctrlProp3186.xml"/><Relationship Id="rId19" Type="http://schemas.openxmlformats.org/officeDocument/2006/relationships/ctrlProp" Target="../ctrlProps/ctrlProp3195.xml"/><Relationship Id="rId31" Type="http://schemas.openxmlformats.org/officeDocument/2006/relationships/ctrlProp" Target="../ctrlProps/ctrlProp3207.xml"/><Relationship Id="rId44" Type="http://schemas.openxmlformats.org/officeDocument/2006/relationships/ctrlProp" Target="../ctrlProps/ctrlProp3220.xml"/><Relationship Id="rId52" Type="http://schemas.openxmlformats.org/officeDocument/2006/relationships/ctrlProp" Target="../ctrlProps/ctrlProp3228.xml"/><Relationship Id="rId60" Type="http://schemas.openxmlformats.org/officeDocument/2006/relationships/ctrlProp" Target="../ctrlProps/ctrlProp3236.xml"/><Relationship Id="rId4" Type="http://schemas.openxmlformats.org/officeDocument/2006/relationships/ctrlProp" Target="../ctrlProps/ctrlProp3180.xml"/><Relationship Id="rId9" Type="http://schemas.openxmlformats.org/officeDocument/2006/relationships/ctrlProp" Target="../ctrlProps/ctrlProp3185.xml"/><Relationship Id="rId14" Type="http://schemas.openxmlformats.org/officeDocument/2006/relationships/ctrlProp" Target="../ctrlProps/ctrlProp3190.xml"/><Relationship Id="rId22" Type="http://schemas.openxmlformats.org/officeDocument/2006/relationships/ctrlProp" Target="../ctrlProps/ctrlProp3198.xml"/><Relationship Id="rId27" Type="http://schemas.openxmlformats.org/officeDocument/2006/relationships/ctrlProp" Target="../ctrlProps/ctrlProp3203.xml"/><Relationship Id="rId30" Type="http://schemas.openxmlformats.org/officeDocument/2006/relationships/ctrlProp" Target="../ctrlProps/ctrlProp3206.xml"/><Relationship Id="rId35" Type="http://schemas.openxmlformats.org/officeDocument/2006/relationships/ctrlProp" Target="../ctrlProps/ctrlProp3211.xml"/><Relationship Id="rId43" Type="http://schemas.openxmlformats.org/officeDocument/2006/relationships/ctrlProp" Target="../ctrlProps/ctrlProp3219.xml"/><Relationship Id="rId48" Type="http://schemas.openxmlformats.org/officeDocument/2006/relationships/ctrlProp" Target="../ctrlProps/ctrlProp3224.xml"/><Relationship Id="rId56" Type="http://schemas.openxmlformats.org/officeDocument/2006/relationships/ctrlProp" Target="../ctrlProps/ctrlProp3232.xml"/><Relationship Id="rId8" Type="http://schemas.openxmlformats.org/officeDocument/2006/relationships/ctrlProp" Target="../ctrlProps/ctrlProp3184.xml"/><Relationship Id="rId51" Type="http://schemas.openxmlformats.org/officeDocument/2006/relationships/ctrlProp" Target="../ctrlProps/ctrlProp3227.xml"/><Relationship Id="rId3" Type="http://schemas.openxmlformats.org/officeDocument/2006/relationships/vmlDrawing" Target="../drawings/vmlDrawing22.v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3241.xml"/><Relationship Id="rId13" Type="http://schemas.openxmlformats.org/officeDocument/2006/relationships/ctrlProp" Target="../ctrlProps/ctrlProp3246.xml"/><Relationship Id="rId18" Type="http://schemas.openxmlformats.org/officeDocument/2006/relationships/ctrlProp" Target="../ctrlProps/ctrlProp3251.xml"/><Relationship Id="rId26" Type="http://schemas.openxmlformats.org/officeDocument/2006/relationships/ctrlProp" Target="../ctrlProps/ctrlProp3259.xml"/><Relationship Id="rId39" Type="http://schemas.openxmlformats.org/officeDocument/2006/relationships/ctrlProp" Target="../ctrlProps/ctrlProp3272.xml"/><Relationship Id="rId3" Type="http://schemas.openxmlformats.org/officeDocument/2006/relationships/vmlDrawing" Target="../drawings/vmlDrawing23.vml"/><Relationship Id="rId21" Type="http://schemas.openxmlformats.org/officeDocument/2006/relationships/ctrlProp" Target="../ctrlProps/ctrlProp3254.xml"/><Relationship Id="rId34" Type="http://schemas.openxmlformats.org/officeDocument/2006/relationships/ctrlProp" Target="../ctrlProps/ctrlProp3267.xml"/><Relationship Id="rId42" Type="http://schemas.openxmlformats.org/officeDocument/2006/relationships/ctrlProp" Target="../ctrlProps/ctrlProp3275.xml"/><Relationship Id="rId7" Type="http://schemas.openxmlformats.org/officeDocument/2006/relationships/ctrlProp" Target="../ctrlProps/ctrlProp3240.xml"/><Relationship Id="rId12" Type="http://schemas.openxmlformats.org/officeDocument/2006/relationships/ctrlProp" Target="../ctrlProps/ctrlProp3245.xml"/><Relationship Id="rId17" Type="http://schemas.openxmlformats.org/officeDocument/2006/relationships/ctrlProp" Target="../ctrlProps/ctrlProp3250.xml"/><Relationship Id="rId25" Type="http://schemas.openxmlformats.org/officeDocument/2006/relationships/ctrlProp" Target="../ctrlProps/ctrlProp3258.xml"/><Relationship Id="rId33" Type="http://schemas.openxmlformats.org/officeDocument/2006/relationships/ctrlProp" Target="../ctrlProps/ctrlProp3266.xml"/><Relationship Id="rId38" Type="http://schemas.openxmlformats.org/officeDocument/2006/relationships/ctrlProp" Target="../ctrlProps/ctrlProp3271.xml"/><Relationship Id="rId2" Type="http://schemas.openxmlformats.org/officeDocument/2006/relationships/drawing" Target="../drawings/drawing23.xml"/><Relationship Id="rId16" Type="http://schemas.openxmlformats.org/officeDocument/2006/relationships/ctrlProp" Target="../ctrlProps/ctrlProp3249.xml"/><Relationship Id="rId20" Type="http://schemas.openxmlformats.org/officeDocument/2006/relationships/ctrlProp" Target="../ctrlProps/ctrlProp3253.xml"/><Relationship Id="rId29" Type="http://schemas.openxmlformats.org/officeDocument/2006/relationships/ctrlProp" Target="../ctrlProps/ctrlProp3262.xml"/><Relationship Id="rId41" Type="http://schemas.openxmlformats.org/officeDocument/2006/relationships/ctrlProp" Target="../ctrlProps/ctrlProp3274.xml"/><Relationship Id="rId1" Type="http://schemas.openxmlformats.org/officeDocument/2006/relationships/printerSettings" Target="../printerSettings/printerSettings35.bin"/><Relationship Id="rId6" Type="http://schemas.openxmlformats.org/officeDocument/2006/relationships/ctrlProp" Target="../ctrlProps/ctrlProp3239.xml"/><Relationship Id="rId11" Type="http://schemas.openxmlformats.org/officeDocument/2006/relationships/ctrlProp" Target="../ctrlProps/ctrlProp3244.xml"/><Relationship Id="rId24" Type="http://schemas.openxmlformats.org/officeDocument/2006/relationships/ctrlProp" Target="../ctrlProps/ctrlProp3257.xml"/><Relationship Id="rId32" Type="http://schemas.openxmlformats.org/officeDocument/2006/relationships/ctrlProp" Target="../ctrlProps/ctrlProp3265.xml"/><Relationship Id="rId37" Type="http://schemas.openxmlformats.org/officeDocument/2006/relationships/ctrlProp" Target="../ctrlProps/ctrlProp3270.xml"/><Relationship Id="rId40" Type="http://schemas.openxmlformats.org/officeDocument/2006/relationships/ctrlProp" Target="../ctrlProps/ctrlProp3273.xml"/><Relationship Id="rId5" Type="http://schemas.openxmlformats.org/officeDocument/2006/relationships/ctrlProp" Target="../ctrlProps/ctrlProp3238.xml"/><Relationship Id="rId15" Type="http://schemas.openxmlformats.org/officeDocument/2006/relationships/ctrlProp" Target="../ctrlProps/ctrlProp3248.xml"/><Relationship Id="rId23" Type="http://schemas.openxmlformats.org/officeDocument/2006/relationships/ctrlProp" Target="../ctrlProps/ctrlProp3256.xml"/><Relationship Id="rId28" Type="http://schemas.openxmlformats.org/officeDocument/2006/relationships/ctrlProp" Target="../ctrlProps/ctrlProp3261.xml"/><Relationship Id="rId36" Type="http://schemas.openxmlformats.org/officeDocument/2006/relationships/ctrlProp" Target="../ctrlProps/ctrlProp3269.xml"/><Relationship Id="rId10" Type="http://schemas.openxmlformats.org/officeDocument/2006/relationships/ctrlProp" Target="../ctrlProps/ctrlProp3243.xml"/><Relationship Id="rId19" Type="http://schemas.openxmlformats.org/officeDocument/2006/relationships/ctrlProp" Target="../ctrlProps/ctrlProp3252.xml"/><Relationship Id="rId31" Type="http://schemas.openxmlformats.org/officeDocument/2006/relationships/ctrlProp" Target="../ctrlProps/ctrlProp3264.xml"/><Relationship Id="rId4" Type="http://schemas.openxmlformats.org/officeDocument/2006/relationships/ctrlProp" Target="../ctrlProps/ctrlProp3237.xml"/><Relationship Id="rId9" Type="http://schemas.openxmlformats.org/officeDocument/2006/relationships/ctrlProp" Target="../ctrlProps/ctrlProp3242.xml"/><Relationship Id="rId14" Type="http://schemas.openxmlformats.org/officeDocument/2006/relationships/ctrlProp" Target="../ctrlProps/ctrlProp3247.xml"/><Relationship Id="rId22" Type="http://schemas.openxmlformats.org/officeDocument/2006/relationships/ctrlProp" Target="../ctrlProps/ctrlProp3255.xml"/><Relationship Id="rId27" Type="http://schemas.openxmlformats.org/officeDocument/2006/relationships/ctrlProp" Target="../ctrlProps/ctrlProp3260.xml"/><Relationship Id="rId30" Type="http://schemas.openxmlformats.org/officeDocument/2006/relationships/ctrlProp" Target="../ctrlProps/ctrlProp3263.xml"/><Relationship Id="rId35" Type="http://schemas.openxmlformats.org/officeDocument/2006/relationships/ctrlProp" Target="../ctrlProps/ctrlProp3268.xml"/><Relationship Id="rId43" Type="http://schemas.openxmlformats.org/officeDocument/2006/relationships/ctrlProp" Target="../ctrlProps/ctrlProp3276.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3281.xml"/><Relationship Id="rId13" Type="http://schemas.openxmlformats.org/officeDocument/2006/relationships/ctrlProp" Target="../ctrlProps/ctrlProp3286.xml"/><Relationship Id="rId18" Type="http://schemas.openxmlformats.org/officeDocument/2006/relationships/ctrlProp" Target="../ctrlProps/ctrlProp3291.xml"/><Relationship Id="rId26" Type="http://schemas.openxmlformats.org/officeDocument/2006/relationships/ctrlProp" Target="../ctrlProps/ctrlProp3299.xml"/><Relationship Id="rId3" Type="http://schemas.openxmlformats.org/officeDocument/2006/relationships/vmlDrawing" Target="../drawings/vmlDrawing24.vml"/><Relationship Id="rId21" Type="http://schemas.openxmlformats.org/officeDocument/2006/relationships/ctrlProp" Target="../ctrlProps/ctrlProp3294.xml"/><Relationship Id="rId7" Type="http://schemas.openxmlformats.org/officeDocument/2006/relationships/ctrlProp" Target="../ctrlProps/ctrlProp3280.xml"/><Relationship Id="rId12" Type="http://schemas.openxmlformats.org/officeDocument/2006/relationships/ctrlProp" Target="../ctrlProps/ctrlProp3285.xml"/><Relationship Id="rId17" Type="http://schemas.openxmlformats.org/officeDocument/2006/relationships/ctrlProp" Target="../ctrlProps/ctrlProp3290.xml"/><Relationship Id="rId25" Type="http://schemas.openxmlformats.org/officeDocument/2006/relationships/ctrlProp" Target="../ctrlProps/ctrlProp3298.xml"/><Relationship Id="rId2" Type="http://schemas.openxmlformats.org/officeDocument/2006/relationships/drawing" Target="../drawings/drawing24.xml"/><Relationship Id="rId16" Type="http://schemas.openxmlformats.org/officeDocument/2006/relationships/ctrlProp" Target="../ctrlProps/ctrlProp3289.xml"/><Relationship Id="rId20" Type="http://schemas.openxmlformats.org/officeDocument/2006/relationships/ctrlProp" Target="../ctrlProps/ctrlProp3293.xml"/><Relationship Id="rId29" Type="http://schemas.openxmlformats.org/officeDocument/2006/relationships/ctrlProp" Target="../ctrlProps/ctrlProp3302.xml"/><Relationship Id="rId1" Type="http://schemas.openxmlformats.org/officeDocument/2006/relationships/printerSettings" Target="../printerSettings/printerSettings36.bin"/><Relationship Id="rId6" Type="http://schemas.openxmlformats.org/officeDocument/2006/relationships/ctrlProp" Target="../ctrlProps/ctrlProp3279.xml"/><Relationship Id="rId11" Type="http://schemas.openxmlformats.org/officeDocument/2006/relationships/ctrlProp" Target="../ctrlProps/ctrlProp3284.xml"/><Relationship Id="rId24" Type="http://schemas.openxmlformats.org/officeDocument/2006/relationships/ctrlProp" Target="../ctrlProps/ctrlProp3297.xml"/><Relationship Id="rId5" Type="http://schemas.openxmlformats.org/officeDocument/2006/relationships/ctrlProp" Target="../ctrlProps/ctrlProp3278.xml"/><Relationship Id="rId15" Type="http://schemas.openxmlformats.org/officeDocument/2006/relationships/ctrlProp" Target="../ctrlProps/ctrlProp3288.xml"/><Relationship Id="rId23" Type="http://schemas.openxmlformats.org/officeDocument/2006/relationships/ctrlProp" Target="../ctrlProps/ctrlProp3296.xml"/><Relationship Id="rId28" Type="http://schemas.openxmlformats.org/officeDocument/2006/relationships/ctrlProp" Target="../ctrlProps/ctrlProp3301.xml"/><Relationship Id="rId10" Type="http://schemas.openxmlformats.org/officeDocument/2006/relationships/ctrlProp" Target="../ctrlProps/ctrlProp3283.xml"/><Relationship Id="rId19" Type="http://schemas.openxmlformats.org/officeDocument/2006/relationships/ctrlProp" Target="../ctrlProps/ctrlProp3292.xml"/><Relationship Id="rId31" Type="http://schemas.openxmlformats.org/officeDocument/2006/relationships/ctrlProp" Target="../ctrlProps/ctrlProp3304.xml"/><Relationship Id="rId4" Type="http://schemas.openxmlformats.org/officeDocument/2006/relationships/ctrlProp" Target="../ctrlProps/ctrlProp3277.xml"/><Relationship Id="rId9" Type="http://schemas.openxmlformats.org/officeDocument/2006/relationships/ctrlProp" Target="../ctrlProps/ctrlProp3282.xml"/><Relationship Id="rId14" Type="http://schemas.openxmlformats.org/officeDocument/2006/relationships/ctrlProp" Target="../ctrlProps/ctrlProp3287.xml"/><Relationship Id="rId22" Type="http://schemas.openxmlformats.org/officeDocument/2006/relationships/ctrlProp" Target="../ctrlProps/ctrlProp3295.xml"/><Relationship Id="rId27" Type="http://schemas.openxmlformats.org/officeDocument/2006/relationships/ctrlProp" Target="../ctrlProps/ctrlProp3300.xml"/><Relationship Id="rId30" Type="http://schemas.openxmlformats.org/officeDocument/2006/relationships/ctrlProp" Target="../ctrlProps/ctrlProp3303.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1:M39"/>
  <sheetViews>
    <sheetView tabSelected="1" view="pageBreakPreview" zoomScale="70" zoomScaleNormal="100" zoomScaleSheetLayoutView="70" workbookViewId="0">
      <selection activeCell="E33" sqref="E33"/>
    </sheetView>
  </sheetViews>
  <sheetFormatPr defaultRowHeight="36" customHeight="1" x14ac:dyDescent="0.4"/>
  <cols>
    <col min="1" max="1" width="1" style="1088" customWidth="1"/>
    <col min="2" max="2" width="31" style="1088" bestFit="1" customWidth="1"/>
    <col min="3" max="3" width="27.5" style="1088" customWidth="1"/>
    <col min="4" max="5" width="19.625" style="1088" customWidth="1"/>
    <col min="6" max="6" width="7.25" style="1088" customWidth="1"/>
    <col min="7" max="16384" width="9" style="1088"/>
  </cols>
  <sheetData>
    <row r="1" spans="1:8" s="1087" customFormat="1" ht="50.25" customHeight="1" thickBot="1" x14ac:dyDescent="0.2">
      <c r="A1" s="1186" t="s">
        <v>9632</v>
      </c>
      <c r="B1" s="1186"/>
      <c r="C1" s="1186"/>
      <c r="D1" s="1186"/>
      <c r="E1" s="1186"/>
    </row>
    <row r="2" spans="1:8" ht="23.25" customHeight="1" x14ac:dyDescent="0.4">
      <c r="B2" s="1187" t="s">
        <v>9454</v>
      </c>
      <c r="C2" s="1188"/>
      <c r="D2" s="1191" t="s">
        <v>9455</v>
      </c>
      <c r="E2" s="1192"/>
      <c r="H2" s="1089" t="s">
        <v>9456</v>
      </c>
    </row>
    <row r="3" spans="1:8" s="1090" customFormat="1" ht="44.25" customHeight="1" thickBot="1" x14ac:dyDescent="0.45">
      <c r="B3" s="1189"/>
      <c r="C3" s="1190"/>
      <c r="D3" s="1091" t="s">
        <v>8002</v>
      </c>
      <c r="E3" s="1092" t="s">
        <v>9457</v>
      </c>
    </row>
    <row r="4" spans="1:8" ht="30" customHeight="1" x14ac:dyDescent="0.4">
      <c r="B4" s="3637" t="s">
        <v>9631</v>
      </c>
      <c r="C4" s="1093" t="s">
        <v>9458</v>
      </c>
      <c r="D4" s="1094" t="s">
        <v>9459</v>
      </c>
      <c r="E4" s="1095" t="s">
        <v>9460</v>
      </c>
      <c r="G4" s="1089"/>
    </row>
    <row r="5" spans="1:8" ht="48.75" customHeight="1" x14ac:dyDescent="0.4">
      <c r="B5" s="3638"/>
      <c r="C5" s="1096" t="s">
        <v>9461</v>
      </c>
      <c r="D5" s="1097" t="s">
        <v>9462</v>
      </c>
      <c r="E5" s="1097" t="s">
        <v>9462</v>
      </c>
      <c r="G5" s="1089"/>
    </row>
    <row r="6" spans="1:8" ht="45.75" customHeight="1" x14ac:dyDescent="0.4">
      <c r="B6" s="1098" t="s">
        <v>9463</v>
      </c>
      <c r="C6" s="1096"/>
      <c r="D6" s="1099" t="s">
        <v>9464</v>
      </c>
      <c r="E6" s="1099" t="s">
        <v>9464</v>
      </c>
    </row>
    <row r="7" spans="1:8" ht="30" customHeight="1" x14ac:dyDescent="0.4">
      <c r="B7" s="1100" t="s">
        <v>9465</v>
      </c>
      <c r="C7" s="1101"/>
      <c r="D7" s="1102" t="s">
        <v>9466</v>
      </c>
      <c r="E7" s="1102" t="s">
        <v>9466</v>
      </c>
    </row>
    <row r="8" spans="1:8" ht="30" customHeight="1" x14ac:dyDescent="0.4">
      <c r="B8" s="1103" t="s">
        <v>9467</v>
      </c>
      <c r="C8" s="1096" t="s">
        <v>9468</v>
      </c>
      <c r="D8" s="1104" t="s">
        <v>9466</v>
      </c>
      <c r="E8" s="1104" t="s">
        <v>9466</v>
      </c>
    </row>
    <row r="9" spans="1:8" x14ac:dyDescent="0.4">
      <c r="B9" s="1103"/>
      <c r="C9" s="1105" t="s">
        <v>9469</v>
      </c>
      <c r="D9" s="1106" t="s">
        <v>9466</v>
      </c>
      <c r="E9" s="1106" t="s">
        <v>9466</v>
      </c>
    </row>
    <row r="10" spans="1:8" ht="30" customHeight="1" x14ac:dyDescent="0.4">
      <c r="B10" s="1103" t="s">
        <v>9473</v>
      </c>
      <c r="C10" s="1096"/>
      <c r="D10" s="1102" t="s">
        <v>9466</v>
      </c>
      <c r="E10" s="1102" t="s">
        <v>9474</v>
      </c>
    </row>
    <row r="11" spans="1:8" ht="30" customHeight="1" x14ac:dyDescent="0.4">
      <c r="B11" s="1103" t="s">
        <v>9475</v>
      </c>
      <c r="C11" s="1096"/>
      <c r="D11" s="1102" t="s">
        <v>9466</v>
      </c>
      <c r="E11" s="1102" t="s">
        <v>9474</v>
      </c>
    </row>
    <row r="12" spans="1:8" ht="30" customHeight="1" x14ac:dyDescent="0.4">
      <c r="B12" s="1103" t="s">
        <v>9476</v>
      </c>
      <c r="C12" s="1096" t="s">
        <v>9477</v>
      </c>
      <c r="D12" s="1102" t="s">
        <v>9466</v>
      </c>
      <c r="E12" s="1102" t="s">
        <v>9474</v>
      </c>
    </row>
    <row r="13" spans="1:8" ht="30" customHeight="1" x14ac:dyDescent="0.4">
      <c r="B13" s="1193" t="s">
        <v>9479</v>
      </c>
      <c r="C13" s="1096" t="s">
        <v>9480</v>
      </c>
      <c r="D13" s="1102" t="s">
        <v>9466</v>
      </c>
      <c r="E13" s="1102" t="s">
        <v>9474</v>
      </c>
    </row>
    <row r="14" spans="1:8" ht="30" customHeight="1" x14ac:dyDescent="0.4">
      <c r="B14" s="1193"/>
      <c r="C14" s="1107" t="s">
        <v>9481</v>
      </c>
      <c r="D14" s="1102" t="s">
        <v>9466</v>
      </c>
      <c r="E14" s="1102" t="s">
        <v>9474</v>
      </c>
    </row>
    <row r="15" spans="1:8" ht="30" customHeight="1" x14ac:dyDescent="0.4">
      <c r="B15" s="1194" t="s">
        <v>9482</v>
      </c>
      <c r="C15" s="1108" t="s">
        <v>9483</v>
      </c>
      <c r="D15" s="1102" t="s">
        <v>9466</v>
      </c>
      <c r="E15" s="1102" t="s">
        <v>9474</v>
      </c>
    </row>
    <row r="16" spans="1:8" ht="59.25" customHeight="1" x14ac:dyDescent="0.4">
      <c r="B16" s="1194"/>
      <c r="C16" s="3639" t="s">
        <v>9665</v>
      </c>
      <c r="D16" s="1102" t="s">
        <v>9466</v>
      </c>
      <c r="E16" s="1102" t="s">
        <v>9474</v>
      </c>
    </row>
    <row r="17" spans="2:7" ht="63" customHeight="1" x14ac:dyDescent="0.4">
      <c r="B17" s="1109"/>
      <c r="C17" s="3640" t="s">
        <v>9630</v>
      </c>
      <c r="D17" s="1102" t="s">
        <v>9466</v>
      </c>
      <c r="E17" s="1102" t="s">
        <v>9474</v>
      </c>
    </row>
    <row r="18" spans="2:7" ht="30" customHeight="1" x14ac:dyDescent="0.4">
      <c r="B18" s="1103" t="s">
        <v>9484</v>
      </c>
      <c r="C18" s="1096" t="s">
        <v>9485</v>
      </c>
      <c r="D18" s="1102" t="s">
        <v>9602</v>
      </c>
      <c r="E18" s="1102" t="s">
        <v>9474</v>
      </c>
    </row>
    <row r="19" spans="2:7" ht="30" customHeight="1" x14ac:dyDescent="0.4">
      <c r="B19" s="1103" t="s">
        <v>9486</v>
      </c>
      <c r="C19" s="1096" t="s">
        <v>9487</v>
      </c>
      <c r="D19" s="1102" t="s">
        <v>9602</v>
      </c>
      <c r="E19" s="1102" t="s">
        <v>9474</v>
      </c>
    </row>
    <row r="20" spans="2:7" ht="30" customHeight="1" x14ac:dyDescent="0.4">
      <c r="B20" s="1103" t="s">
        <v>9488</v>
      </c>
      <c r="C20" s="1096" t="s">
        <v>9491</v>
      </c>
      <c r="D20" s="1102" t="s">
        <v>9478</v>
      </c>
      <c r="E20" s="1102" t="s">
        <v>9478</v>
      </c>
    </row>
    <row r="21" spans="2:7" ht="30" customHeight="1" x14ac:dyDescent="0.4">
      <c r="B21" s="1103" t="s">
        <v>9490</v>
      </c>
      <c r="C21" s="1096" t="s">
        <v>9471</v>
      </c>
      <c r="D21" s="1104" t="s">
        <v>9459</v>
      </c>
      <c r="E21" s="1104" t="s">
        <v>9459</v>
      </c>
    </row>
    <row r="22" spans="2:7" ht="30" customHeight="1" x14ac:dyDescent="0.4">
      <c r="B22" s="1098" t="s">
        <v>9472</v>
      </c>
      <c r="C22" s="1096"/>
      <c r="D22" s="1104" t="s">
        <v>9459</v>
      </c>
      <c r="E22" s="1104" t="s">
        <v>9459</v>
      </c>
    </row>
    <row r="23" spans="2:7" ht="30" customHeight="1" x14ac:dyDescent="0.4">
      <c r="B23" s="3641" t="s">
        <v>9470</v>
      </c>
      <c r="C23" s="3642" t="s">
        <v>9613</v>
      </c>
      <c r="D23" s="1102" t="s">
        <v>9459</v>
      </c>
      <c r="E23" s="1102" t="s">
        <v>9459</v>
      </c>
    </row>
    <row r="24" spans="2:7" ht="30" customHeight="1" x14ac:dyDescent="0.4">
      <c r="B24" s="3641" t="s">
        <v>9492</v>
      </c>
      <c r="C24" s="3643" t="s">
        <v>9614</v>
      </c>
      <c r="D24" s="1102" t="s">
        <v>9459</v>
      </c>
      <c r="E24" s="1102" t="s">
        <v>9459</v>
      </c>
    </row>
    <row r="25" spans="2:7" ht="32.25" customHeight="1" x14ac:dyDescent="0.4">
      <c r="B25" s="3641" t="s">
        <v>9603</v>
      </c>
      <c r="C25" s="3644" t="s">
        <v>9604</v>
      </c>
      <c r="D25" s="1174"/>
      <c r="E25" s="1102" t="s">
        <v>9459</v>
      </c>
    </row>
    <row r="26" spans="2:7" ht="30" customHeight="1" x14ac:dyDescent="0.4">
      <c r="B26" s="3645" t="s">
        <v>9493</v>
      </c>
      <c r="C26" s="3643" t="s">
        <v>9494</v>
      </c>
      <c r="D26" s="1102" t="s">
        <v>9466</v>
      </c>
      <c r="E26" s="1102" t="s">
        <v>9474</v>
      </c>
    </row>
    <row r="27" spans="2:7" ht="30" customHeight="1" x14ac:dyDescent="0.4">
      <c r="B27" s="3646" t="s">
        <v>9495</v>
      </c>
      <c r="C27" s="3647" t="s">
        <v>9615</v>
      </c>
      <c r="D27" s="1102" t="s">
        <v>9466</v>
      </c>
      <c r="E27" s="1102" t="s">
        <v>9474</v>
      </c>
    </row>
    <row r="28" spans="2:7" ht="30" customHeight="1" x14ac:dyDescent="0.4">
      <c r="B28" s="3648"/>
      <c r="C28" s="3644" t="s">
        <v>9605</v>
      </c>
      <c r="D28" s="1102" t="s">
        <v>9459</v>
      </c>
      <c r="E28" s="1102" t="s">
        <v>9459</v>
      </c>
    </row>
    <row r="29" spans="2:7" ht="30" customHeight="1" x14ac:dyDescent="0.4">
      <c r="B29" s="3648"/>
      <c r="C29" s="3649" t="s">
        <v>9498</v>
      </c>
      <c r="D29" s="1102" t="s">
        <v>9459</v>
      </c>
      <c r="E29" s="1102" t="s">
        <v>9459</v>
      </c>
    </row>
    <row r="30" spans="2:7" ht="30" customHeight="1" x14ac:dyDescent="0.4">
      <c r="B30" s="3648"/>
      <c r="C30" s="3650" t="s">
        <v>9606</v>
      </c>
      <c r="D30" s="1102" t="s">
        <v>9459</v>
      </c>
      <c r="E30" s="1102" t="s">
        <v>9459</v>
      </c>
    </row>
    <row r="31" spans="2:7" ht="30" customHeight="1" x14ac:dyDescent="0.4">
      <c r="B31" s="3648"/>
      <c r="C31" s="3647" t="s">
        <v>9496</v>
      </c>
      <c r="D31" s="1102" t="s">
        <v>9459</v>
      </c>
      <c r="E31" s="1102" t="s">
        <v>9459</v>
      </c>
    </row>
    <row r="32" spans="2:7" ht="30" customHeight="1" x14ac:dyDescent="0.4">
      <c r="B32" s="3648"/>
      <c r="C32" s="3649" t="s">
        <v>9497</v>
      </c>
      <c r="D32" s="1102" t="s">
        <v>9478</v>
      </c>
      <c r="E32" s="1102" t="s">
        <v>9478</v>
      </c>
      <c r="F32" s="1175"/>
      <c r="G32" s="1089"/>
    </row>
    <row r="33" spans="2:13" ht="30" customHeight="1" x14ac:dyDescent="0.4">
      <c r="B33" s="3648"/>
      <c r="C33" s="3650" t="s">
        <v>9499</v>
      </c>
      <c r="D33" s="1102" t="s">
        <v>9478</v>
      </c>
      <c r="E33" s="1102" t="s">
        <v>9478</v>
      </c>
    </row>
    <row r="34" spans="2:13" ht="30" customHeight="1" x14ac:dyDescent="0.4">
      <c r="B34" s="3648"/>
      <c r="C34" s="3650" t="s">
        <v>9607</v>
      </c>
      <c r="D34" s="1102" t="s">
        <v>9609</v>
      </c>
      <c r="E34" s="1102" t="s">
        <v>9610</v>
      </c>
      <c r="F34" s="1175"/>
    </row>
    <row r="35" spans="2:13" ht="30" customHeight="1" x14ac:dyDescent="0.4">
      <c r="B35" s="3648"/>
      <c r="C35" s="3650" t="s">
        <v>9608</v>
      </c>
      <c r="D35" s="1102" t="s">
        <v>9459</v>
      </c>
      <c r="E35" s="1102" t="s">
        <v>9459</v>
      </c>
      <c r="F35" s="1175"/>
    </row>
    <row r="36" spans="2:13" ht="30" customHeight="1" x14ac:dyDescent="0.4">
      <c r="B36" s="3648"/>
      <c r="C36" s="3649" t="s">
        <v>9500</v>
      </c>
      <c r="D36" s="1102" t="s">
        <v>9466</v>
      </c>
      <c r="E36" s="1102" t="s">
        <v>9474</v>
      </c>
      <c r="G36" s="1185"/>
      <c r="H36" s="1185"/>
      <c r="I36" s="1185"/>
      <c r="J36" s="1185"/>
      <c r="K36" s="1185"/>
      <c r="L36" s="1185"/>
      <c r="M36" s="1185"/>
    </row>
    <row r="37" spans="2:13" ht="30" customHeight="1" x14ac:dyDescent="0.4">
      <c r="B37" s="3648"/>
      <c r="C37" s="3651" t="s">
        <v>9501</v>
      </c>
      <c r="D37" s="1102" t="s">
        <v>9466</v>
      </c>
      <c r="E37" s="1102" t="s">
        <v>9474</v>
      </c>
      <c r="G37" s="1185"/>
      <c r="H37" s="1185"/>
      <c r="I37" s="1185"/>
      <c r="J37" s="1185"/>
      <c r="K37" s="1185"/>
      <c r="L37" s="1185"/>
      <c r="M37" s="1185"/>
    </row>
    <row r="38" spans="2:13" ht="9.75" customHeight="1" x14ac:dyDescent="0.4">
      <c r="G38" s="1185"/>
      <c r="H38" s="1185"/>
      <c r="I38" s="1185"/>
      <c r="J38" s="1185"/>
      <c r="K38" s="1185"/>
      <c r="L38" s="1185"/>
      <c r="M38" s="1185"/>
    </row>
    <row r="39" spans="2:13" ht="19.5" customHeight="1" x14ac:dyDescent="0.4">
      <c r="G39" s="1185"/>
      <c r="H39" s="1185"/>
      <c r="I39" s="1185"/>
      <c r="J39" s="1185"/>
      <c r="K39" s="1185"/>
      <c r="L39" s="1185"/>
      <c r="M39" s="1185"/>
    </row>
  </sheetData>
  <mergeCells count="8">
    <mergeCell ref="B27:B37"/>
    <mergeCell ref="G36:M39"/>
    <mergeCell ref="A1:E1"/>
    <mergeCell ref="B2:C3"/>
    <mergeCell ref="D2:E2"/>
    <mergeCell ref="B4:B5"/>
    <mergeCell ref="B13:B14"/>
    <mergeCell ref="B15:B16"/>
  </mergeCells>
  <phoneticPr fontId="1"/>
  <pageMargins left="0.55118110236220474" right="0.23622047244094491" top="0.11811023622047245" bottom="3.937007874015748E-2" header="0.23622047244094491" footer="0.19685039370078741"/>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pageSetUpPr fitToPage="1"/>
  </sheetPr>
  <dimension ref="A1:J43"/>
  <sheetViews>
    <sheetView view="pageBreakPreview" zoomScale="70" zoomScaleNormal="80" zoomScaleSheetLayoutView="70" workbookViewId="0">
      <selection activeCell="Q7" sqref="Q7"/>
    </sheetView>
  </sheetViews>
  <sheetFormatPr defaultColWidth="9" defaultRowHeight="13.5" x14ac:dyDescent="0.15"/>
  <cols>
    <col min="1" max="1" width="13.625" style="1112" customWidth="1"/>
    <col min="2" max="3" width="5.75" style="1112" customWidth="1"/>
    <col min="4" max="4" width="7.625" style="1112" customWidth="1"/>
    <col min="5" max="9" width="11.375" style="1110" customWidth="1"/>
    <col min="10" max="16384" width="9" style="1110"/>
  </cols>
  <sheetData>
    <row r="1" spans="1:10" ht="48" customHeight="1" x14ac:dyDescent="0.15">
      <c r="A1" s="3685" t="s">
        <v>9672</v>
      </c>
      <c r="B1" s="3685"/>
      <c r="C1" s="3685"/>
      <c r="D1" s="3685"/>
      <c r="E1" s="3685"/>
      <c r="F1" s="3685"/>
      <c r="G1" s="3685"/>
      <c r="H1" s="3685"/>
      <c r="I1" s="3685"/>
    </row>
    <row r="2" spans="1:10" ht="13.5" customHeight="1" x14ac:dyDescent="0.2">
      <c r="A2" s="1111"/>
      <c r="I2" s="1113" t="s">
        <v>9673</v>
      </c>
    </row>
    <row r="3" spans="1:10" s="1114" customFormat="1" ht="45" customHeight="1" thickBot="1" x14ac:dyDescent="0.2">
      <c r="A3" s="1258" t="s">
        <v>9502</v>
      </c>
      <c r="B3" s="1258"/>
      <c r="C3" s="1258"/>
      <c r="D3" s="1258"/>
      <c r="E3" s="1258"/>
      <c r="F3" s="1258"/>
      <c r="G3" s="1258"/>
      <c r="H3" s="1258"/>
      <c r="I3" s="1258"/>
    </row>
    <row r="4" spans="1:10" s="1116" customFormat="1" ht="19.5" customHeight="1" thickBot="1" x14ac:dyDescent="0.45">
      <c r="A4" s="1259" t="s">
        <v>9503</v>
      </c>
      <c r="B4" s="1260"/>
      <c r="C4" s="1260"/>
      <c r="D4" s="1260"/>
      <c r="E4" s="1259" t="s">
        <v>9504</v>
      </c>
      <c r="F4" s="1260"/>
      <c r="G4" s="1260"/>
      <c r="H4" s="1260"/>
      <c r="I4" s="1261"/>
      <c r="J4" s="1115" t="s">
        <v>9505</v>
      </c>
    </row>
    <row r="5" spans="1:10" s="1114" customFormat="1" ht="48.6" customHeight="1" x14ac:dyDescent="0.15">
      <c r="A5" s="3652" t="s">
        <v>9571</v>
      </c>
      <c r="B5" s="1252" t="s">
        <v>9506</v>
      </c>
      <c r="C5" s="1252"/>
      <c r="D5" s="1252"/>
      <c r="E5" s="3653" t="s">
        <v>9666</v>
      </c>
      <c r="F5" s="3654"/>
      <c r="G5" s="3654"/>
      <c r="H5" s="3654"/>
      <c r="I5" s="3655"/>
      <c r="J5" s="1161"/>
    </row>
    <row r="6" spans="1:10" s="1114" customFormat="1" ht="44.25" customHeight="1" x14ac:dyDescent="0.15">
      <c r="A6" s="1204" t="s">
        <v>9507</v>
      </c>
      <c r="B6" s="1207"/>
      <c r="C6" s="1207"/>
      <c r="D6" s="1208"/>
      <c r="E6" s="3653"/>
      <c r="F6" s="3654"/>
      <c r="G6" s="3654"/>
      <c r="H6" s="3654"/>
      <c r="I6" s="3655"/>
      <c r="J6" s="1161"/>
    </row>
    <row r="7" spans="1:10" s="1114" customFormat="1" ht="64.5" customHeight="1" x14ac:dyDescent="0.15">
      <c r="A7" s="1237" t="s">
        <v>9508</v>
      </c>
      <c r="B7" s="1262"/>
      <c r="C7" s="1262"/>
      <c r="D7" s="1263"/>
      <c r="E7" s="3656"/>
      <c r="F7" s="3657"/>
      <c r="G7" s="3657"/>
      <c r="H7" s="3657"/>
      <c r="I7" s="3658"/>
      <c r="J7" s="1161"/>
    </row>
    <row r="8" spans="1:10" s="1114" customFormat="1" ht="42" customHeight="1" x14ac:dyDescent="0.15">
      <c r="A8" s="1117" t="s">
        <v>15</v>
      </c>
      <c r="B8" s="1236" t="s">
        <v>9509</v>
      </c>
      <c r="C8" s="1236"/>
      <c r="D8" s="1236"/>
      <c r="E8" s="1237" t="s">
        <v>9510</v>
      </c>
      <c r="F8" s="1236"/>
      <c r="G8" s="1236"/>
      <c r="H8" s="1236"/>
      <c r="I8" s="1238"/>
      <c r="J8" s="1164"/>
    </row>
    <row r="9" spans="1:10" s="1114" customFormat="1" ht="29.1" customHeight="1" x14ac:dyDescent="0.15">
      <c r="A9" s="1215" t="s">
        <v>9511</v>
      </c>
      <c r="B9" s="1216"/>
      <c r="C9" s="1216"/>
      <c r="D9" s="1217"/>
      <c r="E9" s="1215" t="s">
        <v>9512</v>
      </c>
      <c r="F9" s="1216"/>
      <c r="G9" s="1216"/>
      <c r="H9" s="1216"/>
      <c r="I9" s="1217"/>
      <c r="J9" s="1254"/>
    </row>
    <row r="10" spans="1:10" s="1114" customFormat="1" ht="42" customHeight="1" x14ac:dyDescent="0.15">
      <c r="A10" s="1225"/>
      <c r="B10" s="1226"/>
      <c r="C10" s="1226"/>
      <c r="D10" s="1227"/>
      <c r="E10" s="1249" t="s">
        <v>9513</v>
      </c>
      <c r="F10" s="1250"/>
      <c r="G10" s="1250"/>
      <c r="H10" s="1250"/>
      <c r="I10" s="1256"/>
      <c r="J10" s="1255"/>
    </row>
    <row r="11" spans="1:10" s="1114" customFormat="1" ht="42" customHeight="1" x14ac:dyDescent="0.15">
      <c r="A11" s="1118" t="s">
        <v>9514</v>
      </c>
      <c r="B11" s="1246" t="s">
        <v>9515</v>
      </c>
      <c r="C11" s="1246"/>
      <c r="D11" s="1247"/>
      <c r="E11" s="1237" t="s">
        <v>9516</v>
      </c>
      <c r="F11" s="1236"/>
      <c r="G11" s="1236"/>
      <c r="H11" s="1236"/>
      <c r="I11" s="1238"/>
      <c r="J11" s="1164"/>
    </row>
    <row r="12" spans="1:10" s="1114" customFormat="1" ht="28.5" customHeight="1" x14ac:dyDescent="0.15">
      <c r="A12" s="1201" t="s">
        <v>38</v>
      </c>
      <c r="B12" s="1257"/>
      <c r="C12" s="1257"/>
      <c r="D12" s="1257"/>
      <c r="E12" s="1237" t="s">
        <v>9520</v>
      </c>
      <c r="F12" s="1236"/>
      <c r="G12" s="1236"/>
      <c r="H12" s="1236"/>
      <c r="I12" s="1238"/>
      <c r="J12" s="1164"/>
    </row>
    <row r="13" spans="1:10" s="1114" customFormat="1" ht="66" customHeight="1" x14ac:dyDescent="0.15">
      <c r="A13" s="1248" t="s">
        <v>9521</v>
      </c>
      <c r="B13" s="1246" t="s">
        <v>9522</v>
      </c>
      <c r="C13" s="1246"/>
      <c r="D13" s="1246"/>
      <c r="E13" s="1237" t="s">
        <v>9523</v>
      </c>
      <c r="F13" s="1236"/>
      <c r="G13" s="1236"/>
      <c r="H13" s="1236"/>
      <c r="I13" s="1238"/>
      <c r="J13" s="1165"/>
    </row>
    <row r="14" spans="1:10" s="1114" customFormat="1" ht="96.75" customHeight="1" x14ac:dyDescent="0.15">
      <c r="A14" s="1249"/>
      <c r="B14" s="1250"/>
      <c r="C14" s="1250"/>
      <c r="D14" s="1250"/>
      <c r="E14" s="1251" t="s">
        <v>9524</v>
      </c>
      <c r="F14" s="1252"/>
      <c r="G14" s="1252"/>
      <c r="H14" s="1252"/>
      <c r="I14" s="1253"/>
      <c r="J14" s="1166"/>
    </row>
    <row r="15" spans="1:10" s="1114" customFormat="1" ht="40.5" customHeight="1" x14ac:dyDescent="0.15">
      <c r="A15" s="1118" t="s">
        <v>9525</v>
      </c>
      <c r="B15" s="1236" t="s">
        <v>9526</v>
      </c>
      <c r="C15" s="1236"/>
      <c r="D15" s="1236"/>
      <c r="E15" s="1248" t="s">
        <v>9527</v>
      </c>
      <c r="F15" s="1246"/>
      <c r="G15" s="1246"/>
      <c r="H15" s="1246"/>
      <c r="I15" s="1247"/>
    </row>
    <row r="16" spans="1:10" s="1114" customFormat="1" ht="37.5" customHeight="1" x14ac:dyDescent="0.15">
      <c r="A16" s="1120" t="s">
        <v>9528</v>
      </c>
      <c r="B16" s="3659" t="s">
        <v>9667</v>
      </c>
      <c r="C16" s="3659"/>
      <c r="D16" s="3660"/>
      <c r="E16" s="3661" t="s">
        <v>9668</v>
      </c>
      <c r="F16" s="3659"/>
      <c r="G16" s="3659"/>
      <c r="H16" s="3659"/>
      <c r="I16" s="3660"/>
      <c r="J16" s="1119"/>
    </row>
    <row r="17" spans="1:10" s="1114" customFormat="1" ht="133.5" customHeight="1" x14ac:dyDescent="0.15">
      <c r="A17" s="1120" t="s">
        <v>9529</v>
      </c>
      <c r="B17" s="1246" t="s">
        <v>9530</v>
      </c>
      <c r="C17" s="1246"/>
      <c r="D17" s="1247"/>
      <c r="E17" s="3662" t="s">
        <v>9669</v>
      </c>
      <c r="F17" s="3663"/>
      <c r="G17" s="3663"/>
      <c r="H17" s="3663"/>
      <c r="I17" s="3664"/>
    </row>
    <row r="18" spans="1:10" s="1114" customFormat="1" ht="126" customHeight="1" x14ac:dyDescent="0.15">
      <c r="A18" s="1241" t="s">
        <v>81</v>
      </c>
      <c r="B18" s="1244"/>
      <c r="C18" s="1244"/>
      <c r="D18" s="1245"/>
      <c r="E18" s="3665" t="s">
        <v>9670</v>
      </c>
      <c r="F18" s="3666"/>
      <c r="G18" s="3666"/>
      <c r="H18" s="3666"/>
      <c r="I18" s="3667"/>
      <c r="J18" s="1119"/>
    </row>
    <row r="19" spans="1:10" s="1114" customFormat="1" ht="186.75" customHeight="1" x14ac:dyDescent="0.15">
      <c r="A19" s="1241" t="s">
        <v>9531</v>
      </c>
      <c r="B19" s="1244"/>
      <c r="C19" s="1244"/>
      <c r="D19" s="1245"/>
      <c r="E19" s="3668" t="s">
        <v>9671</v>
      </c>
      <c r="F19" s="3669"/>
      <c r="G19" s="3669"/>
      <c r="H19" s="3669"/>
      <c r="I19" s="3670"/>
      <c r="J19" s="1119"/>
    </row>
    <row r="20" spans="1:10" s="1114" customFormat="1" ht="55.5" customHeight="1" x14ac:dyDescent="0.15">
      <c r="A20" s="1117" t="s">
        <v>9532</v>
      </c>
      <c r="B20" s="1236" t="s">
        <v>9533</v>
      </c>
      <c r="C20" s="1236"/>
      <c r="D20" s="1236"/>
      <c r="E20" s="1237" t="s">
        <v>9534</v>
      </c>
      <c r="F20" s="1236"/>
      <c r="G20" s="1236"/>
      <c r="H20" s="1236"/>
      <c r="I20" s="1238"/>
    </row>
    <row r="21" spans="1:10" s="1114" customFormat="1" ht="39.75" customHeight="1" x14ac:dyDescent="0.15">
      <c r="A21" s="1121" t="s">
        <v>9535</v>
      </c>
      <c r="B21" s="1196" t="s">
        <v>9536</v>
      </c>
      <c r="C21" s="1196"/>
      <c r="D21" s="1197"/>
      <c r="E21" s="1195" t="s">
        <v>9537</v>
      </c>
      <c r="F21" s="1196"/>
      <c r="G21" s="1196"/>
      <c r="H21" s="1196"/>
      <c r="I21" s="1197"/>
      <c r="J21" s="1122" t="s">
        <v>9489</v>
      </c>
    </row>
    <row r="22" spans="1:10" s="1114" customFormat="1" ht="42" customHeight="1" x14ac:dyDescent="0.15">
      <c r="A22" s="1117" t="s">
        <v>9535</v>
      </c>
      <c r="B22" s="1236" t="s">
        <v>9539</v>
      </c>
      <c r="C22" s="1236"/>
      <c r="D22" s="1236"/>
      <c r="E22" s="1237" t="s">
        <v>9540</v>
      </c>
      <c r="F22" s="1236"/>
      <c r="G22" s="1236"/>
      <c r="H22" s="1236"/>
      <c r="I22" s="1238"/>
      <c r="J22" s="1119"/>
    </row>
    <row r="23" spans="1:10" s="1114" customFormat="1" ht="141" customHeight="1" x14ac:dyDescent="0.15">
      <c r="A23" s="1176" t="s">
        <v>9538</v>
      </c>
      <c r="B23" s="3671" t="s">
        <v>9660</v>
      </c>
      <c r="C23" s="3671"/>
      <c r="D23" s="3671"/>
      <c r="E23" s="1237" t="s">
        <v>9518</v>
      </c>
      <c r="F23" s="1236"/>
      <c r="G23" s="1236"/>
      <c r="H23" s="1236"/>
      <c r="I23" s="1238"/>
      <c r="J23" s="1164"/>
    </row>
    <row r="24" spans="1:10" s="1114" customFormat="1" ht="42" customHeight="1" x14ac:dyDescent="0.15">
      <c r="A24" s="1239" t="s">
        <v>9519</v>
      </c>
      <c r="B24" s="1240"/>
      <c r="C24" s="1240"/>
      <c r="D24" s="1240"/>
      <c r="E24" s="1241" t="s">
        <v>9661</v>
      </c>
      <c r="F24" s="1242"/>
      <c r="G24" s="1242"/>
      <c r="H24" s="1242"/>
      <c r="I24" s="1243"/>
      <c r="J24" s="1164"/>
    </row>
    <row r="25" spans="1:10" s="1114" customFormat="1" ht="51" customHeight="1" x14ac:dyDescent="0.15">
      <c r="A25" s="3672" t="s">
        <v>9517</v>
      </c>
      <c r="B25" s="3671" t="s">
        <v>9617</v>
      </c>
      <c r="C25" s="3671"/>
      <c r="D25" s="3673"/>
      <c r="E25" s="3674" t="s">
        <v>9618</v>
      </c>
      <c r="F25" s="3671"/>
      <c r="G25" s="3671"/>
      <c r="H25" s="3671"/>
      <c r="I25" s="3673"/>
      <c r="J25" s="1177"/>
    </row>
    <row r="26" spans="1:10" s="1114" customFormat="1" ht="59.25" customHeight="1" x14ac:dyDescent="0.15">
      <c r="A26" s="3675" t="s">
        <v>9541</v>
      </c>
      <c r="B26" s="3676" t="s">
        <v>9634</v>
      </c>
      <c r="C26" s="3677"/>
      <c r="D26" s="3678"/>
      <c r="E26" s="3656" t="s">
        <v>9548</v>
      </c>
      <c r="F26" s="3657"/>
      <c r="G26" s="3657"/>
      <c r="H26" s="3657"/>
      <c r="I26" s="3658"/>
      <c r="J26" s="1159"/>
    </row>
    <row r="27" spans="1:10" s="1114" customFormat="1" ht="59.25" customHeight="1" x14ac:dyDescent="0.15">
      <c r="A27" s="3679" t="s">
        <v>9633</v>
      </c>
      <c r="B27" s="3676" t="s">
        <v>9611</v>
      </c>
      <c r="C27" s="3676"/>
      <c r="D27" s="3680"/>
      <c r="E27" s="3681" t="s">
        <v>9612</v>
      </c>
      <c r="F27" s="3676"/>
      <c r="G27" s="3676"/>
      <c r="H27" s="3676"/>
      <c r="I27" s="3680"/>
      <c r="J27" s="1159"/>
    </row>
    <row r="28" spans="1:10" s="1114" customFormat="1" ht="12.75" x14ac:dyDescent="0.15">
      <c r="A28" s="1209" t="s">
        <v>9542</v>
      </c>
      <c r="B28" s="1210"/>
      <c r="C28" s="1210"/>
      <c r="D28" s="1210"/>
      <c r="E28" s="1215"/>
      <c r="F28" s="1216"/>
      <c r="G28" s="1216"/>
      <c r="H28" s="1216"/>
      <c r="I28" s="1217"/>
      <c r="J28" s="1180"/>
    </row>
    <row r="29" spans="1:10" s="1114" customFormat="1" ht="28.5" customHeight="1" x14ac:dyDescent="0.15">
      <c r="A29" s="1212" t="s">
        <v>9543</v>
      </c>
      <c r="B29" s="1224"/>
      <c r="C29" s="1224"/>
      <c r="D29" s="1224"/>
      <c r="E29" s="1225" t="s">
        <v>9544</v>
      </c>
      <c r="F29" s="1226"/>
      <c r="G29" s="1226"/>
      <c r="H29" s="1226"/>
      <c r="I29" s="1227"/>
      <c r="J29" s="1158"/>
    </row>
    <row r="30" spans="1:10" s="1114" customFormat="1" ht="69" customHeight="1" x14ac:dyDescent="0.15">
      <c r="A30" s="1212" t="s">
        <v>9616</v>
      </c>
      <c r="B30" s="1224"/>
      <c r="C30" s="1224"/>
      <c r="D30" s="1224"/>
      <c r="E30" s="1225" t="s">
        <v>9545</v>
      </c>
      <c r="F30" s="1226"/>
      <c r="G30" s="1226"/>
      <c r="H30" s="1226"/>
      <c r="I30" s="1227"/>
      <c r="J30" s="1159"/>
    </row>
    <row r="31" spans="1:10" s="1114" customFormat="1" ht="50.25" customHeight="1" x14ac:dyDescent="0.15">
      <c r="A31" s="1228" t="s">
        <v>9546</v>
      </c>
      <c r="B31" s="1229"/>
      <c r="C31" s="1229"/>
      <c r="D31" s="1229"/>
      <c r="E31" s="1230" t="s">
        <v>9547</v>
      </c>
      <c r="F31" s="1231"/>
      <c r="G31" s="1231"/>
      <c r="H31" s="1231"/>
      <c r="I31" s="1232"/>
      <c r="J31" s="1160"/>
    </row>
    <row r="32" spans="1:10" s="1114" customFormat="1" ht="31.5" customHeight="1" x14ac:dyDescent="0.15">
      <c r="A32" s="1201" t="s">
        <v>9549</v>
      </c>
      <c r="B32" s="1202"/>
      <c r="C32" s="1202"/>
      <c r="D32" s="1203"/>
      <c r="E32" s="1204" t="s">
        <v>9550</v>
      </c>
      <c r="F32" s="1205"/>
      <c r="G32" s="1205"/>
      <c r="H32" s="1205"/>
      <c r="I32" s="1206"/>
      <c r="J32" s="1159"/>
    </row>
    <row r="33" spans="1:10" s="1114" customFormat="1" ht="64.5" customHeight="1" x14ac:dyDescent="0.15">
      <c r="A33" s="1204" t="s">
        <v>9551</v>
      </c>
      <c r="B33" s="1207"/>
      <c r="C33" s="1207"/>
      <c r="D33" s="1208"/>
      <c r="E33" s="1204" t="s">
        <v>9552</v>
      </c>
      <c r="F33" s="1207"/>
      <c r="G33" s="1207"/>
      <c r="H33" s="1207"/>
      <c r="I33" s="1208"/>
      <c r="J33" s="1159"/>
    </row>
    <row r="34" spans="1:10" s="1114" customFormat="1" ht="40.5" customHeight="1" x14ac:dyDescent="0.15">
      <c r="A34" s="1209" t="s">
        <v>9553</v>
      </c>
      <c r="B34" s="1210"/>
      <c r="C34" s="1210"/>
      <c r="D34" s="1211"/>
      <c r="E34" s="1215" t="s">
        <v>9554</v>
      </c>
      <c r="F34" s="1216"/>
      <c r="G34" s="1216"/>
      <c r="H34" s="1216"/>
      <c r="I34" s="1217"/>
      <c r="J34" s="1161"/>
    </row>
    <row r="35" spans="1:10" s="1123" customFormat="1" ht="47.25" customHeight="1" x14ac:dyDescent="0.15">
      <c r="A35" s="1212"/>
      <c r="B35" s="1213"/>
      <c r="C35" s="1213"/>
      <c r="D35" s="1214"/>
      <c r="E35" s="1218" t="s">
        <v>9555</v>
      </c>
      <c r="F35" s="1219"/>
      <c r="G35" s="1219"/>
      <c r="H35" s="1219"/>
      <c r="I35" s="1220"/>
    </row>
    <row r="36" spans="1:10" s="1123" customFormat="1" ht="38.25" customHeight="1" x14ac:dyDescent="0.15">
      <c r="A36" s="1212"/>
      <c r="B36" s="1213"/>
      <c r="C36" s="1213"/>
      <c r="D36" s="1214"/>
      <c r="E36" s="1221" t="s">
        <v>9556</v>
      </c>
      <c r="F36" s="1222"/>
      <c r="G36" s="1222"/>
      <c r="H36" s="1222"/>
      <c r="I36" s="1223"/>
    </row>
    <row r="37" spans="1:10" s="1123" customFormat="1" ht="38.25" customHeight="1" x14ac:dyDescent="0.15">
      <c r="A37" s="1212"/>
      <c r="B37" s="1213"/>
      <c r="C37" s="1213"/>
      <c r="D37" s="1214"/>
      <c r="E37" s="3682" t="s">
        <v>9620</v>
      </c>
      <c r="F37" s="3683"/>
      <c r="G37" s="3683"/>
      <c r="H37" s="3683"/>
      <c r="I37" s="3684"/>
    </row>
    <row r="38" spans="1:10" s="1123" customFormat="1" ht="38.25" customHeight="1" x14ac:dyDescent="0.15">
      <c r="A38" s="1212"/>
      <c r="B38" s="1213"/>
      <c r="C38" s="1213"/>
      <c r="D38" s="1214"/>
      <c r="E38" s="3682" t="s">
        <v>9619</v>
      </c>
      <c r="F38" s="3683"/>
      <c r="G38" s="3683"/>
      <c r="H38" s="3683"/>
      <c r="I38" s="3684"/>
    </row>
    <row r="39" spans="1:10" s="1123" customFormat="1" ht="55.5" customHeight="1" x14ac:dyDescent="0.15">
      <c r="A39" s="1212"/>
      <c r="B39" s="1213"/>
      <c r="C39" s="1213"/>
      <c r="D39" s="1214"/>
      <c r="E39" s="3682" t="s">
        <v>9557</v>
      </c>
      <c r="F39" s="3683"/>
      <c r="G39" s="3683"/>
      <c r="H39" s="3683"/>
      <c r="I39" s="3684"/>
    </row>
    <row r="40" spans="1:10" s="1123" customFormat="1" ht="55.5" customHeight="1" x14ac:dyDescent="0.15">
      <c r="A40" s="1212"/>
      <c r="B40" s="1213"/>
      <c r="C40" s="1213"/>
      <c r="D40" s="1214"/>
      <c r="E40" s="3682" t="s">
        <v>9621</v>
      </c>
      <c r="F40" s="3683"/>
      <c r="G40" s="3683"/>
      <c r="H40" s="3683"/>
      <c r="I40" s="3684"/>
    </row>
    <row r="41" spans="1:10" s="1123" customFormat="1" ht="60.75" customHeight="1" x14ac:dyDescent="0.15">
      <c r="A41" s="1212"/>
      <c r="B41" s="1213"/>
      <c r="C41" s="1213"/>
      <c r="D41" s="1214"/>
      <c r="E41" s="1233" t="s">
        <v>9558</v>
      </c>
      <c r="F41" s="1234"/>
      <c r="G41" s="1234"/>
      <c r="H41" s="1234"/>
      <c r="I41" s="1235"/>
      <c r="J41" s="1162"/>
    </row>
    <row r="42" spans="1:10" s="1123" customFormat="1" ht="60.75" customHeight="1" x14ac:dyDescent="0.15">
      <c r="A42" s="1212"/>
      <c r="B42" s="1213"/>
      <c r="C42" s="1213"/>
      <c r="D42" s="1214"/>
      <c r="E42" s="1198" t="s">
        <v>9559</v>
      </c>
      <c r="F42" s="1199"/>
      <c r="G42" s="1199"/>
      <c r="H42" s="1199"/>
      <c r="I42" s="1200"/>
      <c r="J42" s="1163"/>
    </row>
    <row r="43" spans="1:10" ht="43.5" customHeight="1" x14ac:dyDescent="0.15"/>
  </sheetData>
  <mergeCells count="70">
    <mergeCell ref="B5:D5"/>
    <mergeCell ref="E5:I7"/>
    <mergeCell ref="A6:D6"/>
    <mergeCell ref="A7:D7"/>
    <mergeCell ref="B8:D8"/>
    <mergeCell ref="E8:I8"/>
    <mergeCell ref="A1:I1"/>
    <mergeCell ref="A3:I3"/>
    <mergeCell ref="A4:D4"/>
    <mergeCell ref="E4:I4"/>
    <mergeCell ref="J9:J10"/>
    <mergeCell ref="E10:I10"/>
    <mergeCell ref="B11:D11"/>
    <mergeCell ref="E11:I11"/>
    <mergeCell ref="A12:D12"/>
    <mergeCell ref="E12:I12"/>
    <mergeCell ref="A9:D10"/>
    <mergeCell ref="E9:I9"/>
    <mergeCell ref="A13:A14"/>
    <mergeCell ref="B13:D14"/>
    <mergeCell ref="E13:I13"/>
    <mergeCell ref="E14:I14"/>
    <mergeCell ref="B15:D15"/>
    <mergeCell ref="E15:I15"/>
    <mergeCell ref="A19:D19"/>
    <mergeCell ref="E19:I19"/>
    <mergeCell ref="B20:D20"/>
    <mergeCell ref="E20:I20"/>
    <mergeCell ref="B16:D16"/>
    <mergeCell ref="E16:I16"/>
    <mergeCell ref="B17:D17"/>
    <mergeCell ref="E17:I17"/>
    <mergeCell ref="A18:D18"/>
    <mergeCell ref="E18:I18"/>
    <mergeCell ref="B22:D22"/>
    <mergeCell ref="E22:I22"/>
    <mergeCell ref="B23:D23"/>
    <mergeCell ref="E23:I23"/>
    <mergeCell ref="A24:D24"/>
    <mergeCell ref="E24:I24"/>
    <mergeCell ref="A28:D28"/>
    <mergeCell ref="E28:I28"/>
    <mergeCell ref="A29:D29"/>
    <mergeCell ref="E29:I29"/>
    <mergeCell ref="B26:D26"/>
    <mergeCell ref="E26:I26"/>
    <mergeCell ref="B27:D27"/>
    <mergeCell ref="E27:I27"/>
    <mergeCell ref="B25:D25"/>
    <mergeCell ref="E25:I25"/>
    <mergeCell ref="E30:I30"/>
    <mergeCell ref="A31:D31"/>
    <mergeCell ref="E31:I31"/>
    <mergeCell ref="E41:I41"/>
    <mergeCell ref="E38:I38"/>
    <mergeCell ref="E40:I40"/>
    <mergeCell ref="E21:I21"/>
    <mergeCell ref="B21:D21"/>
    <mergeCell ref="E42:I42"/>
    <mergeCell ref="A32:D32"/>
    <mergeCell ref="E32:I32"/>
    <mergeCell ref="A33:D33"/>
    <mergeCell ref="E33:I33"/>
    <mergeCell ref="A34:D42"/>
    <mergeCell ref="E34:I34"/>
    <mergeCell ref="E35:I35"/>
    <mergeCell ref="E36:I36"/>
    <mergeCell ref="E39:I39"/>
    <mergeCell ref="E37:I37"/>
    <mergeCell ref="A30:D30"/>
  </mergeCells>
  <phoneticPr fontId="1"/>
  <pageMargins left="0.78740157480314965" right="0.59055118110236227" top="0.59055118110236227" bottom="0.59055118110236227" header="0.31496062992125984" footer="0.19685039370078741"/>
  <pageSetup paperSize="9" scale="82"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132"/>
  <sheetViews>
    <sheetView view="pageBreakPreview" zoomScale="85" zoomScaleNormal="100" zoomScaleSheetLayoutView="85" workbookViewId="0">
      <selection activeCell="L65" sqref="L65"/>
    </sheetView>
  </sheetViews>
  <sheetFormatPr defaultRowHeight="13.5" x14ac:dyDescent="0.15"/>
  <cols>
    <col min="1" max="1" width="28.125" style="18" customWidth="1"/>
    <col min="2" max="8" width="14.625" style="1" customWidth="1"/>
    <col min="9" max="16384" width="9" style="1"/>
  </cols>
  <sheetData>
    <row r="1" spans="1:9" ht="38.25" customHeight="1" x14ac:dyDescent="0.15">
      <c r="A1" s="1321" t="s">
        <v>140</v>
      </c>
      <c r="B1" s="1321"/>
      <c r="C1" s="1321"/>
      <c r="D1" s="1321"/>
      <c r="E1" s="1321"/>
      <c r="F1" s="1321"/>
      <c r="G1" s="1321"/>
      <c r="H1" s="1321"/>
      <c r="I1" s="1321"/>
    </row>
    <row r="2" spans="1:9" ht="18" x14ac:dyDescent="0.15">
      <c r="A2" s="1322" t="s">
        <v>144</v>
      </c>
      <c r="B2" s="1322"/>
      <c r="C2" s="1322"/>
      <c r="D2" s="1322"/>
      <c r="E2" s="1322"/>
      <c r="F2" s="1322"/>
      <c r="G2" s="1322"/>
      <c r="H2" s="1322"/>
    </row>
    <row r="3" spans="1:9" ht="12.75" customHeight="1" x14ac:dyDescent="0.15">
      <c r="A3" s="2"/>
      <c r="B3" s="3"/>
      <c r="C3" s="3"/>
      <c r="D3" s="3"/>
      <c r="E3" s="3"/>
      <c r="F3" s="3"/>
      <c r="G3" s="3"/>
      <c r="H3" s="3"/>
    </row>
    <row r="4" spans="1:9" ht="19.5" customHeight="1" x14ac:dyDescent="0.15">
      <c r="A4" s="4" t="s">
        <v>109</v>
      </c>
      <c r="B4" s="5"/>
      <c r="C4" s="6"/>
      <c r="D4" s="6"/>
      <c r="E4" s="6"/>
      <c r="F4" s="6"/>
      <c r="G4" s="6"/>
      <c r="H4" s="6"/>
    </row>
    <row r="5" spans="1:9" ht="19.5" customHeight="1" x14ac:dyDescent="0.15">
      <c r="A5" s="4" t="s">
        <v>0</v>
      </c>
      <c r="B5" s="5"/>
      <c r="C5" s="6"/>
      <c r="D5" s="6"/>
      <c r="E5" s="6"/>
      <c r="F5" s="6"/>
      <c r="G5" s="6"/>
      <c r="H5" s="6"/>
    </row>
    <row r="6" spans="1:9" ht="92.25" customHeight="1" x14ac:dyDescent="0.15">
      <c r="A6" s="7" t="s">
        <v>1</v>
      </c>
      <c r="B6" s="1323" t="s">
        <v>2</v>
      </c>
      <c r="C6" s="1324"/>
      <c r="D6" s="1324"/>
      <c r="E6" s="1324"/>
      <c r="F6" s="1324"/>
      <c r="G6" s="1324"/>
      <c r="H6" s="1324"/>
      <c r="I6" s="7" t="s">
        <v>3</v>
      </c>
    </row>
    <row r="7" spans="1:9" ht="33" customHeight="1" x14ac:dyDescent="0.15">
      <c r="A7" s="1295" t="s">
        <v>143</v>
      </c>
      <c r="B7" s="1268" t="s">
        <v>102</v>
      </c>
      <c r="C7" s="1265"/>
      <c r="D7" s="1265"/>
      <c r="E7" s="1265"/>
      <c r="F7" s="1265"/>
      <c r="G7" s="1265"/>
      <c r="H7" s="1265"/>
      <c r="I7" s="8"/>
    </row>
    <row r="8" spans="1:9" ht="27.75" customHeight="1" x14ac:dyDescent="0.15">
      <c r="A8" s="1295"/>
      <c r="B8" s="1268" t="s">
        <v>96</v>
      </c>
      <c r="C8" s="1265"/>
      <c r="D8" s="1265"/>
      <c r="E8" s="1265"/>
      <c r="F8" s="1265"/>
      <c r="G8" s="1265"/>
      <c r="H8" s="1265"/>
      <c r="I8" s="8"/>
    </row>
    <row r="9" spans="1:9" ht="69.75" customHeight="1" x14ac:dyDescent="0.15">
      <c r="A9" s="1295"/>
      <c r="B9" s="1268" t="s">
        <v>4</v>
      </c>
      <c r="C9" s="1265"/>
      <c r="D9" s="1265"/>
      <c r="E9" s="1265"/>
      <c r="F9" s="1265"/>
      <c r="G9" s="1265"/>
      <c r="H9" s="1265"/>
      <c r="I9" s="8"/>
    </row>
    <row r="10" spans="1:9" ht="28.5" customHeight="1" x14ac:dyDescent="0.15">
      <c r="A10" s="1295"/>
      <c r="B10" s="1268" t="s">
        <v>5</v>
      </c>
      <c r="C10" s="1265"/>
      <c r="D10" s="1265"/>
      <c r="E10" s="1265"/>
      <c r="F10" s="1265"/>
      <c r="G10" s="1265"/>
      <c r="H10" s="1265"/>
      <c r="I10" s="8"/>
    </row>
    <row r="11" spans="1:9" ht="28.5" customHeight="1" x14ac:dyDescent="0.15">
      <c r="A11" s="1295"/>
      <c r="B11" s="1310" t="s">
        <v>6</v>
      </c>
      <c r="C11" s="1265"/>
      <c r="D11" s="1265"/>
      <c r="E11" s="1265"/>
      <c r="F11" s="1265"/>
      <c r="G11" s="1265"/>
      <c r="H11" s="1265"/>
      <c r="I11" s="8"/>
    </row>
    <row r="12" spans="1:9" ht="28.5" customHeight="1" x14ac:dyDescent="0.15">
      <c r="A12" s="1295"/>
      <c r="B12" s="1310" t="s">
        <v>7</v>
      </c>
      <c r="C12" s="1265"/>
      <c r="D12" s="1265"/>
      <c r="E12" s="1265"/>
      <c r="F12" s="1265"/>
      <c r="G12" s="1265"/>
      <c r="H12" s="1265"/>
      <c r="I12" s="8"/>
    </row>
    <row r="13" spans="1:9" ht="28.5" customHeight="1" x14ac:dyDescent="0.15">
      <c r="A13" s="1295"/>
      <c r="B13" s="1308" t="s">
        <v>97</v>
      </c>
      <c r="C13" s="1309"/>
      <c r="D13" s="1309"/>
      <c r="E13" s="1309"/>
      <c r="F13" s="1309"/>
      <c r="G13" s="1309"/>
      <c r="H13" s="1310"/>
      <c r="I13" s="8"/>
    </row>
    <row r="14" spans="1:9" ht="28.5" customHeight="1" x14ac:dyDescent="0.15">
      <c r="A14" s="1295"/>
      <c r="B14" s="1310" t="s">
        <v>8</v>
      </c>
      <c r="C14" s="1265"/>
      <c r="D14" s="1265"/>
      <c r="E14" s="1265"/>
      <c r="F14" s="1265"/>
      <c r="G14" s="1265"/>
      <c r="H14" s="1265"/>
      <c r="I14" s="8"/>
    </row>
    <row r="15" spans="1:9" ht="28.5" customHeight="1" x14ac:dyDescent="0.15">
      <c r="A15" s="1295"/>
      <c r="B15" s="1310" t="s">
        <v>98</v>
      </c>
      <c r="C15" s="1265"/>
      <c r="D15" s="1265"/>
      <c r="E15" s="1265"/>
      <c r="F15" s="1265"/>
      <c r="G15" s="1265"/>
      <c r="H15" s="1265"/>
      <c r="I15" s="8"/>
    </row>
    <row r="16" spans="1:9" ht="28.5" customHeight="1" x14ac:dyDescent="0.15">
      <c r="A16" s="1295"/>
      <c r="B16" s="1310" t="s">
        <v>9</v>
      </c>
      <c r="C16" s="1265"/>
      <c r="D16" s="1265"/>
      <c r="E16" s="1265"/>
      <c r="F16" s="1265"/>
      <c r="G16" s="1265"/>
      <c r="H16" s="1265"/>
      <c r="I16" s="8"/>
    </row>
    <row r="17" spans="1:9" ht="52.5" customHeight="1" x14ac:dyDescent="0.15">
      <c r="A17" s="1295"/>
      <c r="B17" s="1264" t="s">
        <v>104</v>
      </c>
      <c r="C17" s="1265"/>
      <c r="D17" s="1265"/>
      <c r="E17" s="1265"/>
      <c r="F17" s="1265"/>
      <c r="G17" s="1265"/>
      <c r="H17" s="1265"/>
      <c r="I17" s="9"/>
    </row>
    <row r="18" spans="1:9" ht="28.5" customHeight="1" thickBot="1" x14ac:dyDescent="0.2">
      <c r="A18" s="1290"/>
      <c r="B18" s="1312" t="s">
        <v>10</v>
      </c>
      <c r="C18" s="1281"/>
      <c r="D18" s="1281"/>
      <c r="E18" s="1281"/>
      <c r="F18" s="1281"/>
      <c r="G18" s="1281"/>
      <c r="H18" s="1281"/>
      <c r="I18" s="8"/>
    </row>
    <row r="19" spans="1:9" ht="27" customHeight="1" thickTop="1" x14ac:dyDescent="0.15">
      <c r="A19" s="1287" t="s">
        <v>154</v>
      </c>
      <c r="B19" s="1318" t="s">
        <v>11</v>
      </c>
      <c r="C19" s="1279"/>
      <c r="D19" s="1279"/>
      <c r="E19" s="1279"/>
      <c r="F19" s="1279"/>
      <c r="G19" s="1279"/>
      <c r="H19" s="1279"/>
      <c r="I19" s="10"/>
    </row>
    <row r="20" spans="1:9" ht="27" customHeight="1" x14ac:dyDescent="0.15">
      <c r="A20" s="1288"/>
      <c r="B20" s="1310" t="s">
        <v>12</v>
      </c>
      <c r="C20" s="1265"/>
      <c r="D20" s="1265"/>
      <c r="E20" s="1265"/>
      <c r="F20" s="1265"/>
      <c r="G20" s="1265"/>
      <c r="H20" s="1265"/>
      <c r="I20" s="8"/>
    </row>
    <row r="21" spans="1:9" ht="27" customHeight="1" x14ac:dyDescent="0.15">
      <c r="A21" s="1288"/>
      <c r="B21" s="1310" t="s">
        <v>133</v>
      </c>
      <c r="C21" s="1265"/>
      <c r="D21" s="1265"/>
      <c r="E21" s="1265"/>
      <c r="F21" s="1265"/>
      <c r="G21" s="1265"/>
      <c r="H21" s="1265"/>
      <c r="I21" s="8"/>
    </row>
    <row r="22" spans="1:9" ht="27" customHeight="1" x14ac:dyDescent="0.15">
      <c r="A22" s="1288"/>
      <c r="B22" s="1310" t="s">
        <v>13</v>
      </c>
      <c r="C22" s="1265"/>
      <c r="D22" s="1265"/>
      <c r="E22" s="1265"/>
      <c r="F22" s="1265"/>
      <c r="G22" s="1265"/>
      <c r="H22" s="1265"/>
      <c r="I22" s="8"/>
    </row>
    <row r="23" spans="1:9" ht="27" customHeight="1" thickBot="1" x14ac:dyDescent="0.2">
      <c r="A23" s="1292"/>
      <c r="B23" s="1325" t="s">
        <v>14</v>
      </c>
      <c r="C23" s="1276"/>
      <c r="D23" s="1276"/>
      <c r="E23" s="1276"/>
      <c r="F23" s="1276"/>
      <c r="G23" s="1276"/>
      <c r="H23" s="1276"/>
      <c r="I23" s="11"/>
    </row>
    <row r="24" spans="1:9" ht="37.5" customHeight="1" thickTop="1" thickBot="1" x14ac:dyDescent="0.2">
      <c r="A24" s="12" t="s">
        <v>15</v>
      </c>
      <c r="B24" s="1311" t="s">
        <v>99</v>
      </c>
      <c r="C24" s="1277"/>
      <c r="D24" s="1277"/>
      <c r="E24" s="1277"/>
      <c r="F24" s="1277"/>
      <c r="G24" s="1277"/>
      <c r="H24" s="1277"/>
      <c r="I24" s="13"/>
    </row>
    <row r="25" spans="1:9" ht="101.25" customHeight="1" thickTop="1" x14ac:dyDescent="0.15">
      <c r="A25" s="1287" t="s">
        <v>16</v>
      </c>
      <c r="B25" s="1297" t="s">
        <v>145</v>
      </c>
      <c r="C25" s="1317"/>
      <c r="D25" s="1317"/>
      <c r="E25" s="1317"/>
      <c r="F25" s="1317"/>
      <c r="G25" s="1317"/>
      <c r="H25" s="1318"/>
      <c r="I25" s="10"/>
    </row>
    <row r="26" spans="1:9" ht="84" customHeight="1" thickBot="1" x14ac:dyDescent="0.2">
      <c r="A26" s="1292"/>
      <c r="B26" s="1326" t="s">
        <v>100</v>
      </c>
      <c r="C26" s="1327"/>
      <c r="D26" s="1327"/>
      <c r="E26" s="1327"/>
      <c r="F26" s="1327"/>
      <c r="G26" s="1327"/>
      <c r="H26" s="1325"/>
      <c r="I26" s="11"/>
    </row>
    <row r="27" spans="1:9" ht="34.5" customHeight="1" thickTop="1" thickBot="1" x14ac:dyDescent="0.2">
      <c r="A27" s="12" t="s">
        <v>17</v>
      </c>
      <c r="B27" s="1305" t="s">
        <v>18</v>
      </c>
      <c r="C27" s="1305"/>
      <c r="D27" s="1305"/>
      <c r="E27" s="1305"/>
      <c r="F27" s="1305"/>
      <c r="G27" s="1305"/>
      <c r="H27" s="1306"/>
      <c r="I27" s="13"/>
    </row>
    <row r="28" spans="1:9" ht="33.75" customHeight="1" thickTop="1" x14ac:dyDescent="0.15">
      <c r="A28" s="1283" t="s">
        <v>19</v>
      </c>
      <c r="B28" s="1317" t="s">
        <v>20</v>
      </c>
      <c r="C28" s="1317"/>
      <c r="D28" s="1317"/>
      <c r="E28" s="1317"/>
      <c r="F28" s="1317"/>
      <c r="G28" s="1317"/>
      <c r="H28" s="1318"/>
      <c r="I28" s="10"/>
    </row>
    <row r="29" spans="1:9" ht="72.75" customHeight="1" x14ac:dyDescent="0.15">
      <c r="A29" s="1286"/>
      <c r="B29" s="1267" t="s">
        <v>21</v>
      </c>
      <c r="C29" s="1267"/>
      <c r="D29" s="1267"/>
      <c r="E29" s="1267"/>
      <c r="F29" s="1267"/>
      <c r="G29" s="1267"/>
      <c r="H29" s="1268"/>
      <c r="I29" s="8"/>
    </row>
    <row r="30" spans="1:9" ht="31.5" customHeight="1" x14ac:dyDescent="0.15">
      <c r="A30" s="1286"/>
      <c r="B30" s="1267" t="s">
        <v>22</v>
      </c>
      <c r="C30" s="1267"/>
      <c r="D30" s="1267"/>
      <c r="E30" s="1267"/>
      <c r="F30" s="1267"/>
      <c r="G30" s="1267"/>
      <c r="H30" s="1268"/>
      <c r="I30" s="8"/>
    </row>
    <row r="31" spans="1:9" ht="49.5" customHeight="1" x14ac:dyDescent="0.15">
      <c r="A31" s="1286"/>
      <c r="B31" s="1267" t="s">
        <v>23</v>
      </c>
      <c r="C31" s="1267"/>
      <c r="D31" s="1267"/>
      <c r="E31" s="1267"/>
      <c r="F31" s="1267"/>
      <c r="G31" s="1267"/>
      <c r="H31" s="1268"/>
      <c r="I31" s="8"/>
    </row>
    <row r="32" spans="1:9" ht="30" customHeight="1" x14ac:dyDescent="0.15">
      <c r="A32" s="1286"/>
      <c r="B32" s="1309" t="s">
        <v>24</v>
      </c>
      <c r="C32" s="1309"/>
      <c r="D32" s="1309"/>
      <c r="E32" s="1309"/>
      <c r="F32" s="1309"/>
      <c r="G32" s="1309"/>
      <c r="H32" s="1310"/>
      <c r="I32" s="8"/>
    </row>
    <row r="33" spans="1:9" ht="30" customHeight="1" x14ac:dyDescent="0.15">
      <c r="A33" s="1286"/>
      <c r="B33" s="1309" t="s">
        <v>25</v>
      </c>
      <c r="C33" s="1309"/>
      <c r="D33" s="1309"/>
      <c r="E33" s="1309"/>
      <c r="F33" s="1309"/>
      <c r="G33" s="1309"/>
      <c r="H33" s="1310"/>
      <c r="I33" s="8"/>
    </row>
    <row r="34" spans="1:9" ht="49.5" customHeight="1" x14ac:dyDescent="0.15">
      <c r="A34" s="1286"/>
      <c r="B34" s="1267" t="s">
        <v>26</v>
      </c>
      <c r="C34" s="1309"/>
      <c r="D34" s="1309"/>
      <c r="E34" s="1309"/>
      <c r="F34" s="1309"/>
      <c r="G34" s="1309"/>
      <c r="H34" s="1310"/>
      <c r="I34" s="8"/>
    </row>
    <row r="35" spans="1:9" ht="30" customHeight="1" x14ac:dyDescent="0.15">
      <c r="A35" s="1286"/>
      <c r="B35" s="1309" t="s">
        <v>27</v>
      </c>
      <c r="C35" s="1309"/>
      <c r="D35" s="1309"/>
      <c r="E35" s="1309"/>
      <c r="F35" s="1309"/>
      <c r="G35" s="1309"/>
      <c r="H35" s="1310"/>
      <c r="I35" s="8"/>
    </row>
    <row r="36" spans="1:9" ht="38.25" customHeight="1" x14ac:dyDescent="0.15">
      <c r="A36" s="1286"/>
      <c r="B36" s="1267" t="s">
        <v>28</v>
      </c>
      <c r="C36" s="1309"/>
      <c r="D36" s="1309"/>
      <c r="E36" s="1309"/>
      <c r="F36" s="1309"/>
      <c r="G36" s="1309"/>
      <c r="H36" s="1310"/>
      <c r="I36" s="8"/>
    </row>
    <row r="37" spans="1:9" ht="35.25" customHeight="1" x14ac:dyDescent="0.15">
      <c r="A37" s="1286"/>
      <c r="B37" s="1310" t="s">
        <v>29</v>
      </c>
      <c r="C37" s="1265"/>
      <c r="D37" s="1265"/>
      <c r="E37" s="1265"/>
      <c r="F37" s="1265"/>
      <c r="G37" s="1265"/>
      <c r="H37" s="1265"/>
      <c r="I37" s="8"/>
    </row>
    <row r="38" spans="1:9" ht="39.75" customHeight="1" x14ac:dyDescent="0.15">
      <c r="A38" s="1286"/>
      <c r="B38" s="1268" t="s">
        <v>30</v>
      </c>
      <c r="C38" s="1264"/>
      <c r="D38" s="1264"/>
      <c r="E38" s="1264"/>
      <c r="F38" s="1264"/>
      <c r="G38" s="1264"/>
      <c r="H38" s="1264"/>
      <c r="I38" s="8"/>
    </row>
    <row r="39" spans="1:9" ht="31.5" customHeight="1" x14ac:dyDescent="0.15">
      <c r="A39" s="1286"/>
      <c r="B39" s="1268" t="s">
        <v>31</v>
      </c>
      <c r="C39" s="1264"/>
      <c r="D39" s="1264"/>
      <c r="E39" s="1264"/>
      <c r="F39" s="1264"/>
      <c r="G39" s="1264"/>
      <c r="H39" s="1264"/>
      <c r="I39" s="8"/>
    </row>
    <row r="40" spans="1:9" ht="39.75" customHeight="1" x14ac:dyDescent="0.15">
      <c r="A40" s="1286"/>
      <c r="B40" s="1268" t="s">
        <v>32</v>
      </c>
      <c r="C40" s="1264"/>
      <c r="D40" s="1264"/>
      <c r="E40" s="1264"/>
      <c r="F40" s="1264"/>
      <c r="G40" s="1264"/>
      <c r="H40" s="1264"/>
      <c r="I40" s="8"/>
    </row>
    <row r="41" spans="1:9" ht="33" customHeight="1" x14ac:dyDescent="0.15">
      <c r="A41" s="1286"/>
      <c r="B41" s="1268" t="s">
        <v>33</v>
      </c>
      <c r="C41" s="1264"/>
      <c r="D41" s="1264"/>
      <c r="E41" s="1264"/>
      <c r="F41" s="1264"/>
      <c r="G41" s="1264"/>
      <c r="H41" s="1264"/>
      <c r="I41" s="8"/>
    </row>
    <row r="42" spans="1:9" ht="31.5" customHeight="1" thickBot="1" x14ac:dyDescent="0.2">
      <c r="A42" s="1284"/>
      <c r="B42" s="1316" t="s">
        <v>14</v>
      </c>
      <c r="C42" s="1285"/>
      <c r="D42" s="1285"/>
      <c r="E42" s="1285"/>
      <c r="F42" s="1285"/>
      <c r="G42" s="1285"/>
      <c r="H42" s="1285"/>
      <c r="I42" s="11"/>
    </row>
    <row r="43" spans="1:9" ht="85.5" customHeight="1" thickTop="1" thickBot="1" x14ac:dyDescent="0.2">
      <c r="A43" s="12" t="s">
        <v>34</v>
      </c>
      <c r="B43" s="1311" t="s">
        <v>35</v>
      </c>
      <c r="C43" s="1278"/>
      <c r="D43" s="1278"/>
      <c r="E43" s="1278"/>
      <c r="F43" s="1278"/>
      <c r="G43" s="1278"/>
      <c r="H43" s="1278"/>
      <c r="I43" s="13"/>
    </row>
    <row r="44" spans="1:9" ht="37.5" customHeight="1" thickTop="1" thickBot="1" x14ac:dyDescent="0.2">
      <c r="A44" s="14" t="s">
        <v>36</v>
      </c>
      <c r="B44" s="1312" t="s">
        <v>37</v>
      </c>
      <c r="C44" s="1281"/>
      <c r="D44" s="1281"/>
      <c r="E44" s="1281"/>
      <c r="F44" s="1281"/>
      <c r="G44" s="1281"/>
      <c r="H44" s="1281"/>
      <c r="I44" s="13"/>
    </row>
    <row r="45" spans="1:9" ht="101.25" customHeight="1" thickTop="1" x14ac:dyDescent="0.15">
      <c r="A45" s="1283" t="s">
        <v>38</v>
      </c>
      <c r="B45" s="1298" t="s">
        <v>153</v>
      </c>
      <c r="C45" s="1279"/>
      <c r="D45" s="1279"/>
      <c r="E45" s="1279"/>
      <c r="F45" s="1279"/>
      <c r="G45" s="1279"/>
      <c r="H45" s="1279"/>
      <c r="I45" s="10"/>
    </row>
    <row r="46" spans="1:9" ht="41.25" customHeight="1" x14ac:dyDescent="0.15">
      <c r="A46" s="1271"/>
      <c r="B46" s="1268" t="s">
        <v>150</v>
      </c>
      <c r="C46" s="1265"/>
      <c r="D46" s="1265"/>
      <c r="E46" s="1265"/>
      <c r="F46" s="1265"/>
      <c r="G46" s="1265"/>
      <c r="H46" s="1265"/>
      <c r="I46" s="8"/>
    </row>
    <row r="47" spans="1:9" ht="41.25" customHeight="1" x14ac:dyDescent="0.15">
      <c r="A47" s="1286"/>
      <c r="B47" s="1268" t="s">
        <v>39</v>
      </c>
      <c r="C47" s="1265"/>
      <c r="D47" s="1265"/>
      <c r="E47" s="1265"/>
      <c r="F47" s="1265"/>
      <c r="G47" s="1265"/>
      <c r="H47" s="1265"/>
      <c r="I47" s="8"/>
    </row>
    <row r="48" spans="1:9" ht="33" customHeight="1" x14ac:dyDescent="0.15">
      <c r="A48" s="1286"/>
      <c r="B48" s="1313" t="s">
        <v>40</v>
      </c>
      <c r="C48" s="1288"/>
      <c r="D48" s="1288"/>
      <c r="E48" s="1288"/>
      <c r="F48" s="1288"/>
      <c r="G48" s="1288"/>
      <c r="H48" s="1288"/>
      <c r="I48" s="8"/>
    </row>
    <row r="49" spans="1:9" ht="45.75" customHeight="1" x14ac:dyDescent="0.15">
      <c r="A49" s="1286"/>
      <c r="B49" s="1314" t="s">
        <v>108</v>
      </c>
      <c r="C49" s="1288"/>
      <c r="D49" s="1288"/>
      <c r="E49" s="1288"/>
      <c r="F49" s="1288"/>
      <c r="G49" s="1288"/>
      <c r="H49" s="1288"/>
      <c r="I49" s="8"/>
    </row>
    <row r="50" spans="1:9" ht="219" customHeight="1" x14ac:dyDescent="0.15">
      <c r="A50" s="1286"/>
      <c r="B50" s="1314" t="s">
        <v>148</v>
      </c>
      <c r="C50" s="1288"/>
      <c r="D50" s="1288"/>
      <c r="E50" s="1288"/>
      <c r="F50" s="1288"/>
      <c r="G50" s="1288"/>
      <c r="H50" s="1288"/>
      <c r="I50" s="8"/>
    </row>
    <row r="51" spans="1:9" ht="33" customHeight="1" x14ac:dyDescent="0.15">
      <c r="A51" s="1286"/>
      <c r="B51" s="1313" t="s">
        <v>41</v>
      </c>
      <c r="C51" s="1288"/>
      <c r="D51" s="1288"/>
      <c r="E51" s="1288"/>
      <c r="F51" s="1288"/>
      <c r="G51" s="1288"/>
      <c r="H51" s="1288"/>
      <c r="I51" s="8"/>
    </row>
    <row r="52" spans="1:9" ht="47.25" customHeight="1" thickBot="1" x14ac:dyDescent="0.2">
      <c r="A52" s="1284"/>
      <c r="B52" s="1315" t="s">
        <v>101</v>
      </c>
      <c r="C52" s="1284"/>
      <c r="D52" s="1284"/>
      <c r="E52" s="1284"/>
      <c r="F52" s="1284"/>
      <c r="G52" s="1284"/>
      <c r="H52" s="1284"/>
      <c r="I52" s="11"/>
    </row>
    <row r="53" spans="1:9" ht="31.5" customHeight="1" thickTop="1" x14ac:dyDescent="0.15">
      <c r="A53" s="1283" t="s">
        <v>42</v>
      </c>
      <c r="B53" s="1279" t="s">
        <v>127</v>
      </c>
      <c r="C53" s="1279"/>
      <c r="D53" s="1279"/>
      <c r="E53" s="1279"/>
      <c r="F53" s="1279"/>
      <c r="G53" s="1279"/>
      <c r="H53" s="1279"/>
      <c r="I53" s="10"/>
    </row>
    <row r="54" spans="1:9" ht="31.5" customHeight="1" x14ac:dyDescent="0.15">
      <c r="A54" s="1286"/>
      <c r="B54" s="1265" t="s">
        <v>128</v>
      </c>
      <c r="C54" s="1265"/>
      <c r="D54" s="1265"/>
      <c r="E54" s="1265"/>
      <c r="F54" s="1265"/>
      <c r="G54" s="1265"/>
      <c r="H54" s="1265"/>
      <c r="I54" s="8"/>
    </row>
    <row r="55" spans="1:9" ht="63.75" customHeight="1" x14ac:dyDescent="0.15">
      <c r="A55" s="1286"/>
      <c r="B55" s="1264" t="s">
        <v>129</v>
      </c>
      <c r="C55" s="1265"/>
      <c r="D55" s="1265"/>
      <c r="E55" s="1265"/>
      <c r="F55" s="1265"/>
      <c r="G55" s="1265"/>
      <c r="H55" s="1265"/>
      <c r="I55" s="8"/>
    </row>
    <row r="56" spans="1:9" ht="42" customHeight="1" x14ac:dyDescent="0.15">
      <c r="A56" s="1286"/>
      <c r="B56" s="1264" t="s">
        <v>130</v>
      </c>
      <c r="C56" s="1265"/>
      <c r="D56" s="1265"/>
      <c r="E56" s="1265"/>
      <c r="F56" s="1265"/>
      <c r="G56" s="1265"/>
      <c r="H56" s="1265"/>
      <c r="I56" s="8"/>
    </row>
    <row r="57" spans="1:9" ht="31.5" customHeight="1" x14ac:dyDescent="0.15">
      <c r="A57" s="1286"/>
      <c r="B57" s="1265" t="s">
        <v>43</v>
      </c>
      <c r="C57" s="1265"/>
      <c r="D57" s="1265"/>
      <c r="E57" s="1265"/>
      <c r="F57" s="1265"/>
      <c r="G57" s="1265"/>
      <c r="H57" s="1265"/>
      <c r="I57" s="8"/>
    </row>
    <row r="58" spans="1:9" ht="31.5" customHeight="1" x14ac:dyDescent="0.15">
      <c r="A58" s="1286"/>
      <c r="B58" s="1265" t="s">
        <v>131</v>
      </c>
      <c r="C58" s="1265"/>
      <c r="D58" s="1265"/>
      <c r="E58" s="1265"/>
      <c r="F58" s="1265"/>
      <c r="G58" s="1265"/>
      <c r="H58" s="1265"/>
      <c r="I58" s="8"/>
    </row>
    <row r="59" spans="1:9" ht="31.5" customHeight="1" x14ac:dyDescent="0.15">
      <c r="A59" s="1286"/>
      <c r="B59" s="1265" t="s">
        <v>44</v>
      </c>
      <c r="C59" s="1265"/>
      <c r="D59" s="1265"/>
      <c r="E59" s="1265"/>
      <c r="F59" s="1265"/>
      <c r="G59" s="1265"/>
      <c r="H59" s="1265"/>
      <c r="I59" s="8"/>
    </row>
    <row r="60" spans="1:9" ht="31.5" customHeight="1" x14ac:dyDescent="0.15">
      <c r="A60" s="1286"/>
      <c r="B60" s="1265" t="s">
        <v>45</v>
      </c>
      <c r="C60" s="1265"/>
      <c r="D60" s="1265"/>
      <c r="E60" s="1265"/>
      <c r="F60" s="1265"/>
      <c r="G60" s="1265"/>
      <c r="H60" s="1265"/>
      <c r="I60" s="8"/>
    </row>
    <row r="61" spans="1:9" ht="31.5" customHeight="1" x14ac:dyDescent="0.15">
      <c r="A61" s="1307"/>
      <c r="B61" s="1308" t="s">
        <v>46</v>
      </c>
      <c r="C61" s="1309"/>
      <c r="D61" s="1309"/>
      <c r="E61" s="1309"/>
      <c r="F61" s="1309"/>
      <c r="G61" s="1309"/>
      <c r="H61" s="1310"/>
      <c r="I61" s="8"/>
    </row>
    <row r="62" spans="1:9" ht="41.25" customHeight="1" thickBot="1" x14ac:dyDescent="0.2">
      <c r="A62" s="1284"/>
      <c r="B62" s="1285" t="s">
        <v>47</v>
      </c>
      <c r="C62" s="1276"/>
      <c r="D62" s="1276"/>
      <c r="E62" s="1276"/>
      <c r="F62" s="1276"/>
      <c r="G62" s="1276"/>
      <c r="H62" s="1276"/>
      <c r="I62" s="11"/>
    </row>
    <row r="63" spans="1:9" ht="36.75" customHeight="1" thickTop="1" x14ac:dyDescent="0.15">
      <c r="A63" s="1283" t="s">
        <v>48</v>
      </c>
      <c r="B63" s="1279" t="s">
        <v>49</v>
      </c>
      <c r="C63" s="1279"/>
      <c r="D63" s="1279"/>
      <c r="E63" s="1279"/>
      <c r="F63" s="1279"/>
      <c r="G63" s="1279"/>
      <c r="H63" s="1279"/>
      <c r="I63" s="10"/>
    </row>
    <row r="64" spans="1:9" ht="36.75" customHeight="1" x14ac:dyDescent="0.15">
      <c r="A64" s="1286"/>
      <c r="B64" s="1265" t="s">
        <v>50</v>
      </c>
      <c r="C64" s="1265"/>
      <c r="D64" s="1265"/>
      <c r="E64" s="1265"/>
      <c r="F64" s="1265"/>
      <c r="G64" s="1265"/>
      <c r="H64" s="1265"/>
      <c r="I64" s="8"/>
    </row>
    <row r="65" spans="1:9" ht="54.75" customHeight="1" x14ac:dyDescent="0.15">
      <c r="A65" s="1286"/>
      <c r="B65" s="1266" t="s">
        <v>51</v>
      </c>
      <c r="C65" s="1267"/>
      <c r="D65" s="1267"/>
      <c r="E65" s="1267"/>
      <c r="F65" s="1267"/>
      <c r="G65" s="1267"/>
      <c r="H65" s="1268"/>
      <c r="I65" s="8"/>
    </row>
    <row r="66" spans="1:9" ht="36.75" customHeight="1" x14ac:dyDescent="0.15">
      <c r="A66" s="1286"/>
      <c r="B66" s="1265" t="s">
        <v>52</v>
      </c>
      <c r="C66" s="1265"/>
      <c r="D66" s="1265"/>
      <c r="E66" s="1265"/>
      <c r="F66" s="1265"/>
      <c r="G66" s="1265"/>
      <c r="H66" s="1265"/>
      <c r="I66" s="8"/>
    </row>
    <row r="67" spans="1:9" ht="36.75" customHeight="1" thickBot="1" x14ac:dyDescent="0.2">
      <c r="A67" s="1284"/>
      <c r="B67" s="1276" t="s">
        <v>134</v>
      </c>
      <c r="C67" s="1276"/>
      <c r="D67" s="1276"/>
      <c r="E67" s="1276"/>
      <c r="F67" s="1276"/>
      <c r="G67" s="1276"/>
      <c r="H67" s="1276"/>
      <c r="I67" s="11"/>
    </row>
    <row r="68" spans="1:9" ht="36.75" customHeight="1" thickTop="1" x14ac:dyDescent="0.15">
      <c r="A68" s="1287" t="s">
        <v>53</v>
      </c>
      <c r="B68" s="1275" t="s">
        <v>147</v>
      </c>
      <c r="C68" s="1275"/>
      <c r="D68" s="1275"/>
      <c r="E68" s="1275"/>
      <c r="F68" s="1275"/>
      <c r="G68" s="1275"/>
      <c r="H68" s="1275"/>
      <c r="I68" s="10"/>
    </row>
    <row r="69" spans="1:9" ht="36.75" customHeight="1" x14ac:dyDescent="0.15">
      <c r="A69" s="1293"/>
      <c r="B69" s="1264" t="s">
        <v>54</v>
      </c>
      <c r="C69" s="1264"/>
      <c r="D69" s="1264"/>
      <c r="E69" s="1264"/>
      <c r="F69" s="1264"/>
      <c r="G69" s="1264"/>
      <c r="H69" s="1264"/>
      <c r="I69" s="8"/>
    </row>
    <row r="70" spans="1:9" ht="36.75" customHeight="1" x14ac:dyDescent="0.15">
      <c r="A70" s="1288"/>
      <c r="B70" s="1265" t="s">
        <v>135</v>
      </c>
      <c r="C70" s="1265"/>
      <c r="D70" s="1265"/>
      <c r="E70" s="1265"/>
      <c r="F70" s="1265"/>
      <c r="G70" s="1265"/>
      <c r="H70" s="1265"/>
      <c r="I70" s="8"/>
    </row>
    <row r="71" spans="1:9" ht="36.75" customHeight="1" x14ac:dyDescent="0.15">
      <c r="A71" s="1288"/>
      <c r="B71" s="1264" t="s">
        <v>110</v>
      </c>
      <c r="C71" s="1265"/>
      <c r="D71" s="1265"/>
      <c r="E71" s="1265"/>
      <c r="F71" s="1265"/>
      <c r="G71" s="1265"/>
      <c r="H71" s="1265"/>
      <c r="I71" s="8"/>
    </row>
    <row r="72" spans="1:9" ht="36.75" customHeight="1" x14ac:dyDescent="0.15">
      <c r="A72" s="1288"/>
      <c r="B72" s="1264" t="s">
        <v>111</v>
      </c>
      <c r="C72" s="1264"/>
      <c r="D72" s="1264"/>
      <c r="E72" s="1264"/>
      <c r="F72" s="1264"/>
      <c r="G72" s="1264"/>
      <c r="H72" s="1264"/>
      <c r="I72" s="8"/>
    </row>
    <row r="73" spans="1:9" ht="36.75" customHeight="1" x14ac:dyDescent="0.15">
      <c r="A73" s="1288"/>
      <c r="B73" s="1264" t="s">
        <v>107</v>
      </c>
      <c r="C73" s="1264"/>
      <c r="D73" s="1264"/>
      <c r="E73" s="1264"/>
      <c r="F73" s="1264"/>
      <c r="G73" s="1264"/>
      <c r="H73" s="1264"/>
      <c r="I73" s="8"/>
    </row>
    <row r="74" spans="1:9" ht="36.75" customHeight="1" x14ac:dyDescent="0.15">
      <c r="A74" s="1288"/>
      <c r="B74" s="1264" t="s">
        <v>55</v>
      </c>
      <c r="C74" s="1264"/>
      <c r="D74" s="1264"/>
      <c r="E74" s="1264"/>
      <c r="F74" s="1264"/>
      <c r="G74" s="1264"/>
      <c r="H74" s="1264"/>
      <c r="I74" s="8"/>
    </row>
    <row r="75" spans="1:9" ht="36.75" customHeight="1" x14ac:dyDescent="0.15">
      <c r="A75" s="1288"/>
      <c r="B75" s="1264" t="s">
        <v>112</v>
      </c>
      <c r="C75" s="1264"/>
      <c r="D75" s="1264"/>
      <c r="E75" s="1264"/>
      <c r="F75" s="1264"/>
      <c r="G75" s="1264"/>
      <c r="H75" s="1264"/>
      <c r="I75" s="8"/>
    </row>
    <row r="76" spans="1:9" ht="72" customHeight="1" thickBot="1" x14ac:dyDescent="0.2">
      <c r="A76" s="1292"/>
      <c r="B76" s="1285" t="s">
        <v>56</v>
      </c>
      <c r="C76" s="1276"/>
      <c r="D76" s="1276"/>
      <c r="E76" s="1276"/>
      <c r="F76" s="1276"/>
      <c r="G76" s="1276"/>
      <c r="H76" s="1276"/>
      <c r="I76" s="11"/>
    </row>
    <row r="77" spans="1:9" ht="34.5" customHeight="1" thickTop="1" x14ac:dyDescent="0.15">
      <c r="A77" s="1287" t="s">
        <v>57</v>
      </c>
      <c r="B77" s="1275" t="s">
        <v>58</v>
      </c>
      <c r="C77" s="1275"/>
      <c r="D77" s="1275"/>
      <c r="E77" s="1275"/>
      <c r="F77" s="1275"/>
      <c r="G77" s="1275"/>
      <c r="H77" s="1275"/>
      <c r="I77" s="10"/>
    </row>
    <row r="78" spans="1:9" ht="34.5" customHeight="1" x14ac:dyDescent="0.15">
      <c r="A78" s="1293"/>
      <c r="B78" s="1273" t="s">
        <v>132</v>
      </c>
      <c r="C78" s="1273"/>
      <c r="D78" s="1273"/>
      <c r="E78" s="1273"/>
      <c r="F78" s="1273"/>
      <c r="G78" s="1273"/>
      <c r="H78" s="1273"/>
      <c r="I78" s="8"/>
    </row>
    <row r="79" spans="1:9" ht="34.5" customHeight="1" x14ac:dyDescent="0.15">
      <c r="A79" s="1288"/>
      <c r="B79" s="1265" t="s">
        <v>113</v>
      </c>
      <c r="C79" s="1265"/>
      <c r="D79" s="1265"/>
      <c r="E79" s="1265"/>
      <c r="F79" s="1265"/>
      <c r="G79" s="1265"/>
      <c r="H79" s="1265"/>
      <c r="I79" s="8"/>
    </row>
    <row r="80" spans="1:9" ht="34.5" customHeight="1" x14ac:dyDescent="0.15">
      <c r="A80" s="1288"/>
      <c r="B80" s="1265" t="s">
        <v>59</v>
      </c>
      <c r="C80" s="1265"/>
      <c r="D80" s="1265"/>
      <c r="E80" s="1265"/>
      <c r="F80" s="1265"/>
      <c r="G80" s="1265"/>
      <c r="H80" s="1265"/>
      <c r="I80" s="8"/>
    </row>
    <row r="81" spans="1:9" ht="34.5" customHeight="1" x14ac:dyDescent="0.15">
      <c r="A81" s="1288"/>
      <c r="B81" s="1265" t="s">
        <v>60</v>
      </c>
      <c r="C81" s="1265"/>
      <c r="D81" s="1265"/>
      <c r="E81" s="1265"/>
      <c r="F81" s="1265"/>
      <c r="G81" s="1265"/>
      <c r="H81" s="1265"/>
      <c r="I81" s="8"/>
    </row>
    <row r="82" spans="1:9" ht="56.25" customHeight="1" thickBot="1" x14ac:dyDescent="0.2">
      <c r="A82" s="1292"/>
      <c r="B82" s="1285" t="s">
        <v>61</v>
      </c>
      <c r="C82" s="1276"/>
      <c r="D82" s="1276"/>
      <c r="E82" s="1276"/>
      <c r="F82" s="1276"/>
      <c r="G82" s="1276"/>
      <c r="H82" s="1276"/>
      <c r="I82" s="11"/>
    </row>
    <row r="83" spans="1:9" ht="54" customHeight="1" thickTop="1" x14ac:dyDescent="0.15">
      <c r="A83" s="1287" t="s">
        <v>62</v>
      </c>
      <c r="B83" s="1275" t="s">
        <v>114</v>
      </c>
      <c r="C83" s="1275"/>
      <c r="D83" s="1275"/>
      <c r="E83" s="1275"/>
      <c r="F83" s="1275"/>
      <c r="G83" s="1275"/>
      <c r="H83" s="1275"/>
      <c r="I83" s="10"/>
    </row>
    <row r="84" spans="1:9" ht="48.75" customHeight="1" x14ac:dyDescent="0.15">
      <c r="A84" s="1288"/>
      <c r="B84" s="1264" t="s">
        <v>63</v>
      </c>
      <c r="C84" s="1265"/>
      <c r="D84" s="1265"/>
      <c r="E84" s="1265"/>
      <c r="F84" s="1265"/>
      <c r="G84" s="1265"/>
      <c r="H84" s="1265"/>
      <c r="I84" s="8"/>
    </row>
    <row r="85" spans="1:9" ht="40.5" customHeight="1" x14ac:dyDescent="0.15">
      <c r="A85" s="1288"/>
      <c r="B85" s="1265" t="s">
        <v>64</v>
      </c>
      <c r="C85" s="1265"/>
      <c r="D85" s="1265"/>
      <c r="E85" s="1265"/>
      <c r="F85" s="1265"/>
      <c r="G85" s="1265"/>
      <c r="H85" s="1265"/>
      <c r="I85" s="8"/>
    </row>
    <row r="86" spans="1:9" ht="67.5" customHeight="1" x14ac:dyDescent="0.15">
      <c r="A86" s="1288"/>
      <c r="B86" s="1264" t="s">
        <v>65</v>
      </c>
      <c r="C86" s="1265"/>
      <c r="D86" s="1265"/>
      <c r="E86" s="1265"/>
      <c r="F86" s="1265"/>
      <c r="G86" s="1265"/>
      <c r="H86" s="1265"/>
      <c r="I86" s="8"/>
    </row>
    <row r="87" spans="1:9" ht="88.5" customHeight="1" thickBot="1" x14ac:dyDescent="0.2">
      <c r="A87" s="1292"/>
      <c r="B87" s="1285" t="s">
        <v>66</v>
      </c>
      <c r="C87" s="1276"/>
      <c r="D87" s="1276"/>
      <c r="E87" s="1276"/>
      <c r="F87" s="1276"/>
      <c r="G87" s="1276"/>
      <c r="H87" s="1276"/>
      <c r="I87" s="11"/>
    </row>
    <row r="88" spans="1:9" ht="108.75" customHeight="1" thickTop="1" thickBot="1" x14ac:dyDescent="0.2">
      <c r="A88" s="1183" t="s">
        <v>9662</v>
      </c>
      <c r="B88" s="1302" t="s">
        <v>9663</v>
      </c>
      <c r="C88" s="1303"/>
      <c r="D88" s="1303"/>
      <c r="E88" s="1304" t="s">
        <v>9664</v>
      </c>
      <c r="F88" s="1305"/>
      <c r="G88" s="1305"/>
      <c r="H88" s="1306"/>
      <c r="I88" s="1184"/>
    </row>
    <row r="89" spans="1:9" ht="62.25" customHeight="1" thickTop="1" x14ac:dyDescent="0.15">
      <c r="A89" s="1283" t="s">
        <v>136</v>
      </c>
      <c r="B89" s="1296" t="s">
        <v>137</v>
      </c>
      <c r="C89" s="1297"/>
      <c r="D89" s="1297"/>
      <c r="E89" s="1297"/>
      <c r="F89" s="1297"/>
      <c r="G89" s="1297"/>
      <c r="H89" s="1298"/>
      <c r="I89" s="10"/>
    </row>
    <row r="90" spans="1:9" ht="47.25" customHeight="1" x14ac:dyDescent="0.15">
      <c r="A90" s="1295"/>
      <c r="B90" s="1266" t="s">
        <v>67</v>
      </c>
      <c r="C90" s="1267"/>
      <c r="D90" s="1267"/>
      <c r="E90" s="1267"/>
      <c r="F90" s="1267"/>
      <c r="G90" s="1267"/>
      <c r="H90" s="1268"/>
      <c r="I90" s="8"/>
    </row>
    <row r="91" spans="1:9" ht="47.25" customHeight="1" thickBot="1" x14ac:dyDescent="0.2">
      <c r="A91" s="1292"/>
      <c r="B91" s="1299" t="s">
        <v>103</v>
      </c>
      <c r="C91" s="1300"/>
      <c r="D91" s="1300"/>
      <c r="E91" s="1300"/>
      <c r="F91" s="1300"/>
      <c r="G91" s="1300"/>
      <c r="H91" s="1301"/>
      <c r="I91" s="15"/>
    </row>
    <row r="92" spans="1:9" ht="48.75" customHeight="1" thickTop="1" x14ac:dyDescent="0.15">
      <c r="A92" s="1287" t="s">
        <v>68</v>
      </c>
      <c r="B92" s="1275" t="s">
        <v>115</v>
      </c>
      <c r="C92" s="1279"/>
      <c r="D92" s="1279"/>
      <c r="E92" s="1279"/>
      <c r="F92" s="1279"/>
      <c r="G92" s="1279"/>
      <c r="H92" s="1279"/>
      <c r="I92" s="10"/>
    </row>
    <row r="93" spans="1:9" ht="45" customHeight="1" x14ac:dyDescent="0.15">
      <c r="A93" s="1288"/>
      <c r="B93" s="1264" t="s">
        <v>69</v>
      </c>
      <c r="C93" s="1265"/>
      <c r="D93" s="1265"/>
      <c r="E93" s="1265"/>
      <c r="F93" s="1265"/>
      <c r="G93" s="1265"/>
      <c r="H93" s="1265"/>
      <c r="I93" s="8"/>
    </row>
    <row r="94" spans="1:9" ht="45" customHeight="1" x14ac:dyDescent="0.15">
      <c r="A94" s="1294"/>
      <c r="B94" s="1264" t="s">
        <v>70</v>
      </c>
      <c r="C94" s="1265"/>
      <c r="D94" s="1265"/>
      <c r="E94" s="1265"/>
      <c r="F94" s="1265"/>
      <c r="G94" s="1265"/>
      <c r="H94" s="1265"/>
      <c r="I94" s="8"/>
    </row>
    <row r="95" spans="1:9" ht="42" customHeight="1" thickBot="1" x14ac:dyDescent="0.2">
      <c r="A95" s="1292"/>
      <c r="B95" s="1276" t="s">
        <v>71</v>
      </c>
      <c r="C95" s="1276"/>
      <c r="D95" s="1276"/>
      <c r="E95" s="1276"/>
      <c r="F95" s="1276"/>
      <c r="G95" s="1276"/>
      <c r="H95" s="1276"/>
      <c r="I95" s="11"/>
    </row>
    <row r="96" spans="1:9" ht="39.75" customHeight="1" thickTop="1" x14ac:dyDescent="0.15">
      <c r="A96" s="1283" t="s">
        <v>9635</v>
      </c>
      <c r="B96" s="1279" t="s">
        <v>72</v>
      </c>
      <c r="C96" s="1279"/>
      <c r="D96" s="1279"/>
      <c r="E96" s="1279"/>
      <c r="F96" s="1279"/>
      <c r="G96" s="1279"/>
      <c r="H96" s="1279"/>
      <c r="I96" s="10"/>
    </row>
    <row r="97" spans="1:9" ht="46.5" customHeight="1" thickBot="1" x14ac:dyDescent="0.2">
      <c r="A97" s="1284"/>
      <c r="B97" s="1285" t="s">
        <v>73</v>
      </c>
      <c r="C97" s="1285"/>
      <c r="D97" s="1285"/>
      <c r="E97" s="1285"/>
      <c r="F97" s="1285"/>
      <c r="G97" s="1285"/>
      <c r="H97" s="1285"/>
      <c r="I97" s="11"/>
    </row>
    <row r="98" spans="1:9" ht="28.5" customHeight="1" thickTop="1" thickBot="1" x14ac:dyDescent="0.2">
      <c r="A98" s="12" t="s">
        <v>9636</v>
      </c>
      <c r="B98" s="1278"/>
      <c r="C98" s="1278"/>
      <c r="D98" s="1278"/>
      <c r="E98" s="1278"/>
      <c r="F98" s="1278"/>
      <c r="G98" s="1278"/>
      <c r="H98" s="1278"/>
      <c r="I98" s="13"/>
    </row>
    <row r="99" spans="1:9" ht="54" customHeight="1" thickTop="1" x14ac:dyDescent="0.15">
      <c r="A99" s="1289" t="s">
        <v>74</v>
      </c>
      <c r="B99" s="1275" t="s">
        <v>116</v>
      </c>
      <c r="C99" s="1275"/>
      <c r="D99" s="1275"/>
      <c r="E99" s="1275"/>
      <c r="F99" s="1275"/>
      <c r="G99" s="1275"/>
      <c r="H99" s="1275"/>
      <c r="I99" s="10"/>
    </row>
    <row r="100" spans="1:9" ht="48.75" customHeight="1" thickBot="1" x14ac:dyDescent="0.2">
      <c r="A100" s="1290"/>
      <c r="B100" s="1280" t="s">
        <v>75</v>
      </c>
      <c r="C100" s="1280"/>
      <c r="D100" s="1280"/>
      <c r="E100" s="1280"/>
      <c r="F100" s="1280"/>
      <c r="G100" s="1280"/>
      <c r="H100" s="1280"/>
      <c r="I100" s="11"/>
    </row>
    <row r="101" spans="1:9" ht="40.5" customHeight="1" thickTop="1" thickBot="1" x14ac:dyDescent="0.2">
      <c r="A101" s="1178" t="s">
        <v>76</v>
      </c>
      <c r="B101" s="1291" t="s">
        <v>77</v>
      </c>
      <c r="C101" s="1291"/>
      <c r="D101" s="1291"/>
      <c r="E101" s="1291"/>
      <c r="F101" s="1291"/>
      <c r="G101" s="1291"/>
      <c r="H101" s="1291"/>
      <c r="I101" s="1179"/>
    </row>
    <row r="102" spans="1:9" ht="32.25" customHeight="1" thickTop="1" x14ac:dyDescent="0.15">
      <c r="A102" s="1287" t="s">
        <v>9637</v>
      </c>
      <c r="B102" s="1279" t="s">
        <v>87</v>
      </c>
      <c r="C102" s="1279"/>
      <c r="D102" s="1279"/>
      <c r="E102" s="1279"/>
      <c r="F102" s="1279"/>
      <c r="G102" s="1279"/>
      <c r="H102" s="1279"/>
      <c r="I102" s="10"/>
    </row>
    <row r="103" spans="1:9" ht="32.25" customHeight="1" x14ac:dyDescent="0.15">
      <c r="A103" s="1293"/>
      <c r="B103" s="1273" t="s">
        <v>88</v>
      </c>
      <c r="C103" s="1273"/>
      <c r="D103" s="1273"/>
      <c r="E103" s="1273"/>
      <c r="F103" s="1273"/>
      <c r="G103" s="1273"/>
      <c r="H103" s="1273"/>
      <c r="I103" s="8"/>
    </row>
    <row r="104" spans="1:9" ht="32.25" customHeight="1" x14ac:dyDescent="0.15">
      <c r="A104" s="1288"/>
      <c r="B104" s="1265" t="s">
        <v>89</v>
      </c>
      <c r="C104" s="1265"/>
      <c r="D104" s="1265"/>
      <c r="E104" s="1265"/>
      <c r="F104" s="1265"/>
      <c r="G104" s="1265"/>
      <c r="H104" s="1265"/>
      <c r="I104" s="8"/>
    </row>
    <row r="105" spans="1:9" ht="41.25" customHeight="1" x14ac:dyDescent="0.15">
      <c r="A105" s="1288"/>
      <c r="B105" s="1264" t="s">
        <v>90</v>
      </c>
      <c r="C105" s="1264"/>
      <c r="D105" s="1264"/>
      <c r="E105" s="1264"/>
      <c r="F105" s="1264"/>
      <c r="G105" s="1264"/>
      <c r="H105" s="1264"/>
      <c r="I105" s="8"/>
    </row>
    <row r="106" spans="1:9" ht="32.25" customHeight="1" thickBot="1" x14ac:dyDescent="0.2">
      <c r="A106" s="1292"/>
      <c r="B106" s="1276" t="s">
        <v>91</v>
      </c>
      <c r="C106" s="1276"/>
      <c r="D106" s="1276"/>
      <c r="E106" s="1276"/>
      <c r="F106" s="1276"/>
      <c r="G106" s="1276"/>
      <c r="H106" s="1276"/>
      <c r="I106" s="11"/>
    </row>
    <row r="107" spans="1:9" ht="33.75" customHeight="1" thickTop="1" x14ac:dyDescent="0.15">
      <c r="A107" s="1287" t="s">
        <v>78</v>
      </c>
      <c r="B107" s="1279" t="s">
        <v>117</v>
      </c>
      <c r="C107" s="1279"/>
      <c r="D107" s="1279"/>
      <c r="E107" s="1279"/>
      <c r="F107" s="1279"/>
      <c r="G107" s="1279"/>
      <c r="H107" s="1279"/>
      <c r="I107" s="10"/>
    </row>
    <row r="108" spans="1:9" ht="43.5" customHeight="1" thickBot="1" x14ac:dyDescent="0.2">
      <c r="A108" s="1292"/>
      <c r="B108" s="1285" t="s">
        <v>118</v>
      </c>
      <c r="C108" s="1285"/>
      <c r="D108" s="1285"/>
      <c r="E108" s="1285"/>
      <c r="F108" s="1285"/>
      <c r="G108" s="1285"/>
      <c r="H108" s="1285"/>
      <c r="I108" s="11"/>
    </row>
    <row r="109" spans="1:9" ht="33.75" customHeight="1" thickTop="1" x14ac:dyDescent="0.15">
      <c r="A109" s="1287" t="s">
        <v>79</v>
      </c>
      <c r="B109" s="1279" t="s">
        <v>80</v>
      </c>
      <c r="C109" s="1279"/>
      <c r="D109" s="1279"/>
      <c r="E109" s="1279"/>
      <c r="F109" s="1279"/>
      <c r="G109" s="1279"/>
      <c r="H109" s="1279"/>
      <c r="I109" s="10"/>
    </row>
    <row r="110" spans="1:9" ht="44.25" customHeight="1" thickBot="1" x14ac:dyDescent="0.2">
      <c r="A110" s="1288"/>
      <c r="B110" s="1264" t="s">
        <v>119</v>
      </c>
      <c r="C110" s="1265"/>
      <c r="D110" s="1265"/>
      <c r="E110" s="1265"/>
      <c r="F110" s="1265"/>
      <c r="G110" s="1265"/>
      <c r="H110" s="1265"/>
      <c r="I110" s="8"/>
    </row>
    <row r="111" spans="1:9" ht="43.5" customHeight="1" thickTop="1" thickBot="1" x14ac:dyDescent="0.2">
      <c r="A111" s="12" t="s">
        <v>81</v>
      </c>
      <c r="B111" s="1278" t="s">
        <v>141</v>
      </c>
      <c r="C111" s="1278"/>
      <c r="D111" s="1278"/>
      <c r="E111" s="1278"/>
      <c r="F111" s="1278"/>
      <c r="G111" s="1278"/>
      <c r="H111" s="1278"/>
      <c r="I111" s="13"/>
    </row>
    <row r="112" spans="1:9" ht="43.5" customHeight="1" thickTop="1" thickBot="1" x14ac:dyDescent="0.2">
      <c r="A112" s="16" t="s">
        <v>82</v>
      </c>
      <c r="B112" s="1278" t="s">
        <v>83</v>
      </c>
      <c r="C112" s="1278"/>
      <c r="D112" s="1278"/>
      <c r="E112" s="1278"/>
      <c r="F112" s="1278"/>
      <c r="G112" s="1278"/>
      <c r="H112" s="1278"/>
      <c r="I112" s="13"/>
    </row>
    <row r="113" spans="1:9" ht="66.75" customHeight="1" thickTop="1" x14ac:dyDescent="0.15">
      <c r="A113" s="1283" t="s">
        <v>84</v>
      </c>
      <c r="B113" s="1275" t="s">
        <v>120</v>
      </c>
      <c r="C113" s="1279"/>
      <c r="D113" s="1279"/>
      <c r="E113" s="1279"/>
      <c r="F113" s="1279"/>
      <c r="G113" s="1279"/>
      <c r="H113" s="1279"/>
      <c r="I113" s="10"/>
    </row>
    <row r="114" spans="1:9" ht="89.25" customHeight="1" thickBot="1" x14ac:dyDescent="0.2">
      <c r="A114" s="1284"/>
      <c r="B114" s="1285" t="s">
        <v>121</v>
      </c>
      <c r="C114" s="1276"/>
      <c r="D114" s="1276"/>
      <c r="E114" s="1276"/>
      <c r="F114" s="1276"/>
      <c r="G114" s="1276"/>
      <c r="H114" s="1276"/>
      <c r="I114" s="11"/>
    </row>
    <row r="115" spans="1:9" ht="39.75" customHeight="1" thickTop="1" x14ac:dyDescent="0.15">
      <c r="A115" s="1283" t="s">
        <v>85</v>
      </c>
      <c r="B115" s="1279" t="s">
        <v>86</v>
      </c>
      <c r="C115" s="1279"/>
      <c r="D115" s="1279"/>
      <c r="E115" s="1279"/>
      <c r="F115" s="1279"/>
      <c r="G115" s="1279"/>
      <c r="H115" s="1279"/>
      <c r="I115" s="10"/>
    </row>
    <row r="116" spans="1:9" ht="39.75" customHeight="1" x14ac:dyDescent="0.15">
      <c r="A116" s="1271"/>
      <c r="B116" s="1265" t="s">
        <v>122</v>
      </c>
      <c r="C116" s="1265"/>
      <c r="D116" s="1265"/>
      <c r="E116" s="1265"/>
      <c r="F116" s="1265"/>
      <c r="G116" s="1265"/>
      <c r="H116" s="1265"/>
      <c r="I116" s="8"/>
    </row>
    <row r="117" spans="1:9" ht="39.75" customHeight="1" x14ac:dyDescent="0.15">
      <c r="A117" s="1286"/>
      <c r="B117" s="1265" t="s">
        <v>142</v>
      </c>
      <c r="C117" s="1265"/>
      <c r="D117" s="1265"/>
      <c r="E117" s="1265"/>
      <c r="F117" s="1265"/>
      <c r="G117" s="1265"/>
      <c r="H117" s="1265"/>
      <c r="I117" s="8"/>
    </row>
    <row r="118" spans="1:9" ht="39.75" customHeight="1" thickBot="1" x14ac:dyDescent="0.2">
      <c r="A118" s="1284"/>
      <c r="B118" s="1276" t="s">
        <v>123</v>
      </c>
      <c r="C118" s="1276"/>
      <c r="D118" s="1276"/>
      <c r="E118" s="1276"/>
      <c r="F118" s="1276"/>
      <c r="G118" s="1276"/>
      <c r="H118" s="1276"/>
      <c r="I118" s="11"/>
    </row>
    <row r="119" spans="1:9" ht="51.75" customHeight="1" thickTop="1" thickBot="1" x14ac:dyDescent="0.2">
      <c r="A119" s="16" t="s">
        <v>146</v>
      </c>
      <c r="B119" s="1278" t="s">
        <v>124</v>
      </c>
      <c r="C119" s="1278"/>
      <c r="D119" s="1278"/>
      <c r="E119" s="1278"/>
      <c r="F119" s="1278"/>
      <c r="G119" s="1278"/>
      <c r="H119" s="1278"/>
      <c r="I119" s="13"/>
    </row>
    <row r="120" spans="1:9" ht="48" customHeight="1" thickTop="1" thickBot="1" x14ac:dyDescent="0.2">
      <c r="A120" s="16" t="s">
        <v>106</v>
      </c>
      <c r="B120" s="1278" t="s">
        <v>125</v>
      </c>
      <c r="C120" s="1278"/>
      <c r="D120" s="1278"/>
      <c r="E120" s="1278"/>
      <c r="F120" s="1278"/>
      <c r="G120" s="1278"/>
      <c r="H120" s="1278"/>
      <c r="I120" s="13"/>
    </row>
    <row r="121" spans="1:9" ht="40.5" hidden="1" customHeight="1" thickTop="1" x14ac:dyDescent="0.15">
      <c r="A121" s="1269" t="s">
        <v>92</v>
      </c>
      <c r="B121" s="1275" t="s">
        <v>126</v>
      </c>
      <c r="C121" s="1275"/>
      <c r="D121" s="1275"/>
      <c r="E121" s="1275"/>
      <c r="F121" s="1275"/>
      <c r="G121" s="1275"/>
      <c r="H121" s="1275"/>
      <c r="I121" s="10"/>
    </row>
    <row r="122" spans="1:9" ht="34.5" hidden="1" customHeight="1" x14ac:dyDescent="0.15">
      <c r="A122" s="1270"/>
      <c r="B122" s="1282" t="s">
        <v>139</v>
      </c>
      <c r="C122" s="1282"/>
      <c r="D122" s="1282"/>
      <c r="E122" s="1282"/>
      <c r="F122" s="1282"/>
      <c r="G122" s="1282"/>
      <c r="H122" s="1282"/>
      <c r="I122" s="9"/>
    </row>
    <row r="123" spans="1:9" ht="33.75" hidden="1" customHeight="1" thickBot="1" x14ac:dyDescent="0.2">
      <c r="A123" s="1274"/>
      <c r="B123" s="1276" t="s">
        <v>138</v>
      </c>
      <c r="C123" s="1276"/>
      <c r="D123" s="1276"/>
      <c r="E123" s="1276"/>
      <c r="F123" s="1276"/>
      <c r="G123" s="1276"/>
      <c r="H123" s="1276"/>
      <c r="I123" s="11"/>
    </row>
    <row r="124" spans="1:9" ht="162.75" customHeight="1" thickTop="1" thickBot="1" x14ac:dyDescent="0.2">
      <c r="A124" s="16" t="s">
        <v>93</v>
      </c>
      <c r="B124" s="1277" t="s">
        <v>156</v>
      </c>
      <c r="C124" s="1278"/>
      <c r="D124" s="1278"/>
      <c r="E124" s="1278"/>
      <c r="F124" s="1278"/>
      <c r="G124" s="1278"/>
      <c r="H124" s="1278"/>
      <c r="I124" s="13"/>
    </row>
    <row r="125" spans="1:9" ht="100.5" customHeight="1" thickTop="1" x14ac:dyDescent="0.15">
      <c r="A125" s="1269" t="s">
        <v>94</v>
      </c>
      <c r="B125" s="1275" t="s">
        <v>157</v>
      </c>
      <c r="C125" s="1279"/>
      <c r="D125" s="1279"/>
      <c r="E125" s="1279"/>
      <c r="F125" s="1279"/>
      <c r="G125" s="1279"/>
      <c r="H125" s="1279"/>
      <c r="I125" s="10"/>
    </row>
    <row r="126" spans="1:9" ht="194.25" customHeight="1" thickBot="1" x14ac:dyDescent="0.2">
      <c r="A126" s="1274"/>
      <c r="B126" s="1280" t="s">
        <v>155</v>
      </c>
      <c r="C126" s="1281"/>
      <c r="D126" s="1281"/>
      <c r="E126" s="1281"/>
      <c r="F126" s="1281"/>
      <c r="G126" s="1281"/>
      <c r="H126" s="1281"/>
      <c r="I126" s="11"/>
    </row>
    <row r="127" spans="1:9" ht="60" customHeight="1" thickTop="1" x14ac:dyDescent="0.15">
      <c r="A127" s="1269" t="s">
        <v>95</v>
      </c>
      <c r="B127" s="1272" t="s">
        <v>158</v>
      </c>
      <c r="C127" s="1273"/>
      <c r="D127" s="1273"/>
      <c r="E127" s="1273"/>
      <c r="F127" s="1273"/>
      <c r="G127" s="1273"/>
      <c r="H127" s="1273"/>
      <c r="I127" s="17"/>
    </row>
    <row r="128" spans="1:9" ht="59.25" customHeight="1" x14ac:dyDescent="0.15">
      <c r="A128" s="1270"/>
      <c r="B128" s="1268" t="s">
        <v>149</v>
      </c>
      <c r="C128" s="1265"/>
      <c r="D128" s="1265"/>
      <c r="E128" s="1265"/>
      <c r="F128" s="1265"/>
      <c r="G128" s="1265"/>
      <c r="H128" s="1265"/>
      <c r="I128" s="8"/>
    </row>
    <row r="129" spans="1:9" ht="71.25" customHeight="1" x14ac:dyDescent="0.15">
      <c r="A129" s="1270"/>
      <c r="B129" s="1319" t="s">
        <v>151</v>
      </c>
      <c r="C129" s="1320"/>
      <c r="D129" s="1320"/>
      <c r="E129" s="1320"/>
      <c r="F129" s="1320"/>
      <c r="G129" s="1320"/>
      <c r="H129" s="1320"/>
      <c r="I129" s="8"/>
    </row>
    <row r="130" spans="1:9" ht="139.5" customHeight="1" thickBot="1" x14ac:dyDescent="0.2">
      <c r="A130" s="1271"/>
      <c r="B130" s="1268" t="s">
        <v>152</v>
      </c>
      <c r="C130" s="1265"/>
      <c r="D130" s="1265"/>
      <c r="E130" s="1265"/>
      <c r="F130" s="1265"/>
      <c r="G130" s="1265"/>
      <c r="H130" s="1265"/>
      <c r="I130" s="8"/>
    </row>
    <row r="131" spans="1:9" ht="102" customHeight="1" thickTop="1" thickBot="1" x14ac:dyDescent="0.2">
      <c r="A131" s="16" t="s">
        <v>105</v>
      </c>
      <c r="B131" s="1277" t="s">
        <v>9641</v>
      </c>
      <c r="C131" s="1278"/>
      <c r="D131" s="1278"/>
      <c r="E131" s="1278"/>
      <c r="F131" s="1278"/>
      <c r="G131" s="1278"/>
      <c r="H131" s="1278"/>
      <c r="I131" s="13"/>
    </row>
    <row r="132" spans="1:9" ht="14.25" thickTop="1" x14ac:dyDescent="0.15"/>
  </sheetData>
  <mergeCells count="151">
    <mergeCell ref="B128:H128"/>
    <mergeCell ref="B129:H129"/>
    <mergeCell ref="B131:H131"/>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 ref="A19:A23"/>
    <mergeCell ref="B19:H19"/>
    <mergeCell ref="B20:H20"/>
    <mergeCell ref="B21:H21"/>
    <mergeCell ref="B22:H22"/>
    <mergeCell ref="B37:H37"/>
    <mergeCell ref="B38:H38"/>
    <mergeCell ref="B39:H39"/>
    <mergeCell ref="B40:H40"/>
    <mergeCell ref="B41:H41"/>
    <mergeCell ref="B42:H42"/>
    <mergeCell ref="A28:A42"/>
    <mergeCell ref="B28:H28"/>
    <mergeCell ref="B29:H29"/>
    <mergeCell ref="B30:H30"/>
    <mergeCell ref="B31:H31"/>
    <mergeCell ref="B32:H32"/>
    <mergeCell ref="B33:H33"/>
    <mergeCell ref="B34:H34"/>
    <mergeCell ref="B35:H35"/>
    <mergeCell ref="B36:H36"/>
    <mergeCell ref="B43:H43"/>
    <mergeCell ref="B44:H44"/>
    <mergeCell ref="A45:A52"/>
    <mergeCell ref="B45:H45"/>
    <mergeCell ref="B47:H47"/>
    <mergeCell ref="B48:H48"/>
    <mergeCell ref="B50:H50"/>
    <mergeCell ref="B51:H51"/>
    <mergeCell ref="B52:H52"/>
    <mergeCell ref="B49:H49"/>
    <mergeCell ref="B46:H46"/>
    <mergeCell ref="A63:A67"/>
    <mergeCell ref="B63:H63"/>
    <mergeCell ref="B64:H64"/>
    <mergeCell ref="B65:H65"/>
    <mergeCell ref="B66:H66"/>
    <mergeCell ref="B67:H67"/>
    <mergeCell ref="B62:H62"/>
    <mergeCell ref="A53:A62"/>
    <mergeCell ref="B53:H53"/>
    <mergeCell ref="B54:H54"/>
    <mergeCell ref="B55:H55"/>
    <mergeCell ref="B56:H56"/>
    <mergeCell ref="B57:H57"/>
    <mergeCell ref="B58:H58"/>
    <mergeCell ref="B59:H59"/>
    <mergeCell ref="B60:H60"/>
    <mergeCell ref="B61:H61"/>
    <mergeCell ref="A77:A82"/>
    <mergeCell ref="B77:H77"/>
    <mergeCell ref="B78:H78"/>
    <mergeCell ref="B79:H79"/>
    <mergeCell ref="B80:H80"/>
    <mergeCell ref="B81:H81"/>
    <mergeCell ref="B82:H82"/>
    <mergeCell ref="A68:A76"/>
    <mergeCell ref="B68:H68"/>
    <mergeCell ref="B70:H70"/>
    <mergeCell ref="B71:H71"/>
    <mergeCell ref="B72:H72"/>
    <mergeCell ref="B73:H73"/>
    <mergeCell ref="B74:H74"/>
    <mergeCell ref="B76:H76"/>
    <mergeCell ref="B75:H75"/>
    <mergeCell ref="B69:H69"/>
    <mergeCell ref="A89:A91"/>
    <mergeCell ref="B89:H89"/>
    <mergeCell ref="B91:H91"/>
    <mergeCell ref="A83:A87"/>
    <mergeCell ref="B83:H83"/>
    <mergeCell ref="B84:H84"/>
    <mergeCell ref="B85:H85"/>
    <mergeCell ref="B86:H86"/>
    <mergeCell ref="B87:H87"/>
    <mergeCell ref="B88:D88"/>
    <mergeCell ref="E88:H88"/>
    <mergeCell ref="A92:A95"/>
    <mergeCell ref="B92:H92"/>
    <mergeCell ref="B93:H93"/>
    <mergeCell ref="B94:H94"/>
    <mergeCell ref="B95:H95"/>
    <mergeCell ref="A96:A97"/>
    <mergeCell ref="B96:H96"/>
    <mergeCell ref="B97:H97"/>
    <mergeCell ref="B98:H98"/>
    <mergeCell ref="A102:A106"/>
    <mergeCell ref="B102:H102"/>
    <mergeCell ref="B103:H103"/>
    <mergeCell ref="B104:H104"/>
    <mergeCell ref="B105:H105"/>
    <mergeCell ref="B106:H106"/>
    <mergeCell ref="A109:A110"/>
    <mergeCell ref="B109:H109"/>
    <mergeCell ref="B110:H110"/>
    <mergeCell ref="B116:H116"/>
    <mergeCell ref="A99:A100"/>
    <mergeCell ref="B99:H99"/>
    <mergeCell ref="B100:H100"/>
    <mergeCell ref="B101:H101"/>
    <mergeCell ref="A107:A108"/>
    <mergeCell ref="B107:H107"/>
    <mergeCell ref="B108:H108"/>
    <mergeCell ref="B17:H17"/>
    <mergeCell ref="B90:H90"/>
    <mergeCell ref="A127:A130"/>
    <mergeCell ref="B127:H127"/>
    <mergeCell ref="B130:H130"/>
    <mergeCell ref="A121:A123"/>
    <mergeCell ref="B121:H121"/>
    <mergeCell ref="B123:H123"/>
    <mergeCell ref="B124:H124"/>
    <mergeCell ref="A125:A126"/>
    <mergeCell ref="B125:H125"/>
    <mergeCell ref="B126:H126"/>
    <mergeCell ref="B122:H122"/>
    <mergeCell ref="B119:H119"/>
    <mergeCell ref="B111:H111"/>
    <mergeCell ref="B112:H112"/>
    <mergeCell ref="A113:A114"/>
    <mergeCell ref="B113:H113"/>
    <mergeCell ref="B114:H114"/>
    <mergeCell ref="A115:A118"/>
    <mergeCell ref="B115:H115"/>
    <mergeCell ref="B117:H117"/>
    <mergeCell ref="B118:H118"/>
    <mergeCell ref="B120:H120"/>
  </mergeCells>
  <phoneticPr fontId="1"/>
  <pageMargins left="0.11811023622047245" right="0.11811023622047245" top="0.55118110236220474" bottom="0.35433070866141736" header="0.31496062992125984" footer="0.11811023622047245"/>
  <pageSetup paperSize="9" scale="66" fitToWidth="0" fitToHeight="0" orientation="portrait" r:id="rId1"/>
  <headerFooter>
    <oddHeader>&amp;RR50523時点</oddHeader>
    <oddFooter>&amp;C&amp;P/&amp;N</oddFooter>
  </headerFooter>
  <rowBreaks count="4" manualBreakCount="4">
    <brk id="27" max="8" man="1"/>
    <brk id="44" max="8" man="1"/>
    <brk id="76" max="8" man="1"/>
    <brk id="97"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219075</xdr:colOff>
                    <xdr:row>23</xdr:row>
                    <xdr:rowOff>0</xdr:rowOff>
                  </from>
                  <to>
                    <xdr:col>9</xdr:col>
                    <xdr:colOff>190500</xdr:colOff>
                    <xdr:row>24</xdr:row>
                    <xdr:rowOff>76200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219075</xdr:colOff>
                    <xdr:row>24</xdr:row>
                    <xdr:rowOff>276225</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219075</xdr:colOff>
                    <xdr:row>25</xdr:row>
                    <xdr:rowOff>209550</xdr:rowOff>
                  </from>
                  <to>
                    <xdr:col>9</xdr:col>
                    <xdr:colOff>190500</xdr:colOff>
                    <xdr:row>25</xdr:row>
                    <xdr:rowOff>771525</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219075</xdr:colOff>
                    <xdr:row>26</xdr:row>
                    <xdr:rowOff>390525</xdr:rowOff>
                  </from>
                  <to>
                    <xdr:col>9</xdr:col>
                    <xdr:colOff>190500</xdr:colOff>
                    <xdr:row>28</xdr:row>
                    <xdr:rowOff>85725</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219075</xdr:colOff>
                    <xdr:row>28</xdr:row>
                    <xdr:rowOff>95250</xdr:rowOff>
                  </from>
                  <to>
                    <xdr:col>9</xdr:col>
                    <xdr:colOff>190500</xdr:colOff>
                    <xdr:row>28</xdr:row>
                    <xdr:rowOff>657225</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219075</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219075</xdr:colOff>
                    <xdr:row>29</xdr:row>
                    <xdr:rowOff>781050</xdr:rowOff>
                  </from>
                  <to>
                    <xdr:col>9</xdr:col>
                    <xdr:colOff>190500</xdr:colOff>
                    <xdr:row>30</xdr:row>
                    <xdr:rowOff>561975</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219075</xdr:colOff>
                    <xdr:row>30</xdr:row>
                    <xdr:rowOff>552450</xdr:rowOff>
                  </from>
                  <to>
                    <xdr:col>9</xdr:col>
                    <xdr:colOff>190500</xdr:colOff>
                    <xdr:row>32</xdr:row>
                    <xdr:rowOff>104775</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219075</xdr:colOff>
                    <xdr:row>31</xdr:row>
                    <xdr:rowOff>314325</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219075</xdr:colOff>
                    <xdr:row>33</xdr:row>
                    <xdr:rowOff>19050</xdr:rowOff>
                  </from>
                  <to>
                    <xdr:col>9</xdr:col>
                    <xdr:colOff>190500</xdr:colOff>
                    <xdr:row>33</xdr:row>
                    <xdr:rowOff>581025</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219075</xdr:colOff>
                    <xdr:row>33</xdr:row>
                    <xdr:rowOff>561975</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219075</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219075</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219075</xdr:colOff>
                    <xdr:row>37</xdr:row>
                    <xdr:rowOff>0</xdr:rowOff>
                  </from>
                  <to>
                    <xdr:col>9</xdr:col>
                    <xdr:colOff>190500</xdr:colOff>
                    <xdr:row>38</xdr:row>
                    <xdr:rowOff>57150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219075</xdr:colOff>
                    <xdr:row>37</xdr:row>
                    <xdr:rowOff>438150</xdr:rowOff>
                  </from>
                  <to>
                    <xdr:col>9</xdr:col>
                    <xdr:colOff>190500</xdr:colOff>
                    <xdr:row>39</xdr:row>
                    <xdr:rowOff>104775</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219075</xdr:colOff>
                    <xdr:row>39</xdr:row>
                    <xdr:rowOff>0</xdr:rowOff>
                  </from>
                  <to>
                    <xdr:col>9</xdr:col>
                    <xdr:colOff>190500</xdr:colOff>
                    <xdr:row>40</xdr:row>
                    <xdr:rowOff>57150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219075</xdr:colOff>
                    <xdr:row>40</xdr:row>
                    <xdr:rowOff>0</xdr:rowOff>
                  </from>
                  <to>
                    <xdr:col>9</xdr:col>
                    <xdr:colOff>190500</xdr:colOff>
                    <xdr:row>41</xdr:row>
                    <xdr:rowOff>142875</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219075</xdr:colOff>
                    <xdr:row>40</xdr:row>
                    <xdr:rowOff>361950</xdr:rowOff>
                  </from>
                  <to>
                    <xdr:col>9</xdr:col>
                    <xdr:colOff>190500</xdr:colOff>
                    <xdr:row>42</xdr:row>
                    <xdr:rowOff>104775</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219075</xdr:colOff>
                    <xdr:row>49</xdr:row>
                    <xdr:rowOff>895350</xdr:rowOff>
                  </from>
                  <to>
                    <xdr:col>9</xdr:col>
                    <xdr:colOff>190500</xdr:colOff>
                    <xdr:row>49</xdr:row>
                    <xdr:rowOff>1457325</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219075</xdr:colOff>
                    <xdr:row>49</xdr:row>
                    <xdr:rowOff>2695575</xdr:rowOff>
                  </from>
                  <to>
                    <xdr:col>9</xdr:col>
                    <xdr:colOff>190500</xdr:colOff>
                    <xdr:row>51</xdr:row>
                    <xdr:rowOff>66675</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219075</xdr:colOff>
                    <xdr:row>51</xdr:row>
                    <xdr:rowOff>0</xdr:rowOff>
                  </from>
                  <to>
                    <xdr:col>9</xdr:col>
                    <xdr:colOff>190500</xdr:colOff>
                    <xdr:row>51</xdr:row>
                    <xdr:rowOff>561975</xdr:rowOff>
                  </to>
                </anchor>
              </controlPr>
            </control>
          </mc:Choice>
        </mc:AlternateContent>
        <mc:AlternateContent xmlns:mc="http://schemas.openxmlformats.org/markup-compatibility/2006">
          <mc:Choice Requires="x14">
            <control shapeId="1205" r:id="rId46" name="Check Box 181">
              <controlPr defaultSize="0" autoFill="0" autoLine="0" autoPict="0">
                <anchor moveWithCells="1">
                  <from>
                    <xdr:col>8</xdr:col>
                    <xdr:colOff>219075</xdr:colOff>
                    <xdr:row>51</xdr:row>
                    <xdr:rowOff>552450</xdr:rowOff>
                  </from>
                  <to>
                    <xdr:col>9</xdr:col>
                    <xdr:colOff>190500</xdr:colOff>
                    <xdr:row>53</xdr:row>
                    <xdr:rowOff>114300</xdr:rowOff>
                  </to>
                </anchor>
              </controlPr>
            </control>
          </mc:Choice>
        </mc:AlternateContent>
        <mc:AlternateContent xmlns:mc="http://schemas.openxmlformats.org/markup-compatibility/2006">
          <mc:Choice Requires="x14">
            <control shapeId="1206" r:id="rId47" name="Check Box 182">
              <controlPr defaultSize="0" autoFill="0" autoLine="0" autoPict="0">
                <anchor moveWithCells="1">
                  <from>
                    <xdr:col>8</xdr:col>
                    <xdr:colOff>228600</xdr:colOff>
                    <xdr:row>52</xdr:row>
                    <xdr:rowOff>352425</xdr:rowOff>
                  </from>
                  <to>
                    <xdr:col>9</xdr:col>
                    <xdr:colOff>209550</xdr:colOff>
                    <xdr:row>54</xdr:row>
                    <xdr:rowOff>114300</xdr:rowOff>
                  </to>
                </anchor>
              </controlPr>
            </control>
          </mc:Choice>
        </mc:AlternateContent>
        <mc:AlternateContent xmlns:mc="http://schemas.openxmlformats.org/markup-compatibility/2006">
          <mc:Choice Requires="x14">
            <control shapeId="1207" r:id="rId48" name="Check Box 183">
              <controlPr defaultSize="0" autoFill="0" autoLine="0" autoPict="0">
                <anchor moveWithCells="1">
                  <from>
                    <xdr:col>8</xdr:col>
                    <xdr:colOff>247650</xdr:colOff>
                    <xdr:row>54</xdr:row>
                    <xdr:rowOff>123825</xdr:rowOff>
                  </from>
                  <to>
                    <xdr:col>9</xdr:col>
                    <xdr:colOff>228600</xdr:colOff>
                    <xdr:row>54</xdr:row>
                    <xdr:rowOff>685800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247650</xdr:colOff>
                    <xdr:row>54</xdr:row>
                    <xdr:rowOff>742950</xdr:rowOff>
                  </from>
                  <to>
                    <xdr:col>9</xdr:col>
                    <xdr:colOff>228600</xdr:colOff>
                    <xdr:row>55</xdr:row>
                    <xdr:rowOff>495300</xdr:rowOff>
                  </to>
                </anchor>
              </controlPr>
            </control>
          </mc:Choice>
        </mc:AlternateContent>
        <mc:AlternateContent xmlns:mc="http://schemas.openxmlformats.org/markup-compatibility/2006">
          <mc:Choice Requires="x14">
            <control shapeId="1209" r:id="rId50" name="Check Box 185">
              <controlPr defaultSize="0" autoFill="0" autoLine="0" autoPict="0">
                <anchor moveWithCells="1">
                  <from>
                    <xdr:col>8</xdr:col>
                    <xdr:colOff>247650</xdr:colOff>
                    <xdr:row>55</xdr:row>
                    <xdr:rowOff>400050</xdr:rowOff>
                  </from>
                  <to>
                    <xdr:col>9</xdr:col>
                    <xdr:colOff>228600</xdr:colOff>
                    <xdr:row>57</xdr:row>
                    <xdr:rowOff>19050</xdr:rowOff>
                  </to>
                </anchor>
              </controlPr>
            </control>
          </mc:Choice>
        </mc:AlternateContent>
        <mc:AlternateContent xmlns:mc="http://schemas.openxmlformats.org/markup-compatibility/2006">
          <mc:Choice Requires="x14">
            <control shapeId="1210" r:id="rId51" name="Check Box 186">
              <controlPr defaultSize="0" autoFill="0" autoLine="0" autoPict="0">
                <anchor moveWithCells="1">
                  <from>
                    <xdr:col>8</xdr:col>
                    <xdr:colOff>247650</xdr:colOff>
                    <xdr:row>56</xdr:row>
                    <xdr:rowOff>333375</xdr:rowOff>
                  </from>
                  <to>
                    <xdr:col>9</xdr:col>
                    <xdr:colOff>228600</xdr:colOff>
                    <xdr:row>58</xdr:row>
                    <xdr:rowOff>85725</xdr:rowOff>
                  </to>
                </anchor>
              </controlPr>
            </control>
          </mc:Choice>
        </mc:AlternateContent>
        <mc:AlternateContent xmlns:mc="http://schemas.openxmlformats.org/markup-compatibility/2006">
          <mc:Choice Requires="x14">
            <control shapeId="1211" r:id="rId52" name="Check Box 187">
              <controlPr defaultSize="0" autoFill="0" autoLine="0" autoPict="0">
                <anchor moveWithCells="1">
                  <from>
                    <xdr:col>8</xdr:col>
                    <xdr:colOff>247650</xdr:colOff>
                    <xdr:row>57</xdr:row>
                    <xdr:rowOff>352425</xdr:rowOff>
                  </from>
                  <to>
                    <xdr:col>9</xdr:col>
                    <xdr:colOff>228600</xdr:colOff>
                    <xdr:row>59</xdr:row>
                    <xdr:rowOff>114300</xdr:rowOff>
                  </to>
                </anchor>
              </controlPr>
            </control>
          </mc:Choice>
        </mc:AlternateContent>
        <mc:AlternateContent xmlns:mc="http://schemas.openxmlformats.org/markup-compatibility/2006">
          <mc:Choice Requires="x14">
            <control shapeId="1212" r:id="rId53" name="Check Box 188">
              <controlPr defaultSize="0" autoFill="0" autoLine="0" autoPict="0">
                <anchor moveWithCells="1">
                  <from>
                    <xdr:col>8</xdr:col>
                    <xdr:colOff>247650</xdr:colOff>
                    <xdr:row>58</xdr:row>
                    <xdr:rowOff>342900</xdr:rowOff>
                  </from>
                  <to>
                    <xdr:col>9</xdr:col>
                    <xdr:colOff>228600</xdr:colOff>
                    <xdr:row>60</xdr:row>
                    <xdr:rowOff>104775</xdr:rowOff>
                  </to>
                </anchor>
              </controlPr>
            </control>
          </mc:Choice>
        </mc:AlternateContent>
        <mc:AlternateContent xmlns:mc="http://schemas.openxmlformats.org/markup-compatibility/2006">
          <mc:Choice Requires="x14">
            <control shapeId="1213" r:id="rId54" name="Check Box 189">
              <controlPr defaultSize="0" autoFill="0" autoLine="0" autoPict="0">
                <anchor moveWithCells="1">
                  <from>
                    <xdr:col>8</xdr:col>
                    <xdr:colOff>247650</xdr:colOff>
                    <xdr:row>59</xdr:row>
                    <xdr:rowOff>400050</xdr:rowOff>
                  </from>
                  <to>
                    <xdr:col>9</xdr:col>
                    <xdr:colOff>228600</xdr:colOff>
                    <xdr:row>61</xdr:row>
                    <xdr:rowOff>152400</xdr:rowOff>
                  </to>
                </anchor>
              </controlPr>
            </control>
          </mc:Choice>
        </mc:AlternateContent>
        <mc:AlternateContent xmlns:mc="http://schemas.openxmlformats.org/markup-compatibility/2006">
          <mc:Choice Requires="x14">
            <control shapeId="1214" r:id="rId55" name="Check Box 190">
              <controlPr defaultSize="0" autoFill="0" autoLine="0" autoPict="0">
                <anchor moveWithCells="1">
                  <from>
                    <xdr:col>8</xdr:col>
                    <xdr:colOff>247650</xdr:colOff>
                    <xdr:row>60</xdr:row>
                    <xdr:rowOff>400050</xdr:rowOff>
                  </from>
                  <to>
                    <xdr:col>9</xdr:col>
                    <xdr:colOff>228600</xdr:colOff>
                    <xdr:row>62</xdr:row>
                    <xdr:rowOff>38100</xdr:rowOff>
                  </to>
                </anchor>
              </controlPr>
            </control>
          </mc:Choice>
        </mc:AlternateContent>
        <mc:AlternateContent xmlns:mc="http://schemas.openxmlformats.org/markup-compatibility/2006">
          <mc:Choice Requires="x14">
            <control shapeId="1215" r:id="rId56" name="Check Box 191">
              <controlPr defaultSize="0" autoFill="0" autoLine="0" autoPict="0">
                <anchor moveWithCells="1">
                  <from>
                    <xdr:col>8</xdr:col>
                    <xdr:colOff>247650</xdr:colOff>
                    <xdr:row>61</xdr:row>
                    <xdr:rowOff>523875</xdr:rowOff>
                  </from>
                  <to>
                    <xdr:col>9</xdr:col>
                    <xdr:colOff>228600</xdr:colOff>
                    <xdr:row>63</xdr:row>
                    <xdr:rowOff>85725</xdr:rowOff>
                  </to>
                </anchor>
              </controlPr>
            </control>
          </mc:Choice>
        </mc:AlternateContent>
        <mc:AlternateContent xmlns:mc="http://schemas.openxmlformats.org/markup-compatibility/2006">
          <mc:Choice Requires="x14">
            <control shapeId="1222" r:id="rId57" name="Check Box 198">
              <controlPr defaultSize="0" autoFill="0" autoLine="0" autoPict="0">
                <anchor moveWithCells="1">
                  <from>
                    <xdr:col>8</xdr:col>
                    <xdr:colOff>247650</xdr:colOff>
                    <xdr:row>62</xdr:row>
                    <xdr:rowOff>466725</xdr:rowOff>
                  </from>
                  <to>
                    <xdr:col>9</xdr:col>
                    <xdr:colOff>228600</xdr:colOff>
                    <xdr:row>64</xdr:row>
                    <xdr:rowOff>85725</xdr:rowOff>
                  </to>
                </anchor>
              </controlPr>
            </control>
          </mc:Choice>
        </mc:AlternateContent>
        <mc:AlternateContent xmlns:mc="http://schemas.openxmlformats.org/markup-compatibility/2006">
          <mc:Choice Requires="x14">
            <control shapeId="1223" r:id="rId58" name="Check Box 199">
              <controlPr defaultSize="0" autoFill="0" autoLine="0" autoPict="0">
                <anchor moveWithCells="1">
                  <from>
                    <xdr:col>8</xdr:col>
                    <xdr:colOff>247650</xdr:colOff>
                    <xdr:row>63</xdr:row>
                    <xdr:rowOff>466725</xdr:rowOff>
                  </from>
                  <to>
                    <xdr:col>9</xdr:col>
                    <xdr:colOff>228600</xdr:colOff>
                    <xdr:row>64</xdr:row>
                    <xdr:rowOff>561975</xdr:rowOff>
                  </to>
                </anchor>
              </controlPr>
            </control>
          </mc:Choice>
        </mc:AlternateContent>
        <mc:AlternateContent xmlns:mc="http://schemas.openxmlformats.org/markup-compatibility/2006">
          <mc:Choice Requires="x14">
            <control shapeId="1224" r:id="rId59" name="Check Box 200">
              <controlPr defaultSize="0" autoFill="0" autoLine="0" autoPict="0">
                <anchor moveWithCells="1">
                  <from>
                    <xdr:col>8</xdr:col>
                    <xdr:colOff>247650</xdr:colOff>
                    <xdr:row>64</xdr:row>
                    <xdr:rowOff>581025</xdr:rowOff>
                  </from>
                  <to>
                    <xdr:col>9</xdr:col>
                    <xdr:colOff>228600</xdr:colOff>
                    <xdr:row>65</xdr:row>
                    <xdr:rowOff>447675</xdr:rowOff>
                  </to>
                </anchor>
              </controlPr>
            </control>
          </mc:Choice>
        </mc:AlternateContent>
        <mc:AlternateContent xmlns:mc="http://schemas.openxmlformats.org/markup-compatibility/2006">
          <mc:Choice Requires="x14">
            <control shapeId="1225" r:id="rId60" name="Check Box 201">
              <controlPr defaultSize="0" autoFill="0" autoLine="0" autoPict="0">
                <anchor moveWithCells="1">
                  <from>
                    <xdr:col>8</xdr:col>
                    <xdr:colOff>247650</xdr:colOff>
                    <xdr:row>65</xdr:row>
                    <xdr:rowOff>466725</xdr:rowOff>
                  </from>
                  <to>
                    <xdr:col>9</xdr:col>
                    <xdr:colOff>228600</xdr:colOff>
                    <xdr:row>67</xdr:row>
                    <xdr:rowOff>85725</xdr:rowOff>
                  </to>
                </anchor>
              </controlPr>
            </control>
          </mc:Choice>
        </mc:AlternateContent>
        <mc:AlternateContent xmlns:mc="http://schemas.openxmlformats.org/markup-compatibility/2006">
          <mc:Choice Requires="x14">
            <control shapeId="1226" r:id="rId61" name="Check Box 202">
              <controlPr defaultSize="0" autoFill="0" autoLine="0" autoPict="0">
                <anchor moveWithCells="1">
                  <from>
                    <xdr:col>8</xdr:col>
                    <xdr:colOff>247650</xdr:colOff>
                    <xdr:row>66</xdr:row>
                    <xdr:rowOff>466725</xdr:rowOff>
                  </from>
                  <to>
                    <xdr:col>9</xdr:col>
                    <xdr:colOff>228600</xdr:colOff>
                    <xdr:row>68</xdr:row>
                    <xdr:rowOff>85725</xdr:rowOff>
                  </to>
                </anchor>
              </controlPr>
            </control>
          </mc:Choice>
        </mc:AlternateContent>
        <mc:AlternateContent xmlns:mc="http://schemas.openxmlformats.org/markup-compatibility/2006">
          <mc:Choice Requires="x14">
            <control shapeId="1227" r:id="rId62" name="Check Box 203">
              <controlPr defaultSize="0" autoFill="0" autoLine="0" autoPict="0">
                <anchor moveWithCells="1">
                  <from>
                    <xdr:col>8</xdr:col>
                    <xdr:colOff>247650</xdr:colOff>
                    <xdr:row>67</xdr:row>
                    <xdr:rowOff>466725</xdr:rowOff>
                  </from>
                  <to>
                    <xdr:col>9</xdr:col>
                    <xdr:colOff>228600</xdr:colOff>
                    <xdr:row>69</xdr:row>
                    <xdr:rowOff>85725</xdr:rowOff>
                  </to>
                </anchor>
              </controlPr>
            </control>
          </mc:Choice>
        </mc:AlternateContent>
        <mc:AlternateContent xmlns:mc="http://schemas.openxmlformats.org/markup-compatibility/2006">
          <mc:Choice Requires="x14">
            <control shapeId="1228" r:id="rId63" name="Check Box 204">
              <controlPr defaultSize="0" autoFill="0" autoLine="0" autoPict="0">
                <anchor moveWithCells="1">
                  <from>
                    <xdr:col>8</xdr:col>
                    <xdr:colOff>247650</xdr:colOff>
                    <xdr:row>69</xdr:row>
                    <xdr:rowOff>466725</xdr:rowOff>
                  </from>
                  <to>
                    <xdr:col>9</xdr:col>
                    <xdr:colOff>228600</xdr:colOff>
                    <xdr:row>71</xdr:row>
                    <xdr:rowOff>85725</xdr:rowOff>
                  </to>
                </anchor>
              </controlPr>
            </control>
          </mc:Choice>
        </mc:AlternateContent>
        <mc:AlternateContent xmlns:mc="http://schemas.openxmlformats.org/markup-compatibility/2006">
          <mc:Choice Requires="x14">
            <control shapeId="1229" r:id="rId64" name="Check Box 205">
              <controlPr defaultSize="0" autoFill="0" autoLine="0" autoPict="0">
                <anchor moveWithCells="1">
                  <from>
                    <xdr:col>8</xdr:col>
                    <xdr:colOff>247650</xdr:colOff>
                    <xdr:row>70</xdr:row>
                    <xdr:rowOff>466725</xdr:rowOff>
                  </from>
                  <to>
                    <xdr:col>9</xdr:col>
                    <xdr:colOff>228600</xdr:colOff>
                    <xdr:row>72</xdr:row>
                    <xdr:rowOff>85725</xdr:rowOff>
                  </to>
                </anchor>
              </controlPr>
            </control>
          </mc:Choice>
        </mc:AlternateContent>
        <mc:AlternateContent xmlns:mc="http://schemas.openxmlformats.org/markup-compatibility/2006">
          <mc:Choice Requires="x14">
            <control shapeId="1231" r:id="rId65" name="Check Box 207">
              <controlPr defaultSize="0" autoFill="0" autoLine="0" autoPict="0">
                <anchor moveWithCells="1">
                  <from>
                    <xdr:col>8</xdr:col>
                    <xdr:colOff>247650</xdr:colOff>
                    <xdr:row>72</xdr:row>
                    <xdr:rowOff>0</xdr:rowOff>
                  </from>
                  <to>
                    <xdr:col>9</xdr:col>
                    <xdr:colOff>228600</xdr:colOff>
                    <xdr:row>73</xdr:row>
                    <xdr:rowOff>85725</xdr:rowOff>
                  </to>
                </anchor>
              </controlPr>
            </control>
          </mc:Choice>
        </mc:AlternateContent>
        <mc:AlternateContent xmlns:mc="http://schemas.openxmlformats.org/markup-compatibility/2006">
          <mc:Choice Requires="x14">
            <control shapeId="1232" r:id="rId66" name="Check Box 208">
              <controlPr defaultSize="0" autoFill="0" autoLine="0" autoPict="0">
                <anchor moveWithCells="1">
                  <from>
                    <xdr:col>8</xdr:col>
                    <xdr:colOff>247650</xdr:colOff>
                    <xdr:row>72</xdr:row>
                    <xdr:rowOff>466725</xdr:rowOff>
                  </from>
                  <to>
                    <xdr:col>9</xdr:col>
                    <xdr:colOff>228600</xdr:colOff>
                    <xdr:row>74</xdr:row>
                    <xdr:rowOff>85725</xdr:rowOff>
                  </to>
                </anchor>
              </controlPr>
            </control>
          </mc:Choice>
        </mc:AlternateContent>
        <mc:AlternateContent xmlns:mc="http://schemas.openxmlformats.org/markup-compatibility/2006">
          <mc:Choice Requires="x14">
            <control shapeId="1233" r:id="rId67" name="Check Box 209">
              <controlPr defaultSize="0" autoFill="0" autoLine="0" autoPict="0">
                <anchor moveWithCells="1">
                  <from>
                    <xdr:col>8</xdr:col>
                    <xdr:colOff>247650</xdr:colOff>
                    <xdr:row>73</xdr:row>
                    <xdr:rowOff>466725</xdr:rowOff>
                  </from>
                  <to>
                    <xdr:col>9</xdr:col>
                    <xdr:colOff>228600</xdr:colOff>
                    <xdr:row>75</xdr:row>
                    <xdr:rowOff>85725</xdr:rowOff>
                  </to>
                </anchor>
              </controlPr>
            </control>
          </mc:Choice>
        </mc:AlternateContent>
        <mc:AlternateContent xmlns:mc="http://schemas.openxmlformats.org/markup-compatibility/2006">
          <mc:Choice Requires="x14">
            <control shapeId="1234" r:id="rId68" name="Check Box 210">
              <controlPr defaultSize="0" autoFill="0" autoLine="0" autoPict="0">
                <anchor moveWithCells="1">
                  <from>
                    <xdr:col>8</xdr:col>
                    <xdr:colOff>247650</xdr:colOff>
                    <xdr:row>75</xdr:row>
                    <xdr:rowOff>161925</xdr:rowOff>
                  </from>
                  <to>
                    <xdr:col>9</xdr:col>
                    <xdr:colOff>228600</xdr:colOff>
                    <xdr:row>75</xdr:row>
                    <xdr:rowOff>723900</xdr:rowOff>
                  </to>
                </anchor>
              </controlPr>
            </control>
          </mc:Choice>
        </mc:AlternateContent>
        <mc:AlternateContent xmlns:mc="http://schemas.openxmlformats.org/markup-compatibility/2006">
          <mc:Choice Requires="x14">
            <control shapeId="1235" r:id="rId69" name="Check Box 211">
              <controlPr defaultSize="0" autoFill="0" autoLine="0" autoPict="0">
                <anchor moveWithCells="1">
                  <from>
                    <xdr:col>8</xdr:col>
                    <xdr:colOff>257175</xdr:colOff>
                    <xdr:row>75</xdr:row>
                    <xdr:rowOff>800100</xdr:rowOff>
                  </from>
                  <to>
                    <xdr:col>9</xdr:col>
                    <xdr:colOff>228600</xdr:colOff>
                    <xdr:row>77</xdr:row>
                    <xdr:rowOff>9525</xdr:rowOff>
                  </to>
                </anchor>
              </controlPr>
            </control>
          </mc:Choice>
        </mc:AlternateContent>
        <mc:AlternateContent xmlns:mc="http://schemas.openxmlformats.org/markup-compatibility/2006">
          <mc:Choice Requires="x14">
            <control shapeId="1236" r:id="rId70" name="Check Box 212">
              <controlPr defaultSize="0" autoFill="0" autoLine="0" autoPict="0">
                <anchor moveWithCells="1">
                  <from>
                    <xdr:col>8</xdr:col>
                    <xdr:colOff>247650</xdr:colOff>
                    <xdr:row>76</xdr:row>
                    <xdr:rowOff>381000</xdr:rowOff>
                  </from>
                  <to>
                    <xdr:col>9</xdr:col>
                    <xdr:colOff>228600</xdr:colOff>
                    <xdr:row>78</xdr:row>
                    <xdr:rowOff>66675</xdr:rowOff>
                  </to>
                </anchor>
              </controlPr>
            </control>
          </mc:Choice>
        </mc:AlternateContent>
        <mc:AlternateContent xmlns:mc="http://schemas.openxmlformats.org/markup-compatibility/2006">
          <mc:Choice Requires="x14">
            <control shapeId="1237" r:id="rId71" name="Check Box 213">
              <controlPr defaultSize="0" autoFill="0" autoLine="0" autoPict="0">
                <anchor moveWithCells="1">
                  <from>
                    <xdr:col>8</xdr:col>
                    <xdr:colOff>247650</xdr:colOff>
                    <xdr:row>77</xdr:row>
                    <xdr:rowOff>381000</xdr:rowOff>
                  </from>
                  <to>
                    <xdr:col>9</xdr:col>
                    <xdr:colOff>228600</xdr:colOff>
                    <xdr:row>79</xdr:row>
                    <xdr:rowOff>66675</xdr:rowOff>
                  </to>
                </anchor>
              </controlPr>
            </control>
          </mc:Choice>
        </mc:AlternateContent>
        <mc:AlternateContent xmlns:mc="http://schemas.openxmlformats.org/markup-compatibility/2006">
          <mc:Choice Requires="x14">
            <control shapeId="1238" r:id="rId72" name="Check Box 214">
              <controlPr defaultSize="0" autoFill="0" autoLine="0" autoPict="0">
                <anchor moveWithCells="1">
                  <from>
                    <xdr:col>8</xdr:col>
                    <xdr:colOff>247650</xdr:colOff>
                    <xdr:row>78</xdr:row>
                    <xdr:rowOff>381000</xdr:rowOff>
                  </from>
                  <to>
                    <xdr:col>9</xdr:col>
                    <xdr:colOff>228600</xdr:colOff>
                    <xdr:row>80</xdr:row>
                    <xdr:rowOff>66675</xdr:rowOff>
                  </to>
                </anchor>
              </controlPr>
            </control>
          </mc:Choice>
        </mc:AlternateContent>
        <mc:AlternateContent xmlns:mc="http://schemas.openxmlformats.org/markup-compatibility/2006">
          <mc:Choice Requires="x14">
            <control shapeId="1239" r:id="rId73" name="Check Box 215">
              <controlPr defaultSize="0" autoFill="0" autoLine="0" autoPict="0">
                <anchor moveWithCells="1">
                  <from>
                    <xdr:col>8</xdr:col>
                    <xdr:colOff>247650</xdr:colOff>
                    <xdr:row>79</xdr:row>
                    <xdr:rowOff>381000</xdr:rowOff>
                  </from>
                  <to>
                    <xdr:col>9</xdr:col>
                    <xdr:colOff>228600</xdr:colOff>
                    <xdr:row>81</xdr:row>
                    <xdr:rowOff>66675</xdr:rowOff>
                  </to>
                </anchor>
              </controlPr>
            </control>
          </mc:Choice>
        </mc:AlternateContent>
        <mc:AlternateContent xmlns:mc="http://schemas.openxmlformats.org/markup-compatibility/2006">
          <mc:Choice Requires="x14">
            <control shapeId="1240" r:id="rId74" name="Check Box 216">
              <controlPr defaultSize="0" autoFill="0" autoLine="0" autoPict="0">
                <anchor moveWithCells="1">
                  <from>
                    <xdr:col>8</xdr:col>
                    <xdr:colOff>247650</xdr:colOff>
                    <xdr:row>81</xdr:row>
                    <xdr:rowOff>57150</xdr:rowOff>
                  </from>
                  <to>
                    <xdr:col>9</xdr:col>
                    <xdr:colOff>228600</xdr:colOff>
                    <xdr:row>81</xdr:row>
                    <xdr:rowOff>609600</xdr:rowOff>
                  </to>
                </anchor>
              </controlPr>
            </control>
          </mc:Choice>
        </mc:AlternateContent>
        <mc:AlternateContent xmlns:mc="http://schemas.openxmlformats.org/markup-compatibility/2006">
          <mc:Choice Requires="x14">
            <control shapeId="1241" r:id="rId75" name="Check Box 217">
              <controlPr defaultSize="0" autoFill="0" autoLine="0" autoPict="0">
                <anchor moveWithCells="1">
                  <from>
                    <xdr:col>8</xdr:col>
                    <xdr:colOff>247650</xdr:colOff>
                    <xdr:row>82</xdr:row>
                    <xdr:rowOff>0</xdr:rowOff>
                  </from>
                  <to>
                    <xdr:col>9</xdr:col>
                    <xdr:colOff>228600</xdr:colOff>
                    <xdr:row>82</xdr:row>
                    <xdr:rowOff>561975</xdr:rowOff>
                  </to>
                </anchor>
              </controlPr>
            </control>
          </mc:Choice>
        </mc:AlternateContent>
        <mc:AlternateContent xmlns:mc="http://schemas.openxmlformats.org/markup-compatibility/2006">
          <mc:Choice Requires="x14">
            <control shapeId="1242" r:id="rId76" name="Check Box 218">
              <controlPr defaultSize="0" autoFill="0" autoLine="0" autoPict="0">
                <anchor moveWithCells="1">
                  <from>
                    <xdr:col>8</xdr:col>
                    <xdr:colOff>247650</xdr:colOff>
                    <xdr:row>83</xdr:row>
                    <xdr:rowOff>57150</xdr:rowOff>
                  </from>
                  <to>
                    <xdr:col>9</xdr:col>
                    <xdr:colOff>228600</xdr:colOff>
                    <xdr:row>83</xdr:row>
                    <xdr:rowOff>609600</xdr:rowOff>
                  </to>
                </anchor>
              </controlPr>
            </control>
          </mc:Choice>
        </mc:AlternateContent>
        <mc:AlternateContent xmlns:mc="http://schemas.openxmlformats.org/markup-compatibility/2006">
          <mc:Choice Requires="x14">
            <control shapeId="1244" r:id="rId77" name="Check Box 220">
              <controlPr defaultSize="0" autoFill="0" autoLine="0" autoPict="0">
                <anchor moveWithCells="1">
                  <from>
                    <xdr:col>8</xdr:col>
                    <xdr:colOff>247650</xdr:colOff>
                    <xdr:row>83</xdr:row>
                    <xdr:rowOff>581025</xdr:rowOff>
                  </from>
                  <to>
                    <xdr:col>9</xdr:col>
                    <xdr:colOff>228600</xdr:colOff>
                    <xdr:row>85</xdr:row>
                    <xdr:rowOff>9525</xdr:rowOff>
                  </to>
                </anchor>
              </controlPr>
            </control>
          </mc:Choice>
        </mc:AlternateContent>
        <mc:AlternateContent xmlns:mc="http://schemas.openxmlformats.org/markup-compatibility/2006">
          <mc:Choice Requires="x14">
            <control shapeId="1245" r:id="rId78" name="Check Box 221">
              <controlPr defaultSize="0" autoFill="0" autoLine="0" autoPict="0">
                <anchor moveWithCells="1">
                  <from>
                    <xdr:col>8</xdr:col>
                    <xdr:colOff>247650</xdr:colOff>
                    <xdr:row>85</xdr:row>
                    <xdr:rowOff>190500</xdr:rowOff>
                  </from>
                  <to>
                    <xdr:col>9</xdr:col>
                    <xdr:colOff>228600</xdr:colOff>
                    <xdr:row>85</xdr:row>
                    <xdr:rowOff>752475</xdr:rowOff>
                  </to>
                </anchor>
              </controlPr>
            </control>
          </mc:Choice>
        </mc:AlternateContent>
        <mc:AlternateContent xmlns:mc="http://schemas.openxmlformats.org/markup-compatibility/2006">
          <mc:Choice Requires="x14">
            <control shapeId="1246" r:id="rId79" name="Check Box 222">
              <controlPr defaultSize="0" autoFill="0" autoLine="0" autoPict="0">
                <anchor moveWithCells="1">
                  <from>
                    <xdr:col>8</xdr:col>
                    <xdr:colOff>247650</xdr:colOff>
                    <xdr:row>86</xdr:row>
                    <xdr:rowOff>161925</xdr:rowOff>
                  </from>
                  <to>
                    <xdr:col>9</xdr:col>
                    <xdr:colOff>228600</xdr:colOff>
                    <xdr:row>86</xdr:row>
                    <xdr:rowOff>723900</xdr:rowOff>
                  </to>
                </anchor>
              </controlPr>
            </control>
          </mc:Choice>
        </mc:AlternateContent>
        <mc:AlternateContent xmlns:mc="http://schemas.openxmlformats.org/markup-compatibility/2006">
          <mc:Choice Requires="x14">
            <control shapeId="1248" r:id="rId80" name="Check Box 224">
              <controlPr defaultSize="0" autoFill="0" autoLine="0" autoPict="0">
                <anchor moveWithCells="1">
                  <from>
                    <xdr:col>8</xdr:col>
                    <xdr:colOff>247650</xdr:colOff>
                    <xdr:row>88</xdr:row>
                    <xdr:rowOff>95250</xdr:rowOff>
                  </from>
                  <to>
                    <xdr:col>9</xdr:col>
                    <xdr:colOff>228600</xdr:colOff>
                    <xdr:row>88</xdr:row>
                    <xdr:rowOff>647700</xdr:rowOff>
                  </to>
                </anchor>
              </controlPr>
            </control>
          </mc:Choice>
        </mc:AlternateContent>
        <mc:AlternateContent xmlns:mc="http://schemas.openxmlformats.org/markup-compatibility/2006">
          <mc:Choice Requires="x14">
            <control shapeId="1249" r:id="rId81" name="Check Box 225">
              <controlPr defaultSize="0" autoFill="0" autoLine="0" autoPict="0">
                <anchor moveWithCells="1">
                  <from>
                    <xdr:col>8</xdr:col>
                    <xdr:colOff>247650</xdr:colOff>
                    <xdr:row>88</xdr:row>
                    <xdr:rowOff>95250</xdr:rowOff>
                  </from>
                  <to>
                    <xdr:col>9</xdr:col>
                    <xdr:colOff>228600</xdr:colOff>
                    <xdr:row>88</xdr:row>
                    <xdr:rowOff>657225</xdr:rowOff>
                  </to>
                </anchor>
              </controlPr>
            </control>
          </mc:Choice>
        </mc:AlternateContent>
        <mc:AlternateContent xmlns:mc="http://schemas.openxmlformats.org/markup-compatibility/2006">
          <mc:Choice Requires="x14">
            <control shapeId="1250" r:id="rId82" name="Check Box 226">
              <controlPr defaultSize="0" autoFill="0" autoLine="0" autoPict="0">
                <anchor moveWithCells="1">
                  <from>
                    <xdr:col>8</xdr:col>
                    <xdr:colOff>247650</xdr:colOff>
                    <xdr:row>90</xdr:row>
                    <xdr:rowOff>47625</xdr:rowOff>
                  </from>
                  <to>
                    <xdr:col>9</xdr:col>
                    <xdr:colOff>228600</xdr:colOff>
                    <xdr:row>91</xdr:row>
                    <xdr:rowOff>0</xdr:rowOff>
                  </to>
                </anchor>
              </controlPr>
            </control>
          </mc:Choice>
        </mc:AlternateContent>
        <mc:AlternateContent xmlns:mc="http://schemas.openxmlformats.org/markup-compatibility/2006">
          <mc:Choice Requires="x14">
            <control shapeId="1251" r:id="rId83" name="Check Box 227">
              <controlPr defaultSize="0" autoFill="0" autoLine="0" autoPict="0">
                <anchor moveWithCells="1">
                  <from>
                    <xdr:col>8</xdr:col>
                    <xdr:colOff>247650</xdr:colOff>
                    <xdr:row>91</xdr:row>
                    <xdr:rowOff>57150</xdr:rowOff>
                  </from>
                  <to>
                    <xdr:col>9</xdr:col>
                    <xdr:colOff>228600</xdr:colOff>
                    <xdr:row>91</xdr:row>
                    <xdr:rowOff>609600</xdr:rowOff>
                  </to>
                </anchor>
              </controlPr>
            </control>
          </mc:Choice>
        </mc:AlternateContent>
        <mc:AlternateContent xmlns:mc="http://schemas.openxmlformats.org/markup-compatibility/2006">
          <mc:Choice Requires="x14">
            <control shapeId="1252" r:id="rId84" name="Check Box 228">
              <controlPr defaultSize="0" autoFill="0" autoLine="0" autoPict="0">
                <anchor moveWithCells="1">
                  <from>
                    <xdr:col>8</xdr:col>
                    <xdr:colOff>247650</xdr:colOff>
                    <xdr:row>91</xdr:row>
                    <xdr:rowOff>581025</xdr:rowOff>
                  </from>
                  <to>
                    <xdr:col>9</xdr:col>
                    <xdr:colOff>228600</xdr:colOff>
                    <xdr:row>92</xdr:row>
                    <xdr:rowOff>523875</xdr:rowOff>
                  </to>
                </anchor>
              </controlPr>
            </control>
          </mc:Choice>
        </mc:AlternateContent>
        <mc:AlternateContent xmlns:mc="http://schemas.openxmlformats.org/markup-compatibility/2006">
          <mc:Choice Requires="x14">
            <control shapeId="1253" r:id="rId85" name="Check Box 229">
              <controlPr defaultSize="0" autoFill="0" autoLine="0" autoPict="0">
                <anchor moveWithCells="1">
                  <from>
                    <xdr:col>8</xdr:col>
                    <xdr:colOff>247650</xdr:colOff>
                    <xdr:row>93</xdr:row>
                    <xdr:rowOff>0</xdr:rowOff>
                  </from>
                  <to>
                    <xdr:col>9</xdr:col>
                    <xdr:colOff>228600</xdr:colOff>
                    <xdr:row>93</xdr:row>
                    <xdr:rowOff>561975</xdr:rowOff>
                  </to>
                </anchor>
              </controlPr>
            </control>
          </mc:Choice>
        </mc:AlternateContent>
        <mc:AlternateContent xmlns:mc="http://schemas.openxmlformats.org/markup-compatibility/2006">
          <mc:Choice Requires="x14">
            <control shapeId="1254" r:id="rId86" name="Check Box 230">
              <controlPr defaultSize="0" autoFill="0" autoLine="0" autoPict="0">
                <anchor moveWithCells="1">
                  <from>
                    <xdr:col>8</xdr:col>
                    <xdr:colOff>247650</xdr:colOff>
                    <xdr:row>94</xdr:row>
                    <xdr:rowOff>0</xdr:rowOff>
                  </from>
                  <to>
                    <xdr:col>9</xdr:col>
                    <xdr:colOff>228600</xdr:colOff>
                    <xdr:row>95</xdr:row>
                    <xdr:rowOff>38100</xdr:rowOff>
                  </to>
                </anchor>
              </controlPr>
            </control>
          </mc:Choice>
        </mc:AlternateContent>
        <mc:AlternateContent xmlns:mc="http://schemas.openxmlformats.org/markup-compatibility/2006">
          <mc:Choice Requires="x14">
            <control shapeId="1255" r:id="rId87" name="Check Box 231">
              <controlPr defaultSize="0" autoFill="0" autoLine="0" autoPict="0">
                <anchor moveWithCells="1">
                  <from>
                    <xdr:col>8</xdr:col>
                    <xdr:colOff>247650</xdr:colOff>
                    <xdr:row>94</xdr:row>
                    <xdr:rowOff>533400</xdr:rowOff>
                  </from>
                  <to>
                    <xdr:col>9</xdr:col>
                    <xdr:colOff>228600</xdr:colOff>
                    <xdr:row>96</xdr:row>
                    <xdr:rowOff>57150</xdr:rowOff>
                  </to>
                </anchor>
              </controlPr>
            </control>
          </mc:Choice>
        </mc:AlternateContent>
        <mc:AlternateContent xmlns:mc="http://schemas.openxmlformats.org/markup-compatibility/2006">
          <mc:Choice Requires="x14">
            <control shapeId="1260" r:id="rId88" name="Check Box 236">
              <controlPr defaultSize="0" autoFill="0" autoLine="0" autoPict="0">
                <anchor moveWithCells="1">
                  <from>
                    <xdr:col>8</xdr:col>
                    <xdr:colOff>247650</xdr:colOff>
                    <xdr:row>96</xdr:row>
                    <xdr:rowOff>0</xdr:rowOff>
                  </from>
                  <to>
                    <xdr:col>9</xdr:col>
                    <xdr:colOff>228600</xdr:colOff>
                    <xdr:row>96</xdr:row>
                    <xdr:rowOff>561975</xdr:rowOff>
                  </to>
                </anchor>
              </controlPr>
            </control>
          </mc:Choice>
        </mc:AlternateContent>
        <mc:AlternateContent xmlns:mc="http://schemas.openxmlformats.org/markup-compatibility/2006">
          <mc:Choice Requires="x14">
            <control shapeId="1261" r:id="rId89" name="Check Box 237">
              <controlPr defaultSize="0" autoFill="0" autoLine="0" autoPict="0">
                <anchor moveWithCells="1">
                  <from>
                    <xdr:col>8</xdr:col>
                    <xdr:colOff>247650</xdr:colOff>
                    <xdr:row>96</xdr:row>
                    <xdr:rowOff>504825</xdr:rowOff>
                  </from>
                  <to>
                    <xdr:col>9</xdr:col>
                    <xdr:colOff>228600</xdr:colOff>
                    <xdr:row>98</xdr:row>
                    <xdr:rowOff>104775</xdr:rowOff>
                  </to>
                </anchor>
              </controlPr>
            </control>
          </mc:Choice>
        </mc:AlternateContent>
        <mc:AlternateContent xmlns:mc="http://schemas.openxmlformats.org/markup-compatibility/2006">
          <mc:Choice Requires="x14">
            <control shapeId="1262" r:id="rId90" name="Check Box 238">
              <controlPr defaultSize="0" autoFill="0" autoLine="0" autoPict="0">
                <anchor moveWithCells="1">
                  <from>
                    <xdr:col>8</xdr:col>
                    <xdr:colOff>238125</xdr:colOff>
                    <xdr:row>98</xdr:row>
                    <xdr:rowOff>57150</xdr:rowOff>
                  </from>
                  <to>
                    <xdr:col>9</xdr:col>
                    <xdr:colOff>219075</xdr:colOff>
                    <xdr:row>98</xdr:row>
                    <xdr:rowOff>628650</xdr:rowOff>
                  </to>
                </anchor>
              </controlPr>
            </control>
          </mc:Choice>
        </mc:AlternateContent>
        <mc:AlternateContent xmlns:mc="http://schemas.openxmlformats.org/markup-compatibility/2006">
          <mc:Choice Requires="x14">
            <control shapeId="1266" r:id="rId91" name="Check Box 242">
              <controlPr defaultSize="0" autoFill="0" autoLine="0" autoPict="0">
                <anchor moveWithCells="1">
                  <from>
                    <xdr:col>8</xdr:col>
                    <xdr:colOff>247650</xdr:colOff>
                    <xdr:row>98</xdr:row>
                    <xdr:rowOff>581025</xdr:rowOff>
                  </from>
                  <to>
                    <xdr:col>9</xdr:col>
                    <xdr:colOff>228600</xdr:colOff>
                    <xdr:row>99</xdr:row>
                    <xdr:rowOff>457200</xdr:rowOff>
                  </to>
                </anchor>
              </controlPr>
            </control>
          </mc:Choice>
        </mc:AlternateContent>
        <mc:AlternateContent xmlns:mc="http://schemas.openxmlformats.org/markup-compatibility/2006">
          <mc:Choice Requires="x14">
            <control shapeId="1267" r:id="rId92" name="Check Box 243">
              <controlPr defaultSize="0" autoFill="0" autoLine="0" autoPict="0">
                <anchor moveWithCells="1">
                  <from>
                    <xdr:col>8</xdr:col>
                    <xdr:colOff>247650</xdr:colOff>
                    <xdr:row>99</xdr:row>
                    <xdr:rowOff>581025</xdr:rowOff>
                  </from>
                  <to>
                    <xdr:col>9</xdr:col>
                    <xdr:colOff>228600</xdr:colOff>
                    <xdr:row>101</xdr:row>
                    <xdr:rowOff>9525</xdr:rowOff>
                  </to>
                </anchor>
              </controlPr>
            </control>
          </mc:Choice>
        </mc:AlternateContent>
        <mc:AlternateContent xmlns:mc="http://schemas.openxmlformats.org/markup-compatibility/2006">
          <mc:Choice Requires="x14">
            <control shapeId="1269" r:id="rId93" name="Check Box 245">
              <controlPr defaultSize="0" autoFill="0" autoLine="0" autoPict="0">
                <anchor moveWithCells="1">
                  <from>
                    <xdr:col>8</xdr:col>
                    <xdr:colOff>247650</xdr:colOff>
                    <xdr:row>106</xdr:row>
                    <xdr:rowOff>0</xdr:rowOff>
                  </from>
                  <to>
                    <xdr:col>9</xdr:col>
                    <xdr:colOff>228600</xdr:colOff>
                    <xdr:row>107</xdr:row>
                    <xdr:rowOff>142875</xdr:rowOff>
                  </to>
                </anchor>
              </controlPr>
            </control>
          </mc:Choice>
        </mc:AlternateContent>
        <mc:AlternateContent xmlns:mc="http://schemas.openxmlformats.org/markup-compatibility/2006">
          <mc:Choice Requires="x14">
            <control shapeId="1270" r:id="rId94" name="Check Box 246">
              <controlPr defaultSize="0" autoFill="0" autoLine="0" autoPict="0">
                <anchor moveWithCells="1">
                  <from>
                    <xdr:col>8</xdr:col>
                    <xdr:colOff>247650</xdr:colOff>
                    <xdr:row>107</xdr:row>
                    <xdr:rowOff>0</xdr:rowOff>
                  </from>
                  <to>
                    <xdr:col>9</xdr:col>
                    <xdr:colOff>228600</xdr:colOff>
                    <xdr:row>108</xdr:row>
                    <xdr:rowOff>19050</xdr:rowOff>
                  </to>
                </anchor>
              </controlPr>
            </control>
          </mc:Choice>
        </mc:AlternateContent>
        <mc:AlternateContent xmlns:mc="http://schemas.openxmlformats.org/markup-compatibility/2006">
          <mc:Choice Requires="x14">
            <control shapeId="1276" r:id="rId95" name="Check Box 252">
              <controlPr defaultSize="0" autoFill="0" autoLine="0" autoPict="0">
                <anchor moveWithCells="1">
                  <from>
                    <xdr:col>8</xdr:col>
                    <xdr:colOff>247650</xdr:colOff>
                    <xdr:row>109</xdr:row>
                    <xdr:rowOff>0</xdr:rowOff>
                  </from>
                  <to>
                    <xdr:col>9</xdr:col>
                    <xdr:colOff>228600</xdr:colOff>
                    <xdr:row>110</xdr:row>
                    <xdr:rowOff>9525</xdr:rowOff>
                  </to>
                </anchor>
              </controlPr>
            </control>
          </mc:Choice>
        </mc:AlternateContent>
        <mc:AlternateContent xmlns:mc="http://schemas.openxmlformats.org/markup-compatibility/2006">
          <mc:Choice Requires="x14">
            <control shapeId="1278" r:id="rId96" name="Check Box 254">
              <controlPr defaultSize="0" autoFill="0" autoLine="0" autoPict="0">
                <anchor moveWithCells="1">
                  <from>
                    <xdr:col>8</xdr:col>
                    <xdr:colOff>247650</xdr:colOff>
                    <xdr:row>110</xdr:row>
                    <xdr:rowOff>0</xdr:rowOff>
                  </from>
                  <to>
                    <xdr:col>9</xdr:col>
                    <xdr:colOff>228600</xdr:colOff>
                    <xdr:row>111</xdr:row>
                    <xdr:rowOff>9525</xdr:rowOff>
                  </to>
                </anchor>
              </controlPr>
            </control>
          </mc:Choice>
        </mc:AlternateContent>
        <mc:AlternateContent xmlns:mc="http://schemas.openxmlformats.org/markup-compatibility/2006">
          <mc:Choice Requires="x14">
            <control shapeId="1279" r:id="rId97" name="Check Box 255">
              <controlPr defaultSize="0" autoFill="0" autoLine="0" autoPict="0">
                <anchor moveWithCells="1">
                  <from>
                    <xdr:col>8</xdr:col>
                    <xdr:colOff>247650</xdr:colOff>
                    <xdr:row>111</xdr:row>
                    <xdr:rowOff>0</xdr:rowOff>
                  </from>
                  <to>
                    <xdr:col>9</xdr:col>
                    <xdr:colOff>228600</xdr:colOff>
                    <xdr:row>112</xdr:row>
                    <xdr:rowOff>19050</xdr:rowOff>
                  </to>
                </anchor>
              </controlPr>
            </control>
          </mc:Choice>
        </mc:AlternateContent>
        <mc:AlternateContent xmlns:mc="http://schemas.openxmlformats.org/markup-compatibility/2006">
          <mc:Choice Requires="x14">
            <control shapeId="1280" r:id="rId98" name="Check Box 256">
              <controlPr defaultSize="0" autoFill="0" autoLine="0" autoPict="0">
                <anchor moveWithCells="1">
                  <from>
                    <xdr:col>8</xdr:col>
                    <xdr:colOff>247650</xdr:colOff>
                    <xdr:row>112</xdr:row>
                    <xdr:rowOff>152400</xdr:rowOff>
                  </from>
                  <to>
                    <xdr:col>9</xdr:col>
                    <xdr:colOff>228600</xdr:colOff>
                    <xdr:row>112</xdr:row>
                    <xdr:rowOff>714375</xdr:rowOff>
                  </to>
                </anchor>
              </controlPr>
            </control>
          </mc:Choice>
        </mc:AlternateContent>
        <mc:AlternateContent xmlns:mc="http://schemas.openxmlformats.org/markup-compatibility/2006">
          <mc:Choice Requires="x14">
            <control shapeId="1281" r:id="rId99" name="Check Box 257">
              <controlPr defaultSize="0" autoFill="0" autoLine="0" autoPict="0">
                <anchor moveWithCells="1">
                  <from>
                    <xdr:col>8</xdr:col>
                    <xdr:colOff>247650</xdr:colOff>
                    <xdr:row>113</xdr:row>
                    <xdr:rowOff>257175</xdr:rowOff>
                  </from>
                  <to>
                    <xdr:col>9</xdr:col>
                    <xdr:colOff>228600</xdr:colOff>
                    <xdr:row>113</xdr:row>
                    <xdr:rowOff>819150</xdr:rowOff>
                  </to>
                </anchor>
              </controlPr>
            </control>
          </mc:Choice>
        </mc:AlternateContent>
        <mc:AlternateContent xmlns:mc="http://schemas.openxmlformats.org/markup-compatibility/2006">
          <mc:Choice Requires="x14">
            <control shapeId="1282" r:id="rId100" name="Check Box 258">
              <controlPr defaultSize="0" autoFill="0" autoLine="0" autoPict="0">
                <anchor moveWithCells="1">
                  <from>
                    <xdr:col>8</xdr:col>
                    <xdr:colOff>257175</xdr:colOff>
                    <xdr:row>113</xdr:row>
                    <xdr:rowOff>1114425</xdr:rowOff>
                  </from>
                  <to>
                    <xdr:col>9</xdr:col>
                    <xdr:colOff>228600</xdr:colOff>
                    <xdr:row>115</xdr:row>
                    <xdr:rowOff>47625</xdr:rowOff>
                  </to>
                </anchor>
              </controlPr>
            </control>
          </mc:Choice>
        </mc:AlternateContent>
        <mc:AlternateContent xmlns:mc="http://schemas.openxmlformats.org/markup-compatibility/2006">
          <mc:Choice Requires="x14">
            <control shapeId="1283" r:id="rId101" name="Check Box 259">
              <controlPr defaultSize="0" autoFill="0" autoLine="0" autoPict="0">
                <anchor moveWithCells="1">
                  <from>
                    <xdr:col>8</xdr:col>
                    <xdr:colOff>247650</xdr:colOff>
                    <xdr:row>116</xdr:row>
                    <xdr:rowOff>0</xdr:rowOff>
                  </from>
                  <to>
                    <xdr:col>9</xdr:col>
                    <xdr:colOff>228600</xdr:colOff>
                    <xdr:row>117</xdr:row>
                    <xdr:rowOff>57150</xdr:rowOff>
                  </to>
                </anchor>
              </controlPr>
            </control>
          </mc:Choice>
        </mc:AlternateContent>
        <mc:AlternateContent xmlns:mc="http://schemas.openxmlformats.org/markup-compatibility/2006">
          <mc:Choice Requires="x14">
            <control shapeId="1284" r:id="rId102" name="Check Box 260">
              <controlPr defaultSize="0" autoFill="0" autoLine="0" autoPict="0">
                <anchor moveWithCells="1">
                  <from>
                    <xdr:col>8</xdr:col>
                    <xdr:colOff>247650</xdr:colOff>
                    <xdr:row>117</xdr:row>
                    <xdr:rowOff>0</xdr:rowOff>
                  </from>
                  <to>
                    <xdr:col>9</xdr:col>
                    <xdr:colOff>228600</xdr:colOff>
                    <xdr:row>118</xdr:row>
                    <xdr:rowOff>57150</xdr:rowOff>
                  </to>
                </anchor>
              </controlPr>
            </control>
          </mc:Choice>
        </mc:AlternateContent>
        <mc:AlternateContent xmlns:mc="http://schemas.openxmlformats.org/markup-compatibility/2006">
          <mc:Choice Requires="x14">
            <control shapeId="1285" r:id="rId103" name="Check Box 261">
              <controlPr defaultSize="0" autoFill="0" autoLine="0" autoPict="0">
                <anchor moveWithCells="1">
                  <from>
                    <xdr:col>8</xdr:col>
                    <xdr:colOff>247650</xdr:colOff>
                    <xdr:row>118</xdr:row>
                    <xdr:rowOff>85725</xdr:rowOff>
                  </from>
                  <to>
                    <xdr:col>9</xdr:col>
                    <xdr:colOff>228600</xdr:colOff>
                    <xdr:row>118</xdr:row>
                    <xdr:rowOff>647700</xdr:rowOff>
                  </to>
                </anchor>
              </controlPr>
            </control>
          </mc:Choice>
        </mc:AlternateContent>
        <mc:AlternateContent xmlns:mc="http://schemas.openxmlformats.org/markup-compatibility/2006">
          <mc:Choice Requires="x14">
            <control shapeId="1286" r:id="rId104" name="Check Box 262">
              <controlPr defaultSize="0" autoFill="0" autoLine="0" autoPict="0">
                <anchor moveWithCells="1">
                  <from>
                    <xdr:col>8</xdr:col>
                    <xdr:colOff>247650</xdr:colOff>
                    <xdr:row>119</xdr:row>
                    <xdr:rowOff>38100</xdr:rowOff>
                  </from>
                  <to>
                    <xdr:col>9</xdr:col>
                    <xdr:colOff>228600</xdr:colOff>
                    <xdr:row>119</xdr:row>
                    <xdr:rowOff>600075</xdr:rowOff>
                  </to>
                </anchor>
              </controlPr>
            </control>
          </mc:Choice>
        </mc:AlternateContent>
        <mc:AlternateContent xmlns:mc="http://schemas.openxmlformats.org/markup-compatibility/2006">
          <mc:Choice Requires="x14">
            <control shapeId="1294" r:id="rId105" name="Check Box 270">
              <controlPr defaultSize="0" autoFill="0" autoLine="0" autoPict="0">
                <anchor moveWithCells="1">
                  <from>
                    <xdr:col>8</xdr:col>
                    <xdr:colOff>247650</xdr:colOff>
                    <xdr:row>123</xdr:row>
                    <xdr:rowOff>533400</xdr:rowOff>
                  </from>
                  <to>
                    <xdr:col>9</xdr:col>
                    <xdr:colOff>228600</xdr:colOff>
                    <xdr:row>123</xdr:row>
                    <xdr:rowOff>1095375</xdr:rowOff>
                  </to>
                </anchor>
              </controlPr>
            </control>
          </mc:Choice>
        </mc:AlternateContent>
        <mc:AlternateContent xmlns:mc="http://schemas.openxmlformats.org/markup-compatibility/2006">
          <mc:Choice Requires="x14">
            <control shapeId="1295" r:id="rId106" name="Check Box 271">
              <controlPr defaultSize="0" autoFill="0" autoLine="0" autoPict="0">
                <anchor moveWithCells="1">
                  <from>
                    <xdr:col>8</xdr:col>
                    <xdr:colOff>247650</xdr:colOff>
                    <xdr:row>124</xdr:row>
                    <xdr:rowOff>457200</xdr:rowOff>
                  </from>
                  <to>
                    <xdr:col>9</xdr:col>
                    <xdr:colOff>228600</xdr:colOff>
                    <xdr:row>124</xdr:row>
                    <xdr:rowOff>1019175</xdr:rowOff>
                  </to>
                </anchor>
              </controlPr>
            </control>
          </mc:Choice>
        </mc:AlternateContent>
        <mc:AlternateContent xmlns:mc="http://schemas.openxmlformats.org/markup-compatibility/2006">
          <mc:Choice Requires="x14">
            <control shapeId="1298" r:id="rId107" name="Check Box 274">
              <controlPr defaultSize="0" autoFill="0" autoLine="0" autoPict="0">
                <anchor moveWithCells="1">
                  <from>
                    <xdr:col>8</xdr:col>
                    <xdr:colOff>219075</xdr:colOff>
                    <xdr:row>25</xdr:row>
                    <xdr:rowOff>1019175</xdr:rowOff>
                  </from>
                  <to>
                    <xdr:col>9</xdr:col>
                    <xdr:colOff>190500</xdr:colOff>
                    <xdr:row>27</xdr:row>
                    <xdr:rowOff>76200</xdr:rowOff>
                  </to>
                </anchor>
              </controlPr>
            </control>
          </mc:Choice>
        </mc:AlternateContent>
        <mc:AlternateContent xmlns:mc="http://schemas.openxmlformats.org/markup-compatibility/2006">
          <mc:Choice Requires="x14">
            <control shapeId="1299" r:id="rId108" name="Check Box 275">
              <controlPr defaultSize="0" autoFill="0" autoLine="0" autoPict="0">
                <anchor moveWithCells="1">
                  <from>
                    <xdr:col>8</xdr:col>
                    <xdr:colOff>247650</xdr:colOff>
                    <xdr:row>125</xdr:row>
                    <xdr:rowOff>533400</xdr:rowOff>
                  </from>
                  <to>
                    <xdr:col>9</xdr:col>
                    <xdr:colOff>228600</xdr:colOff>
                    <xdr:row>125</xdr:row>
                    <xdr:rowOff>1095375</xdr:rowOff>
                  </to>
                </anchor>
              </controlPr>
            </control>
          </mc:Choice>
        </mc:AlternateContent>
        <mc:AlternateContent xmlns:mc="http://schemas.openxmlformats.org/markup-compatibility/2006">
          <mc:Choice Requires="x14">
            <control shapeId="1303" r:id="rId109" name="Check Box 279">
              <controlPr defaultSize="0" autoFill="0" autoLine="0" autoPict="0">
                <anchor moveWithCells="1">
                  <from>
                    <xdr:col>8</xdr:col>
                    <xdr:colOff>247650</xdr:colOff>
                    <xdr:row>126</xdr:row>
                    <xdr:rowOff>104775</xdr:rowOff>
                  </from>
                  <to>
                    <xdr:col>9</xdr:col>
                    <xdr:colOff>228600</xdr:colOff>
                    <xdr:row>126</xdr:row>
                    <xdr:rowOff>676275</xdr:rowOff>
                  </to>
                </anchor>
              </controlPr>
            </control>
          </mc:Choice>
        </mc:AlternateContent>
        <mc:AlternateContent xmlns:mc="http://schemas.openxmlformats.org/markup-compatibility/2006">
          <mc:Choice Requires="x14">
            <control shapeId="1304" r:id="rId110" name="Check Box 280">
              <controlPr defaultSize="0" autoFill="0" autoLine="0" autoPict="0">
                <anchor moveWithCells="1">
                  <from>
                    <xdr:col>8</xdr:col>
                    <xdr:colOff>247650</xdr:colOff>
                    <xdr:row>129</xdr:row>
                    <xdr:rowOff>400050</xdr:rowOff>
                  </from>
                  <to>
                    <xdr:col>9</xdr:col>
                    <xdr:colOff>228600</xdr:colOff>
                    <xdr:row>129</xdr:row>
                    <xdr:rowOff>962025</xdr:rowOff>
                  </to>
                </anchor>
              </controlPr>
            </control>
          </mc:Choice>
        </mc:AlternateContent>
        <mc:AlternateContent xmlns:mc="http://schemas.openxmlformats.org/markup-compatibility/2006">
          <mc:Choice Requires="x14">
            <control shapeId="1305" r:id="rId111"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08" r:id="rId112" name="Check Box 284">
              <controlPr defaultSize="0" autoFill="0" autoLine="0" autoPict="0">
                <anchor moveWithCells="1">
                  <from>
                    <xdr:col>8</xdr:col>
                    <xdr:colOff>247650</xdr:colOff>
                    <xdr:row>75</xdr:row>
                    <xdr:rowOff>171450</xdr:rowOff>
                  </from>
                  <to>
                    <xdr:col>9</xdr:col>
                    <xdr:colOff>228600</xdr:colOff>
                    <xdr:row>75</xdr:row>
                    <xdr:rowOff>723900</xdr:rowOff>
                  </to>
                </anchor>
              </controlPr>
            </control>
          </mc:Choice>
        </mc:AlternateContent>
        <mc:AlternateContent xmlns:mc="http://schemas.openxmlformats.org/markup-compatibility/2006">
          <mc:Choice Requires="x14">
            <control shapeId="1309" r:id="rId113" name="Check Box 285">
              <controlPr defaultSize="0" autoFill="0" autoLine="0" autoPict="0">
                <anchor moveWithCells="1">
                  <from>
                    <xdr:col>8</xdr:col>
                    <xdr:colOff>247650</xdr:colOff>
                    <xdr:row>130</xdr:row>
                    <xdr:rowOff>533400</xdr:rowOff>
                  </from>
                  <to>
                    <xdr:col>9</xdr:col>
                    <xdr:colOff>228600</xdr:colOff>
                    <xdr:row>130</xdr:row>
                    <xdr:rowOff>1104900</xdr:rowOff>
                  </to>
                </anchor>
              </controlPr>
            </control>
          </mc:Choice>
        </mc:AlternateContent>
        <mc:AlternateContent xmlns:mc="http://schemas.openxmlformats.org/markup-compatibility/2006">
          <mc:Choice Requires="x14">
            <control shapeId="1310" r:id="rId114"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115" name="Check Box 287">
              <controlPr defaultSize="0" autoFill="0" autoLine="0" autoPict="0">
                <anchor moveWithCells="1">
                  <from>
                    <xdr:col>8</xdr:col>
                    <xdr:colOff>247650</xdr:colOff>
                    <xdr:row>89</xdr:row>
                    <xdr:rowOff>47625</xdr:rowOff>
                  </from>
                  <to>
                    <xdr:col>9</xdr:col>
                    <xdr:colOff>228600</xdr:colOff>
                    <xdr:row>90</xdr:row>
                    <xdr:rowOff>0</xdr:rowOff>
                  </to>
                </anchor>
              </controlPr>
            </control>
          </mc:Choice>
        </mc:AlternateContent>
        <mc:AlternateContent xmlns:mc="http://schemas.openxmlformats.org/markup-compatibility/2006">
          <mc:Choice Requires="x14">
            <control shapeId="1312" r:id="rId116" name="Check Box 288">
              <controlPr defaultSize="0" autoFill="0" autoLine="0" autoPict="0">
                <anchor moveWithCells="1">
                  <from>
                    <xdr:col>8</xdr:col>
                    <xdr:colOff>247650</xdr:colOff>
                    <xdr:row>107</xdr:row>
                    <xdr:rowOff>495300</xdr:rowOff>
                  </from>
                  <to>
                    <xdr:col>9</xdr:col>
                    <xdr:colOff>228600</xdr:colOff>
                    <xdr:row>109</xdr:row>
                    <xdr:rowOff>104775</xdr:rowOff>
                  </to>
                </anchor>
              </controlPr>
            </control>
          </mc:Choice>
        </mc:AlternateContent>
        <mc:AlternateContent xmlns:mc="http://schemas.openxmlformats.org/markup-compatibility/2006">
          <mc:Choice Requires="x14">
            <control shapeId="1313" r:id="rId117" name="Check Box 289">
              <controlPr defaultSize="0" autoFill="0" autoLine="0" autoPict="0">
                <anchor moveWithCells="1">
                  <from>
                    <xdr:col>8</xdr:col>
                    <xdr:colOff>247650</xdr:colOff>
                    <xdr:row>127</xdr:row>
                    <xdr:rowOff>104775</xdr:rowOff>
                  </from>
                  <to>
                    <xdr:col>9</xdr:col>
                    <xdr:colOff>228600</xdr:colOff>
                    <xdr:row>127</xdr:row>
                    <xdr:rowOff>676275</xdr:rowOff>
                  </to>
                </anchor>
              </controlPr>
            </control>
          </mc:Choice>
        </mc:AlternateContent>
        <mc:AlternateContent xmlns:mc="http://schemas.openxmlformats.org/markup-compatibility/2006">
          <mc:Choice Requires="x14">
            <control shapeId="1314" r:id="rId118" name="Check Box 290">
              <controlPr defaultSize="0" autoFill="0" autoLine="0" autoPict="0">
                <anchor moveWithCells="1">
                  <from>
                    <xdr:col>8</xdr:col>
                    <xdr:colOff>247650</xdr:colOff>
                    <xdr:row>128</xdr:row>
                    <xdr:rowOff>104775</xdr:rowOff>
                  </from>
                  <to>
                    <xdr:col>9</xdr:col>
                    <xdr:colOff>228600</xdr:colOff>
                    <xdr:row>128</xdr:row>
                    <xdr:rowOff>676275</xdr:rowOff>
                  </to>
                </anchor>
              </controlPr>
            </control>
          </mc:Choice>
        </mc:AlternateContent>
        <mc:AlternateContent xmlns:mc="http://schemas.openxmlformats.org/markup-compatibility/2006">
          <mc:Choice Requires="x14">
            <control shapeId="1315" r:id="rId119" name="Check Box 291">
              <controlPr defaultSize="0" autoFill="0" autoLine="0" autoPict="0">
                <anchor moveWithCells="1">
                  <from>
                    <xdr:col>8</xdr:col>
                    <xdr:colOff>247650</xdr:colOff>
                    <xdr:row>115</xdr:row>
                    <xdr:rowOff>0</xdr:rowOff>
                  </from>
                  <to>
                    <xdr:col>9</xdr:col>
                    <xdr:colOff>228600</xdr:colOff>
                    <xdr:row>116</xdr:row>
                    <xdr:rowOff>57150</xdr:rowOff>
                  </to>
                </anchor>
              </controlPr>
            </control>
          </mc:Choice>
        </mc:AlternateContent>
        <mc:AlternateContent xmlns:mc="http://schemas.openxmlformats.org/markup-compatibility/2006">
          <mc:Choice Requires="x14">
            <control shapeId="1316" r:id="rId120" name="Check Box 292">
              <controlPr defaultSize="0" autoFill="0" autoLine="0" autoPict="0">
                <anchor moveWithCells="1">
                  <from>
                    <xdr:col>8</xdr:col>
                    <xdr:colOff>247650</xdr:colOff>
                    <xdr:row>68</xdr:row>
                    <xdr:rowOff>457200</xdr:rowOff>
                  </from>
                  <to>
                    <xdr:col>9</xdr:col>
                    <xdr:colOff>228600</xdr:colOff>
                    <xdr:row>70</xdr:row>
                    <xdr:rowOff>66675</xdr:rowOff>
                  </to>
                </anchor>
              </controlPr>
            </control>
          </mc:Choice>
        </mc:AlternateContent>
        <mc:AlternateContent xmlns:mc="http://schemas.openxmlformats.org/markup-compatibility/2006">
          <mc:Choice Requires="x14">
            <control shapeId="1317" r:id="rId121" name="Check Box 293">
              <controlPr defaultSize="0" autoFill="0" autoLine="0" autoPict="0">
                <anchor moveWithCells="1">
                  <from>
                    <xdr:col>8</xdr:col>
                    <xdr:colOff>247650</xdr:colOff>
                    <xdr:row>100</xdr:row>
                    <xdr:rowOff>571500</xdr:rowOff>
                  </from>
                  <to>
                    <xdr:col>9</xdr:col>
                    <xdr:colOff>228600</xdr:colOff>
                    <xdr:row>102</xdr:row>
                    <xdr:rowOff>142875</xdr:rowOff>
                  </to>
                </anchor>
              </controlPr>
            </control>
          </mc:Choice>
        </mc:AlternateContent>
        <mc:AlternateContent xmlns:mc="http://schemas.openxmlformats.org/markup-compatibility/2006">
          <mc:Choice Requires="x14">
            <control shapeId="1318" r:id="rId122" name="Check Box 294">
              <controlPr defaultSize="0" autoFill="0" autoLine="0" autoPict="0">
                <anchor moveWithCells="1">
                  <from>
                    <xdr:col>8</xdr:col>
                    <xdr:colOff>247650</xdr:colOff>
                    <xdr:row>101</xdr:row>
                    <xdr:rowOff>323850</xdr:rowOff>
                  </from>
                  <to>
                    <xdr:col>9</xdr:col>
                    <xdr:colOff>228600</xdr:colOff>
                    <xdr:row>103</xdr:row>
                    <xdr:rowOff>57150</xdr:rowOff>
                  </to>
                </anchor>
              </controlPr>
            </control>
          </mc:Choice>
        </mc:AlternateContent>
        <mc:AlternateContent xmlns:mc="http://schemas.openxmlformats.org/markup-compatibility/2006">
          <mc:Choice Requires="x14">
            <control shapeId="1319" r:id="rId123" name="Check Box 295">
              <controlPr defaultSize="0" autoFill="0" autoLine="0" autoPict="0">
                <anchor moveWithCells="1">
                  <from>
                    <xdr:col>8</xdr:col>
                    <xdr:colOff>247650</xdr:colOff>
                    <xdr:row>102</xdr:row>
                    <xdr:rowOff>371475</xdr:rowOff>
                  </from>
                  <to>
                    <xdr:col>9</xdr:col>
                    <xdr:colOff>228600</xdr:colOff>
                    <xdr:row>104</xdr:row>
                    <xdr:rowOff>104775</xdr:rowOff>
                  </to>
                </anchor>
              </controlPr>
            </control>
          </mc:Choice>
        </mc:AlternateContent>
        <mc:AlternateContent xmlns:mc="http://schemas.openxmlformats.org/markup-compatibility/2006">
          <mc:Choice Requires="x14">
            <control shapeId="1320" r:id="rId124" name="Check Box 296">
              <controlPr defaultSize="0" autoFill="0" autoLine="0" autoPict="0">
                <anchor moveWithCells="1">
                  <from>
                    <xdr:col>8</xdr:col>
                    <xdr:colOff>247650</xdr:colOff>
                    <xdr:row>103</xdr:row>
                    <xdr:rowOff>371475</xdr:rowOff>
                  </from>
                  <to>
                    <xdr:col>9</xdr:col>
                    <xdr:colOff>228600</xdr:colOff>
                    <xdr:row>105</xdr:row>
                    <xdr:rowOff>0</xdr:rowOff>
                  </to>
                </anchor>
              </controlPr>
            </control>
          </mc:Choice>
        </mc:AlternateContent>
        <mc:AlternateContent xmlns:mc="http://schemas.openxmlformats.org/markup-compatibility/2006">
          <mc:Choice Requires="x14">
            <control shapeId="1321" r:id="rId125" name="Check Box 297">
              <controlPr defaultSize="0" autoFill="0" autoLine="0" autoPict="0">
                <anchor moveWithCells="1">
                  <from>
                    <xdr:col>8</xdr:col>
                    <xdr:colOff>257175</xdr:colOff>
                    <xdr:row>104</xdr:row>
                    <xdr:rowOff>447675</xdr:rowOff>
                  </from>
                  <to>
                    <xdr:col>9</xdr:col>
                    <xdr:colOff>238125</xdr:colOff>
                    <xdr:row>106</xdr:row>
                    <xdr:rowOff>76200</xdr:rowOff>
                  </to>
                </anchor>
              </controlPr>
            </control>
          </mc:Choice>
        </mc:AlternateContent>
        <mc:AlternateContent xmlns:mc="http://schemas.openxmlformats.org/markup-compatibility/2006">
          <mc:Choice Requires="x14">
            <control shapeId="1322" r:id="rId126" name="Check Box 298">
              <controlPr defaultSize="0" autoFill="0" autoLine="0" autoPict="0">
                <anchor moveWithCells="1">
                  <from>
                    <xdr:col>8</xdr:col>
                    <xdr:colOff>200025</xdr:colOff>
                    <xdr:row>87</xdr:row>
                    <xdr:rowOff>419100</xdr:rowOff>
                  </from>
                  <to>
                    <xdr:col>9</xdr:col>
                    <xdr:colOff>180975</xdr:colOff>
                    <xdr:row>87</xdr:row>
                    <xdr:rowOff>981075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view="pageBreakPreview" topLeftCell="A28" zoomScale="85" zoomScaleNormal="100" zoomScaleSheetLayoutView="85" workbookViewId="0">
      <selection activeCell="H35" sqref="H35"/>
    </sheetView>
  </sheetViews>
  <sheetFormatPr defaultRowHeight="13.5" x14ac:dyDescent="0.15"/>
  <cols>
    <col min="1" max="2" width="16.625" style="1155" customWidth="1"/>
    <col min="3" max="3" width="7.375" style="1156" customWidth="1"/>
    <col min="4" max="4" width="7.75" style="1157" customWidth="1"/>
    <col min="5" max="5" width="42.5" style="1124" customWidth="1"/>
    <col min="6" max="9" width="9" style="1124"/>
    <col min="10" max="10" width="18.875" style="1124" hidden="1" customWidth="1"/>
    <col min="11" max="16384" width="9" style="1124"/>
  </cols>
  <sheetData>
    <row r="1" spans="1:10" ht="20.25" customHeight="1" thickBot="1" x14ac:dyDescent="0.2">
      <c r="A1" s="1338" t="s">
        <v>9560</v>
      </c>
      <c r="B1" s="1338"/>
      <c r="C1" s="1338"/>
      <c r="D1" s="1338"/>
      <c r="E1" s="1338"/>
      <c r="J1" s="1124" t="s">
        <v>8000</v>
      </c>
    </row>
    <row r="2" spans="1:10" ht="24.75" customHeight="1" x14ac:dyDescent="0.15">
      <c r="A2" s="1125" t="s">
        <v>9561</v>
      </c>
      <c r="B2" s="1339"/>
      <c r="C2" s="1340"/>
      <c r="D2" s="1340"/>
      <c r="E2" s="1341"/>
      <c r="J2" s="1126" t="s">
        <v>9562</v>
      </c>
    </row>
    <row r="3" spans="1:10" ht="24.75" customHeight="1" x14ac:dyDescent="0.15">
      <c r="A3" s="1127" t="s">
        <v>8937</v>
      </c>
      <c r="B3" s="1342"/>
      <c r="C3" s="1343"/>
      <c r="D3" s="1343"/>
      <c r="E3" s="1344"/>
      <c r="J3" s="1126" t="s">
        <v>9563</v>
      </c>
    </row>
    <row r="4" spans="1:10" ht="24.75" customHeight="1" x14ac:dyDescent="0.15">
      <c r="A4" s="1127" t="s">
        <v>8649</v>
      </c>
      <c r="B4" s="1342"/>
      <c r="C4" s="1343"/>
      <c r="D4" s="1343"/>
      <c r="E4" s="1344"/>
      <c r="J4" s="1126" t="s">
        <v>9564</v>
      </c>
    </row>
    <row r="5" spans="1:10" s="1129" customFormat="1" ht="24.75" customHeight="1" thickBot="1" x14ac:dyDescent="0.2">
      <c r="A5" s="1128" t="s">
        <v>9565</v>
      </c>
      <c r="B5" s="1345" t="s">
        <v>9566</v>
      </c>
      <c r="C5" s="1346"/>
      <c r="D5" s="1346" t="s">
        <v>9567</v>
      </c>
      <c r="E5" s="1347"/>
      <c r="J5" s="1126" t="s">
        <v>8010</v>
      </c>
    </row>
    <row r="6" spans="1:10" s="1129" customFormat="1" ht="20.25" customHeight="1" thickBot="1" x14ac:dyDescent="0.2">
      <c r="A6" s="1130" t="s">
        <v>9568</v>
      </c>
      <c r="B6" s="1131"/>
      <c r="C6" s="1132"/>
      <c r="D6" s="1133"/>
      <c r="J6" s="1126" t="s">
        <v>8001</v>
      </c>
    </row>
    <row r="7" spans="1:10" s="1136" customFormat="1" ht="15.75" customHeight="1" thickBot="1" x14ac:dyDescent="0.45">
      <c r="A7" s="1348" t="s">
        <v>9503</v>
      </c>
      <c r="B7" s="1349"/>
      <c r="C7" s="1134" t="s">
        <v>9505</v>
      </c>
      <c r="D7" s="1134" t="s">
        <v>9569</v>
      </c>
      <c r="E7" s="1135" t="s">
        <v>9570</v>
      </c>
      <c r="J7" s="1126" t="s">
        <v>8013</v>
      </c>
    </row>
    <row r="8" spans="1:10" s="1129" customFormat="1" ht="27" customHeight="1" x14ac:dyDescent="0.15">
      <c r="A8" s="1350" t="s">
        <v>9571</v>
      </c>
      <c r="B8" s="1351"/>
      <c r="C8" s="1137"/>
      <c r="D8" s="1138"/>
      <c r="E8" s="1139"/>
      <c r="J8" s="1126" t="s">
        <v>9572</v>
      </c>
    </row>
    <row r="9" spans="1:10" s="1129" customFormat="1" ht="27" customHeight="1" x14ac:dyDescent="0.15">
      <c r="A9" s="1334" t="s">
        <v>9573</v>
      </c>
      <c r="B9" s="1352"/>
      <c r="C9" s="1137"/>
      <c r="D9" s="1140"/>
      <c r="E9" s="1141" t="s">
        <v>9574</v>
      </c>
      <c r="J9" s="1126" t="s">
        <v>9575</v>
      </c>
    </row>
    <row r="10" spans="1:10" s="1129" customFormat="1" ht="27" customHeight="1" x14ac:dyDescent="0.15">
      <c r="A10" s="1330" t="s">
        <v>7970</v>
      </c>
      <c r="B10" s="1353"/>
      <c r="C10" s="1142"/>
      <c r="D10" s="1143"/>
      <c r="E10" s="1141" t="s">
        <v>9576</v>
      </c>
      <c r="J10" s="1144" t="s">
        <v>9577</v>
      </c>
    </row>
    <row r="11" spans="1:10" s="1129" customFormat="1" ht="27" customHeight="1" x14ac:dyDescent="0.15">
      <c r="A11" s="1332" t="s">
        <v>9578</v>
      </c>
      <c r="B11" s="1333"/>
      <c r="C11" s="1167"/>
      <c r="D11" s="1168"/>
      <c r="E11" s="1169" t="s">
        <v>9579</v>
      </c>
      <c r="J11" s="1144"/>
    </row>
    <row r="12" spans="1:10" s="1129" customFormat="1" ht="27" customHeight="1" x14ac:dyDescent="0.15">
      <c r="A12" s="1332" t="s">
        <v>9580</v>
      </c>
      <c r="B12" s="1333"/>
      <c r="C12" s="1170"/>
      <c r="D12" s="1168"/>
      <c r="E12" s="1171" t="s">
        <v>9576</v>
      </c>
      <c r="J12" s="1144"/>
    </row>
    <row r="13" spans="1:10" s="1129" customFormat="1" ht="27" customHeight="1" x14ac:dyDescent="0.15">
      <c r="A13" s="1332" t="s">
        <v>38</v>
      </c>
      <c r="B13" s="1333"/>
      <c r="C13" s="1167"/>
      <c r="D13" s="1168"/>
      <c r="E13" s="1172"/>
      <c r="J13" s="1144"/>
    </row>
    <row r="14" spans="1:10" s="1129" customFormat="1" ht="27" customHeight="1" x14ac:dyDescent="0.15">
      <c r="A14" s="1334" t="s">
        <v>9581</v>
      </c>
      <c r="B14" s="1335"/>
      <c r="C14" s="1146"/>
      <c r="D14" s="1143"/>
      <c r="E14" s="1147" t="s">
        <v>9582</v>
      </c>
      <c r="J14" s="1126" t="s">
        <v>9583</v>
      </c>
    </row>
    <row r="15" spans="1:10" s="1129" customFormat="1" ht="27" customHeight="1" x14ac:dyDescent="0.15">
      <c r="A15" s="1330" t="s">
        <v>9584</v>
      </c>
      <c r="B15" s="1331"/>
      <c r="C15" s="1146"/>
      <c r="D15" s="1143"/>
      <c r="E15" s="1148"/>
      <c r="J15" s="1126" t="s">
        <v>9585</v>
      </c>
    </row>
    <row r="16" spans="1:10" s="1129" customFormat="1" ht="27" customHeight="1" x14ac:dyDescent="0.15">
      <c r="A16" s="1336" t="s">
        <v>9586</v>
      </c>
      <c r="B16" s="1337"/>
      <c r="C16" s="1146"/>
      <c r="D16" s="1143"/>
      <c r="E16" s="1148"/>
      <c r="J16" s="1126" t="s">
        <v>9587</v>
      </c>
    </row>
    <row r="17" spans="1:10" s="1129" customFormat="1" ht="27" customHeight="1" x14ac:dyDescent="0.15">
      <c r="A17" s="1330" t="s">
        <v>9588</v>
      </c>
      <c r="B17" s="1331"/>
      <c r="C17" s="1146"/>
      <c r="D17" s="1143"/>
      <c r="E17" s="1145"/>
      <c r="J17" s="1126" t="s">
        <v>9589</v>
      </c>
    </row>
    <row r="18" spans="1:10" s="1129" customFormat="1" ht="27" customHeight="1" x14ac:dyDescent="0.15">
      <c r="A18" s="1330" t="s">
        <v>9590</v>
      </c>
      <c r="B18" s="1331"/>
      <c r="C18" s="1146"/>
      <c r="D18" s="1143"/>
      <c r="E18" s="1145"/>
      <c r="J18" s="1126" t="s">
        <v>9591</v>
      </c>
    </row>
    <row r="19" spans="1:10" s="1129" customFormat="1" ht="27" customHeight="1" x14ac:dyDescent="0.15">
      <c r="A19" s="1330" t="s">
        <v>81</v>
      </c>
      <c r="B19" s="1331"/>
      <c r="C19" s="1143"/>
      <c r="D19" s="1143"/>
      <c r="E19" s="1145"/>
      <c r="J19" s="1126"/>
    </row>
    <row r="20" spans="1:10" s="1129" customFormat="1" ht="27" customHeight="1" x14ac:dyDescent="0.15">
      <c r="A20" s="1330" t="s">
        <v>9592</v>
      </c>
      <c r="B20" s="1331"/>
      <c r="C20" s="1143"/>
      <c r="D20" s="1143"/>
      <c r="E20" s="1145"/>
      <c r="J20" s="1126"/>
    </row>
    <row r="21" spans="1:10" s="1129" customFormat="1" ht="27" customHeight="1" x14ac:dyDescent="0.15">
      <c r="A21" s="1330" t="s">
        <v>9593</v>
      </c>
      <c r="B21" s="1331"/>
      <c r="C21" s="1173"/>
      <c r="D21" s="1143"/>
      <c r="E21" s="1149" t="s">
        <v>9594</v>
      </c>
      <c r="J21" s="1150" t="s">
        <v>9595</v>
      </c>
    </row>
    <row r="22" spans="1:10" s="1129" customFormat="1" ht="27" customHeight="1" x14ac:dyDescent="0.15">
      <c r="A22" s="1330" t="s">
        <v>9638</v>
      </c>
      <c r="B22" s="1331"/>
      <c r="C22" s="1146"/>
      <c r="D22" s="1143"/>
      <c r="E22" s="1149" t="s">
        <v>9596</v>
      </c>
      <c r="J22" s="1150"/>
    </row>
    <row r="23" spans="1:10" s="1129" customFormat="1" ht="27" customHeight="1" x14ac:dyDescent="0.15">
      <c r="A23" s="1332" t="s">
        <v>9636</v>
      </c>
      <c r="B23" s="1333"/>
      <c r="C23" s="1167"/>
      <c r="D23" s="1168"/>
      <c r="E23" s="1172"/>
      <c r="J23" s="1144"/>
    </row>
    <row r="24" spans="1:10" s="1129" customFormat="1" ht="27" customHeight="1" x14ac:dyDescent="0.15">
      <c r="A24" s="1332" t="s">
        <v>74</v>
      </c>
      <c r="B24" s="1333"/>
      <c r="C24" s="1167"/>
      <c r="D24" s="1168"/>
      <c r="E24" s="1171" t="s">
        <v>9576</v>
      </c>
      <c r="J24" s="1144"/>
    </row>
    <row r="25" spans="1:10" s="1129" customFormat="1" ht="27" customHeight="1" x14ac:dyDescent="0.15">
      <c r="A25" s="3686" t="s">
        <v>9639</v>
      </c>
      <c r="B25" s="3687"/>
      <c r="C25" s="1146"/>
      <c r="D25" s="1143"/>
      <c r="E25" s="1145"/>
      <c r="J25" s="1150"/>
    </row>
    <row r="26" spans="1:10" s="1129" customFormat="1" ht="27" customHeight="1" x14ac:dyDescent="0.15">
      <c r="A26" s="3686" t="s">
        <v>9637</v>
      </c>
      <c r="B26" s="3687"/>
      <c r="C26" s="1146"/>
      <c r="D26" s="1143"/>
      <c r="E26" s="1145"/>
      <c r="J26" s="1150"/>
    </row>
    <row r="27" spans="1:10" s="1129" customFormat="1" ht="27" customHeight="1" x14ac:dyDescent="0.15">
      <c r="A27" s="3686" t="s">
        <v>9640</v>
      </c>
      <c r="B27" s="3687"/>
      <c r="C27" s="1146"/>
      <c r="D27" s="1143"/>
      <c r="E27" s="1145"/>
      <c r="J27" s="1150"/>
    </row>
    <row r="28" spans="1:10" s="1129" customFormat="1" ht="27" customHeight="1" x14ac:dyDescent="0.15">
      <c r="A28" s="3688" t="s">
        <v>78</v>
      </c>
      <c r="B28" s="3689"/>
      <c r="C28" s="1173"/>
      <c r="D28" s="1168"/>
      <c r="E28" s="1172"/>
      <c r="F28" s="1136"/>
    </row>
    <row r="29" spans="1:10" s="1129" customFormat="1" ht="27" customHeight="1" x14ac:dyDescent="0.15">
      <c r="A29" s="3690" t="s">
        <v>9622</v>
      </c>
      <c r="B29" s="3691"/>
      <c r="C29" s="1173"/>
      <c r="D29" s="1168"/>
      <c r="E29" s="1172"/>
      <c r="F29" s="1136"/>
    </row>
    <row r="30" spans="1:10" s="1129" customFormat="1" ht="27" customHeight="1" x14ac:dyDescent="0.15">
      <c r="A30" s="3690" t="s">
        <v>9623</v>
      </c>
      <c r="B30" s="3691"/>
      <c r="C30" s="1173"/>
      <c r="D30" s="1168"/>
      <c r="E30" s="1172"/>
      <c r="F30" s="1136"/>
    </row>
    <row r="31" spans="1:10" s="1129" customFormat="1" ht="27" customHeight="1" x14ac:dyDescent="0.15">
      <c r="A31" s="1330" t="s">
        <v>9599</v>
      </c>
      <c r="B31" s="1331"/>
      <c r="C31" s="1173"/>
      <c r="D31" s="1143"/>
      <c r="E31" s="1145"/>
    </row>
    <row r="32" spans="1:10" s="1129" customFormat="1" ht="27" customHeight="1" x14ac:dyDescent="0.15">
      <c r="A32" s="3692" t="s">
        <v>9624</v>
      </c>
      <c r="B32" s="3693"/>
      <c r="C32" s="1146"/>
      <c r="D32" s="1143"/>
      <c r="E32" s="1151"/>
      <c r="F32" s="1136"/>
    </row>
    <row r="33" spans="1:11" s="1129" customFormat="1" ht="27" customHeight="1" x14ac:dyDescent="0.15">
      <c r="A33" s="3686" t="s">
        <v>9597</v>
      </c>
      <c r="B33" s="3687"/>
      <c r="C33" s="1173"/>
      <c r="D33" s="1143"/>
      <c r="E33" s="1149" t="s">
        <v>9598</v>
      </c>
      <c r="F33" s="1136"/>
    </row>
    <row r="34" spans="1:11" s="1129" customFormat="1" ht="27" customHeight="1" x14ac:dyDescent="0.15">
      <c r="A34" s="3692" t="s">
        <v>9625</v>
      </c>
      <c r="B34" s="3693"/>
      <c r="C34" s="1173"/>
      <c r="D34" s="1143"/>
      <c r="E34" s="3694" t="s">
        <v>9642</v>
      </c>
      <c r="F34" s="1136"/>
    </row>
    <row r="35" spans="1:11" s="1129" customFormat="1" ht="27" customHeight="1" x14ac:dyDescent="0.15">
      <c r="A35" s="3692" t="s">
        <v>9626</v>
      </c>
      <c r="B35" s="3693"/>
      <c r="C35" s="1173"/>
      <c r="D35" s="1143"/>
      <c r="E35" s="3694" t="s">
        <v>9627</v>
      </c>
      <c r="F35" s="1136"/>
    </row>
    <row r="36" spans="1:11" s="1129" customFormat="1" ht="27" customHeight="1" x14ac:dyDescent="0.15">
      <c r="A36" s="3692" t="s">
        <v>9628</v>
      </c>
      <c r="B36" s="3693"/>
      <c r="C36" s="1173"/>
      <c r="D36" s="1143"/>
      <c r="E36" s="3694" t="s">
        <v>9629</v>
      </c>
      <c r="F36" s="1136"/>
    </row>
    <row r="37" spans="1:11" s="1129" customFormat="1" ht="27" customHeight="1" x14ac:dyDescent="0.15">
      <c r="A37" s="3686" t="s">
        <v>9600</v>
      </c>
      <c r="B37" s="3687"/>
      <c r="C37" s="1170"/>
      <c r="D37" s="1143"/>
      <c r="E37" s="3695"/>
    </row>
    <row r="38" spans="1:11" s="1129" customFormat="1" ht="27" customHeight="1" thickBot="1" x14ac:dyDescent="0.2">
      <c r="A38" s="1328" t="s">
        <v>9601</v>
      </c>
      <c r="B38" s="1329"/>
      <c r="C38" s="1152"/>
      <c r="D38" s="1153"/>
      <c r="E38" s="1154"/>
    </row>
    <row r="39" spans="1:11" x14ac:dyDescent="0.15">
      <c r="I39" s="1129"/>
      <c r="J39" s="1129"/>
      <c r="K39" s="1129"/>
    </row>
    <row r="40" spans="1:11" x14ac:dyDescent="0.15">
      <c r="I40" s="1129"/>
      <c r="J40" s="1129"/>
      <c r="K40" s="1129"/>
    </row>
    <row r="41" spans="1:11" x14ac:dyDescent="0.15">
      <c r="I41" s="1129"/>
      <c r="J41" s="1129"/>
      <c r="K41" s="1129"/>
    </row>
    <row r="42" spans="1:11" x14ac:dyDescent="0.15">
      <c r="I42" s="1129"/>
      <c r="J42" s="1129"/>
      <c r="K42" s="1129"/>
    </row>
    <row r="43" spans="1:11" x14ac:dyDescent="0.15">
      <c r="I43" s="1129"/>
      <c r="J43" s="1129"/>
      <c r="K43" s="1129"/>
    </row>
    <row r="44" spans="1:11" x14ac:dyDescent="0.15">
      <c r="J44" s="1129"/>
    </row>
    <row r="45" spans="1:11" x14ac:dyDescent="0.15">
      <c r="J45" s="1129"/>
    </row>
    <row r="46" spans="1:11" x14ac:dyDescent="0.15">
      <c r="J46" s="1129"/>
    </row>
    <row r="47" spans="1:11" x14ac:dyDescent="0.15">
      <c r="J47" s="1129"/>
    </row>
  </sheetData>
  <mergeCells count="38">
    <mergeCell ref="A35:B35"/>
    <mergeCell ref="A36:B36"/>
    <mergeCell ref="A26:B26"/>
    <mergeCell ref="A27:B27"/>
    <mergeCell ref="A29:B29"/>
    <mergeCell ref="A30:B30"/>
    <mergeCell ref="A31:B31"/>
    <mergeCell ref="A12:B12"/>
    <mergeCell ref="A1:E1"/>
    <mergeCell ref="B2:E2"/>
    <mergeCell ref="B3:E3"/>
    <mergeCell ref="B4:E4"/>
    <mergeCell ref="B5:C5"/>
    <mergeCell ref="D5:E5"/>
    <mergeCell ref="A7:B7"/>
    <mergeCell ref="A8:B8"/>
    <mergeCell ref="A9:B9"/>
    <mergeCell ref="A10:B10"/>
    <mergeCell ref="A11:B11"/>
    <mergeCell ref="A20:B20"/>
    <mergeCell ref="A13:B13"/>
    <mergeCell ref="A14:B14"/>
    <mergeCell ref="A15:B15"/>
    <mergeCell ref="A16:B16"/>
    <mergeCell ref="A17:B17"/>
    <mergeCell ref="A18:B18"/>
    <mergeCell ref="A19:B19"/>
    <mergeCell ref="A38:B38"/>
    <mergeCell ref="A21:B21"/>
    <mergeCell ref="A22:B22"/>
    <mergeCell ref="A28:B28"/>
    <mergeCell ref="A33:B33"/>
    <mergeCell ref="A34:B34"/>
    <mergeCell ref="A37:B37"/>
    <mergeCell ref="A23:B23"/>
    <mergeCell ref="A24:B24"/>
    <mergeCell ref="A25:B25"/>
    <mergeCell ref="A32:B32"/>
  </mergeCells>
  <phoneticPr fontId="1"/>
  <dataValidations count="1">
    <dataValidation type="list" allowBlank="1" showInputMessage="1" showErrorMessage="1" sqref="B2:E2">
      <formula1>$J$1:$J$21</formula1>
    </dataValidation>
  </dataValidations>
  <pageMargins left="0.7" right="0.7" top="0.75" bottom="0.75" header="0.3" footer="0.3"/>
  <pageSetup paperSize="9" scale="75" orientation="portrait"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x14ac:dyDescent="0.4"/>
  <cols>
    <col min="1" max="1" width="29.375" style="19" bestFit="1" customWidth="1"/>
    <col min="2" max="3" width="7.625" style="19" bestFit="1" customWidth="1"/>
    <col min="4" max="4" width="5.875" style="19" bestFit="1" customWidth="1"/>
    <col min="5" max="6" width="5.875" style="19" customWidth="1"/>
    <col min="7" max="7" width="15.375" style="19" bestFit="1" customWidth="1"/>
    <col min="8" max="8" width="1.375" style="19" customWidth="1"/>
    <col min="9" max="9" width="15.375" style="19" bestFit="1" customWidth="1"/>
    <col min="10" max="11" width="7.625" style="19" bestFit="1" customWidth="1"/>
    <col min="12" max="12" width="5.875" style="19" bestFit="1" customWidth="1"/>
    <col min="13" max="14" width="5.875" style="19" customWidth="1"/>
    <col min="15" max="15" width="5.875" style="19" bestFit="1" customWidth="1"/>
    <col min="16" max="16" width="2.25" style="19" customWidth="1"/>
    <col min="17" max="17" width="60" style="20" customWidth="1"/>
    <col min="18" max="19" width="6.75" style="34" bestFit="1" customWidth="1"/>
    <col min="20" max="20" width="5" style="34" bestFit="1" customWidth="1"/>
    <col min="21" max="22" width="5" style="34" customWidth="1"/>
    <col min="23" max="23" width="7" style="34" bestFit="1" customWidth="1"/>
    <col min="24" max="24" width="1.25" style="34" customWidth="1"/>
    <col min="25" max="25" width="60" style="20" customWidth="1"/>
    <col min="26" max="27" width="6.75" style="34" bestFit="1" customWidth="1"/>
    <col min="28" max="28" width="5" style="34" bestFit="1" customWidth="1"/>
    <col min="29" max="30" width="5" style="34" customWidth="1"/>
    <col min="31" max="31" width="7" style="34" bestFit="1" customWidth="1"/>
    <col min="32" max="32" width="1.25" style="34" customWidth="1"/>
    <col min="33" max="33" width="41.375" style="19" bestFit="1" customWidth="1"/>
    <col min="34" max="35" width="7.625" style="19" bestFit="1" customWidth="1"/>
    <col min="36" max="36" width="5.875" style="19" bestFit="1" customWidth="1"/>
    <col min="37" max="38" width="5.875" style="19" customWidth="1"/>
    <col min="39" max="39" width="7.625" style="19" bestFit="1" customWidth="1"/>
    <col min="40" max="40" width="1" style="19" customWidth="1"/>
    <col min="41" max="41" width="39.375" style="19" customWidth="1"/>
    <col min="42" max="43" width="7.625" style="19" bestFit="1" customWidth="1"/>
    <col min="44" max="44" width="5.875" style="19" bestFit="1" customWidth="1"/>
    <col min="45" max="46" width="5.875" style="19" customWidth="1"/>
    <col min="47" max="47" width="5.875" style="19" bestFit="1" customWidth="1"/>
    <col min="48" max="48" width="0.875" style="19" customWidth="1"/>
    <col min="49" max="49" width="56.375" style="33" bestFit="1" customWidth="1"/>
    <col min="50" max="51" width="7.625" style="19" bestFit="1" customWidth="1"/>
    <col min="52" max="52" width="5.875" style="19" bestFit="1" customWidth="1"/>
    <col min="53" max="54" width="5.875" style="19" customWidth="1"/>
    <col min="55" max="55" width="15.375" style="19" bestFit="1" customWidth="1"/>
    <col min="56" max="56" width="4.125" style="19" customWidth="1"/>
    <col min="57" max="57" width="56.375" style="19" bestFit="1" customWidth="1"/>
    <col min="58" max="59" width="7.625" style="19" bestFit="1" customWidth="1"/>
    <col min="60" max="60" width="5.875" style="19" bestFit="1" customWidth="1"/>
    <col min="61" max="62" width="5.875" style="19" customWidth="1"/>
    <col min="63" max="63" width="15.375" style="19" bestFit="1" customWidth="1"/>
    <col min="64" max="64" width="2.25" style="19" customWidth="1"/>
    <col min="65" max="65" width="46.625" style="33" bestFit="1" customWidth="1"/>
    <col min="66" max="67" width="7.625" style="19" bestFit="1" customWidth="1"/>
    <col min="68" max="68" width="5.875" style="19" bestFit="1" customWidth="1"/>
    <col min="69" max="70" width="5.875" style="19" customWidth="1"/>
    <col min="71" max="71" width="5.875" style="19" bestFit="1" customWidth="1"/>
    <col min="72" max="72" width="2.75" style="19" customWidth="1"/>
    <col min="73" max="73" width="56.375" style="19" bestFit="1" customWidth="1"/>
    <col min="74" max="75" width="7.625" style="19" bestFit="1" customWidth="1"/>
    <col min="76" max="76" width="5.875" style="19" bestFit="1" customWidth="1"/>
    <col min="77" max="78" width="5.875" style="19" customWidth="1"/>
    <col min="79" max="79" width="15.375" style="19" bestFit="1" customWidth="1"/>
    <col min="80" max="80" width="3.5" style="19" customWidth="1"/>
    <col min="81" max="81" width="56.375" style="19" bestFit="1" customWidth="1"/>
    <col min="82" max="83" width="7.625" style="19" bestFit="1" customWidth="1"/>
    <col min="84" max="84" width="5.875" style="19" bestFit="1" customWidth="1"/>
    <col min="85" max="86" width="5.875" style="19" customWidth="1"/>
    <col min="87" max="87" width="5.875" style="19" bestFit="1" customWidth="1"/>
    <col min="88" max="88" width="2" style="19" customWidth="1"/>
    <col min="89" max="89" width="56.375" style="19" bestFit="1" customWidth="1"/>
    <col min="90" max="91" width="7.625" style="19" bestFit="1" customWidth="1"/>
    <col min="92" max="92" width="5.875" style="19" bestFit="1" customWidth="1"/>
    <col min="93" max="94" width="5.875" style="19" customWidth="1"/>
    <col min="95" max="95" width="5.875" style="19" bestFit="1" customWidth="1"/>
    <col min="96" max="96" width="2" style="19" customWidth="1"/>
    <col min="97" max="97" width="51.125" style="19" customWidth="1"/>
    <col min="98" max="99" width="7.625" style="19" bestFit="1" customWidth="1"/>
    <col min="100" max="100" width="5.875" style="19" bestFit="1" customWidth="1"/>
    <col min="101" max="102" width="5.875" style="19" customWidth="1"/>
    <col min="103" max="103" width="15.375" style="19" bestFit="1" customWidth="1"/>
    <col min="104" max="104" width="2" style="19" customWidth="1"/>
    <col min="105" max="105" width="51.125" style="19" bestFit="1" customWidth="1"/>
    <col min="106" max="107" width="7.625" style="19" bestFit="1" customWidth="1"/>
    <col min="108" max="108" width="5.875" style="19" bestFit="1" customWidth="1"/>
    <col min="109" max="110" width="5.875" style="19" customWidth="1"/>
    <col min="111" max="111" width="5.875" style="19" bestFit="1" customWidth="1"/>
    <col min="112" max="112" width="2" style="19" customWidth="1"/>
    <col min="113" max="113" width="47" style="19" customWidth="1"/>
    <col min="114" max="115" width="7.625" style="19" bestFit="1" customWidth="1"/>
    <col min="116" max="116" width="5.875" style="19" bestFit="1" customWidth="1"/>
    <col min="117" max="118" width="5.875" style="19" customWidth="1"/>
    <col min="119" max="119" width="5.875" style="19" bestFit="1" customWidth="1"/>
    <col min="120" max="120" width="2.125" style="19" customWidth="1"/>
    <col min="121" max="121" width="47.625" style="19" bestFit="1" customWidth="1"/>
    <col min="122" max="123" width="7.625" style="19" bestFit="1" customWidth="1"/>
    <col min="124" max="124" width="5.875" style="19" bestFit="1" customWidth="1"/>
    <col min="125" max="126" width="5.875" style="19" customWidth="1"/>
    <col min="127" max="127" width="17.625" style="19" bestFit="1" customWidth="1"/>
    <col min="128" max="128" width="2" style="19" customWidth="1"/>
    <col min="129" max="129" width="56.375" style="19" bestFit="1" customWidth="1"/>
    <col min="130" max="131" width="7.625" style="19" bestFit="1" customWidth="1"/>
    <col min="132" max="132" width="5.875" style="19" bestFit="1" customWidth="1"/>
    <col min="133" max="134" width="5.875" style="19" customWidth="1"/>
    <col min="135" max="135" width="5.875" style="19" bestFit="1" customWidth="1"/>
    <col min="136" max="136" width="2" style="19" customWidth="1"/>
    <col min="137" max="137" width="54.125" style="19" bestFit="1" customWidth="1"/>
    <col min="138" max="139" width="7.625" style="19" bestFit="1" customWidth="1"/>
    <col min="140" max="140" width="5.875" style="19" bestFit="1" customWidth="1"/>
    <col min="141" max="142" width="5.875" style="19" customWidth="1"/>
    <col min="143" max="143" width="5.875" style="19" bestFit="1" customWidth="1"/>
    <col min="144" max="144" width="2" style="19" customWidth="1"/>
    <col min="145" max="145" width="56.375" style="19" bestFit="1" customWidth="1"/>
    <col min="146" max="147" width="7.625" style="19" bestFit="1" customWidth="1"/>
    <col min="148" max="148" width="5.875" style="19" bestFit="1" customWidth="1"/>
    <col min="149" max="150" width="5.875" style="19" customWidth="1"/>
    <col min="151" max="151" width="5.875" style="19" bestFit="1" customWidth="1"/>
    <col min="152" max="152" width="2" style="19" customWidth="1"/>
    <col min="153" max="153" width="46.875" style="19" bestFit="1" customWidth="1"/>
    <col min="154" max="155" width="7.625" style="19" bestFit="1" customWidth="1"/>
    <col min="156" max="156" width="5.875" style="19" bestFit="1" customWidth="1"/>
    <col min="157" max="158" width="5.875" style="19" customWidth="1"/>
    <col min="159" max="159" width="5.875" style="19" bestFit="1" customWidth="1"/>
    <col min="160" max="160" width="2" style="19" customWidth="1"/>
    <col min="161" max="161" width="56.375" style="19" bestFit="1" customWidth="1"/>
    <col min="162" max="163" width="7.625" style="19" bestFit="1" customWidth="1"/>
    <col min="164" max="164" width="5.875" style="19" bestFit="1" customWidth="1"/>
    <col min="165" max="166" width="5.875" style="19" customWidth="1"/>
    <col min="167" max="167" width="5.875" style="19" bestFit="1" customWidth="1"/>
    <col min="168" max="168" width="2" style="19" customWidth="1"/>
    <col min="169" max="169" width="41.375" style="19" bestFit="1" customWidth="1"/>
    <col min="170" max="171" width="7.625" style="19" bestFit="1" customWidth="1"/>
    <col min="172" max="172" width="5.875" style="19" bestFit="1" customWidth="1"/>
    <col min="173" max="174" width="5.875" style="19" customWidth="1"/>
    <col min="175" max="175" width="5.875" style="19" bestFit="1" customWidth="1"/>
    <col min="176" max="176" width="2" style="19" customWidth="1"/>
    <col min="177" max="177" width="56.375" style="19" bestFit="1" customWidth="1"/>
    <col min="178" max="179" width="7.625" style="19" bestFit="1" customWidth="1"/>
    <col min="180" max="180" width="5.875" style="19" bestFit="1" customWidth="1"/>
    <col min="181" max="182" width="5.875" style="19" customWidth="1"/>
    <col min="183" max="183" width="5.875" style="19" bestFit="1" customWidth="1"/>
    <col min="184" max="184" width="2" style="19" customWidth="1"/>
    <col min="185" max="185" width="41.375" style="19" bestFit="1" customWidth="1"/>
    <col min="186" max="187" width="7.625" style="19" bestFit="1" customWidth="1"/>
    <col min="188" max="188" width="5.875" style="19" bestFit="1" customWidth="1"/>
    <col min="189" max="190" width="5.875" style="19" customWidth="1"/>
    <col min="191" max="191" width="5.875" style="19" bestFit="1" customWidth="1"/>
    <col min="192" max="192" width="2" style="19" customWidth="1"/>
    <col min="193" max="193" width="56.375" style="19" bestFit="1" customWidth="1"/>
    <col min="194" max="195" width="7.625" style="19" bestFit="1" customWidth="1"/>
    <col min="196" max="196" width="5.875" style="19" bestFit="1" customWidth="1"/>
    <col min="197" max="198" width="5.875" style="19" customWidth="1"/>
    <col min="199" max="199" width="5.875" style="19" bestFit="1" customWidth="1"/>
    <col min="200" max="200" width="2" style="19" customWidth="1"/>
    <col min="201" max="201" width="51.125" style="33" bestFit="1" customWidth="1"/>
    <col min="202" max="203" width="7.625" style="19" bestFit="1" customWidth="1"/>
    <col min="204" max="206" width="6" style="19" customWidth="1"/>
    <col min="207" max="207" width="5.875" style="19" bestFit="1" customWidth="1"/>
    <col min="208" max="208" width="2" style="19" customWidth="1"/>
    <col min="209" max="209" width="65.625" style="33" bestFit="1" customWidth="1"/>
    <col min="210" max="211" width="7.625" style="19" bestFit="1" customWidth="1"/>
    <col min="212" max="212" width="5.875" style="19" bestFit="1" customWidth="1"/>
    <col min="213" max="214" width="5.875" style="19" customWidth="1"/>
    <col min="215" max="215" width="5.875" style="19" bestFit="1" customWidth="1"/>
    <col min="216" max="216" width="2" style="23" customWidth="1"/>
    <col min="217" max="217" width="40.875" style="23" customWidth="1"/>
    <col min="218" max="222" width="9" style="23"/>
    <col min="223" max="223" width="20.375" style="23" customWidth="1"/>
    <col min="224" max="224" width="2" style="23" customWidth="1"/>
    <col min="225" max="225" width="40.875" style="23" customWidth="1"/>
    <col min="226" max="230" width="9" style="23"/>
    <col min="231" max="231" width="20.375" style="23" customWidth="1"/>
    <col min="232" max="232" width="2.125" style="19" customWidth="1"/>
    <col min="233" max="233" width="65.625" style="33" bestFit="1" customWidth="1"/>
    <col min="234" max="235" width="7.625" style="19" bestFit="1" customWidth="1"/>
    <col min="236" max="236" width="5.875" style="19" bestFit="1" customWidth="1"/>
    <col min="237" max="238" width="5.875" style="19" customWidth="1"/>
    <col min="239" max="239" width="5.875" style="19" bestFit="1" customWidth="1"/>
    <col min="240" max="240" width="2.125" style="19" customWidth="1"/>
    <col min="241" max="241" width="65.625" style="33" bestFit="1" customWidth="1"/>
    <col min="242" max="243" width="7.625" style="19" bestFit="1" customWidth="1"/>
    <col min="244" max="244" width="5.875" style="19" bestFit="1" customWidth="1"/>
    <col min="245" max="246" width="5.875" style="19" customWidth="1"/>
    <col min="247" max="247" width="5.875" style="19" bestFit="1" customWidth="1"/>
    <col min="248" max="16384" width="9" style="19"/>
  </cols>
  <sheetData>
    <row r="1" spans="1:247" ht="12" x14ac:dyDescent="0.4">
      <c r="A1" s="19" t="s">
        <v>159</v>
      </c>
      <c r="I1" s="19" t="s">
        <v>160</v>
      </c>
      <c r="Q1" s="20" t="s">
        <v>161</v>
      </c>
      <c r="R1" s="21"/>
      <c r="S1" s="21"/>
      <c r="T1" s="21"/>
      <c r="U1" s="21"/>
      <c r="V1" s="21"/>
      <c r="W1" s="21"/>
      <c r="X1" s="21"/>
      <c r="Y1" s="20" t="s">
        <v>162</v>
      </c>
      <c r="Z1" s="21"/>
      <c r="AA1" s="21"/>
      <c r="AB1" s="21"/>
      <c r="AC1" s="21"/>
      <c r="AD1" s="21"/>
      <c r="AE1" s="21"/>
      <c r="AF1" s="21"/>
      <c r="AG1" s="22" t="s">
        <v>163</v>
      </c>
      <c r="AO1" s="22" t="s">
        <v>164</v>
      </c>
      <c r="AW1" s="22" t="s">
        <v>165</v>
      </c>
      <c r="BE1" s="22" t="s">
        <v>166</v>
      </c>
      <c r="BM1" s="22" t="s">
        <v>167</v>
      </c>
      <c r="BU1" s="22" t="s">
        <v>168</v>
      </c>
      <c r="CC1" s="22" t="s">
        <v>169</v>
      </c>
      <c r="CK1" s="22" t="s">
        <v>170</v>
      </c>
      <c r="CS1" s="22" t="s">
        <v>171</v>
      </c>
      <c r="DA1" s="22" t="s">
        <v>172</v>
      </c>
      <c r="DI1" s="22" t="s">
        <v>173</v>
      </c>
      <c r="DQ1" s="22" t="s">
        <v>174</v>
      </c>
      <c r="DY1" s="22" t="s">
        <v>175</v>
      </c>
      <c r="EG1" s="22" t="s">
        <v>176</v>
      </c>
      <c r="EO1" s="22" t="s">
        <v>177</v>
      </c>
      <c r="EW1" s="22" t="s">
        <v>178</v>
      </c>
      <c r="FD1" s="22"/>
      <c r="FE1" s="19" t="s">
        <v>179</v>
      </c>
      <c r="FL1" s="22"/>
      <c r="FM1" s="19" t="s">
        <v>180</v>
      </c>
      <c r="FT1" s="22"/>
      <c r="FU1" s="19" t="s">
        <v>181</v>
      </c>
      <c r="GB1" s="22"/>
      <c r="GC1" s="19" t="s">
        <v>182</v>
      </c>
      <c r="GK1" s="22" t="s">
        <v>183</v>
      </c>
      <c r="GS1" s="22" t="s">
        <v>184</v>
      </c>
      <c r="HA1" s="22" t="s">
        <v>185</v>
      </c>
      <c r="HI1" s="23" t="s">
        <v>186</v>
      </c>
      <c r="HQ1" s="23" t="s">
        <v>187</v>
      </c>
      <c r="HY1" s="22" t="s">
        <v>188</v>
      </c>
      <c r="IG1" s="22" t="s">
        <v>189</v>
      </c>
    </row>
    <row r="2" spans="1:247" ht="13.5" customHeight="1" x14ac:dyDescent="0.4">
      <c r="A2" s="1355" t="s">
        <v>190</v>
      </c>
      <c r="B2" s="1354" t="s">
        <v>191</v>
      </c>
      <c r="C2" s="1354" t="s">
        <v>192</v>
      </c>
      <c r="D2" s="1354" t="s">
        <v>193</v>
      </c>
      <c r="E2" s="1356" t="s">
        <v>194</v>
      </c>
      <c r="F2" s="1354" t="s">
        <v>195</v>
      </c>
      <c r="G2" s="1354" t="s">
        <v>196</v>
      </c>
      <c r="I2" s="1355" t="s">
        <v>190</v>
      </c>
      <c r="J2" s="1354" t="s">
        <v>191</v>
      </c>
      <c r="K2" s="1354" t="s">
        <v>192</v>
      </c>
      <c r="L2" s="1354" t="s">
        <v>193</v>
      </c>
      <c r="M2" s="1356" t="s">
        <v>194</v>
      </c>
      <c r="N2" s="1354" t="s">
        <v>195</v>
      </c>
      <c r="O2" s="1354" t="s">
        <v>196</v>
      </c>
      <c r="Q2" s="1355" t="s">
        <v>190</v>
      </c>
      <c r="R2" s="1354" t="s">
        <v>191</v>
      </c>
      <c r="S2" s="1354" t="s">
        <v>192</v>
      </c>
      <c r="T2" s="1354" t="s">
        <v>193</v>
      </c>
      <c r="U2" s="1356" t="s">
        <v>194</v>
      </c>
      <c r="V2" s="1354" t="s">
        <v>197</v>
      </c>
      <c r="W2" s="1354" t="s">
        <v>196</v>
      </c>
      <c r="X2" s="21"/>
      <c r="Y2" s="1355" t="s">
        <v>190</v>
      </c>
      <c r="Z2" s="1354" t="s">
        <v>191</v>
      </c>
      <c r="AA2" s="1354" t="s">
        <v>192</v>
      </c>
      <c r="AB2" s="1354" t="s">
        <v>193</v>
      </c>
      <c r="AC2" s="1356" t="s">
        <v>194</v>
      </c>
      <c r="AD2" s="1354" t="s">
        <v>197</v>
      </c>
      <c r="AE2" s="1354" t="s">
        <v>196</v>
      </c>
      <c r="AF2" s="21"/>
      <c r="AG2" s="1355" t="s">
        <v>190</v>
      </c>
      <c r="AH2" s="1354" t="s">
        <v>191</v>
      </c>
      <c r="AI2" s="1354" t="s">
        <v>192</v>
      </c>
      <c r="AJ2" s="1354" t="s">
        <v>193</v>
      </c>
      <c r="AK2" s="1356" t="s">
        <v>194</v>
      </c>
      <c r="AL2" s="1354" t="s">
        <v>197</v>
      </c>
      <c r="AM2" s="1354" t="s">
        <v>196</v>
      </c>
      <c r="AO2" s="1355" t="s">
        <v>190</v>
      </c>
      <c r="AP2" s="1354" t="s">
        <v>191</v>
      </c>
      <c r="AQ2" s="1354" t="s">
        <v>192</v>
      </c>
      <c r="AR2" s="1354" t="s">
        <v>193</v>
      </c>
      <c r="AS2" s="1356" t="s">
        <v>194</v>
      </c>
      <c r="AT2" s="1354" t="s">
        <v>197</v>
      </c>
      <c r="AU2" s="1354" t="s">
        <v>196</v>
      </c>
      <c r="AW2" s="1355" t="s">
        <v>190</v>
      </c>
      <c r="AX2" s="1354" t="s">
        <v>191</v>
      </c>
      <c r="AY2" s="1354" t="s">
        <v>192</v>
      </c>
      <c r="AZ2" s="1354" t="s">
        <v>193</v>
      </c>
      <c r="BA2" s="1356" t="s">
        <v>194</v>
      </c>
      <c r="BB2" s="1354" t="s">
        <v>197</v>
      </c>
      <c r="BC2" s="1354" t="s">
        <v>196</v>
      </c>
      <c r="BE2" s="1367" t="s">
        <v>190</v>
      </c>
      <c r="BF2" s="24" t="s">
        <v>198</v>
      </c>
      <c r="BG2" s="24" t="s">
        <v>199</v>
      </c>
      <c r="BH2" s="24" t="s">
        <v>200</v>
      </c>
      <c r="BI2" s="1370" t="s">
        <v>194</v>
      </c>
      <c r="BJ2" s="1364" t="s">
        <v>197</v>
      </c>
      <c r="BK2" s="1364" t="s">
        <v>196</v>
      </c>
      <c r="BM2" s="1355" t="s">
        <v>190</v>
      </c>
      <c r="BN2" s="1354" t="s">
        <v>191</v>
      </c>
      <c r="BO2" s="1354" t="s">
        <v>192</v>
      </c>
      <c r="BP2" s="1354" t="s">
        <v>193</v>
      </c>
      <c r="BQ2" s="1356" t="s">
        <v>194</v>
      </c>
      <c r="BR2" s="1354" t="s">
        <v>197</v>
      </c>
      <c r="BS2" s="1354" t="s">
        <v>196</v>
      </c>
      <c r="BU2" s="1355" t="s">
        <v>190</v>
      </c>
      <c r="BV2" s="1354" t="s">
        <v>191</v>
      </c>
      <c r="BW2" s="1354" t="s">
        <v>192</v>
      </c>
      <c r="BX2" s="1354" t="s">
        <v>193</v>
      </c>
      <c r="BY2" s="1356" t="s">
        <v>194</v>
      </c>
      <c r="BZ2" s="1354" t="s">
        <v>197</v>
      </c>
      <c r="CA2" s="1354" t="s">
        <v>196</v>
      </c>
      <c r="CC2" s="1355" t="s">
        <v>190</v>
      </c>
      <c r="CD2" s="1354" t="s">
        <v>191</v>
      </c>
      <c r="CE2" s="1354" t="s">
        <v>192</v>
      </c>
      <c r="CF2" s="1354" t="s">
        <v>193</v>
      </c>
      <c r="CG2" s="1356" t="s">
        <v>194</v>
      </c>
      <c r="CH2" s="1354" t="s">
        <v>197</v>
      </c>
      <c r="CI2" s="1354" t="s">
        <v>196</v>
      </c>
      <c r="CK2" s="1355" t="s">
        <v>190</v>
      </c>
      <c r="CL2" s="1354" t="s">
        <v>191</v>
      </c>
      <c r="CM2" s="1354" t="s">
        <v>192</v>
      </c>
      <c r="CN2" s="1354" t="s">
        <v>193</v>
      </c>
      <c r="CO2" s="1356" t="s">
        <v>194</v>
      </c>
      <c r="CP2" s="1354" t="s">
        <v>197</v>
      </c>
      <c r="CQ2" s="1354" t="s">
        <v>196</v>
      </c>
      <c r="CS2" s="1367" t="s">
        <v>190</v>
      </c>
      <c r="CT2" s="1364" t="s">
        <v>191</v>
      </c>
      <c r="CU2" s="1364" t="s">
        <v>192</v>
      </c>
      <c r="CV2" s="1364" t="s">
        <v>193</v>
      </c>
      <c r="CW2" s="1356" t="s">
        <v>194</v>
      </c>
      <c r="CX2" s="1364" t="s">
        <v>197</v>
      </c>
      <c r="CY2" s="1364" t="s">
        <v>196</v>
      </c>
      <c r="DA2" s="1355" t="s">
        <v>190</v>
      </c>
      <c r="DB2" s="1354" t="s">
        <v>191</v>
      </c>
      <c r="DC2" s="1354" t="s">
        <v>192</v>
      </c>
      <c r="DD2" s="1354" t="s">
        <v>193</v>
      </c>
      <c r="DE2" s="1356" t="s">
        <v>194</v>
      </c>
      <c r="DF2" s="1354" t="s">
        <v>197</v>
      </c>
      <c r="DG2" s="1354" t="s">
        <v>196</v>
      </c>
      <c r="DI2" s="1355" t="s">
        <v>190</v>
      </c>
      <c r="DJ2" s="1354" t="s">
        <v>191</v>
      </c>
      <c r="DK2" s="1354" t="s">
        <v>192</v>
      </c>
      <c r="DL2" s="1354" t="s">
        <v>193</v>
      </c>
      <c r="DM2" s="1356" t="s">
        <v>194</v>
      </c>
      <c r="DN2" s="1354" t="s">
        <v>197</v>
      </c>
      <c r="DO2" s="1354" t="s">
        <v>196</v>
      </c>
      <c r="DQ2" s="1355" t="s">
        <v>190</v>
      </c>
      <c r="DR2" s="1354" t="s">
        <v>191</v>
      </c>
      <c r="DS2" s="1354" t="s">
        <v>192</v>
      </c>
      <c r="DT2" s="1354" t="s">
        <v>193</v>
      </c>
      <c r="DU2" s="1356" t="s">
        <v>194</v>
      </c>
      <c r="DV2" s="1354" t="s">
        <v>197</v>
      </c>
      <c r="DW2" s="1354" t="s">
        <v>196</v>
      </c>
      <c r="DY2" s="1355" t="s">
        <v>190</v>
      </c>
      <c r="DZ2" s="1354" t="s">
        <v>191</v>
      </c>
      <c r="EA2" s="1354" t="s">
        <v>192</v>
      </c>
      <c r="EB2" s="1354" t="s">
        <v>193</v>
      </c>
      <c r="EC2" s="1356" t="s">
        <v>194</v>
      </c>
      <c r="ED2" s="1354" t="s">
        <v>197</v>
      </c>
      <c r="EE2" s="1354" t="s">
        <v>196</v>
      </c>
      <c r="EG2" s="1355" t="s">
        <v>190</v>
      </c>
      <c r="EH2" s="1354" t="s">
        <v>191</v>
      </c>
      <c r="EI2" s="1354" t="s">
        <v>192</v>
      </c>
      <c r="EJ2" s="1354" t="s">
        <v>193</v>
      </c>
      <c r="EK2" s="1356" t="s">
        <v>194</v>
      </c>
      <c r="EL2" s="1354" t="s">
        <v>197</v>
      </c>
      <c r="EM2" s="1354" t="s">
        <v>196</v>
      </c>
      <c r="EO2" s="1355" t="s">
        <v>190</v>
      </c>
      <c r="EP2" s="1354" t="s">
        <v>191</v>
      </c>
      <c r="EQ2" s="1354" t="s">
        <v>192</v>
      </c>
      <c r="ER2" s="1354" t="s">
        <v>193</v>
      </c>
      <c r="ES2" s="1356" t="s">
        <v>194</v>
      </c>
      <c r="ET2" s="1354" t="s">
        <v>197</v>
      </c>
      <c r="EU2" s="1354" t="s">
        <v>196</v>
      </c>
      <c r="EW2" s="1355" t="s">
        <v>190</v>
      </c>
      <c r="EX2" s="1354" t="s">
        <v>191</v>
      </c>
      <c r="EY2" s="1354" t="s">
        <v>192</v>
      </c>
      <c r="EZ2" s="1354" t="s">
        <v>193</v>
      </c>
      <c r="FA2" s="1356" t="s">
        <v>194</v>
      </c>
      <c r="FB2" s="1354" t="s">
        <v>197</v>
      </c>
      <c r="FC2" s="1354" t="s">
        <v>196</v>
      </c>
      <c r="FE2" s="1355" t="s">
        <v>190</v>
      </c>
      <c r="FF2" s="1354" t="s">
        <v>191</v>
      </c>
      <c r="FG2" s="1354" t="s">
        <v>192</v>
      </c>
      <c r="FH2" s="1354" t="s">
        <v>193</v>
      </c>
      <c r="FI2" s="1356" t="s">
        <v>194</v>
      </c>
      <c r="FJ2" s="1354" t="s">
        <v>197</v>
      </c>
      <c r="FK2" s="1354" t="s">
        <v>196</v>
      </c>
      <c r="FM2" s="1355" t="s">
        <v>190</v>
      </c>
      <c r="FN2" s="1354" t="s">
        <v>191</v>
      </c>
      <c r="FO2" s="1354" t="s">
        <v>192</v>
      </c>
      <c r="FP2" s="1354" t="s">
        <v>193</v>
      </c>
      <c r="FQ2" s="1356" t="s">
        <v>194</v>
      </c>
      <c r="FR2" s="1354" t="s">
        <v>197</v>
      </c>
      <c r="FS2" s="1354" t="s">
        <v>196</v>
      </c>
      <c r="FU2" s="1355" t="s">
        <v>190</v>
      </c>
      <c r="FV2" s="1354" t="s">
        <v>191</v>
      </c>
      <c r="FW2" s="1354" t="s">
        <v>192</v>
      </c>
      <c r="FX2" s="1354" t="s">
        <v>193</v>
      </c>
      <c r="FY2" s="1356" t="s">
        <v>194</v>
      </c>
      <c r="FZ2" s="1354" t="s">
        <v>197</v>
      </c>
      <c r="GA2" s="1354" t="s">
        <v>196</v>
      </c>
      <c r="GC2" s="1355" t="s">
        <v>190</v>
      </c>
      <c r="GD2" s="1354" t="s">
        <v>191</v>
      </c>
      <c r="GE2" s="1354" t="s">
        <v>192</v>
      </c>
      <c r="GF2" s="1354" t="s">
        <v>193</v>
      </c>
      <c r="GG2" s="1356" t="s">
        <v>194</v>
      </c>
      <c r="GH2" s="1354" t="s">
        <v>197</v>
      </c>
      <c r="GI2" s="1354" t="s">
        <v>196</v>
      </c>
      <c r="GK2" s="1355" t="s">
        <v>190</v>
      </c>
      <c r="GL2" s="1354" t="s">
        <v>191</v>
      </c>
      <c r="GM2" s="1354" t="s">
        <v>192</v>
      </c>
      <c r="GN2" s="1354" t="s">
        <v>193</v>
      </c>
      <c r="GO2" s="1356" t="s">
        <v>194</v>
      </c>
      <c r="GP2" s="1354" t="s">
        <v>197</v>
      </c>
      <c r="GQ2" s="1354" t="s">
        <v>196</v>
      </c>
      <c r="GS2" s="1355" t="s">
        <v>190</v>
      </c>
      <c r="GT2" s="1354" t="s">
        <v>191</v>
      </c>
      <c r="GU2" s="1354" t="s">
        <v>192</v>
      </c>
      <c r="GV2" s="1354" t="s">
        <v>193</v>
      </c>
      <c r="GW2" s="1356" t="s">
        <v>194</v>
      </c>
      <c r="GX2" s="1354" t="s">
        <v>197</v>
      </c>
      <c r="GY2" s="1354" t="s">
        <v>196</v>
      </c>
      <c r="HA2" s="1355" t="s">
        <v>190</v>
      </c>
      <c r="HB2" s="1354" t="s">
        <v>191</v>
      </c>
      <c r="HC2" s="1354" t="s">
        <v>192</v>
      </c>
      <c r="HD2" s="1354" t="s">
        <v>193</v>
      </c>
      <c r="HE2" s="1356" t="s">
        <v>194</v>
      </c>
      <c r="HF2" s="1354" t="s">
        <v>197</v>
      </c>
      <c r="HG2" s="1354" t="s">
        <v>196</v>
      </c>
      <c r="HI2" s="1360" t="s">
        <v>190</v>
      </c>
      <c r="HJ2" s="1359" t="s">
        <v>191</v>
      </c>
      <c r="HK2" s="1359" t="s">
        <v>192</v>
      </c>
      <c r="HL2" s="1359" t="s">
        <v>193</v>
      </c>
      <c r="HM2" s="1361" t="s">
        <v>194</v>
      </c>
      <c r="HN2" s="1359" t="s">
        <v>197</v>
      </c>
      <c r="HO2" s="1359" t="s">
        <v>196</v>
      </c>
      <c r="HQ2" s="1360" t="s">
        <v>190</v>
      </c>
      <c r="HR2" s="1359" t="s">
        <v>191</v>
      </c>
      <c r="HS2" s="1359" t="s">
        <v>192</v>
      </c>
      <c r="HT2" s="1359" t="s">
        <v>193</v>
      </c>
      <c r="HU2" s="1361" t="s">
        <v>194</v>
      </c>
      <c r="HV2" s="1359" t="s">
        <v>197</v>
      </c>
      <c r="HW2" s="1359" t="s">
        <v>196</v>
      </c>
      <c r="HY2" s="1355" t="s">
        <v>190</v>
      </c>
      <c r="HZ2" s="1354" t="s">
        <v>191</v>
      </c>
      <c r="IA2" s="1354" t="s">
        <v>192</v>
      </c>
      <c r="IB2" s="1354" t="s">
        <v>193</v>
      </c>
      <c r="IC2" s="1356" t="s">
        <v>194</v>
      </c>
      <c r="ID2" s="1354" t="s">
        <v>197</v>
      </c>
      <c r="IE2" s="1354" t="s">
        <v>196</v>
      </c>
      <c r="IG2" s="1355" t="s">
        <v>190</v>
      </c>
      <c r="IH2" s="1354" t="s">
        <v>191</v>
      </c>
      <c r="II2" s="1354" t="s">
        <v>192</v>
      </c>
      <c r="IJ2" s="1354" t="s">
        <v>193</v>
      </c>
      <c r="IK2" s="1356" t="s">
        <v>194</v>
      </c>
      <c r="IL2" s="1354" t="s">
        <v>197</v>
      </c>
      <c r="IM2" s="1354" t="s">
        <v>196</v>
      </c>
    </row>
    <row r="3" spans="1:247" ht="12" customHeight="1" x14ac:dyDescent="0.4">
      <c r="A3" s="1355"/>
      <c r="B3" s="1355"/>
      <c r="C3" s="1355"/>
      <c r="D3" s="1355"/>
      <c r="E3" s="1357"/>
      <c r="F3" s="1355"/>
      <c r="G3" s="1354"/>
      <c r="I3" s="1355"/>
      <c r="J3" s="1355"/>
      <c r="K3" s="1355"/>
      <c r="L3" s="1355"/>
      <c r="M3" s="1357"/>
      <c r="N3" s="1355"/>
      <c r="O3" s="1354"/>
      <c r="Q3" s="1355"/>
      <c r="R3" s="1355"/>
      <c r="S3" s="1355"/>
      <c r="T3" s="1355"/>
      <c r="U3" s="1357"/>
      <c r="V3" s="1355"/>
      <c r="W3" s="1354"/>
      <c r="X3" s="21"/>
      <c r="Y3" s="1355"/>
      <c r="Z3" s="1355"/>
      <c r="AA3" s="1355"/>
      <c r="AB3" s="1355"/>
      <c r="AC3" s="1357"/>
      <c r="AD3" s="1355"/>
      <c r="AE3" s="1354"/>
      <c r="AF3" s="21"/>
      <c r="AG3" s="1355"/>
      <c r="AH3" s="1355"/>
      <c r="AI3" s="1355"/>
      <c r="AJ3" s="1355"/>
      <c r="AK3" s="1357"/>
      <c r="AL3" s="1355"/>
      <c r="AM3" s="1354"/>
      <c r="AO3" s="1355"/>
      <c r="AP3" s="1355"/>
      <c r="AQ3" s="1355"/>
      <c r="AR3" s="1355"/>
      <c r="AS3" s="1357"/>
      <c r="AT3" s="1355"/>
      <c r="AU3" s="1354"/>
      <c r="AW3" s="1355"/>
      <c r="AX3" s="1355"/>
      <c r="AY3" s="1355"/>
      <c r="AZ3" s="1355"/>
      <c r="BA3" s="1357"/>
      <c r="BB3" s="1355"/>
      <c r="BC3" s="1354"/>
      <c r="BE3" s="1369"/>
      <c r="BF3" s="25" t="s">
        <v>201</v>
      </c>
      <c r="BG3" s="25" t="s">
        <v>201</v>
      </c>
      <c r="BH3" s="25" t="s">
        <v>202</v>
      </c>
      <c r="BI3" s="1371"/>
      <c r="BJ3" s="1366"/>
      <c r="BK3" s="1366"/>
      <c r="BM3" s="1355"/>
      <c r="BN3" s="1355"/>
      <c r="BO3" s="1355"/>
      <c r="BP3" s="1355"/>
      <c r="BQ3" s="1357"/>
      <c r="BR3" s="1355"/>
      <c r="BS3" s="1354"/>
      <c r="BU3" s="1355"/>
      <c r="BV3" s="1355"/>
      <c r="BW3" s="1355"/>
      <c r="BX3" s="1355"/>
      <c r="BY3" s="1357"/>
      <c r="BZ3" s="1355"/>
      <c r="CA3" s="1354"/>
      <c r="CC3" s="1355"/>
      <c r="CD3" s="1355"/>
      <c r="CE3" s="1355"/>
      <c r="CF3" s="1355"/>
      <c r="CG3" s="1357"/>
      <c r="CH3" s="1355"/>
      <c r="CI3" s="1354"/>
      <c r="CK3" s="1355"/>
      <c r="CL3" s="1355"/>
      <c r="CM3" s="1355"/>
      <c r="CN3" s="1355"/>
      <c r="CO3" s="1357"/>
      <c r="CP3" s="1355"/>
      <c r="CQ3" s="1354"/>
      <c r="CS3" s="1368"/>
      <c r="CT3" s="1365"/>
      <c r="CU3" s="1365"/>
      <c r="CV3" s="1365"/>
      <c r="CW3" s="1357"/>
      <c r="CX3" s="1365"/>
      <c r="CY3" s="1365"/>
      <c r="DA3" s="1355"/>
      <c r="DB3" s="1355"/>
      <c r="DC3" s="1355"/>
      <c r="DD3" s="1355"/>
      <c r="DE3" s="1357"/>
      <c r="DF3" s="1355"/>
      <c r="DG3" s="1354"/>
      <c r="DI3" s="1355"/>
      <c r="DJ3" s="1355"/>
      <c r="DK3" s="1355"/>
      <c r="DL3" s="1355"/>
      <c r="DM3" s="1357"/>
      <c r="DN3" s="1355"/>
      <c r="DO3" s="1354"/>
      <c r="DQ3" s="1355"/>
      <c r="DR3" s="1355"/>
      <c r="DS3" s="1355"/>
      <c r="DT3" s="1355"/>
      <c r="DU3" s="1357"/>
      <c r="DV3" s="1355"/>
      <c r="DW3" s="1354"/>
      <c r="DY3" s="1355"/>
      <c r="DZ3" s="1355"/>
      <c r="EA3" s="1355"/>
      <c r="EB3" s="1355"/>
      <c r="EC3" s="1357"/>
      <c r="ED3" s="1355"/>
      <c r="EE3" s="1354"/>
      <c r="EG3" s="1355"/>
      <c r="EH3" s="1355"/>
      <c r="EI3" s="1355"/>
      <c r="EJ3" s="1355"/>
      <c r="EK3" s="1357"/>
      <c r="EL3" s="1355"/>
      <c r="EM3" s="1354"/>
      <c r="EO3" s="1355"/>
      <c r="EP3" s="1355"/>
      <c r="EQ3" s="1355"/>
      <c r="ER3" s="1355"/>
      <c r="ES3" s="1357"/>
      <c r="ET3" s="1355"/>
      <c r="EU3" s="1354"/>
      <c r="EW3" s="1355"/>
      <c r="EX3" s="1355"/>
      <c r="EY3" s="1355"/>
      <c r="EZ3" s="1355"/>
      <c r="FA3" s="1357"/>
      <c r="FB3" s="1355"/>
      <c r="FC3" s="1354"/>
      <c r="FE3" s="1355"/>
      <c r="FF3" s="1355"/>
      <c r="FG3" s="1355"/>
      <c r="FH3" s="1355"/>
      <c r="FI3" s="1357"/>
      <c r="FJ3" s="1355"/>
      <c r="FK3" s="1354"/>
      <c r="FM3" s="1355"/>
      <c r="FN3" s="1355"/>
      <c r="FO3" s="1355"/>
      <c r="FP3" s="1355"/>
      <c r="FQ3" s="1357"/>
      <c r="FR3" s="1355"/>
      <c r="FS3" s="1354"/>
      <c r="FU3" s="1355"/>
      <c r="FV3" s="1355"/>
      <c r="FW3" s="1355"/>
      <c r="FX3" s="1355"/>
      <c r="FY3" s="1357"/>
      <c r="FZ3" s="1355"/>
      <c r="GA3" s="1354"/>
      <c r="GC3" s="1355"/>
      <c r="GD3" s="1355"/>
      <c r="GE3" s="1355"/>
      <c r="GF3" s="1355"/>
      <c r="GG3" s="1357"/>
      <c r="GH3" s="1355"/>
      <c r="GI3" s="1354"/>
      <c r="GK3" s="1355"/>
      <c r="GL3" s="1355"/>
      <c r="GM3" s="1355"/>
      <c r="GN3" s="1355"/>
      <c r="GO3" s="1357"/>
      <c r="GP3" s="1355"/>
      <c r="GQ3" s="1354"/>
      <c r="GS3" s="1355"/>
      <c r="GT3" s="1355"/>
      <c r="GU3" s="1355"/>
      <c r="GV3" s="1355"/>
      <c r="GW3" s="1357"/>
      <c r="GX3" s="1355"/>
      <c r="GY3" s="1354"/>
      <c r="HA3" s="1355"/>
      <c r="HB3" s="1355"/>
      <c r="HC3" s="1355"/>
      <c r="HD3" s="1355"/>
      <c r="HE3" s="1357"/>
      <c r="HF3" s="1355"/>
      <c r="HG3" s="1354"/>
      <c r="HI3" s="1360"/>
      <c r="HJ3" s="1360"/>
      <c r="HK3" s="1360"/>
      <c r="HL3" s="1360"/>
      <c r="HM3" s="1362"/>
      <c r="HN3" s="1360"/>
      <c r="HO3" s="1359"/>
      <c r="HQ3" s="1360"/>
      <c r="HR3" s="1360"/>
      <c r="HS3" s="1360"/>
      <c r="HT3" s="1360"/>
      <c r="HU3" s="1362"/>
      <c r="HV3" s="1360"/>
      <c r="HW3" s="1359"/>
      <c r="HY3" s="1355"/>
      <c r="HZ3" s="1355"/>
      <c r="IA3" s="1355"/>
      <c r="IB3" s="1355"/>
      <c r="IC3" s="1357"/>
      <c r="ID3" s="1355"/>
      <c r="IE3" s="1354"/>
      <c r="IG3" s="1355"/>
      <c r="IH3" s="1355"/>
      <c r="II3" s="1355"/>
      <c r="IJ3" s="1355"/>
      <c r="IK3" s="1357"/>
      <c r="IL3" s="1355"/>
      <c r="IM3" s="1354"/>
    </row>
    <row r="4" spans="1:247" ht="12" x14ac:dyDescent="0.4">
      <c r="A4" s="1355"/>
      <c r="B4" s="1355"/>
      <c r="C4" s="1355"/>
      <c r="D4" s="1355"/>
      <c r="E4" s="1358"/>
      <c r="F4" s="1355"/>
      <c r="G4" s="1354" t="s">
        <v>196</v>
      </c>
      <c r="I4" s="1355"/>
      <c r="J4" s="1355"/>
      <c r="K4" s="1355"/>
      <c r="L4" s="1355"/>
      <c r="M4" s="1358"/>
      <c r="N4" s="1355"/>
      <c r="O4" s="1354" t="s">
        <v>196</v>
      </c>
      <c r="Q4" s="1355"/>
      <c r="R4" s="1355"/>
      <c r="S4" s="1355"/>
      <c r="T4" s="1355"/>
      <c r="U4" s="1358"/>
      <c r="V4" s="1355"/>
      <c r="W4" s="1354" t="s">
        <v>196</v>
      </c>
      <c r="X4" s="21"/>
      <c r="Y4" s="1355"/>
      <c r="Z4" s="1355"/>
      <c r="AA4" s="1355"/>
      <c r="AB4" s="1355"/>
      <c r="AC4" s="1358"/>
      <c r="AD4" s="1355"/>
      <c r="AE4" s="1354" t="s">
        <v>196</v>
      </c>
      <c r="AF4" s="21"/>
      <c r="AG4" s="1355"/>
      <c r="AH4" s="1355"/>
      <c r="AI4" s="1355"/>
      <c r="AJ4" s="1355"/>
      <c r="AK4" s="1358"/>
      <c r="AL4" s="1355"/>
      <c r="AM4" s="1354" t="s">
        <v>196</v>
      </c>
      <c r="AO4" s="1355"/>
      <c r="AP4" s="1355"/>
      <c r="AQ4" s="1355"/>
      <c r="AR4" s="1355"/>
      <c r="AS4" s="1358"/>
      <c r="AT4" s="1355"/>
      <c r="AU4" s="1354" t="s">
        <v>196</v>
      </c>
      <c r="AW4" s="1355"/>
      <c r="AX4" s="1355"/>
      <c r="AY4" s="1355"/>
      <c r="AZ4" s="1355"/>
      <c r="BA4" s="1358"/>
      <c r="BB4" s="1355"/>
      <c r="BC4" s="1354" t="s">
        <v>196</v>
      </c>
      <c r="BE4" s="26"/>
      <c r="BF4" s="26"/>
      <c r="BG4" s="26"/>
      <c r="BH4" s="26"/>
      <c r="BI4" s="27"/>
      <c r="BJ4" s="26"/>
      <c r="BK4" s="28" t="s">
        <v>196</v>
      </c>
      <c r="BM4" s="1355"/>
      <c r="BN4" s="1355"/>
      <c r="BO4" s="1355"/>
      <c r="BP4" s="1355"/>
      <c r="BQ4" s="1358"/>
      <c r="BR4" s="1355"/>
      <c r="BS4" s="1354" t="s">
        <v>196</v>
      </c>
      <c r="BU4" s="1355"/>
      <c r="BV4" s="1355"/>
      <c r="BW4" s="1355"/>
      <c r="BX4" s="1355"/>
      <c r="BY4" s="1358"/>
      <c r="BZ4" s="1355"/>
      <c r="CA4" s="1354" t="s">
        <v>196</v>
      </c>
      <c r="CC4" s="1355"/>
      <c r="CD4" s="1355"/>
      <c r="CE4" s="1355"/>
      <c r="CF4" s="1355"/>
      <c r="CG4" s="1358"/>
      <c r="CH4" s="1355"/>
      <c r="CI4" s="1354" t="s">
        <v>196</v>
      </c>
      <c r="CK4" s="1355"/>
      <c r="CL4" s="1355"/>
      <c r="CM4" s="1355"/>
      <c r="CN4" s="1355"/>
      <c r="CO4" s="1358"/>
      <c r="CP4" s="1355"/>
      <c r="CQ4" s="1354" t="s">
        <v>196</v>
      </c>
      <c r="CS4" s="1369"/>
      <c r="CT4" s="1366"/>
      <c r="CU4" s="1366"/>
      <c r="CV4" s="1366"/>
      <c r="CW4" s="1358"/>
      <c r="CX4" s="1366"/>
      <c r="CY4" s="1366" t="s">
        <v>196</v>
      </c>
      <c r="DA4" s="1355"/>
      <c r="DB4" s="1355"/>
      <c r="DC4" s="1355"/>
      <c r="DD4" s="1355"/>
      <c r="DE4" s="1358"/>
      <c r="DF4" s="1355"/>
      <c r="DG4" s="1354" t="s">
        <v>196</v>
      </c>
      <c r="DI4" s="1355"/>
      <c r="DJ4" s="1355"/>
      <c r="DK4" s="1355"/>
      <c r="DL4" s="1355"/>
      <c r="DM4" s="1358"/>
      <c r="DN4" s="1355"/>
      <c r="DO4" s="1354" t="s">
        <v>196</v>
      </c>
      <c r="DQ4" s="1355"/>
      <c r="DR4" s="1355"/>
      <c r="DS4" s="1355"/>
      <c r="DT4" s="1355"/>
      <c r="DU4" s="1358"/>
      <c r="DV4" s="1355"/>
      <c r="DW4" s="1354" t="s">
        <v>196</v>
      </c>
      <c r="DY4" s="1355"/>
      <c r="DZ4" s="1355"/>
      <c r="EA4" s="1355"/>
      <c r="EB4" s="1355"/>
      <c r="EC4" s="1358"/>
      <c r="ED4" s="1355"/>
      <c r="EE4" s="1354" t="s">
        <v>196</v>
      </c>
      <c r="EG4" s="1355"/>
      <c r="EH4" s="1355"/>
      <c r="EI4" s="1355"/>
      <c r="EJ4" s="1355"/>
      <c r="EK4" s="1358"/>
      <c r="EL4" s="1355"/>
      <c r="EM4" s="1354" t="s">
        <v>196</v>
      </c>
      <c r="EO4" s="1355"/>
      <c r="EP4" s="1355"/>
      <c r="EQ4" s="1355"/>
      <c r="ER4" s="1355"/>
      <c r="ES4" s="1358"/>
      <c r="ET4" s="1355"/>
      <c r="EU4" s="1354" t="s">
        <v>196</v>
      </c>
      <c r="EW4" s="1355"/>
      <c r="EX4" s="1355"/>
      <c r="EY4" s="1355"/>
      <c r="EZ4" s="1355"/>
      <c r="FA4" s="1358"/>
      <c r="FB4" s="1355"/>
      <c r="FC4" s="1354" t="s">
        <v>196</v>
      </c>
      <c r="FE4" s="1355"/>
      <c r="FF4" s="1355"/>
      <c r="FG4" s="1355"/>
      <c r="FH4" s="1355"/>
      <c r="FI4" s="1358"/>
      <c r="FJ4" s="1355"/>
      <c r="FK4" s="1354" t="s">
        <v>196</v>
      </c>
      <c r="FM4" s="1355"/>
      <c r="FN4" s="1355"/>
      <c r="FO4" s="1355"/>
      <c r="FP4" s="1355"/>
      <c r="FQ4" s="1358"/>
      <c r="FR4" s="1355"/>
      <c r="FS4" s="1354" t="s">
        <v>196</v>
      </c>
      <c r="FU4" s="1355"/>
      <c r="FV4" s="1355"/>
      <c r="FW4" s="1355"/>
      <c r="FX4" s="1355"/>
      <c r="FY4" s="1358"/>
      <c r="FZ4" s="1355"/>
      <c r="GA4" s="1354" t="s">
        <v>196</v>
      </c>
      <c r="GC4" s="1355"/>
      <c r="GD4" s="1355"/>
      <c r="GE4" s="1355"/>
      <c r="GF4" s="1355"/>
      <c r="GG4" s="1358"/>
      <c r="GH4" s="1355"/>
      <c r="GI4" s="1354" t="s">
        <v>196</v>
      </c>
      <c r="GK4" s="1355"/>
      <c r="GL4" s="1355"/>
      <c r="GM4" s="1355"/>
      <c r="GN4" s="1355"/>
      <c r="GO4" s="1358"/>
      <c r="GP4" s="1355"/>
      <c r="GQ4" s="1354" t="s">
        <v>196</v>
      </c>
      <c r="GS4" s="1355"/>
      <c r="GT4" s="1355"/>
      <c r="GU4" s="1355"/>
      <c r="GV4" s="1355"/>
      <c r="GW4" s="1358"/>
      <c r="GX4" s="1355"/>
      <c r="GY4" s="1354" t="s">
        <v>196</v>
      </c>
      <c r="HA4" s="1355"/>
      <c r="HB4" s="1355"/>
      <c r="HC4" s="1355"/>
      <c r="HD4" s="1355"/>
      <c r="HE4" s="1358"/>
      <c r="HF4" s="1355"/>
      <c r="HG4" s="1354" t="s">
        <v>196</v>
      </c>
      <c r="HI4" s="1360"/>
      <c r="HJ4" s="1360"/>
      <c r="HK4" s="1360"/>
      <c r="HL4" s="1360"/>
      <c r="HM4" s="1363"/>
      <c r="HN4" s="1360"/>
      <c r="HO4" s="1359" t="s">
        <v>196</v>
      </c>
      <c r="HQ4" s="1360"/>
      <c r="HR4" s="1360"/>
      <c r="HS4" s="1360"/>
      <c r="HT4" s="1360"/>
      <c r="HU4" s="1363"/>
      <c r="HV4" s="1360"/>
      <c r="HW4" s="1359" t="s">
        <v>196</v>
      </c>
      <c r="HY4" s="1355"/>
      <c r="HZ4" s="1355"/>
      <c r="IA4" s="1355"/>
      <c r="IB4" s="1355"/>
      <c r="IC4" s="1358"/>
      <c r="ID4" s="1355"/>
      <c r="IE4" s="1354" t="s">
        <v>196</v>
      </c>
      <c r="IG4" s="1355"/>
      <c r="IH4" s="1355"/>
      <c r="II4" s="1355"/>
      <c r="IJ4" s="1355"/>
      <c r="IK4" s="1358"/>
      <c r="IL4" s="1355"/>
      <c r="IM4" s="1354" t="s">
        <v>196</v>
      </c>
    </row>
    <row r="5" spans="1:247" x14ac:dyDescent="0.4">
      <c r="A5" s="29" t="s">
        <v>203</v>
      </c>
      <c r="B5" s="30"/>
      <c r="C5" s="30"/>
      <c r="D5" s="30">
        <v>8</v>
      </c>
      <c r="E5" s="30"/>
      <c r="F5" s="30"/>
      <c r="G5" s="30" t="s">
        <v>204</v>
      </c>
      <c r="I5" s="29" t="s">
        <v>203</v>
      </c>
      <c r="J5" s="30"/>
      <c r="K5" s="30"/>
      <c r="L5" s="30">
        <v>8</v>
      </c>
      <c r="M5" s="30"/>
      <c r="N5" s="30"/>
      <c r="O5" s="30" t="s">
        <v>205</v>
      </c>
      <c r="Q5" s="31" t="s">
        <v>203</v>
      </c>
      <c r="R5" s="32"/>
      <c r="S5" s="32"/>
      <c r="T5" s="32">
        <v>8</v>
      </c>
      <c r="U5" s="32"/>
      <c r="V5" s="32"/>
      <c r="W5" s="32" t="s">
        <v>206</v>
      </c>
      <c r="X5" s="33">
        <v>1</v>
      </c>
      <c r="Y5" s="31" t="s">
        <v>203</v>
      </c>
      <c r="Z5" s="32"/>
      <c r="AA5" s="32"/>
      <c r="AB5" s="32">
        <v>8</v>
      </c>
      <c r="AC5" s="32"/>
      <c r="AD5" s="32"/>
      <c r="AE5" s="32" t="s">
        <v>206</v>
      </c>
      <c r="AG5" s="29" t="s">
        <v>203</v>
      </c>
      <c r="AH5" s="30"/>
      <c r="AI5" s="30"/>
      <c r="AJ5" s="30">
        <v>8</v>
      </c>
      <c r="AK5" s="30"/>
      <c r="AL5" s="30"/>
      <c r="AM5" s="30" t="s">
        <v>206</v>
      </c>
      <c r="AO5" s="29" t="s">
        <v>203</v>
      </c>
      <c r="AP5" s="30"/>
      <c r="AQ5" s="30"/>
      <c r="AR5" s="30">
        <v>8</v>
      </c>
      <c r="AS5" s="30"/>
      <c r="AT5" s="30"/>
      <c r="AU5" s="30" t="s">
        <v>206</v>
      </c>
      <c r="AW5" s="31" t="s">
        <v>203</v>
      </c>
      <c r="AX5" s="32"/>
      <c r="AY5" s="32"/>
      <c r="AZ5" s="32">
        <v>8</v>
      </c>
      <c r="BA5" s="32"/>
      <c r="BB5" s="32"/>
      <c r="BC5" s="32" t="s">
        <v>206</v>
      </c>
      <c r="BD5" s="33">
        <v>1</v>
      </c>
      <c r="BE5" s="31" t="s">
        <v>203</v>
      </c>
      <c r="BF5" s="32"/>
      <c r="BG5" s="32"/>
      <c r="BH5" s="32">
        <v>8</v>
      </c>
      <c r="BI5" s="32"/>
      <c r="BJ5" s="32"/>
      <c r="BK5" s="32" t="s">
        <v>206</v>
      </c>
      <c r="BM5" s="35" t="s">
        <v>203</v>
      </c>
      <c r="BN5" s="36"/>
      <c r="BO5" s="36"/>
      <c r="BP5" s="36">
        <v>8</v>
      </c>
      <c r="BQ5" s="36"/>
      <c r="BR5" s="36"/>
      <c r="BS5" s="36" t="s">
        <v>206</v>
      </c>
      <c r="BU5" s="31" t="s">
        <v>203</v>
      </c>
      <c r="BV5" s="32"/>
      <c r="BW5" s="32"/>
      <c r="BX5" s="32">
        <v>8</v>
      </c>
      <c r="BY5" s="32"/>
      <c r="BZ5" s="32"/>
      <c r="CA5" s="32" t="s">
        <v>206</v>
      </c>
      <c r="CB5" s="33">
        <v>1</v>
      </c>
      <c r="CC5" s="31" t="s">
        <v>203</v>
      </c>
      <c r="CD5" s="32"/>
      <c r="CE5" s="32"/>
      <c r="CF5" s="32">
        <v>8</v>
      </c>
      <c r="CG5" s="32"/>
      <c r="CH5" s="32"/>
      <c r="CI5" s="32" t="s">
        <v>206</v>
      </c>
      <c r="CK5" s="31" t="s">
        <v>203</v>
      </c>
      <c r="CL5" s="32"/>
      <c r="CM5" s="32"/>
      <c r="CN5" s="32">
        <v>8</v>
      </c>
      <c r="CO5" s="32"/>
      <c r="CP5" s="32"/>
      <c r="CQ5" s="32" t="s">
        <v>206</v>
      </c>
      <c r="CR5" s="33">
        <v>1</v>
      </c>
      <c r="CS5" s="31" t="s">
        <v>203</v>
      </c>
      <c r="CT5" s="32"/>
      <c r="CU5" s="32"/>
      <c r="CV5" s="32">
        <v>8</v>
      </c>
      <c r="CW5" s="32"/>
      <c r="CX5" s="32"/>
      <c r="CY5" s="32" t="s">
        <v>206</v>
      </c>
      <c r="DA5" s="31" t="s">
        <v>203</v>
      </c>
      <c r="DB5" s="32"/>
      <c r="DC5" s="32"/>
      <c r="DD5" s="32">
        <v>8</v>
      </c>
      <c r="DE5" s="32"/>
      <c r="DF5" s="32"/>
      <c r="DG5" s="32" t="s">
        <v>206</v>
      </c>
      <c r="DI5" s="31" t="s">
        <v>203</v>
      </c>
      <c r="DJ5" s="32"/>
      <c r="DK5" s="32"/>
      <c r="DL5" s="32">
        <v>8</v>
      </c>
      <c r="DM5" s="32"/>
      <c r="DN5" s="32"/>
      <c r="DO5" s="32" t="s">
        <v>206</v>
      </c>
      <c r="DQ5" s="31" t="s">
        <v>203</v>
      </c>
      <c r="DR5" s="32"/>
      <c r="DS5" s="32"/>
      <c r="DT5" s="32">
        <v>8</v>
      </c>
      <c r="DU5" s="32"/>
      <c r="DV5" s="32"/>
      <c r="DW5" s="32" t="s">
        <v>206</v>
      </c>
      <c r="DY5" s="31" t="s">
        <v>203</v>
      </c>
      <c r="DZ5" s="32"/>
      <c r="EA5" s="32"/>
      <c r="EB5" s="32">
        <v>8</v>
      </c>
      <c r="EC5" s="32"/>
      <c r="ED5" s="32"/>
      <c r="EE5" s="32" t="s">
        <v>206</v>
      </c>
      <c r="EG5" s="31" t="s">
        <v>203</v>
      </c>
      <c r="EH5" s="32"/>
      <c r="EI5" s="32"/>
      <c r="EJ5" s="32">
        <v>8</v>
      </c>
      <c r="EK5" s="32"/>
      <c r="EL5" s="32"/>
      <c r="EM5" s="32" t="s">
        <v>206</v>
      </c>
      <c r="EO5" s="31" t="s">
        <v>203</v>
      </c>
      <c r="EP5" s="32"/>
      <c r="EQ5" s="32"/>
      <c r="ER5" s="32">
        <v>8</v>
      </c>
      <c r="ES5" s="32"/>
      <c r="ET5" s="32"/>
      <c r="EU5" s="32" t="s">
        <v>206</v>
      </c>
      <c r="EW5" s="31" t="s">
        <v>203</v>
      </c>
      <c r="EX5" s="32"/>
      <c r="EY5" s="32"/>
      <c r="EZ5" s="32">
        <v>8</v>
      </c>
      <c r="FA5" s="32"/>
      <c r="FB5" s="32"/>
      <c r="FC5" s="32" t="s">
        <v>206</v>
      </c>
      <c r="FD5" s="33">
        <v>1</v>
      </c>
      <c r="FE5" s="31" t="s">
        <v>203</v>
      </c>
      <c r="FF5" s="32"/>
      <c r="FG5" s="32"/>
      <c r="FH5" s="32">
        <v>8</v>
      </c>
      <c r="FI5" s="32"/>
      <c r="FJ5" s="32"/>
      <c r="FK5" s="32" t="s">
        <v>206</v>
      </c>
      <c r="FM5" s="31" t="s">
        <v>203</v>
      </c>
      <c r="FN5" s="32"/>
      <c r="FO5" s="32"/>
      <c r="FP5" s="32">
        <v>8</v>
      </c>
      <c r="FQ5" s="32"/>
      <c r="FR5" s="32"/>
      <c r="FS5" s="32" t="s">
        <v>206</v>
      </c>
      <c r="FT5" s="33">
        <v>1</v>
      </c>
      <c r="FU5" s="31" t="s">
        <v>203</v>
      </c>
      <c r="FV5" s="32"/>
      <c r="FW5" s="32"/>
      <c r="FX5" s="32">
        <v>8</v>
      </c>
      <c r="FY5" s="32"/>
      <c r="FZ5" s="32"/>
      <c r="GA5" s="32" t="s">
        <v>206</v>
      </c>
      <c r="GC5" s="31" t="s">
        <v>203</v>
      </c>
      <c r="GD5" s="32"/>
      <c r="GE5" s="32"/>
      <c r="GF5" s="32">
        <v>8</v>
      </c>
      <c r="GG5" s="32"/>
      <c r="GH5" s="32"/>
      <c r="GI5" s="32" t="s">
        <v>206</v>
      </c>
      <c r="GK5" s="31" t="s">
        <v>203</v>
      </c>
      <c r="GL5" s="32"/>
      <c r="GM5" s="32"/>
      <c r="GN5" s="32">
        <v>8</v>
      </c>
      <c r="GO5" s="32"/>
      <c r="GP5" s="32"/>
      <c r="GQ5" s="32" t="s">
        <v>206</v>
      </c>
      <c r="GS5" s="31" t="s">
        <v>203</v>
      </c>
      <c r="GT5" s="32"/>
      <c r="GU5" s="32"/>
      <c r="GV5" s="32">
        <v>8</v>
      </c>
      <c r="GW5" s="32"/>
      <c r="GX5" s="32"/>
      <c r="GY5" s="32" t="s">
        <v>206</v>
      </c>
      <c r="HA5" s="31" t="s">
        <v>207</v>
      </c>
      <c r="HB5" s="32"/>
      <c r="HC5" s="32"/>
      <c r="HD5" s="32">
        <v>8</v>
      </c>
      <c r="HE5" s="32"/>
      <c r="HF5" s="32"/>
      <c r="HG5" s="32" t="s">
        <v>206</v>
      </c>
      <c r="HI5" s="37" t="s">
        <v>208</v>
      </c>
      <c r="HJ5" s="38" t="s">
        <v>209</v>
      </c>
      <c r="HK5" s="38" t="s">
        <v>209</v>
      </c>
      <c r="HL5" s="39">
        <v>9</v>
      </c>
      <c r="HM5" s="39"/>
      <c r="HN5" s="39"/>
      <c r="HO5" s="39"/>
      <c r="HQ5" s="37" t="s">
        <v>208</v>
      </c>
      <c r="HR5" s="40" t="s">
        <v>210</v>
      </c>
      <c r="HS5" s="40" t="s">
        <v>210</v>
      </c>
      <c r="HT5" s="40">
        <v>9</v>
      </c>
      <c r="HU5" s="40"/>
      <c r="HV5" s="40"/>
      <c r="HW5" s="40"/>
      <c r="HY5" s="31" t="s">
        <v>211</v>
      </c>
      <c r="HZ5" s="32"/>
      <c r="IA5" s="32"/>
      <c r="IB5" s="32">
        <v>8</v>
      </c>
      <c r="IC5" s="32"/>
      <c r="ID5" s="32"/>
      <c r="IE5" s="32" t="s">
        <v>206</v>
      </c>
      <c r="IG5" s="31" t="s">
        <v>211</v>
      </c>
      <c r="IH5" s="32"/>
      <c r="II5" s="32"/>
      <c r="IJ5" s="32">
        <v>8</v>
      </c>
      <c r="IK5" s="32"/>
      <c r="IL5" s="32"/>
      <c r="IM5" s="32" t="s">
        <v>206</v>
      </c>
    </row>
    <row r="6" spans="1:247" x14ac:dyDescent="0.4">
      <c r="A6" s="39" t="s">
        <v>212</v>
      </c>
      <c r="B6" s="41"/>
      <c r="C6" s="41" t="s">
        <v>213</v>
      </c>
      <c r="D6" s="41"/>
      <c r="E6" s="41"/>
      <c r="F6" s="41"/>
      <c r="G6" s="41"/>
      <c r="I6" s="29" t="s">
        <v>212</v>
      </c>
      <c r="J6" s="30"/>
      <c r="K6" s="30"/>
      <c r="L6" s="30">
        <v>8</v>
      </c>
      <c r="M6" s="30"/>
      <c r="N6" s="30"/>
      <c r="O6" s="29" t="s">
        <v>204</v>
      </c>
      <c r="Q6" s="29" t="s">
        <v>212</v>
      </c>
      <c r="R6" s="30"/>
      <c r="S6" s="30"/>
      <c r="T6" s="30">
        <v>8</v>
      </c>
      <c r="U6" s="30"/>
      <c r="V6" s="30"/>
      <c r="W6" s="29" t="s">
        <v>204</v>
      </c>
      <c r="X6" s="33">
        <v>2</v>
      </c>
      <c r="Y6" s="29" t="s">
        <v>212</v>
      </c>
      <c r="Z6" s="30"/>
      <c r="AA6" s="30"/>
      <c r="AB6" s="30">
        <v>8</v>
      </c>
      <c r="AC6" s="30"/>
      <c r="AD6" s="30"/>
      <c r="AE6" s="29" t="s">
        <v>204</v>
      </c>
      <c r="AG6" s="42" t="s">
        <v>212</v>
      </c>
      <c r="AH6" s="43"/>
      <c r="AI6" s="43"/>
      <c r="AJ6" s="43">
        <v>8</v>
      </c>
      <c r="AK6" s="43"/>
      <c r="AL6" s="43"/>
      <c r="AM6" s="42" t="s">
        <v>204</v>
      </c>
      <c r="AO6" s="42" t="s">
        <v>212</v>
      </c>
      <c r="AP6" s="43"/>
      <c r="AQ6" s="43"/>
      <c r="AR6" s="43">
        <v>8</v>
      </c>
      <c r="AS6" s="43"/>
      <c r="AT6" s="43"/>
      <c r="AU6" s="42" t="s">
        <v>204</v>
      </c>
      <c r="AW6" s="29" t="s">
        <v>212</v>
      </c>
      <c r="AX6" s="30"/>
      <c r="AY6" s="30"/>
      <c r="AZ6" s="30">
        <v>8</v>
      </c>
      <c r="BA6" s="30"/>
      <c r="BB6" s="30"/>
      <c r="BC6" s="29" t="s">
        <v>204</v>
      </c>
      <c r="BD6" s="33">
        <v>2</v>
      </c>
      <c r="BE6" s="29" t="s">
        <v>212</v>
      </c>
      <c r="BF6" s="30"/>
      <c r="BG6" s="30"/>
      <c r="BH6" s="30">
        <v>8</v>
      </c>
      <c r="BI6" s="30"/>
      <c r="BJ6" s="30"/>
      <c r="BK6" s="29" t="s">
        <v>204</v>
      </c>
      <c r="BM6" s="44" t="s">
        <v>212</v>
      </c>
      <c r="BN6" s="45"/>
      <c r="BO6" s="45"/>
      <c r="BP6" s="45">
        <v>8</v>
      </c>
      <c r="BQ6" s="45"/>
      <c r="BR6" s="45"/>
      <c r="BS6" s="44" t="s">
        <v>204</v>
      </c>
      <c r="BU6" s="29" t="s">
        <v>212</v>
      </c>
      <c r="BV6" s="30"/>
      <c r="BW6" s="30"/>
      <c r="BX6" s="30">
        <v>8</v>
      </c>
      <c r="BY6" s="30"/>
      <c r="BZ6" s="30"/>
      <c r="CA6" s="29" t="s">
        <v>204</v>
      </c>
      <c r="CB6" s="33">
        <v>2</v>
      </c>
      <c r="CC6" s="29" t="s">
        <v>212</v>
      </c>
      <c r="CD6" s="30"/>
      <c r="CE6" s="30"/>
      <c r="CF6" s="30">
        <v>8</v>
      </c>
      <c r="CG6" s="30"/>
      <c r="CH6" s="30"/>
      <c r="CI6" s="29" t="s">
        <v>204</v>
      </c>
      <c r="CK6" s="29" t="s">
        <v>212</v>
      </c>
      <c r="CL6" s="30"/>
      <c r="CM6" s="30"/>
      <c r="CN6" s="30">
        <v>8</v>
      </c>
      <c r="CO6" s="30"/>
      <c r="CP6" s="30"/>
      <c r="CQ6" s="29" t="s">
        <v>204</v>
      </c>
      <c r="CR6" s="33">
        <v>2</v>
      </c>
      <c r="CS6" s="39" t="s">
        <v>214</v>
      </c>
      <c r="CT6" s="39"/>
      <c r="CU6" s="39"/>
      <c r="CV6" s="39">
        <v>8</v>
      </c>
      <c r="CW6" s="39"/>
      <c r="CX6" s="39"/>
      <c r="CY6" s="39" t="s">
        <v>215</v>
      </c>
      <c r="DA6" s="29" t="s">
        <v>212</v>
      </c>
      <c r="DB6" s="30"/>
      <c r="DC6" s="30"/>
      <c r="DD6" s="30">
        <v>8</v>
      </c>
      <c r="DE6" s="30"/>
      <c r="DF6" s="30"/>
      <c r="DG6" s="29" t="s">
        <v>204</v>
      </c>
      <c r="DI6" s="29" t="s">
        <v>212</v>
      </c>
      <c r="DJ6" s="30"/>
      <c r="DK6" s="30"/>
      <c r="DL6" s="30">
        <v>8</v>
      </c>
      <c r="DM6" s="30"/>
      <c r="DN6" s="30"/>
      <c r="DO6" s="29" t="s">
        <v>204</v>
      </c>
      <c r="DQ6" s="29" t="s">
        <v>212</v>
      </c>
      <c r="DR6" s="30"/>
      <c r="DS6" s="30"/>
      <c r="DT6" s="30">
        <v>8</v>
      </c>
      <c r="DU6" s="30"/>
      <c r="DV6" s="30"/>
      <c r="DW6" s="29" t="s">
        <v>204</v>
      </c>
      <c r="DY6" s="29" t="s">
        <v>212</v>
      </c>
      <c r="DZ6" s="30"/>
      <c r="EA6" s="30"/>
      <c r="EB6" s="30">
        <v>8</v>
      </c>
      <c r="EC6" s="30"/>
      <c r="ED6" s="30"/>
      <c r="EE6" s="29" t="s">
        <v>204</v>
      </c>
      <c r="EG6" s="29" t="s">
        <v>212</v>
      </c>
      <c r="EH6" s="30"/>
      <c r="EI6" s="30"/>
      <c r="EJ6" s="30">
        <v>8</v>
      </c>
      <c r="EK6" s="30"/>
      <c r="EL6" s="30"/>
      <c r="EM6" s="29" t="s">
        <v>204</v>
      </c>
      <c r="EO6" s="29" t="s">
        <v>212</v>
      </c>
      <c r="EP6" s="30"/>
      <c r="EQ6" s="30"/>
      <c r="ER6" s="30">
        <v>8</v>
      </c>
      <c r="ES6" s="30"/>
      <c r="ET6" s="30"/>
      <c r="EU6" s="29" t="s">
        <v>204</v>
      </c>
      <c r="EW6" s="29" t="s">
        <v>212</v>
      </c>
      <c r="EX6" s="30"/>
      <c r="EY6" s="30"/>
      <c r="EZ6" s="30">
        <v>8</v>
      </c>
      <c r="FA6" s="30"/>
      <c r="FB6" s="30"/>
      <c r="FC6" s="29" t="s">
        <v>204</v>
      </c>
      <c r="FD6" s="33">
        <v>2</v>
      </c>
      <c r="FE6" s="29" t="s">
        <v>212</v>
      </c>
      <c r="FF6" s="30"/>
      <c r="FG6" s="30"/>
      <c r="FH6" s="30">
        <v>8</v>
      </c>
      <c r="FI6" s="30"/>
      <c r="FJ6" s="30"/>
      <c r="FK6" s="29" t="s">
        <v>204</v>
      </c>
      <c r="FM6" s="29" t="s">
        <v>212</v>
      </c>
      <c r="FN6" s="30"/>
      <c r="FO6" s="30"/>
      <c r="FP6" s="30">
        <v>8</v>
      </c>
      <c r="FQ6" s="30"/>
      <c r="FR6" s="30"/>
      <c r="FS6" s="29" t="s">
        <v>204</v>
      </c>
      <c r="FT6" s="33">
        <v>2</v>
      </c>
      <c r="FU6" s="29" t="s">
        <v>212</v>
      </c>
      <c r="FV6" s="30"/>
      <c r="FW6" s="30"/>
      <c r="FX6" s="30">
        <v>8</v>
      </c>
      <c r="FY6" s="30"/>
      <c r="FZ6" s="30"/>
      <c r="GA6" s="29" t="s">
        <v>204</v>
      </c>
      <c r="GC6" s="29" t="s">
        <v>212</v>
      </c>
      <c r="GD6" s="30"/>
      <c r="GE6" s="30"/>
      <c r="GF6" s="30">
        <v>8</v>
      </c>
      <c r="GG6" s="30"/>
      <c r="GH6" s="30"/>
      <c r="GI6" s="29" t="s">
        <v>204</v>
      </c>
      <c r="GK6" s="29" t="s">
        <v>212</v>
      </c>
      <c r="GL6" s="30"/>
      <c r="GM6" s="30"/>
      <c r="GN6" s="30">
        <v>8</v>
      </c>
      <c r="GO6" s="30"/>
      <c r="GP6" s="30"/>
      <c r="GQ6" s="29" t="s">
        <v>204</v>
      </c>
      <c r="GS6" s="29" t="s">
        <v>212</v>
      </c>
      <c r="GT6" s="30"/>
      <c r="GU6" s="30"/>
      <c r="GV6" s="30">
        <v>8</v>
      </c>
      <c r="GW6" s="30"/>
      <c r="GX6" s="30"/>
      <c r="GY6" s="29" t="s">
        <v>204</v>
      </c>
      <c r="HA6" s="29" t="s">
        <v>216</v>
      </c>
      <c r="HB6" s="30"/>
      <c r="HC6" s="30"/>
      <c r="HD6" s="30">
        <v>8</v>
      </c>
      <c r="HE6" s="30"/>
      <c r="HF6" s="30"/>
      <c r="HG6" s="29" t="s">
        <v>204</v>
      </c>
      <c r="HI6" s="37" t="s">
        <v>217</v>
      </c>
      <c r="HJ6" s="38" t="s">
        <v>218</v>
      </c>
      <c r="HK6" s="38" t="s">
        <v>218</v>
      </c>
      <c r="HL6" s="39">
        <v>9</v>
      </c>
      <c r="HM6" s="39"/>
      <c r="HN6" s="39"/>
      <c r="HO6" s="39"/>
      <c r="HQ6" s="37" t="s">
        <v>217</v>
      </c>
      <c r="HR6" s="46" t="s">
        <v>219</v>
      </c>
      <c r="HS6" s="46" t="s">
        <v>219</v>
      </c>
      <c r="HT6" s="46">
        <v>9</v>
      </c>
      <c r="HU6" s="46"/>
      <c r="HV6" s="46"/>
      <c r="HW6" s="46"/>
      <c r="HY6" s="29" t="s">
        <v>220</v>
      </c>
      <c r="HZ6" s="30"/>
      <c r="IA6" s="30"/>
      <c r="IB6" s="30">
        <v>8</v>
      </c>
      <c r="IC6" s="30"/>
      <c r="ID6" s="30"/>
      <c r="IE6" s="29" t="s">
        <v>204</v>
      </c>
      <c r="IG6" s="29" t="s">
        <v>220</v>
      </c>
      <c r="IH6" s="30"/>
      <c r="II6" s="30"/>
      <c r="IJ6" s="30">
        <v>8</v>
      </c>
      <c r="IK6" s="30"/>
      <c r="IL6" s="30"/>
      <c r="IM6" s="29" t="s">
        <v>204</v>
      </c>
    </row>
    <row r="7" spans="1:247" x14ac:dyDescent="0.4">
      <c r="A7" s="39" t="s">
        <v>221</v>
      </c>
      <c r="B7" s="41"/>
      <c r="C7" s="41" t="s">
        <v>222</v>
      </c>
      <c r="D7" s="41"/>
      <c r="E7" s="41"/>
      <c r="F7" s="41"/>
      <c r="G7" s="41"/>
      <c r="I7" s="47" t="s">
        <v>223</v>
      </c>
      <c r="J7" s="29"/>
      <c r="K7" s="29"/>
      <c r="L7" s="29">
        <v>8</v>
      </c>
      <c r="M7" s="29"/>
      <c r="N7" s="29"/>
      <c r="O7" s="29" t="s">
        <v>204</v>
      </c>
      <c r="Q7" s="47" t="s">
        <v>223</v>
      </c>
      <c r="R7" s="29"/>
      <c r="S7" s="29"/>
      <c r="T7" s="29">
        <v>8</v>
      </c>
      <c r="U7" s="29"/>
      <c r="V7" s="29"/>
      <c r="W7" s="29" t="s">
        <v>204</v>
      </c>
      <c r="X7" s="33">
        <v>3</v>
      </c>
      <c r="Y7" s="47" t="s">
        <v>223</v>
      </c>
      <c r="Z7" s="29"/>
      <c r="AA7" s="29"/>
      <c r="AB7" s="29">
        <v>8</v>
      </c>
      <c r="AC7" s="29"/>
      <c r="AD7" s="29"/>
      <c r="AE7" s="29" t="s">
        <v>204</v>
      </c>
      <c r="AG7" s="39" t="s">
        <v>224</v>
      </c>
      <c r="AH7" s="39" t="s">
        <v>225</v>
      </c>
      <c r="AI7" s="39" t="s">
        <v>225</v>
      </c>
      <c r="AJ7" s="39"/>
      <c r="AK7" s="39"/>
      <c r="AL7" s="39"/>
      <c r="AM7" s="39"/>
      <c r="AO7" s="39" t="s">
        <v>224</v>
      </c>
      <c r="AP7" s="39" t="s">
        <v>225</v>
      </c>
      <c r="AQ7" s="39" t="s">
        <v>225</v>
      </c>
      <c r="AR7" s="39"/>
      <c r="AS7" s="39"/>
      <c r="AT7" s="39"/>
      <c r="AU7" s="39"/>
      <c r="AW7" s="37" t="s">
        <v>226</v>
      </c>
      <c r="AX7" s="39" t="s">
        <v>225</v>
      </c>
      <c r="AY7" s="39" t="s">
        <v>225</v>
      </c>
      <c r="AZ7" s="39"/>
      <c r="BA7" s="39"/>
      <c r="BB7" s="39"/>
      <c r="BC7" s="39"/>
      <c r="BD7" s="33">
        <v>3</v>
      </c>
      <c r="BE7" s="39" t="s">
        <v>224</v>
      </c>
      <c r="BF7" s="39" t="s">
        <v>225</v>
      </c>
      <c r="BG7" s="39" t="s">
        <v>225</v>
      </c>
      <c r="BH7" s="39"/>
      <c r="BI7" s="39"/>
      <c r="BJ7" s="39"/>
      <c r="BK7" s="39"/>
      <c r="BM7" s="48" t="s">
        <v>224</v>
      </c>
      <c r="BN7" s="49" t="s">
        <v>225</v>
      </c>
      <c r="BO7" s="49" t="s">
        <v>225</v>
      </c>
      <c r="BP7" s="49"/>
      <c r="BQ7" s="49"/>
      <c r="BR7" s="49"/>
      <c r="BS7" s="49"/>
      <c r="BU7" s="29" t="s">
        <v>227</v>
      </c>
      <c r="BV7" s="29" t="s">
        <v>228</v>
      </c>
      <c r="BW7" s="29" t="s">
        <v>228</v>
      </c>
      <c r="BX7" s="29">
        <v>9</v>
      </c>
      <c r="BY7" s="29"/>
      <c r="BZ7" s="29"/>
      <c r="CA7" s="29"/>
      <c r="CB7" s="33">
        <v>3</v>
      </c>
      <c r="CC7" s="39" t="s">
        <v>224</v>
      </c>
      <c r="CD7" s="39" t="s">
        <v>225</v>
      </c>
      <c r="CE7" s="39" t="s">
        <v>225</v>
      </c>
      <c r="CF7" s="39"/>
      <c r="CG7" s="39"/>
      <c r="CH7" s="39"/>
      <c r="CI7" s="39"/>
      <c r="CK7" s="39" t="s">
        <v>224</v>
      </c>
      <c r="CL7" s="39" t="s">
        <v>225</v>
      </c>
      <c r="CM7" s="39" t="s">
        <v>225</v>
      </c>
      <c r="CN7" s="39"/>
      <c r="CO7" s="39"/>
      <c r="CP7" s="39"/>
      <c r="CQ7" s="39"/>
      <c r="CR7" s="33">
        <v>3</v>
      </c>
      <c r="CS7" s="29" t="s">
        <v>212</v>
      </c>
      <c r="CT7" s="30"/>
      <c r="CU7" s="30"/>
      <c r="CV7" s="30">
        <v>8</v>
      </c>
      <c r="CW7" s="30"/>
      <c r="CX7" s="30"/>
      <c r="CY7" s="29" t="s">
        <v>204</v>
      </c>
      <c r="DA7" s="39" t="s">
        <v>226</v>
      </c>
      <c r="DB7" s="39" t="s">
        <v>225</v>
      </c>
      <c r="DC7" s="39" t="s">
        <v>225</v>
      </c>
      <c r="DD7" s="39"/>
      <c r="DE7" s="39"/>
      <c r="DF7" s="39"/>
      <c r="DG7" s="39"/>
      <c r="DI7" s="39" t="s">
        <v>226</v>
      </c>
      <c r="DJ7" s="39" t="s">
        <v>225</v>
      </c>
      <c r="DK7" s="39" t="s">
        <v>225</v>
      </c>
      <c r="DL7" s="39"/>
      <c r="DM7" s="39"/>
      <c r="DN7" s="39"/>
      <c r="DO7" s="39"/>
      <c r="DQ7" s="39" t="s">
        <v>226</v>
      </c>
      <c r="DR7" s="39" t="s">
        <v>225</v>
      </c>
      <c r="DS7" s="39" t="s">
        <v>225</v>
      </c>
      <c r="DT7" s="39"/>
      <c r="DU7" s="39"/>
      <c r="DV7" s="39"/>
      <c r="DW7" s="39"/>
      <c r="DY7" s="39" t="s">
        <v>226</v>
      </c>
      <c r="DZ7" s="39" t="s">
        <v>225</v>
      </c>
      <c r="EA7" s="39" t="s">
        <v>225</v>
      </c>
      <c r="EB7" s="39"/>
      <c r="EC7" s="39"/>
      <c r="ED7" s="39"/>
      <c r="EE7" s="39"/>
      <c r="EG7" s="39" t="s">
        <v>226</v>
      </c>
      <c r="EH7" s="39" t="s">
        <v>225</v>
      </c>
      <c r="EI7" s="39" t="s">
        <v>225</v>
      </c>
      <c r="EJ7" s="39"/>
      <c r="EK7" s="39"/>
      <c r="EL7" s="39"/>
      <c r="EM7" s="39"/>
      <c r="EO7" s="29" t="s">
        <v>229</v>
      </c>
      <c r="EP7" s="29" t="s">
        <v>228</v>
      </c>
      <c r="EQ7" s="29" t="s">
        <v>228</v>
      </c>
      <c r="ER7" s="29">
        <v>9</v>
      </c>
      <c r="ES7" s="29"/>
      <c r="ET7" s="29"/>
      <c r="EU7" s="29"/>
      <c r="EW7" s="50" t="s">
        <v>230</v>
      </c>
      <c r="EX7" s="39" t="s">
        <v>225</v>
      </c>
      <c r="EY7" s="39" t="s">
        <v>225</v>
      </c>
      <c r="EZ7" s="39"/>
      <c r="FA7" s="39"/>
      <c r="FB7" s="39"/>
      <c r="FC7" s="39"/>
      <c r="FD7" s="33">
        <v>3</v>
      </c>
      <c r="FE7" s="50" t="s">
        <v>230</v>
      </c>
      <c r="FF7" s="39" t="s">
        <v>231</v>
      </c>
      <c r="FG7" s="39" t="s">
        <v>231</v>
      </c>
      <c r="FH7" s="39"/>
      <c r="FI7" s="39"/>
      <c r="FJ7" s="39"/>
      <c r="FK7" s="39"/>
      <c r="FM7" s="50" t="s">
        <v>230</v>
      </c>
      <c r="FN7" s="39" t="s">
        <v>225</v>
      </c>
      <c r="FO7" s="39" t="s">
        <v>225</v>
      </c>
      <c r="FP7" s="39"/>
      <c r="FQ7" s="39"/>
      <c r="FR7" s="39"/>
      <c r="FS7" s="39"/>
      <c r="FT7" s="33">
        <v>3</v>
      </c>
      <c r="FU7" s="39" t="s">
        <v>224</v>
      </c>
      <c r="FV7" s="39" t="s">
        <v>231</v>
      </c>
      <c r="FW7" s="39" t="s">
        <v>231</v>
      </c>
      <c r="FX7" s="39"/>
      <c r="FY7" s="39"/>
      <c r="FZ7" s="39"/>
      <c r="GA7" s="39"/>
      <c r="GC7" s="39" t="s">
        <v>224</v>
      </c>
      <c r="GD7" s="39" t="s">
        <v>232</v>
      </c>
      <c r="GE7" s="39" t="s">
        <v>225</v>
      </c>
      <c r="GF7" s="39"/>
      <c r="GG7" s="39"/>
      <c r="GH7" s="39"/>
      <c r="GI7" s="39"/>
      <c r="GK7" s="39" t="s">
        <v>224</v>
      </c>
      <c r="GL7" s="39" t="s">
        <v>231</v>
      </c>
      <c r="GM7" s="39" t="s">
        <v>231</v>
      </c>
      <c r="GN7" s="39"/>
      <c r="GO7" s="39"/>
      <c r="GP7" s="39"/>
      <c r="GQ7" s="39"/>
      <c r="GS7" s="37" t="s">
        <v>226</v>
      </c>
      <c r="GT7" s="39" t="s">
        <v>225</v>
      </c>
      <c r="GU7" s="39" t="s">
        <v>225</v>
      </c>
      <c r="GV7" s="39"/>
      <c r="GW7" s="39"/>
      <c r="GX7" s="39"/>
      <c r="GY7" s="39"/>
      <c r="HA7" s="37" t="s">
        <v>224</v>
      </c>
      <c r="HB7" s="39" t="s">
        <v>225</v>
      </c>
      <c r="HC7" s="39" t="s">
        <v>225</v>
      </c>
      <c r="HD7" s="39"/>
      <c r="HE7" s="39"/>
      <c r="HF7" s="39"/>
      <c r="HG7" s="39"/>
      <c r="HH7" s="51">
        <v>1</v>
      </c>
      <c r="HI7" s="52" t="s">
        <v>207</v>
      </c>
      <c r="HJ7" s="53"/>
      <c r="HK7" s="53"/>
      <c r="HL7" s="53">
        <v>8</v>
      </c>
      <c r="HM7" s="53"/>
      <c r="HN7" s="53"/>
      <c r="HO7" s="53" t="s">
        <v>206</v>
      </c>
      <c r="HQ7" s="54" t="s">
        <v>207</v>
      </c>
      <c r="HR7" s="53"/>
      <c r="HS7" s="53"/>
      <c r="HT7" s="53">
        <v>8</v>
      </c>
      <c r="HU7" s="53"/>
      <c r="HV7" s="53"/>
      <c r="HW7" s="53" t="s">
        <v>206</v>
      </c>
      <c r="HY7" s="55" t="s">
        <v>233</v>
      </c>
      <c r="HZ7" s="38" t="s">
        <v>234</v>
      </c>
      <c r="IA7" s="38" t="s">
        <v>234</v>
      </c>
      <c r="IB7" s="38"/>
      <c r="IC7" s="38"/>
      <c r="ID7" s="38"/>
      <c r="IE7" s="38"/>
      <c r="IG7" s="55" t="s">
        <v>233</v>
      </c>
      <c r="IH7" s="38" t="s">
        <v>234</v>
      </c>
      <c r="II7" s="38" t="s">
        <v>234</v>
      </c>
      <c r="IJ7" s="38"/>
      <c r="IK7" s="38"/>
      <c r="IL7" s="38"/>
      <c r="IM7" s="38"/>
    </row>
    <row r="8" spans="1:247" x14ac:dyDescent="0.4">
      <c r="A8" s="29" t="s">
        <v>235</v>
      </c>
      <c r="B8" s="30"/>
      <c r="C8" s="30"/>
      <c r="D8" s="30">
        <v>8</v>
      </c>
      <c r="E8" s="30"/>
      <c r="F8" s="30"/>
      <c r="G8" s="29" t="s">
        <v>204</v>
      </c>
      <c r="I8" s="47" t="s">
        <v>235</v>
      </c>
      <c r="J8" s="29"/>
      <c r="K8" s="29"/>
      <c r="L8" s="29">
        <v>8</v>
      </c>
      <c r="M8" s="29"/>
      <c r="N8" s="29"/>
      <c r="O8" s="29" t="s">
        <v>204</v>
      </c>
      <c r="Q8" s="47" t="s">
        <v>235</v>
      </c>
      <c r="R8" s="29"/>
      <c r="S8" s="29"/>
      <c r="T8" s="29">
        <v>8</v>
      </c>
      <c r="U8" s="29"/>
      <c r="V8" s="29"/>
      <c r="W8" s="29" t="s">
        <v>204</v>
      </c>
      <c r="X8" s="33">
        <v>4</v>
      </c>
      <c r="Y8" s="47" t="s">
        <v>235</v>
      </c>
      <c r="Z8" s="29"/>
      <c r="AA8" s="29"/>
      <c r="AB8" s="29">
        <v>8</v>
      </c>
      <c r="AC8" s="29"/>
      <c r="AD8" s="29"/>
      <c r="AE8" s="29" t="s">
        <v>204</v>
      </c>
      <c r="AG8" s="39" t="s">
        <v>236</v>
      </c>
      <c r="AH8" s="39" t="s">
        <v>237</v>
      </c>
      <c r="AI8" s="39" t="s">
        <v>237</v>
      </c>
      <c r="AJ8" s="39"/>
      <c r="AK8" s="39"/>
      <c r="AL8" s="39"/>
      <c r="AM8" s="39"/>
      <c r="AO8" s="39" t="s">
        <v>238</v>
      </c>
      <c r="AP8" s="39" t="s">
        <v>239</v>
      </c>
      <c r="AQ8" s="39" t="s">
        <v>239</v>
      </c>
      <c r="AR8" s="39"/>
      <c r="AS8" s="39"/>
      <c r="AT8" s="39"/>
      <c r="AU8" s="39"/>
      <c r="AW8" s="37" t="s">
        <v>236</v>
      </c>
      <c r="AX8" s="39" t="s">
        <v>237</v>
      </c>
      <c r="AY8" s="39" t="s">
        <v>237</v>
      </c>
      <c r="AZ8" s="39"/>
      <c r="BA8" s="39"/>
      <c r="BB8" s="39"/>
      <c r="BC8" s="39"/>
      <c r="BD8" s="33">
        <v>4</v>
      </c>
      <c r="BE8" s="39" t="s">
        <v>236</v>
      </c>
      <c r="BF8" s="39" t="s">
        <v>237</v>
      </c>
      <c r="BG8" s="39" t="s">
        <v>237</v>
      </c>
      <c r="BH8" s="39"/>
      <c r="BI8" s="39"/>
      <c r="BJ8" s="39"/>
      <c r="BK8" s="39"/>
      <c r="BM8" s="48" t="s">
        <v>240</v>
      </c>
      <c r="BN8" s="49" t="s">
        <v>241</v>
      </c>
      <c r="BO8" s="49" t="s">
        <v>241</v>
      </c>
      <c r="BP8" s="49"/>
      <c r="BQ8" s="49"/>
      <c r="BR8" s="49"/>
      <c r="BS8" s="49"/>
      <c r="BU8" s="39" t="s">
        <v>224</v>
      </c>
      <c r="BV8" s="38" t="s">
        <v>225</v>
      </c>
      <c r="BW8" s="38" t="s">
        <v>225</v>
      </c>
      <c r="BX8" s="39"/>
      <c r="BY8" s="39"/>
      <c r="BZ8" s="39"/>
      <c r="CA8" s="39"/>
      <c r="CB8" s="33">
        <v>4</v>
      </c>
      <c r="CC8" s="39" t="s">
        <v>236</v>
      </c>
      <c r="CD8" s="39" t="s">
        <v>237</v>
      </c>
      <c r="CE8" s="39" t="s">
        <v>237</v>
      </c>
      <c r="CF8" s="39"/>
      <c r="CG8" s="39"/>
      <c r="CH8" s="39"/>
      <c r="CI8" s="39"/>
      <c r="CK8" s="39" t="s">
        <v>236</v>
      </c>
      <c r="CL8" s="39" t="s">
        <v>237</v>
      </c>
      <c r="CM8" s="39" t="s">
        <v>237</v>
      </c>
      <c r="CN8" s="39"/>
      <c r="CO8" s="39"/>
      <c r="CP8" s="39"/>
      <c r="CQ8" s="39"/>
      <c r="CR8" s="33">
        <v>4</v>
      </c>
      <c r="CS8" s="39" t="s">
        <v>224</v>
      </c>
      <c r="CT8" s="39" t="s">
        <v>231</v>
      </c>
      <c r="CU8" s="39" t="s">
        <v>231</v>
      </c>
      <c r="CV8" s="39"/>
      <c r="CW8" s="39"/>
      <c r="CX8" s="39"/>
      <c r="CY8" s="39"/>
      <c r="DA8" s="39" t="s">
        <v>236</v>
      </c>
      <c r="DB8" s="39" t="s">
        <v>237</v>
      </c>
      <c r="DC8" s="39" t="s">
        <v>237</v>
      </c>
      <c r="DD8" s="39"/>
      <c r="DE8" s="39"/>
      <c r="DF8" s="39"/>
      <c r="DG8" s="39"/>
      <c r="DI8" s="39" t="s">
        <v>242</v>
      </c>
      <c r="DJ8" s="39" t="s">
        <v>243</v>
      </c>
      <c r="DK8" s="39" t="s">
        <v>243</v>
      </c>
      <c r="DL8" s="39">
        <v>4</v>
      </c>
      <c r="DM8" s="39">
        <v>2</v>
      </c>
      <c r="DN8" s="39"/>
      <c r="DO8" s="39"/>
      <c r="DQ8" s="39" t="s">
        <v>244</v>
      </c>
      <c r="DR8" s="39" t="s">
        <v>245</v>
      </c>
      <c r="DS8" s="39" t="s">
        <v>245</v>
      </c>
      <c r="DT8" s="39"/>
      <c r="DU8" s="39"/>
      <c r="DV8" s="39"/>
      <c r="DW8" s="39"/>
      <c r="DY8" s="39" t="s">
        <v>236</v>
      </c>
      <c r="DZ8" s="39" t="s">
        <v>237</v>
      </c>
      <c r="EA8" s="39" t="s">
        <v>237</v>
      </c>
      <c r="EB8" s="39"/>
      <c r="EC8" s="39"/>
      <c r="ED8" s="39"/>
      <c r="EE8" s="39"/>
      <c r="EG8" s="39" t="s">
        <v>240</v>
      </c>
      <c r="EH8" s="39" t="s">
        <v>246</v>
      </c>
      <c r="EI8" s="39" t="s">
        <v>246</v>
      </c>
      <c r="EJ8" s="39"/>
      <c r="EK8" s="39"/>
      <c r="EL8" s="39"/>
      <c r="EM8" s="39"/>
      <c r="EO8" s="29" t="s">
        <v>247</v>
      </c>
      <c r="EP8" s="29" t="s">
        <v>248</v>
      </c>
      <c r="EQ8" s="29" t="s">
        <v>248</v>
      </c>
      <c r="ER8" s="29">
        <v>9</v>
      </c>
      <c r="ES8" s="29"/>
      <c r="ET8" s="29"/>
      <c r="EU8" s="29"/>
      <c r="EW8" s="39" t="s">
        <v>240</v>
      </c>
      <c r="EX8" s="39" t="s">
        <v>246</v>
      </c>
      <c r="EY8" s="39" t="s">
        <v>246</v>
      </c>
      <c r="EZ8" s="39"/>
      <c r="FA8" s="39"/>
      <c r="FB8" s="39"/>
      <c r="FC8" s="39"/>
      <c r="FD8" s="33">
        <v>4</v>
      </c>
      <c r="FE8" s="39" t="s">
        <v>236</v>
      </c>
      <c r="FF8" s="39" t="s">
        <v>249</v>
      </c>
      <c r="FG8" s="39" t="s">
        <v>249</v>
      </c>
      <c r="FH8" s="39"/>
      <c r="FI8" s="39"/>
      <c r="FJ8" s="39"/>
      <c r="FK8" s="39"/>
      <c r="FM8" s="39" t="s">
        <v>240</v>
      </c>
      <c r="FN8" s="39" t="s">
        <v>246</v>
      </c>
      <c r="FO8" s="39" t="s">
        <v>246</v>
      </c>
      <c r="FP8" s="39"/>
      <c r="FQ8" s="39"/>
      <c r="FR8" s="39"/>
      <c r="FS8" s="39"/>
      <c r="FT8" s="33">
        <v>4</v>
      </c>
      <c r="FU8" s="39" t="s">
        <v>236</v>
      </c>
      <c r="FV8" s="39" t="s">
        <v>249</v>
      </c>
      <c r="FW8" s="39" t="s">
        <v>249</v>
      </c>
      <c r="FX8" s="39"/>
      <c r="FY8" s="39"/>
      <c r="FZ8" s="39"/>
      <c r="GA8" s="39"/>
      <c r="GC8" s="39" t="s">
        <v>240</v>
      </c>
      <c r="GD8" s="39" t="s">
        <v>246</v>
      </c>
      <c r="GE8" s="39" t="s">
        <v>246</v>
      </c>
      <c r="GF8" s="39"/>
      <c r="GG8" s="39"/>
      <c r="GH8" s="39"/>
      <c r="GI8" s="39"/>
      <c r="GK8" s="39" t="s">
        <v>250</v>
      </c>
      <c r="GL8" s="39" t="s">
        <v>251</v>
      </c>
      <c r="GM8" s="39" t="s">
        <v>251</v>
      </c>
      <c r="GN8" s="39">
        <v>2</v>
      </c>
      <c r="GO8" s="39"/>
      <c r="GP8" s="39"/>
      <c r="GQ8" s="39"/>
      <c r="GS8" s="37" t="s">
        <v>252</v>
      </c>
      <c r="GT8" s="39" t="s">
        <v>253</v>
      </c>
      <c r="GU8" s="39" t="s">
        <v>253</v>
      </c>
      <c r="GV8" s="39">
        <v>2</v>
      </c>
      <c r="GW8" s="39"/>
      <c r="GX8" s="39"/>
      <c r="GY8" s="39"/>
      <c r="HA8" s="37" t="s">
        <v>254</v>
      </c>
      <c r="HB8" s="39" t="s">
        <v>237</v>
      </c>
      <c r="HC8" s="39" t="s">
        <v>237</v>
      </c>
      <c r="HD8" s="39"/>
      <c r="HE8" s="39"/>
      <c r="HF8" s="39"/>
      <c r="HG8" s="39"/>
      <c r="HH8" s="51">
        <v>2</v>
      </c>
      <c r="HI8" s="37" t="s">
        <v>255</v>
      </c>
      <c r="HJ8" s="38" t="s">
        <v>256</v>
      </c>
      <c r="HK8" s="38" t="s">
        <v>256</v>
      </c>
      <c r="HL8" s="38">
        <v>14</v>
      </c>
      <c r="HM8" s="38"/>
      <c r="HN8" s="38"/>
      <c r="HO8" s="38"/>
      <c r="HQ8" s="37" t="s">
        <v>255</v>
      </c>
      <c r="HR8" s="40" t="s">
        <v>257</v>
      </c>
      <c r="HS8" s="40" t="s">
        <v>257</v>
      </c>
      <c r="HT8" s="40">
        <v>14</v>
      </c>
      <c r="HU8" s="40"/>
      <c r="HV8" s="40"/>
      <c r="HW8" s="40"/>
      <c r="HY8" s="55" t="s">
        <v>258</v>
      </c>
      <c r="HZ8" s="38" t="s">
        <v>259</v>
      </c>
      <c r="IA8" s="38" t="s">
        <v>259</v>
      </c>
      <c r="IB8" s="38"/>
      <c r="IC8" s="38"/>
      <c r="ID8" s="38"/>
      <c r="IE8" s="38"/>
      <c r="IG8" s="55" t="s">
        <v>258</v>
      </c>
      <c r="IH8" s="38" t="s">
        <v>259</v>
      </c>
      <c r="II8" s="38" t="s">
        <v>259</v>
      </c>
      <c r="IJ8" s="38"/>
      <c r="IK8" s="38"/>
      <c r="IL8" s="38"/>
      <c r="IM8" s="38"/>
    </row>
    <row r="9" spans="1:247" x14ac:dyDescent="0.4">
      <c r="A9" s="39" t="s">
        <v>260</v>
      </c>
      <c r="B9" s="41"/>
      <c r="C9" s="41" t="s">
        <v>261</v>
      </c>
      <c r="D9" s="41"/>
      <c r="E9" s="41"/>
      <c r="F9" s="41"/>
      <c r="G9" s="41"/>
      <c r="I9" s="47" t="s">
        <v>260</v>
      </c>
      <c r="J9" s="29"/>
      <c r="K9" s="29"/>
      <c r="L9" s="29">
        <v>8</v>
      </c>
      <c r="M9" s="29"/>
      <c r="N9" s="29"/>
      <c r="O9" s="29" t="s">
        <v>204</v>
      </c>
      <c r="Q9" s="47" t="s">
        <v>260</v>
      </c>
      <c r="R9" s="29"/>
      <c r="S9" s="29"/>
      <c r="T9" s="29">
        <v>8</v>
      </c>
      <c r="U9" s="29"/>
      <c r="V9" s="29"/>
      <c r="W9" s="29" t="s">
        <v>204</v>
      </c>
      <c r="X9" s="33">
        <v>5</v>
      </c>
      <c r="Y9" s="47" t="s">
        <v>260</v>
      </c>
      <c r="Z9" s="29"/>
      <c r="AA9" s="29"/>
      <c r="AB9" s="29">
        <v>8</v>
      </c>
      <c r="AC9" s="29"/>
      <c r="AD9" s="29"/>
      <c r="AE9" s="29" t="s">
        <v>204</v>
      </c>
      <c r="AG9" s="39" t="s">
        <v>262</v>
      </c>
      <c r="AH9" s="39" t="s">
        <v>263</v>
      </c>
      <c r="AI9" s="39" t="s">
        <v>263</v>
      </c>
      <c r="AJ9" s="39"/>
      <c r="AK9" s="39"/>
      <c r="AL9" s="39"/>
      <c r="AM9" s="39"/>
      <c r="AO9" s="39" t="s">
        <v>240</v>
      </c>
      <c r="AP9" s="39" t="s">
        <v>241</v>
      </c>
      <c r="AQ9" s="39" t="s">
        <v>241</v>
      </c>
      <c r="AR9" s="39"/>
      <c r="AS9" s="39"/>
      <c r="AT9" s="39"/>
      <c r="AU9" s="39"/>
      <c r="AW9" s="37" t="s">
        <v>262</v>
      </c>
      <c r="AX9" s="39" t="s">
        <v>263</v>
      </c>
      <c r="AY9" s="39" t="s">
        <v>263</v>
      </c>
      <c r="AZ9" s="39"/>
      <c r="BA9" s="39"/>
      <c r="BB9" s="39"/>
      <c r="BC9" s="39"/>
      <c r="BD9" s="33">
        <v>5</v>
      </c>
      <c r="BE9" s="39" t="s">
        <v>262</v>
      </c>
      <c r="BF9" s="39" t="s">
        <v>263</v>
      </c>
      <c r="BG9" s="39" t="s">
        <v>263</v>
      </c>
      <c r="BH9" s="39"/>
      <c r="BI9" s="39"/>
      <c r="BJ9" s="39"/>
      <c r="BK9" s="39"/>
      <c r="BM9" s="48" t="s">
        <v>264</v>
      </c>
      <c r="BN9" s="49" t="s">
        <v>265</v>
      </c>
      <c r="BO9" s="49" t="s">
        <v>265</v>
      </c>
      <c r="BP9" s="49"/>
      <c r="BQ9" s="49"/>
      <c r="BR9" s="49"/>
      <c r="BS9" s="49"/>
      <c r="BU9" s="39" t="s">
        <v>236</v>
      </c>
      <c r="BV9" s="38" t="s">
        <v>237</v>
      </c>
      <c r="BW9" s="38" t="s">
        <v>237</v>
      </c>
      <c r="BX9" s="39"/>
      <c r="BY9" s="39"/>
      <c r="BZ9" s="39"/>
      <c r="CA9" s="39"/>
      <c r="CB9" s="33">
        <v>5</v>
      </c>
      <c r="CC9" s="39" t="s">
        <v>262</v>
      </c>
      <c r="CD9" s="39" t="s">
        <v>263</v>
      </c>
      <c r="CE9" s="39" t="s">
        <v>263</v>
      </c>
      <c r="CF9" s="39"/>
      <c r="CG9" s="39"/>
      <c r="CH9" s="39"/>
      <c r="CI9" s="39"/>
      <c r="CK9" s="39" t="s">
        <v>262</v>
      </c>
      <c r="CL9" s="39" t="s">
        <v>263</v>
      </c>
      <c r="CM9" s="39" t="s">
        <v>263</v>
      </c>
      <c r="CN9" s="39"/>
      <c r="CO9" s="39"/>
      <c r="CP9" s="39"/>
      <c r="CQ9" s="39"/>
      <c r="CR9" s="33">
        <v>5</v>
      </c>
      <c r="CS9" s="39" t="s">
        <v>236</v>
      </c>
      <c r="CT9" s="39" t="s">
        <v>249</v>
      </c>
      <c r="CU9" s="39" t="s">
        <v>249</v>
      </c>
      <c r="CV9" s="39"/>
      <c r="CW9" s="39"/>
      <c r="CX9" s="39"/>
      <c r="CY9" s="39"/>
      <c r="DA9" s="39" t="s">
        <v>262</v>
      </c>
      <c r="DB9" s="39" t="s">
        <v>263</v>
      </c>
      <c r="DC9" s="39" t="s">
        <v>263</v>
      </c>
      <c r="DD9" s="39"/>
      <c r="DE9" s="39"/>
      <c r="DF9" s="39"/>
      <c r="DG9" s="39"/>
      <c r="DI9" s="39" t="s">
        <v>266</v>
      </c>
      <c r="DJ9" s="39" t="s">
        <v>267</v>
      </c>
      <c r="DK9" s="39" t="s">
        <v>267</v>
      </c>
      <c r="DL9" s="39">
        <v>2</v>
      </c>
      <c r="DM9" s="39"/>
      <c r="DN9" s="39"/>
      <c r="DO9" s="39"/>
      <c r="DQ9" s="39" t="s">
        <v>268</v>
      </c>
      <c r="DR9" s="39" t="s">
        <v>269</v>
      </c>
      <c r="DS9" s="39" t="s">
        <v>269</v>
      </c>
      <c r="DT9" s="39">
        <v>2</v>
      </c>
      <c r="DU9" s="39"/>
      <c r="DV9" s="39"/>
      <c r="DW9" s="39"/>
      <c r="DY9" s="39" t="s">
        <v>262</v>
      </c>
      <c r="DZ9" s="39" t="s">
        <v>263</v>
      </c>
      <c r="EA9" s="39" t="s">
        <v>263</v>
      </c>
      <c r="EB9" s="39"/>
      <c r="EC9" s="39"/>
      <c r="ED9" s="39"/>
      <c r="EE9" s="39"/>
      <c r="EG9" s="39" t="s">
        <v>264</v>
      </c>
      <c r="EH9" s="39" t="s">
        <v>241</v>
      </c>
      <c r="EI9" s="39" t="s">
        <v>241</v>
      </c>
      <c r="EJ9" s="39"/>
      <c r="EK9" s="39"/>
      <c r="EL9" s="39"/>
      <c r="EM9" s="39"/>
      <c r="EO9" s="39" t="s">
        <v>224</v>
      </c>
      <c r="EP9" s="39" t="s">
        <v>231</v>
      </c>
      <c r="EQ9" s="39" t="s">
        <v>231</v>
      </c>
      <c r="ER9" s="39"/>
      <c r="ES9" s="39"/>
      <c r="ET9" s="39"/>
      <c r="EU9" s="39"/>
      <c r="EW9" s="39" t="s">
        <v>264</v>
      </c>
      <c r="EX9" s="39" t="s">
        <v>241</v>
      </c>
      <c r="EY9" s="39" t="s">
        <v>241</v>
      </c>
      <c r="EZ9" s="39"/>
      <c r="FA9" s="39"/>
      <c r="FB9" s="39"/>
      <c r="FC9" s="39"/>
      <c r="FD9" s="33">
        <v>5</v>
      </c>
      <c r="FE9" s="39" t="s">
        <v>262</v>
      </c>
      <c r="FF9" s="39" t="s">
        <v>270</v>
      </c>
      <c r="FG9" s="39" t="s">
        <v>270</v>
      </c>
      <c r="FH9" s="39"/>
      <c r="FI9" s="39"/>
      <c r="FJ9" s="39"/>
      <c r="FK9" s="39"/>
      <c r="FM9" s="39" t="s">
        <v>264</v>
      </c>
      <c r="FN9" s="39" t="s">
        <v>241</v>
      </c>
      <c r="FO9" s="39" t="s">
        <v>241</v>
      </c>
      <c r="FP9" s="39"/>
      <c r="FQ9" s="39"/>
      <c r="FR9" s="39"/>
      <c r="FS9" s="39"/>
      <c r="FT9" s="33">
        <v>5</v>
      </c>
      <c r="FU9" s="39" t="s">
        <v>262</v>
      </c>
      <c r="FV9" s="39" t="s">
        <v>270</v>
      </c>
      <c r="FW9" s="39" t="s">
        <v>270</v>
      </c>
      <c r="FX9" s="39"/>
      <c r="FY9" s="39"/>
      <c r="FZ9" s="39"/>
      <c r="GA9" s="39"/>
      <c r="GC9" s="39" t="s">
        <v>264</v>
      </c>
      <c r="GD9" s="39" t="s">
        <v>241</v>
      </c>
      <c r="GE9" s="39" t="s">
        <v>241</v>
      </c>
      <c r="GF9" s="39"/>
      <c r="GG9" s="39"/>
      <c r="GH9" s="39"/>
      <c r="GI9" s="39"/>
      <c r="GK9" s="39" t="s">
        <v>271</v>
      </c>
      <c r="GL9" s="39" t="s">
        <v>272</v>
      </c>
      <c r="GM9" s="39" t="s">
        <v>272</v>
      </c>
      <c r="GN9" s="39">
        <v>3</v>
      </c>
      <c r="GO9" s="37" t="b">
        <v>0</v>
      </c>
      <c r="GP9" s="37"/>
      <c r="GQ9" s="39"/>
      <c r="GS9" s="37" t="s">
        <v>273</v>
      </c>
      <c r="GT9" s="39" t="s">
        <v>274</v>
      </c>
      <c r="GU9" s="39" t="s">
        <v>274</v>
      </c>
      <c r="GV9" s="39">
        <v>2</v>
      </c>
      <c r="GW9" s="39"/>
      <c r="GX9" s="39"/>
      <c r="GY9" s="39"/>
      <c r="HA9" s="37" t="s">
        <v>275</v>
      </c>
      <c r="HB9" s="39" t="s">
        <v>263</v>
      </c>
      <c r="HC9" s="39" t="s">
        <v>263</v>
      </c>
      <c r="HD9" s="39"/>
      <c r="HE9" s="39"/>
      <c r="HF9" s="39"/>
      <c r="HG9" s="39"/>
      <c r="HH9" s="51">
        <v>3</v>
      </c>
      <c r="HI9" s="37" t="s">
        <v>276</v>
      </c>
      <c r="HJ9" s="38" t="s">
        <v>277</v>
      </c>
      <c r="HK9" s="38" t="s">
        <v>277</v>
      </c>
      <c r="HL9" s="38"/>
      <c r="HM9" s="38"/>
      <c r="HN9" s="38"/>
      <c r="HO9" s="38"/>
      <c r="HQ9" s="37" t="s">
        <v>276</v>
      </c>
      <c r="HR9" s="40" t="s">
        <v>278</v>
      </c>
      <c r="HS9" s="40" t="s">
        <v>278</v>
      </c>
      <c r="HT9" s="40"/>
      <c r="HU9" s="40"/>
      <c r="HV9" s="40"/>
      <c r="HW9" s="40"/>
      <c r="HY9" s="55" t="s">
        <v>279</v>
      </c>
      <c r="HZ9" s="38" t="s">
        <v>280</v>
      </c>
      <c r="IA9" s="38" t="s">
        <v>280</v>
      </c>
      <c r="IB9" s="38"/>
      <c r="IC9" s="38"/>
      <c r="ID9" s="38"/>
      <c r="IE9" s="38"/>
      <c r="IG9" s="55" t="s">
        <v>279</v>
      </c>
      <c r="IH9" s="38" t="s">
        <v>280</v>
      </c>
      <c r="II9" s="38" t="s">
        <v>280</v>
      </c>
      <c r="IJ9" s="38"/>
      <c r="IK9" s="38"/>
      <c r="IL9" s="38"/>
      <c r="IM9" s="38"/>
    </row>
    <row r="10" spans="1:247" x14ac:dyDescent="0.4">
      <c r="A10" s="39" t="s">
        <v>281</v>
      </c>
      <c r="B10" s="41"/>
      <c r="C10" s="41" t="s">
        <v>282</v>
      </c>
      <c r="D10" s="41"/>
      <c r="E10" s="41"/>
      <c r="F10" s="41"/>
      <c r="G10" s="41"/>
      <c r="I10" s="47" t="s">
        <v>283</v>
      </c>
      <c r="J10" s="29"/>
      <c r="K10" s="29" t="s">
        <v>284</v>
      </c>
      <c r="L10" s="29">
        <v>8</v>
      </c>
      <c r="M10" s="29"/>
      <c r="N10" s="29"/>
      <c r="O10" s="29" t="s">
        <v>204</v>
      </c>
      <c r="Q10" s="56" t="s">
        <v>285</v>
      </c>
      <c r="R10" s="39"/>
      <c r="S10" s="39" t="s">
        <v>280</v>
      </c>
      <c r="T10" s="39">
        <v>13</v>
      </c>
      <c r="U10" s="39"/>
      <c r="V10" s="39"/>
      <c r="W10" s="39"/>
      <c r="X10" s="33">
        <v>6</v>
      </c>
      <c r="Y10" s="47" t="s">
        <v>286</v>
      </c>
      <c r="Z10" s="29"/>
      <c r="AA10" s="29"/>
      <c r="AB10" s="29">
        <v>8</v>
      </c>
      <c r="AC10" s="29"/>
      <c r="AD10" s="29"/>
      <c r="AE10" s="29" t="s">
        <v>204</v>
      </c>
      <c r="AG10" s="39" t="s">
        <v>287</v>
      </c>
      <c r="AH10" s="39" t="s">
        <v>288</v>
      </c>
      <c r="AI10" s="39" t="s">
        <v>288</v>
      </c>
      <c r="AJ10" s="39"/>
      <c r="AK10" s="39"/>
      <c r="AL10" s="39"/>
      <c r="AM10" s="39"/>
      <c r="AO10" s="39" t="s">
        <v>264</v>
      </c>
      <c r="AP10" s="39" t="s">
        <v>265</v>
      </c>
      <c r="AQ10" s="39" t="s">
        <v>265</v>
      </c>
      <c r="AR10" s="39"/>
      <c r="AS10" s="39"/>
      <c r="AT10" s="39"/>
      <c r="AU10" s="39"/>
      <c r="AW10" s="37" t="s">
        <v>244</v>
      </c>
      <c r="AX10" s="39" t="s">
        <v>288</v>
      </c>
      <c r="AY10" s="39" t="s">
        <v>288</v>
      </c>
      <c r="AZ10" s="39"/>
      <c r="BA10" s="39"/>
      <c r="BB10" s="39"/>
      <c r="BC10" s="39"/>
      <c r="BD10" s="33">
        <v>6</v>
      </c>
      <c r="BE10" s="39" t="s">
        <v>287</v>
      </c>
      <c r="BF10" s="39" t="s">
        <v>288</v>
      </c>
      <c r="BG10" s="39" t="s">
        <v>288</v>
      </c>
      <c r="BH10" s="39"/>
      <c r="BI10" s="39"/>
      <c r="BJ10" s="39"/>
      <c r="BK10" s="39"/>
      <c r="BM10" s="48" t="s">
        <v>289</v>
      </c>
      <c r="BN10" s="49" t="s">
        <v>290</v>
      </c>
      <c r="BO10" s="49" t="s">
        <v>290</v>
      </c>
      <c r="BP10" s="49">
        <v>1</v>
      </c>
      <c r="BQ10" s="49"/>
      <c r="BR10" s="49"/>
      <c r="BS10" s="49"/>
      <c r="BU10" s="39" t="s">
        <v>262</v>
      </c>
      <c r="BV10" s="38" t="s">
        <v>263</v>
      </c>
      <c r="BW10" s="38" t="s">
        <v>263</v>
      </c>
      <c r="BX10" s="39"/>
      <c r="BY10" s="39"/>
      <c r="BZ10" s="39"/>
      <c r="CA10" s="39"/>
      <c r="CB10" s="33">
        <v>6</v>
      </c>
      <c r="CC10" s="39" t="s">
        <v>287</v>
      </c>
      <c r="CD10" s="39" t="s">
        <v>288</v>
      </c>
      <c r="CE10" s="39" t="s">
        <v>288</v>
      </c>
      <c r="CF10" s="39"/>
      <c r="CG10" s="39"/>
      <c r="CH10" s="39"/>
      <c r="CI10" s="39"/>
      <c r="CK10" s="39" t="s">
        <v>287</v>
      </c>
      <c r="CL10" s="39" t="s">
        <v>288</v>
      </c>
      <c r="CM10" s="39" t="s">
        <v>288</v>
      </c>
      <c r="CN10" s="39"/>
      <c r="CO10" s="39"/>
      <c r="CP10" s="39"/>
      <c r="CQ10" s="39"/>
      <c r="CR10" s="33">
        <v>6</v>
      </c>
      <c r="CS10" s="39" t="s">
        <v>262</v>
      </c>
      <c r="CT10" s="39" t="s">
        <v>270</v>
      </c>
      <c r="CU10" s="39" t="s">
        <v>270</v>
      </c>
      <c r="CV10" s="39"/>
      <c r="CW10" s="39"/>
      <c r="CX10" s="39"/>
      <c r="CY10" s="39"/>
      <c r="DA10" s="39" t="s">
        <v>291</v>
      </c>
      <c r="DB10" s="39" t="s">
        <v>292</v>
      </c>
      <c r="DC10" s="39" t="s">
        <v>292</v>
      </c>
      <c r="DD10" s="39"/>
      <c r="DE10" s="39"/>
      <c r="DF10" s="39"/>
      <c r="DG10" s="39"/>
      <c r="DI10" s="39" t="s">
        <v>293</v>
      </c>
      <c r="DJ10" s="39" t="s">
        <v>294</v>
      </c>
      <c r="DK10" s="39" t="s">
        <v>294</v>
      </c>
      <c r="DL10" s="39">
        <v>2</v>
      </c>
      <c r="DM10" s="39"/>
      <c r="DN10" s="39"/>
      <c r="DO10" s="39"/>
      <c r="DQ10" s="39" t="s">
        <v>295</v>
      </c>
      <c r="DR10" s="39" t="s">
        <v>296</v>
      </c>
      <c r="DS10" s="39" t="s">
        <v>296</v>
      </c>
      <c r="DT10" s="39">
        <v>2</v>
      </c>
      <c r="DU10" s="39"/>
      <c r="DV10" s="39"/>
      <c r="DW10" s="39"/>
      <c r="DY10" s="39" t="s">
        <v>287</v>
      </c>
      <c r="DZ10" s="39" t="s">
        <v>288</v>
      </c>
      <c r="EA10" s="39" t="s">
        <v>288</v>
      </c>
      <c r="EB10" s="39"/>
      <c r="EC10" s="39"/>
      <c r="ED10" s="39"/>
      <c r="EE10" s="39"/>
      <c r="EG10" s="39" t="s">
        <v>289</v>
      </c>
      <c r="EH10" s="39" t="s">
        <v>297</v>
      </c>
      <c r="EI10" s="39" t="s">
        <v>297</v>
      </c>
      <c r="EJ10" s="39">
        <v>1</v>
      </c>
      <c r="EK10" s="39"/>
      <c r="EL10" s="39"/>
      <c r="EM10" s="39"/>
      <c r="EO10" s="39" t="s">
        <v>236</v>
      </c>
      <c r="EP10" s="39" t="s">
        <v>249</v>
      </c>
      <c r="EQ10" s="39" t="s">
        <v>249</v>
      </c>
      <c r="ER10" s="39"/>
      <c r="ES10" s="39"/>
      <c r="ET10" s="39"/>
      <c r="EU10" s="39"/>
      <c r="EW10" s="39" t="s">
        <v>289</v>
      </c>
      <c r="EX10" s="39" t="s">
        <v>297</v>
      </c>
      <c r="EY10" s="39" t="s">
        <v>297</v>
      </c>
      <c r="EZ10" s="39">
        <v>1</v>
      </c>
      <c r="FA10" s="39"/>
      <c r="FB10" s="39"/>
      <c r="FC10" s="39"/>
      <c r="FD10" s="33">
        <v>6</v>
      </c>
      <c r="FE10" s="39" t="s">
        <v>287</v>
      </c>
      <c r="FF10" s="39" t="s">
        <v>298</v>
      </c>
      <c r="FG10" s="39" t="s">
        <v>298</v>
      </c>
      <c r="FH10" s="39"/>
      <c r="FI10" s="39"/>
      <c r="FJ10" s="39"/>
      <c r="FK10" s="39"/>
      <c r="FM10" s="39" t="s">
        <v>289</v>
      </c>
      <c r="FN10" s="39" t="s">
        <v>297</v>
      </c>
      <c r="FO10" s="39" t="s">
        <v>297</v>
      </c>
      <c r="FP10" s="39">
        <v>1</v>
      </c>
      <c r="FQ10" s="39"/>
      <c r="FR10" s="39"/>
      <c r="FS10" s="39"/>
      <c r="FT10" s="33">
        <v>6</v>
      </c>
      <c r="FU10" s="39" t="s">
        <v>287</v>
      </c>
      <c r="FV10" s="39" t="s">
        <v>298</v>
      </c>
      <c r="FW10" s="39" t="s">
        <v>298</v>
      </c>
      <c r="FX10" s="39"/>
      <c r="FY10" s="39"/>
      <c r="FZ10" s="39"/>
      <c r="GA10" s="39"/>
      <c r="GC10" s="39" t="s">
        <v>289</v>
      </c>
      <c r="GD10" s="39" t="s">
        <v>297</v>
      </c>
      <c r="GE10" s="39" t="s">
        <v>297</v>
      </c>
      <c r="GF10" s="39">
        <v>1</v>
      </c>
      <c r="GG10" s="39"/>
      <c r="GH10" s="39"/>
      <c r="GI10" s="39"/>
      <c r="GK10" s="39" t="s">
        <v>299</v>
      </c>
      <c r="GL10" s="39" t="s">
        <v>237</v>
      </c>
      <c r="GM10" s="39" t="s">
        <v>237</v>
      </c>
      <c r="GN10" s="39">
        <v>2</v>
      </c>
      <c r="GO10" s="39"/>
      <c r="GP10" s="39"/>
      <c r="GQ10" s="39"/>
      <c r="GS10" s="37" t="s">
        <v>300</v>
      </c>
      <c r="GT10" s="39" t="s">
        <v>301</v>
      </c>
      <c r="GU10" s="39" t="s">
        <v>301</v>
      </c>
      <c r="GV10" s="39">
        <v>2</v>
      </c>
      <c r="GW10" s="39"/>
      <c r="GX10" s="39"/>
      <c r="GY10" s="39"/>
      <c r="HA10" s="37" t="s">
        <v>287</v>
      </c>
      <c r="HB10" s="39" t="s">
        <v>288</v>
      </c>
      <c r="HC10" s="39" t="s">
        <v>288</v>
      </c>
      <c r="HD10" s="39"/>
      <c r="HE10" s="39"/>
      <c r="HF10" s="39"/>
      <c r="HG10" s="39"/>
      <c r="HH10" s="51">
        <v>4</v>
      </c>
      <c r="HI10" s="37" t="s">
        <v>302</v>
      </c>
      <c r="HJ10" s="38" t="s">
        <v>303</v>
      </c>
      <c r="HK10" s="38" t="s">
        <v>303</v>
      </c>
      <c r="HL10" s="38"/>
      <c r="HM10" s="38"/>
      <c r="HN10" s="38"/>
      <c r="HO10" s="38"/>
      <c r="HQ10" s="37" t="s">
        <v>302</v>
      </c>
      <c r="HR10" s="40" t="s">
        <v>304</v>
      </c>
      <c r="HS10" s="40" t="s">
        <v>304</v>
      </c>
      <c r="HT10" s="40"/>
      <c r="HU10" s="40"/>
      <c r="HV10" s="40"/>
      <c r="HW10" s="40"/>
      <c r="HY10" s="55" t="s">
        <v>287</v>
      </c>
      <c r="HZ10" s="38" t="s">
        <v>305</v>
      </c>
      <c r="IA10" s="38" t="s">
        <v>305</v>
      </c>
      <c r="IB10" s="38"/>
      <c r="IC10" s="38"/>
      <c r="ID10" s="38"/>
      <c r="IE10" s="38"/>
      <c r="IG10" s="55" t="s">
        <v>287</v>
      </c>
      <c r="IH10" s="38" t="s">
        <v>305</v>
      </c>
      <c r="II10" s="38" t="s">
        <v>305</v>
      </c>
      <c r="IJ10" s="38"/>
      <c r="IK10" s="38"/>
      <c r="IL10" s="38"/>
      <c r="IM10" s="38"/>
    </row>
    <row r="11" spans="1:247" x14ac:dyDescent="0.4">
      <c r="A11" s="39" t="s">
        <v>306</v>
      </c>
      <c r="B11" s="41"/>
      <c r="C11" s="41" t="s">
        <v>307</v>
      </c>
      <c r="D11" s="41"/>
      <c r="E11" s="41"/>
      <c r="F11" s="41"/>
      <c r="G11" s="41"/>
      <c r="I11" s="47" t="s">
        <v>308</v>
      </c>
      <c r="J11" s="29"/>
      <c r="K11" s="29" t="s">
        <v>309</v>
      </c>
      <c r="L11" s="29">
        <v>8</v>
      </c>
      <c r="M11" s="29"/>
      <c r="N11" s="29"/>
      <c r="O11" s="29" t="s">
        <v>204</v>
      </c>
      <c r="Q11" s="47" t="s">
        <v>310</v>
      </c>
      <c r="R11" s="29"/>
      <c r="S11" s="29"/>
      <c r="T11" s="29">
        <v>8</v>
      </c>
      <c r="U11" s="29"/>
      <c r="V11" s="29"/>
      <c r="W11" s="29" t="s">
        <v>204</v>
      </c>
      <c r="X11" s="33">
        <v>7</v>
      </c>
      <c r="Y11" s="47" t="s">
        <v>311</v>
      </c>
      <c r="Z11" s="29"/>
      <c r="AA11" s="29"/>
      <c r="AB11" s="29">
        <v>8</v>
      </c>
      <c r="AC11" s="29"/>
      <c r="AD11" s="29"/>
      <c r="AE11" s="29" t="s">
        <v>204</v>
      </c>
      <c r="AG11" s="39" t="s">
        <v>291</v>
      </c>
      <c r="AH11" s="39" t="s">
        <v>312</v>
      </c>
      <c r="AI11" s="39" t="s">
        <v>312</v>
      </c>
      <c r="AJ11" s="39"/>
      <c r="AK11" s="39"/>
      <c r="AL11" s="39"/>
      <c r="AM11" s="39"/>
      <c r="AO11" s="39" t="s">
        <v>289</v>
      </c>
      <c r="AP11" s="39" t="s">
        <v>290</v>
      </c>
      <c r="AQ11" s="39" t="s">
        <v>290</v>
      </c>
      <c r="AR11" s="39">
        <v>1</v>
      </c>
      <c r="AS11" s="39"/>
      <c r="AT11" s="39"/>
      <c r="AU11" s="39"/>
      <c r="AW11" s="37" t="s">
        <v>291</v>
      </c>
      <c r="AX11" s="39" t="s">
        <v>312</v>
      </c>
      <c r="AY11" s="39" t="s">
        <v>312</v>
      </c>
      <c r="AZ11" s="39"/>
      <c r="BA11" s="39"/>
      <c r="BB11" s="39"/>
      <c r="BC11" s="39"/>
      <c r="BD11" s="33">
        <v>7</v>
      </c>
      <c r="BE11" s="39" t="s">
        <v>291</v>
      </c>
      <c r="BF11" s="39" t="s">
        <v>312</v>
      </c>
      <c r="BG11" s="39" t="s">
        <v>312</v>
      </c>
      <c r="BH11" s="39"/>
      <c r="BI11" s="39"/>
      <c r="BJ11" s="39"/>
      <c r="BK11" s="39"/>
      <c r="BM11" s="48" t="s">
        <v>313</v>
      </c>
      <c r="BN11" s="49" t="s">
        <v>314</v>
      </c>
      <c r="BO11" s="49" t="s">
        <v>314</v>
      </c>
      <c r="BP11" s="49"/>
      <c r="BQ11" s="49"/>
      <c r="BR11" s="49"/>
      <c r="BS11" s="49"/>
      <c r="BU11" s="39" t="s">
        <v>287</v>
      </c>
      <c r="BV11" s="38" t="s">
        <v>288</v>
      </c>
      <c r="BW11" s="38" t="s">
        <v>288</v>
      </c>
      <c r="BX11" s="39"/>
      <c r="BY11" s="39"/>
      <c r="BZ11" s="39"/>
      <c r="CA11" s="39"/>
      <c r="CB11" s="33">
        <v>7</v>
      </c>
      <c r="CC11" s="39" t="s">
        <v>291</v>
      </c>
      <c r="CD11" s="39" t="s">
        <v>312</v>
      </c>
      <c r="CE11" s="39" t="s">
        <v>312</v>
      </c>
      <c r="CF11" s="39"/>
      <c r="CG11" s="39"/>
      <c r="CH11" s="39"/>
      <c r="CI11" s="39"/>
      <c r="CK11" s="39" t="s">
        <v>291</v>
      </c>
      <c r="CL11" s="39" t="s">
        <v>312</v>
      </c>
      <c r="CM11" s="39" t="s">
        <v>312</v>
      </c>
      <c r="CN11" s="39"/>
      <c r="CO11" s="39"/>
      <c r="CP11" s="39"/>
      <c r="CQ11" s="39"/>
      <c r="CR11" s="33">
        <v>7</v>
      </c>
      <c r="CS11" s="39" t="s">
        <v>287</v>
      </c>
      <c r="CT11" s="39" t="s">
        <v>298</v>
      </c>
      <c r="CU11" s="39" t="s">
        <v>298</v>
      </c>
      <c r="CV11" s="39"/>
      <c r="CW11" s="39"/>
      <c r="CX11" s="39"/>
      <c r="CY11" s="39"/>
      <c r="DA11" s="39" t="s">
        <v>315</v>
      </c>
      <c r="DB11" s="39" t="s">
        <v>312</v>
      </c>
      <c r="DC11" s="39" t="s">
        <v>312</v>
      </c>
      <c r="DD11" s="39"/>
      <c r="DE11" s="39"/>
      <c r="DF11" s="39"/>
      <c r="DG11" s="39"/>
      <c r="DI11" s="39" t="s">
        <v>316</v>
      </c>
      <c r="DJ11" s="39" t="s">
        <v>317</v>
      </c>
      <c r="DK11" s="39" t="s">
        <v>317</v>
      </c>
      <c r="DL11" s="39">
        <v>3</v>
      </c>
      <c r="DM11" s="37" t="b">
        <v>0</v>
      </c>
      <c r="DN11" s="39"/>
      <c r="DO11" s="39"/>
      <c r="DQ11" s="39" t="s">
        <v>318</v>
      </c>
      <c r="DR11" s="39" t="s">
        <v>319</v>
      </c>
      <c r="DS11" s="39" t="s">
        <v>319</v>
      </c>
      <c r="DT11" s="39">
        <v>2</v>
      </c>
      <c r="DU11" s="39"/>
      <c r="DV11" s="39"/>
      <c r="DW11" s="39"/>
      <c r="DY11" s="39" t="s">
        <v>291</v>
      </c>
      <c r="DZ11" s="39" t="s">
        <v>312</v>
      </c>
      <c r="EA11" s="39" t="s">
        <v>312</v>
      </c>
      <c r="EB11" s="39"/>
      <c r="EC11" s="39"/>
      <c r="ED11" s="39"/>
      <c r="EE11" s="39"/>
      <c r="EG11" s="39" t="s">
        <v>313</v>
      </c>
      <c r="EH11" s="39" t="s">
        <v>320</v>
      </c>
      <c r="EI11" s="39" t="s">
        <v>320</v>
      </c>
      <c r="EJ11" s="39"/>
      <c r="EK11" s="39"/>
      <c r="EL11" s="39"/>
      <c r="EM11" s="39"/>
      <c r="EO11" s="39" t="s">
        <v>262</v>
      </c>
      <c r="EP11" s="39" t="s">
        <v>270</v>
      </c>
      <c r="EQ11" s="39" t="s">
        <v>270</v>
      </c>
      <c r="ER11" s="39"/>
      <c r="ES11" s="39"/>
      <c r="ET11" s="39"/>
      <c r="EU11" s="39"/>
      <c r="EW11" s="39" t="s">
        <v>313</v>
      </c>
      <c r="EX11" s="39" t="s">
        <v>320</v>
      </c>
      <c r="EY11" s="39" t="s">
        <v>320</v>
      </c>
      <c r="EZ11" s="39"/>
      <c r="FA11" s="39"/>
      <c r="FB11" s="39"/>
      <c r="FC11" s="39"/>
      <c r="FD11" s="33">
        <v>7</v>
      </c>
      <c r="FE11" s="39" t="s">
        <v>291</v>
      </c>
      <c r="FF11" s="39" t="s">
        <v>321</v>
      </c>
      <c r="FG11" s="39" t="s">
        <v>321</v>
      </c>
      <c r="FH11" s="39"/>
      <c r="FI11" s="39"/>
      <c r="FJ11" s="39"/>
      <c r="FK11" s="39"/>
      <c r="FM11" s="39" t="s">
        <v>313</v>
      </c>
      <c r="FN11" s="39" t="s">
        <v>320</v>
      </c>
      <c r="FO11" s="39" t="s">
        <v>320</v>
      </c>
      <c r="FP11" s="39"/>
      <c r="FQ11" s="39"/>
      <c r="FR11" s="39"/>
      <c r="FS11" s="39"/>
      <c r="FT11" s="33">
        <v>7</v>
      </c>
      <c r="FU11" s="39" t="s">
        <v>291</v>
      </c>
      <c r="FV11" s="39" t="s">
        <v>321</v>
      </c>
      <c r="FW11" s="39" t="s">
        <v>321</v>
      </c>
      <c r="FX11" s="39"/>
      <c r="FY11" s="39"/>
      <c r="FZ11" s="39"/>
      <c r="GA11" s="39"/>
      <c r="GC11" s="39" t="s">
        <v>313</v>
      </c>
      <c r="GD11" s="39" t="s">
        <v>320</v>
      </c>
      <c r="GE11" s="39" t="s">
        <v>320</v>
      </c>
      <c r="GF11" s="39"/>
      <c r="GG11" s="39"/>
      <c r="GH11" s="39"/>
      <c r="GI11" s="39"/>
      <c r="GK11" s="39" t="s">
        <v>322</v>
      </c>
      <c r="GL11" s="39" t="s">
        <v>323</v>
      </c>
      <c r="GM11" s="39" t="s">
        <v>323</v>
      </c>
      <c r="GN11" s="39">
        <v>2</v>
      </c>
      <c r="GO11" s="39"/>
      <c r="GP11" s="39"/>
      <c r="GQ11" s="39"/>
      <c r="GS11" s="37" t="s">
        <v>324</v>
      </c>
      <c r="GT11" s="39" t="s">
        <v>325</v>
      </c>
      <c r="GU11" s="39" t="s">
        <v>325</v>
      </c>
      <c r="GV11" s="39">
        <v>2</v>
      </c>
      <c r="GW11" s="39"/>
      <c r="GX11" s="39"/>
      <c r="GY11" s="39"/>
      <c r="HA11" s="37" t="s">
        <v>326</v>
      </c>
      <c r="HB11" s="39" t="s">
        <v>312</v>
      </c>
      <c r="HC11" s="39" t="s">
        <v>312</v>
      </c>
      <c r="HD11" s="39"/>
      <c r="HE11" s="39"/>
      <c r="HF11" s="39"/>
      <c r="HG11" s="39"/>
      <c r="HH11" s="51">
        <v>5</v>
      </c>
      <c r="HI11" s="37" t="s">
        <v>327</v>
      </c>
      <c r="HJ11" s="38" t="s">
        <v>328</v>
      </c>
      <c r="HK11" s="38" t="s">
        <v>328</v>
      </c>
      <c r="HL11" s="38">
        <v>1</v>
      </c>
      <c r="HM11" s="38"/>
      <c r="HN11" s="38"/>
      <c r="HO11" s="38"/>
      <c r="HQ11" s="37" t="s">
        <v>327</v>
      </c>
      <c r="HR11" s="40" t="s">
        <v>329</v>
      </c>
      <c r="HS11" s="40" t="s">
        <v>329</v>
      </c>
      <c r="HT11" s="40">
        <v>1</v>
      </c>
      <c r="HU11" s="40"/>
      <c r="HV11" s="40"/>
      <c r="HW11" s="40"/>
      <c r="HY11" s="55" t="s">
        <v>326</v>
      </c>
      <c r="HZ11" s="38" t="s">
        <v>330</v>
      </c>
      <c r="IA11" s="38" t="s">
        <v>330</v>
      </c>
      <c r="IB11" s="38"/>
      <c r="IC11" s="38"/>
      <c r="ID11" s="38"/>
      <c r="IE11" s="38"/>
      <c r="IG11" s="55" t="s">
        <v>326</v>
      </c>
      <c r="IH11" s="38" t="s">
        <v>330</v>
      </c>
      <c r="II11" s="38" t="s">
        <v>330</v>
      </c>
      <c r="IJ11" s="38"/>
      <c r="IK11" s="38"/>
      <c r="IL11" s="38"/>
      <c r="IM11" s="38"/>
    </row>
    <row r="12" spans="1:247" x14ac:dyDescent="0.4">
      <c r="A12" s="39" t="s">
        <v>331</v>
      </c>
      <c r="B12" s="41"/>
      <c r="C12" s="41" t="s">
        <v>332</v>
      </c>
      <c r="D12" s="41">
        <v>1</v>
      </c>
      <c r="E12" s="41"/>
      <c r="F12" s="41"/>
      <c r="G12" s="41"/>
      <c r="I12" s="47" t="s">
        <v>333</v>
      </c>
      <c r="J12" s="29"/>
      <c r="K12" s="29" t="s">
        <v>334</v>
      </c>
      <c r="L12" s="29">
        <v>8</v>
      </c>
      <c r="M12" s="29"/>
      <c r="N12" s="29"/>
      <c r="O12" s="29" t="s">
        <v>204</v>
      </c>
      <c r="Q12" s="56" t="s">
        <v>335</v>
      </c>
      <c r="R12" s="39"/>
      <c r="S12" s="39" t="s">
        <v>336</v>
      </c>
      <c r="T12" s="39"/>
      <c r="U12" s="39"/>
      <c r="V12" s="39"/>
      <c r="W12" s="39"/>
      <c r="X12" s="33">
        <v>8</v>
      </c>
      <c r="Y12" s="47" t="s">
        <v>337</v>
      </c>
      <c r="Z12" s="29"/>
      <c r="AA12" s="29"/>
      <c r="AB12" s="29">
        <v>8</v>
      </c>
      <c r="AC12" s="29"/>
      <c r="AD12" s="29"/>
      <c r="AE12" s="29" t="s">
        <v>204</v>
      </c>
      <c r="AG12" s="39" t="s">
        <v>315</v>
      </c>
      <c r="AH12" s="39" t="s">
        <v>330</v>
      </c>
      <c r="AI12" s="39" t="s">
        <v>330</v>
      </c>
      <c r="AJ12" s="39"/>
      <c r="AK12" s="39"/>
      <c r="AL12" s="39"/>
      <c r="AM12" s="39"/>
      <c r="AO12" s="39" t="s">
        <v>313</v>
      </c>
      <c r="AP12" s="39" t="s">
        <v>314</v>
      </c>
      <c r="AQ12" s="39" t="s">
        <v>314</v>
      </c>
      <c r="AR12" s="39"/>
      <c r="AS12" s="39"/>
      <c r="AT12" s="39"/>
      <c r="AU12" s="39"/>
      <c r="AW12" s="37" t="s">
        <v>315</v>
      </c>
      <c r="AX12" s="39" t="s">
        <v>330</v>
      </c>
      <c r="AY12" s="39" t="s">
        <v>330</v>
      </c>
      <c r="AZ12" s="39"/>
      <c r="BA12" s="39"/>
      <c r="BB12" s="39"/>
      <c r="BC12" s="39"/>
      <c r="BD12" s="33">
        <v>8</v>
      </c>
      <c r="BE12" s="39" t="s">
        <v>315</v>
      </c>
      <c r="BF12" s="39" t="s">
        <v>330</v>
      </c>
      <c r="BG12" s="39" t="s">
        <v>330</v>
      </c>
      <c r="BH12" s="39"/>
      <c r="BI12" s="39"/>
      <c r="BJ12" s="39"/>
      <c r="BK12" s="39"/>
      <c r="BM12" s="48" t="s">
        <v>338</v>
      </c>
      <c r="BN12" s="49" t="s">
        <v>253</v>
      </c>
      <c r="BO12" s="49" t="s">
        <v>253</v>
      </c>
      <c r="BP12" s="49"/>
      <c r="BQ12" s="49"/>
      <c r="BR12" s="49"/>
      <c r="BS12" s="49"/>
      <c r="BU12" s="39" t="s">
        <v>291</v>
      </c>
      <c r="BV12" s="38" t="s">
        <v>312</v>
      </c>
      <c r="BW12" s="38" t="s">
        <v>312</v>
      </c>
      <c r="BX12" s="39"/>
      <c r="BY12" s="39"/>
      <c r="BZ12" s="39"/>
      <c r="CA12" s="39"/>
      <c r="CB12" s="33">
        <v>8</v>
      </c>
      <c r="CC12" s="39" t="s">
        <v>315</v>
      </c>
      <c r="CD12" s="39" t="s">
        <v>330</v>
      </c>
      <c r="CE12" s="39" t="s">
        <v>330</v>
      </c>
      <c r="CF12" s="39"/>
      <c r="CG12" s="39"/>
      <c r="CH12" s="39"/>
      <c r="CI12" s="39"/>
      <c r="CK12" s="39" t="s">
        <v>315</v>
      </c>
      <c r="CL12" s="39" t="s">
        <v>330</v>
      </c>
      <c r="CM12" s="39" t="s">
        <v>330</v>
      </c>
      <c r="CN12" s="39"/>
      <c r="CO12" s="39"/>
      <c r="CP12" s="39"/>
      <c r="CQ12" s="39"/>
      <c r="CR12" s="33">
        <v>8</v>
      </c>
      <c r="CS12" s="39" t="s">
        <v>291</v>
      </c>
      <c r="CT12" s="39" t="s">
        <v>321</v>
      </c>
      <c r="CU12" s="39" t="s">
        <v>321</v>
      </c>
      <c r="CV12" s="39"/>
      <c r="CW12" s="39"/>
      <c r="CX12" s="39"/>
      <c r="CY12" s="39"/>
      <c r="DA12" s="39" t="s">
        <v>339</v>
      </c>
      <c r="DB12" s="39" t="s">
        <v>340</v>
      </c>
      <c r="DC12" s="39" t="s">
        <v>340</v>
      </c>
      <c r="DD12" s="39">
        <v>1</v>
      </c>
      <c r="DE12" s="39"/>
      <c r="DF12" s="39"/>
      <c r="DG12" s="39"/>
      <c r="DI12" s="39" t="s">
        <v>341</v>
      </c>
      <c r="DJ12" s="39" t="s">
        <v>342</v>
      </c>
      <c r="DK12" s="39" t="s">
        <v>342</v>
      </c>
      <c r="DL12" s="39">
        <v>3</v>
      </c>
      <c r="DM12" s="37" t="b">
        <v>0</v>
      </c>
      <c r="DN12" s="39"/>
      <c r="DO12" s="39"/>
      <c r="DQ12" s="39" t="s">
        <v>343</v>
      </c>
      <c r="DR12" s="39" t="s">
        <v>344</v>
      </c>
      <c r="DS12" s="39" t="s">
        <v>344</v>
      </c>
      <c r="DT12" s="39">
        <v>2</v>
      </c>
      <c r="DU12" s="39"/>
      <c r="DV12" s="39"/>
      <c r="DW12" s="39"/>
      <c r="DY12" s="39" t="s">
        <v>315</v>
      </c>
      <c r="DZ12" s="39" t="s">
        <v>330</v>
      </c>
      <c r="EA12" s="39" t="s">
        <v>330</v>
      </c>
      <c r="EB12" s="39"/>
      <c r="EC12" s="39"/>
      <c r="ED12" s="39"/>
      <c r="EE12" s="39"/>
      <c r="EG12" s="39" t="s">
        <v>338</v>
      </c>
      <c r="EH12" s="39" t="s">
        <v>314</v>
      </c>
      <c r="EI12" s="39" t="s">
        <v>314</v>
      </c>
      <c r="EJ12" s="39"/>
      <c r="EK12" s="39"/>
      <c r="EL12" s="39"/>
      <c r="EM12" s="39"/>
      <c r="EO12" s="39" t="s">
        <v>287</v>
      </c>
      <c r="EP12" s="39" t="s">
        <v>298</v>
      </c>
      <c r="EQ12" s="39" t="s">
        <v>298</v>
      </c>
      <c r="ER12" s="39"/>
      <c r="ES12" s="39"/>
      <c r="ET12" s="39"/>
      <c r="EU12" s="39"/>
      <c r="EW12" s="39" t="s">
        <v>338</v>
      </c>
      <c r="EX12" s="39" t="s">
        <v>314</v>
      </c>
      <c r="EY12" s="39" t="s">
        <v>314</v>
      </c>
      <c r="EZ12" s="39"/>
      <c r="FA12" s="39"/>
      <c r="FB12" s="39"/>
      <c r="FC12" s="39"/>
      <c r="FD12" s="33">
        <v>8</v>
      </c>
      <c r="FE12" s="39" t="s">
        <v>315</v>
      </c>
      <c r="FF12" s="39" t="s">
        <v>345</v>
      </c>
      <c r="FG12" s="39" t="s">
        <v>345</v>
      </c>
      <c r="FH12" s="39"/>
      <c r="FI12" s="39"/>
      <c r="FJ12" s="39"/>
      <c r="FK12" s="39"/>
      <c r="FM12" s="39" t="s">
        <v>338</v>
      </c>
      <c r="FN12" s="39" t="s">
        <v>314</v>
      </c>
      <c r="FO12" s="39" t="s">
        <v>314</v>
      </c>
      <c r="FP12" s="39"/>
      <c r="FQ12" s="39"/>
      <c r="FR12" s="39"/>
      <c r="FS12" s="39"/>
      <c r="FT12" s="33">
        <v>8</v>
      </c>
      <c r="FU12" s="39" t="s">
        <v>315</v>
      </c>
      <c r="FV12" s="39" t="s">
        <v>345</v>
      </c>
      <c r="FW12" s="39" t="s">
        <v>345</v>
      </c>
      <c r="FX12" s="39"/>
      <c r="FY12" s="39"/>
      <c r="FZ12" s="39"/>
      <c r="GA12" s="39"/>
      <c r="GC12" s="39" t="s">
        <v>338</v>
      </c>
      <c r="GD12" s="39" t="s">
        <v>314</v>
      </c>
      <c r="GE12" s="39" t="s">
        <v>314</v>
      </c>
      <c r="GF12" s="39"/>
      <c r="GG12" s="39"/>
      <c r="GH12" s="39"/>
      <c r="GI12" s="39"/>
      <c r="GK12" s="39" t="s">
        <v>346</v>
      </c>
      <c r="GL12" s="39" t="s">
        <v>249</v>
      </c>
      <c r="GM12" s="39" t="s">
        <v>249</v>
      </c>
      <c r="GN12" s="39">
        <v>2</v>
      </c>
      <c r="GO12" s="39"/>
      <c r="GP12" s="39"/>
      <c r="GQ12" s="39"/>
      <c r="GS12" s="37" t="s">
        <v>347</v>
      </c>
      <c r="GT12" s="39" t="s">
        <v>292</v>
      </c>
      <c r="GU12" s="39" t="s">
        <v>292</v>
      </c>
      <c r="GV12" s="39">
        <v>2</v>
      </c>
      <c r="GW12" s="39"/>
      <c r="GX12" s="39"/>
      <c r="GY12" s="39"/>
      <c r="HA12" s="37" t="s">
        <v>348</v>
      </c>
      <c r="HB12" s="39" t="s">
        <v>330</v>
      </c>
      <c r="HC12" s="39" t="s">
        <v>330</v>
      </c>
      <c r="HD12" s="39"/>
      <c r="HE12" s="39"/>
      <c r="HF12" s="39"/>
      <c r="HG12" s="39"/>
      <c r="HH12" s="51">
        <v>6</v>
      </c>
      <c r="HI12" s="37" t="s">
        <v>349</v>
      </c>
      <c r="HJ12" s="38" t="s">
        <v>350</v>
      </c>
      <c r="HK12" s="38" t="s">
        <v>350</v>
      </c>
      <c r="HL12" s="38"/>
      <c r="HM12" s="38"/>
      <c r="HN12" s="38"/>
      <c r="HO12" s="38"/>
      <c r="HQ12" s="37" t="s">
        <v>349</v>
      </c>
      <c r="HR12" s="40" t="s">
        <v>351</v>
      </c>
      <c r="HS12" s="40" t="s">
        <v>351</v>
      </c>
      <c r="HT12" s="40"/>
      <c r="HU12" s="40"/>
      <c r="HV12" s="40"/>
      <c r="HW12" s="40"/>
      <c r="HY12" s="55" t="s">
        <v>348</v>
      </c>
      <c r="HZ12" s="38" t="s">
        <v>352</v>
      </c>
      <c r="IA12" s="38" t="s">
        <v>352</v>
      </c>
      <c r="IB12" s="38"/>
      <c r="IC12" s="38"/>
      <c r="ID12" s="38"/>
      <c r="IE12" s="38"/>
      <c r="IG12" s="55" t="s">
        <v>348</v>
      </c>
      <c r="IH12" s="38" t="s">
        <v>352</v>
      </c>
      <c r="II12" s="38" t="s">
        <v>352</v>
      </c>
      <c r="IJ12" s="38"/>
      <c r="IK12" s="38"/>
      <c r="IL12" s="38"/>
      <c r="IM12" s="38"/>
    </row>
    <row r="13" spans="1:247" x14ac:dyDescent="0.4">
      <c r="A13" s="29" t="s">
        <v>353</v>
      </c>
      <c r="B13" s="30"/>
      <c r="C13" s="30"/>
      <c r="D13" s="30">
        <v>8</v>
      </c>
      <c r="E13" s="30"/>
      <c r="F13" s="30"/>
      <c r="G13" s="29" t="s">
        <v>204</v>
      </c>
      <c r="I13" s="47" t="s">
        <v>354</v>
      </c>
      <c r="J13" s="29"/>
      <c r="K13" s="29" t="s">
        <v>355</v>
      </c>
      <c r="L13" s="29">
        <v>8</v>
      </c>
      <c r="M13" s="29"/>
      <c r="N13" s="29"/>
      <c r="O13" s="29" t="s">
        <v>204</v>
      </c>
      <c r="Q13" s="56" t="s">
        <v>356</v>
      </c>
      <c r="R13" s="39"/>
      <c r="S13" s="39" t="s">
        <v>357</v>
      </c>
      <c r="T13" s="39"/>
      <c r="U13" s="39"/>
      <c r="V13" s="39"/>
      <c r="W13" s="39"/>
      <c r="X13" s="33">
        <v>9</v>
      </c>
      <c r="Y13" s="47" t="s">
        <v>358</v>
      </c>
      <c r="Z13" s="29"/>
      <c r="AA13" s="29"/>
      <c r="AB13" s="29">
        <v>8</v>
      </c>
      <c r="AC13" s="29"/>
      <c r="AD13" s="29"/>
      <c r="AE13" s="29" t="s">
        <v>204</v>
      </c>
      <c r="AG13" s="39" t="s">
        <v>339</v>
      </c>
      <c r="AH13" s="39" t="s">
        <v>359</v>
      </c>
      <c r="AI13" s="39" t="s">
        <v>359</v>
      </c>
      <c r="AJ13" s="39">
        <v>1</v>
      </c>
      <c r="AK13" s="39"/>
      <c r="AL13" s="39"/>
      <c r="AM13" s="39"/>
      <c r="AO13" s="39" t="s">
        <v>338</v>
      </c>
      <c r="AP13" s="39" t="s">
        <v>253</v>
      </c>
      <c r="AQ13" s="39" t="s">
        <v>253</v>
      </c>
      <c r="AR13" s="39"/>
      <c r="AS13" s="39"/>
      <c r="AT13" s="39"/>
      <c r="AU13" s="39"/>
      <c r="AW13" s="37" t="s">
        <v>339</v>
      </c>
      <c r="AX13" s="39" t="s">
        <v>359</v>
      </c>
      <c r="AY13" s="39" t="s">
        <v>359</v>
      </c>
      <c r="AZ13" s="39">
        <v>1</v>
      </c>
      <c r="BA13" s="39"/>
      <c r="BB13" s="39"/>
      <c r="BC13" s="39"/>
      <c r="BD13" s="33">
        <v>9</v>
      </c>
      <c r="BE13" s="39" t="s">
        <v>339</v>
      </c>
      <c r="BF13" s="39" t="s">
        <v>359</v>
      </c>
      <c r="BG13" s="39" t="s">
        <v>359</v>
      </c>
      <c r="BH13" s="39">
        <v>1</v>
      </c>
      <c r="BI13" s="39"/>
      <c r="BJ13" s="39"/>
      <c r="BK13" s="39"/>
      <c r="BM13" s="48" t="s">
        <v>236</v>
      </c>
      <c r="BN13" s="49" t="s">
        <v>237</v>
      </c>
      <c r="BO13" s="49" t="s">
        <v>237</v>
      </c>
      <c r="BP13" s="49"/>
      <c r="BQ13" s="49"/>
      <c r="BR13" s="49"/>
      <c r="BS13" s="49"/>
      <c r="BU13" s="39" t="s">
        <v>315</v>
      </c>
      <c r="BV13" s="38" t="s">
        <v>330</v>
      </c>
      <c r="BW13" s="38" t="s">
        <v>330</v>
      </c>
      <c r="BX13" s="39"/>
      <c r="BY13" s="39"/>
      <c r="BZ13" s="39"/>
      <c r="CA13" s="39"/>
      <c r="CB13" s="33">
        <v>9</v>
      </c>
      <c r="CC13" s="39" t="s">
        <v>339</v>
      </c>
      <c r="CD13" s="39" t="s">
        <v>359</v>
      </c>
      <c r="CE13" s="39" t="s">
        <v>359</v>
      </c>
      <c r="CF13" s="39">
        <v>1</v>
      </c>
      <c r="CG13" s="39"/>
      <c r="CH13" s="39"/>
      <c r="CI13" s="39"/>
      <c r="CK13" s="39" t="s">
        <v>339</v>
      </c>
      <c r="CL13" s="39" t="s">
        <v>359</v>
      </c>
      <c r="CM13" s="39" t="s">
        <v>359</v>
      </c>
      <c r="CN13" s="39">
        <v>1</v>
      </c>
      <c r="CO13" s="39"/>
      <c r="CP13" s="39"/>
      <c r="CQ13" s="39"/>
      <c r="CR13" s="33">
        <v>9</v>
      </c>
      <c r="CS13" s="39" t="s">
        <v>315</v>
      </c>
      <c r="CT13" s="39" t="s">
        <v>345</v>
      </c>
      <c r="CU13" s="39" t="s">
        <v>345</v>
      </c>
      <c r="CV13" s="39"/>
      <c r="CW13" s="39"/>
      <c r="CX13" s="39"/>
      <c r="CY13" s="39"/>
      <c r="DA13" s="39" t="s">
        <v>360</v>
      </c>
      <c r="DB13" s="39" t="s">
        <v>321</v>
      </c>
      <c r="DC13" s="39" t="s">
        <v>321</v>
      </c>
      <c r="DD13" s="39"/>
      <c r="DE13" s="39"/>
      <c r="DF13" s="39"/>
      <c r="DG13" s="39"/>
      <c r="DI13" s="39" t="s">
        <v>361</v>
      </c>
      <c r="DJ13" s="39" t="s">
        <v>362</v>
      </c>
      <c r="DK13" s="39" t="s">
        <v>362</v>
      </c>
      <c r="DL13" s="39">
        <v>2</v>
      </c>
      <c r="DM13" s="39"/>
      <c r="DN13" s="39"/>
      <c r="DO13" s="39"/>
      <c r="DQ13" s="39" t="s">
        <v>363</v>
      </c>
      <c r="DR13" s="39" t="s">
        <v>364</v>
      </c>
      <c r="DS13" s="39" t="s">
        <v>364</v>
      </c>
      <c r="DT13" s="39">
        <v>2</v>
      </c>
      <c r="DU13" s="39"/>
      <c r="DV13" s="39"/>
      <c r="DW13" s="39"/>
      <c r="DY13" s="39" t="s">
        <v>339</v>
      </c>
      <c r="DZ13" s="39" t="s">
        <v>359</v>
      </c>
      <c r="EA13" s="39" t="s">
        <v>359</v>
      </c>
      <c r="EB13" s="39">
        <v>1</v>
      </c>
      <c r="EC13" s="39"/>
      <c r="ED13" s="39"/>
      <c r="EE13" s="39"/>
      <c r="EG13" s="39" t="s">
        <v>236</v>
      </c>
      <c r="EH13" s="39" t="s">
        <v>365</v>
      </c>
      <c r="EI13" s="39" t="s">
        <v>365</v>
      </c>
      <c r="EJ13" s="39"/>
      <c r="EK13" s="39"/>
      <c r="EL13" s="39"/>
      <c r="EM13" s="39"/>
      <c r="EO13" s="39" t="s">
        <v>291</v>
      </c>
      <c r="EP13" s="39" t="s">
        <v>321</v>
      </c>
      <c r="EQ13" s="39" t="s">
        <v>321</v>
      </c>
      <c r="ER13" s="39"/>
      <c r="ES13" s="39"/>
      <c r="ET13" s="39"/>
      <c r="EU13" s="39"/>
      <c r="EW13" s="39" t="s">
        <v>236</v>
      </c>
      <c r="EX13" s="39" t="s">
        <v>365</v>
      </c>
      <c r="EY13" s="39" t="s">
        <v>365</v>
      </c>
      <c r="EZ13" s="39"/>
      <c r="FA13" s="39"/>
      <c r="FB13" s="39"/>
      <c r="FC13" s="39"/>
      <c r="FD13" s="33">
        <v>9</v>
      </c>
      <c r="FE13" s="39" t="s">
        <v>339</v>
      </c>
      <c r="FF13" s="39" t="s">
        <v>366</v>
      </c>
      <c r="FG13" s="39" t="s">
        <v>366</v>
      </c>
      <c r="FH13" s="39">
        <v>1</v>
      </c>
      <c r="FI13" s="39"/>
      <c r="FJ13" s="39"/>
      <c r="FK13" s="39"/>
      <c r="FM13" s="39" t="s">
        <v>236</v>
      </c>
      <c r="FN13" s="39" t="s">
        <v>365</v>
      </c>
      <c r="FO13" s="39" t="s">
        <v>365</v>
      </c>
      <c r="FP13" s="39"/>
      <c r="FQ13" s="39"/>
      <c r="FR13" s="39"/>
      <c r="FS13" s="39"/>
      <c r="FT13" s="33">
        <v>9</v>
      </c>
      <c r="FU13" s="39" t="s">
        <v>339</v>
      </c>
      <c r="FV13" s="39" t="s">
        <v>366</v>
      </c>
      <c r="FW13" s="39" t="s">
        <v>366</v>
      </c>
      <c r="FX13" s="39">
        <v>1</v>
      </c>
      <c r="FY13" s="39"/>
      <c r="FZ13" s="39"/>
      <c r="GA13" s="39"/>
      <c r="GC13" s="39" t="s">
        <v>236</v>
      </c>
      <c r="GD13" s="39" t="s">
        <v>365</v>
      </c>
      <c r="GE13" s="39" t="s">
        <v>365</v>
      </c>
      <c r="GF13" s="39"/>
      <c r="GG13" s="39"/>
      <c r="GH13" s="39"/>
      <c r="GI13" s="39"/>
      <c r="GK13" s="39" t="s">
        <v>367</v>
      </c>
      <c r="GL13" s="39" t="s">
        <v>368</v>
      </c>
      <c r="GM13" s="39" t="s">
        <v>368</v>
      </c>
      <c r="GN13" s="39">
        <v>2</v>
      </c>
      <c r="GO13" s="39"/>
      <c r="GP13" s="39"/>
      <c r="GQ13" s="39"/>
      <c r="GS13" s="37" t="s">
        <v>369</v>
      </c>
      <c r="GT13" s="39" t="s">
        <v>312</v>
      </c>
      <c r="GU13" s="39" t="s">
        <v>312</v>
      </c>
      <c r="GV13" s="39">
        <v>2</v>
      </c>
      <c r="GW13" s="39"/>
      <c r="GX13" s="39"/>
      <c r="GY13" s="39"/>
      <c r="HA13" s="37" t="s">
        <v>370</v>
      </c>
      <c r="HB13" s="39" t="s">
        <v>359</v>
      </c>
      <c r="HC13" s="39" t="s">
        <v>359</v>
      </c>
      <c r="HD13" s="39">
        <v>1</v>
      </c>
      <c r="HE13" s="39"/>
      <c r="HF13" s="39"/>
      <c r="HG13" s="39"/>
      <c r="HH13" s="51">
        <v>7</v>
      </c>
      <c r="HI13" s="37" t="s">
        <v>371</v>
      </c>
      <c r="HJ13" s="38" t="s">
        <v>372</v>
      </c>
      <c r="HK13" s="38" t="s">
        <v>372</v>
      </c>
      <c r="HL13" s="38"/>
      <c r="HM13" s="38"/>
      <c r="HN13" s="38"/>
      <c r="HO13" s="38"/>
      <c r="HQ13" s="37" t="s">
        <v>371</v>
      </c>
      <c r="HR13" s="40" t="s">
        <v>373</v>
      </c>
      <c r="HS13" s="40" t="s">
        <v>373</v>
      </c>
      <c r="HT13" s="40"/>
      <c r="HU13" s="40"/>
      <c r="HV13" s="40"/>
      <c r="HW13" s="40"/>
      <c r="HY13" s="55" t="s">
        <v>370</v>
      </c>
      <c r="HZ13" s="38" t="s">
        <v>374</v>
      </c>
      <c r="IA13" s="38" t="s">
        <v>374</v>
      </c>
      <c r="IB13" s="38">
        <v>1</v>
      </c>
      <c r="IC13" s="38"/>
      <c r="ID13" s="38"/>
      <c r="IE13" s="38"/>
      <c r="IG13" s="55" t="s">
        <v>370</v>
      </c>
      <c r="IH13" s="38" t="s">
        <v>374</v>
      </c>
      <c r="II13" s="38" t="s">
        <v>374</v>
      </c>
      <c r="IJ13" s="38">
        <v>1</v>
      </c>
      <c r="IK13" s="38"/>
      <c r="IL13" s="38"/>
      <c r="IM13" s="38"/>
    </row>
    <row r="14" spans="1:247" x14ac:dyDescent="0.4">
      <c r="A14" s="39" t="s">
        <v>375</v>
      </c>
      <c r="B14" s="41"/>
      <c r="C14" s="41" t="s">
        <v>376</v>
      </c>
      <c r="D14" s="41">
        <v>7</v>
      </c>
      <c r="E14" s="41"/>
      <c r="F14" s="41"/>
      <c r="G14" s="41" t="s">
        <v>377</v>
      </c>
      <c r="I14" s="47" t="s">
        <v>378</v>
      </c>
      <c r="J14" s="29"/>
      <c r="K14" s="29" t="s">
        <v>379</v>
      </c>
      <c r="L14" s="29">
        <v>8</v>
      </c>
      <c r="M14" s="29"/>
      <c r="N14" s="29"/>
      <c r="O14" s="29" t="s">
        <v>204</v>
      </c>
      <c r="Q14" s="47" t="s">
        <v>380</v>
      </c>
      <c r="R14" s="29"/>
      <c r="S14" s="29"/>
      <c r="T14" s="29">
        <v>8</v>
      </c>
      <c r="U14" s="29"/>
      <c r="V14" s="29"/>
      <c r="W14" s="29" t="s">
        <v>204</v>
      </c>
      <c r="X14" s="33">
        <v>10</v>
      </c>
      <c r="Y14" s="47" t="s">
        <v>381</v>
      </c>
      <c r="Z14" s="29"/>
      <c r="AA14" s="29"/>
      <c r="AB14" s="29">
        <v>8</v>
      </c>
      <c r="AC14" s="29"/>
      <c r="AD14" s="29"/>
      <c r="AE14" s="29" t="s">
        <v>204</v>
      </c>
      <c r="AG14" s="39" t="s">
        <v>360</v>
      </c>
      <c r="AH14" s="39" t="s">
        <v>345</v>
      </c>
      <c r="AI14" s="39" t="s">
        <v>345</v>
      </c>
      <c r="AJ14" s="39"/>
      <c r="AK14" s="39"/>
      <c r="AL14" s="39"/>
      <c r="AM14" s="39"/>
      <c r="AO14" s="39" t="s">
        <v>236</v>
      </c>
      <c r="AP14" s="39" t="s">
        <v>237</v>
      </c>
      <c r="AQ14" s="39" t="s">
        <v>237</v>
      </c>
      <c r="AR14" s="39"/>
      <c r="AS14" s="39"/>
      <c r="AT14" s="39"/>
      <c r="AU14" s="39"/>
      <c r="AW14" s="37" t="s">
        <v>360</v>
      </c>
      <c r="AX14" s="39" t="s">
        <v>345</v>
      </c>
      <c r="AY14" s="39" t="s">
        <v>345</v>
      </c>
      <c r="AZ14" s="39"/>
      <c r="BA14" s="39"/>
      <c r="BB14" s="39"/>
      <c r="BC14" s="39"/>
      <c r="BD14" s="33">
        <v>10</v>
      </c>
      <c r="BE14" s="39" t="s">
        <v>360</v>
      </c>
      <c r="BF14" s="39" t="s">
        <v>345</v>
      </c>
      <c r="BG14" s="39" t="s">
        <v>345</v>
      </c>
      <c r="BH14" s="39"/>
      <c r="BI14" s="39"/>
      <c r="BJ14" s="39"/>
      <c r="BK14" s="39"/>
      <c r="BM14" s="48" t="s">
        <v>262</v>
      </c>
      <c r="BN14" s="49" t="s">
        <v>263</v>
      </c>
      <c r="BO14" s="49" t="s">
        <v>263</v>
      </c>
      <c r="BP14" s="49"/>
      <c r="BQ14" s="49"/>
      <c r="BR14" s="49"/>
      <c r="BS14" s="49"/>
      <c r="BU14" s="39" t="s">
        <v>339</v>
      </c>
      <c r="BV14" s="38" t="s">
        <v>359</v>
      </c>
      <c r="BW14" s="38" t="s">
        <v>359</v>
      </c>
      <c r="BX14" s="39">
        <v>1</v>
      </c>
      <c r="BY14" s="39"/>
      <c r="BZ14" s="39"/>
      <c r="CA14" s="39"/>
      <c r="CB14" s="33">
        <v>10</v>
      </c>
      <c r="CC14" s="39" t="s">
        <v>360</v>
      </c>
      <c r="CD14" s="39" t="s">
        <v>345</v>
      </c>
      <c r="CE14" s="39" t="s">
        <v>345</v>
      </c>
      <c r="CF14" s="39"/>
      <c r="CG14" s="39"/>
      <c r="CH14" s="39"/>
      <c r="CI14" s="39"/>
      <c r="CK14" s="39" t="s">
        <v>360</v>
      </c>
      <c r="CL14" s="39" t="s">
        <v>345</v>
      </c>
      <c r="CM14" s="39" t="s">
        <v>345</v>
      </c>
      <c r="CN14" s="39"/>
      <c r="CO14" s="39"/>
      <c r="CP14" s="39"/>
      <c r="CQ14" s="39"/>
      <c r="CR14" s="33">
        <v>10</v>
      </c>
      <c r="CS14" s="39" t="s">
        <v>339</v>
      </c>
      <c r="CT14" s="39" t="s">
        <v>366</v>
      </c>
      <c r="CU14" s="39" t="s">
        <v>366</v>
      </c>
      <c r="CV14" s="39">
        <v>1</v>
      </c>
      <c r="CW14" s="39"/>
      <c r="CX14" s="39"/>
      <c r="CY14" s="39"/>
      <c r="DA14" s="39" t="s">
        <v>382</v>
      </c>
      <c r="DB14" s="39" t="s">
        <v>345</v>
      </c>
      <c r="DC14" s="39" t="s">
        <v>345</v>
      </c>
      <c r="DD14" s="39"/>
      <c r="DE14" s="39"/>
      <c r="DF14" s="39"/>
      <c r="DG14" s="39"/>
      <c r="DI14" s="39" t="s">
        <v>383</v>
      </c>
      <c r="DJ14" s="39" t="s">
        <v>384</v>
      </c>
      <c r="DK14" s="39" t="s">
        <v>384</v>
      </c>
      <c r="DL14" s="39">
        <v>2</v>
      </c>
      <c r="DM14" s="39"/>
      <c r="DN14" s="39"/>
      <c r="DO14" s="39"/>
      <c r="DQ14" s="39" t="s">
        <v>385</v>
      </c>
      <c r="DR14" s="39" t="s">
        <v>386</v>
      </c>
      <c r="DS14" s="39" t="s">
        <v>386</v>
      </c>
      <c r="DT14" s="39">
        <v>2</v>
      </c>
      <c r="DU14" s="39"/>
      <c r="DV14" s="39"/>
      <c r="DW14" s="39"/>
      <c r="DY14" s="39" t="s">
        <v>360</v>
      </c>
      <c r="DZ14" s="39" t="s">
        <v>345</v>
      </c>
      <c r="EA14" s="39" t="s">
        <v>345</v>
      </c>
      <c r="EB14" s="39"/>
      <c r="EC14" s="39"/>
      <c r="ED14" s="39"/>
      <c r="EE14" s="39"/>
      <c r="EG14" s="39" t="s">
        <v>262</v>
      </c>
      <c r="EH14" s="39" t="s">
        <v>387</v>
      </c>
      <c r="EI14" s="39" t="s">
        <v>387</v>
      </c>
      <c r="EJ14" s="39"/>
      <c r="EK14" s="39"/>
      <c r="EL14" s="39"/>
      <c r="EM14" s="39"/>
      <c r="EO14" s="39" t="s">
        <v>315</v>
      </c>
      <c r="EP14" s="39" t="s">
        <v>345</v>
      </c>
      <c r="EQ14" s="39" t="s">
        <v>345</v>
      </c>
      <c r="ER14" s="39"/>
      <c r="ES14" s="39"/>
      <c r="ET14" s="39"/>
      <c r="EU14" s="39"/>
      <c r="EW14" s="39" t="s">
        <v>262</v>
      </c>
      <c r="EX14" s="39" t="s">
        <v>387</v>
      </c>
      <c r="EY14" s="39" t="s">
        <v>387</v>
      </c>
      <c r="EZ14" s="39"/>
      <c r="FA14" s="39"/>
      <c r="FB14" s="39"/>
      <c r="FC14" s="39"/>
      <c r="FD14" s="33">
        <v>10</v>
      </c>
      <c r="FE14" s="39" t="s">
        <v>360</v>
      </c>
      <c r="FF14" s="39" t="s">
        <v>388</v>
      </c>
      <c r="FG14" s="39" t="s">
        <v>388</v>
      </c>
      <c r="FH14" s="39"/>
      <c r="FI14" s="39"/>
      <c r="FJ14" s="39"/>
      <c r="FK14" s="39"/>
      <c r="FM14" s="39" t="s">
        <v>262</v>
      </c>
      <c r="FN14" s="39" t="s">
        <v>387</v>
      </c>
      <c r="FO14" s="39" t="s">
        <v>387</v>
      </c>
      <c r="FP14" s="39"/>
      <c r="FQ14" s="39"/>
      <c r="FR14" s="39"/>
      <c r="FS14" s="39"/>
      <c r="FT14" s="33">
        <v>10</v>
      </c>
      <c r="FU14" s="39" t="s">
        <v>360</v>
      </c>
      <c r="FV14" s="39" t="s">
        <v>388</v>
      </c>
      <c r="FW14" s="39" t="s">
        <v>388</v>
      </c>
      <c r="FX14" s="39"/>
      <c r="FY14" s="39"/>
      <c r="FZ14" s="39"/>
      <c r="GA14" s="39"/>
      <c r="GC14" s="39" t="s">
        <v>262</v>
      </c>
      <c r="GD14" s="39" t="s">
        <v>387</v>
      </c>
      <c r="GE14" s="39" t="s">
        <v>387</v>
      </c>
      <c r="GF14" s="39"/>
      <c r="GG14" s="39"/>
      <c r="GH14" s="39"/>
      <c r="GI14" s="39"/>
      <c r="GK14" s="39" t="s">
        <v>389</v>
      </c>
      <c r="GL14" s="39" t="s">
        <v>390</v>
      </c>
      <c r="GM14" s="39" t="s">
        <v>390</v>
      </c>
      <c r="GN14" s="39">
        <v>2</v>
      </c>
      <c r="GO14" s="39"/>
      <c r="GP14" s="39"/>
      <c r="GQ14" s="39"/>
      <c r="GS14" s="37" t="s">
        <v>391</v>
      </c>
      <c r="GT14" s="39" t="s">
        <v>365</v>
      </c>
      <c r="GU14" s="39" t="s">
        <v>365</v>
      </c>
      <c r="GV14" s="39">
        <v>2</v>
      </c>
      <c r="GW14" s="39"/>
      <c r="GX14" s="39"/>
      <c r="GY14" s="39"/>
      <c r="HA14" s="37" t="s">
        <v>392</v>
      </c>
      <c r="HB14" s="39" t="s">
        <v>345</v>
      </c>
      <c r="HC14" s="39" t="s">
        <v>345</v>
      </c>
      <c r="HD14" s="39"/>
      <c r="HE14" s="39"/>
      <c r="HF14" s="39"/>
      <c r="HG14" s="39"/>
      <c r="HH14" s="51">
        <v>8</v>
      </c>
      <c r="HI14" s="37" t="s">
        <v>393</v>
      </c>
      <c r="HJ14" s="38" t="s">
        <v>394</v>
      </c>
      <c r="HK14" s="38" t="s">
        <v>394</v>
      </c>
      <c r="HL14" s="38"/>
      <c r="HM14" s="38"/>
      <c r="HN14" s="38"/>
      <c r="HO14" s="38"/>
      <c r="HQ14" s="37" t="s">
        <v>393</v>
      </c>
      <c r="HR14" s="40" t="s">
        <v>395</v>
      </c>
      <c r="HS14" s="40" t="s">
        <v>395</v>
      </c>
      <c r="HT14" s="40"/>
      <c r="HU14" s="40"/>
      <c r="HV14" s="40"/>
      <c r="HW14" s="40"/>
      <c r="HY14" s="55" t="s">
        <v>392</v>
      </c>
      <c r="HZ14" s="38" t="s">
        <v>396</v>
      </c>
      <c r="IA14" s="38" t="s">
        <v>396</v>
      </c>
      <c r="IB14" s="38"/>
      <c r="IC14" s="38"/>
      <c r="ID14" s="38"/>
      <c r="IE14" s="38"/>
      <c r="IG14" s="55" t="s">
        <v>392</v>
      </c>
      <c r="IH14" s="38" t="s">
        <v>397</v>
      </c>
      <c r="II14" s="38" t="s">
        <v>397</v>
      </c>
      <c r="IJ14" s="38"/>
      <c r="IK14" s="38"/>
      <c r="IL14" s="38"/>
      <c r="IM14" s="38"/>
    </row>
    <row r="15" spans="1:247" x14ac:dyDescent="0.4">
      <c r="A15" s="39" t="s">
        <v>398</v>
      </c>
      <c r="B15" s="41"/>
      <c r="C15" s="41" t="s">
        <v>399</v>
      </c>
      <c r="D15" s="41"/>
      <c r="E15" s="41"/>
      <c r="F15" s="41"/>
      <c r="G15" s="41"/>
      <c r="I15" s="47" t="s">
        <v>264</v>
      </c>
      <c r="J15" s="29"/>
      <c r="K15" s="29" t="s">
        <v>400</v>
      </c>
      <c r="L15" s="29">
        <v>8</v>
      </c>
      <c r="M15" s="29"/>
      <c r="N15" s="29"/>
      <c r="O15" s="29" t="s">
        <v>204</v>
      </c>
      <c r="Q15" s="47" t="s">
        <v>401</v>
      </c>
      <c r="R15" s="29"/>
      <c r="S15" s="29"/>
      <c r="T15" s="29">
        <v>8</v>
      </c>
      <c r="U15" s="29"/>
      <c r="V15" s="29"/>
      <c r="W15" s="29" t="s">
        <v>204</v>
      </c>
      <c r="X15" s="33">
        <v>11</v>
      </c>
      <c r="Y15" s="56" t="s">
        <v>402</v>
      </c>
      <c r="Z15" s="41"/>
      <c r="AA15" s="41" t="s">
        <v>403</v>
      </c>
      <c r="AB15" s="41"/>
      <c r="AC15" s="41"/>
      <c r="AD15" s="41"/>
      <c r="AE15" s="39"/>
      <c r="AG15" s="39" t="s">
        <v>382</v>
      </c>
      <c r="AH15" s="39" t="s">
        <v>397</v>
      </c>
      <c r="AI15" s="39" t="s">
        <v>397</v>
      </c>
      <c r="AJ15" s="39"/>
      <c r="AK15" s="39"/>
      <c r="AL15" s="39"/>
      <c r="AM15" s="39"/>
      <c r="AO15" s="39" t="s">
        <v>262</v>
      </c>
      <c r="AP15" s="39" t="s">
        <v>263</v>
      </c>
      <c r="AQ15" s="39" t="s">
        <v>263</v>
      </c>
      <c r="AR15" s="39"/>
      <c r="AS15" s="39"/>
      <c r="AT15" s="39"/>
      <c r="AU15" s="39"/>
      <c r="AW15" s="37" t="s">
        <v>382</v>
      </c>
      <c r="AX15" s="39" t="s">
        <v>397</v>
      </c>
      <c r="AY15" s="39" t="s">
        <v>397</v>
      </c>
      <c r="AZ15" s="39"/>
      <c r="BA15" s="39"/>
      <c r="BB15" s="39"/>
      <c r="BC15" s="39"/>
      <c r="BD15" s="33">
        <v>11</v>
      </c>
      <c r="BE15" s="39" t="s">
        <v>382</v>
      </c>
      <c r="BF15" s="39" t="s">
        <v>397</v>
      </c>
      <c r="BG15" s="39" t="s">
        <v>397</v>
      </c>
      <c r="BH15" s="39"/>
      <c r="BI15" s="39"/>
      <c r="BJ15" s="39"/>
      <c r="BK15" s="39"/>
      <c r="BM15" s="48" t="s">
        <v>404</v>
      </c>
      <c r="BN15" s="49" t="s">
        <v>330</v>
      </c>
      <c r="BO15" s="49" t="s">
        <v>330</v>
      </c>
      <c r="BP15" s="49">
        <v>2</v>
      </c>
      <c r="BQ15" s="49"/>
      <c r="BR15" s="49"/>
      <c r="BS15" s="49"/>
      <c r="BU15" s="39" t="s">
        <v>360</v>
      </c>
      <c r="BV15" s="38" t="s">
        <v>345</v>
      </c>
      <c r="BW15" s="38" t="s">
        <v>345</v>
      </c>
      <c r="BX15" s="39"/>
      <c r="BY15" s="39"/>
      <c r="BZ15" s="39"/>
      <c r="CA15" s="39"/>
      <c r="CB15" s="33">
        <v>11</v>
      </c>
      <c r="CC15" s="39" t="s">
        <v>382</v>
      </c>
      <c r="CD15" s="39" t="s">
        <v>397</v>
      </c>
      <c r="CE15" s="39" t="s">
        <v>397</v>
      </c>
      <c r="CF15" s="39"/>
      <c r="CG15" s="39"/>
      <c r="CH15" s="39"/>
      <c r="CI15" s="39"/>
      <c r="CK15" s="39" t="s">
        <v>382</v>
      </c>
      <c r="CL15" s="39" t="s">
        <v>397</v>
      </c>
      <c r="CM15" s="39" t="s">
        <v>397</v>
      </c>
      <c r="CN15" s="39"/>
      <c r="CO15" s="39"/>
      <c r="CP15" s="39"/>
      <c r="CQ15" s="39"/>
      <c r="CR15" s="33">
        <v>11</v>
      </c>
      <c r="CS15" s="39" t="s">
        <v>360</v>
      </c>
      <c r="CT15" s="39" t="s">
        <v>388</v>
      </c>
      <c r="CU15" s="39" t="s">
        <v>388</v>
      </c>
      <c r="CV15" s="39"/>
      <c r="CW15" s="39"/>
      <c r="CX15" s="39"/>
      <c r="CY15" s="39"/>
      <c r="DA15" s="39" t="s">
        <v>405</v>
      </c>
      <c r="DB15" s="39" t="s">
        <v>406</v>
      </c>
      <c r="DC15" s="39" t="s">
        <v>406</v>
      </c>
      <c r="DD15" s="39">
        <v>2</v>
      </c>
      <c r="DE15" s="39"/>
      <c r="DF15" s="39"/>
      <c r="DG15" s="39"/>
      <c r="DI15" s="39" t="s">
        <v>407</v>
      </c>
      <c r="DJ15" s="39" t="s">
        <v>408</v>
      </c>
      <c r="DK15" s="39" t="s">
        <v>408</v>
      </c>
      <c r="DL15" s="39">
        <v>3</v>
      </c>
      <c r="DM15" s="37" t="b">
        <v>0</v>
      </c>
      <c r="DN15" s="39"/>
      <c r="DO15" s="39"/>
      <c r="DQ15" s="39" t="s">
        <v>409</v>
      </c>
      <c r="DR15" s="39" t="s">
        <v>410</v>
      </c>
      <c r="DS15" s="39" t="s">
        <v>410</v>
      </c>
      <c r="DT15" s="39">
        <v>2</v>
      </c>
      <c r="DU15" s="39"/>
      <c r="DV15" s="39"/>
      <c r="DW15" s="39"/>
      <c r="DY15" s="39" t="s">
        <v>382</v>
      </c>
      <c r="DZ15" s="39" t="s">
        <v>397</v>
      </c>
      <c r="EA15" s="39" t="s">
        <v>397</v>
      </c>
      <c r="EB15" s="39"/>
      <c r="EC15" s="39"/>
      <c r="ED15" s="39"/>
      <c r="EE15" s="39"/>
      <c r="EG15" s="39" t="s">
        <v>411</v>
      </c>
      <c r="EH15" s="39" t="s">
        <v>330</v>
      </c>
      <c r="EI15" s="39" t="s">
        <v>330</v>
      </c>
      <c r="EJ15" s="39">
        <v>2</v>
      </c>
      <c r="EK15" s="39"/>
      <c r="EL15" s="39"/>
      <c r="EM15" s="39"/>
      <c r="EO15" s="39" t="s">
        <v>339</v>
      </c>
      <c r="EP15" s="39" t="s">
        <v>366</v>
      </c>
      <c r="EQ15" s="39" t="s">
        <v>366</v>
      </c>
      <c r="ER15" s="39">
        <v>1</v>
      </c>
      <c r="ES15" s="39"/>
      <c r="ET15" s="39"/>
      <c r="EU15" s="39"/>
      <c r="EW15" s="39" t="s">
        <v>411</v>
      </c>
      <c r="EX15" s="39" t="s">
        <v>330</v>
      </c>
      <c r="EY15" s="39" t="s">
        <v>330</v>
      </c>
      <c r="EZ15" s="39">
        <v>2</v>
      </c>
      <c r="FA15" s="39"/>
      <c r="FB15" s="39"/>
      <c r="FC15" s="39"/>
      <c r="FD15" s="33">
        <v>11</v>
      </c>
      <c r="FE15" s="39" t="s">
        <v>382</v>
      </c>
      <c r="FF15" s="39" t="s">
        <v>412</v>
      </c>
      <c r="FG15" s="39" t="s">
        <v>412</v>
      </c>
      <c r="FH15" s="39"/>
      <c r="FI15" s="39"/>
      <c r="FJ15" s="39"/>
      <c r="FK15" s="39"/>
      <c r="FM15" s="39" t="s">
        <v>252</v>
      </c>
      <c r="FN15" s="39" t="s">
        <v>330</v>
      </c>
      <c r="FO15" s="39" t="s">
        <v>330</v>
      </c>
      <c r="FP15" s="39">
        <v>2</v>
      </c>
      <c r="FQ15" s="39"/>
      <c r="FR15" s="39"/>
      <c r="FS15" s="39"/>
      <c r="FT15" s="33">
        <v>11</v>
      </c>
      <c r="FU15" s="39" t="s">
        <v>382</v>
      </c>
      <c r="FV15" s="39" t="s">
        <v>412</v>
      </c>
      <c r="FW15" s="39" t="s">
        <v>412</v>
      </c>
      <c r="FX15" s="39"/>
      <c r="FY15" s="39"/>
      <c r="FZ15" s="39"/>
      <c r="GA15" s="39"/>
      <c r="GC15" s="39" t="s">
        <v>413</v>
      </c>
      <c r="GD15" s="39" t="s">
        <v>312</v>
      </c>
      <c r="GE15" s="39" t="s">
        <v>312</v>
      </c>
      <c r="GF15" s="39">
        <v>2</v>
      </c>
      <c r="GG15" s="39"/>
      <c r="GH15" s="39"/>
      <c r="GI15" s="39"/>
      <c r="GK15" s="39" t="s">
        <v>414</v>
      </c>
      <c r="GL15" s="39" t="s">
        <v>415</v>
      </c>
      <c r="GM15" s="39" t="s">
        <v>415</v>
      </c>
      <c r="GN15" s="39">
        <v>3</v>
      </c>
      <c r="GO15" s="37" t="b">
        <v>0</v>
      </c>
      <c r="GP15" s="37"/>
      <c r="GQ15" s="39"/>
      <c r="GS15" s="37" t="s">
        <v>416</v>
      </c>
      <c r="GT15" s="39" t="s">
        <v>237</v>
      </c>
      <c r="GU15" s="39" t="s">
        <v>237</v>
      </c>
      <c r="GV15" s="39">
        <v>2</v>
      </c>
      <c r="GW15" s="39"/>
      <c r="GX15" s="39"/>
      <c r="GY15" s="39"/>
      <c r="HA15" s="37" t="s">
        <v>417</v>
      </c>
      <c r="HB15" s="39" t="s">
        <v>397</v>
      </c>
      <c r="HC15" s="39" t="s">
        <v>397</v>
      </c>
      <c r="HD15" s="39"/>
      <c r="HE15" s="39"/>
      <c r="HF15" s="39"/>
      <c r="HG15" s="39"/>
      <c r="HH15" s="51">
        <v>9</v>
      </c>
      <c r="HI15" s="37" t="s">
        <v>418</v>
      </c>
      <c r="HJ15" s="38" t="s">
        <v>419</v>
      </c>
      <c r="HK15" s="38" t="s">
        <v>419</v>
      </c>
      <c r="HL15" s="38"/>
      <c r="HM15" s="38"/>
      <c r="HN15" s="38"/>
      <c r="HO15" s="38"/>
      <c r="HQ15" s="37" t="s">
        <v>418</v>
      </c>
      <c r="HR15" s="40" t="s">
        <v>420</v>
      </c>
      <c r="HS15" s="40" t="s">
        <v>420</v>
      </c>
      <c r="HT15" s="40"/>
      <c r="HU15" s="40"/>
      <c r="HV15" s="40"/>
      <c r="HW15" s="40"/>
      <c r="HY15" s="55" t="s">
        <v>417</v>
      </c>
      <c r="HZ15" s="38" t="s">
        <v>355</v>
      </c>
      <c r="IA15" s="38" t="s">
        <v>355</v>
      </c>
      <c r="IB15" s="38"/>
      <c r="IC15" s="38"/>
      <c r="ID15" s="38"/>
      <c r="IE15" s="38"/>
      <c r="IG15" s="55" t="s">
        <v>417</v>
      </c>
      <c r="IH15" s="38" t="s">
        <v>355</v>
      </c>
      <c r="II15" s="38" t="s">
        <v>355</v>
      </c>
      <c r="IJ15" s="38"/>
      <c r="IK15" s="38"/>
      <c r="IL15" s="38"/>
      <c r="IM15" s="38"/>
    </row>
    <row r="16" spans="1:247" x14ac:dyDescent="0.4">
      <c r="A16" s="39" t="s">
        <v>421</v>
      </c>
      <c r="B16" s="41"/>
      <c r="C16" s="41" t="s">
        <v>422</v>
      </c>
      <c r="D16" s="41"/>
      <c r="E16" s="41"/>
      <c r="F16" s="41"/>
      <c r="G16" s="41"/>
      <c r="I16" s="47" t="s">
        <v>423</v>
      </c>
      <c r="J16" s="29"/>
      <c r="K16" s="29" t="s">
        <v>424</v>
      </c>
      <c r="L16" s="29">
        <v>8</v>
      </c>
      <c r="M16" s="29"/>
      <c r="N16" s="29"/>
      <c r="O16" s="29" t="s">
        <v>204</v>
      </c>
      <c r="Q16" s="57" t="s">
        <v>425</v>
      </c>
      <c r="R16" s="42"/>
      <c r="S16" s="42"/>
      <c r="T16" s="42">
        <v>8</v>
      </c>
      <c r="U16" s="42"/>
      <c r="V16" s="42"/>
      <c r="W16" s="42" t="s">
        <v>204</v>
      </c>
      <c r="X16" s="33">
        <v>12</v>
      </c>
      <c r="Y16" s="56" t="s">
        <v>426</v>
      </c>
      <c r="Z16" s="41"/>
      <c r="AA16" s="41" t="s">
        <v>427</v>
      </c>
      <c r="AB16" s="41"/>
      <c r="AC16" s="41"/>
      <c r="AD16" s="41"/>
      <c r="AE16" s="39"/>
      <c r="AG16" s="39" t="s">
        <v>428</v>
      </c>
      <c r="AH16" s="39" t="s">
        <v>269</v>
      </c>
      <c r="AI16" s="39" t="s">
        <v>269</v>
      </c>
      <c r="AJ16" s="39">
        <v>4</v>
      </c>
      <c r="AK16" s="39">
        <v>2</v>
      </c>
      <c r="AL16" s="39"/>
      <c r="AM16" s="39"/>
      <c r="AO16" s="39" t="s">
        <v>429</v>
      </c>
      <c r="AP16" s="39" t="s">
        <v>430</v>
      </c>
      <c r="AQ16" s="39" t="s">
        <v>430</v>
      </c>
      <c r="AR16" s="39">
        <v>3</v>
      </c>
      <c r="AS16" s="37" t="b">
        <v>0</v>
      </c>
      <c r="AT16" s="37"/>
      <c r="AU16" s="37"/>
      <c r="AW16" s="37" t="s">
        <v>431</v>
      </c>
      <c r="AX16" s="39" t="s">
        <v>269</v>
      </c>
      <c r="AY16" s="39" t="s">
        <v>269</v>
      </c>
      <c r="AZ16" s="39"/>
      <c r="BA16" s="39"/>
      <c r="BB16" s="39"/>
      <c r="BC16" s="39"/>
      <c r="BD16" s="33">
        <v>12</v>
      </c>
      <c r="BE16" s="39" t="s">
        <v>431</v>
      </c>
      <c r="BF16" s="39" t="s">
        <v>269</v>
      </c>
      <c r="BG16" s="39" t="s">
        <v>269</v>
      </c>
      <c r="BH16" s="39"/>
      <c r="BI16" s="39"/>
      <c r="BJ16" s="39"/>
      <c r="BK16" s="39"/>
      <c r="BM16" s="48" t="s">
        <v>432</v>
      </c>
      <c r="BN16" s="49" t="s">
        <v>321</v>
      </c>
      <c r="BO16" s="49" t="s">
        <v>321</v>
      </c>
      <c r="BP16" s="49">
        <v>2</v>
      </c>
      <c r="BQ16" s="49"/>
      <c r="BR16" s="49"/>
      <c r="BS16" s="49"/>
      <c r="BU16" s="39" t="s">
        <v>382</v>
      </c>
      <c r="BV16" s="38" t="s">
        <v>397</v>
      </c>
      <c r="BW16" s="38" t="s">
        <v>397</v>
      </c>
      <c r="BX16" s="39"/>
      <c r="BY16" s="39"/>
      <c r="BZ16" s="39"/>
      <c r="CA16" s="39"/>
      <c r="CB16" s="33">
        <v>12</v>
      </c>
      <c r="CC16" s="39" t="s">
        <v>431</v>
      </c>
      <c r="CD16" s="39" t="s">
        <v>269</v>
      </c>
      <c r="CE16" s="39" t="s">
        <v>269</v>
      </c>
      <c r="CF16" s="39"/>
      <c r="CG16" s="39"/>
      <c r="CH16" s="39"/>
      <c r="CI16" s="39"/>
      <c r="CK16" s="39" t="s">
        <v>433</v>
      </c>
      <c r="CL16" s="39" t="s">
        <v>269</v>
      </c>
      <c r="CM16" s="39" t="s">
        <v>269</v>
      </c>
      <c r="CN16" s="39">
        <v>4</v>
      </c>
      <c r="CO16" s="39">
        <v>2</v>
      </c>
      <c r="CP16" s="39"/>
      <c r="CQ16" s="39"/>
      <c r="CR16" s="33">
        <v>12</v>
      </c>
      <c r="CS16" s="39" t="s">
        <v>382</v>
      </c>
      <c r="CT16" s="39" t="s">
        <v>412</v>
      </c>
      <c r="CU16" s="39" t="s">
        <v>412</v>
      </c>
      <c r="CV16" s="39"/>
      <c r="CW16" s="39"/>
      <c r="CX16" s="39"/>
      <c r="CY16" s="39"/>
      <c r="DA16" s="39" t="s">
        <v>434</v>
      </c>
      <c r="DB16" s="39" t="s">
        <v>412</v>
      </c>
      <c r="DC16" s="39" t="s">
        <v>412</v>
      </c>
      <c r="DD16" s="39">
        <v>2</v>
      </c>
      <c r="DE16" s="39"/>
      <c r="DF16" s="39"/>
      <c r="DG16" s="39"/>
      <c r="DI16" s="39" t="s">
        <v>435</v>
      </c>
      <c r="DJ16" s="39" t="s">
        <v>436</v>
      </c>
      <c r="DK16" s="39" t="s">
        <v>436</v>
      </c>
      <c r="DL16" s="39">
        <v>3</v>
      </c>
      <c r="DM16" s="37" t="b">
        <v>0</v>
      </c>
      <c r="DN16" s="39"/>
      <c r="DO16" s="39"/>
      <c r="DQ16" s="39" t="s">
        <v>437</v>
      </c>
      <c r="DR16" s="39" t="s">
        <v>438</v>
      </c>
      <c r="DS16" s="39" t="s">
        <v>438</v>
      </c>
      <c r="DT16" s="39">
        <v>2</v>
      </c>
      <c r="DU16" s="39"/>
      <c r="DV16" s="39"/>
      <c r="DW16" s="39"/>
      <c r="DY16" s="39" t="s">
        <v>431</v>
      </c>
      <c r="DZ16" s="39" t="s">
        <v>269</v>
      </c>
      <c r="EA16" s="39" t="s">
        <v>269</v>
      </c>
      <c r="EB16" s="39"/>
      <c r="EC16" s="39"/>
      <c r="ED16" s="39"/>
      <c r="EE16" s="39"/>
      <c r="EG16" s="39" t="s">
        <v>439</v>
      </c>
      <c r="EH16" s="39" t="s">
        <v>321</v>
      </c>
      <c r="EI16" s="39" t="s">
        <v>321</v>
      </c>
      <c r="EJ16" s="39">
        <v>2</v>
      </c>
      <c r="EK16" s="39"/>
      <c r="EL16" s="39"/>
      <c r="EM16" s="39"/>
      <c r="EO16" s="39" t="s">
        <v>360</v>
      </c>
      <c r="EP16" s="39" t="s">
        <v>388</v>
      </c>
      <c r="EQ16" s="39" t="s">
        <v>388</v>
      </c>
      <c r="ER16" s="39"/>
      <c r="ES16" s="39"/>
      <c r="ET16" s="39"/>
      <c r="EU16" s="39"/>
      <c r="EW16" s="39" t="s">
        <v>439</v>
      </c>
      <c r="EX16" s="39" t="s">
        <v>321</v>
      </c>
      <c r="EY16" s="39" t="s">
        <v>321</v>
      </c>
      <c r="EZ16" s="39">
        <v>2</v>
      </c>
      <c r="FA16" s="39"/>
      <c r="FB16" s="39"/>
      <c r="FC16" s="39"/>
      <c r="FD16" s="33">
        <v>12</v>
      </c>
      <c r="FE16" s="39" t="s">
        <v>431</v>
      </c>
      <c r="FF16" s="39" t="s">
        <v>319</v>
      </c>
      <c r="FG16" s="39" t="s">
        <v>319</v>
      </c>
      <c r="FH16" s="39"/>
      <c r="FI16" s="39"/>
      <c r="FJ16" s="39"/>
      <c r="FK16" s="39"/>
      <c r="FM16" s="39" t="s">
        <v>273</v>
      </c>
      <c r="FN16" s="39" t="s">
        <v>321</v>
      </c>
      <c r="FO16" s="39" t="s">
        <v>321</v>
      </c>
      <c r="FP16" s="39">
        <v>2</v>
      </c>
      <c r="FQ16" s="39"/>
      <c r="FR16" s="39"/>
      <c r="FS16" s="39"/>
      <c r="FT16" s="33">
        <v>12</v>
      </c>
      <c r="FU16" s="39" t="s">
        <v>431</v>
      </c>
      <c r="FV16" s="39" t="s">
        <v>319</v>
      </c>
      <c r="FW16" s="39" t="s">
        <v>319</v>
      </c>
      <c r="FX16" s="39"/>
      <c r="FY16" s="39"/>
      <c r="FZ16" s="39"/>
      <c r="GA16" s="39"/>
      <c r="GC16" s="39" t="s">
        <v>440</v>
      </c>
      <c r="GD16" s="39" t="s">
        <v>330</v>
      </c>
      <c r="GE16" s="39" t="s">
        <v>330</v>
      </c>
      <c r="GF16" s="39">
        <v>2</v>
      </c>
      <c r="GG16" s="39"/>
      <c r="GH16" s="39"/>
      <c r="GI16" s="39"/>
      <c r="GK16" s="39" t="s">
        <v>441</v>
      </c>
      <c r="GL16" s="39" t="s">
        <v>442</v>
      </c>
      <c r="GM16" s="39" t="s">
        <v>442</v>
      </c>
      <c r="GN16" s="39">
        <v>2</v>
      </c>
      <c r="GO16" s="39"/>
      <c r="GP16" s="39"/>
      <c r="GQ16" s="39"/>
      <c r="GS16" s="37" t="s">
        <v>443</v>
      </c>
      <c r="GT16" s="39" t="s">
        <v>444</v>
      </c>
      <c r="GU16" s="39" t="s">
        <v>444</v>
      </c>
      <c r="GV16" s="39">
        <v>2</v>
      </c>
      <c r="GW16" s="39"/>
      <c r="GX16" s="39"/>
      <c r="GY16" s="39"/>
      <c r="HA16" s="37" t="s">
        <v>445</v>
      </c>
      <c r="HB16" s="39" t="s">
        <v>269</v>
      </c>
      <c r="HC16" s="39" t="s">
        <v>269</v>
      </c>
      <c r="HD16" s="39">
        <v>4</v>
      </c>
      <c r="HE16" s="39">
        <v>2</v>
      </c>
      <c r="HF16" s="39"/>
      <c r="HG16" s="39"/>
      <c r="HH16" s="51">
        <v>10</v>
      </c>
      <c r="HI16" s="37" t="s">
        <v>446</v>
      </c>
      <c r="HJ16" s="38" t="s">
        <v>447</v>
      </c>
      <c r="HK16" s="38" t="s">
        <v>447</v>
      </c>
      <c r="HL16" s="38"/>
      <c r="HM16" s="38"/>
      <c r="HN16" s="38"/>
      <c r="HO16" s="38"/>
      <c r="HQ16" s="37" t="s">
        <v>446</v>
      </c>
      <c r="HR16" s="40" t="s">
        <v>352</v>
      </c>
      <c r="HS16" s="40" t="s">
        <v>352</v>
      </c>
      <c r="HT16" s="40"/>
      <c r="HU16" s="40"/>
      <c r="HV16" s="40"/>
      <c r="HW16" s="40"/>
      <c r="HY16" s="55" t="s">
        <v>448</v>
      </c>
      <c r="HZ16" s="38" t="s">
        <v>449</v>
      </c>
      <c r="IA16" s="38" t="s">
        <v>449</v>
      </c>
      <c r="IB16" s="38"/>
      <c r="IC16" s="38"/>
      <c r="ID16" s="38"/>
      <c r="IE16" s="38"/>
      <c r="IG16" s="55" t="s">
        <v>448</v>
      </c>
      <c r="IH16" s="38" t="s">
        <v>449</v>
      </c>
      <c r="II16" s="38" t="s">
        <v>449</v>
      </c>
      <c r="IJ16" s="38"/>
      <c r="IK16" s="38"/>
      <c r="IL16" s="38"/>
      <c r="IM16" s="38"/>
    </row>
    <row r="17" spans="1:247" x14ac:dyDescent="0.4">
      <c r="A17" s="29" t="s">
        <v>450</v>
      </c>
      <c r="B17" s="30"/>
      <c r="C17" s="30"/>
      <c r="D17" s="30">
        <v>8</v>
      </c>
      <c r="E17" s="30"/>
      <c r="F17" s="30"/>
      <c r="G17" s="29" t="s">
        <v>204</v>
      </c>
      <c r="I17" s="56" t="s">
        <v>451</v>
      </c>
      <c r="J17" s="39"/>
      <c r="K17" s="39" t="s">
        <v>452</v>
      </c>
      <c r="L17" s="39"/>
      <c r="M17" s="39"/>
      <c r="N17" s="39"/>
      <c r="O17" s="39"/>
      <c r="Q17" s="58" t="s">
        <v>453</v>
      </c>
      <c r="R17" s="59" t="s">
        <v>454</v>
      </c>
      <c r="S17" s="59" t="s">
        <v>455</v>
      </c>
      <c r="T17" s="59">
        <v>14</v>
      </c>
      <c r="U17" s="59"/>
      <c r="V17" s="59"/>
      <c r="W17" s="59"/>
      <c r="X17" s="33">
        <v>13</v>
      </c>
      <c r="Y17" s="56" t="s">
        <v>456</v>
      </c>
      <c r="Z17" s="41"/>
      <c r="AA17" s="41" t="s">
        <v>457</v>
      </c>
      <c r="AB17" s="41">
        <v>1</v>
      </c>
      <c r="AC17" s="41"/>
      <c r="AD17" s="41"/>
      <c r="AE17" s="39"/>
      <c r="AG17" s="39" t="s">
        <v>458</v>
      </c>
      <c r="AH17" s="39" t="s">
        <v>296</v>
      </c>
      <c r="AI17" s="39" t="s">
        <v>296</v>
      </c>
      <c r="AJ17" s="39"/>
      <c r="AK17" s="39"/>
      <c r="AL17" s="39"/>
      <c r="AM17" s="39"/>
      <c r="AO17" s="39" t="s">
        <v>459</v>
      </c>
      <c r="AP17" s="39" t="s">
        <v>460</v>
      </c>
      <c r="AQ17" s="39" t="s">
        <v>460</v>
      </c>
      <c r="AR17" s="39">
        <v>3</v>
      </c>
      <c r="AS17" s="37" t="b">
        <v>0</v>
      </c>
      <c r="AT17" s="37"/>
      <c r="AU17" s="37"/>
      <c r="AW17" s="37" t="s">
        <v>461</v>
      </c>
      <c r="AX17" s="39" t="s">
        <v>296</v>
      </c>
      <c r="AY17" s="39" t="s">
        <v>296</v>
      </c>
      <c r="AZ17" s="39"/>
      <c r="BA17" s="39"/>
      <c r="BB17" s="39"/>
      <c r="BC17" s="39"/>
      <c r="BD17" s="33">
        <v>13</v>
      </c>
      <c r="BE17" s="39" t="s">
        <v>461</v>
      </c>
      <c r="BF17" s="39" t="s">
        <v>296</v>
      </c>
      <c r="BG17" s="39" t="s">
        <v>296</v>
      </c>
      <c r="BH17" s="39"/>
      <c r="BI17" s="39"/>
      <c r="BJ17" s="39"/>
      <c r="BK17" s="39"/>
      <c r="BM17" s="48" t="s">
        <v>462</v>
      </c>
      <c r="BN17" s="49" t="s">
        <v>340</v>
      </c>
      <c r="BO17" s="49" t="s">
        <v>340</v>
      </c>
      <c r="BP17" s="49">
        <v>2</v>
      </c>
      <c r="BQ17" s="49"/>
      <c r="BR17" s="49"/>
      <c r="BS17" s="49"/>
      <c r="BU17" s="39" t="s">
        <v>431</v>
      </c>
      <c r="BV17" s="38" t="s">
        <v>269</v>
      </c>
      <c r="BW17" s="38" t="s">
        <v>269</v>
      </c>
      <c r="BX17" s="39"/>
      <c r="BY17" s="39"/>
      <c r="BZ17" s="39"/>
      <c r="CA17" s="39"/>
      <c r="CB17" s="33">
        <v>13</v>
      </c>
      <c r="CC17" s="39" t="s">
        <v>461</v>
      </c>
      <c r="CD17" s="39" t="s">
        <v>296</v>
      </c>
      <c r="CE17" s="39" t="s">
        <v>296</v>
      </c>
      <c r="CF17" s="39"/>
      <c r="CG17" s="39"/>
      <c r="CH17" s="39"/>
      <c r="CI17" s="39"/>
      <c r="CK17" s="39" t="s">
        <v>431</v>
      </c>
      <c r="CL17" s="39" t="s">
        <v>296</v>
      </c>
      <c r="CM17" s="39" t="s">
        <v>296</v>
      </c>
      <c r="CN17" s="39"/>
      <c r="CO17" s="39"/>
      <c r="CP17" s="39"/>
      <c r="CQ17" s="39"/>
      <c r="CR17" s="33">
        <v>13</v>
      </c>
      <c r="CS17" s="39" t="s">
        <v>461</v>
      </c>
      <c r="CT17" s="39" t="s">
        <v>319</v>
      </c>
      <c r="CU17" s="39" t="s">
        <v>319</v>
      </c>
      <c r="CV17" s="39"/>
      <c r="CW17" s="39"/>
      <c r="CX17" s="39"/>
      <c r="CY17" s="39"/>
      <c r="DA17" s="39" t="s">
        <v>463</v>
      </c>
      <c r="DB17" s="39" t="s">
        <v>464</v>
      </c>
      <c r="DC17" s="39" t="s">
        <v>464</v>
      </c>
      <c r="DD17" s="39">
        <v>2</v>
      </c>
      <c r="DE17" s="39"/>
      <c r="DF17" s="39"/>
      <c r="DG17" s="39"/>
      <c r="DI17" s="39" t="s">
        <v>465</v>
      </c>
      <c r="DJ17" s="39" t="s">
        <v>466</v>
      </c>
      <c r="DK17" s="39" t="s">
        <v>466</v>
      </c>
      <c r="DL17" s="39">
        <v>2</v>
      </c>
      <c r="DM17" s="39"/>
      <c r="DN17" s="39"/>
      <c r="DO17" s="39"/>
      <c r="DQ17" s="39" t="s">
        <v>467</v>
      </c>
      <c r="DR17" s="39" t="s">
        <v>468</v>
      </c>
      <c r="DS17" s="39" t="s">
        <v>468</v>
      </c>
      <c r="DT17" s="39">
        <v>2</v>
      </c>
      <c r="DU17" s="39"/>
      <c r="DV17" s="39"/>
      <c r="DW17" s="39"/>
      <c r="DY17" s="39" t="s">
        <v>461</v>
      </c>
      <c r="DZ17" s="39" t="s">
        <v>296</v>
      </c>
      <c r="EA17" s="39" t="s">
        <v>296</v>
      </c>
      <c r="EB17" s="39"/>
      <c r="EC17" s="39"/>
      <c r="ED17" s="39"/>
      <c r="EE17" s="39"/>
      <c r="EG17" s="39" t="s">
        <v>469</v>
      </c>
      <c r="EH17" s="39" t="s">
        <v>470</v>
      </c>
      <c r="EI17" s="39" t="s">
        <v>470</v>
      </c>
      <c r="EJ17" s="39">
        <v>2</v>
      </c>
      <c r="EK17" s="39"/>
      <c r="EL17" s="39"/>
      <c r="EM17" s="39"/>
      <c r="EO17" s="39" t="s">
        <v>382</v>
      </c>
      <c r="EP17" s="39" t="s">
        <v>412</v>
      </c>
      <c r="EQ17" s="39" t="s">
        <v>412</v>
      </c>
      <c r="ER17" s="39"/>
      <c r="ES17" s="39"/>
      <c r="ET17" s="39"/>
      <c r="EU17" s="39"/>
      <c r="EW17" s="39" t="s">
        <v>469</v>
      </c>
      <c r="EX17" s="39" t="s">
        <v>470</v>
      </c>
      <c r="EY17" s="39" t="s">
        <v>470</v>
      </c>
      <c r="EZ17" s="39">
        <v>2</v>
      </c>
      <c r="FA17" s="39"/>
      <c r="FB17" s="39"/>
      <c r="FC17" s="39"/>
      <c r="FD17" s="33">
        <v>13</v>
      </c>
      <c r="FE17" s="39" t="s">
        <v>461</v>
      </c>
      <c r="FF17" s="39" t="s">
        <v>471</v>
      </c>
      <c r="FG17" s="39" t="s">
        <v>471</v>
      </c>
      <c r="FH17" s="39"/>
      <c r="FI17" s="39"/>
      <c r="FJ17" s="39"/>
      <c r="FK17" s="39"/>
      <c r="FM17" s="39" t="s">
        <v>300</v>
      </c>
      <c r="FN17" s="39" t="s">
        <v>470</v>
      </c>
      <c r="FO17" s="39" t="s">
        <v>470</v>
      </c>
      <c r="FP17" s="39">
        <v>2</v>
      </c>
      <c r="FQ17" s="39"/>
      <c r="FR17" s="39"/>
      <c r="FS17" s="39"/>
      <c r="FT17" s="33">
        <v>13</v>
      </c>
      <c r="FU17" s="39" t="s">
        <v>461</v>
      </c>
      <c r="FV17" s="39" t="s">
        <v>471</v>
      </c>
      <c r="FW17" s="39" t="s">
        <v>471</v>
      </c>
      <c r="FX17" s="39"/>
      <c r="FY17" s="39"/>
      <c r="FZ17" s="39"/>
      <c r="GA17" s="39"/>
      <c r="GC17" s="39" t="s">
        <v>472</v>
      </c>
      <c r="GD17" s="39" t="s">
        <v>473</v>
      </c>
      <c r="GE17" s="39" t="s">
        <v>473</v>
      </c>
      <c r="GF17" s="39">
        <v>2</v>
      </c>
      <c r="GG17" s="39"/>
      <c r="GH17" s="39"/>
      <c r="GI17" s="39"/>
      <c r="GK17" s="39" t="s">
        <v>474</v>
      </c>
      <c r="GL17" s="39" t="s">
        <v>475</v>
      </c>
      <c r="GM17" s="39" t="s">
        <v>475</v>
      </c>
      <c r="GN17" s="39">
        <v>2</v>
      </c>
      <c r="GO17" s="39"/>
      <c r="GP17" s="39"/>
      <c r="GQ17" s="39"/>
      <c r="GS17" s="37" t="s">
        <v>476</v>
      </c>
      <c r="GT17" s="39" t="s">
        <v>477</v>
      </c>
      <c r="GU17" s="39" t="s">
        <v>477</v>
      </c>
      <c r="GV17" s="39">
        <v>2</v>
      </c>
      <c r="GW17" s="39"/>
      <c r="GX17" s="39"/>
      <c r="GY17" s="39"/>
      <c r="HA17" s="37" t="s">
        <v>478</v>
      </c>
      <c r="HB17" s="39" t="s">
        <v>296</v>
      </c>
      <c r="HC17" s="39" t="s">
        <v>296</v>
      </c>
      <c r="HD17" s="39"/>
      <c r="HE17" s="39"/>
      <c r="HF17" s="39"/>
      <c r="HG17" s="39"/>
      <c r="HH17" s="51">
        <v>11</v>
      </c>
      <c r="HI17" s="37" t="s">
        <v>479</v>
      </c>
      <c r="HJ17" s="38" t="s">
        <v>480</v>
      </c>
      <c r="HK17" s="38" t="s">
        <v>480</v>
      </c>
      <c r="HL17" s="38">
        <v>4</v>
      </c>
      <c r="HM17" s="38">
        <v>4</v>
      </c>
      <c r="HN17" s="38"/>
      <c r="HO17" s="38"/>
      <c r="HQ17" s="37" t="s">
        <v>479</v>
      </c>
      <c r="HR17" s="40" t="s">
        <v>481</v>
      </c>
      <c r="HS17" s="40" t="s">
        <v>481</v>
      </c>
      <c r="HT17" s="40">
        <v>4</v>
      </c>
      <c r="HU17" s="40">
        <v>4</v>
      </c>
      <c r="HV17" s="40"/>
      <c r="HW17" s="40"/>
      <c r="HY17" s="55" t="s">
        <v>482</v>
      </c>
      <c r="HZ17" s="38" t="s">
        <v>483</v>
      </c>
      <c r="IA17" s="38" t="s">
        <v>483</v>
      </c>
      <c r="IB17" s="38"/>
      <c r="IC17" s="38"/>
      <c r="ID17" s="38"/>
      <c r="IE17" s="38"/>
      <c r="IG17" s="55" t="s">
        <v>482</v>
      </c>
      <c r="IH17" s="38" t="s">
        <v>483</v>
      </c>
      <c r="II17" s="38" t="s">
        <v>483</v>
      </c>
      <c r="IJ17" s="38"/>
      <c r="IK17" s="38"/>
      <c r="IL17" s="38"/>
      <c r="IM17" s="38"/>
    </row>
    <row r="18" spans="1:247" x14ac:dyDescent="0.4">
      <c r="A18" s="39" t="s">
        <v>484</v>
      </c>
      <c r="B18" s="41"/>
      <c r="C18" s="41" t="s">
        <v>485</v>
      </c>
      <c r="D18" s="41"/>
      <c r="E18" s="41"/>
      <c r="F18" s="41"/>
      <c r="G18" s="41"/>
      <c r="I18" s="56" t="s">
        <v>486</v>
      </c>
      <c r="J18" s="39"/>
      <c r="K18" s="39" t="s">
        <v>487</v>
      </c>
      <c r="L18" s="38">
        <v>15</v>
      </c>
      <c r="M18" s="39"/>
      <c r="N18" s="39"/>
      <c r="O18" s="39"/>
      <c r="X18" s="33">
        <v>14</v>
      </c>
      <c r="Y18" s="47" t="s">
        <v>488</v>
      </c>
      <c r="Z18" s="29"/>
      <c r="AA18" s="29"/>
      <c r="AB18" s="29">
        <v>8</v>
      </c>
      <c r="AC18" s="29"/>
      <c r="AD18" s="29"/>
      <c r="AE18" s="29" t="s">
        <v>204</v>
      </c>
      <c r="AG18" s="39" t="s">
        <v>489</v>
      </c>
      <c r="AH18" s="39" t="s">
        <v>319</v>
      </c>
      <c r="AI18" s="39" t="s">
        <v>319</v>
      </c>
      <c r="AJ18" s="39"/>
      <c r="AK18" s="39"/>
      <c r="AL18" s="39"/>
      <c r="AM18" s="39"/>
      <c r="AO18" s="39" t="s">
        <v>490</v>
      </c>
      <c r="AP18" s="39" t="s">
        <v>491</v>
      </c>
      <c r="AQ18" s="39" t="s">
        <v>491</v>
      </c>
      <c r="AR18" s="39">
        <v>3</v>
      </c>
      <c r="AS18" s="37" t="b">
        <v>0</v>
      </c>
      <c r="AT18" s="37"/>
      <c r="AU18" s="37"/>
      <c r="AW18" s="37" t="s">
        <v>492</v>
      </c>
      <c r="AX18" s="39" t="s">
        <v>319</v>
      </c>
      <c r="AY18" s="39" t="s">
        <v>319</v>
      </c>
      <c r="AZ18" s="39"/>
      <c r="BA18" s="39"/>
      <c r="BB18" s="39"/>
      <c r="BC18" s="39"/>
      <c r="BD18" s="33">
        <v>14</v>
      </c>
      <c r="BE18" s="39" t="s">
        <v>492</v>
      </c>
      <c r="BF18" s="39" t="s">
        <v>319</v>
      </c>
      <c r="BG18" s="39" t="s">
        <v>319</v>
      </c>
      <c r="BH18" s="39"/>
      <c r="BI18" s="39"/>
      <c r="BJ18" s="39"/>
      <c r="BK18" s="39"/>
      <c r="BM18" s="48" t="s">
        <v>493</v>
      </c>
      <c r="BN18" s="49" t="s">
        <v>359</v>
      </c>
      <c r="BO18" s="49" t="s">
        <v>359</v>
      </c>
      <c r="BP18" s="49">
        <v>2</v>
      </c>
      <c r="BQ18" s="49"/>
      <c r="BR18" s="49"/>
      <c r="BS18" s="49"/>
      <c r="BU18" s="39" t="s">
        <v>461</v>
      </c>
      <c r="BV18" s="38" t="s">
        <v>296</v>
      </c>
      <c r="BW18" s="38" t="s">
        <v>296</v>
      </c>
      <c r="BX18" s="39"/>
      <c r="BY18" s="39"/>
      <c r="BZ18" s="39"/>
      <c r="CA18" s="39"/>
      <c r="CB18" s="33">
        <v>14</v>
      </c>
      <c r="CC18" s="39" t="s">
        <v>492</v>
      </c>
      <c r="CD18" s="39" t="s">
        <v>319</v>
      </c>
      <c r="CE18" s="39" t="s">
        <v>319</v>
      </c>
      <c r="CF18" s="39"/>
      <c r="CG18" s="39"/>
      <c r="CH18" s="39"/>
      <c r="CI18" s="39"/>
      <c r="CK18" s="39" t="s">
        <v>461</v>
      </c>
      <c r="CL18" s="39" t="s">
        <v>319</v>
      </c>
      <c r="CM18" s="39" t="s">
        <v>319</v>
      </c>
      <c r="CN18" s="39"/>
      <c r="CO18" s="39"/>
      <c r="CP18" s="39"/>
      <c r="CQ18" s="39"/>
      <c r="CR18" s="33">
        <v>14</v>
      </c>
      <c r="CS18" s="39" t="s">
        <v>492</v>
      </c>
      <c r="CT18" s="39" t="s">
        <v>471</v>
      </c>
      <c r="CU18" s="39" t="s">
        <v>471</v>
      </c>
      <c r="CV18" s="39"/>
      <c r="CW18" s="39"/>
      <c r="CX18" s="39"/>
      <c r="CY18" s="39"/>
      <c r="DA18" s="39" t="s">
        <v>494</v>
      </c>
      <c r="DB18" s="39" t="s">
        <v>495</v>
      </c>
      <c r="DC18" s="39" t="s">
        <v>495</v>
      </c>
      <c r="DD18" s="39">
        <v>2</v>
      </c>
      <c r="DE18" s="39"/>
      <c r="DF18" s="39"/>
      <c r="DG18" s="39"/>
      <c r="DI18" s="39" t="s">
        <v>496</v>
      </c>
      <c r="DJ18" s="39" t="s">
        <v>497</v>
      </c>
      <c r="DK18" s="39" t="s">
        <v>497</v>
      </c>
      <c r="DL18" s="39">
        <v>2</v>
      </c>
      <c r="DM18" s="39"/>
      <c r="DN18" s="39"/>
      <c r="DO18" s="39"/>
      <c r="DQ18" s="39" t="s">
        <v>498</v>
      </c>
      <c r="DR18" s="39" t="s">
        <v>499</v>
      </c>
      <c r="DS18" s="39" t="s">
        <v>499</v>
      </c>
      <c r="DT18" s="39">
        <v>2</v>
      </c>
      <c r="DU18" s="39"/>
      <c r="DV18" s="39"/>
      <c r="DW18" s="39"/>
      <c r="DY18" s="39" t="s">
        <v>492</v>
      </c>
      <c r="DZ18" s="39" t="s">
        <v>319</v>
      </c>
      <c r="EA18" s="39" t="s">
        <v>319</v>
      </c>
      <c r="EB18" s="39"/>
      <c r="EC18" s="39"/>
      <c r="ED18" s="39"/>
      <c r="EE18" s="39"/>
      <c r="EG18" s="39" t="s">
        <v>500</v>
      </c>
      <c r="EH18" s="39" t="s">
        <v>501</v>
      </c>
      <c r="EI18" s="39" t="s">
        <v>501</v>
      </c>
      <c r="EJ18" s="39">
        <v>2</v>
      </c>
      <c r="EK18" s="39"/>
      <c r="EL18" s="39"/>
      <c r="EM18" s="39"/>
      <c r="EO18" s="39" t="s">
        <v>431</v>
      </c>
      <c r="EP18" s="39" t="s">
        <v>319</v>
      </c>
      <c r="EQ18" s="39" t="s">
        <v>319</v>
      </c>
      <c r="ER18" s="39"/>
      <c r="ES18" s="39"/>
      <c r="ET18" s="39"/>
      <c r="EU18" s="39"/>
      <c r="EW18" s="39" t="s">
        <v>500</v>
      </c>
      <c r="EX18" s="39" t="s">
        <v>501</v>
      </c>
      <c r="EY18" s="39" t="s">
        <v>501</v>
      </c>
      <c r="EZ18" s="39">
        <v>2</v>
      </c>
      <c r="FA18" s="39"/>
      <c r="FB18" s="39"/>
      <c r="FC18" s="39"/>
      <c r="FD18" s="33">
        <v>14</v>
      </c>
      <c r="FE18" s="39" t="s">
        <v>492</v>
      </c>
      <c r="FF18" s="39" t="s">
        <v>364</v>
      </c>
      <c r="FG18" s="39" t="s">
        <v>364</v>
      </c>
      <c r="FH18" s="39"/>
      <c r="FI18" s="39"/>
      <c r="FJ18" s="39"/>
      <c r="FK18" s="39"/>
      <c r="FM18" s="39" t="s">
        <v>324</v>
      </c>
      <c r="FN18" s="39" t="s">
        <v>501</v>
      </c>
      <c r="FO18" s="39" t="s">
        <v>501</v>
      </c>
      <c r="FP18" s="39">
        <v>2</v>
      </c>
      <c r="FQ18" s="39"/>
      <c r="FR18" s="39"/>
      <c r="FS18" s="39"/>
      <c r="FT18" s="33">
        <v>14</v>
      </c>
      <c r="FU18" s="39" t="s">
        <v>492</v>
      </c>
      <c r="FV18" s="39" t="s">
        <v>364</v>
      </c>
      <c r="FW18" s="39" t="s">
        <v>364</v>
      </c>
      <c r="FX18" s="39"/>
      <c r="FY18" s="39"/>
      <c r="FZ18" s="39"/>
      <c r="GA18" s="39"/>
      <c r="GC18" s="39" t="s">
        <v>502</v>
      </c>
      <c r="GD18" s="39" t="s">
        <v>470</v>
      </c>
      <c r="GE18" s="39" t="s">
        <v>470</v>
      </c>
      <c r="GF18" s="39">
        <v>2</v>
      </c>
      <c r="GG18" s="39"/>
      <c r="GH18" s="39"/>
      <c r="GI18" s="39"/>
      <c r="GK18" s="39" t="s">
        <v>503</v>
      </c>
      <c r="GL18" s="39" t="s">
        <v>504</v>
      </c>
      <c r="GM18" s="39" t="s">
        <v>504</v>
      </c>
      <c r="GN18" s="39">
        <v>2</v>
      </c>
      <c r="GO18" s="39"/>
      <c r="GP18" s="39"/>
      <c r="GQ18" s="39"/>
      <c r="GS18" s="37" t="s">
        <v>505</v>
      </c>
      <c r="GT18" s="39" t="s">
        <v>323</v>
      </c>
      <c r="GU18" s="39" t="s">
        <v>323</v>
      </c>
      <c r="GV18" s="39">
        <v>2</v>
      </c>
      <c r="GW18" s="39"/>
      <c r="GX18" s="39"/>
      <c r="GY18" s="39"/>
      <c r="HA18" s="37" t="s">
        <v>506</v>
      </c>
      <c r="HB18" s="39" t="s">
        <v>319</v>
      </c>
      <c r="HC18" s="39" t="s">
        <v>319</v>
      </c>
      <c r="HD18" s="39"/>
      <c r="HE18" s="39"/>
      <c r="HF18" s="39"/>
      <c r="HG18" s="39"/>
      <c r="HH18" s="51">
        <v>12</v>
      </c>
      <c r="HI18" s="37" t="s">
        <v>507</v>
      </c>
      <c r="HJ18" s="38" t="s">
        <v>508</v>
      </c>
      <c r="HK18" s="38" t="s">
        <v>508</v>
      </c>
      <c r="HL18" s="38"/>
      <c r="HM18" s="38"/>
      <c r="HN18" s="38"/>
      <c r="HO18" s="38"/>
      <c r="HQ18" s="37" t="s">
        <v>507</v>
      </c>
      <c r="HR18" s="40" t="s">
        <v>509</v>
      </c>
      <c r="HS18" s="40" t="s">
        <v>509</v>
      </c>
      <c r="HT18" s="40"/>
      <c r="HU18" s="40"/>
      <c r="HV18" s="40"/>
      <c r="HW18" s="40"/>
      <c r="HY18" s="55" t="s">
        <v>510</v>
      </c>
      <c r="HZ18" s="38" t="s">
        <v>471</v>
      </c>
      <c r="IA18" s="38" t="s">
        <v>471</v>
      </c>
      <c r="IB18" s="38"/>
      <c r="IC18" s="38"/>
      <c r="ID18" s="38"/>
      <c r="IE18" s="38"/>
      <c r="IG18" s="55" t="s">
        <v>510</v>
      </c>
      <c r="IH18" s="38" t="s">
        <v>471</v>
      </c>
      <c r="II18" s="38" t="s">
        <v>471</v>
      </c>
      <c r="IJ18" s="38"/>
      <c r="IK18" s="38"/>
      <c r="IL18" s="38"/>
      <c r="IM18" s="38"/>
    </row>
    <row r="19" spans="1:247" x14ac:dyDescent="0.4">
      <c r="A19" s="39" t="s">
        <v>511</v>
      </c>
      <c r="B19" s="41"/>
      <c r="C19" s="41" t="s">
        <v>512</v>
      </c>
      <c r="D19" s="41"/>
      <c r="E19" s="41"/>
      <c r="F19" s="41"/>
      <c r="G19" s="41"/>
      <c r="I19" s="56" t="s">
        <v>513</v>
      </c>
      <c r="J19" s="39"/>
      <c r="K19" s="39" t="s">
        <v>514</v>
      </c>
      <c r="L19" s="39"/>
      <c r="M19" s="39"/>
      <c r="N19" s="39"/>
      <c r="O19" s="39"/>
      <c r="X19" s="33">
        <v>15</v>
      </c>
      <c r="Y19" s="56" t="s">
        <v>515</v>
      </c>
      <c r="Z19" s="41"/>
      <c r="AA19" s="41" t="s">
        <v>516</v>
      </c>
      <c r="AB19" s="41">
        <v>7</v>
      </c>
      <c r="AC19" s="41"/>
      <c r="AD19" s="41"/>
      <c r="AE19" s="41" t="s">
        <v>377</v>
      </c>
      <c r="AG19" s="39" t="s">
        <v>517</v>
      </c>
      <c r="AH19" s="39" t="s">
        <v>471</v>
      </c>
      <c r="AI19" s="39" t="s">
        <v>471</v>
      </c>
      <c r="AJ19" s="39"/>
      <c r="AK19" s="39"/>
      <c r="AL19" s="39"/>
      <c r="AM19" s="39"/>
      <c r="AO19" s="39" t="s">
        <v>518</v>
      </c>
      <c r="AP19" s="39" t="s">
        <v>519</v>
      </c>
      <c r="AQ19" s="39" t="s">
        <v>519</v>
      </c>
      <c r="AR19" s="39">
        <v>3</v>
      </c>
      <c r="AS19" s="37" t="b">
        <v>0</v>
      </c>
      <c r="AT19" s="37"/>
      <c r="AU19" s="37"/>
      <c r="AW19" s="37" t="s">
        <v>520</v>
      </c>
      <c r="AX19" s="39" t="s">
        <v>471</v>
      </c>
      <c r="AY19" s="39" t="s">
        <v>471</v>
      </c>
      <c r="AZ19" s="39"/>
      <c r="BA19" s="39"/>
      <c r="BB19" s="39"/>
      <c r="BC19" s="39"/>
      <c r="BD19" s="33">
        <v>15</v>
      </c>
      <c r="BE19" s="39" t="s">
        <v>520</v>
      </c>
      <c r="BF19" s="39" t="s">
        <v>471</v>
      </c>
      <c r="BG19" s="39" t="s">
        <v>471</v>
      </c>
      <c r="BH19" s="39"/>
      <c r="BI19" s="39"/>
      <c r="BJ19" s="39"/>
      <c r="BK19" s="39"/>
      <c r="BM19" s="48" t="s">
        <v>521</v>
      </c>
      <c r="BN19" s="49" t="s">
        <v>345</v>
      </c>
      <c r="BO19" s="49" t="s">
        <v>345</v>
      </c>
      <c r="BP19" s="49">
        <v>2</v>
      </c>
      <c r="BQ19" s="49"/>
      <c r="BR19" s="49"/>
      <c r="BS19" s="49"/>
      <c r="BU19" s="39" t="s">
        <v>492</v>
      </c>
      <c r="BV19" s="38" t="s">
        <v>319</v>
      </c>
      <c r="BW19" s="38" t="s">
        <v>319</v>
      </c>
      <c r="BX19" s="39"/>
      <c r="BY19" s="39"/>
      <c r="BZ19" s="39"/>
      <c r="CA19" s="39"/>
      <c r="CB19" s="33">
        <v>15</v>
      </c>
      <c r="CC19" s="39" t="s">
        <v>520</v>
      </c>
      <c r="CD19" s="39" t="s">
        <v>471</v>
      </c>
      <c r="CE19" s="39" t="s">
        <v>471</v>
      </c>
      <c r="CF19" s="39"/>
      <c r="CG19" s="39"/>
      <c r="CH19" s="39"/>
      <c r="CI19" s="39"/>
      <c r="CK19" s="39" t="s">
        <v>492</v>
      </c>
      <c r="CL19" s="39" t="s">
        <v>471</v>
      </c>
      <c r="CM19" s="39" t="s">
        <v>471</v>
      </c>
      <c r="CN19" s="39"/>
      <c r="CO19" s="39"/>
      <c r="CP19" s="39"/>
      <c r="CQ19" s="39"/>
      <c r="CR19" s="33">
        <v>15</v>
      </c>
      <c r="CS19" s="39" t="s">
        <v>520</v>
      </c>
      <c r="CT19" s="39" t="s">
        <v>364</v>
      </c>
      <c r="CU19" s="39" t="s">
        <v>364</v>
      </c>
      <c r="CV19" s="39"/>
      <c r="CW19" s="39"/>
      <c r="CX19" s="39"/>
      <c r="CY19" s="39"/>
      <c r="DA19" s="39" t="s">
        <v>522</v>
      </c>
      <c r="DB19" s="39" t="s">
        <v>523</v>
      </c>
      <c r="DC19" s="39" t="s">
        <v>523</v>
      </c>
      <c r="DD19" s="39">
        <v>4</v>
      </c>
      <c r="DE19" s="39">
        <v>2</v>
      </c>
      <c r="DF19" s="39"/>
      <c r="DG19" s="39"/>
      <c r="DI19" s="39" t="s">
        <v>524</v>
      </c>
      <c r="DJ19" s="39" t="s">
        <v>525</v>
      </c>
      <c r="DK19" s="39" t="s">
        <v>525</v>
      </c>
      <c r="DL19" s="39">
        <v>3</v>
      </c>
      <c r="DM19" s="37" t="b">
        <v>0</v>
      </c>
      <c r="DN19" s="39"/>
      <c r="DO19" s="39"/>
      <c r="DQ19" s="39" t="s">
        <v>526</v>
      </c>
      <c r="DR19" s="39" t="s">
        <v>527</v>
      </c>
      <c r="DS19" s="39" t="s">
        <v>527</v>
      </c>
      <c r="DT19" s="39">
        <v>2</v>
      </c>
      <c r="DU19" s="39"/>
      <c r="DV19" s="39"/>
      <c r="DW19" s="39"/>
      <c r="DY19" s="39" t="s">
        <v>528</v>
      </c>
      <c r="DZ19" s="39" t="s">
        <v>471</v>
      </c>
      <c r="EA19" s="39" t="s">
        <v>471</v>
      </c>
      <c r="EB19" s="39"/>
      <c r="EC19" s="39"/>
      <c r="ED19" s="39"/>
      <c r="EE19" s="39"/>
      <c r="EG19" s="39" t="s">
        <v>529</v>
      </c>
      <c r="EH19" s="39" t="s">
        <v>345</v>
      </c>
      <c r="EI19" s="39" t="s">
        <v>345</v>
      </c>
      <c r="EJ19" s="39">
        <v>2</v>
      </c>
      <c r="EK19" s="39"/>
      <c r="EL19" s="39"/>
      <c r="EM19" s="39"/>
      <c r="EO19" s="39" t="s">
        <v>461</v>
      </c>
      <c r="EP19" s="39" t="s">
        <v>471</v>
      </c>
      <c r="EQ19" s="39" t="s">
        <v>471</v>
      </c>
      <c r="ER19" s="39"/>
      <c r="ES19" s="39"/>
      <c r="ET19" s="39"/>
      <c r="EU19" s="39"/>
      <c r="EW19" s="39" t="s">
        <v>529</v>
      </c>
      <c r="EX19" s="39" t="s">
        <v>345</v>
      </c>
      <c r="EY19" s="39" t="s">
        <v>345</v>
      </c>
      <c r="EZ19" s="39">
        <v>2</v>
      </c>
      <c r="FA19" s="39"/>
      <c r="FB19" s="39"/>
      <c r="FC19" s="39"/>
      <c r="FD19" s="33">
        <v>15</v>
      </c>
      <c r="FE19" s="39" t="s">
        <v>520</v>
      </c>
      <c r="FF19" s="39" t="s">
        <v>410</v>
      </c>
      <c r="FG19" s="39" t="s">
        <v>410</v>
      </c>
      <c r="FH19" s="39"/>
      <c r="FI19" s="39"/>
      <c r="FJ19" s="39"/>
      <c r="FK19" s="39"/>
      <c r="FM19" s="39" t="s">
        <v>347</v>
      </c>
      <c r="FN19" s="39" t="s">
        <v>345</v>
      </c>
      <c r="FO19" s="39" t="s">
        <v>345</v>
      </c>
      <c r="FP19" s="39">
        <v>2</v>
      </c>
      <c r="FQ19" s="39"/>
      <c r="FR19" s="39"/>
      <c r="FS19" s="39"/>
      <c r="FT19" s="33">
        <v>15</v>
      </c>
      <c r="FU19" s="39" t="s">
        <v>520</v>
      </c>
      <c r="FV19" s="39" t="s">
        <v>410</v>
      </c>
      <c r="FW19" s="39" t="s">
        <v>410</v>
      </c>
      <c r="FX19" s="39"/>
      <c r="FY19" s="39"/>
      <c r="FZ19" s="39"/>
      <c r="GA19" s="39"/>
      <c r="GC19" s="39" t="s">
        <v>530</v>
      </c>
      <c r="GD19" s="39" t="s">
        <v>321</v>
      </c>
      <c r="GE19" s="39" t="s">
        <v>321</v>
      </c>
      <c r="GF19" s="39">
        <v>2</v>
      </c>
      <c r="GG19" s="39"/>
      <c r="GH19" s="39"/>
      <c r="GI19" s="39"/>
      <c r="GK19" s="39" t="s">
        <v>531</v>
      </c>
      <c r="GL19" s="39" t="s">
        <v>532</v>
      </c>
      <c r="GM19" s="39" t="s">
        <v>532</v>
      </c>
      <c r="GN19" s="39">
        <v>2</v>
      </c>
      <c r="GO19" s="39"/>
      <c r="GP19" s="39"/>
      <c r="GQ19" s="39"/>
      <c r="GS19" s="37" t="s">
        <v>533</v>
      </c>
      <c r="GT19" s="39" t="s">
        <v>249</v>
      </c>
      <c r="GU19" s="39" t="s">
        <v>249</v>
      </c>
      <c r="GV19" s="39">
        <v>2</v>
      </c>
      <c r="GW19" s="39"/>
      <c r="GX19" s="39"/>
      <c r="GY19" s="39"/>
      <c r="HA19" s="37" t="s">
        <v>534</v>
      </c>
      <c r="HB19" s="39" t="s">
        <v>471</v>
      </c>
      <c r="HC19" s="39" t="s">
        <v>471</v>
      </c>
      <c r="HD19" s="39"/>
      <c r="HE19" s="39"/>
      <c r="HF19" s="39"/>
      <c r="HG19" s="39"/>
      <c r="HH19" s="51">
        <v>13</v>
      </c>
      <c r="HI19" s="37" t="s">
        <v>535</v>
      </c>
      <c r="HJ19" s="38" t="s">
        <v>536</v>
      </c>
      <c r="HK19" s="38" t="s">
        <v>536</v>
      </c>
      <c r="HL19" s="38"/>
      <c r="HM19" s="38"/>
      <c r="HN19" s="38"/>
      <c r="HO19" s="38"/>
      <c r="HQ19" s="37" t="s">
        <v>535</v>
      </c>
      <c r="HR19" s="40" t="s">
        <v>537</v>
      </c>
      <c r="HS19" s="40" t="s">
        <v>537</v>
      </c>
      <c r="HT19" s="40"/>
      <c r="HU19" s="40"/>
      <c r="HV19" s="40"/>
      <c r="HW19" s="40"/>
      <c r="HY19" s="55" t="s">
        <v>538</v>
      </c>
      <c r="HZ19" s="38" t="s">
        <v>364</v>
      </c>
      <c r="IA19" s="38" t="s">
        <v>364</v>
      </c>
      <c r="IB19" s="38"/>
      <c r="IC19" s="38"/>
      <c r="ID19" s="38"/>
      <c r="IE19" s="38"/>
      <c r="IG19" s="55" t="s">
        <v>538</v>
      </c>
      <c r="IH19" s="38" t="s">
        <v>364</v>
      </c>
      <c r="II19" s="38" t="s">
        <v>364</v>
      </c>
      <c r="IJ19" s="38"/>
      <c r="IK19" s="38"/>
      <c r="IL19" s="38"/>
      <c r="IM19" s="38"/>
    </row>
    <row r="20" spans="1:247" x14ac:dyDescent="0.4">
      <c r="A20" s="39" t="s">
        <v>539</v>
      </c>
      <c r="B20" s="41"/>
      <c r="C20" s="41" t="s">
        <v>540</v>
      </c>
      <c r="D20" s="41">
        <v>1</v>
      </c>
      <c r="E20" s="41"/>
      <c r="F20" s="41"/>
      <c r="G20" s="41"/>
      <c r="I20" s="56" t="s">
        <v>541</v>
      </c>
      <c r="J20" s="39"/>
      <c r="K20" s="38" t="s">
        <v>542</v>
      </c>
      <c r="L20" s="38">
        <v>15</v>
      </c>
      <c r="M20" s="39"/>
      <c r="N20" s="39"/>
      <c r="O20" s="39"/>
      <c r="X20" s="33">
        <v>16</v>
      </c>
      <c r="Y20" s="47" t="s">
        <v>543</v>
      </c>
      <c r="Z20" s="29"/>
      <c r="AA20" s="29"/>
      <c r="AB20" s="29">
        <v>8</v>
      </c>
      <c r="AC20" s="29"/>
      <c r="AD20" s="29"/>
      <c r="AE20" s="29" t="s">
        <v>204</v>
      </c>
      <c r="AG20" s="39" t="s">
        <v>544</v>
      </c>
      <c r="AH20" s="39" t="s">
        <v>545</v>
      </c>
      <c r="AI20" s="39" t="s">
        <v>545</v>
      </c>
      <c r="AJ20" s="39"/>
      <c r="AK20" s="39"/>
      <c r="AL20" s="39"/>
      <c r="AM20" s="39"/>
      <c r="AO20" s="39" t="s">
        <v>546</v>
      </c>
      <c r="AP20" s="39" t="s">
        <v>547</v>
      </c>
      <c r="AQ20" s="39" t="s">
        <v>547</v>
      </c>
      <c r="AR20" s="39">
        <v>3</v>
      </c>
      <c r="AS20" s="37" t="b">
        <v>0</v>
      </c>
      <c r="AT20" s="37"/>
      <c r="AU20" s="37"/>
      <c r="AW20" s="37" t="s">
        <v>548</v>
      </c>
      <c r="AX20" s="39" t="s">
        <v>545</v>
      </c>
      <c r="AY20" s="39" t="s">
        <v>545</v>
      </c>
      <c r="AZ20" s="39"/>
      <c r="BA20" s="39"/>
      <c r="BB20" s="39"/>
      <c r="BC20" s="39"/>
      <c r="BD20" s="33">
        <v>16</v>
      </c>
      <c r="BE20" s="39" t="s">
        <v>548</v>
      </c>
      <c r="BF20" s="39" t="s">
        <v>545</v>
      </c>
      <c r="BG20" s="39" t="s">
        <v>545</v>
      </c>
      <c r="BH20" s="39"/>
      <c r="BI20" s="39"/>
      <c r="BJ20" s="39"/>
      <c r="BK20" s="39"/>
      <c r="BM20" s="48" t="s">
        <v>549</v>
      </c>
      <c r="BN20" s="49" t="s">
        <v>397</v>
      </c>
      <c r="BO20" s="49" t="s">
        <v>397</v>
      </c>
      <c r="BP20" s="49">
        <v>2</v>
      </c>
      <c r="BQ20" s="49"/>
      <c r="BR20" s="49"/>
      <c r="BS20" s="49"/>
      <c r="BU20" s="39" t="s">
        <v>520</v>
      </c>
      <c r="BV20" s="38" t="s">
        <v>471</v>
      </c>
      <c r="BW20" s="38" t="s">
        <v>471</v>
      </c>
      <c r="BX20" s="39"/>
      <c r="BY20" s="39"/>
      <c r="BZ20" s="39"/>
      <c r="CA20" s="39"/>
      <c r="CB20" s="33">
        <v>16</v>
      </c>
      <c r="CC20" s="39" t="s">
        <v>550</v>
      </c>
      <c r="CD20" s="39" t="s">
        <v>551</v>
      </c>
      <c r="CE20" s="39" t="s">
        <v>551</v>
      </c>
      <c r="CF20" s="39">
        <v>3</v>
      </c>
      <c r="CG20" s="37" t="b">
        <v>0</v>
      </c>
      <c r="CH20" s="37"/>
      <c r="CI20" s="39"/>
      <c r="CK20" s="39" t="s">
        <v>520</v>
      </c>
      <c r="CL20" s="39" t="s">
        <v>364</v>
      </c>
      <c r="CM20" s="39" t="s">
        <v>364</v>
      </c>
      <c r="CN20" s="39"/>
      <c r="CO20" s="39"/>
      <c r="CP20" s="39"/>
      <c r="CQ20" s="39"/>
      <c r="CR20" s="33">
        <v>16</v>
      </c>
      <c r="CS20" s="39" t="s">
        <v>552</v>
      </c>
      <c r="CT20" s="39" t="s">
        <v>553</v>
      </c>
      <c r="CU20" s="39" t="s">
        <v>553</v>
      </c>
      <c r="CV20" s="39">
        <v>2</v>
      </c>
      <c r="CW20" s="39"/>
      <c r="CX20" s="39"/>
      <c r="CY20" s="39"/>
      <c r="DA20" s="39" t="s">
        <v>554</v>
      </c>
      <c r="DB20" s="39" t="s">
        <v>555</v>
      </c>
      <c r="DC20" s="39" t="s">
        <v>555</v>
      </c>
      <c r="DD20" s="39"/>
      <c r="DE20" s="39"/>
      <c r="DF20" s="39"/>
      <c r="DG20" s="39"/>
      <c r="DI20" s="39" t="s">
        <v>556</v>
      </c>
      <c r="DJ20" s="39" t="s">
        <v>557</v>
      </c>
      <c r="DK20" s="39" t="s">
        <v>557</v>
      </c>
      <c r="DL20" s="39">
        <v>3</v>
      </c>
      <c r="DM20" s="37" t="b">
        <v>0</v>
      </c>
      <c r="DN20" s="39"/>
      <c r="DO20" s="39"/>
      <c r="DQ20" s="39" t="s">
        <v>558</v>
      </c>
      <c r="DR20" s="39" t="s">
        <v>559</v>
      </c>
      <c r="DS20" s="39" t="s">
        <v>559</v>
      </c>
      <c r="DT20" s="39">
        <v>4</v>
      </c>
      <c r="DU20" s="39">
        <v>2</v>
      </c>
      <c r="DV20" s="39"/>
      <c r="DW20" s="39"/>
      <c r="DY20" s="39" t="s">
        <v>560</v>
      </c>
      <c r="DZ20" s="39" t="s">
        <v>545</v>
      </c>
      <c r="EA20" s="39" t="s">
        <v>545</v>
      </c>
      <c r="EB20" s="39">
        <v>4</v>
      </c>
      <c r="EC20" s="39">
        <v>2</v>
      </c>
      <c r="ED20" s="39"/>
      <c r="EE20" s="39"/>
      <c r="EG20" s="39" t="s">
        <v>561</v>
      </c>
      <c r="EH20" s="39" t="s">
        <v>397</v>
      </c>
      <c r="EI20" s="39" t="s">
        <v>397</v>
      </c>
      <c r="EJ20" s="39">
        <v>2</v>
      </c>
      <c r="EK20" s="39"/>
      <c r="EL20" s="39"/>
      <c r="EM20" s="39"/>
      <c r="EO20" s="39" t="s">
        <v>492</v>
      </c>
      <c r="EP20" s="39" t="s">
        <v>364</v>
      </c>
      <c r="EQ20" s="39" t="s">
        <v>364</v>
      </c>
      <c r="ER20" s="39"/>
      <c r="ES20" s="39"/>
      <c r="ET20" s="39"/>
      <c r="EU20" s="39"/>
      <c r="EW20" s="39" t="s">
        <v>561</v>
      </c>
      <c r="EX20" s="39" t="s">
        <v>397</v>
      </c>
      <c r="EY20" s="39" t="s">
        <v>397</v>
      </c>
      <c r="EZ20" s="39">
        <v>2</v>
      </c>
      <c r="FA20" s="39"/>
      <c r="FB20" s="39"/>
      <c r="FC20" s="39"/>
      <c r="FD20" s="33">
        <v>16</v>
      </c>
      <c r="FE20" s="39" t="s">
        <v>548</v>
      </c>
      <c r="FF20" s="39" t="s">
        <v>562</v>
      </c>
      <c r="FG20" s="39" t="s">
        <v>562</v>
      </c>
      <c r="FH20" s="39"/>
      <c r="FI20" s="39"/>
      <c r="FJ20" s="39"/>
      <c r="FK20" s="39"/>
      <c r="FM20" s="39" t="s">
        <v>369</v>
      </c>
      <c r="FN20" s="39" t="s">
        <v>397</v>
      </c>
      <c r="FO20" s="39" t="s">
        <v>397</v>
      </c>
      <c r="FP20" s="39">
        <v>2</v>
      </c>
      <c r="FQ20" s="39"/>
      <c r="FR20" s="39"/>
      <c r="FS20" s="39"/>
      <c r="FT20" s="33">
        <v>16</v>
      </c>
      <c r="FU20" s="39" t="s">
        <v>548</v>
      </c>
      <c r="FV20" s="39" t="s">
        <v>562</v>
      </c>
      <c r="FW20" s="39" t="s">
        <v>562</v>
      </c>
      <c r="FX20" s="39"/>
      <c r="FY20" s="39"/>
      <c r="FZ20" s="39"/>
      <c r="GA20" s="39"/>
      <c r="GC20" s="39" t="s">
        <v>563</v>
      </c>
      <c r="GD20" s="39" t="s">
        <v>345</v>
      </c>
      <c r="GE20" s="39" t="s">
        <v>345</v>
      </c>
      <c r="GF20" s="39">
        <v>2</v>
      </c>
      <c r="GG20" s="39"/>
      <c r="GH20" s="39"/>
      <c r="GI20" s="39"/>
      <c r="GK20" s="39" t="s">
        <v>564</v>
      </c>
      <c r="GL20" s="39" t="s">
        <v>565</v>
      </c>
      <c r="GM20" s="39" t="s">
        <v>565</v>
      </c>
      <c r="GN20" s="39">
        <v>2</v>
      </c>
      <c r="GO20" s="39"/>
      <c r="GP20" s="39"/>
      <c r="GQ20" s="39"/>
      <c r="GS20" s="37" t="s">
        <v>566</v>
      </c>
      <c r="GT20" s="39" t="s">
        <v>567</v>
      </c>
      <c r="GU20" s="39" t="s">
        <v>567</v>
      </c>
      <c r="GV20" s="39">
        <v>2</v>
      </c>
      <c r="GW20" s="39"/>
      <c r="GX20" s="39"/>
      <c r="GY20" s="39"/>
      <c r="HA20" s="37" t="s">
        <v>568</v>
      </c>
      <c r="HB20" s="39" t="s">
        <v>545</v>
      </c>
      <c r="HC20" s="39" t="s">
        <v>545</v>
      </c>
      <c r="HD20" s="39">
        <v>2</v>
      </c>
      <c r="HE20" s="39"/>
      <c r="HF20" s="39"/>
      <c r="HG20" s="39"/>
      <c r="HH20" s="51">
        <v>14</v>
      </c>
      <c r="HI20" s="37" t="s">
        <v>569</v>
      </c>
      <c r="HJ20" s="38" t="s">
        <v>570</v>
      </c>
      <c r="HK20" s="38" t="s">
        <v>570</v>
      </c>
      <c r="HL20" s="38">
        <v>2</v>
      </c>
      <c r="HM20" s="38"/>
      <c r="HN20" s="38"/>
      <c r="HO20" s="38"/>
      <c r="HQ20" s="37" t="s">
        <v>569</v>
      </c>
      <c r="HR20" s="40" t="s">
        <v>571</v>
      </c>
      <c r="HS20" s="40" t="s">
        <v>571</v>
      </c>
      <c r="HT20" s="40">
        <v>2</v>
      </c>
      <c r="HU20" s="40"/>
      <c r="HV20" s="40"/>
      <c r="HW20" s="40"/>
      <c r="HY20" s="55" t="s">
        <v>572</v>
      </c>
      <c r="HZ20" s="38" t="s">
        <v>573</v>
      </c>
      <c r="IA20" s="38" t="s">
        <v>573</v>
      </c>
      <c r="IB20" s="38"/>
      <c r="IC20" s="38"/>
      <c r="ID20" s="38"/>
      <c r="IE20" s="38"/>
      <c r="IG20" s="55" t="s">
        <v>572</v>
      </c>
      <c r="IH20" s="38" t="s">
        <v>573</v>
      </c>
      <c r="II20" s="38" t="s">
        <v>573</v>
      </c>
      <c r="IJ20" s="38"/>
      <c r="IK20" s="38"/>
      <c r="IL20" s="38"/>
      <c r="IM20" s="38"/>
    </row>
    <row r="21" spans="1:247" x14ac:dyDescent="0.4">
      <c r="A21" s="29" t="s">
        <v>574</v>
      </c>
      <c r="B21" s="30"/>
      <c r="C21" s="30"/>
      <c r="D21" s="30">
        <v>8</v>
      </c>
      <c r="E21" s="30"/>
      <c r="F21" s="30"/>
      <c r="G21" s="29" t="s">
        <v>204</v>
      </c>
      <c r="I21" s="56" t="s">
        <v>575</v>
      </c>
      <c r="J21" s="39"/>
      <c r="K21" s="38" t="s">
        <v>576</v>
      </c>
      <c r="L21" s="38">
        <v>15</v>
      </c>
      <c r="M21" s="39"/>
      <c r="N21" s="39"/>
      <c r="O21" s="39"/>
      <c r="X21" s="33">
        <v>17</v>
      </c>
      <c r="Y21" s="47" t="s">
        <v>577</v>
      </c>
      <c r="Z21" s="29"/>
      <c r="AA21" s="29"/>
      <c r="AB21" s="29">
        <v>8</v>
      </c>
      <c r="AC21" s="29"/>
      <c r="AD21" s="29"/>
      <c r="AE21" s="29" t="s">
        <v>204</v>
      </c>
      <c r="AG21" s="39" t="s">
        <v>578</v>
      </c>
      <c r="AH21" s="39" t="s">
        <v>553</v>
      </c>
      <c r="AI21" s="39" t="s">
        <v>553</v>
      </c>
      <c r="AJ21" s="39"/>
      <c r="AK21" s="39"/>
      <c r="AL21" s="39"/>
      <c r="AM21" s="39"/>
      <c r="AO21" s="39" t="s">
        <v>579</v>
      </c>
      <c r="AP21" s="39" t="s">
        <v>580</v>
      </c>
      <c r="AQ21" s="39" t="s">
        <v>580</v>
      </c>
      <c r="AR21" s="39">
        <v>3</v>
      </c>
      <c r="AS21" s="37" t="b">
        <v>0</v>
      </c>
      <c r="AT21" s="37"/>
      <c r="AU21" s="37"/>
      <c r="AW21" s="37" t="s">
        <v>581</v>
      </c>
      <c r="AX21" s="39" t="s">
        <v>553</v>
      </c>
      <c r="AY21" s="39" t="s">
        <v>553</v>
      </c>
      <c r="AZ21" s="39"/>
      <c r="BA21" s="39"/>
      <c r="BB21" s="39"/>
      <c r="BC21" s="39"/>
      <c r="BD21" s="33">
        <v>17</v>
      </c>
      <c r="BE21" s="39" t="s">
        <v>581</v>
      </c>
      <c r="BF21" s="39" t="s">
        <v>553</v>
      </c>
      <c r="BG21" s="39" t="s">
        <v>553</v>
      </c>
      <c r="BH21" s="39"/>
      <c r="BI21" s="39"/>
      <c r="BJ21" s="39"/>
      <c r="BK21" s="39"/>
      <c r="BM21" s="48" t="s">
        <v>582</v>
      </c>
      <c r="BN21" s="49" t="s">
        <v>583</v>
      </c>
      <c r="BO21" s="49" t="s">
        <v>583</v>
      </c>
      <c r="BP21" s="49">
        <v>2</v>
      </c>
      <c r="BQ21" s="49"/>
      <c r="BR21" s="49"/>
      <c r="BS21" s="49"/>
      <c r="BU21" s="39" t="s">
        <v>548</v>
      </c>
      <c r="BV21" s="38" t="s">
        <v>545</v>
      </c>
      <c r="BW21" s="38" t="s">
        <v>545</v>
      </c>
      <c r="BX21" s="39"/>
      <c r="BY21" s="39"/>
      <c r="BZ21" s="39"/>
      <c r="CA21" s="39"/>
      <c r="CB21" s="33">
        <v>17</v>
      </c>
      <c r="CC21" s="39" t="s">
        <v>584</v>
      </c>
      <c r="CD21" s="39" t="s">
        <v>585</v>
      </c>
      <c r="CE21" s="39" t="s">
        <v>585</v>
      </c>
      <c r="CF21" s="39">
        <v>3</v>
      </c>
      <c r="CG21" s="37" t="b">
        <v>0</v>
      </c>
      <c r="CH21" s="37"/>
      <c r="CI21" s="39"/>
      <c r="CK21" s="39" t="s">
        <v>548</v>
      </c>
      <c r="CL21" s="39" t="s">
        <v>553</v>
      </c>
      <c r="CM21" s="39" t="s">
        <v>553</v>
      </c>
      <c r="CN21" s="39"/>
      <c r="CO21" s="39"/>
      <c r="CP21" s="39"/>
      <c r="CQ21" s="39"/>
      <c r="CR21" s="33">
        <v>17</v>
      </c>
      <c r="CS21" s="39" t="s">
        <v>586</v>
      </c>
      <c r="CT21" s="39" t="s">
        <v>562</v>
      </c>
      <c r="CU21" s="39" t="s">
        <v>562</v>
      </c>
      <c r="CV21" s="39">
        <v>2</v>
      </c>
      <c r="CW21" s="39"/>
      <c r="CX21" s="39"/>
      <c r="CY21" s="39"/>
      <c r="DA21" s="39" t="s">
        <v>587</v>
      </c>
      <c r="DB21" s="39" t="s">
        <v>588</v>
      </c>
      <c r="DC21" s="39" t="s">
        <v>588</v>
      </c>
      <c r="DD21" s="39">
        <v>4</v>
      </c>
      <c r="DE21" s="39">
        <v>2</v>
      </c>
      <c r="DF21" s="39"/>
      <c r="DG21" s="39"/>
      <c r="DI21" s="39" t="s">
        <v>589</v>
      </c>
      <c r="DJ21" s="39" t="s">
        <v>590</v>
      </c>
      <c r="DK21" s="39" t="s">
        <v>590</v>
      </c>
      <c r="DL21" s="39">
        <v>2</v>
      </c>
      <c r="DM21" s="39"/>
      <c r="DN21" s="39"/>
      <c r="DO21" s="39"/>
      <c r="DQ21" s="39" t="s">
        <v>591</v>
      </c>
      <c r="DR21" s="39" t="s">
        <v>592</v>
      </c>
      <c r="DS21" s="39" t="s">
        <v>592</v>
      </c>
      <c r="DT21" s="39"/>
      <c r="DU21" s="39"/>
      <c r="DV21" s="39"/>
      <c r="DW21" s="39"/>
      <c r="DY21" s="39" t="s">
        <v>548</v>
      </c>
      <c r="DZ21" s="39" t="s">
        <v>553</v>
      </c>
      <c r="EA21" s="39" t="s">
        <v>553</v>
      </c>
      <c r="EB21" s="39"/>
      <c r="EC21" s="39"/>
      <c r="ED21" s="39"/>
      <c r="EE21" s="39"/>
      <c r="EG21" s="39" t="s">
        <v>593</v>
      </c>
      <c r="EH21" s="39" t="s">
        <v>594</v>
      </c>
      <c r="EI21" s="39" t="s">
        <v>594</v>
      </c>
      <c r="EJ21" s="39">
        <v>2</v>
      </c>
      <c r="EK21" s="39"/>
      <c r="EL21" s="39"/>
      <c r="EM21" s="39"/>
      <c r="EO21" s="39" t="s">
        <v>520</v>
      </c>
      <c r="EP21" s="39" t="s">
        <v>410</v>
      </c>
      <c r="EQ21" s="39" t="s">
        <v>410</v>
      </c>
      <c r="ER21" s="39"/>
      <c r="ES21" s="39"/>
      <c r="ET21" s="39"/>
      <c r="EU21" s="39"/>
      <c r="EW21" s="39" t="s">
        <v>593</v>
      </c>
      <c r="EX21" s="39" t="s">
        <v>594</v>
      </c>
      <c r="EY21" s="39" t="s">
        <v>594</v>
      </c>
      <c r="EZ21" s="39">
        <v>2</v>
      </c>
      <c r="FA21" s="39"/>
      <c r="FB21" s="39"/>
      <c r="FC21" s="39"/>
      <c r="FD21" s="33">
        <v>17</v>
      </c>
      <c r="FE21" s="39" t="s">
        <v>581</v>
      </c>
      <c r="FF21" s="39" t="s">
        <v>595</v>
      </c>
      <c r="FG21" s="39" t="s">
        <v>595</v>
      </c>
      <c r="FH21" s="39"/>
      <c r="FI21" s="39"/>
      <c r="FJ21" s="39"/>
      <c r="FK21" s="39"/>
      <c r="FM21" s="39" t="s">
        <v>596</v>
      </c>
      <c r="FN21" s="39" t="s">
        <v>594</v>
      </c>
      <c r="FO21" s="39" t="s">
        <v>594</v>
      </c>
      <c r="FP21" s="39">
        <v>2</v>
      </c>
      <c r="FQ21" s="39"/>
      <c r="FR21" s="39"/>
      <c r="FS21" s="39"/>
      <c r="FT21" s="33">
        <v>17</v>
      </c>
      <c r="FU21" s="39" t="s">
        <v>581</v>
      </c>
      <c r="FV21" s="39" t="s">
        <v>595</v>
      </c>
      <c r="FW21" s="39" t="s">
        <v>595</v>
      </c>
      <c r="FX21" s="39"/>
      <c r="FY21" s="39"/>
      <c r="FZ21" s="39"/>
      <c r="GA21" s="39"/>
      <c r="GC21" s="39" t="s">
        <v>597</v>
      </c>
      <c r="GD21" s="39" t="s">
        <v>598</v>
      </c>
      <c r="GE21" s="39" t="s">
        <v>598</v>
      </c>
      <c r="GF21" s="39">
        <v>2</v>
      </c>
      <c r="GG21" s="39"/>
      <c r="GH21" s="39"/>
      <c r="GI21" s="39"/>
      <c r="GK21" s="39" t="s">
        <v>599</v>
      </c>
      <c r="GL21" s="39" t="s">
        <v>600</v>
      </c>
      <c r="GM21" s="39" t="s">
        <v>600</v>
      </c>
      <c r="GN21" s="39">
        <v>3</v>
      </c>
      <c r="GO21" s="37" t="b">
        <v>0</v>
      </c>
      <c r="GP21" s="37"/>
      <c r="GQ21" s="39"/>
      <c r="GS21" s="37" t="s">
        <v>601</v>
      </c>
      <c r="GT21" s="39" t="s">
        <v>602</v>
      </c>
      <c r="GU21" s="39" t="s">
        <v>602</v>
      </c>
      <c r="GV21" s="39">
        <v>2</v>
      </c>
      <c r="GW21" s="39"/>
      <c r="GX21" s="39"/>
      <c r="GY21" s="39"/>
      <c r="HA21" s="37" t="s">
        <v>603</v>
      </c>
      <c r="HB21" s="39" t="s">
        <v>573</v>
      </c>
      <c r="HC21" s="39" t="s">
        <v>573</v>
      </c>
      <c r="HD21" s="39"/>
      <c r="HE21" s="39"/>
      <c r="HF21" s="39"/>
      <c r="HG21" s="39"/>
      <c r="HH21" s="51">
        <v>15</v>
      </c>
      <c r="HI21" s="37" t="s">
        <v>604</v>
      </c>
      <c r="HJ21" s="38" t="s">
        <v>605</v>
      </c>
      <c r="HK21" s="38" t="s">
        <v>605</v>
      </c>
      <c r="HL21" s="38">
        <v>2</v>
      </c>
      <c r="HM21" s="38"/>
      <c r="HN21" s="38"/>
      <c r="HO21" s="38"/>
      <c r="HQ21" s="37" t="s">
        <v>604</v>
      </c>
      <c r="HR21" s="40" t="s">
        <v>606</v>
      </c>
      <c r="HS21" s="40" t="s">
        <v>606</v>
      </c>
      <c r="HT21" s="40">
        <v>2</v>
      </c>
      <c r="HU21" s="40"/>
      <c r="HV21" s="40"/>
      <c r="HW21" s="40"/>
      <c r="HY21" s="55" t="s">
        <v>607</v>
      </c>
      <c r="HZ21" s="38" t="s">
        <v>608</v>
      </c>
      <c r="IA21" s="38" t="s">
        <v>608</v>
      </c>
      <c r="IB21" s="38"/>
      <c r="IC21" s="38"/>
      <c r="ID21" s="38"/>
      <c r="IE21" s="38"/>
      <c r="IG21" s="55" t="s">
        <v>607</v>
      </c>
      <c r="IH21" s="38" t="s">
        <v>608</v>
      </c>
      <c r="II21" s="38" t="s">
        <v>608</v>
      </c>
      <c r="IJ21" s="38"/>
      <c r="IK21" s="38"/>
      <c r="IL21" s="38"/>
      <c r="IM21" s="38"/>
    </row>
    <row r="22" spans="1:247" x14ac:dyDescent="0.4">
      <c r="A22" s="39" t="s">
        <v>609</v>
      </c>
      <c r="B22" s="41"/>
      <c r="C22" s="41" t="s">
        <v>610</v>
      </c>
      <c r="D22" s="41">
        <v>7</v>
      </c>
      <c r="E22" s="41"/>
      <c r="F22" s="41"/>
      <c r="G22" s="41" t="s">
        <v>377</v>
      </c>
      <c r="I22" s="56" t="s">
        <v>611</v>
      </c>
      <c r="J22" s="39"/>
      <c r="K22" s="39" t="s">
        <v>612</v>
      </c>
      <c r="L22" s="39">
        <v>4</v>
      </c>
      <c r="M22" s="39">
        <v>1</v>
      </c>
      <c r="N22" s="39"/>
      <c r="O22" s="39"/>
      <c r="X22" s="33">
        <v>18</v>
      </c>
      <c r="Y22" s="56" t="s">
        <v>613</v>
      </c>
      <c r="Z22" s="39" t="s">
        <v>614</v>
      </c>
      <c r="AA22" s="39" t="s">
        <v>615</v>
      </c>
      <c r="AB22" s="39">
        <v>11</v>
      </c>
      <c r="AC22" s="39"/>
      <c r="AD22" s="39"/>
      <c r="AE22" s="39"/>
      <c r="AG22" s="39" t="s">
        <v>616</v>
      </c>
      <c r="AH22" s="39" t="s">
        <v>617</v>
      </c>
      <c r="AI22" s="39" t="s">
        <v>617</v>
      </c>
      <c r="AJ22" s="39">
        <v>1</v>
      </c>
      <c r="AK22" s="39"/>
      <c r="AL22" s="39"/>
      <c r="AM22" s="39"/>
      <c r="AO22" s="39" t="s">
        <v>618</v>
      </c>
      <c r="AP22" s="39" t="s">
        <v>619</v>
      </c>
      <c r="AQ22" s="39" t="s">
        <v>619</v>
      </c>
      <c r="AR22" s="39">
        <v>3</v>
      </c>
      <c r="AS22" s="37" t="b">
        <v>0</v>
      </c>
      <c r="AT22" s="37"/>
      <c r="AU22" s="37"/>
      <c r="AW22" s="37" t="s">
        <v>620</v>
      </c>
      <c r="AX22" s="39" t="s">
        <v>617</v>
      </c>
      <c r="AY22" s="39" t="s">
        <v>617</v>
      </c>
      <c r="AZ22" s="39">
        <v>1</v>
      </c>
      <c r="BA22" s="39"/>
      <c r="BB22" s="39"/>
      <c r="BC22" s="39"/>
      <c r="BD22" s="33">
        <v>18</v>
      </c>
      <c r="BE22" s="39" t="s">
        <v>620</v>
      </c>
      <c r="BF22" s="39" t="s">
        <v>617</v>
      </c>
      <c r="BG22" s="39" t="s">
        <v>617</v>
      </c>
      <c r="BH22" s="39">
        <v>1</v>
      </c>
      <c r="BI22" s="39"/>
      <c r="BJ22" s="39"/>
      <c r="BK22" s="39"/>
      <c r="BM22" s="48" t="s">
        <v>621</v>
      </c>
      <c r="BN22" s="49" t="s">
        <v>622</v>
      </c>
      <c r="BO22" s="49" t="s">
        <v>622</v>
      </c>
      <c r="BP22" s="49">
        <v>2</v>
      </c>
      <c r="BQ22" s="49"/>
      <c r="BR22" s="49"/>
      <c r="BS22" s="49"/>
      <c r="BU22" s="39" t="s">
        <v>581</v>
      </c>
      <c r="BV22" s="38" t="s">
        <v>553</v>
      </c>
      <c r="BW22" s="38" t="s">
        <v>553</v>
      </c>
      <c r="BX22" s="39"/>
      <c r="BY22" s="39"/>
      <c r="BZ22" s="39"/>
      <c r="CA22" s="39"/>
      <c r="CB22" s="33">
        <v>18</v>
      </c>
      <c r="CC22" s="39" t="s">
        <v>623</v>
      </c>
      <c r="CD22" s="39" t="s">
        <v>624</v>
      </c>
      <c r="CE22" s="39" t="s">
        <v>624</v>
      </c>
      <c r="CF22" s="39">
        <v>3</v>
      </c>
      <c r="CG22" s="37" t="b">
        <v>0</v>
      </c>
      <c r="CH22" s="37"/>
      <c r="CI22" s="39"/>
      <c r="CK22" s="39" t="s">
        <v>581</v>
      </c>
      <c r="CL22" s="39" t="s">
        <v>562</v>
      </c>
      <c r="CM22" s="39" t="s">
        <v>562</v>
      </c>
      <c r="CN22" s="39"/>
      <c r="CO22" s="39"/>
      <c r="CP22" s="39"/>
      <c r="CQ22" s="39"/>
      <c r="CR22" s="33">
        <v>18</v>
      </c>
      <c r="CS22" s="39" t="s">
        <v>625</v>
      </c>
      <c r="CT22" s="39" t="s">
        <v>595</v>
      </c>
      <c r="CU22" s="39" t="s">
        <v>595</v>
      </c>
      <c r="CV22" s="39"/>
      <c r="CW22" s="39"/>
      <c r="CX22" s="39"/>
      <c r="CY22" s="39"/>
      <c r="DA22" s="39" t="s">
        <v>626</v>
      </c>
      <c r="DB22" s="39" t="s">
        <v>627</v>
      </c>
      <c r="DC22" s="39" t="s">
        <v>627</v>
      </c>
      <c r="DD22" s="39"/>
      <c r="DE22" s="39"/>
      <c r="DF22" s="39"/>
      <c r="DG22" s="39"/>
      <c r="DI22" s="39" t="s">
        <v>628</v>
      </c>
      <c r="DJ22" s="39" t="s">
        <v>629</v>
      </c>
      <c r="DK22" s="39" t="s">
        <v>629</v>
      </c>
      <c r="DL22" s="39">
        <v>2</v>
      </c>
      <c r="DM22" s="39"/>
      <c r="DN22" s="39"/>
      <c r="DO22" s="39"/>
      <c r="DQ22" s="39" t="s">
        <v>630</v>
      </c>
      <c r="DR22" s="39" t="s">
        <v>631</v>
      </c>
      <c r="DS22" s="39" t="s">
        <v>631</v>
      </c>
      <c r="DT22" s="39"/>
      <c r="DU22" s="39"/>
      <c r="DV22" s="39"/>
      <c r="DW22" s="39"/>
      <c r="DY22" s="39" t="s">
        <v>581</v>
      </c>
      <c r="DZ22" s="39" t="s">
        <v>562</v>
      </c>
      <c r="EA22" s="39" t="s">
        <v>562</v>
      </c>
      <c r="EB22" s="39"/>
      <c r="EC22" s="39"/>
      <c r="ED22" s="39"/>
      <c r="EE22" s="39"/>
      <c r="EG22" s="39" t="s">
        <v>632</v>
      </c>
      <c r="EH22" s="39" t="s">
        <v>633</v>
      </c>
      <c r="EI22" s="39" t="s">
        <v>633</v>
      </c>
      <c r="EJ22" s="39">
        <v>2</v>
      </c>
      <c r="EK22" s="39"/>
      <c r="EL22" s="39"/>
      <c r="EM22" s="39"/>
      <c r="EO22" s="39" t="s">
        <v>560</v>
      </c>
      <c r="EP22" s="39" t="s">
        <v>562</v>
      </c>
      <c r="EQ22" s="39" t="s">
        <v>562</v>
      </c>
      <c r="ER22" s="39">
        <v>4</v>
      </c>
      <c r="ES22" s="39">
        <v>2</v>
      </c>
      <c r="ET22" s="39"/>
      <c r="EU22" s="39"/>
      <c r="EW22" s="39" t="s">
        <v>632</v>
      </c>
      <c r="EX22" s="39" t="s">
        <v>633</v>
      </c>
      <c r="EY22" s="39" t="s">
        <v>633</v>
      </c>
      <c r="EZ22" s="39">
        <v>2</v>
      </c>
      <c r="FA22" s="39"/>
      <c r="FB22" s="39"/>
      <c r="FC22" s="39"/>
      <c r="FD22" s="33">
        <v>18</v>
      </c>
      <c r="FE22" s="39" t="s">
        <v>620</v>
      </c>
      <c r="FF22" s="39" t="s">
        <v>634</v>
      </c>
      <c r="FG22" s="39" t="s">
        <v>634</v>
      </c>
      <c r="FH22" s="39">
        <v>1</v>
      </c>
      <c r="FI22" s="39"/>
      <c r="FJ22" s="39"/>
      <c r="FK22" s="39"/>
      <c r="FM22" s="39" t="s">
        <v>635</v>
      </c>
      <c r="FN22" s="39" t="s">
        <v>633</v>
      </c>
      <c r="FO22" s="39" t="s">
        <v>633</v>
      </c>
      <c r="FP22" s="39">
        <v>2</v>
      </c>
      <c r="FQ22" s="39"/>
      <c r="FR22" s="39"/>
      <c r="FS22" s="39"/>
      <c r="FT22" s="33">
        <v>18</v>
      </c>
      <c r="FU22" s="39" t="s">
        <v>620</v>
      </c>
      <c r="FV22" s="39" t="s">
        <v>634</v>
      </c>
      <c r="FW22" s="39" t="s">
        <v>634</v>
      </c>
      <c r="FX22" s="39">
        <v>1</v>
      </c>
      <c r="FY22" s="39"/>
      <c r="FZ22" s="39"/>
      <c r="GA22" s="39"/>
      <c r="GC22" s="39" t="s">
        <v>636</v>
      </c>
      <c r="GD22" s="39" t="s">
        <v>594</v>
      </c>
      <c r="GE22" s="39" t="s">
        <v>594</v>
      </c>
      <c r="GF22" s="39">
        <v>2</v>
      </c>
      <c r="GG22" s="39"/>
      <c r="GH22" s="39"/>
      <c r="GI22" s="39"/>
      <c r="GK22" s="39" t="s">
        <v>637</v>
      </c>
      <c r="GL22" s="39" t="s">
        <v>638</v>
      </c>
      <c r="GM22" s="39" t="s">
        <v>638</v>
      </c>
      <c r="GN22" s="39">
        <v>2</v>
      </c>
      <c r="GO22" s="39"/>
      <c r="GP22" s="39"/>
      <c r="GQ22" s="39"/>
      <c r="GS22" s="37" t="s">
        <v>639</v>
      </c>
      <c r="GT22" s="39" t="s">
        <v>640</v>
      </c>
      <c r="GU22" s="39" t="s">
        <v>640</v>
      </c>
      <c r="GV22" s="39">
        <v>2</v>
      </c>
      <c r="GW22" s="39"/>
      <c r="GX22" s="39"/>
      <c r="GY22" s="39"/>
      <c r="HA22" s="37" t="s">
        <v>641</v>
      </c>
      <c r="HB22" s="39" t="s">
        <v>608</v>
      </c>
      <c r="HC22" s="39" t="s">
        <v>608</v>
      </c>
      <c r="HD22" s="39"/>
      <c r="HE22" s="39"/>
      <c r="HF22" s="39"/>
      <c r="HG22" s="39"/>
      <c r="HH22" s="51">
        <v>16</v>
      </c>
      <c r="HI22" s="37" t="s">
        <v>642</v>
      </c>
      <c r="HJ22" s="38" t="s">
        <v>643</v>
      </c>
      <c r="HK22" s="38" t="s">
        <v>643</v>
      </c>
      <c r="HL22" s="38">
        <v>2</v>
      </c>
      <c r="HM22" s="38"/>
      <c r="HN22" s="38"/>
      <c r="HO22" s="38"/>
      <c r="HQ22" s="37" t="s">
        <v>642</v>
      </c>
      <c r="HR22" s="40" t="s">
        <v>644</v>
      </c>
      <c r="HS22" s="40" t="s">
        <v>644</v>
      </c>
      <c r="HT22" s="40">
        <v>2</v>
      </c>
      <c r="HU22" s="40"/>
      <c r="HV22" s="40"/>
      <c r="HW22" s="40"/>
      <c r="HY22" s="55" t="s">
        <v>645</v>
      </c>
      <c r="HZ22" s="38" t="s">
        <v>646</v>
      </c>
      <c r="IA22" s="38" t="s">
        <v>646</v>
      </c>
      <c r="IB22" s="38">
        <v>1</v>
      </c>
      <c r="IC22" s="38"/>
      <c r="ID22" s="38"/>
      <c r="IE22" s="38"/>
      <c r="IG22" s="55" t="s">
        <v>645</v>
      </c>
      <c r="IH22" s="38" t="s">
        <v>646</v>
      </c>
      <c r="II22" s="38" t="s">
        <v>646</v>
      </c>
      <c r="IJ22" s="38">
        <v>1</v>
      </c>
      <c r="IK22" s="38"/>
      <c r="IL22" s="38"/>
      <c r="IM22" s="38"/>
    </row>
    <row r="23" spans="1:247" x14ac:dyDescent="0.4">
      <c r="A23" s="39" t="s">
        <v>647</v>
      </c>
      <c r="B23" s="41"/>
      <c r="C23" s="41" t="s">
        <v>648</v>
      </c>
      <c r="D23" s="41"/>
      <c r="E23" s="41"/>
      <c r="F23" s="41"/>
      <c r="G23" s="39"/>
      <c r="I23" s="56" t="s">
        <v>649</v>
      </c>
      <c r="J23" s="39"/>
      <c r="K23" s="39" t="s">
        <v>650</v>
      </c>
      <c r="L23" s="39"/>
      <c r="M23" s="39"/>
      <c r="N23" s="39"/>
      <c r="O23" s="39"/>
      <c r="X23" s="33">
        <v>19</v>
      </c>
      <c r="Y23" s="47" t="s">
        <v>651</v>
      </c>
      <c r="Z23" s="29"/>
      <c r="AA23" s="29"/>
      <c r="AB23" s="29">
        <v>8</v>
      </c>
      <c r="AC23" s="29"/>
      <c r="AD23" s="29"/>
      <c r="AE23" s="29" t="s">
        <v>204</v>
      </c>
      <c r="AG23" s="39" t="s">
        <v>652</v>
      </c>
      <c r="AH23" s="39" t="s">
        <v>595</v>
      </c>
      <c r="AI23" s="39" t="s">
        <v>595</v>
      </c>
      <c r="AJ23" s="39"/>
      <c r="AK23" s="39"/>
      <c r="AL23" s="39"/>
      <c r="AM23" s="39"/>
      <c r="AO23" s="39" t="s">
        <v>653</v>
      </c>
      <c r="AP23" s="39" t="s">
        <v>473</v>
      </c>
      <c r="AQ23" s="39" t="s">
        <v>473</v>
      </c>
      <c r="AR23" s="39"/>
      <c r="AS23" s="39"/>
      <c r="AT23" s="39"/>
      <c r="AU23" s="39"/>
      <c r="AW23" s="37" t="s">
        <v>654</v>
      </c>
      <c r="AX23" s="39" t="s">
        <v>595</v>
      </c>
      <c r="AY23" s="39" t="s">
        <v>595</v>
      </c>
      <c r="AZ23" s="39"/>
      <c r="BA23" s="39"/>
      <c r="BB23" s="39"/>
      <c r="BC23" s="39"/>
      <c r="BD23" s="33">
        <v>19</v>
      </c>
      <c r="BE23" s="39" t="s">
        <v>654</v>
      </c>
      <c r="BF23" s="39" t="s">
        <v>595</v>
      </c>
      <c r="BG23" s="39" t="s">
        <v>595</v>
      </c>
      <c r="BH23" s="39"/>
      <c r="BI23" s="39"/>
      <c r="BJ23" s="39"/>
      <c r="BK23" s="39"/>
      <c r="BM23" s="48" t="s">
        <v>655</v>
      </c>
      <c r="BN23" s="49" t="s">
        <v>532</v>
      </c>
      <c r="BO23" s="49" t="s">
        <v>532</v>
      </c>
      <c r="BP23" s="49">
        <v>2</v>
      </c>
      <c r="BQ23" s="49"/>
      <c r="BR23" s="49"/>
      <c r="BS23" s="49"/>
      <c r="BU23" s="39" t="s">
        <v>620</v>
      </c>
      <c r="BV23" s="38" t="s">
        <v>617</v>
      </c>
      <c r="BW23" s="38" t="s">
        <v>617</v>
      </c>
      <c r="BX23" s="39">
        <v>1</v>
      </c>
      <c r="BY23" s="39"/>
      <c r="BZ23" s="39"/>
      <c r="CA23" s="39"/>
      <c r="CB23" s="33">
        <v>19</v>
      </c>
      <c r="CC23" s="38" t="s">
        <v>656</v>
      </c>
      <c r="CD23" s="39" t="s">
        <v>657</v>
      </c>
      <c r="CE23" s="39" t="s">
        <v>657</v>
      </c>
      <c r="CF23" s="39">
        <v>2</v>
      </c>
      <c r="CG23" s="39"/>
      <c r="CH23" s="39"/>
      <c r="CI23" s="39"/>
      <c r="CK23" s="39" t="s">
        <v>620</v>
      </c>
      <c r="CL23" s="39" t="s">
        <v>646</v>
      </c>
      <c r="CM23" s="39" t="s">
        <v>646</v>
      </c>
      <c r="CN23" s="39">
        <v>1</v>
      </c>
      <c r="CO23" s="39"/>
      <c r="CP23" s="39"/>
      <c r="CQ23" s="39"/>
      <c r="CR23" s="33">
        <v>19</v>
      </c>
      <c r="CS23" s="39" t="s">
        <v>581</v>
      </c>
      <c r="CT23" s="39" t="s">
        <v>658</v>
      </c>
      <c r="CU23" s="39" t="s">
        <v>658</v>
      </c>
      <c r="CV23" s="39"/>
      <c r="CW23" s="39"/>
      <c r="CX23" s="39"/>
      <c r="CY23" s="39"/>
      <c r="DA23" s="39" t="s">
        <v>659</v>
      </c>
      <c r="DB23" s="39" t="s">
        <v>660</v>
      </c>
      <c r="DC23" s="39" t="s">
        <v>660</v>
      </c>
      <c r="DD23" s="39"/>
      <c r="DE23" s="39"/>
      <c r="DF23" s="39"/>
      <c r="DG23" s="39"/>
      <c r="DI23" s="39" t="s">
        <v>661</v>
      </c>
      <c r="DJ23" s="39" t="s">
        <v>588</v>
      </c>
      <c r="DK23" s="39" t="s">
        <v>588</v>
      </c>
      <c r="DL23" s="39">
        <v>4</v>
      </c>
      <c r="DM23" s="39">
        <v>2</v>
      </c>
      <c r="DN23" s="39"/>
      <c r="DO23" s="39"/>
      <c r="DQ23" s="39" t="s">
        <v>662</v>
      </c>
      <c r="DR23" s="39" t="s">
        <v>663</v>
      </c>
      <c r="DS23" s="39" t="s">
        <v>663</v>
      </c>
      <c r="DT23" s="39">
        <v>4</v>
      </c>
      <c r="DU23" s="39">
        <v>2</v>
      </c>
      <c r="DV23" s="39"/>
      <c r="DW23" s="39"/>
      <c r="DY23" s="39" t="s">
        <v>620</v>
      </c>
      <c r="DZ23" s="39" t="s">
        <v>646</v>
      </c>
      <c r="EA23" s="39" t="s">
        <v>646</v>
      </c>
      <c r="EB23" s="39">
        <v>1</v>
      </c>
      <c r="EC23" s="39"/>
      <c r="ED23" s="39"/>
      <c r="EE23" s="39"/>
      <c r="EG23" s="39" t="s">
        <v>664</v>
      </c>
      <c r="EH23" s="39" t="s">
        <v>665</v>
      </c>
      <c r="EI23" s="39" t="s">
        <v>665</v>
      </c>
      <c r="EJ23" s="39">
        <v>2</v>
      </c>
      <c r="EK23" s="39"/>
      <c r="EL23" s="39"/>
      <c r="EM23" s="39"/>
      <c r="EO23" s="39" t="s">
        <v>548</v>
      </c>
      <c r="EP23" s="39" t="s">
        <v>595</v>
      </c>
      <c r="EQ23" s="39" t="s">
        <v>595</v>
      </c>
      <c r="ER23" s="39"/>
      <c r="ES23" s="39"/>
      <c r="ET23" s="39"/>
      <c r="EU23" s="39"/>
      <c r="EW23" s="39" t="s">
        <v>664</v>
      </c>
      <c r="EX23" s="39" t="s">
        <v>665</v>
      </c>
      <c r="EY23" s="39" t="s">
        <v>665</v>
      </c>
      <c r="EZ23" s="39">
        <v>2</v>
      </c>
      <c r="FA23" s="39"/>
      <c r="FB23" s="39"/>
      <c r="FC23" s="39"/>
      <c r="FD23" s="33">
        <v>19</v>
      </c>
      <c r="FE23" s="39" t="s">
        <v>654</v>
      </c>
      <c r="FF23" s="39" t="s">
        <v>666</v>
      </c>
      <c r="FG23" s="39" t="s">
        <v>666</v>
      </c>
      <c r="FH23" s="39"/>
      <c r="FI23" s="39"/>
      <c r="FJ23" s="39"/>
      <c r="FK23" s="39"/>
      <c r="FM23" s="39" t="s">
        <v>667</v>
      </c>
      <c r="FN23" s="39" t="s">
        <v>665</v>
      </c>
      <c r="FO23" s="39" t="s">
        <v>665</v>
      </c>
      <c r="FP23" s="39">
        <v>2</v>
      </c>
      <c r="FQ23" s="39"/>
      <c r="FR23" s="39"/>
      <c r="FS23" s="39"/>
      <c r="FT23" s="33">
        <v>19</v>
      </c>
      <c r="FU23" s="39" t="s">
        <v>654</v>
      </c>
      <c r="FV23" s="39" t="s">
        <v>666</v>
      </c>
      <c r="FW23" s="39" t="s">
        <v>666</v>
      </c>
      <c r="FX23" s="39"/>
      <c r="FY23" s="39"/>
      <c r="FZ23" s="39"/>
      <c r="GA23" s="39"/>
      <c r="GC23" s="39" t="s">
        <v>668</v>
      </c>
      <c r="GD23" s="39" t="s">
        <v>669</v>
      </c>
      <c r="GE23" s="39" t="s">
        <v>669</v>
      </c>
      <c r="GF23" s="39">
        <v>2</v>
      </c>
      <c r="GG23" s="39"/>
      <c r="GH23" s="39"/>
      <c r="GI23" s="39"/>
      <c r="GK23" s="39" t="s">
        <v>670</v>
      </c>
      <c r="GL23" s="39" t="s">
        <v>671</v>
      </c>
      <c r="GM23" s="39" t="s">
        <v>671</v>
      </c>
      <c r="GN23" s="39">
        <v>3</v>
      </c>
      <c r="GO23" s="37" t="b">
        <v>0</v>
      </c>
      <c r="GP23" s="37"/>
      <c r="GQ23" s="39"/>
      <c r="GS23" s="37" t="s">
        <v>672</v>
      </c>
      <c r="GT23" s="39" t="s">
        <v>638</v>
      </c>
      <c r="GU23" s="39" t="s">
        <v>638</v>
      </c>
      <c r="GV23" s="39">
        <v>2</v>
      </c>
      <c r="GW23" s="39"/>
      <c r="GX23" s="39"/>
      <c r="GY23" s="39"/>
      <c r="HA23" s="37" t="s">
        <v>673</v>
      </c>
      <c r="HB23" s="39" t="s">
        <v>674</v>
      </c>
      <c r="HC23" s="39" t="s">
        <v>674</v>
      </c>
      <c r="HD23" s="39">
        <v>1</v>
      </c>
      <c r="HE23" s="39"/>
      <c r="HF23" s="39"/>
      <c r="HG23" s="39"/>
      <c r="HH23" s="51">
        <v>17</v>
      </c>
      <c r="HI23" s="37" t="s">
        <v>675</v>
      </c>
      <c r="HJ23" s="38" t="s">
        <v>676</v>
      </c>
      <c r="HK23" s="38" t="s">
        <v>676</v>
      </c>
      <c r="HL23" s="38"/>
      <c r="HM23" s="38"/>
      <c r="HN23" s="38"/>
      <c r="HO23" s="38"/>
      <c r="HQ23" s="37" t="s">
        <v>675</v>
      </c>
      <c r="HR23" s="40" t="s">
        <v>677</v>
      </c>
      <c r="HS23" s="40" t="s">
        <v>677</v>
      </c>
      <c r="HT23" s="40"/>
      <c r="HU23" s="40"/>
      <c r="HV23" s="40"/>
      <c r="HW23" s="40"/>
      <c r="HY23" s="55" t="s">
        <v>678</v>
      </c>
      <c r="HZ23" s="38" t="s">
        <v>679</v>
      </c>
      <c r="IA23" s="38" t="s">
        <v>679</v>
      </c>
      <c r="IB23" s="38"/>
      <c r="IC23" s="38"/>
      <c r="ID23" s="38"/>
      <c r="IE23" s="38"/>
      <c r="IG23" s="55" t="s">
        <v>678</v>
      </c>
      <c r="IH23" s="38" t="s">
        <v>679</v>
      </c>
      <c r="II23" s="38" t="s">
        <v>679</v>
      </c>
      <c r="IJ23" s="38"/>
      <c r="IK23" s="38"/>
      <c r="IL23" s="38"/>
      <c r="IM23" s="38"/>
    </row>
    <row r="24" spans="1:247" x14ac:dyDescent="0.4">
      <c r="A24" s="39" t="s">
        <v>680</v>
      </c>
      <c r="B24" s="41"/>
      <c r="C24" s="41" t="s">
        <v>681</v>
      </c>
      <c r="D24" s="41"/>
      <c r="E24" s="41"/>
      <c r="F24" s="41"/>
      <c r="G24" s="39" t="s">
        <v>682</v>
      </c>
      <c r="I24" s="56" t="s">
        <v>683</v>
      </c>
      <c r="J24" s="39"/>
      <c r="K24" s="39" t="s">
        <v>684</v>
      </c>
      <c r="L24" s="39"/>
      <c r="M24" s="39"/>
      <c r="N24" s="39"/>
      <c r="O24" s="39"/>
      <c r="X24" s="33">
        <v>20</v>
      </c>
      <c r="Y24" s="47" t="s">
        <v>685</v>
      </c>
      <c r="Z24" s="29"/>
      <c r="AA24" s="29"/>
      <c r="AB24" s="29">
        <v>8</v>
      </c>
      <c r="AC24" s="29"/>
      <c r="AD24" s="29"/>
      <c r="AE24" s="29" t="s">
        <v>204</v>
      </c>
      <c r="AG24" s="39" t="s">
        <v>686</v>
      </c>
      <c r="AH24" s="39" t="s">
        <v>658</v>
      </c>
      <c r="AI24" s="39" t="s">
        <v>658</v>
      </c>
      <c r="AJ24" s="39"/>
      <c r="AK24" s="39"/>
      <c r="AL24" s="39"/>
      <c r="AM24" s="39"/>
      <c r="AO24" s="39" t="s">
        <v>687</v>
      </c>
      <c r="AP24" s="39" t="s">
        <v>688</v>
      </c>
      <c r="AQ24" s="39" t="s">
        <v>688</v>
      </c>
      <c r="AR24" s="39"/>
      <c r="AS24" s="39"/>
      <c r="AT24" s="39"/>
      <c r="AU24" s="39"/>
      <c r="AW24" s="37" t="s">
        <v>689</v>
      </c>
      <c r="AX24" s="39" t="s">
        <v>658</v>
      </c>
      <c r="AY24" s="39" t="s">
        <v>658</v>
      </c>
      <c r="AZ24" s="39"/>
      <c r="BA24" s="39"/>
      <c r="BB24" s="39"/>
      <c r="BC24" s="39"/>
      <c r="BD24" s="33">
        <v>20</v>
      </c>
      <c r="BE24" s="39" t="s">
        <v>689</v>
      </c>
      <c r="BF24" s="39" t="s">
        <v>658</v>
      </c>
      <c r="BG24" s="39" t="s">
        <v>658</v>
      </c>
      <c r="BH24" s="39"/>
      <c r="BI24" s="39"/>
      <c r="BJ24" s="39"/>
      <c r="BK24" s="39"/>
      <c r="BM24" s="48" t="s">
        <v>690</v>
      </c>
      <c r="BN24" s="49" t="s">
        <v>565</v>
      </c>
      <c r="BO24" s="49" t="s">
        <v>565</v>
      </c>
      <c r="BP24" s="49">
        <v>2</v>
      </c>
      <c r="BQ24" s="49"/>
      <c r="BR24" s="49"/>
      <c r="BS24" s="49"/>
      <c r="BU24" s="39" t="s">
        <v>654</v>
      </c>
      <c r="BV24" s="38" t="s">
        <v>595</v>
      </c>
      <c r="BW24" s="38" t="s">
        <v>595</v>
      </c>
      <c r="BX24" s="39"/>
      <c r="BY24" s="39"/>
      <c r="BZ24" s="39"/>
      <c r="CA24" s="39"/>
      <c r="CB24" s="33">
        <v>20</v>
      </c>
      <c r="CC24" s="39" t="s">
        <v>691</v>
      </c>
      <c r="CD24" s="39" t="s">
        <v>692</v>
      </c>
      <c r="CE24" s="39" t="s">
        <v>692</v>
      </c>
      <c r="CF24" s="39">
        <v>2</v>
      </c>
      <c r="CG24" s="39"/>
      <c r="CH24" s="39"/>
      <c r="CI24" s="39"/>
      <c r="CK24" s="39" t="s">
        <v>654</v>
      </c>
      <c r="CL24" s="39" t="s">
        <v>658</v>
      </c>
      <c r="CM24" s="39" t="s">
        <v>658</v>
      </c>
      <c r="CN24" s="39"/>
      <c r="CO24" s="39"/>
      <c r="CP24" s="39"/>
      <c r="CQ24" s="39"/>
      <c r="CR24" s="33">
        <v>20</v>
      </c>
      <c r="CS24" s="39" t="s">
        <v>620</v>
      </c>
      <c r="CT24" s="39" t="s">
        <v>693</v>
      </c>
      <c r="CU24" s="39" t="s">
        <v>693</v>
      </c>
      <c r="CV24" s="39">
        <v>1</v>
      </c>
      <c r="CW24" s="39"/>
      <c r="CX24" s="39"/>
      <c r="CY24" s="39"/>
      <c r="DA24" s="39" t="s">
        <v>252</v>
      </c>
      <c r="DB24" s="39" t="s">
        <v>658</v>
      </c>
      <c r="DC24" s="39" t="s">
        <v>658</v>
      </c>
      <c r="DD24" s="39">
        <v>2</v>
      </c>
      <c r="DE24" s="39"/>
      <c r="DF24" s="39"/>
      <c r="DG24" s="39"/>
      <c r="DI24" s="39" t="s">
        <v>694</v>
      </c>
      <c r="DJ24" s="39" t="s">
        <v>627</v>
      </c>
      <c r="DK24" s="39" t="s">
        <v>627</v>
      </c>
      <c r="DL24" s="39">
        <v>2</v>
      </c>
      <c r="DM24" s="39"/>
      <c r="DN24" s="39"/>
      <c r="DO24" s="39"/>
      <c r="DQ24" s="39" t="s">
        <v>695</v>
      </c>
      <c r="DR24" s="39" t="s">
        <v>696</v>
      </c>
      <c r="DS24" s="39" t="s">
        <v>696</v>
      </c>
      <c r="DT24" s="39">
        <v>2</v>
      </c>
      <c r="DU24" s="39"/>
      <c r="DV24" s="39"/>
      <c r="DW24" s="39"/>
      <c r="DY24" s="39" t="s">
        <v>654</v>
      </c>
      <c r="DZ24" s="39" t="s">
        <v>658</v>
      </c>
      <c r="EA24" s="39" t="s">
        <v>658</v>
      </c>
      <c r="EB24" s="39"/>
      <c r="EC24" s="39"/>
      <c r="ED24" s="39"/>
      <c r="EE24" s="39"/>
      <c r="EG24" s="39" t="s">
        <v>697</v>
      </c>
      <c r="EH24" s="39" t="s">
        <v>698</v>
      </c>
      <c r="EI24" s="39" t="s">
        <v>698</v>
      </c>
      <c r="EJ24" s="39">
        <v>2</v>
      </c>
      <c r="EK24" s="39"/>
      <c r="EL24" s="39"/>
      <c r="EM24" s="39"/>
      <c r="EO24" s="39" t="s">
        <v>581</v>
      </c>
      <c r="EP24" s="39" t="s">
        <v>658</v>
      </c>
      <c r="EQ24" s="39" t="s">
        <v>658</v>
      </c>
      <c r="ER24" s="39"/>
      <c r="ES24" s="39"/>
      <c r="ET24" s="39"/>
      <c r="EU24" s="39"/>
      <c r="EW24" s="39" t="s">
        <v>697</v>
      </c>
      <c r="EX24" s="39" t="s">
        <v>698</v>
      </c>
      <c r="EY24" s="39" t="s">
        <v>698</v>
      </c>
      <c r="EZ24" s="39">
        <v>2</v>
      </c>
      <c r="FA24" s="39"/>
      <c r="FB24" s="39"/>
      <c r="FC24" s="39"/>
      <c r="FD24" s="33">
        <v>20</v>
      </c>
      <c r="FE24" s="39" t="s">
        <v>689</v>
      </c>
      <c r="FF24" s="39" t="s">
        <v>699</v>
      </c>
      <c r="FG24" s="39" t="s">
        <v>699</v>
      </c>
      <c r="FH24" s="39"/>
      <c r="FI24" s="39"/>
      <c r="FJ24" s="39"/>
      <c r="FK24" s="39"/>
      <c r="FM24" s="39" t="s">
        <v>700</v>
      </c>
      <c r="FN24" s="39" t="s">
        <v>698</v>
      </c>
      <c r="FO24" s="39" t="s">
        <v>698</v>
      </c>
      <c r="FP24" s="39">
        <v>2</v>
      </c>
      <c r="FQ24" s="39"/>
      <c r="FR24" s="39"/>
      <c r="FS24" s="39"/>
      <c r="FT24" s="33">
        <v>20</v>
      </c>
      <c r="FU24" s="39" t="s">
        <v>689</v>
      </c>
      <c r="FV24" s="39" t="s">
        <v>699</v>
      </c>
      <c r="FW24" s="39" t="s">
        <v>699</v>
      </c>
      <c r="FX24" s="39"/>
      <c r="FY24" s="39"/>
      <c r="FZ24" s="39"/>
      <c r="GA24" s="39"/>
      <c r="GC24" s="39" t="s">
        <v>701</v>
      </c>
      <c r="GD24" s="39" t="s">
        <v>665</v>
      </c>
      <c r="GE24" s="39" t="s">
        <v>665</v>
      </c>
      <c r="GF24" s="39">
        <v>2</v>
      </c>
      <c r="GG24" s="39"/>
      <c r="GH24" s="39"/>
      <c r="GI24" s="39"/>
      <c r="GK24" s="39" t="s">
        <v>702</v>
      </c>
      <c r="GL24" s="39" t="s">
        <v>703</v>
      </c>
      <c r="GM24" s="39" t="s">
        <v>703</v>
      </c>
      <c r="GN24" s="39">
        <v>2</v>
      </c>
      <c r="GO24" s="39"/>
      <c r="GP24" s="39"/>
      <c r="GQ24" s="39"/>
      <c r="GS24" s="37" t="s">
        <v>704</v>
      </c>
      <c r="GT24" s="39" t="s">
        <v>705</v>
      </c>
      <c r="GU24" s="39" t="s">
        <v>705</v>
      </c>
      <c r="GV24" s="39">
        <v>2</v>
      </c>
      <c r="GW24" s="39"/>
      <c r="GX24" s="39"/>
      <c r="GY24" s="39"/>
      <c r="HA24" s="37" t="s">
        <v>706</v>
      </c>
      <c r="HB24" s="39" t="s">
        <v>679</v>
      </c>
      <c r="HC24" s="39" t="s">
        <v>679</v>
      </c>
      <c r="HD24" s="39"/>
      <c r="HE24" s="39"/>
      <c r="HF24" s="39"/>
      <c r="HG24" s="39"/>
      <c r="HH24" s="51">
        <v>18</v>
      </c>
      <c r="HI24" s="37" t="s">
        <v>707</v>
      </c>
      <c r="HJ24" s="38" t="s">
        <v>708</v>
      </c>
      <c r="HK24" s="38" t="s">
        <v>708</v>
      </c>
      <c r="HL24" s="38"/>
      <c r="HM24" s="38"/>
      <c r="HN24" s="38"/>
      <c r="HO24" s="38"/>
      <c r="HQ24" s="37" t="s">
        <v>707</v>
      </c>
      <c r="HR24" s="40" t="s">
        <v>709</v>
      </c>
      <c r="HS24" s="40" t="s">
        <v>709</v>
      </c>
      <c r="HT24" s="40"/>
      <c r="HU24" s="40"/>
      <c r="HV24" s="40"/>
      <c r="HW24" s="40"/>
      <c r="HY24" s="55" t="s">
        <v>710</v>
      </c>
      <c r="HZ24" s="38" t="s">
        <v>711</v>
      </c>
      <c r="IA24" s="38" t="s">
        <v>711</v>
      </c>
      <c r="IB24" s="38"/>
      <c r="IC24" s="38"/>
      <c r="ID24" s="38"/>
      <c r="IE24" s="38"/>
      <c r="IG24" s="55" t="s">
        <v>710</v>
      </c>
      <c r="IH24" s="38" t="s">
        <v>711</v>
      </c>
      <c r="II24" s="38" t="s">
        <v>711</v>
      </c>
      <c r="IJ24" s="38"/>
      <c r="IK24" s="38"/>
      <c r="IL24" s="38"/>
      <c r="IM24" s="38"/>
    </row>
    <row r="25" spans="1:247" x14ac:dyDescent="0.4">
      <c r="A25" s="29" t="s">
        <v>712</v>
      </c>
      <c r="B25" s="30"/>
      <c r="C25" s="30"/>
      <c r="D25" s="30">
        <v>8</v>
      </c>
      <c r="E25" s="30"/>
      <c r="F25" s="30"/>
      <c r="G25" s="29" t="s">
        <v>204</v>
      </c>
      <c r="I25" s="56" t="s">
        <v>713</v>
      </c>
      <c r="J25" s="39"/>
      <c r="K25" s="39" t="s">
        <v>714</v>
      </c>
      <c r="L25" s="39"/>
      <c r="M25" s="39"/>
      <c r="N25" s="39"/>
      <c r="O25" s="39"/>
      <c r="X25" s="33">
        <v>21</v>
      </c>
      <c r="Y25" s="56" t="s">
        <v>715</v>
      </c>
      <c r="Z25" s="39"/>
      <c r="AA25" s="39" t="s">
        <v>716</v>
      </c>
      <c r="AB25" s="39"/>
      <c r="AC25" s="39"/>
      <c r="AD25" s="39"/>
      <c r="AE25" s="39"/>
      <c r="AG25" s="39" t="s">
        <v>717</v>
      </c>
      <c r="AH25" s="39" t="s">
        <v>718</v>
      </c>
      <c r="AI25" s="39" t="s">
        <v>718</v>
      </c>
      <c r="AJ25" s="39">
        <v>2</v>
      </c>
      <c r="AK25" s="39"/>
      <c r="AL25" s="39"/>
      <c r="AM25" s="39"/>
      <c r="AO25" s="39" t="s">
        <v>719</v>
      </c>
      <c r="AP25" s="39" t="s">
        <v>720</v>
      </c>
      <c r="AQ25" s="39" t="s">
        <v>720</v>
      </c>
      <c r="AR25" s="39"/>
      <c r="AS25" s="39"/>
      <c r="AT25" s="39"/>
      <c r="AU25" s="39"/>
      <c r="AW25" s="37" t="s">
        <v>411</v>
      </c>
      <c r="AX25" s="39" t="s">
        <v>718</v>
      </c>
      <c r="AY25" s="39" t="s">
        <v>718</v>
      </c>
      <c r="AZ25" s="39">
        <v>2</v>
      </c>
      <c r="BA25" s="39"/>
      <c r="BB25" s="39"/>
      <c r="BC25" s="39"/>
      <c r="BD25" s="33">
        <v>21</v>
      </c>
      <c r="BE25" s="39" t="s">
        <v>411</v>
      </c>
      <c r="BF25" s="39" t="s">
        <v>718</v>
      </c>
      <c r="BG25" s="39" t="s">
        <v>718</v>
      </c>
      <c r="BH25" s="39">
        <v>2</v>
      </c>
      <c r="BI25" s="39"/>
      <c r="BJ25" s="39"/>
      <c r="BK25" s="39"/>
      <c r="BM25" s="48" t="s">
        <v>721</v>
      </c>
      <c r="BN25" s="49" t="s">
        <v>722</v>
      </c>
      <c r="BO25" s="49" t="s">
        <v>722</v>
      </c>
      <c r="BP25" s="49">
        <v>2</v>
      </c>
      <c r="BQ25" s="49"/>
      <c r="BR25" s="49"/>
      <c r="BS25" s="49"/>
      <c r="BU25" s="39" t="s">
        <v>689</v>
      </c>
      <c r="BV25" s="38" t="s">
        <v>658</v>
      </c>
      <c r="BW25" s="38" t="s">
        <v>658</v>
      </c>
      <c r="BX25" s="39"/>
      <c r="BY25" s="39"/>
      <c r="BZ25" s="39"/>
      <c r="CA25" s="39"/>
      <c r="CB25" s="33">
        <v>21</v>
      </c>
      <c r="CC25" s="39" t="s">
        <v>723</v>
      </c>
      <c r="CD25" s="39" t="s">
        <v>724</v>
      </c>
      <c r="CE25" s="39" t="s">
        <v>724</v>
      </c>
      <c r="CF25" s="39"/>
      <c r="CG25" s="39"/>
      <c r="CH25" s="39"/>
      <c r="CI25" s="39"/>
      <c r="CK25" s="39" t="s">
        <v>689</v>
      </c>
      <c r="CL25" s="39" t="s">
        <v>666</v>
      </c>
      <c r="CM25" s="39" t="s">
        <v>666</v>
      </c>
      <c r="CN25" s="39"/>
      <c r="CO25" s="39"/>
      <c r="CP25" s="39"/>
      <c r="CQ25" s="39"/>
      <c r="CR25" s="33">
        <v>21</v>
      </c>
      <c r="CS25" s="39" t="s">
        <v>654</v>
      </c>
      <c r="CT25" s="39" t="s">
        <v>699</v>
      </c>
      <c r="CU25" s="39" t="s">
        <v>699</v>
      </c>
      <c r="CV25" s="39"/>
      <c r="CW25" s="39"/>
      <c r="CX25" s="39"/>
      <c r="CY25" s="39"/>
      <c r="DA25" s="39" t="s">
        <v>273</v>
      </c>
      <c r="DB25" s="39" t="s">
        <v>666</v>
      </c>
      <c r="DC25" s="39" t="s">
        <v>666</v>
      </c>
      <c r="DD25" s="39">
        <v>2</v>
      </c>
      <c r="DE25" s="39"/>
      <c r="DF25" s="39"/>
      <c r="DG25" s="39"/>
      <c r="DI25" s="39" t="s">
        <v>725</v>
      </c>
      <c r="DJ25" s="39" t="s">
        <v>364</v>
      </c>
      <c r="DK25" s="39" t="s">
        <v>364</v>
      </c>
      <c r="DL25" s="39"/>
      <c r="DM25" s="39"/>
      <c r="DN25" s="39"/>
      <c r="DO25" s="39"/>
      <c r="DQ25" s="39" t="s">
        <v>726</v>
      </c>
      <c r="DR25" s="39" t="s">
        <v>718</v>
      </c>
      <c r="DS25" s="39" t="s">
        <v>718</v>
      </c>
      <c r="DT25" s="39">
        <v>4</v>
      </c>
      <c r="DU25" s="39">
        <v>4</v>
      </c>
      <c r="DV25" s="39"/>
      <c r="DW25" s="39"/>
      <c r="DY25" s="39" t="s">
        <v>689</v>
      </c>
      <c r="DZ25" s="39" t="s">
        <v>666</v>
      </c>
      <c r="EA25" s="39" t="s">
        <v>666</v>
      </c>
      <c r="EB25" s="39"/>
      <c r="EC25" s="39"/>
      <c r="ED25" s="39"/>
      <c r="EE25" s="39"/>
      <c r="EG25" s="39" t="s">
        <v>727</v>
      </c>
      <c r="EH25" s="39" t="s">
        <v>728</v>
      </c>
      <c r="EI25" s="39" t="s">
        <v>728</v>
      </c>
      <c r="EJ25" s="39">
        <v>2</v>
      </c>
      <c r="EK25" s="39"/>
      <c r="EL25" s="39"/>
      <c r="EM25" s="39"/>
      <c r="EO25" s="39" t="s">
        <v>620</v>
      </c>
      <c r="EP25" s="39" t="s">
        <v>693</v>
      </c>
      <c r="EQ25" s="39" t="s">
        <v>693</v>
      </c>
      <c r="ER25" s="39">
        <v>1</v>
      </c>
      <c r="ES25" s="39"/>
      <c r="ET25" s="39"/>
      <c r="EU25" s="39"/>
      <c r="EW25" s="39" t="s">
        <v>727</v>
      </c>
      <c r="EX25" s="39" t="s">
        <v>728</v>
      </c>
      <c r="EY25" s="39" t="s">
        <v>728</v>
      </c>
      <c r="EZ25" s="39">
        <v>2</v>
      </c>
      <c r="FA25" s="39"/>
      <c r="FB25" s="39"/>
      <c r="FC25" s="39"/>
      <c r="FD25" s="33">
        <v>21</v>
      </c>
      <c r="FE25" s="39" t="s">
        <v>252</v>
      </c>
      <c r="FF25" s="39" t="s">
        <v>729</v>
      </c>
      <c r="FG25" s="39" t="s">
        <v>729</v>
      </c>
      <c r="FH25" s="39">
        <v>2</v>
      </c>
      <c r="FI25" s="39"/>
      <c r="FJ25" s="39"/>
      <c r="FK25" s="39"/>
      <c r="FM25" s="39" t="s">
        <v>730</v>
      </c>
      <c r="FN25" s="39" t="s">
        <v>728</v>
      </c>
      <c r="FO25" s="39" t="s">
        <v>728</v>
      </c>
      <c r="FP25" s="39">
        <v>2</v>
      </c>
      <c r="FQ25" s="39"/>
      <c r="FR25" s="39"/>
      <c r="FS25" s="39"/>
      <c r="FT25" s="33">
        <v>21</v>
      </c>
      <c r="FU25" s="39" t="s">
        <v>731</v>
      </c>
      <c r="FV25" s="39" t="s">
        <v>732</v>
      </c>
      <c r="FW25" s="39" t="s">
        <v>732</v>
      </c>
      <c r="FX25" s="39">
        <v>2</v>
      </c>
      <c r="FY25" s="39"/>
      <c r="FZ25" s="39"/>
      <c r="GA25" s="39"/>
      <c r="GC25" s="39" t="s">
        <v>733</v>
      </c>
      <c r="GD25" s="39" t="s">
        <v>633</v>
      </c>
      <c r="GE25" s="39" t="s">
        <v>633</v>
      </c>
      <c r="GF25" s="39">
        <v>2</v>
      </c>
      <c r="GG25" s="39"/>
      <c r="GH25" s="39"/>
      <c r="GI25" s="39"/>
      <c r="GK25" s="39" t="s">
        <v>734</v>
      </c>
      <c r="GL25" s="39" t="s">
        <v>735</v>
      </c>
      <c r="GM25" s="39" t="s">
        <v>735</v>
      </c>
      <c r="GN25" s="39">
        <v>3</v>
      </c>
      <c r="GO25" s="37" t="b">
        <v>0</v>
      </c>
      <c r="GP25" s="37"/>
      <c r="GQ25" s="39"/>
      <c r="GS25" s="37" t="s">
        <v>736</v>
      </c>
      <c r="GT25" s="39" t="s">
        <v>688</v>
      </c>
      <c r="GU25" s="39" t="s">
        <v>688</v>
      </c>
      <c r="GV25" s="39">
        <v>2</v>
      </c>
      <c r="GW25" s="39"/>
      <c r="GX25" s="39"/>
      <c r="GY25" s="39"/>
      <c r="HA25" s="37" t="s">
        <v>737</v>
      </c>
      <c r="HB25" s="39" t="s">
        <v>711</v>
      </c>
      <c r="HC25" s="39" t="s">
        <v>711</v>
      </c>
      <c r="HD25" s="39"/>
      <c r="HE25" s="39"/>
      <c r="HF25" s="39"/>
      <c r="HG25" s="39"/>
      <c r="HH25" s="51">
        <v>19</v>
      </c>
      <c r="HI25" s="37" t="s">
        <v>738</v>
      </c>
      <c r="HJ25" s="38" t="s">
        <v>739</v>
      </c>
      <c r="HK25" s="38" t="s">
        <v>739</v>
      </c>
      <c r="HL25" s="38"/>
      <c r="HM25" s="38"/>
      <c r="HN25" s="38"/>
      <c r="HO25" s="38"/>
      <c r="HQ25" s="37" t="s">
        <v>738</v>
      </c>
      <c r="HR25" s="40" t="s">
        <v>740</v>
      </c>
      <c r="HS25" s="40" t="s">
        <v>740</v>
      </c>
      <c r="HT25" s="40"/>
      <c r="HU25" s="40"/>
      <c r="HV25" s="40"/>
      <c r="HW25" s="40"/>
      <c r="HY25" s="55" t="s">
        <v>741</v>
      </c>
      <c r="HZ25" s="38" t="s">
        <v>742</v>
      </c>
      <c r="IA25" s="38" t="s">
        <v>742</v>
      </c>
      <c r="IB25" s="38"/>
      <c r="IC25" s="38"/>
      <c r="ID25" s="38"/>
      <c r="IE25" s="38"/>
      <c r="IG25" s="55" t="s">
        <v>741</v>
      </c>
      <c r="IH25" s="38" t="s">
        <v>742</v>
      </c>
      <c r="II25" s="38" t="s">
        <v>742</v>
      </c>
      <c r="IJ25" s="38"/>
      <c r="IK25" s="38"/>
      <c r="IL25" s="38"/>
      <c r="IM25" s="38"/>
    </row>
    <row r="26" spans="1:247" x14ac:dyDescent="0.4">
      <c r="A26" s="39" t="s">
        <v>743</v>
      </c>
      <c r="B26" s="41"/>
      <c r="C26" s="41" t="s">
        <v>744</v>
      </c>
      <c r="D26" s="41">
        <v>10</v>
      </c>
      <c r="E26" s="37" t="b">
        <v>0</v>
      </c>
      <c r="F26" s="37"/>
      <c r="G26" s="41" t="s">
        <v>745</v>
      </c>
      <c r="I26" s="56" t="s">
        <v>746</v>
      </c>
      <c r="J26" s="39"/>
      <c r="K26" s="39" t="s">
        <v>747</v>
      </c>
      <c r="L26" s="39"/>
      <c r="M26" s="39"/>
      <c r="N26" s="39"/>
      <c r="O26" s="39"/>
      <c r="X26" s="33">
        <v>22</v>
      </c>
      <c r="Y26" s="56" t="s">
        <v>748</v>
      </c>
      <c r="Z26" s="39"/>
      <c r="AA26" s="39" t="s">
        <v>749</v>
      </c>
      <c r="AB26" s="39"/>
      <c r="AC26" s="39"/>
      <c r="AD26" s="39"/>
      <c r="AE26" s="39"/>
      <c r="AG26" s="39" t="s">
        <v>750</v>
      </c>
      <c r="AH26" s="39" t="s">
        <v>751</v>
      </c>
      <c r="AI26" s="39" t="s">
        <v>751</v>
      </c>
      <c r="AJ26" s="39">
        <v>2</v>
      </c>
      <c r="AK26" s="39"/>
      <c r="AL26" s="39"/>
      <c r="AM26" s="39"/>
      <c r="AO26" s="39" t="s">
        <v>752</v>
      </c>
      <c r="AP26" s="39" t="s">
        <v>753</v>
      </c>
      <c r="AQ26" s="39" t="s">
        <v>753</v>
      </c>
      <c r="AR26" s="39"/>
      <c r="AS26" s="39"/>
      <c r="AT26" s="39"/>
      <c r="AU26" s="39"/>
      <c r="AW26" s="37" t="s">
        <v>439</v>
      </c>
      <c r="AX26" s="39" t="s">
        <v>751</v>
      </c>
      <c r="AY26" s="39" t="s">
        <v>751</v>
      </c>
      <c r="AZ26" s="39">
        <v>2</v>
      </c>
      <c r="BA26" s="39"/>
      <c r="BB26" s="39"/>
      <c r="BC26" s="39"/>
      <c r="BD26" s="33">
        <v>22</v>
      </c>
      <c r="BE26" s="39" t="s">
        <v>439</v>
      </c>
      <c r="BF26" s="39" t="s">
        <v>751</v>
      </c>
      <c r="BG26" s="39" t="s">
        <v>751</v>
      </c>
      <c r="BH26" s="39">
        <v>2</v>
      </c>
      <c r="BI26" s="39"/>
      <c r="BJ26" s="39"/>
      <c r="BK26" s="39"/>
      <c r="BM26" s="48" t="s">
        <v>754</v>
      </c>
      <c r="BN26" s="49" t="s">
        <v>755</v>
      </c>
      <c r="BO26" s="49" t="s">
        <v>755</v>
      </c>
      <c r="BP26" s="49">
        <v>2</v>
      </c>
      <c r="BQ26" s="49"/>
      <c r="BR26" s="49"/>
      <c r="BS26" s="49"/>
      <c r="BU26" s="39" t="s">
        <v>411</v>
      </c>
      <c r="BV26" s="38" t="s">
        <v>718</v>
      </c>
      <c r="BW26" s="38" t="s">
        <v>718</v>
      </c>
      <c r="BX26" s="39">
        <v>2</v>
      </c>
      <c r="BY26" s="39"/>
      <c r="BZ26" s="39"/>
      <c r="CA26" s="39"/>
      <c r="CB26" s="33">
        <v>22</v>
      </c>
      <c r="CC26" s="39" t="s">
        <v>756</v>
      </c>
      <c r="CD26" s="39" t="s">
        <v>757</v>
      </c>
      <c r="CE26" s="39" t="s">
        <v>757</v>
      </c>
      <c r="CF26" s="39"/>
      <c r="CG26" s="39"/>
      <c r="CH26" s="39"/>
      <c r="CI26" s="39"/>
      <c r="CK26" s="39" t="s">
        <v>758</v>
      </c>
      <c r="CL26" s="39" t="s">
        <v>718</v>
      </c>
      <c r="CM26" s="39" t="s">
        <v>718</v>
      </c>
      <c r="CN26" s="39"/>
      <c r="CO26" s="39"/>
      <c r="CP26" s="39"/>
      <c r="CQ26" s="39"/>
      <c r="CR26" s="33">
        <v>22</v>
      </c>
      <c r="CS26" s="39" t="s">
        <v>689</v>
      </c>
      <c r="CT26" s="39" t="s">
        <v>718</v>
      </c>
      <c r="CU26" s="39" t="s">
        <v>718</v>
      </c>
      <c r="CV26" s="39"/>
      <c r="CW26" s="39"/>
      <c r="CX26" s="39"/>
      <c r="CY26" s="39"/>
      <c r="DA26" s="39" t="s">
        <v>300</v>
      </c>
      <c r="DB26" s="39" t="s">
        <v>634</v>
      </c>
      <c r="DC26" s="39" t="s">
        <v>634</v>
      </c>
      <c r="DD26" s="39">
        <v>2</v>
      </c>
      <c r="DE26" s="39"/>
      <c r="DF26" s="39"/>
      <c r="DG26" s="39"/>
      <c r="DI26" s="39" t="s">
        <v>759</v>
      </c>
      <c r="DJ26" s="39" t="s">
        <v>760</v>
      </c>
      <c r="DK26" s="39" t="s">
        <v>760</v>
      </c>
      <c r="DL26" s="39">
        <v>4</v>
      </c>
      <c r="DM26" s="39">
        <v>4</v>
      </c>
      <c r="DN26" s="39"/>
      <c r="DO26" s="39"/>
      <c r="DQ26" s="39" t="s">
        <v>761</v>
      </c>
      <c r="DR26" s="39" t="s">
        <v>762</v>
      </c>
      <c r="DS26" s="39" t="s">
        <v>762</v>
      </c>
      <c r="DT26" s="39">
        <v>4</v>
      </c>
      <c r="DU26" s="39">
        <v>2</v>
      </c>
      <c r="DV26" s="39"/>
      <c r="DW26" s="39"/>
      <c r="DY26" s="39" t="s">
        <v>411</v>
      </c>
      <c r="DZ26" s="39" t="s">
        <v>732</v>
      </c>
      <c r="EA26" s="39" t="s">
        <v>732</v>
      </c>
      <c r="EB26" s="39">
        <v>2</v>
      </c>
      <c r="EC26" s="39"/>
      <c r="ED26" s="39"/>
      <c r="EE26" s="39"/>
      <c r="EG26" s="39" t="s">
        <v>763</v>
      </c>
      <c r="EH26" s="39" t="s">
        <v>764</v>
      </c>
      <c r="EI26" s="39" t="s">
        <v>764</v>
      </c>
      <c r="EJ26" s="39">
        <v>2</v>
      </c>
      <c r="EK26" s="39"/>
      <c r="EL26" s="39"/>
      <c r="EM26" s="39"/>
      <c r="EO26" s="39" t="s">
        <v>654</v>
      </c>
      <c r="EP26" s="39" t="s">
        <v>699</v>
      </c>
      <c r="EQ26" s="39" t="s">
        <v>699</v>
      </c>
      <c r="ER26" s="39"/>
      <c r="ES26" s="39"/>
      <c r="ET26" s="39"/>
      <c r="EU26" s="39"/>
      <c r="EW26" s="39" t="s">
        <v>763</v>
      </c>
      <c r="EX26" s="39" t="s">
        <v>764</v>
      </c>
      <c r="EY26" s="39" t="s">
        <v>764</v>
      </c>
      <c r="EZ26" s="39">
        <v>2</v>
      </c>
      <c r="FA26" s="39"/>
      <c r="FB26" s="39"/>
      <c r="FC26" s="39"/>
      <c r="FD26" s="33">
        <v>22</v>
      </c>
      <c r="FE26" s="39" t="s">
        <v>273</v>
      </c>
      <c r="FF26" s="39" t="s">
        <v>765</v>
      </c>
      <c r="FG26" s="39" t="s">
        <v>765</v>
      </c>
      <c r="FH26" s="39">
        <v>2</v>
      </c>
      <c r="FI26" s="39"/>
      <c r="FJ26" s="39"/>
      <c r="FK26" s="39"/>
      <c r="FM26" s="39" t="s">
        <v>766</v>
      </c>
      <c r="FN26" s="39" t="s">
        <v>764</v>
      </c>
      <c r="FO26" s="39" t="s">
        <v>764</v>
      </c>
      <c r="FP26" s="39">
        <v>2</v>
      </c>
      <c r="FQ26" s="39"/>
      <c r="FR26" s="39"/>
      <c r="FS26" s="39"/>
      <c r="FT26" s="33">
        <v>22</v>
      </c>
      <c r="FU26" s="39" t="s">
        <v>440</v>
      </c>
      <c r="FV26" s="39" t="s">
        <v>729</v>
      </c>
      <c r="FW26" s="39" t="s">
        <v>729</v>
      </c>
      <c r="FX26" s="39">
        <v>2</v>
      </c>
      <c r="FY26" s="39"/>
      <c r="FZ26" s="39"/>
      <c r="GA26" s="39"/>
      <c r="GC26" s="39" t="s">
        <v>767</v>
      </c>
      <c r="GD26" s="39" t="s">
        <v>728</v>
      </c>
      <c r="GE26" s="39" t="s">
        <v>728</v>
      </c>
      <c r="GF26" s="39">
        <v>2</v>
      </c>
      <c r="GG26" s="39"/>
      <c r="GH26" s="39"/>
      <c r="GI26" s="39"/>
      <c r="GK26" s="39" t="s">
        <v>768</v>
      </c>
      <c r="GL26" s="39" t="s">
        <v>769</v>
      </c>
      <c r="GM26" s="39" t="s">
        <v>769</v>
      </c>
      <c r="GN26" s="39">
        <v>2</v>
      </c>
      <c r="GO26" s="39"/>
      <c r="GP26" s="39"/>
      <c r="GQ26" s="39"/>
      <c r="GS26" s="37" t="s">
        <v>770</v>
      </c>
      <c r="GT26" s="39" t="s">
        <v>771</v>
      </c>
      <c r="GU26" s="39" t="s">
        <v>771</v>
      </c>
      <c r="GV26" s="39">
        <v>2</v>
      </c>
      <c r="GW26" s="39"/>
      <c r="GX26" s="39"/>
      <c r="GY26" s="39"/>
      <c r="HA26" s="37" t="s">
        <v>772</v>
      </c>
      <c r="HB26" s="39" t="s">
        <v>742</v>
      </c>
      <c r="HC26" s="39" t="s">
        <v>742</v>
      </c>
      <c r="HD26" s="39"/>
      <c r="HE26" s="39"/>
      <c r="HF26" s="39"/>
      <c r="HG26" s="39"/>
      <c r="HH26" s="51">
        <v>20</v>
      </c>
      <c r="HI26" s="37" t="s">
        <v>773</v>
      </c>
      <c r="HJ26" s="38" t="s">
        <v>774</v>
      </c>
      <c r="HK26" s="38" t="s">
        <v>774</v>
      </c>
      <c r="HL26" s="38"/>
      <c r="HM26" s="38"/>
      <c r="HN26" s="38"/>
      <c r="HO26" s="38"/>
      <c r="HQ26" s="37" t="s">
        <v>773</v>
      </c>
      <c r="HR26" s="40" t="s">
        <v>775</v>
      </c>
      <c r="HS26" s="40" t="s">
        <v>775</v>
      </c>
      <c r="HT26" s="40"/>
      <c r="HU26" s="40"/>
      <c r="HV26" s="40"/>
      <c r="HW26" s="40"/>
      <c r="HY26" s="55" t="s">
        <v>776</v>
      </c>
      <c r="HZ26" s="38" t="s">
        <v>777</v>
      </c>
      <c r="IA26" s="38" t="s">
        <v>777</v>
      </c>
      <c r="IB26" s="38"/>
      <c r="IC26" s="38"/>
      <c r="ID26" s="38"/>
      <c r="IE26" s="38"/>
      <c r="IG26" s="55" t="s">
        <v>776</v>
      </c>
      <c r="IH26" s="38" t="s">
        <v>777</v>
      </c>
      <c r="II26" s="38" t="s">
        <v>777</v>
      </c>
      <c r="IJ26" s="38"/>
      <c r="IK26" s="38"/>
      <c r="IL26" s="38"/>
      <c r="IM26" s="38"/>
    </row>
    <row r="27" spans="1:247" x14ac:dyDescent="0.4">
      <c r="A27" s="29" t="s">
        <v>778</v>
      </c>
      <c r="B27" s="30"/>
      <c r="C27" s="30"/>
      <c r="D27" s="30">
        <v>8</v>
      </c>
      <c r="E27" s="30"/>
      <c r="F27" s="30"/>
      <c r="G27" s="29" t="s">
        <v>204</v>
      </c>
      <c r="I27" s="56" t="s">
        <v>779</v>
      </c>
      <c r="J27" s="39"/>
      <c r="K27" s="39" t="s">
        <v>780</v>
      </c>
      <c r="L27" s="39"/>
      <c r="M27" s="39"/>
      <c r="N27" s="39"/>
      <c r="O27" s="39"/>
      <c r="X27" s="33">
        <v>23</v>
      </c>
      <c r="Y27" s="47" t="s">
        <v>781</v>
      </c>
      <c r="Z27" s="29"/>
      <c r="AA27" s="29"/>
      <c r="AB27" s="29">
        <v>8</v>
      </c>
      <c r="AC27" s="29"/>
      <c r="AD27" s="29"/>
      <c r="AE27" s="29" t="s">
        <v>204</v>
      </c>
      <c r="AG27" s="39" t="s">
        <v>782</v>
      </c>
      <c r="AH27" s="39" t="s">
        <v>783</v>
      </c>
      <c r="AI27" s="39" t="s">
        <v>783</v>
      </c>
      <c r="AJ27" s="39">
        <v>2</v>
      </c>
      <c r="AK27" s="39"/>
      <c r="AL27" s="39"/>
      <c r="AM27" s="39"/>
      <c r="AO27" s="39" t="s">
        <v>784</v>
      </c>
      <c r="AP27" s="39" t="s">
        <v>470</v>
      </c>
      <c r="AQ27" s="39" t="s">
        <v>470</v>
      </c>
      <c r="AR27" s="39"/>
      <c r="AS27" s="39"/>
      <c r="AT27" s="39"/>
      <c r="AU27" s="39"/>
      <c r="AW27" s="37" t="s">
        <v>469</v>
      </c>
      <c r="AX27" s="39" t="s">
        <v>783</v>
      </c>
      <c r="AY27" s="39" t="s">
        <v>783</v>
      </c>
      <c r="AZ27" s="39">
        <v>2</v>
      </c>
      <c r="BA27" s="39"/>
      <c r="BB27" s="39"/>
      <c r="BC27" s="39"/>
      <c r="BD27" s="33">
        <v>23</v>
      </c>
      <c r="BE27" s="39" t="s">
        <v>469</v>
      </c>
      <c r="BF27" s="39" t="s">
        <v>785</v>
      </c>
      <c r="BG27" s="39" t="s">
        <v>785</v>
      </c>
      <c r="BH27" s="39">
        <v>2</v>
      </c>
      <c r="BI27" s="39"/>
      <c r="BJ27" s="39"/>
      <c r="BK27" s="39"/>
      <c r="BM27" s="48" t="s">
        <v>593</v>
      </c>
      <c r="BN27" s="49" t="s">
        <v>786</v>
      </c>
      <c r="BO27" s="49" t="s">
        <v>786</v>
      </c>
      <c r="BP27" s="49">
        <v>2</v>
      </c>
      <c r="BQ27" s="49"/>
      <c r="BR27" s="49"/>
      <c r="BS27" s="49"/>
      <c r="BU27" s="39" t="s">
        <v>439</v>
      </c>
      <c r="BV27" s="38" t="s">
        <v>751</v>
      </c>
      <c r="BW27" s="38" t="s">
        <v>751</v>
      </c>
      <c r="BX27" s="39">
        <v>2</v>
      </c>
      <c r="BY27" s="39"/>
      <c r="BZ27" s="39"/>
      <c r="CA27" s="39"/>
      <c r="CB27" s="33">
        <v>23</v>
      </c>
      <c r="CC27" s="39" t="s">
        <v>787</v>
      </c>
      <c r="CD27" s="39" t="s">
        <v>788</v>
      </c>
      <c r="CE27" s="39" t="s">
        <v>788</v>
      </c>
      <c r="CF27" s="39">
        <v>2</v>
      </c>
      <c r="CG27" s="39"/>
      <c r="CH27" s="39"/>
      <c r="CI27" s="39"/>
      <c r="CK27" s="39" t="s">
        <v>789</v>
      </c>
      <c r="CL27" s="39" t="s">
        <v>790</v>
      </c>
      <c r="CM27" s="39" t="s">
        <v>790</v>
      </c>
      <c r="CN27" s="39"/>
      <c r="CO27" s="39"/>
      <c r="CP27" s="39"/>
      <c r="CQ27" s="39"/>
      <c r="CR27" s="33">
        <v>23</v>
      </c>
      <c r="CS27" s="39" t="s">
        <v>791</v>
      </c>
      <c r="CT27" s="39" t="s">
        <v>729</v>
      </c>
      <c r="CU27" s="39" t="s">
        <v>729</v>
      </c>
      <c r="CV27" s="39">
        <v>2</v>
      </c>
      <c r="CW27" s="39"/>
      <c r="CX27" s="39"/>
      <c r="CY27" s="39"/>
      <c r="DA27" s="39" t="s">
        <v>324</v>
      </c>
      <c r="DB27" s="39" t="s">
        <v>693</v>
      </c>
      <c r="DC27" s="39" t="s">
        <v>693</v>
      </c>
      <c r="DD27" s="39">
        <v>2</v>
      </c>
      <c r="DE27" s="39"/>
      <c r="DF27" s="39"/>
      <c r="DG27" s="39"/>
      <c r="DI27" s="39" t="s">
        <v>792</v>
      </c>
      <c r="DJ27" s="39" t="s">
        <v>793</v>
      </c>
      <c r="DK27" s="39" t="s">
        <v>793</v>
      </c>
      <c r="DL27" s="39">
        <v>4</v>
      </c>
      <c r="DM27" s="39">
        <v>4</v>
      </c>
      <c r="DN27" s="39"/>
      <c r="DO27" s="39"/>
      <c r="DQ27" s="39" t="s">
        <v>794</v>
      </c>
      <c r="DR27" s="39" t="s">
        <v>751</v>
      </c>
      <c r="DS27" s="39" t="s">
        <v>751</v>
      </c>
      <c r="DT27" s="39"/>
      <c r="DU27" s="39"/>
      <c r="DV27" s="39"/>
      <c r="DW27" s="39"/>
      <c r="DY27" s="39" t="s">
        <v>439</v>
      </c>
      <c r="DZ27" s="39" t="s">
        <v>729</v>
      </c>
      <c r="EA27" s="39" t="s">
        <v>729</v>
      </c>
      <c r="EB27" s="39">
        <v>2</v>
      </c>
      <c r="EC27" s="39"/>
      <c r="ED27" s="39"/>
      <c r="EE27" s="39"/>
      <c r="EG27" s="39" t="s">
        <v>795</v>
      </c>
      <c r="EH27" s="39" t="s">
        <v>796</v>
      </c>
      <c r="EI27" s="39" t="s">
        <v>796</v>
      </c>
      <c r="EJ27" s="39">
        <v>2</v>
      </c>
      <c r="EK27" s="39"/>
      <c r="EL27" s="39"/>
      <c r="EM27" s="39"/>
      <c r="EO27" s="39" t="s">
        <v>689</v>
      </c>
      <c r="EP27" s="39" t="s">
        <v>718</v>
      </c>
      <c r="EQ27" s="39" t="s">
        <v>718</v>
      </c>
      <c r="ER27" s="39"/>
      <c r="ES27" s="39"/>
      <c r="ET27" s="39"/>
      <c r="EU27" s="39"/>
      <c r="EW27" s="39" t="s">
        <v>797</v>
      </c>
      <c r="EX27" s="39" t="s">
        <v>796</v>
      </c>
      <c r="EY27" s="39" t="s">
        <v>796</v>
      </c>
      <c r="EZ27" s="39">
        <v>2</v>
      </c>
      <c r="FA27" s="39"/>
      <c r="FB27" s="39"/>
      <c r="FC27" s="39"/>
      <c r="FD27" s="33">
        <v>23</v>
      </c>
      <c r="FE27" s="39" t="s">
        <v>300</v>
      </c>
      <c r="FF27" s="39" t="s">
        <v>798</v>
      </c>
      <c r="FG27" s="39" t="s">
        <v>798</v>
      </c>
      <c r="FH27" s="39">
        <v>2</v>
      </c>
      <c r="FI27" s="39"/>
      <c r="FJ27" s="39"/>
      <c r="FK27" s="39"/>
      <c r="FM27" s="39" t="s">
        <v>597</v>
      </c>
      <c r="FN27" s="39" t="s">
        <v>796</v>
      </c>
      <c r="FO27" s="39" t="s">
        <v>796</v>
      </c>
      <c r="FP27" s="39">
        <v>2</v>
      </c>
      <c r="FQ27" s="39"/>
      <c r="FR27" s="39"/>
      <c r="FS27" s="39"/>
      <c r="FT27" s="33">
        <v>23</v>
      </c>
      <c r="FU27" s="39" t="s">
        <v>472</v>
      </c>
      <c r="FV27" s="39" t="s">
        <v>799</v>
      </c>
      <c r="FW27" s="39" t="s">
        <v>799</v>
      </c>
      <c r="FX27" s="39">
        <v>2</v>
      </c>
      <c r="FY27" s="39"/>
      <c r="FZ27" s="39"/>
      <c r="GA27" s="39"/>
      <c r="GC27" s="39" t="s">
        <v>800</v>
      </c>
      <c r="GD27" s="39" t="s">
        <v>801</v>
      </c>
      <c r="GE27" s="39" t="s">
        <v>801</v>
      </c>
      <c r="GF27" s="39">
        <v>2</v>
      </c>
      <c r="GG27" s="39"/>
      <c r="GH27" s="39"/>
      <c r="GI27" s="39"/>
      <c r="GK27" s="39" t="s">
        <v>802</v>
      </c>
      <c r="GL27" s="39" t="s">
        <v>803</v>
      </c>
      <c r="GM27" s="39" t="s">
        <v>803</v>
      </c>
      <c r="GN27" s="39">
        <v>3</v>
      </c>
      <c r="GO27" s="37" t="b">
        <v>0</v>
      </c>
      <c r="GP27" s="37"/>
      <c r="GQ27" s="39"/>
      <c r="GS27" s="37" t="s">
        <v>804</v>
      </c>
      <c r="GT27" s="39" t="s">
        <v>805</v>
      </c>
      <c r="GU27" s="39" t="s">
        <v>805</v>
      </c>
      <c r="GV27" s="39">
        <v>2</v>
      </c>
      <c r="GW27" s="39"/>
      <c r="GX27" s="39"/>
      <c r="GY27" s="39"/>
      <c r="HA27" s="37" t="s">
        <v>806</v>
      </c>
      <c r="HB27" s="39" t="s">
        <v>777</v>
      </c>
      <c r="HC27" s="39" t="s">
        <v>777</v>
      </c>
      <c r="HD27" s="39"/>
      <c r="HE27" s="37"/>
      <c r="HF27" s="37"/>
      <c r="HG27" s="39"/>
      <c r="HH27" s="51">
        <v>21</v>
      </c>
      <c r="HI27" s="37" t="s">
        <v>807</v>
      </c>
      <c r="HJ27" s="38" t="s">
        <v>808</v>
      </c>
      <c r="HK27" s="38" t="s">
        <v>808</v>
      </c>
      <c r="HL27" s="38"/>
      <c r="HM27" s="38"/>
      <c r="HN27" s="38"/>
      <c r="HO27" s="38"/>
      <c r="HQ27" s="37" t="s">
        <v>807</v>
      </c>
      <c r="HR27" s="40" t="s">
        <v>809</v>
      </c>
      <c r="HS27" s="40" t="s">
        <v>809</v>
      </c>
      <c r="HT27" s="40"/>
      <c r="HU27" s="40"/>
      <c r="HV27" s="40"/>
      <c r="HW27" s="40"/>
      <c r="HY27" s="55" t="s">
        <v>810</v>
      </c>
      <c r="HZ27" s="38" t="s">
        <v>799</v>
      </c>
      <c r="IA27" s="38" t="s">
        <v>799</v>
      </c>
      <c r="IB27" s="38"/>
      <c r="IC27" s="55"/>
      <c r="ID27" s="55"/>
      <c r="IE27" s="38"/>
      <c r="IG27" s="55" t="s">
        <v>810</v>
      </c>
      <c r="IH27" s="38" t="s">
        <v>799</v>
      </c>
      <c r="II27" s="38" t="s">
        <v>799</v>
      </c>
      <c r="IJ27" s="38"/>
      <c r="IK27" s="55"/>
      <c r="IL27" s="55"/>
      <c r="IM27" s="38"/>
    </row>
    <row r="28" spans="1:247" x14ac:dyDescent="0.4">
      <c r="A28" s="39" t="s">
        <v>811</v>
      </c>
      <c r="B28" s="41"/>
      <c r="C28" s="41" t="s">
        <v>812</v>
      </c>
      <c r="D28" s="41"/>
      <c r="E28" s="41"/>
      <c r="F28" s="41"/>
      <c r="G28" s="39"/>
      <c r="I28" s="60" t="s">
        <v>813</v>
      </c>
      <c r="J28" s="61"/>
      <c r="K28" s="61" t="s">
        <v>814</v>
      </c>
      <c r="L28" s="61">
        <v>8</v>
      </c>
      <c r="M28" s="61"/>
      <c r="N28" s="61"/>
      <c r="O28" s="61" t="s">
        <v>204</v>
      </c>
      <c r="X28" s="33">
        <v>24</v>
      </c>
      <c r="Y28" s="47" t="s">
        <v>815</v>
      </c>
      <c r="Z28" s="29"/>
      <c r="AA28" s="29"/>
      <c r="AB28" s="29">
        <v>8</v>
      </c>
      <c r="AC28" s="29"/>
      <c r="AD28" s="29"/>
      <c r="AE28" s="29" t="s">
        <v>204</v>
      </c>
      <c r="AG28" s="39" t="s">
        <v>816</v>
      </c>
      <c r="AH28" s="39" t="s">
        <v>817</v>
      </c>
      <c r="AI28" s="39" t="s">
        <v>817</v>
      </c>
      <c r="AJ28" s="39">
        <v>2</v>
      </c>
      <c r="AK28" s="39"/>
      <c r="AL28" s="39"/>
      <c r="AM28" s="39"/>
      <c r="AO28" s="39" t="s">
        <v>818</v>
      </c>
      <c r="AP28" s="39" t="s">
        <v>819</v>
      </c>
      <c r="AQ28" s="39" t="s">
        <v>819</v>
      </c>
      <c r="AR28" s="39"/>
      <c r="AS28" s="39"/>
      <c r="AT28" s="39"/>
      <c r="AU28" s="39"/>
      <c r="AW28" s="37" t="s">
        <v>500</v>
      </c>
      <c r="AX28" s="39" t="s">
        <v>817</v>
      </c>
      <c r="AY28" s="39" t="s">
        <v>817</v>
      </c>
      <c r="AZ28" s="39">
        <v>2</v>
      </c>
      <c r="BA28" s="39"/>
      <c r="BB28" s="39"/>
      <c r="BC28" s="39"/>
      <c r="BD28" s="33">
        <v>24</v>
      </c>
      <c r="BE28" s="39" t="s">
        <v>500</v>
      </c>
      <c r="BF28" s="39" t="s">
        <v>820</v>
      </c>
      <c r="BG28" s="39" t="s">
        <v>820</v>
      </c>
      <c r="BH28" s="39">
        <v>2</v>
      </c>
      <c r="BI28" s="39"/>
      <c r="BJ28" s="39"/>
      <c r="BK28" s="39"/>
      <c r="BM28" s="48" t="s">
        <v>632</v>
      </c>
      <c r="BN28" s="49" t="s">
        <v>821</v>
      </c>
      <c r="BO28" s="49" t="s">
        <v>821</v>
      </c>
      <c r="BP28" s="49">
        <v>2</v>
      </c>
      <c r="BQ28" s="49"/>
      <c r="BR28" s="49"/>
      <c r="BS28" s="49"/>
      <c r="BU28" s="39" t="s">
        <v>469</v>
      </c>
      <c r="BV28" s="38" t="s">
        <v>783</v>
      </c>
      <c r="BW28" s="38" t="s">
        <v>783</v>
      </c>
      <c r="BX28" s="39">
        <v>2</v>
      </c>
      <c r="BY28" s="39"/>
      <c r="BZ28" s="39"/>
      <c r="CA28" s="39"/>
      <c r="CB28" s="33">
        <v>24</v>
      </c>
      <c r="CC28" s="39" t="s">
        <v>822</v>
      </c>
      <c r="CD28" s="39" t="s">
        <v>823</v>
      </c>
      <c r="CE28" s="39" t="s">
        <v>823</v>
      </c>
      <c r="CF28" s="39">
        <v>2</v>
      </c>
      <c r="CG28" s="39"/>
      <c r="CH28" s="39"/>
      <c r="CI28" s="39"/>
      <c r="CK28" s="39" t="s">
        <v>824</v>
      </c>
      <c r="CL28" s="39" t="s">
        <v>825</v>
      </c>
      <c r="CM28" s="39" t="s">
        <v>825</v>
      </c>
      <c r="CN28" s="39"/>
      <c r="CO28" s="39"/>
      <c r="CP28" s="39"/>
      <c r="CQ28" s="39"/>
      <c r="CR28" s="33">
        <v>24</v>
      </c>
      <c r="CS28" s="39" t="s">
        <v>826</v>
      </c>
      <c r="CT28" s="39" t="s">
        <v>765</v>
      </c>
      <c r="CU28" s="39" t="s">
        <v>765</v>
      </c>
      <c r="CV28" s="39">
        <v>2</v>
      </c>
      <c r="CW28" s="39"/>
      <c r="CX28" s="39"/>
      <c r="CY28" s="39"/>
      <c r="DA28" s="39" t="s">
        <v>347</v>
      </c>
      <c r="DB28" s="39" t="s">
        <v>699</v>
      </c>
      <c r="DC28" s="39" t="s">
        <v>699</v>
      </c>
      <c r="DD28" s="39">
        <v>2</v>
      </c>
      <c r="DE28" s="39"/>
      <c r="DF28" s="39"/>
      <c r="DG28" s="39"/>
      <c r="DI28" s="39" t="s">
        <v>827</v>
      </c>
      <c r="DJ28" s="39" t="s">
        <v>828</v>
      </c>
      <c r="DK28" s="39" t="s">
        <v>828</v>
      </c>
      <c r="DL28" s="39">
        <v>4</v>
      </c>
      <c r="DM28" s="39">
        <v>4</v>
      </c>
      <c r="DN28" s="39"/>
      <c r="DO28" s="39"/>
      <c r="DQ28" s="39" t="s">
        <v>829</v>
      </c>
      <c r="DR28" s="62" t="s">
        <v>830</v>
      </c>
      <c r="DS28" s="62" t="s">
        <v>830</v>
      </c>
      <c r="DT28" s="39"/>
      <c r="DU28" s="39"/>
      <c r="DV28" s="39"/>
      <c r="DW28" s="39"/>
      <c r="DY28" s="39" t="s">
        <v>469</v>
      </c>
      <c r="DZ28" s="39" t="s">
        <v>799</v>
      </c>
      <c r="EA28" s="39" t="s">
        <v>799</v>
      </c>
      <c r="EB28" s="39">
        <v>2</v>
      </c>
      <c r="EC28" s="39"/>
      <c r="ED28" s="39"/>
      <c r="EE28" s="39"/>
      <c r="EG28" s="39" t="s">
        <v>831</v>
      </c>
      <c r="EH28" s="39" t="s">
        <v>832</v>
      </c>
      <c r="EI28" s="39" t="s">
        <v>832</v>
      </c>
      <c r="EJ28" s="39">
        <v>2</v>
      </c>
      <c r="EK28" s="39"/>
      <c r="EL28" s="39"/>
      <c r="EM28" s="39"/>
      <c r="EO28" s="39" t="s">
        <v>411</v>
      </c>
      <c r="EP28" s="39" t="s">
        <v>765</v>
      </c>
      <c r="EQ28" s="39" t="s">
        <v>765</v>
      </c>
      <c r="ER28" s="39">
        <v>2</v>
      </c>
      <c r="ES28" s="39"/>
      <c r="ET28" s="39"/>
      <c r="EU28" s="39"/>
      <c r="EW28" s="39" t="s">
        <v>833</v>
      </c>
      <c r="EX28" s="39" t="s">
        <v>832</v>
      </c>
      <c r="EY28" s="39" t="s">
        <v>832</v>
      </c>
      <c r="EZ28" s="39">
        <v>2</v>
      </c>
      <c r="FA28" s="39"/>
      <c r="FB28" s="39"/>
      <c r="FC28" s="39"/>
      <c r="FD28" s="33">
        <v>24</v>
      </c>
      <c r="FE28" s="39" t="s">
        <v>324</v>
      </c>
      <c r="FF28" s="39" t="s">
        <v>834</v>
      </c>
      <c r="FG28" s="39" t="s">
        <v>834</v>
      </c>
      <c r="FH28" s="39">
        <v>2</v>
      </c>
      <c r="FI28" s="39"/>
      <c r="FJ28" s="39"/>
      <c r="FK28" s="39"/>
      <c r="FM28" s="39" t="s">
        <v>636</v>
      </c>
      <c r="FN28" s="39" t="s">
        <v>832</v>
      </c>
      <c r="FO28" s="39" t="s">
        <v>832</v>
      </c>
      <c r="FP28" s="39">
        <v>2</v>
      </c>
      <c r="FQ28" s="39"/>
      <c r="FR28" s="39"/>
      <c r="FS28" s="39"/>
      <c r="FT28" s="33">
        <v>24</v>
      </c>
      <c r="FU28" s="39" t="s">
        <v>502</v>
      </c>
      <c r="FV28" s="39" t="s">
        <v>798</v>
      </c>
      <c r="FW28" s="39" t="s">
        <v>798</v>
      </c>
      <c r="FX28" s="39">
        <v>2</v>
      </c>
      <c r="FY28" s="39"/>
      <c r="FZ28" s="39"/>
      <c r="GA28" s="39"/>
      <c r="GC28" s="39" t="s">
        <v>835</v>
      </c>
      <c r="GD28" s="39" t="s">
        <v>796</v>
      </c>
      <c r="GE28" s="39" t="s">
        <v>796</v>
      </c>
      <c r="GF28" s="39">
        <v>2</v>
      </c>
      <c r="GG28" s="39"/>
      <c r="GH28" s="39"/>
      <c r="GI28" s="39"/>
      <c r="GK28" s="39" t="s">
        <v>836</v>
      </c>
      <c r="GL28" s="39" t="s">
        <v>837</v>
      </c>
      <c r="GM28" s="39" t="s">
        <v>837</v>
      </c>
      <c r="GN28" s="39">
        <v>2</v>
      </c>
      <c r="GO28" s="39"/>
      <c r="GP28" s="39"/>
      <c r="GQ28" s="39"/>
      <c r="GS28" s="37" t="s">
        <v>838</v>
      </c>
      <c r="GT28" s="39" t="s">
        <v>839</v>
      </c>
      <c r="GU28" s="39" t="s">
        <v>839</v>
      </c>
      <c r="GV28" s="39">
        <v>2</v>
      </c>
      <c r="GW28" s="39"/>
      <c r="GX28" s="39"/>
      <c r="GY28" s="39"/>
      <c r="HA28" s="37" t="s">
        <v>840</v>
      </c>
      <c r="HB28" s="39" t="s">
        <v>841</v>
      </c>
      <c r="HC28" s="39" t="s">
        <v>841</v>
      </c>
      <c r="HD28" s="39"/>
      <c r="HE28" s="37"/>
      <c r="HF28" s="37"/>
      <c r="HG28" s="39"/>
      <c r="HH28" s="51">
        <v>22</v>
      </c>
      <c r="HI28" s="37" t="s">
        <v>842</v>
      </c>
      <c r="HJ28" s="38" t="s">
        <v>843</v>
      </c>
      <c r="HK28" s="38" t="s">
        <v>843</v>
      </c>
      <c r="HL28" s="38">
        <v>2</v>
      </c>
      <c r="HM28" s="38"/>
      <c r="HN28" s="38"/>
      <c r="HO28" s="38"/>
      <c r="HQ28" s="37" t="s">
        <v>842</v>
      </c>
      <c r="HR28" s="40" t="s">
        <v>844</v>
      </c>
      <c r="HS28" s="40" t="s">
        <v>844</v>
      </c>
      <c r="HT28" s="40">
        <v>2</v>
      </c>
      <c r="HU28" s="40"/>
      <c r="HV28" s="40"/>
      <c r="HW28" s="40"/>
      <c r="HY28" s="55" t="s">
        <v>845</v>
      </c>
      <c r="HZ28" s="38" t="s">
        <v>798</v>
      </c>
      <c r="IA28" s="38" t="s">
        <v>798</v>
      </c>
      <c r="IB28" s="38"/>
      <c r="IC28" s="55"/>
      <c r="ID28" s="55"/>
      <c r="IE28" s="38"/>
      <c r="IG28" s="55" t="s">
        <v>845</v>
      </c>
      <c r="IH28" s="38" t="s">
        <v>798</v>
      </c>
      <c r="II28" s="38" t="s">
        <v>798</v>
      </c>
      <c r="IJ28" s="38"/>
      <c r="IK28" s="55"/>
      <c r="IL28" s="55"/>
      <c r="IM28" s="38"/>
    </row>
    <row r="29" spans="1:247" x14ac:dyDescent="0.4">
      <c r="A29" s="29" t="s">
        <v>846</v>
      </c>
      <c r="B29" s="30"/>
      <c r="C29" s="30"/>
      <c r="D29" s="30">
        <v>8</v>
      </c>
      <c r="E29" s="30"/>
      <c r="F29" s="30"/>
      <c r="G29" s="29" t="s">
        <v>204</v>
      </c>
      <c r="I29" s="22"/>
      <c r="X29" s="33">
        <v>25</v>
      </c>
      <c r="Y29" s="47" t="s">
        <v>847</v>
      </c>
      <c r="Z29" s="29"/>
      <c r="AA29" s="29"/>
      <c r="AB29" s="29">
        <v>8</v>
      </c>
      <c r="AC29" s="29"/>
      <c r="AD29" s="29"/>
      <c r="AE29" s="29" t="s">
        <v>204</v>
      </c>
      <c r="AG29" s="39" t="s">
        <v>848</v>
      </c>
      <c r="AH29" s="39" t="s">
        <v>732</v>
      </c>
      <c r="AI29" s="39" t="s">
        <v>732</v>
      </c>
      <c r="AJ29" s="39">
        <v>2</v>
      </c>
      <c r="AK29" s="39"/>
      <c r="AL29" s="39"/>
      <c r="AM29" s="39"/>
      <c r="AO29" s="39" t="s">
        <v>849</v>
      </c>
      <c r="AP29" s="39" t="s">
        <v>298</v>
      </c>
      <c r="AQ29" s="39" t="s">
        <v>298</v>
      </c>
      <c r="AR29" s="39"/>
      <c r="AS29" s="39"/>
      <c r="AT29" s="39"/>
      <c r="AU29" s="39"/>
      <c r="AW29" s="37" t="s">
        <v>529</v>
      </c>
      <c r="AX29" s="39" t="s">
        <v>732</v>
      </c>
      <c r="AY29" s="39" t="s">
        <v>732</v>
      </c>
      <c r="AZ29" s="39">
        <v>2</v>
      </c>
      <c r="BA29" s="39"/>
      <c r="BB29" s="39"/>
      <c r="BC29" s="39"/>
      <c r="BD29" s="33">
        <v>25</v>
      </c>
      <c r="BE29" s="39" t="s">
        <v>529</v>
      </c>
      <c r="BF29" s="39" t="s">
        <v>732</v>
      </c>
      <c r="BG29" s="39" t="s">
        <v>732</v>
      </c>
      <c r="BH29" s="39">
        <v>2</v>
      </c>
      <c r="BI29" s="39"/>
      <c r="BJ29" s="39"/>
      <c r="BK29" s="39"/>
      <c r="BM29" s="48" t="s">
        <v>664</v>
      </c>
      <c r="BN29" s="49" t="s">
        <v>796</v>
      </c>
      <c r="BO29" s="49" t="s">
        <v>796</v>
      </c>
      <c r="BP29" s="49">
        <v>2</v>
      </c>
      <c r="BQ29" s="49"/>
      <c r="BR29" s="49"/>
      <c r="BS29" s="49"/>
      <c r="BU29" s="39" t="s">
        <v>500</v>
      </c>
      <c r="BV29" s="38" t="s">
        <v>817</v>
      </c>
      <c r="BW29" s="38" t="s">
        <v>817</v>
      </c>
      <c r="BX29" s="39">
        <v>2</v>
      </c>
      <c r="BY29" s="39"/>
      <c r="BZ29" s="39"/>
      <c r="CA29" s="39"/>
      <c r="CB29" s="33">
        <v>25</v>
      </c>
      <c r="CC29" s="39" t="s">
        <v>850</v>
      </c>
      <c r="CD29" s="39" t="s">
        <v>851</v>
      </c>
      <c r="CE29" s="39" t="s">
        <v>851</v>
      </c>
      <c r="CF29" s="39">
        <v>2</v>
      </c>
      <c r="CG29" s="39"/>
      <c r="CH29" s="39"/>
      <c r="CI29" s="39"/>
      <c r="CK29" s="39" t="s">
        <v>852</v>
      </c>
      <c r="CL29" s="39" t="s">
        <v>751</v>
      </c>
      <c r="CM29" s="39" t="s">
        <v>751</v>
      </c>
      <c r="CN29" s="39"/>
      <c r="CO29" s="39"/>
      <c r="CP29" s="39"/>
      <c r="CQ29" s="39"/>
      <c r="CR29" s="33">
        <v>25</v>
      </c>
      <c r="CS29" s="39" t="s">
        <v>853</v>
      </c>
      <c r="CT29" s="39" t="s">
        <v>798</v>
      </c>
      <c r="CU29" s="39" t="s">
        <v>798</v>
      </c>
      <c r="CV29" s="39">
        <v>2</v>
      </c>
      <c r="CW29" s="39"/>
      <c r="CX29" s="39"/>
      <c r="CY29" s="39"/>
      <c r="DA29" s="39" t="s">
        <v>369</v>
      </c>
      <c r="DB29" s="39" t="s">
        <v>718</v>
      </c>
      <c r="DC29" s="39" t="s">
        <v>718</v>
      </c>
      <c r="DD29" s="39">
        <v>2</v>
      </c>
      <c r="DE29" s="39"/>
      <c r="DF29" s="39"/>
      <c r="DG29" s="39"/>
      <c r="DI29" s="39" t="s">
        <v>854</v>
      </c>
      <c r="DJ29" s="39" t="s">
        <v>855</v>
      </c>
      <c r="DK29" s="39" t="s">
        <v>855</v>
      </c>
      <c r="DL29" s="39">
        <v>4</v>
      </c>
      <c r="DM29" s="39">
        <v>4</v>
      </c>
      <c r="DN29" s="39"/>
      <c r="DO29" s="39"/>
      <c r="DQ29" s="39" t="s">
        <v>856</v>
      </c>
      <c r="DR29" s="62" t="s">
        <v>857</v>
      </c>
      <c r="DS29" s="62" t="s">
        <v>857</v>
      </c>
      <c r="DT29" s="39">
        <v>14</v>
      </c>
      <c r="DU29" s="39" t="s">
        <v>858</v>
      </c>
      <c r="DV29" s="39"/>
      <c r="DW29" s="39"/>
      <c r="DY29" s="39" t="s">
        <v>500</v>
      </c>
      <c r="DZ29" s="39" t="s">
        <v>798</v>
      </c>
      <c r="EA29" s="39" t="s">
        <v>798</v>
      </c>
      <c r="EB29" s="39">
        <v>2</v>
      </c>
      <c r="EC29" s="39"/>
      <c r="ED29" s="39"/>
      <c r="EE29" s="39"/>
      <c r="EG29" s="39" t="s">
        <v>859</v>
      </c>
      <c r="EH29" s="39" t="s">
        <v>860</v>
      </c>
      <c r="EI29" s="39" t="s">
        <v>860</v>
      </c>
      <c r="EJ29" s="39">
        <v>2</v>
      </c>
      <c r="EK29" s="39"/>
      <c r="EL29" s="39"/>
      <c r="EM29" s="39"/>
      <c r="EO29" s="39" t="s">
        <v>439</v>
      </c>
      <c r="EP29" s="39" t="s">
        <v>861</v>
      </c>
      <c r="EQ29" s="39" t="s">
        <v>861</v>
      </c>
      <c r="ER29" s="39">
        <v>2</v>
      </c>
      <c r="ES29" s="39"/>
      <c r="ET29" s="39"/>
      <c r="EU29" s="39"/>
      <c r="EW29" s="39" t="s">
        <v>862</v>
      </c>
      <c r="EX29" s="39" t="s">
        <v>860</v>
      </c>
      <c r="EY29" s="39" t="s">
        <v>860</v>
      </c>
      <c r="EZ29" s="39">
        <v>2</v>
      </c>
      <c r="FA29" s="39"/>
      <c r="FB29" s="39"/>
      <c r="FC29" s="39"/>
      <c r="FD29" s="33">
        <v>25</v>
      </c>
      <c r="FE29" s="39" t="s">
        <v>347</v>
      </c>
      <c r="FF29" s="39" t="s">
        <v>861</v>
      </c>
      <c r="FG29" s="39" t="s">
        <v>861</v>
      </c>
      <c r="FH29" s="39">
        <v>2</v>
      </c>
      <c r="FI29" s="39"/>
      <c r="FJ29" s="39"/>
      <c r="FK29" s="39"/>
      <c r="FM29" s="39" t="s">
        <v>668</v>
      </c>
      <c r="FN29" s="39" t="s">
        <v>860</v>
      </c>
      <c r="FO29" s="39" t="s">
        <v>860</v>
      </c>
      <c r="FP29" s="39">
        <v>2</v>
      </c>
      <c r="FQ29" s="39"/>
      <c r="FR29" s="39"/>
      <c r="FS29" s="39"/>
      <c r="FT29" s="33">
        <v>25</v>
      </c>
      <c r="FU29" s="39" t="s">
        <v>530</v>
      </c>
      <c r="FV29" s="39" t="s">
        <v>765</v>
      </c>
      <c r="FW29" s="39" t="s">
        <v>765</v>
      </c>
      <c r="FX29" s="39">
        <v>2</v>
      </c>
      <c r="FY29" s="39"/>
      <c r="FZ29" s="39"/>
      <c r="GA29" s="39"/>
      <c r="GC29" s="39" t="s">
        <v>863</v>
      </c>
      <c r="GD29" s="39" t="s">
        <v>864</v>
      </c>
      <c r="GE29" s="39" t="s">
        <v>864</v>
      </c>
      <c r="GF29" s="39">
        <v>2</v>
      </c>
      <c r="GG29" s="39"/>
      <c r="GH29" s="39"/>
      <c r="GI29" s="39"/>
      <c r="GK29" s="39" t="s">
        <v>865</v>
      </c>
      <c r="GL29" s="39" t="s">
        <v>866</v>
      </c>
      <c r="GM29" s="39" t="s">
        <v>866</v>
      </c>
      <c r="GN29" s="39">
        <v>3</v>
      </c>
      <c r="GO29" s="37" t="b">
        <v>0</v>
      </c>
      <c r="GP29" s="37"/>
      <c r="GQ29" s="39"/>
      <c r="GS29" s="37" t="s">
        <v>867</v>
      </c>
      <c r="GT29" s="39" t="s">
        <v>868</v>
      </c>
      <c r="GU29" s="39" t="s">
        <v>868</v>
      </c>
      <c r="GV29" s="39">
        <v>2</v>
      </c>
      <c r="GW29" s="39"/>
      <c r="GX29" s="39"/>
      <c r="GY29" s="39"/>
      <c r="HA29" s="37" t="s">
        <v>869</v>
      </c>
      <c r="HB29" s="39" t="s">
        <v>870</v>
      </c>
      <c r="HC29" s="39" t="s">
        <v>870</v>
      </c>
      <c r="HD29" s="39"/>
      <c r="HE29" s="37"/>
      <c r="HF29" s="37"/>
      <c r="HG29" s="39"/>
      <c r="HH29" s="51">
        <v>23</v>
      </c>
      <c r="HI29" s="37" t="s">
        <v>871</v>
      </c>
      <c r="HJ29" s="38" t="s">
        <v>872</v>
      </c>
      <c r="HK29" s="38" t="s">
        <v>872</v>
      </c>
      <c r="HL29" s="38">
        <v>3</v>
      </c>
      <c r="HM29" s="38" t="b">
        <v>0</v>
      </c>
      <c r="HN29" s="38"/>
      <c r="HO29" s="38"/>
      <c r="HQ29" s="37" t="s">
        <v>871</v>
      </c>
      <c r="HR29" s="40" t="s">
        <v>873</v>
      </c>
      <c r="HS29" s="40" t="s">
        <v>873</v>
      </c>
      <c r="HT29" s="40">
        <v>3</v>
      </c>
      <c r="HU29" s="63" t="b">
        <v>0</v>
      </c>
      <c r="HV29" s="63"/>
      <c r="HW29" s="40"/>
      <c r="HY29" s="55" t="s">
        <v>874</v>
      </c>
      <c r="HZ29" s="38" t="s">
        <v>765</v>
      </c>
      <c r="IA29" s="38" t="s">
        <v>765</v>
      </c>
      <c r="IB29" s="38"/>
      <c r="IC29" s="55"/>
      <c r="ID29" s="55"/>
      <c r="IE29" s="38"/>
      <c r="IG29" s="55" t="s">
        <v>874</v>
      </c>
      <c r="IH29" s="38" t="s">
        <v>765</v>
      </c>
      <c r="II29" s="38" t="s">
        <v>765</v>
      </c>
      <c r="IJ29" s="38"/>
      <c r="IK29" s="55"/>
      <c r="IL29" s="55"/>
      <c r="IM29" s="38"/>
    </row>
    <row r="30" spans="1:247" x14ac:dyDescent="0.4">
      <c r="A30" s="29" t="s">
        <v>875</v>
      </c>
      <c r="B30" s="30"/>
      <c r="C30" s="30"/>
      <c r="D30" s="30">
        <v>8</v>
      </c>
      <c r="E30" s="30"/>
      <c r="F30" s="30"/>
      <c r="G30" s="29" t="s">
        <v>204</v>
      </c>
      <c r="X30" s="33">
        <v>26</v>
      </c>
      <c r="Y30" s="47" t="s">
        <v>876</v>
      </c>
      <c r="Z30" s="29"/>
      <c r="AA30" s="29"/>
      <c r="AB30" s="29">
        <v>8</v>
      </c>
      <c r="AC30" s="29"/>
      <c r="AD30" s="29"/>
      <c r="AE30" s="29" t="s">
        <v>204</v>
      </c>
      <c r="AG30" s="39" t="s">
        <v>877</v>
      </c>
      <c r="AH30" s="39" t="s">
        <v>729</v>
      </c>
      <c r="AI30" s="39" t="s">
        <v>729</v>
      </c>
      <c r="AJ30" s="39">
        <v>2</v>
      </c>
      <c r="AK30" s="39"/>
      <c r="AL30" s="39"/>
      <c r="AM30" s="39"/>
      <c r="AO30" s="39" t="s">
        <v>878</v>
      </c>
      <c r="AP30" s="39" t="s">
        <v>879</v>
      </c>
      <c r="AQ30" s="39" t="s">
        <v>879</v>
      </c>
      <c r="AR30" s="39"/>
      <c r="AS30" s="39"/>
      <c r="AT30" s="39"/>
      <c r="AU30" s="39"/>
      <c r="AW30" s="37" t="s">
        <v>561</v>
      </c>
      <c r="AX30" s="39" t="s">
        <v>729</v>
      </c>
      <c r="AY30" s="39" t="s">
        <v>729</v>
      </c>
      <c r="AZ30" s="39">
        <v>2</v>
      </c>
      <c r="BA30" s="39"/>
      <c r="BB30" s="39"/>
      <c r="BC30" s="39"/>
      <c r="BD30" s="33">
        <v>26</v>
      </c>
      <c r="BE30" s="39" t="s">
        <v>880</v>
      </c>
      <c r="BF30" s="39" t="s">
        <v>729</v>
      </c>
      <c r="BG30" s="39" t="s">
        <v>729</v>
      </c>
      <c r="BH30" s="39">
        <v>2</v>
      </c>
      <c r="BI30" s="39"/>
      <c r="BJ30" s="39"/>
      <c r="BK30" s="39"/>
      <c r="BM30" s="48" t="s">
        <v>697</v>
      </c>
      <c r="BN30" s="49" t="s">
        <v>832</v>
      </c>
      <c r="BO30" s="49" t="s">
        <v>832</v>
      </c>
      <c r="BP30" s="49">
        <v>2</v>
      </c>
      <c r="BQ30" s="49"/>
      <c r="BR30" s="49"/>
      <c r="BS30" s="49"/>
      <c r="BU30" s="39" t="s">
        <v>529</v>
      </c>
      <c r="BV30" s="38" t="s">
        <v>732</v>
      </c>
      <c r="BW30" s="38" t="s">
        <v>732</v>
      </c>
      <c r="BX30" s="39">
        <v>2</v>
      </c>
      <c r="BY30" s="39"/>
      <c r="BZ30" s="39"/>
      <c r="CA30" s="39"/>
      <c r="CB30" s="33">
        <v>26</v>
      </c>
      <c r="CC30" s="39" t="s">
        <v>252</v>
      </c>
      <c r="CD30" s="39" t="s">
        <v>765</v>
      </c>
      <c r="CE30" s="39" t="s">
        <v>765</v>
      </c>
      <c r="CF30" s="39">
        <v>2</v>
      </c>
      <c r="CG30" s="39"/>
      <c r="CH30" s="39"/>
      <c r="CI30" s="39"/>
      <c r="CK30" s="39" t="s">
        <v>881</v>
      </c>
      <c r="CL30" s="39" t="s">
        <v>882</v>
      </c>
      <c r="CM30" s="39" t="s">
        <v>882</v>
      </c>
      <c r="CN30" s="39"/>
      <c r="CO30" s="39"/>
      <c r="CP30" s="39"/>
      <c r="CQ30" s="39"/>
      <c r="CR30" s="33">
        <v>26</v>
      </c>
      <c r="CS30" s="39" t="s">
        <v>883</v>
      </c>
      <c r="CT30" s="39" t="s">
        <v>834</v>
      </c>
      <c r="CU30" s="39" t="s">
        <v>834</v>
      </c>
      <c r="CV30" s="39">
        <v>2</v>
      </c>
      <c r="CW30" s="39"/>
      <c r="CX30" s="39"/>
      <c r="CY30" s="39"/>
      <c r="DA30" s="39" t="s">
        <v>391</v>
      </c>
      <c r="DB30" s="39" t="s">
        <v>884</v>
      </c>
      <c r="DC30" s="39" t="s">
        <v>884</v>
      </c>
      <c r="DD30" s="39">
        <v>2</v>
      </c>
      <c r="DE30" s="39"/>
      <c r="DF30" s="39"/>
      <c r="DG30" s="39"/>
      <c r="DI30" s="39" t="s">
        <v>885</v>
      </c>
      <c r="DJ30" s="39" t="s">
        <v>699</v>
      </c>
      <c r="DK30" s="39" t="s">
        <v>699</v>
      </c>
      <c r="DL30" s="39"/>
      <c r="DM30" s="39"/>
      <c r="DN30" s="39"/>
      <c r="DO30" s="39"/>
      <c r="DQ30" s="39" t="s">
        <v>886</v>
      </c>
      <c r="DR30" s="62" t="s">
        <v>684</v>
      </c>
      <c r="DS30" s="62" t="s">
        <v>684</v>
      </c>
      <c r="DT30" s="39">
        <v>2</v>
      </c>
      <c r="DU30" s="39"/>
      <c r="DV30" s="39"/>
      <c r="DW30" s="39"/>
      <c r="DY30" s="39" t="s">
        <v>529</v>
      </c>
      <c r="DZ30" s="39" t="s">
        <v>765</v>
      </c>
      <c r="EA30" s="39" t="s">
        <v>765</v>
      </c>
      <c r="EB30" s="39">
        <v>2</v>
      </c>
      <c r="EC30" s="39"/>
      <c r="ED30" s="39"/>
      <c r="EE30" s="39"/>
      <c r="EG30" s="39" t="s">
        <v>887</v>
      </c>
      <c r="EH30" s="39" t="s">
        <v>888</v>
      </c>
      <c r="EI30" s="39" t="s">
        <v>888</v>
      </c>
      <c r="EJ30" s="39">
        <v>2</v>
      </c>
      <c r="EK30" s="39"/>
      <c r="EL30" s="39"/>
      <c r="EM30" s="39"/>
      <c r="EO30" s="39" t="s">
        <v>469</v>
      </c>
      <c r="EP30" s="39" t="s">
        <v>834</v>
      </c>
      <c r="EQ30" s="39" t="s">
        <v>834</v>
      </c>
      <c r="ER30" s="39">
        <v>2</v>
      </c>
      <c r="ES30" s="39"/>
      <c r="ET30" s="39"/>
      <c r="EU30" s="39"/>
      <c r="EW30" s="39" t="s">
        <v>889</v>
      </c>
      <c r="EX30" s="39" t="s">
        <v>888</v>
      </c>
      <c r="EY30" s="39" t="s">
        <v>888</v>
      </c>
      <c r="EZ30" s="39">
        <v>2</v>
      </c>
      <c r="FA30" s="39"/>
      <c r="FB30" s="39"/>
      <c r="FC30" s="39"/>
      <c r="FD30" s="33">
        <v>26</v>
      </c>
      <c r="FE30" s="39" t="s">
        <v>369</v>
      </c>
      <c r="FF30" s="39" t="s">
        <v>890</v>
      </c>
      <c r="FG30" s="39" t="s">
        <v>890</v>
      </c>
      <c r="FH30" s="39">
        <v>2</v>
      </c>
      <c r="FI30" s="39"/>
      <c r="FJ30" s="39"/>
      <c r="FK30" s="39"/>
      <c r="FM30" s="39" t="s">
        <v>701</v>
      </c>
      <c r="FN30" s="39" t="s">
        <v>888</v>
      </c>
      <c r="FO30" s="39" t="s">
        <v>888</v>
      </c>
      <c r="FP30" s="39">
        <v>2</v>
      </c>
      <c r="FQ30" s="39"/>
      <c r="FR30" s="39"/>
      <c r="FS30" s="39"/>
      <c r="FT30" s="33">
        <v>26</v>
      </c>
      <c r="FU30" s="39" t="s">
        <v>563</v>
      </c>
      <c r="FV30" s="39" t="s">
        <v>861</v>
      </c>
      <c r="FW30" s="39" t="s">
        <v>861</v>
      </c>
      <c r="FX30" s="39">
        <v>2</v>
      </c>
      <c r="FY30" s="39"/>
      <c r="FZ30" s="39"/>
      <c r="GA30" s="39"/>
      <c r="GC30" s="39" t="s">
        <v>891</v>
      </c>
      <c r="GD30" s="39" t="s">
        <v>860</v>
      </c>
      <c r="GE30" s="39" t="s">
        <v>860</v>
      </c>
      <c r="GF30" s="39">
        <v>2</v>
      </c>
      <c r="GG30" s="39"/>
      <c r="GH30" s="39"/>
      <c r="GI30" s="39"/>
      <c r="GK30" s="39" t="s">
        <v>892</v>
      </c>
      <c r="GL30" s="39" t="s">
        <v>893</v>
      </c>
      <c r="GM30" s="39" t="s">
        <v>893</v>
      </c>
      <c r="GN30" s="39">
        <v>2</v>
      </c>
      <c r="GO30" s="39"/>
      <c r="GP30" s="39"/>
      <c r="GQ30" s="39"/>
      <c r="GS30" s="37" t="s">
        <v>894</v>
      </c>
      <c r="GT30" s="39" t="s">
        <v>895</v>
      </c>
      <c r="GU30" s="39" t="s">
        <v>895</v>
      </c>
      <c r="GV30" s="39">
        <v>2</v>
      </c>
      <c r="GW30" s="39"/>
      <c r="GX30" s="39"/>
      <c r="GY30" s="39"/>
      <c r="HA30" s="37" t="s">
        <v>896</v>
      </c>
      <c r="HB30" s="39" t="s">
        <v>897</v>
      </c>
      <c r="HC30" s="39" t="s">
        <v>897</v>
      </c>
      <c r="HD30" s="39"/>
      <c r="HE30" s="37"/>
      <c r="HF30" s="37"/>
      <c r="HG30" s="39"/>
      <c r="HH30" s="51">
        <v>24</v>
      </c>
      <c r="HI30" s="37" t="s">
        <v>898</v>
      </c>
      <c r="HJ30" s="38" t="s">
        <v>899</v>
      </c>
      <c r="HK30" s="38" t="s">
        <v>899</v>
      </c>
      <c r="HL30" s="38">
        <v>3</v>
      </c>
      <c r="HM30" s="38" t="b">
        <v>0</v>
      </c>
      <c r="HN30" s="38"/>
      <c r="HO30" s="38"/>
      <c r="HQ30" s="37" t="s">
        <v>898</v>
      </c>
      <c r="HR30" s="40" t="s">
        <v>900</v>
      </c>
      <c r="HS30" s="40" t="s">
        <v>900</v>
      </c>
      <c r="HT30" s="40">
        <v>3</v>
      </c>
      <c r="HU30" s="63" t="b">
        <v>0</v>
      </c>
      <c r="HV30" s="63"/>
      <c r="HW30" s="40"/>
      <c r="HY30" s="55" t="s">
        <v>901</v>
      </c>
      <c r="HZ30" s="38" t="s">
        <v>861</v>
      </c>
      <c r="IA30" s="38" t="s">
        <v>861</v>
      </c>
      <c r="IB30" s="38"/>
      <c r="IC30" s="55"/>
      <c r="ID30" s="55"/>
      <c r="IE30" s="38"/>
      <c r="IG30" s="55" t="s">
        <v>901</v>
      </c>
      <c r="IH30" s="38" t="s">
        <v>861</v>
      </c>
      <c r="II30" s="38" t="s">
        <v>861</v>
      </c>
      <c r="IJ30" s="38"/>
      <c r="IK30" s="55"/>
      <c r="IL30" s="55"/>
      <c r="IM30" s="38"/>
    </row>
    <row r="31" spans="1:247" x14ac:dyDescent="0.4">
      <c r="A31" s="29" t="s">
        <v>902</v>
      </c>
      <c r="B31" s="30"/>
      <c r="C31" s="30"/>
      <c r="D31" s="30">
        <v>8</v>
      </c>
      <c r="E31" s="30"/>
      <c r="F31" s="30"/>
      <c r="G31" s="29" t="s">
        <v>204</v>
      </c>
      <c r="X31" s="33">
        <v>27</v>
      </c>
      <c r="Y31" s="47" t="s">
        <v>903</v>
      </c>
      <c r="Z31" s="29"/>
      <c r="AA31" s="29"/>
      <c r="AB31" s="29">
        <v>8</v>
      </c>
      <c r="AC31" s="29"/>
      <c r="AD31" s="29"/>
      <c r="AE31" s="29" t="s">
        <v>204</v>
      </c>
      <c r="AG31" s="39" t="s">
        <v>904</v>
      </c>
      <c r="AH31" s="39" t="s">
        <v>905</v>
      </c>
      <c r="AI31" s="39" t="s">
        <v>905</v>
      </c>
      <c r="AJ31" s="39">
        <v>2</v>
      </c>
      <c r="AK31" s="39"/>
      <c r="AL31" s="39"/>
      <c r="AM31" s="39"/>
      <c r="AO31" s="39" t="s">
        <v>906</v>
      </c>
      <c r="AP31" s="39" t="s">
        <v>907</v>
      </c>
      <c r="AQ31" s="39" t="s">
        <v>907</v>
      </c>
      <c r="AR31" s="39"/>
      <c r="AS31" s="39"/>
      <c r="AT31" s="39"/>
      <c r="AU31" s="39"/>
      <c r="AW31" s="37" t="s">
        <v>908</v>
      </c>
      <c r="AX31" s="39" t="s">
        <v>905</v>
      </c>
      <c r="AY31" s="39" t="s">
        <v>905</v>
      </c>
      <c r="AZ31" s="39">
        <v>2</v>
      </c>
      <c r="BA31" s="39"/>
      <c r="BB31" s="39"/>
      <c r="BC31" s="39"/>
      <c r="BD31" s="33">
        <v>27</v>
      </c>
      <c r="BE31" s="39" t="s">
        <v>909</v>
      </c>
      <c r="BF31" s="39" t="s">
        <v>910</v>
      </c>
      <c r="BG31" s="39" t="s">
        <v>910</v>
      </c>
      <c r="BH31" s="39">
        <v>2</v>
      </c>
      <c r="BI31" s="39"/>
      <c r="BJ31" s="39"/>
      <c r="BK31" s="39"/>
      <c r="BM31" s="48" t="s">
        <v>727</v>
      </c>
      <c r="BN31" s="49" t="s">
        <v>911</v>
      </c>
      <c r="BO31" s="49" t="s">
        <v>911</v>
      </c>
      <c r="BP31" s="49">
        <v>2</v>
      </c>
      <c r="BQ31" s="49"/>
      <c r="BR31" s="49"/>
      <c r="BS31" s="49"/>
      <c r="BU31" s="39" t="s">
        <v>880</v>
      </c>
      <c r="BV31" s="38" t="s">
        <v>729</v>
      </c>
      <c r="BW31" s="38" t="s">
        <v>729</v>
      </c>
      <c r="BX31" s="39">
        <v>2</v>
      </c>
      <c r="BY31" s="39"/>
      <c r="BZ31" s="39"/>
      <c r="CA31" s="39"/>
      <c r="CB31" s="33">
        <v>27</v>
      </c>
      <c r="CC31" s="39" t="s">
        <v>273</v>
      </c>
      <c r="CD31" s="39" t="s">
        <v>861</v>
      </c>
      <c r="CE31" s="39" t="s">
        <v>861</v>
      </c>
      <c r="CF31" s="39">
        <v>2</v>
      </c>
      <c r="CG31" s="39"/>
      <c r="CH31" s="39"/>
      <c r="CI31" s="39"/>
      <c r="CK31" s="39" t="s">
        <v>912</v>
      </c>
      <c r="CL31" s="39" t="s">
        <v>913</v>
      </c>
      <c r="CM31" s="39" t="s">
        <v>913</v>
      </c>
      <c r="CN31" s="39"/>
      <c r="CO31" s="39"/>
      <c r="CP31" s="39"/>
      <c r="CQ31" s="39"/>
      <c r="CR31" s="33">
        <v>27</v>
      </c>
      <c r="CS31" s="39" t="s">
        <v>914</v>
      </c>
      <c r="CT31" s="39" t="s">
        <v>861</v>
      </c>
      <c r="CU31" s="39" t="s">
        <v>861</v>
      </c>
      <c r="CV31" s="39">
        <v>2</v>
      </c>
      <c r="CW31" s="39"/>
      <c r="CX31" s="39"/>
      <c r="CY31" s="39"/>
      <c r="DA31" s="39" t="s">
        <v>416</v>
      </c>
      <c r="DB31" s="39" t="s">
        <v>915</v>
      </c>
      <c r="DC31" s="39" t="s">
        <v>915</v>
      </c>
      <c r="DD31" s="39">
        <v>2</v>
      </c>
      <c r="DE31" s="39"/>
      <c r="DF31" s="39"/>
      <c r="DG31" s="39"/>
      <c r="DI31" s="39" t="s">
        <v>916</v>
      </c>
      <c r="DJ31" s="39" t="s">
        <v>718</v>
      </c>
      <c r="DK31" s="39" t="s">
        <v>718</v>
      </c>
      <c r="DL31" s="39"/>
      <c r="DM31" s="39"/>
      <c r="DN31" s="39"/>
      <c r="DO31" s="39"/>
      <c r="DQ31" s="39" t="s">
        <v>917</v>
      </c>
      <c r="DR31" s="62" t="s">
        <v>918</v>
      </c>
      <c r="DS31" s="62" t="s">
        <v>918</v>
      </c>
      <c r="DT31" s="39">
        <v>2</v>
      </c>
      <c r="DU31" s="39"/>
      <c r="DV31" s="39"/>
      <c r="DW31" s="39"/>
      <c r="DY31" s="39" t="s">
        <v>561</v>
      </c>
      <c r="DZ31" s="39" t="s">
        <v>861</v>
      </c>
      <c r="EA31" s="39" t="s">
        <v>861</v>
      </c>
      <c r="EB31" s="39">
        <v>2</v>
      </c>
      <c r="EC31" s="39"/>
      <c r="ED31" s="39"/>
      <c r="EE31" s="39"/>
      <c r="EG31" s="39" t="s">
        <v>919</v>
      </c>
      <c r="EH31" s="39" t="s">
        <v>920</v>
      </c>
      <c r="EI31" s="39" t="s">
        <v>920</v>
      </c>
      <c r="EJ31" s="39">
        <v>2</v>
      </c>
      <c r="EK31" s="39"/>
      <c r="EL31" s="39"/>
      <c r="EM31" s="39"/>
      <c r="EO31" s="39" t="s">
        <v>500</v>
      </c>
      <c r="EP31" s="39" t="s">
        <v>921</v>
      </c>
      <c r="EQ31" s="39" t="s">
        <v>921</v>
      </c>
      <c r="ER31" s="39">
        <v>2</v>
      </c>
      <c r="ES31" s="39"/>
      <c r="ET31" s="39"/>
      <c r="EU31" s="39"/>
      <c r="EW31" s="39" t="s">
        <v>922</v>
      </c>
      <c r="EX31" s="39" t="s">
        <v>920</v>
      </c>
      <c r="EY31" s="39" t="s">
        <v>920</v>
      </c>
      <c r="EZ31" s="39">
        <v>2</v>
      </c>
      <c r="FA31" s="39"/>
      <c r="FB31" s="39"/>
      <c r="FC31" s="39"/>
      <c r="FD31" s="33">
        <v>27</v>
      </c>
      <c r="FE31" s="39" t="s">
        <v>596</v>
      </c>
      <c r="FF31" s="39" t="s">
        <v>923</v>
      </c>
      <c r="FG31" s="39" t="s">
        <v>923</v>
      </c>
      <c r="FH31" s="39">
        <v>2</v>
      </c>
      <c r="FI31" s="39"/>
      <c r="FJ31" s="39"/>
      <c r="FK31" s="39"/>
      <c r="FM31" s="39" t="s">
        <v>733</v>
      </c>
      <c r="FN31" s="39" t="s">
        <v>920</v>
      </c>
      <c r="FO31" s="39" t="s">
        <v>920</v>
      </c>
      <c r="FP31" s="39">
        <v>2</v>
      </c>
      <c r="FQ31" s="39"/>
      <c r="FR31" s="39"/>
      <c r="FS31" s="39"/>
      <c r="FT31" s="33">
        <v>27</v>
      </c>
      <c r="FU31" s="39" t="s">
        <v>597</v>
      </c>
      <c r="FV31" s="39" t="s">
        <v>924</v>
      </c>
      <c r="FW31" s="39" t="s">
        <v>924</v>
      </c>
      <c r="FX31" s="39">
        <v>2</v>
      </c>
      <c r="FY31" s="39"/>
      <c r="FZ31" s="39"/>
      <c r="GA31" s="39"/>
      <c r="GC31" s="39" t="s">
        <v>925</v>
      </c>
      <c r="GD31" s="39" t="s">
        <v>832</v>
      </c>
      <c r="GE31" s="39" t="s">
        <v>832</v>
      </c>
      <c r="GF31" s="39">
        <v>2</v>
      </c>
      <c r="GG31" s="39"/>
      <c r="GH31" s="39"/>
      <c r="GI31" s="39"/>
      <c r="GK31" s="39" t="s">
        <v>926</v>
      </c>
      <c r="GL31" s="39" t="s">
        <v>927</v>
      </c>
      <c r="GM31" s="39" t="s">
        <v>927</v>
      </c>
      <c r="GN31" s="39">
        <v>3</v>
      </c>
      <c r="GO31" s="37" t="b">
        <v>0</v>
      </c>
      <c r="GP31" s="37"/>
      <c r="GQ31" s="39"/>
      <c r="GS31" s="37" t="s">
        <v>928</v>
      </c>
      <c r="GT31" s="39" t="s">
        <v>801</v>
      </c>
      <c r="GU31" s="39" t="s">
        <v>801</v>
      </c>
      <c r="GV31" s="39">
        <v>2</v>
      </c>
      <c r="GW31" s="39"/>
      <c r="GX31" s="39"/>
      <c r="GY31" s="39"/>
      <c r="HA31" s="37" t="s">
        <v>929</v>
      </c>
      <c r="HB31" s="39" t="s">
        <v>930</v>
      </c>
      <c r="HC31" s="39" t="s">
        <v>930</v>
      </c>
      <c r="HD31" s="39"/>
      <c r="HE31" s="37"/>
      <c r="HF31" s="37"/>
      <c r="HG31" s="39"/>
      <c r="HH31" s="51">
        <v>25</v>
      </c>
      <c r="HI31" s="37" t="s">
        <v>931</v>
      </c>
      <c r="HJ31" s="38" t="s">
        <v>932</v>
      </c>
      <c r="HK31" s="38" t="s">
        <v>932</v>
      </c>
      <c r="HL31" s="38"/>
      <c r="HM31" s="38"/>
      <c r="HN31" s="38"/>
      <c r="HO31" s="38"/>
      <c r="HQ31" s="37" t="s">
        <v>931</v>
      </c>
      <c r="HR31" s="40" t="s">
        <v>608</v>
      </c>
      <c r="HS31" s="40" t="s">
        <v>608</v>
      </c>
      <c r="HT31" s="40"/>
      <c r="HU31" s="40"/>
      <c r="HV31" s="40"/>
      <c r="HW31" s="40"/>
      <c r="HY31" s="55" t="s">
        <v>933</v>
      </c>
      <c r="HZ31" s="38" t="s">
        <v>924</v>
      </c>
      <c r="IA31" s="38" t="s">
        <v>924</v>
      </c>
      <c r="IB31" s="38"/>
      <c r="IC31" s="55"/>
      <c r="ID31" s="55"/>
      <c r="IE31" s="38"/>
      <c r="IG31" s="55" t="s">
        <v>934</v>
      </c>
      <c r="IH31" s="38" t="s">
        <v>924</v>
      </c>
      <c r="II31" s="38" t="s">
        <v>924</v>
      </c>
      <c r="IJ31" s="38"/>
      <c r="IK31" s="55"/>
      <c r="IL31" s="55"/>
      <c r="IM31" s="38"/>
    </row>
    <row r="32" spans="1:247" x14ac:dyDescent="0.4">
      <c r="A32" s="29" t="s">
        <v>935</v>
      </c>
      <c r="B32" s="30"/>
      <c r="C32" s="30"/>
      <c r="D32" s="30">
        <v>8</v>
      </c>
      <c r="E32" s="30"/>
      <c r="F32" s="30"/>
      <c r="G32" s="29" t="s">
        <v>204</v>
      </c>
      <c r="X32" s="33">
        <v>28</v>
      </c>
      <c r="Y32" s="47" t="s">
        <v>936</v>
      </c>
      <c r="Z32" s="29"/>
      <c r="AA32" s="29"/>
      <c r="AB32" s="29">
        <v>8</v>
      </c>
      <c r="AC32" s="29"/>
      <c r="AD32" s="29"/>
      <c r="AE32" s="29" t="s">
        <v>204</v>
      </c>
      <c r="AG32" s="39" t="s">
        <v>937</v>
      </c>
      <c r="AH32" s="39" t="s">
        <v>938</v>
      </c>
      <c r="AI32" s="39" t="s">
        <v>938</v>
      </c>
      <c r="AJ32" s="39">
        <v>2</v>
      </c>
      <c r="AK32" s="39"/>
      <c r="AL32" s="39"/>
      <c r="AM32" s="39"/>
      <c r="AO32" s="39" t="s">
        <v>939</v>
      </c>
      <c r="AP32" s="39" t="s">
        <v>940</v>
      </c>
      <c r="AQ32" s="39" t="s">
        <v>940</v>
      </c>
      <c r="AR32" s="39">
        <v>3</v>
      </c>
      <c r="AS32" s="37" t="b">
        <v>0</v>
      </c>
      <c r="AT32" s="37"/>
      <c r="AU32" s="37"/>
      <c r="AW32" s="37" t="s">
        <v>941</v>
      </c>
      <c r="AX32" s="39" t="s">
        <v>938</v>
      </c>
      <c r="AY32" s="39" t="s">
        <v>938</v>
      </c>
      <c r="AZ32" s="39">
        <v>2</v>
      </c>
      <c r="BA32" s="39"/>
      <c r="BB32" s="39"/>
      <c r="BC32" s="39"/>
      <c r="BD32" s="33">
        <v>28</v>
      </c>
      <c r="BE32" s="39" t="s">
        <v>942</v>
      </c>
      <c r="BF32" s="39" t="s">
        <v>943</v>
      </c>
      <c r="BG32" s="39" t="s">
        <v>943</v>
      </c>
      <c r="BH32" s="39">
        <v>2</v>
      </c>
      <c r="BI32" s="39"/>
      <c r="BJ32" s="39"/>
      <c r="BK32" s="39"/>
      <c r="BM32" s="48" t="s">
        <v>763</v>
      </c>
      <c r="BN32" s="49" t="s">
        <v>944</v>
      </c>
      <c r="BO32" s="49" t="s">
        <v>944</v>
      </c>
      <c r="BP32" s="49">
        <v>2</v>
      </c>
      <c r="BQ32" s="49"/>
      <c r="BR32" s="49"/>
      <c r="BS32" s="49"/>
      <c r="BU32" s="39" t="s">
        <v>945</v>
      </c>
      <c r="BV32" s="38" t="s">
        <v>890</v>
      </c>
      <c r="BW32" s="38" t="s">
        <v>890</v>
      </c>
      <c r="BX32" s="39">
        <v>2</v>
      </c>
      <c r="BY32" s="39"/>
      <c r="BZ32" s="39"/>
      <c r="CA32" s="39"/>
      <c r="CB32" s="33">
        <v>28</v>
      </c>
      <c r="CC32" s="39" t="s">
        <v>300</v>
      </c>
      <c r="CD32" s="39" t="s">
        <v>946</v>
      </c>
      <c r="CE32" s="39" t="s">
        <v>946</v>
      </c>
      <c r="CF32" s="39">
        <v>2</v>
      </c>
      <c r="CG32" s="39"/>
      <c r="CH32" s="39"/>
      <c r="CI32" s="39"/>
      <c r="CK32" s="39" t="s">
        <v>947</v>
      </c>
      <c r="CL32" s="39" t="s">
        <v>732</v>
      </c>
      <c r="CM32" s="39" t="s">
        <v>732</v>
      </c>
      <c r="CN32" s="39"/>
      <c r="CO32" s="39"/>
      <c r="CP32" s="39"/>
      <c r="CQ32" s="39"/>
      <c r="CR32" s="33">
        <v>28</v>
      </c>
      <c r="CS32" s="39" t="s">
        <v>948</v>
      </c>
      <c r="CT32" s="39" t="s">
        <v>890</v>
      </c>
      <c r="CU32" s="39" t="s">
        <v>890</v>
      </c>
      <c r="CV32" s="39">
        <v>2</v>
      </c>
      <c r="CW32" s="39"/>
      <c r="CX32" s="39"/>
      <c r="CY32" s="39"/>
      <c r="DA32" s="39" t="s">
        <v>443</v>
      </c>
      <c r="DB32" s="39" t="s">
        <v>592</v>
      </c>
      <c r="DC32" s="39" t="s">
        <v>592</v>
      </c>
      <c r="DD32" s="39">
        <v>2</v>
      </c>
      <c r="DE32" s="39"/>
      <c r="DF32" s="39"/>
      <c r="DG32" s="39"/>
      <c r="DI32" s="39" t="s">
        <v>949</v>
      </c>
      <c r="DJ32" s="39" t="s">
        <v>751</v>
      </c>
      <c r="DK32" s="39" t="s">
        <v>751</v>
      </c>
      <c r="DL32" s="39"/>
      <c r="DM32" s="39"/>
      <c r="DN32" s="39"/>
      <c r="DO32" s="39"/>
      <c r="DQ32" s="39" t="s">
        <v>950</v>
      </c>
      <c r="DR32" s="62" t="s">
        <v>951</v>
      </c>
      <c r="DS32" s="62" t="s">
        <v>951</v>
      </c>
      <c r="DT32" s="39">
        <v>2</v>
      </c>
      <c r="DU32" s="39"/>
      <c r="DV32" s="39"/>
      <c r="DW32" s="39"/>
      <c r="DY32" s="39" t="s">
        <v>593</v>
      </c>
      <c r="DZ32" s="39" t="s">
        <v>924</v>
      </c>
      <c r="EA32" s="39" t="s">
        <v>924</v>
      </c>
      <c r="EB32" s="39">
        <v>2</v>
      </c>
      <c r="EC32" s="39"/>
      <c r="ED32" s="39"/>
      <c r="EE32" s="39"/>
      <c r="EG32" s="39" t="s">
        <v>952</v>
      </c>
      <c r="EH32" s="39" t="s">
        <v>953</v>
      </c>
      <c r="EI32" s="39" t="s">
        <v>953</v>
      </c>
      <c r="EJ32" s="39">
        <v>2</v>
      </c>
      <c r="EK32" s="39"/>
      <c r="EL32" s="39"/>
      <c r="EM32" s="39"/>
      <c r="EO32" s="39" t="s">
        <v>529</v>
      </c>
      <c r="EP32" s="39" t="s">
        <v>890</v>
      </c>
      <c r="EQ32" s="39" t="s">
        <v>890</v>
      </c>
      <c r="ER32" s="39">
        <v>2</v>
      </c>
      <c r="ES32" s="39"/>
      <c r="ET32" s="39"/>
      <c r="EU32" s="39"/>
      <c r="EW32" s="39" t="s">
        <v>954</v>
      </c>
      <c r="EX32" s="39" t="s">
        <v>953</v>
      </c>
      <c r="EY32" s="39" t="s">
        <v>953</v>
      </c>
      <c r="EZ32" s="39">
        <v>2</v>
      </c>
      <c r="FA32" s="39"/>
      <c r="FB32" s="39"/>
      <c r="FC32" s="39"/>
      <c r="FD32" s="33">
        <v>28</v>
      </c>
      <c r="FE32" s="39" t="s">
        <v>635</v>
      </c>
      <c r="FF32" s="39" t="s">
        <v>955</v>
      </c>
      <c r="FG32" s="39" t="s">
        <v>955</v>
      </c>
      <c r="FH32" s="39">
        <v>2</v>
      </c>
      <c r="FI32" s="39"/>
      <c r="FJ32" s="39"/>
      <c r="FK32" s="39"/>
      <c r="FM32" s="39" t="s">
        <v>767</v>
      </c>
      <c r="FN32" s="39" t="s">
        <v>953</v>
      </c>
      <c r="FO32" s="39" t="s">
        <v>953</v>
      </c>
      <c r="FP32" s="39">
        <v>2</v>
      </c>
      <c r="FQ32" s="39"/>
      <c r="FR32" s="39"/>
      <c r="FS32" s="39"/>
      <c r="FT32" s="33">
        <v>28</v>
      </c>
      <c r="FU32" s="39" t="s">
        <v>636</v>
      </c>
      <c r="FV32" s="39" t="s">
        <v>923</v>
      </c>
      <c r="FW32" s="39" t="s">
        <v>923</v>
      </c>
      <c r="FX32" s="39">
        <v>2</v>
      </c>
      <c r="FY32" s="39"/>
      <c r="FZ32" s="39"/>
      <c r="GA32" s="39"/>
      <c r="GC32" s="39" t="s">
        <v>956</v>
      </c>
      <c r="GD32" s="39" t="s">
        <v>920</v>
      </c>
      <c r="GE32" s="39" t="s">
        <v>920</v>
      </c>
      <c r="GF32" s="39">
        <v>2</v>
      </c>
      <c r="GG32" s="39"/>
      <c r="GH32" s="39"/>
      <c r="GI32" s="39"/>
      <c r="GK32" s="39" t="s">
        <v>957</v>
      </c>
      <c r="GL32" s="39" t="s">
        <v>958</v>
      </c>
      <c r="GM32" s="39" t="s">
        <v>958</v>
      </c>
      <c r="GN32" s="39">
        <v>2</v>
      </c>
      <c r="GO32" s="39"/>
      <c r="GP32" s="39"/>
      <c r="GQ32" s="39"/>
      <c r="GS32" s="37" t="s">
        <v>797</v>
      </c>
      <c r="GT32" s="39" t="s">
        <v>959</v>
      </c>
      <c r="GU32" s="39" t="s">
        <v>959</v>
      </c>
      <c r="GV32" s="39">
        <v>2</v>
      </c>
      <c r="GW32" s="39"/>
      <c r="GX32" s="39"/>
      <c r="GY32" s="39"/>
      <c r="HA32" s="37" t="s">
        <v>960</v>
      </c>
      <c r="HB32" s="39" t="s">
        <v>961</v>
      </c>
      <c r="HC32" s="39" t="s">
        <v>961</v>
      </c>
      <c r="HD32" s="39"/>
      <c r="HE32" s="37"/>
      <c r="HF32" s="37"/>
      <c r="HG32" s="39"/>
      <c r="HH32" s="51">
        <v>26</v>
      </c>
      <c r="HI32" s="37" t="s">
        <v>962</v>
      </c>
      <c r="HJ32" s="38" t="s">
        <v>963</v>
      </c>
      <c r="HK32" s="38" t="s">
        <v>963</v>
      </c>
      <c r="HL32" s="38"/>
      <c r="HM32" s="38"/>
      <c r="HN32" s="38"/>
      <c r="HO32" s="38"/>
      <c r="HQ32" s="37" t="s">
        <v>962</v>
      </c>
      <c r="HR32" s="40" t="s">
        <v>964</v>
      </c>
      <c r="HS32" s="40" t="s">
        <v>964</v>
      </c>
      <c r="HT32" s="40"/>
      <c r="HU32" s="40"/>
      <c r="HV32" s="40"/>
      <c r="HW32" s="40"/>
      <c r="HY32" s="55" t="s">
        <v>965</v>
      </c>
      <c r="HZ32" s="38" t="s">
        <v>923</v>
      </c>
      <c r="IA32" s="38" t="s">
        <v>923</v>
      </c>
      <c r="IB32" s="38"/>
      <c r="IC32" s="55"/>
      <c r="ID32" s="55"/>
      <c r="IE32" s="38"/>
      <c r="IG32" s="55" t="s">
        <v>966</v>
      </c>
      <c r="IH32" s="38" t="s">
        <v>923</v>
      </c>
      <c r="II32" s="38" t="s">
        <v>923</v>
      </c>
      <c r="IJ32" s="38"/>
      <c r="IK32" s="55"/>
      <c r="IL32" s="55"/>
      <c r="IM32" s="38"/>
    </row>
    <row r="33" spans="1:247" x14ac:dyDescent="0.4">
      <c r="A33" s="39" t="s">
        <v>967</v>
      </c>
      <c r="B33" s="41"/>
      <c r="C33" s="41" t="s">
        <v>968</v>
      </c>
      <c r="D33" s="41"/>
      <c r="E33" s="41"/>
      <c r="F33" s="41"/>
      <c r="G33" s="39"/>
      <c r="X33" s="33">
        <v>29</v>
      </c>
      <c r="Y33" s="47" t="s">
        <v>969</v>
      </c>
      <c r="Z33" s="29"/>
      <c r="AA33" s="29"/>
      <c r="AB33" s="29">
        <v>8</v>
      </c>
      <c r="AC33" s="29"/>
      <c r="AD33" s="29"/>
      <c r="AE33" s="29" t="s">
        <v>204</v>
      </c>
      <c r="AG33" s="39" t="s">
        <v>970</v>
      </c>
      <c r="AH33" s="39" t="s">
        <v>851</v>
      </c>
      <c r="AI33" s="39" t="s">
        <v>851</v>
      </c>
      <c r="AJ33" s="39">
        <v>2</v>
      </c>
      <c r="AK33" s="39"/>
      <c r="AL33" s="39"/>
      <c r="AM33" s="39"/>
      <c r="AO33" s="39" t="s">
        <v>971</v>
      </c>
      <c r="AP33" s="39" t="s">
        <v>972</v>
      </c>
      <c r="AQ33" s="39" t="s">
        <v>972</v>
      </c>
      <c r="AR33" s="39">
        <v>3</v>
      </c>
      <c r="AS33" s="37" t="b">
        <v>0</v>
      </c>
      <c r="AT33" s="37"/>
      <c r="AU33" s="37"/>
      <c r="AW33" s="37" t="s">
        <v>973</v>
      </c>
      <c r="AX33" s="39" t="s">
        <v>851</v>
      </c>
      <c r="AY33" s="39" t="s">
        <v>851</v>
      </c>
      <c r="AZ33" s="39">
        <v>2</v>
      </c>
      <c r="BA33" s="39"/>
      <c r="BB33" s="39"/>
      <c r="BC33" s="39"/>
      <c r="BD33" s="33">
        <v>29</v>
      </c>
      <c r="BE33" s="39" t="s">
        <v>974</v>
      </c>
      <c r="BF33" s="39" t="s">
        <v>975</v>
      </c>
      <c r="BG33" s="39" t="s">
        <v>975</v>
      </c>
      <c r="BH33" s="39">
        <v>2</v>
      </c>
      <c r="BI33" s="39"/>
      <c r="BJ33" s="39"/>
      <c r="BK33" s="39"/>
      <c r="BM33" s="48" t="s">
        <v>976</v>
      </c>
      <c r="BN33" s="49" t="s">
        <v>860</v>
      </c>
      <c r="BO33" s="49" t="s">
        <v>860</v>
      </c>
      <c r="BP33" s="49">
        <v>2</v>
      </c>
      <c r="BQ33" s="49"/>
      <c r="BR33" s="49"/>
      <c r="BS33" s="49"/>
      <c r="BU33" s="39" t="s">
        <v>977</v>
      </c>
      <c r="BV33" s="38" t="s">
        <v>978</v>
      </c>
      <c r="BW33" s="38" t="s">
        <v>978</v>
      </c>
      <c r="BX33" s="39">
        <v>2</v>
      </c>
      <c r="BY33" s="39"/>
      <c r="BZ33" s="39"/>
      <c r="CA33" s="39"/>
      <c r="CB33" s="33">
        <v>29</v>
      </c>
      <c r="CC33" s="39" t="s">
        <v>324</v>
      </c>
      <c r="CD33" s="39" t="s">
        <v>979</v>
      </c>
      <c r="CE33" s="39" t="s">
        <v>979</v>
      </c>
      <c r="CF33" s="39">
        <v>2</v>
      </c>
      <c r="CG33" s="39"/>
      <c r="CH33" s="39"/>
      <c r="CI33" s="39"/>
      <c r="CK33" s="39" t="s">
        <v>980</v>
      </c>
      <c r="CL33" s="39" t="s">
        <v>981</v>
      </c>
      <c r="CM33" s="39" t="s">
        <v>981</v>
      </c>
      <c r="CN33" s="39"/>
      <c r="CO33" s="39"/>
      <c r="CP33" s="39"/>
      <c r="CQ33" s="39"/>
      <c r="CR33" s="33">
        <v>29</v>
      </c>
      <c r="CS33" s="39" t="s">
        <v>982</v>
      </c>
      <c r="CT33" s="39" t="s">
        <v>923</v>
      </c>
      <c r="CU33" s="39" t="s">
        <v>923</v>
      </c>
      <c r="CV33" s="39">
        <v>2</v>
      </c>
      <c r="CW33" s="39"/>
      <c r="CX33" s="39"/>
      <c r="CY33" s="39"/>
      <c r="DA33" s="39" t="s">
        <v>476</v>
      </c>
      <c r="DB33" s="39" t="s">
        <v>631</v>
      </c>
      <c r="DC33" s="39" t="s">
        <v>631</v>
      </c>
      <c r="DD33" s="39">
        <v>2</v>
      </c>
      <c r="DE33" s="39"/>
      <c r="DF33" s="39"/>
      <c r="DG33" s="39"/>
      <c r="DI33" s="39" t="s">
        <v>983</v>
      </c>
      <c r="DJ33" s="39" t="s">
        <v>943</v>
      </c>
      <c r="DK33" s="39" t="s">
        <v>943</v>
      </c>
      <c r="DL33" s="39"/>
      <c r="DM33" s="39"/>
      <c r="DN33" s="39"/>
      <c r="DO33" s="39"/>
      <c r="DQ33" s="39" t="s">
        <v>984</v>
      </c>
      <c r="DR33" s="62" t="s">
        <v>985</v>
      </c>
      <c r="DS33" s="62" t="s">
        <v>985</v>
      </c>
      <c r="DT33" s="39">
        <v>2</v>
      </c>
      <c r="DU33" s="39"/>
      <c r="DV33" s="39"/>
      <c r="DW33" s="39"/>
      <c r="DY33" s="39" t="s">
        <v>632</v>
      </c>
      <c r="DZ33" s="39" t="s">
        <v>923</v>
      </c>
      <c r="EA33" s="39" t="s">
        <v>923</v>
      </c>
      <c r="EB33" s="39">
        <v>2</v>
      </c>
      <c r="EC33" s="39"/>
      <c r="ED33" s="39"/>
      <c r="EE33" s="39"/>
      <c r="EG33" s="39" t="s">
        <v>986</v>
      </c>
      <c r="EH33" s="39" t="s">
        <v>987</v>
      </c>
      <c r="EI33" s="39" t="s">
        <v>987</v>
      </c>
      <c r="EJ33" s="39">
        <v>2</v>
      </c>
      <c r="EK33" s="39"/>
      <c r="EL33" s="39"/>
      <c r="EM33" s="39"/>
      <c r="EO33" s="39" t="s">
        <v>561</v>
      </c>
      <c r="EP33" s="39" t="s">
        <v>978</v>
      </c>
      <c r="EQ33" s="39" t="s">
        <v>978</v>
      </c>
      <c r="ER33" s="39">
        <v>2</v>
      </c>
      <c r="ES33" s="39"/>
      <c r="ET33" s="39"/>
      <c r="EU33" s="39"/>
      <c r="EW33" s="39" t="s">
        <v>988</v>
      </c>
      <c r="EX33" s="39" t="s">
        <v>987</v>
      </c>
      <c r="EY33" s="39" t="s">
        <v>987</v>
      </c>
      <c r="EZ33" s="39">
        <v>2</v>
      </c>
      <c r="FA33" s="39"/>
      <c r="FB33" s="39"/>
      <c r="FC33" s="39"/>
      <c r="FD33" s="33">
        <v>29</v>
      </c>
      <c r="FE33" s="39" t="s">
        <v>667</v>
      </c>
      <c r="FF33" s="39" t="s">
        <v>989</v>
      </c>
      <c r="FG33" s="39" t="s">
        <v>989</v>
      </c>
      <c r="FH33" s="39">
        <v>2</v>
      </c>
      <c r="FI33" s="39"/>
      <c r="FJ33" s="39"/>
      <c r="FK33" s="39"/>
      <c r="FM33" s="39" t="s">
        <v>990</v>
      </c>
      <c r="FN33" s="39" t="s">
        <v>987</v>
      </c>
      <c r="FO33" s="39" t="s">
        <v>987</v>
      </c>
      <c r="FP33" s="39">
        <v>2</v>
      </c>
      <c r="FQ33" s="39"/>
      <c r="FR33" s="39"/>
      <c r="FS33" s="39"/>
      <c r="FT33" s="33">
        <v>29</v>
      </c>
      <c r="FU33" s="39" t="s">
        <v>668</v>
      </c>
      <c r="FV33" s="39" t="s">
        <v>991</v>
      </c>
      <c r="FW33" s="39" t="s">
        <v>991</v>
      </c>
      <c r="FX33" s="39">
        <v>2</v>
      </c>
      <c r="FY33" s="39"/>
      <c r="FZ33" s="39"/>
      <c r="GA33" s="39"/>
      <c r="GC33" s="39" t="s">
        <v>992</v>
      </c>
      <c r="GD33" s="39" t="s">
        <v>270</v>
      </c>
      <c r="GE33" s="39" t="s">
        <v>270</v>
      </c>
      <c r="GF33" s="39">
        <v>2</v>
      </c>
      <c r="GG33" s="39"/>
      <c r="GH33" s="39"/>
      <c r="GI33" s="39"/>
      <c r="GK33" s="39" t="s">
        <v>993</v>
      </c>
      <c r="GL33" s="39" t="s">
        <v>345</v>
      </c>
      <c r="GM33" s="39" t="s">
        <v>345</v>
      </c>
      <c r="GN33" s="39">
        <v>4</v>
      </c>
      <c r="GO33" s="39">
        <v>2</v>
      </c>
      <c r="GP33" s="39"/>
      <c r="GQ33" s="39"/>
      <c r="GS33" s="37" t="s">
        <v>833</v>
      </c>
      <c r="GT33" s="39" t="s">
        <v>769</v>
      </c>
      <c r="GU33" s="39" t="s">
        <v>769</v>
      </c>
      <c r="GV33" s="39">
        <v>2</v>
      </c>
      <c r="GW33" s="39"/>
      <c r="GX33" s="39"/>
      <c r="GY33" s="39"/>
      <c r="HA33" s="37" t="s">
        <v>994</v>
      </c>
      <c r="HB33" s="39" t="s">
        <v>995</v>
      </c>
      <c r="HC33" s="39" t="s">
        <v>995</v>
      </c>
      <c r="HD33" s="39"/>
      <c r="HE33" s="37"/>
      <c r="HF33" s="37"/>
      <c r="HG33" s="39"/>
      <c r="HH33" s="51">
        <v>27</v>
      </c>
      <c r="HI33" s="37" t="s">
        <v>996</v>
      </c>
      <c r="HJ33" s="38" t="s">
        <v>997</v>
      </c>
      <c r="HK33" s="38" t="s">
        <v>997</v>
      </c>
      <c r="HL33" s="38"/>
      <c r="HM33" s="38"/>
      <c r="HN33" s="38"/>
      <c r="HO33" s="62" t="s">
        <v>998</v>
      </c>
      <c r="HQ33" s="37" t="s">
        <v>996</v>
      </c>
      <c r="HR33" s="40" t="s">
        <v>679</v>
      </c>
      <c r="HS33" s="40" t="s">
        <v>679</v>
      </c>
      <c r="HT33" s="62"/>
      <c r="HU33" s="62"/>
      <c r="HV33" s="62"/>
      <c r="HW33" s="62" t="s">
        <v>998</v>
      </c>
      <c r="HY33" s="55" t="s">
        <v>999</v>
      </c>
      <c r="HZ33" s="38" t="s">
        <v>991</v>
      </c>
      <c r="IA33" s="38" t="s">
        <v>991</v>
      </c>
      <c r="IB33" s="38"/>
      <c r="IC33" s="55"/>
      <c r="ID33" s="55"/>
      <c r="IE33" s="38"/>
      <c r="IG33" s="55" t="s">
        <v>1000</v>
      </c>
      <c r="IH33" s="38" t="s">
        <v>991</v>
      </c>
      <c r="II33" s="38" t="s">
        <v>991</v>
      </c>
      <c r="IJ33" s="38"/>
      <c r="IK33" s="55"/>
      <c r="IL33" s="55"/>
      <c r="IM33" s="38"/>
    </row>
    <row r="34" spans="1:247" x14ac:dyDescent="0.4">
      <c r="A34" s="39" t="s">
        <v>1001</v>
      </c>
      <c r="B34" s="41"/>
      <c r="C34" s="41" t="s">
        <v>1002</v>
      </c>
      <c r="D34" s="41"/>
      <c r="E34" s="41"/>
      <c r="F34" s="41"/>
      <c r="G34" s="39"/>
      <c r="X34" s="33">
        <v>30</v>
      </c>
      <c r="Y34" s="47" t="s">
        <v>1003</v>
      </c>
      <c r="Z34" s="29"/>
      <c r="AA34" s="29"/>
      <c r="AB34" s="29">
        <v>8</v>
      </c>
      <c r="AC34" s="29"/>
      <c r="AD34" s="29"/>
      <c r="AE34" s="29" t="s">
        <v>204</v>
      </c>
      <c r="AG34" s="39" t="s">
        <v>1004</v>
      </c>
      <c r="AH34" s="39" t="s">
        <v>1005</v>
      </c>
      <c r="AI34" s="39" t="s">
        <v>1005</v>
      </c>
      <c r="AJ34" s="39">
        <v>2</v>
      </c>
      <c r="AK34" s="39"/>
      <c r="AL34" s="39"/>
      <c r="AM34" s="39"/>
      <c r="AO34" s="39" t="s">
        <v>1006</v>
      </c>
      <c r="AP34" s="39" t="s">
        <v>1007</v>
      </c>
      <c r="AQ34" s="39" t="s">
        <v>1007</v>
      </c>
      <c r="AR34" s="39">
        <v>3</v>
      </c>
      <c r="AS34" s="37" t="b">
        <v>0</v>
      </c>
      <c r="AT34" s="37"/>
      <c r="AU34" s="37"/>
      <c r="AW34" s="37" t="s">
        <v>1008</v>
      </c>
      <c r="AX34" s="39" t="s">
        <v>1005</v>
      </c>
      <c r="AY34" s="39" t="s">
        <v>1005</v>
      </c>
      <c r="AZ34" s="39">
        <v>2</v>
      </c>
      <c r="BA34" s="39"/>
      <c r="BB34" s="39"/>
      <c r="BC34" s="39"/>
      <c r="BD34" s="33">
        <v>30</v>
      </c>
      <c r="BE34" s="39" t="s">
        <v>1009</v>
      </c>
      <c r="BF34" s="39" t="s">
        <v>1010</v>
      </c>
      <c r="BG34" s="39" t="s">
        <v>1010</v>
      </c>
      <c r="BH34" s="39">
        <v>2</v>
      </c>
      <c r="BI34" s="39"/>
      <c r="BJ34" s="39"/>
      <c r="BK34" s="39"/>
      <c r="BM34" s="48" t="s">
        <v>1011</v>
      </c>
      <c r="BN34" s="49" t="s">
        <v>888</v>
      </c>
      <c r="BO34" s="49" t="s">
        <v>888</v>
      </c>
      <c r="BP34" s="49">
        <v>2</v>
      </c>
      <c r="BQ34" s="49"/>
      <c r="BR34" s="49"/>
      <c r="BS34" s="49"/>
      <c r="BU34" s="39" t="s">
        <v>1012</v>
      </c>
      <c r="BV34" s="38" t="s">
        <v>1013</v>
      </c>
      <c r="BW34" s="38" t="s">
        <v>1013</v>
      </c>
      <c r="BX34" s="39">
        <v>2</v>
      </c>
      <c r="BY34" s="39"/>
      <c r="BZ34" s="39"/>
      <c r="CA34" s="39"/>
      <c r="CB34" s="33">
        <v>30</v>
      </c>
      <c r="CC34" s="39" t="s">
        <v>347</v>
      </c>
      <c r="CD34" s="39" t="s">
        <v>890</v>
      </c>
      <c r="CE34" s="39" t="s">
        <v>890</v>
      </c>
      <c r="CF34" s="39">
        <v>2</v>
      </c>
      <c r="CG34" s="39"/>
      <c r="CH34" s="39"/>
      <c r="CI34" s="39"/>
      <c r="CK34" s="39" t="s">
        <v>1014</v>
      </c>
      <c r="CL34" s="39" t="s">
        <v>1015</v>
      </c>
      <c r="CM34" s="39" t="s">
        <v>1015</v>
      </c>
      <c r="CN34" s="39"/>
      <c r="CO34" s="39"/>
      <c r="CP34" s="39"/>
      <c r="CQ34" s="39"/>
      <c r="CR34" s="33">
        <v>30</v>
      </c>
      <c r="CS34" s="39" t="s">
        <v>1016</v>
      </c>
      <c r="CT34" s="39" t="s">
        <v>955</v>
      </c>
      <c r="CU34" s="39" t="s">
        <v>955</v>
      </c>
      <c r="CV34" s="39">
        <v>2</v>
      </c>
      <c r="CW34" s="39"/>
      <c r="CX34" s="39"/>
      <c r="CY34" s="39"/>
      <c r="DA34" s="39" t="s">
        <v>505</v>
      </c>
      <c r="DB34" s="39" t="s">
        <v>1017</v>
      </c>
      <c r="DC34" s="39" t="s">
        <v>1017</v>
      </c>
      <c r="DD34" s="39">
        <v>2</v>
      </c>
      <c r="DE34" s="39"/>
      <c r="DF34" s="39"/>
      <c r="DG34" s="39"/>
      <c r="DI34" s="39" t="s">
        <v>1018</v>
      </c>
      <c r="DJ34" s="39" t="s">
        <v>732</v>
      </c>
      <c r="DK34" s="39" t="s">
        <v>732</v>
      </c>
      <c r="DL34" s="39"/>
      <c r="DM34" s="39"/>
      <c r="DN34" s="39"/>
      <c r="DO34" s="39"/>
      <c r="DQ34" s="39" t="s">
        <v>1019</v>
      </c>
      <c r="DR34" s="62" t="s">
        <v>1020</v>
      </c>
      <c r="DS34" s="62" t="s">
        <v>1020</v>
      </c>
      <c r="DT34" s="39">
        <v>2</v>
      </c>
      <c r="DU34" s="39"/>
      <c r="DV34" s="39"/>
      <c r="DW34" s="39"/>
      <c r="DY34" s="39" t="s">
        <v>664</v>
      </c>
      <c r="DZ34" s="39" t="s">
        <v>991</v>
      </c>
      <c r="EA34" s="39" t="s">
        <v>991</v>
      </c>
      <c r="EB34" s="39">
        <v>2</v>
      </c>
      <c r="EC34" s="39"/>
      <c r="ED34" s="39"/>
      <c r="EE34" s="39"/>
      <c r="EG34" s="39" t="s">
        <v>1021</v>
      </c>
      <c r="EH34" s="39" t="s">
        <v>1022</v>
      </c>
      <c r="EI34" s="39" t="s">
        <v>1022</v>
      </c>
      <c r="EJ34" s="39">
        <v>2</v>
      </c>
      <c r="EK34" s="39"/>
      <c r="EL34" s="39"/>
      <c r="EM34" s="39"/>
      <c r="EO34" s="39" t="s">
        <v>593</v>
      </c>
      <c r="EP34" s="39" t="s">
        <v>955</v>
      </c>
      <c r="EQ34" s="39" t="s">
        <v>955</v>
      </c>
      <c r="ER34" s="39">
        <v>2</v>
      </c>
      <c r="ES34" s="39"/>
      <c r="ET34" s="39"/>
      <c r="EU34" s="39"/>
      <c r="EW34" s="39" t="s">
        <v>1023</v>
      </c>
      <c r="EX34" s="39" t="s">
        <v>1022</v>
      </c>
      <c r="EY34" s="39" t="s">
        <v>1022</v>
      </c>
      <c r="EZ34" s="39">
        <v>2</v>
      </c>
      <c r="FA34" s="39"/>
      <c r="FB34" s="39"/>
      <c r="FC34" s="39"/>
      <c r="FD34" s="33">
        <v>30</v>
      </c>
      <c r="FE34" s="39" t="s">
        <v>700</v>
      </c>
      <c r="FF34" s="39" t="s">
        <v>1024</v>
      </c>
      <c r="FG34" s="39" t="s">
        <v>1024</v>
      </c>
      <c r="FH34" s="39">
        <v>2</v>
      </c>
      <c r="FI34" s="39"/>
      <c r="FJ34" s="39"/>
      <c r="FK34" s="39"/>
      <c r="FM34" s="39" t="s">
        <v>1025</v>
      </c>
      <c r="FN34" s="39" t="s">
        <v>1022</v>
      </c>
      <c r="FO34" s="39" t="s">
        <v>1022</v>
      </c>
      <c r="FP34" s="39">
        <v>2</v>
      </c>
      <c r="FQ34" s="39"/>
      <c r="FR34" s="39"/>
      <c r="FS34" s="39"/>
      <c r="FT34" s="33">
        <v>30</v>
      </c>
      <c r="FU34" s="39" t="s">
        <v>701</v>
      </c>
      <c r="FV34" s="39" t="s">
        <v>989</v>
      </c>
      <c r="FW34" s="39" t="s">
        <v>989</v>
      </c>
      <c r="FX34" s="39">
        <v>2</v>
      </c>
      <c r="FY34" s="39"/>
      <c r="FZ34" s="39"/>
      <c r="GA34" s="39"/>
      <c r="GC34" s="39" t="s">
        <v>1026</v>
      </c>
      <c r="GD34" s="39" t="s">
        <v>987</v>
      </c>
      <c r="GE34" s="39" t="s">
        <v>987</v>
      </c>
      <c r="GF34" s="39">
        <v>2</v>
      </c>
      <c r="GG34" s="39"/>
      <c r="GH34" s="39"/>
      <c r="GI34" s="39"/>
      <c r="GK34" s="39" t="s">
        <v>1027</v>
      </c>
      <c r="GL34" s="39" t="s">
        <v>397</v>
      </c>
      <c r="GM34" s="39" t="s">
        <v>397</v>
      </c>
      <c r="GN34" s="39"/>
      <c r="GO34" s="39"/>
      <c r="GP34" s="39"/>
      <c r="GQ34" s="39"/>
      <c r="GS34" s="37" t="s">
        <v>862</v>
      </c>
      <c r="GT34" s="39" t="s">
        <v>387</v>
      </c>
      <c r="GU34" s="39" t="s">
        <v>387</v>
      </c>
      <c r="GV34" s="39">
        <v>2</v>
      </c>
      <c r="GW34" s="39"/>
      <c r="GX34" s="39"/>
      <c r="GY34" s="39"/>
      <c r="HA34" s="37" t="s">
        <v>1028</v>
      </c>
      <c r="HB34" s="39" t="s">
        <v>812</v>
      </c>
      <c r="HC34" s="39" t="s">
        <v>812</v>
      </c>
      <c r="HD34" s="39"/>
      <c r="HE34" s="39"/>
      <c r="HF34" s="39"/>
      <c r="HG34" s="39"/>
      <c r="HH34" s="51">
        <v>28</v>
      </c>
      <c r="HI34" s="37" t="s">
        <v>1029</v>
      </c>
      <c r="HJ34" s="38" t="s">
        <v>1030</v>
      </c>
      <c r="HK34" s="38" t="s">
        <v>1030</v>
      </c>
      <c r="HL34" s="38">
        <v>4</v>
      </c>
      <c r="HM34" s="38">
        <v>3</v>
      </c>
      <c r="HN34" s="38"/>
      <c r="HO34" s="38"/>
      <c r="HQ34" s="37" t="s">
        <v>1029</v>
      </c>
      <c r="HR34" s="40" t="s">
        <v>1031</v>
      </c>
      <c r="HS34" s="40" t="s">
        <v>1031</v>
      </c>
      <c r="HT34" s="40">
        <v>4</v>
      </c>
      <c r="HU34" s="40">
        <v>3</v>
      </c>
      <c r="HV34" s="40"/>
      <c r="HW34" s="40"/>
      <c r="HY34" s="55" t="s">
        <v>1032</v>
      </c>
      <c r="HZ34" s="38" t="s">
        <v>989</v>
      </c>
      <c r="IA34" s="38" t="s">
        <v>989</v>
      </c>
      <c r="IB34" s="38"/>
      <c r="IC34" s="38"/>
      <c r="ID34" s="38"/>
      <c r="IE34" s="38"/>
      <c r="IG34" s="55" t="s">
        <v>1033</v>
      </c>
      <c r="IH34" s="38" t="s">
        <v>989</v>
      </c>
      <c r="II34" s="38" t="s">
        <v>989</v>
      </c>
      <c r="IJ34" s="38"/>
      <c r="IK34" s="38"/>
      <c r="IL34" s="38"/>
      <c r="IM34" s="38"/>
    </row>
    <row r="35" spans="1:247" x14ac:dyDescent="0.4">
      <c r="A35" s="39" t="s">
        <v>1034</v>
      </c>
      <c r="B35" s="41"/>
      <c r="C35" s="41" t="s">
        <v>1035</v>
      </c>
      <c r="D35" s="41"/>
      <c r="E35" s="41"/>
      <c r="F35" s="41"/>
      <c r="G35" s="39"/>
      <c r="X35" s="33">
        <v>31</v>
      </c>
      <c r="Y35" s="47" t="s">
        <v>1036</v>
      </c>
      <c r="Z35" s="29"/>
      <c r="AA35" s="29"/>
      <c r="AB35" s="29">
        <v>8</v>
      </c>
      <c r="AC35" s="29"/>
      <c r="AD35" s="29"/>
      <c r="AE35" s="29" t="s">
        <v>204</v>
      </c>
      <c r="AG35" s="39" t="s">
        <v>1037</v>
      </c>
      <c r="AH35" s="39" t="s">
        <v>924</v>
      </c>
      <c r="AI35" s="39" t="s">
        <v>924</v>
      </c>
      <c r="AJ35" s="39">
        <v>2</v>
      </c>
      <c r="AK35" s="39"/>
      <c r="AL35" s="39"/>
      <c r="AM35" s="39"/>
      <c r="AO35" s="39" t="s">
        <v>1038</v>
      </c>
      <c r="AP35" s="39" t="s">
        <v>1039</v>
      </c>
      <c r="AQ35" s="39" t="s">
        <v>1039</v>
      </c>
      <c r="AR35" s="39">
        <v>3</v>
      </c>
      <c r="AS35" s="37" t="b">
        <v>0</v>
      </c>
      <c r="AT35" s="37"/>
      <c r="AU35" s="37"/>
      <c r="AW35" s="37" t="s">
        <v>1040</v>
      </c>
      <c r="AX35" s="39" t="s">
        <v>924</v>
      </c>
      <c r="AY35" s="39" t="s">
        <v>924</v>
      </c>
      <c r="AZ35" s="39">
        <v>2</v>
      </c>
      <c r="BA35" s="39"/>
      <c r="BB35" s="39"/>
      <c r="BC35" s="39"/>
      <c r="BD35" s="33">
        <v>31</v>
      </c>
      <c r="BE35" s="39" t="s">
        <v>1041</v>
      </c>
      <c r="BF35" s="39" t="s">
        <v>1042</v>
      </c>
      <c r="BG35" s="39" t="s">
        <v>1042</v>
      </c>
      <c r="BH35" s="39">
        <v>2</v>
      </c>
      <c r="BI35" s="39"/>
      <c r="BJ35" s="39"/>
      <c r="BK35" s="39"/>
      <c r="BM35" s="48" t="s">
        <v>1043</v>
      </c>
      <c r="BN35" s="49" t="s">
        <v>1044</v>
      </c>
      <c r="BO35" s="49" t="s">
        <v>1044</v>
      </c>
      <c r="BP35" s="49">
        <v>2</v>
      </c>
      <c r="BQ35" s="49"/>
      <c r="BR35" s="49"/>
      <c r="BS35" s="49"/>
      <c r="BU35" s="39" t="s">
        <v>1045</v>
      </c>
      <c r="BV35" s="38" t="s">
        <v>1046</v>
      </c>
      <c r="BW35" s="38" t="s">
        <v>1046</v>
      </c>
      <c r="BX35" s="39">
        <v>2</v>
      </c>
      <c r="BY35" s="39"/>
      <c r="BZ35" s="39"/>
      <c r="CA35" s="39"/>
      <c r="CB35" s="33">
        <v>31</v>
      </c>
      <c r="CC35" s="39" t="s">
        <v>369</v>
      </c>
      <c r="CD35" s="39" t="s">
        <v>978</v>
      </c>
      <c r="CE35" s="39" t="s">
        <v>978</v>
      </c>
      <c r="CF35" s="39">
        <v>2</v>
      </c>
      <c r="CG35" s="39"/>
      <c r="CH35" s="39"/>
      <c r="CI35" s="39"/>
      <c r="CK35" s="39" t="s">
        <v>1047</v>
      </c>
      <c r="CL35" s="39" t="s">
        <v>729</v>
      </c>
      <c r="CM35" s="39" t="s">
        <v>729</v>
      </c>
      <c r="CN35" s="39"/>
      <c r="CO35" s="39"/>
      <c r="CP35" s="39"/>
      <c r="CQ35" s="39"/>
      <c r="CR35" s="33">
        <v>31</v>
      </c>
      <c r="CS35" s="39" t="s">
        <v>1048</v>
      </c>
      <c r="CT35" s="39" t="s">
        <v>989</v>
      </c>
      <c r="CU35" s="39" t="s">
        <v>989</v>
      </c>
      <c r="CV35" s="39">
        <v>2</v>
      </c>
      <c r="CW35" s="39"/>
      <c r="CX35" s="39"/>
      <c r="CY35" s="39"/>
      <c r="DA35" s="39" t="s">
        <v>533</v>
      </c>
      <c r="DB35" s="39" t="s">
        <v>1049</v>
      </c>
      <c r="DC35" s="39" t="s">
        <v>1049</v>
      </c>
      <c r="DD35" s="39">
        <v>2</v>
      </c>
      <c r="DE35" s="39"/>
      <c r="DF35" s="39"/>
      <c r="DG35" s="39"/>
      <c r="DI35" s="39" t="s">
        <v>1050</v>
      </c>
      <c r="DJ35" s="39" t="s">
        <v>1010</v>
      </c>
      <c r="DK35" s="39" t="s">
        <v>1010</v>
      </c>
      <c r="DL35" s="39"/>
      <c r="DM35" s="39"/>
      <c r="DN35" s="39"/>
      <c r="DO35" s="39"/>
      <c r="DQ35" s="39" t="s">
        <v>1051</v>
      </c>
      <c r="DR35" s="62" t="s">
        <v>1052</v>
      </c>
      <c r="DS35" s="62" t="s">
        <v>1052</v>
      </c>
      <c r="DT35" s="39">
        <v>2</v>
      </c>
      <c r="DU35" s="39"/>
      <c r="DV35" s="39"/>
      <c r="DW35" s="39"/>
      <c r="DY35" s="39" t="s">
        <v>697</v>
      </c>
      <c r="DZ35" s="39" t="s">
        <v>989</v>
      </c>
      <c r="EA35" s="39" t="s">
        <v>989</v>
      </c>
      <c r="EB35" s="39">
        <v>2</v>
      </c>
      <c r="EC35" s="39"/>
      <c r="ED35" s="39"/>
      <c r="EE35" s="39"/>
      <c r="EG35" s="39" t="s">
        <v>1053</v>
      </c>
      <c r="EH35" s="39" t="s">
        <v>1054</v>
      </c>
      <c r="EI35" s="39" t="s">
        <v>1054</v>
      </c>
      <c r="EJ35" s="39">
        <v>2</v>
      </c>
      <c r="EK35" s="39"/>
      <c r="EL35" s="39"/>
      <c r="EM35" s="39"/>
      <c r="EO35" s="39" t="s">
        <v>632</v>
      </c>
      <c r="EP35" s="39" t="s">
        <v>1055</v>
      </c>
      <c r="EQ35" s="39" t="s">
        <v>1055</v>
      </c>
      <c r="ER35" s="39">
        <v>2</v>
      </c>
      <c r="ES35" s="39"/>
      <c r="ET35" s="39"/>
      <c r="EU35" s="39"/>
      <c r="EW35" s="39" t="s">
        <v>1056</v>
      </c>
      <c r="EX35" s="39" t="s">
        <v>1054</v>
      </c>
      <c r="EY35" s="39" t="s">
        <v>1054</v>
      </c>
      <c r="EZ35" s="39">
        <v>2</v>
      </c>
      <c r="FA35" s="39"/>
      <c r="FB35" s="39"/>
      <c r="FC35" s="39"/>
      <c r="FD35" s="33">
        <v>31</v>
      </c>
      <c r="FE35" s="39" t="s">
        <v>730</v>
      </c>
      <c r="FF35" s="39" t="s">
        <v>1055</v>
      </c>
      <c r="FG35" s="39" t="s">
        <v>1055</v>
      </c>
      <c r="FH35" s="39">
        <v>2</v>
      </c>
      <c r="FI35" s="39"/>
      <c r="FJ35" s="39"/>
      <c r="FK35" s="39"/>
      <c r="FM35" s="39" t="s">
        <v>1057</v>
      </c>
      <c r="FN35" s="39" t="s">
        <v>1054</v>
      </c>
      <c r="FO35" s="39" t="s">
        <v>1054</v>
      </c>
      <c r="FP35" s="39">
        <v>2</v>
      </c>
      <c r="FQ35" s="39"/>
      <c r="FR35" s="39"/>
      <c r="FS35" s="39"/>
      <c r="FT35" s="33">
        <v>31</v>
      </c>
      <c r="FU35" s="39" t="s">
        <v>733</v>
      </c>
      <c r="FV35" s="39" t="s">
        <v>955</v>
      </c>
      <c r="FW35" s="39" t="s">
        <v>955</v>
      </c>
      <c r="FX35" s="39">
        <v>2</v>
      </c>
      <c r="FY35" s="39"/>
      <c r="FZ35" s="39"/>
      <c r="GA35" s="39"/>
      <c r="GC35" s="39" t="s">
        <v>1058</v>
      </c>
      <c r="GD35" s="39" t="s">
        <v>1059</v>
      </c>
      <c r="GE35" s="39" t="s">
        <v>1059</v>
      </c>
      <c r="GF35" s="39">
        <v>2</v>
      </c>
      <c r="GG35" s="39"/>
      <c r="GH35" s="39"/>
      <c r="GI35" s="39"/>
      <c r="GK35" s="39" t="s">
        <v>1060</v>
      </c>
      <c r="GL35" s="39" t="s">
        <v>388</v>
      </c>
      <c r="GM35" s="39" t="s">
        <v>388</v>
      </c>
      <c r="GN35" s="39"/>
      <c r="GO35" s="39"/>
      <c r="GP35" s="39"/>
      <c r="GQ35" s="39"/>
      <c r="GS35" s="37" t="s">
        <v>889</v>
      </c>
      <c r="GT35" s="39" t="s">
        <v>263</v>
      </c>
      <c r="GU35" s="39" t="s">
        <v>263</v>
      </c>
      <c r="GV35" s="39">
        <v>2</v>
      </c>
      <c r="GW35" s="39"/>
      <c r="GX35" s="39"/>
      <c r="GY35" s="39"/>
      <c r="HA35" s="37" t="s">
        <v>1061</v>
      </c>
      <c r="HB35" s="39" t="s">
        <v>1062</v>
      </c>
      <c r="HC35" s="39" t="s">
        <v>1062</v>
      </c>
      <c r="HD35" s="39"/>
      <c r="HE35" s="39"/>
      <c r="HF35" s="39"/>
      <c r="HG35" s="39"/>
      <c r="HH35" s="51">
        <v>29</v>
      </c>
      <c r="HI35" s="54" t="s">
        <v>1063</v>
      </c>
      <c r="HJ35" s="62" t="s">
        <v>1064</v>
      </c>
      <c r="HK35" s="62" t="s">
        <v>1064</v>
      </c>
      <c r="HL35" s="54">
        <v>5</v>
      </c>
      <c r="HM35" s="54" t="s">
        <v>1065</v>
      </c>
      <c r="HN35" s="54" t="s">
        <v>1066</v>
      </c>
      <c r="HO35" s="54" t="s">
        <v>1067</v>
      </c>
      <c r="HQ35" s="54" t="s">
        <v>1063</v>
      </c>
      <c r="HR35" s="54" t="s">
        <v>1068</v>
      </c>
      <c r="HS35" s="54" t="s">
        <v>1068</v>
      </c>
      <c r="HT35" s="54">
        <v>5</v>
      </c>
      <c r="HU35" s="54" t="s">
        <v>1065</v>
      </c>
      <c r="HV35" s="54" t="s">
        <v>1066</v>
      </c>
      <c r="HW35" s="54" t="s">
        <v>998</v>
      </c>
      <c r="HY35" s="55" t="s">
        <v>1069</v>
      </c>
      <c r="HZ35" s="38" t="s">
        <v>955</v>
      </c>
      <c r="IA35" s="38" t="s">
        <v>955</v>
      </c>
      <c r="IB35" s="38"/>
      <c r="IC35" s="38"/>
      <c r="ID35" s="38"/>
      <c r="IE35" s="38"/>
      <c r="IG35" s="55" t="s">
        <v>1070</v>
      </c>
      <c r="IH35" s="38" t="s">
        <v>955</v>
      </c>
      <c r="II35" s="38" t="s">
        <v>955</v>
      </c>
      <c r="IJ35" s="38"/>
      <c r="IK35" s="38"/>
      <c r="IL35" s="38"/>
      <c r="IM35" s="38"/>
    </row>
    <row r="36" spans="1:247" x14ac:dyDescent="0.4">
      <c r="A36" s="39" t="s">
        <v>1071</v>
      </c>
      <c r="B36" s="41"/>
      <c r="C36" s="41" t="s">
        <v>1072</v>
      </c>
      <c r="D36" s="41"/>
      <c r="E36" s="41"/>
      <c r="F36" s="41"/>
      <c r="G36" s="39"/>
      <c r="X36" s="33">
        <v>32</v>
      </c>
      <c r="Y36" s="47" t="s">
        <v>1073</v>
      </c>
      <c r="Z36" s="29"/>
      <c r="AA36" s="29"/>
      <c r="AB36" s="29">
        <v>8</v>
      </c>
      <c r="AC36" s="29"/>
      <c r="AD36" s="29"/>
      <c r="AE36" s="29" t="s">
        <v>204</v>
      </c>
      <c r="AG36" s="39" t="s">
        <v>1074</v>
      </c>
      <c r="AH36" s="39" t="s">
        <v>923</v>
      </c>
      <c r="AI36" s="39" t="s">
        <v>923</v>
      </c>
      <c r="AJ36" s="39">
        <v>2</v>
      </c>
      <c r="AK36" s="39"/>
      <c r="AL36" s="39"/>
      <c r="AM36" s="39"/>
      <c r="AO36" s="39" t="s">
        <v>1075</v>
      </c>
      <c r="AP36" s="39" t="s">
        <v>1076</v>
      </c>
      <c r="AQ36" s="39" t="s">
        <v>1076</v>
      </c>
      <c r="AR36" s="39">
        <v>3</v>
      </c>
      <c r="AS36" s="37" t="b">
        <v>0</v>
      </c>
      <c r="AT36" s="37"/>
      <c r="AU36" s="37"/>
      <c r="AW36" s="37" t="s">
        <v>1077</v>
      </c>
      <c r="AX36" s="39" t="s">
        <v>923</v>
      </c>
      <c r="AY36" s="39" t="s">
        <v>923</v>
      </c>
      <c r="AZ36" s="39">
        <v>2</v>
      </c>
      <c r="BA36" s="39"/>
      <c r="BB36" s="39"/>
      <c r="BC36" s="39"/>
      <c r="BD36" s="33">
        <v>32</v>
      </c>
      <c r="BE36" s="39" t="s">
        <v>1078</v>
      </c>
      <c r="BF36" s="39" t="s">
        <v>1079</v>
      </c>
      <c r="BG36" s="39" t="s">
        <v>1079</v>
      </c>
      <c r="BH36" s="39">
        <v>2</v>
      </c>
      <c r="BI36" s="39"/>
      <c r="BJ36" s="39"/>
      <c r="BK36" s="39"/>
      <c r="BM36" s="48" t="s">
        <v>1080</v>
      </c>
      <c r="BN36" s="49" t="s">
        <v>1081</v>
      </c>
      <c r="BO36" s="49" t="s">
        <v>1081</v>
      </c>
      <c r="BP36" s="49">
        <v>2</v>
      </c>
      <c r="BQ36" s="49"/>
      <c r="BR36" s="49"/>
      <c r="BS36" s="49"/>
      <c r="BU36" s="39" t="s">
        <v>1082</v>
      </c>
      <c r="BV36" s="38" t="s">
        <v>1083</v>
      </c>
      <c r="BW36" s="38" t="s">
        <v>1083</v>
      </c>
      <c r="BX36" s="39">
        <v>2</v>
      </c>
      <c r="BY36" s="39"/>
      <c r="BZ36" s="39"/>
      <c r="CA36" s="39"/>
      <c r="CB36" s="33">
        <v>32</v>
      </c>
      <c r="CC36" s="39" t="s">
        <v>391</v>
      </c>
      <c r="CD36" s="39" t="s">
        <v>1084</v>
      </c>
      <c r="CE36" s="39" t="s">
        <v>1084</v>
      </c>
      <c r="CF36" s="39">
        <v>2</v>
      </c>
      <c r="CG36" s="39"/>
      <c r="CH36" s="39"/>
      <c r="CI36" s="39"/>
      <c r="CK36" s="39" t="s">
        <v>1085</v>
      </c>
      <c r="CL36" s="39" t="s">
        <v>1086</v>
      </c>
      <c r="CM36" s="39" t="s">
        <v>1086</v>
      </c>
      <c r="CN36" s="39"/>
      <c r="CO36" s="39"/>
      <c r="CP36" s="39"/>
      <c r="CQ36" s="39"/>
      <c r="CR36" s="33">
        <v>32</v>
      </c>
      <c r="CS36" s="39" t="s">
        <v>1087</v>
      </c>
      <c r="CT36" s="39" t="s">
        <v>1024</v>
      </c>
      <c r="CU36" s="39" t="s">
        <v>1024</v>
      </c>
      <c r="CV36" s="39">
        <v>2</v>
      </c>
      <c r="CW36" s="39"/>
      <c r="CX36" s="39"/>
      <c r="CY36" s="39"/>
      <c r="DA36" s="39" t="s">
        <v>1088</v>
      </c>
      <c r="DB36" s="39" t="s">
        <v>1089</v>
      </c>
      <c r="DC36" s="39" t="s">
        <v>1089</v>
      </c>
      <c r="DD36" s="39">
        <v>2</v>
      </c>
      <c r="DE36" s="39"/>
      <c r="DF36" s="39"/>
      <c r="DG36" s="39"/>
      <c r="DI36" s="39" t="s">
        <v>1090</v>
      </c>
      <c r="DJ36" s="39" t="s">
        <v>1091</v>
      </c>
      <c r="DK36" s="39" t="s">
        <v>1091</v>
      </c>
      <c r="DL36" s="39"/>
      <c r="DM36" s="39"/>
      <c r="DN36" s="39"/>
      <c r="DO36" s="39"/>
      <c r="DQ36" s="39" t="s">
        <v>1092</v>
      </c>
      <c r="DR36" s="62" t="s">
        <v>1093</v>
      </c>
      <c r="DS36" s="62" t="s">
        <v>1093</v>
      </c>
      <c r="DT36" s="39">
        <v>2</v>
      </c>
      <c r="DU36" s="39"/>
      <c r="DV36" s="39"/>
      <c r="DW36" s="39"/>
      <c r="DY36" s="39" t="s">
        <v>727</v>
      </c>
      <c r="DZ36" s="39" t="s">
        <v>955</v>
      </c>
      <c r="EA36" s="39" t="s">
        <v>955</v>
      </c>
      <c r="EB36" s="39">
        <v>2</v>
      </c>
      <c r="EC36" s="39"/>
      <c r="ED36" s="39"/>
      <c r="EE36" s="39"/>
      <c r="EG36" s="39" t="s">
        <v>1094</v>
      </c>
      <c r="EH36" s="39" t="s">
        <v>1095</v>
      </c>
      <c r="EI36" s="39" t="s">
        <v>1095</v>
      </c>
      <c r="EJ36" s="39">
        <v>2</v>
      </c>
      <c r="EK36" s="39"/>
      <c r="EL36" s="39"/>
      <c r="EM36" s="39"/>
      <c r="EO36" s="39" t="s">
        <v>664</v>
      </c>
      <c r="EP36" s="39" t="s">
        <v>1024</v>
      </c>
      <c r="EQ36" s="39" t="s">
        <v>1024</v>
      </c>
      <c r="ER36" s="39">
        <v>2</v>
      </c>
      <c r="ES36" s="39"/>
      <c r="ET36" s="39"/>
      <c r="EU36" s="39"/>
      <c r="EW36" s="39" t="s">
        <v>1096</v>
      </c>
      <c r="EX36" s="39" t="s">
        <v>1095</v>
      </c>
      <c r="EY36" s="39" t="s">
        <v>1095</v>
      </c>
      <c r="EZ36" s="39">
        <v>2</v>
      </c>
      <c r="FA36" s="39"/>
      <c r="FB36" s="39"/>
      <c r="FC36" s="39"/>
      <c r="FD36" s="33">
        <v>32</v>
      </c>
      <c r="FE36" s="39" t="s">
        <v>766</v>
      </c>
      <c r="FF36" s="39" t="s">
        <v>1097</v>
      </c>
      <c r="FG36" s="39" t="s">
        <v>1097</v>
      </c>
      <c r="FH36" s="39">
        <v>2</v>
      </c>
      <c r="FI36" s="39"/>
      <c r="FJ36" s="39"/>
      <c r="FK36" s="39"/>
      <c r="FM36" s="39" t="s">
        <v>1098</v>
      </c>
      <c r="FN36" s="39" t="s">
        <v>1095</v>
      </c>
      <c r="FO36" s="39" t="s">
        <v>1095</v>
      </c>
      <c r="FP36" s="39">
        <v>2</v>
      </c>
      <c r="FQ36" s="39"/>
      <c r="FR36" s="39"/>
      <c r="FS36" s="39"/>
      <c r="FT36" s="33">
        <v>32</v>
      </c>
      <c r="FU36" s="39" t="s">
        <v>767</v>
      </c>
      <c r="FV36" s="39" t="s">
        <v>1055</v>
      </c>
      <c r="FW36" s="39" t="s">
        <v>1055</v>
      </c>
      <c r="FX36" s="39">
        <v>2</v>
      </c>
      <c r="FY36" s="39"/>
      <c r="FZ36" s="39"/>
      <c r="GA36" s="39"/>
      <c r="GC36" s="39" t="s">
        <v>1099</v>
      </c>
      <c r="GD36" s="39" t="s">
        <v>1100</v>
      </c>
      <c r="GE36" s="39" t="s">
        <v>1100</v>
      </c>
      <c r="GF36" s="39">
        <v>2</v>
      </c>
      <c r="GG36" s="39"/>
      <c r="GH36" s="39"/>
      <c r="GI36" s="39"/>
      <c r="GK36" s="39" t="s">
        <v>1101</v>
      </c>
      <c r="GL36" s="39" t="s">
        <v>1102</v>
      </c>
      <c r="GM36" s="39" t="s">
        <v>1102</v>
      </c>
      <c r="GN36" s="39">
        <v>1</v>
      </c>
      <c r="GO36" s="39"/>
      <c r="GP36" s="39"/>
      <c r="GQ36" s="39"/>
      <c r="GS36" s="37" t="s">
        <v>922</v>
      </c>
      <c r="GT36" s="39" t="s">
        <v>1103</v>
      </c>
      <c r="GU36" s="39" t="s">
        <v>1103</v>
      </c>
      <c r="GV36" s="39">
        <v>2</v>
      </c>
      <c r="GW36" s="39"/>
      <c r="GX36" s="39"/>
      <c r="GY36" s="39"/>
      <c r="HA36" s="37" t="s">
        <v>1104</v>
      </c>
      <c r="HB36" s="39" t="s">
        <v>1105</v>
      </c>
      <c r="HC36" s="39" t="s">
        <v>1105</v>
      </c>
      <c r="HD36" s="39"/>
      <c r="HE36" s="39"/>
      <c r="HF36" s="39"/>
      <c r="HG36" s="39"/>
      <c r="HH36" s="51">
        <v>30</v>
      </c>
      <c r="HI36" s="54" t="s">
        <v>1106</v>
      </c>
      <c r="HJ36" s="62" t="s">
        <v>1107</v>
      </c>
      <c r="HK36" s="62" t="s">
        <v>1107</v>
      </c>
      <c r="HL36" s="54">
        <v>5</v>
      </c>
      <c r="HM36" s="54" t="s">
        <v>1065</v>
      </c>
      <c r="HN36" s="54" t="s">
        <v>1108</v>
      </c>
      <c r="HO36" s="54" t="s">
        <v>1067</v>
      </c>
      <c r="HQ36" s="54" t="s">
        <v>1106</v>
      </c>
      <c r="HR36" s="54" t="s">
        <v>1109</v>
      </c>
      <c r="HS36" s="54" t="s">
        <v>1109</v>
      </c>
      <c r="HT36" s="54">
        <v>5</v>
      </c>
      <c r="HU36" s="54" t="s">
        <v>1065</v>
      </c>
      <c r="HV36" s="54" t="s">
        <v>1108</v>
      </c>
      <c r="HW36" s="54" t="s">
        <v>998</v>
      </c>
      <c r="HY36" s="55" t="s">
        <v>1110</v>
      </c>
      <c r="HZ36" s="38" t="s">
        <v>1055</v>
      </c>
      <c r="IA36" s="38" t="s">
        <v>1055</v>
      </c>
      <c r="IB36" s="38"/>
      <c r="IC36" s="38"/>
      <c r="ID36" s="38"/>
      <c r="IE36" s="38"/>
      <c r="IG36" s="55" t="s">
        <v>1111</v>
      </c>
      <c r="IH36" s="38" t="s">
        <v>1055</v>
      </c>
      <c r="II36" s="38" t="s">
        <v>1055</v>
      </c>
      <c r="IJ36" s="38"/>
      <c r="IK36" s="38"/>
      <c r="IL36" s="38"/>
      <c r="IM36" s="38"/>
    </row>
    <row r="37" spans="1:247" x14ac:dyDescent="0.4">
      <c r="A37" s="39" t="s">
        <v>1112</v>
      </c>
      <c r="B37" s="41"/>
      <c r="C37" s="41" t="s">
        <v>1113</v>
      </c>
      <c r="D37" s="41"/>
      <c r="E37" s="41"/>
      <c r="F37" s="41"/>
      <c r="G37" s="39"/>
      <c r="X37" s="33">
        <v>33</v>
      </c>
      <c r="Y37" s="47" t="s">
        <v>1114</v>
      </c>
      <c r="Z37" s="29"/>
      <c r="AA37" s="29"/>
      <c r="AB37" s="29">
        <v>8</v>
      </c>
      <c r="AC37" s="29"/>
      <c r="AD37" s="29"/>
      <c r="AE37" s="29" t="s">
        <v>204</v>
      </c>
      <c r="AG37" s="39" t="s">
        <v>429</v>
      </c>
      <c r="AH37" s="39" t="s">
        <v>1115</v>
      </c>
      <c r="AI37" s="39" t="s">
        <v>1115</v>
      </c>
      <c r="AJ37" s="39">
        <v>3</v>
      </c>
      <c r="AK37" s="37" t="b">
        <v>0</v>
      </c>
      <c r="AL37" s="37"/>
      <c r="AM37" s="39"/>
      <c r="AO37" s="39" t="s">
        <v>1116</v>
      </c>
      <c r="AP37" s="39" t="s">
        <v>1117</v>
      </c>
      <c r="AQ37" s="39" t="s">
        <v>1117</v>
      </c>
      <c r="AR37" s="39">
        <v>3</v>
      </c>
      <c r="AS37" s="37" t="b">
        <v>0</v>
      </c>
      <c r="AT37" s="37"/>
      <c r="AU37" s="37"/>
      <c r="AW37" s="37" t="s">
        <v>1118</v>
      </c>
      <c r="AX37" s="39" t="s">
        <v>890</v>
      </c>
      <c r="AY37" s="39" t="s">
        <v>890</v>
      </c>
      <c r="AZ37" s="39">
        <v>2</v>
      </c>
      <c r="BA37" s="39"/>
      <c r="BB37" s="39"/>
      <c r="BC37" s="39"/>
      <c r="BD37" s="33">
        <v>33</v>
      </c>
      <c r="BE37" s="39" t="s">
        <v>1119</v>
      </c>
      <c r="BF37" s="39" t="s">
        <v>890</v>
      </c>
      <c r="BG37" s="39" t="s">
        <v>890</v>
      </c>
      <c r="BH37" s="39">
        <v>2</v>
      </c>
      <c r="BI37" s="39"/>
      <c r="BJ37" s="39"/>
      <c r="BK37" s="39"/>
      <c r="BM37" s="48" t="s">
        <v>1120</v>
      </c>
      <c r="BN37" s="49" t="s">
        <v>1121</v>
      </c>
      <c r="BO37" s="49" t="s">
        <v>1121</v>
      </c>
      <c r="BP37" s="49">
        <v>2</v>
      </c>
      <c r="BQ37" s="49"/>
      <c r="BR37" s="49"/>
      <c r="BS37" s="49"/>
      <c r="BU37" s="39" t="s">
        <v>1122</v>
      </c>
      <c r="BV37" s="38" t="s">
        <v>1123</v>
      </c>
      <c r="BW37" s="38" t="s">
        <v>1123</v>
      </c>
      <c r="BX37" s="39">
        <v>2</v>
      </c>
      <c r="BY37" s="39"/>
      <c r="BZ37" s="39"/>
      <c r="CA37" s="39"/>
      <c r="CB37" s="33">
        <v>33</v>
      </c>
      <c r="CC37" s="39" t="s">
        <v>416</v>
      </c>
      <c r="CD37" s="39" t="s">
        <v>1124</v>
      </c>
      <c r="CE37" s="39" t="s">
        <v>1124</v>
      </c>
      <c r="CF37" s="39">
        <v>2</v>
      </c>
      <c r="CG37" s="39"/>
      <c r="CH37" s="39"/>
      <c r="CI37" s="39"/>
      <c r="CK37" s="39" t="s">
        <v>1125</v>
      </c>
      <c r="CL37" s="39" t="s">
        <v>1126</v>
      </c>
      <c r="CM37" s="39" t="s">
        <v>1126</v>
      </c>
      <c r="CN37" s="39"/>
      <c r="CO37" s="39"/>
      <c r="CP37" s="39"/>
      <c r="CQ37" s="39"/>
      <c r="CR37" s="33">
        <v>33</v>
      </c>
      <c r="CS37" s="39" t="s">
        <v>1127</v>
      </c>
      <c r="CT37" s="39" t="s">
        <v>1055</v>
      </c>
      <c r="CU37" s="39" t="s">
        <v>1055</v>
      </c>
      <c r="CV37" s="39">
        <v>2</v>
      </c>
      <c r="CW37" s="39"/>
      <c r="CX37" s="39"/>
      <c r="CY37" s="39"/>
      <c r="DA37" s="39" t="s">
        <v>1128</v>
      </c>
      <c r="DB37" s="39" t="s">
        <v>1129</v>
      </c>
      <c r="DC37" s="39" t="s">
        <v>1129</v>
      </c>
      <c r="DD37" s="39">
        <v>2</v>
      </c>
      <c r="DE37" s="39"/>
      <c r="DF37" s="39"/>
      <c r="DG37" s="39"/>
      <c r="DI37" s="39" t="s">
        <v>1130</v>
      </c>
      <c r="DJ37" s="39" t="s">
        <v>1131</v>
      </c>
      <c r="DK37" s="39" t="s">
        <v>1131</v>
      </c>
      <c r="DL37" s="39"/>
      <c r="DM37" s="39"/>
      <c r="DN37" s="39"/>
      <c r="DO37" s="39"/>
      <c r="DQ37" s="39" t="s">
        <v>1132</v>
      </c>
      <c r="DR37" s="62" t="s">
        <v>1133</v>
      </c>
      <c r="DS37" s="62" t="s">
        <v>1133</v>
      </c>
      <c r="DT37" s="39">
        <v>2</v>
      </c>
      <c r="DU37" s="39"/>
      <c r="DV37" s="39"/>
      <c r="DW37" s="39"/>
      <c r="DY37" s="39" t="s">
        <v>763</v>
      </c>
      <c r="DZ37" s="39" t="s">
        <v>1055</v>
      </c>
      <c r="EA37" s="39" t="s">
        <v>1055</v>
      </c>
      <c r="EB37" s="39">
        <v>2</v>
      </c>
      <c r="EC37" s="39"/>
      <c r="ED37" s="39"/>
      <c r="EE37" s="39"/>
      <c r="EG37" s="39" t="s">
        <v>1134</v>
      </c>
      <c r="EH37" s="39" t="s">
        <v>1135</v>
      </c>
      <c r="EI37" s="39" t="s">
        <v>1135</v>
      </c>
      <c r="EJ37" s="39">
        <v>2</v>
      </c>
      <c r="EK37" s="39"/>
      <c r="EL37" s="39"/>
      <c r="EM37" s="39"/>
      <c r="EO37" s="39" t="s">
        <v>697</v>
      </c>
      <c r="EP37" s="39" t="s">
        <v>1136</v>
      </c>
      <c r="EQ37" s="39" t="s">
        <v>1136</v>
      </c>
      <c r="ER37" s="39">
        <v>2</v>
      </c>
      <c r="ES37" s="39"/>
      <c r="ET37" s="39"/>
      <c r="EU37" s="39"/>
      <c r="EW37" s="39" t="s">
        <v>1137</v>
      </c>
      <c r="EX37" s="39" t="s">
        <v>1135</v>
      </c>
      <c r="EY37" s="39" t="s">
        <v>1135</v>
      </c>
      <c r="EZ37" s="39">
        <v>2</v>
      </c>
      <c r="FA37" s="39"/>
      <c r="FB37" s="39"/>
      <c r="FC37" s="39"/>
      <c r="FD37" s="33">
        <v>33</v>
      </c>
      <c r="FE37" s="39" t="s">
        <v>597</v>
      </c>
      <c r="FF37" s="39" t="s">
        <v>1138</v>
      </c>
      <c r="FG37" s="39" t="s">
        <v>1138</v>
      </c>
      <c r="FH37" s="39">
        <v>2</v>
      </c>
      <c r="FI37" s="39"/>
      <c r="FJ37" s="39"/>
      <c r="FK37" s="39"/>
      <c r="FM37" s="39" t="s">
        <v>1139</v>
      </c>
      <c r="FN37" s="39" t="s">
        <v>1135</v>
      </c>
      <c r="FO37" s="39" t="s">
        <v>1135</v>
      </c>
      <c r="FP37" s="39">
        <v>2</v>
      </c>
      <c r="FQ37" s="39"/>
      <c r="FR37" s="39"/>
      <c r="FS37" s="39"/>
      <c r="FT37" s="33">
        <v>33</v>
      </c>
      <c r="FU37" s="39" t="s">
        <v>800</v>
      </c>
      <c r="FV37" s="39" t="s">
        <v>1140</v>
      </c>
      <c r="FW37" s="39" t="s">
        <v>1140</v>
      </c>
      <c r="FX37" s="39">
        <v>2</v>
      </c>
      <c r="FY37" s="39"/>
      <c r="FZ37" s="39"/>
      <c r="GA37" s="39"/>
      <c r="GC37" s="39" t="s">
        <v>1141</v>
      </c>
      <c r="GD37" s="39" t="s">
        <v>1022</v>
      </c>
      <c r="GE37" s="39" t="s">
        <v>1022</v>
      </c>
      <c r="GF37" s="39">
        <v>2</v>
      </c>
      <c r="GG37" s="39"/>
      <c r="GH37" s="39"/>
      <c r="GI37" s="39"/>
      <c r="GK37" s="39" t="s">
        <v>1142</v>
      </c>
      <c r="GL37" s="39" t="s">
        <v>555</v>
      </c>
      <c r="GM37" s="39" t="s">
        <v>555</v>
      </c>
      <c r="GN37" s="39"/>
      <c r="GO37" s="39"/>
      <c r="GP37" s="39"/>
      <c r="GQ37" s="39"/>
      <c r="GS37" s="37" t="s">
        <v>954</v>
      </c>
      <c r="GT37" s="39" t="s">
        <v>1143</v>
      </c>
      <c r="GU37" s="39" t="s">
        <v>1143</v>
      </c>
      <c r="GV37" s="39">
        <v>2</v>
      </c>
      <c r="GW37" s="39"/>
      <c r="GX37" s="39"/>
      <c r="GY37" s="39"/>
      <c r="HA37" s="37" t="s">
        <v>1144</v>
      </c>
      <c r="HB37" s="39" t="s">
        <v>1055</v>
      </c>
      <c r="HC37" s="39" t="s">
        <v>1055</v>
      </c>
      <c r="HD37" s="39"/>
      <c r="HE37" s="39"/>
      <c r="HF37" s="39"/>
      <c r="HG37" s="39"/>
      <c r="HH37" s="51">
        <v>31</v>
      </c>
      <c r="HI37" s="37" t="s">
        <v>1145</v>
      </c>
      <c r="HJ37" s="62" t="s">
        <v>1146</v>
      </c>
      <c r="HK37" s="62" t="s">
        <v>1146</v>
      </c>
      <c r="HL37" s="40">
        <v>4</v>
      </c>
      <c r="HM37" s="40">
        <v>1</v>
      </c>
      <c r="HN37" s="40"/>
      <c r="HO37" s="40"/>
      <c r="HQ37" s="37" t="s">
        <v>1145</v>
      </c>
      <c r="HR37" s="40" t="s">
        <v>1147</v>
      </c>
      <c r="HS37" s="40" t="s">
        <v>1147</v>
      </c>
      <c r="HT37" s="40">
        <v>4</v>
      </c>
      <c r="HU37" s="40">
        <v>1</v>
      </c>
      <c r="HV37" s="40"/>
      <c r="HW37" s="40"/>
      <c r="HY37" s="55" t="s">
        <v>586</v>
      </c>
      <c r="HZ37" s="38" t="s">
        <v>1148</v>
      </c>
      <c r="IA37" s="38" t="s">
        <v>1148</v>
      </c>
      <c r="IB37" s="38"/>
      <c r="IC37" s="38"/>
      <c r="ID37" s="38"/>
      <c r="IE37" s="38"/>
      <c r="IG37" s="55" t="s">
        <v>586</v>
      </c>
      <c r="IH37" s="38" t="s">
        <v>1148</v>
      </c>
      <c r="II37" s="38" t="s">
        <v>1148</v>
      </c>
      <c r="IJ37" s="38"/>
      <c r="IK37" s="38"/>
      <c r="IL37" s="38"/>
      <c r="IM37" s="38"/>
    </row>
    <row r="38" spans="1:247" x14ac:dyDescent="0.4">
      <c r="A38" s="64" t="s">
        <v>230</v>
      </c>
      <c r="B38" s="65"/>
      <c r="C38" s="65" t="s">
        <v>1149</v>
      </c>
      <c r="D38" s="65"/>
      <c r="E38" s="65"/>
      <c r="F38" s="65"/>
      <c r="G38" s="64"/>
      <c r="X38" s="33">
        <v>34</v>
      </c>
      <c r="Y38" s="47" t="s">
        <v>1150</v>
      </c>
      <c r="Z38" s="29"/>
      <c r="AA38" s="29"/>
      <c r="AB38" s="29">
        <v>8</v>
      </c>
      <c r="AC38" s="29"/>
      <c r="AD38" s="29"/>
      <c r="AE38" s="29" t="s">
        <v>204</v>
      </c>
      <c r="AG38" s="39" t="s">
        <v>459</v>
      </c>
      <c r="AH38" s="39" t="s">
        <v>1151</v>
      </c>
      <c r="AI38" s="39" t="s">
        <v>1151</v>
      </c>
      <c r="AJ38" s="39">
        <v>3</v>
      </c>
      <c r="AK38" s="37" t="b">
        <v>0</v>
      </c>
      <c r="AL38" s="37"/>
      <c r="AM38" s="39"/>
      <c r="AO38" s="39" t="s">
        <v>1152</v>
      </c>
      <c r="AP38" s="39" t="s">
        <v>1153</v>
      </c>
      <c r="AQ38" s="39" t="s">
        <v>1153</v>
      </c>
      <c r="AR38" s="39">
        <v>3</v>
      </c>
      <c r="AS38" s="37" t="b">
        <v>0</v>
      </c>
      <c r="AT38" s="37"/>
      <c r="AU38" s="37"/>
      <c r="AW38" s="37" t="s">
        <v>1154</v>
      </c>
      <c r="AX38" s="39" t="s">
        <v>978</v>
      </c>
      <c r="AY38" s="39" t="s">
        <v>978</v>
      </c>
      <c r="AZ38" s="39">
        <v>2</v>
      </c>
      <c r="BA38" s="39"/>
      <c r="BB38" s="39"/>
      <c r="BC38" s="39"/>
      <c r="BD38" s="33">
        <v>34</v>
      </c>
      <c r="BE38" s="39" t="s">
        <v>1155</v>
      </c>
      <c r="BF38" s="39" t="s">
        <v>978</v>
      </c>
      <c r="BG38" s="39" t="s">
        <v>978</v>
      </c>
      <c r="BH38" s="39">
        <v>2</v>
      </c>
      <c r="BI38" s="39"/>
      <c r="BJ38" s="39"/>
      <c r="BK38" s="39"/>
      <c r="BM38" s="48" t="s">
        <v>1156</v>
      </c>
      <c r="BN38" s="49" t="s">
        <v>1157</v>
      </c>
      <c r="BO38" s="49" t="s">
        <v>1157</v>
      </c>
      <c r="BP38" s="49">
        <v>2</v>
      </c>
      <c r="BQ38" s="49"/>
      <c r="BR38" s="49"/>
      <c r="BS38" s="49"/>
      <c r="BU38" s="39" t="s">
        <v>1158</v>
      </c>
      <c r="BV38" s="38" t="s">
        <v>1097</v>
      </c>
      <c r="BW38" s="38" t="s">
        <v>1097</v>
      </c>
      <c r="BX38" s="39">
        <v>2</v>
      </c>
      <c r="BY38" s="39"/>
      <c r="BZ38" s="39"/>
      <c r="CA38" s="39"/>
      <c r="CB38" s="33">
        <v>34</v>
      </c>
      <c r="CC38" s="39" t="s">
        <v>443</v>
      </c>
      <c r="CD38" s="39" t="s">
        <v>955</v>
      </c>
      <c r="CE38" s="39" t="s">
        <v>955</v>
      </c>
      <c r="CF38" s="39">
        <v>2</v>
      </c>
      <c r="CG38" s="39"/>
      <c r="CH38" s="39"/>
      <c r="CI38" s="39"/>
      <c r="CK38" s="39" t="s">
        <v>1159</v>
      </c>
      <c r="CL38" s="39" t="s">
        <v>765</v>
      </c>
      <c r="CM38" s="39" t="s">
        <v>765</v>
      </c>
      <c r="CN38" s="39"/>
      <c r="CO38" s="39"/>
      <c r="CP38" s="39"/>
      <c r="CQ38" s="39"/>
      <c r="CR38" s="33">
        <v>34</v>
      </c>
      <c r="CS38" s="39" t="s">
        <v>1160</v>
      </c>
      <c r="CT38" s="39" t="s">
        <v>1097</v>
      </c>
      <c r="CU38" s="39" t="s">
        <v>1097</v>
      </c>
      <c r="CV38" s="39">
        <v>2</v>
      </c>
      <c r="CW38" s="39"/>
      <c r="CX38" s="39"/>
      <c r="CY38" s="39"/>
      <c r="DA38" s="39" t="s">
        <v>1161</v>
      </c>
      <c r="DB38" s="39" t="s">
        <v>1162</v>
      </c>
      <c r="DC38" s="39" t="s">
        <v>1162</v>
      </c>
      <c r="DD38" s="39">
        <v>2</v>
      </c>
      <c r="DE38" s="39"/>
      <c r="DF38" s="39"/>
      <c r="DG38" s="39"/>
      <c r="DI38" s="39" t="s">
        <v>1163</v>
      </c>
      <c r="DJ38" s="39" t="s">
        <v>1164</v>
      </c>
      <c r="DK38" s="39" t="s">
        <v>1164</v>
      </c>
      <c r="DL38" s="39"/>
      <c r="DM38" s="39"/>
      <c r="DN38" s="39"/>
      <c r="DO38" s="39"/>
      <c r="DQ38" s="39" t="s">
        <v>1165</v>
      </c>
      <c r="DR38" s="62" t="s">
        <v>1166</v>
      </c>
      <c r="DS38" s="62" t="s">
        <v>1166</v>
      </c>
      <c r="DT38" s="39">
        <v>2</v>
      </c>
      <c r="DU38" s="39"/>
      <c r="DV38" s="39"/>
      <c r="DW38" s="39"/>
      <c r="DY38" s="39" t="s">
        <v>795</v>
      </c>
      <c r="DZ38" s="39" t="s">
        <v>1140</v>
      </c>
      <c r="EA38" s="39" t="s">
        <v>1140</v>
      </c>
      <c r="EB38" s="39">
        <v>2</v>
      </c>
      <c r="EC38" s="39"/>
      <c r="ED38" s="39"/>
      <c r="EE38" s="39"/>
      <c r="EG38" s="39" t="s">
        <v>1167</v>
      </c>
      <c r="EH38" s="39" t="s">
        <v>1168</v>
      </c>
      <c r="EI38" s="39" t="s">
        <v>1168</v>
      </c>
      <c r="EJ38" s="39">
        <v>2</v>
      </c>
      <c r="EK38" s="39"/>
      <c r="EL38" s="39"/>
      <c r="EM38" s="39"/>
      <c r="EO38" s="39" t="s">
        <v>727</v>
      </c>
      <c r="EP38" s="39" t="s">
        <v>1097</v>
      </c>
      <c r="EQ38" s="39" t="s">
        <v>1097</v>
      </c>
      <c r="ER38" s="39">
        <v>2</v>
      </c>
      <c r="ES38" s="39"/>
      <c r="ET38" s="39"/>
      <c r="EU38" s="39"/>
      <c r="EW38" s="39" t="s">
        <v>1169</v>
      </c>
      <c r="EX38" s="39" t="s">
        <v>1168</v>
      </c>
      <c r="EY38" s="39" t="s">
        <v>1168</v>
      </c>
      <c r="EZ38" s="39">
        <v>2</v>
      </c>
      <c r="FA38" s="39"/>
      <c r="FB38" s="39"/>
      <c r="FC38" s="39"/>
      <c r="FD38" s="33">
        <v>34</v>
      </c>
      <c r="FE38" s="39" t="s">
        <v>636</v>
      </c>
      <c r="FF38" s="39" t="s">
        <v>1170</v>
      </c>
      <c r="FG38" s="39" t="s">
        <v>1170</v>
      </c>
      <c r="FH38" s="39">
        <v>2</v>
      </c>
      <c r="FI38" s="39"/>
      <c r="FJ38" s="39"/>
      <c r="FK38" s="39"/>
      <c r="FM38" s="39" t="s">
        <v>1171</v>
      </c>
      <c r="FN38" s="39" t="s">
        <v>1168</v>
      </c>
      <c r="FO38" s="39" t="s">
        <v>1168</v>
      </c>
      <c r="FP38" s="39">
        <v>2</v>
      </c>
      <c r="FQ38" s="39"/>
      <c r="FR38" s="39"/>
      <c r="FS38" s="39"/>
      <c r="FT38" s="33">
        <v>34</v>
      </c>
      <c r="FU38" s="39" t="s">
        <v>835</v>
      </c>
      <c r="FV38" s="39" t="s">
        <v>1138</v>
      </c>
      <c r="FW38" s="39" t="s">
        <v>1138</v>
      </c>
      <c r="FX38" s="39">
        <v>2</v>
      </c>
      <c r="FY38" s="39"/>
      <c r="FZ38" s="39"/>
      <c r="GA38" s="39"/>
      <c r="GC38" s="39" t="s">
        <v>1172</v>
      </c>
      <c r="GD38" s="39" t="s">
        <v>1135</v>
      </c>
      <c r="GE38" s="39" t="s">
        <v>1135</v>
      </c>
      <c r="GF38" s="39">
        <v>2</v>
      </c>
      <c r="GG38" s="39"/>
      <c r="GH38" s="39"/>
      <c r="GI38" s="39"/>
      <c r="GK38" s="39" t="s">
        <v>1173</v>
      </c>
      <c r="GL38" s="39" t="s">
        <v>588</v>
      </c>
      <c r="GM38" s="39" t="s">
        <v>588</v>
      </c>
      <c r="GN38" s="39"/>
      <c r="GO38" s="39"/>
      <c r="GP38" s="39"/>
      <c r="GQ38" s="39"/>
      <c r="GS38" s="37" t="s">
        <v>988</v>
      </c>
      <c r="GT38" s="39" t="s">
        <v>1174</v>
      </c>
      <c r="GU38" s="39" t="s">
        <v>1174</v>
      </c>
      <c r="GV38" s="39">
        <v>2</v>
      </c>
      <c r="GW38" s="39"/>
      <c r="GX38" s="39"/>
      <c r="GY38" s="39"/>
      <c r="HA38" s="37" t="s">
        <v>1175</v>
      </c>
      <c r="HB38" s="39" t="s">
        <v>1176</v>
      </c>
      <c r="HC38" s="39" t="s">
        <v>1176</v>
      </c>
      <c r="HD38" s="39">
        <v>4</v>
      </c>
      <c r="HE38" s="39">
        <v>2</v>
      </c>
      <c r="HF38" s="39"/>
      <c r="HG38" s="39"/>
      <c r="HH38" s="51">
        <v>32</v>
      </c>
      <c r="HI38" s="54" t="s">
        <v>1177</v>
      </c>
      <c r="HJ38" s="62" t="s">
        <v>1178</v>
      </c>
      <c r="HK38" s="62" t="s">
        <v>1178</v>
      </c>
      <c r="HL38" s="54">
        <v>5</v>
      </c>
      <c r="HM38" s="54" t="s">
        <v>1065</v>
      </c>
      <c r="HN38" s="54" t="s">
        <v>1179</v>
      </c>
      <c r="HO38" s="54" t="s">
        <v>1180</v>
      </c>
      <c r="HQ38" s="54" t="s">
        <v>1177</v>
      </c>
      <c r="HR38" s="54" t="s">
        <v>1181</v>
      </c>
      <c r="HS38" s="54" t="s">
        <v>1181</v>
      </c>
      <c r="HT38" s="54">
        <v>5</v>
      </c>
      <c r="HU38" s="54" t="s">
        <v>1065</v>
      </c>
      <c r="HV38" s="54" t="s">
        <v>1179</v>
      </c>
      <c r="HW38" s="54" t="s">
        <v>998</v>
      </c>
      <c r="HY38" s="55" t="s">
        <v>1182</v>
      </c>
      <c r="HZ38" s="38" t="s">
        <v>1183</v>
      </c>
      <c r="IA38" s="38" t="s">
        <v>1183</v>
      </c>
      <c r="IB38" s="38">
        <v>3</v>
      </c>
      <c r="IC38" s="38" t="b">
        <v>0</v>
      </c>
      <c r="ID38" s="38"/>
      <c r="IE38" s="38"/>
      <c r="IG38" s="55" t="s">
        <v>1184</v>
      </c>
      <c r="IH38" s="38" t="s">
        <v>1185</v>
      </c>
      <c r="II38" s="38" t="s">
        <v>1185</v>
      </c>
      <c r="IJ38" s="38"/>
      <c r="IK38" s="38"/>
      <c r="IL38" s="38"/>
      <c r="IM38" s="38"/>
    </row>
    <row r="39" spans="1:247" x14ac:dyDescent="0.4">
      <c r="A39" s="29" t="s">
        <v>1186</v>
      </c>
      <c r="B39" s="30"/>
      <c r="C39" s="30"/>
      <c r="D39" s="30">
        <v>8</v>
      </c>
      <c r="E39" s="30"/>
      <c r="F39" s="30"/>
      <c r="G39" s="30" t="s">
        <v>1187</v>
      </c>
      <c r="X39" s="33">
        <v>35</v>
      </c>
      <c r="Y39" s="47" t="s">
        <v>1188</v>
      </c>
      <c r="Z39" s="29"/>
      <c r="AA39" s="29"/>
      <c r="AB39" s="29">
        <v>8</v>
      </c>
      <c r="AC39" s="29"/>
      <c r="AD39" s="29"/>
      <c r="AE39" s="29" t="s">
        <v>204</v>
      </c>
      <c r="AG39" s="39" t="s">
        <v>490</v>
      </c>
      <c r="AH39" s="39" t="s">
        <v>1189</v>
      </c>
      <c r="AI39" s="39" t="s">
        <v>1189</v>
      </c>
      <c r="AJ39" s="39">
        <v>3</v>
      </c>
      <c r="AK39" s="37" t="b">
        <v>0</v>
      </c>
      <c r="AL39" s="37"/>
      <c r="AM39" s="39"/>
      <c r="AO39" s="39" t="s">
        <v>1190</v>
      </c>
      <c r="AP39" s="39" t="s">
        <v>1191</v>
      </c>
      <c r="AQ39" s="39" t="s">
        <v>1191</v>
      </c>
      <c r="AR39" s="39">
        <v>3</v>
      </c>
      <c r="AS39" s="37" t="b">
        <v>0</v>
      </c>
      <c r="AT39" s="37"/>
      <c r="AU39" s="37"/>
      <c r="AW39" s="37" t="s">
        <v>1192</v>
      </c>
      <c r="AX39" s="39" t="s">
        <v>1013</v>
      </c>
      <c r="AY39" s="39" t="s">
        <v>1013</v>
      </c>
      <c r="AZ39" s="39">
        <v>2</v>
      </c>
      <c r="BA39" s="39"/>
      <c r="BB39" s="39"/>
      <c r="BC39" s="39"/>
      <c r="BD39" s="33">
        <v>35</v>
      </c>
      <c r="BE39" s="39" t="s">
        <v>1193</v>
      </c>
      <c r="BF39" s="39" t="s">
        <v>1194</v>
      </c>
      <c r="BG39" s="39" t="s">
        <v>1194</v>
      </c>
      <c r="BH39" s="39">
        <v>2</v>
      </c>
      <c r="BI39" s="39"/>
      <c r="BJ39" s="39"/>
      <c r="BK39" s="39"/>
      <c r="BM39" s="48" t="s">
        <v>1195</v>
      </c>
      <c r="BN39" s="49" t="s">
        <v>1054</v>
      </c>
      <c r="BO39" s="49" t="s">
        <v>1054</v>
      </c>
      <c r="BP39" s="49">
        <v>2</v>
      </c>
      <c r="BQ39" s="49"/>
      <c r="BR39" s="49"/>
      <c r="BS39" s="49"/>
      <c r="BU39" s="39" t="s">
        <v>1196</v>
      </c>
      <c r="BV39" s="38" t="s">
        <v>1197</v>
      </c>
      <c r="BW39" s="38" t="s">
        <v>1197</v>
      </c>
      <c r="BX39" s="39">
        <v>2</v>
      </c>
      <c r="BY39" s="39"/>
      <c r="BZ39" s="39"/>
      <c r="CA39" s="39"/>
      <c r="CB39" s="33">
        <v>35</v>
      </c>
      <c r="CC39" s="39" t="s">
        <v>476</v>
      </c>
      <c r="CD39" s="39" t="s">
        <v>1055</v>
      </c>
      <c r="CE39" s="39" t="s">
        <v>1055</v>
      </c>
      <c r="CF39" s="39">
        <v>2</v>
      </c>
      <c r="CG39" s="39"/>
      <c r="CH39" s="39"/>
      <c r="CI39" s="39"/>
      <c r="CK39" s="39" t="s">
        <v>1198</v>
      </c>
      <c r="CL39" s="39" t="s">
        <v>1199</v>
      </c>
      <c r="CM39" s="39" t="s">
        <v>1199</v>
      </c>
      <c r="CN39" s="39"/>
      <c r="CO39" s="39"/>
      <c r="CP39" s="39"/>
      <c r="CQ39" s="39"/>
      <c r="CR39" s="33">
        <v>35</v>
      </c>
      <c r="CS39" s="39" t="s">
        <v>1200</v>
      </c>
      <c r="CT39" s="39" t="s">
        <v>1138</v>
      </c>
      <c r="CU39" s="39" t="s">
        <v>1138</v>
      </c>
      <c r="CV39" s="39">
        <v>2</v>
      </c>
      <c r="CW39" s="39"/>
      <c r="CX39" s="39"/>
      <c r="CY39" s="39"/>
      <c r="DA39" s="39" t="s">
        <v>1201</v>
      </c>
      <c r="DB39" s="39" t="s">
        <v>1202</v>
      </c>
      <c r="DC39" s="39" t="s">
        <v>1202</v>
      </c>
      <c r="DD39" s="39">
        <v>2</v>
      </c>
      <c r="DE39" s="39"/>
      <c r="DF39" s="39"/>
      <c r="DG39" s="39"/>
      <c r="DI39" s="39" t="s">
        <v>1203</v>
      </c>
      <c r="DJ39" s="39" t="s">
        <v>1204</v>
      </c>
      <c r="DK39" s="39" t="s">
        <v>1204</v>
      </c>
      <c r="DL39" s="39"/>
      <c r="DM39" s="39"/>
      <c r="DN39" s="39"/>
      <c r="DO39" s="39"/>
      <c r="DQ39" s="39" t="s">
        <v>1205</v>
      </c>
      <c r="DR39" s="62" t="s">
        <v>1206</v>
      </c>
      <c r="DS39" s="62" t="s">
        <v>1206</v>
      </c>
      <c r="DT39" s="39">
        <v>2</v>
      </c>
      <c r="DU39" s="39"/>
      <c r="DV39" s="39"/>
      <c r="DW39" s="39"/>
      <c r="DY39" s="39" t="s">
        <v>831</v>
      </c>
      <c r="DZ39" s="39" t="s">
        <v>1138</v>
      </c>
      <c r="EA39" s="39" t="s">
        <v>1138</v>
      </c>
      <c r="EB39" s="39">
        <v>2</v>
      </c>
      <c r="EC39" s="39"/>
      <c r="ED39" s="39"/>
      <c r="EE39" s="39"/>
      <c r="EG39" s="39" t="s">
        <v>1207</v>
      </c>
      <c r="EH39" s="39" t="s">
        <v>1208</v>
      </c>
      <c r="EI39" s="39" t="s">
        <v>1208</v>
      </c>
      <c r="EJ39" s="39">
        <v>2</v>
      </c>
      <c r="EK39" s="39"/>
      <c r="EL39" s="39"/>
      <c r="EM39" s="39"/>
      <c r="EO39" s="39" t="s">
        <v>763</v>
      </c>
      <c r="EP39" s="39" t="s">
        <v>1197</v>
      </c>
      <c r="EQ39" s="39" t="s">
        <v>1197</v>
      </c>
      <c r="ER39" s="39">
        <v>2</v>
      </c>
      <c r="ES39" s="39"/>
      <c r="ET39" s="39"/>
      <c r="EU39" s="39"/>
      <c r="EW39" s="39" t="s">
        <v>800</v>
      </c>
      <c r="EX39" s="39" t="s">
        <v>1208</v>
      </c>
      <c r="EY39" s="39" t="s">
        <v>1208</v>
      </c>
      <c r="EZ39" s="39">
        <v>2</v>
      </c>
      <c r="FA39" s="39"/>
      <c r="FB39" s="39"/>
      <c r="FC39" s="39"/>
      <c r="FD39" s="33">
        <v>35</v>
      </c>
      <c r="FE39" s="39" t="s">
        <v>668</v>
      </c>
      <c r="FF39" s="39" t="s">
        <v>1209</v>
      </c>
      <c r="FG39" s="39" t="s">
        <v>1209</v>
      </c>
      <c r="FH39" s="39">
        <v>2</v>
      </c>
      <c r="FI39" s="39"/>
      <c r="FJ39" s="39"/>
      <c r="FK39" s="39"/>
      <c r="FM39" s="39" t="s">
        <v>800</v>
      </c>
      <c r="FN39" s="39" t="s">
        <v>1208</v>
      </c>
      <c r="FO39" s="39" t="s">
        <v>1208</v>
      </c>
      <c r="FP39" s="39">
        <v>2</v>
      </c>
      <c r="FQ39" s="39"/>
      <c r="FR39" s="39"/>
      <c r="FS39" s="39"/>
      <c r="FT39" s="33">
        <v>35</v>
      </c>
      <c r="FU39" s="39" t="s">
        <v>863</v>
      </c>
      <c r="FV39" s="39" t="s">
        <v>1210</v>
      </c>
      <c r="FW39" s="39" t="s">
        <v>1210</v>
      </c>
      <c r="FX39" s="39">
        <v>2</v>
      </c>
      <c r="FY39" s="39"/>
      <c r="FZ39" s="39"/>
      <c r="GA39" s="39"/>
      <c r="GC39" s="59" t="s">
        <v>1211</v>
      </c>
      <c r="GD39" s="59" t="s">
        <v>397</v>
      </c>
      <c r="GE39" s="59" t="s">
        <v>397</v>
      </c>
      <c r="GF39" s="59">
        <v>2</v>
      </c>
      <c r="GG39" s="59"/>
      <c r="GH39" s="59"/>
      <c r="GI39" s="59"/>
      <c r="GK39" s="39" t="s">
        <v>1212</v>
      </c>
      <c r="GL39" s="39" t="s">
        <v>1213</v>
      </c>
      <c r="GM39" s="39" t="s">
        <v>1213</v>
      </c>
      <c r="GN39" s="39"/>
      <c r="GO39" s="39"/>
      <c r="GP39" s="39"/>
      <c r="GQ39" s="39"/>
      <c r="GS39" s="37" t="s">
        <v>1023</v>
      </c>
      <c r="GT39" s="39" t="s">
        <v>1214</v>
      </c>
      <c r="GU39" s="39" t="s">
        <v>1214</v>
      </c>
      <c r="GV39" s="39">
        <v>2</v>
      </c>
      <c r="GW39" s="39"/>
      <c r="GX39" s="39"/>
      <c r="GY39" s="39"/>
      <c r="HA39" s="37" t="s">
        <v>1215</v>
      </c>
      <c r="HB39" s="39" t="s">
        <v>1216</v>
      </c>
      <c r="HC39" s="39" t="s">
        <v>1216</v>
      </c>
      <c r="HD39" s="39">
        <v>4</v>
      </c>
      <c r="HE39" s="39">
        <v>2</v>
      </c>
      <c r="HF39" s="39"/>
      <c r="HG39" s="39"/>
      <c r="HH39" s="51">
        <v>33</v>
      </c>
      <c r="HI39" s="37" t="s">
        <v>1217</v>
      </c>
      <c r="HJ39" s="62" t="s">
        <v>1218</v>
      </c>
      <c r="HK39" s="62" t="s">
        <v>1218</v>
      </c>
      <c r="HL39" s="40">
        <v>3</v>
      </c>
      <c r="HM39" s="40" t="b">
        <v>0</v>
      </c>
      <c r="HN39" s="40"/>
      <c r="HO39" s="40"/>
      <c r="HQ39" s="37" t="s">
        <v>1217</v>
      </c>
      <c r="HR39" s="40" t="s">
        <v>1219</v>
      </c>
      <c r="HS39" s="40" t="s">
        <v>1219</v>
      </c>
      <c r="HT39" s="40">
        <v>3</v>
      </c>
      <c r="HU39" s="40" t="b">
        <v>0</v>
      </c>
      <c r="HV39" s="40"/>
      <c r="HW39" s="40"/>
      <c r="HY39" s="55" t="s">
        <v>1220</v>
      </c>
      <c r="HZ39" s="38" t="s">
        <v>1221</v>
      </c>
      <c r="IA39" s="38" t="s">
        <v>1221</v>
      </c>
      <c r="IB39" s="38">
        <v>3</v>
      </c>
      <c r="IC39" s="38" t="b">
        <v>0</v>
      </c>
      <c r="ID39" s="38"/>
      <c r="IE39" s="38"/>
      <c r="IG39" s="55" t="s">
        <v>1182</v>
      </c>
      <c r="IH39" s="38" t="s">
        <v>1222</v>
      </c>
      <c r="II39" s="38" t="s">
        <v>1222</v>
      </c>
      <c r="IJ39" s="38">
        <v>3</v>
      </c>
      <c r="IK39" s="38" t="b">
        <v>0</v>
      </c>
      <c r="IL39" s="38"/>
      <c r="IM39" s="38"/>
    </row>
    <row r="40" spans="1:247" x14ac:dyDescent="0.4">
      <c r="A40" s="42" t="s">
        <v>1223</v>
      </c>
      <c r="B40" s="43"/>
      <c r="C40" s="43"/>
      <c r="D40" s="43">
        <v>8</v>
      </c>
      <c r="E40" s="43"/>
      <c r="F40" s="43"/>
      <c r="G40" s="43" t="s">
        <v>1224</v>
      </c>
      <c r="X40" s="33">
        <v>36</v>
      </c>
      <c r="Y40" s="47" t="s">
        <v>1225</v>
      </c>
      <c r="Z40" s="29"/>
      <c r="AA40" s="29"/>
      <c r="AB40" s="29">
        <v>8</v>
      </c>
      <c r="AC40" s="29"/>
      <c r="AD40" s="29"/>
      <c r="AE40" s="29" t="s">
        <v>204</v>
      </c>
      <c r="AG40" s="39" t="s">
        <v>518</v>
      </c>
      <c r="AH40" s="39" t="s">
        <v>1226</v>
      </c>
      <c r="AI40" s="39" t="s">
        <v>1226</v>
      </c>
      <c r="AJ40" s="39">
        <v>3</v>
      </c>
      <c r="AK40" s="37" t="b">
        <v>0</v>
      </c>
      <c r="AL40" s="37"/>
      <c r="AM40" s="39"/>
      <c r="AO40" s="39" t="s">
        <v>1227</v>
      </c>
      <c r="AP40" s="39" t="s">
        <v>1228</v>
      </c>
      <c r="AQ40" s="39" t="s">
        <v>1228</v>
      </c>
      <c r="AR40" s="39">
        <v>3</v>
      </c>
      <c r="AS40" s="37" t="b">
        <v>0</v>
      </c>
      <c r="AT40" s="37"/>
      <c r="AU40" s="37"/>
      <c r="AW40" s="37" t="s">
        <v>1229</v>
      </c>
      <c r="AX40" s="39" t="s">
        <v>1046</v>
      </c>
      <c r="AY40" s="39" t="s">
        <v>1046</v>
      </c>
      <c r="AZ40" s="39">
        <v>2</v>
      </c>
      <c r="BA40" s="39"/>
      <c r="BB40" s="39"/>
      <c r="BC40" s="39"/>
      <c r="BD40" s="33">
        <v>36</v>
      </c>
      <c r="BE40" s="39" t="s">
        <v>1230</v>
      </c>
      <c r="BF40" s="39" t="s">
        <v>1231</v>
      </c>
      <c r="BG40" s="39" t="s">
        <v>1231</v>
      </c>
      <c r="BH40" s="39">
        <v>2</v>
      </c>
      <c r="BI40" s="39"/>
      <c r="BJ40" s="39"/>
      <c r="BK40" s="39"/>
      <c r="BM40" s="48" t="s">
        <v>1232</v>
      </c>
      <c r="BN40" s="49" t="s">
        <v>1095</v>
      </c>
      <c r="BO40" s="49" t="s">
        <v>1095</v>
      </c>
      <c r="BP40" s="49">
        <v>2</v>
      </c>
      <c r="BQ40" s="49"/>
      <c r="BR40" s="49"/>
      <c r="BS40" s="49"/>
      <c r="BU40" s="39" t="s">
        <v>1233</v>
      </c>
      <c r="BV40" s="38" t="s">
        <v>1234</v>
      </c>
      <c r="BW40" s="38" t="s">
        <v>1234</v>
      </c>
      <c r="BX40" s="39">
        <v>2</v>
      </c>
      <c r="BY40" s="39"/>
      <c r="BZ40" s="39"/>
      <c r="CA40" s="39"/>
      <c r="CB40" s="33">
        <v>36</v>
      </c>
      <c r="CC40" s="39" t="s">
        <v>505</v>
      </c>
      <c r="CD40" s="39" t="s">
        <v>1235</v>
      </c>
      <c r="CE40" s="39" t="s">
        <v>1235</v>
      </c>
      <c r="CF40" s="39">
        <v>2</v>
      </c>
      <c r="CG40" s="39"/>
      <c r="CH40" s="39"/>
      <c r="CI40" s="39"/>
      <c r="CK40" s="39" t="s">
        <v>1236</v>
      </c>
      <c r="CL40" s="39" t="s">
        <v>1237</v>
      </c>
      <c r="CM40" s="39" t="s">
        <v>1237</v>
      </c>
      <c r="CN40" s="39"/>
      <c r="CO40" s="39"/>
      <c r="CP40" s="39"/>
      <c r="CQ40" s="39"/>
      <c r="CR40" s="33">
        <v>36</v>
      </c>
      <c r="CS40" s="39" t="s">
        <v>1238</v>
      </c>
      <c r="CT40" s="39" t="s">
        <v>1170</v>
      </c>
      <c r="CU40" s="39" t="s">
        <v>1170</v>
      </c>
      <c r="CV40" s="39">
        <v>2</v>
      </c>
      <c r="CW40" s="39"/>
      <c r="CX40" s="39"/>
      <c r="CY40" s="39"/>
      <c r="DA40" s="39" t="s">
        <v>1239</v>
      </c>
      <c r="DB40" s="39" t="s">
        <v>1240</v>
      </c>
      <c r="DC40" s="39" t="s">
        <v>1240</v>
      </c>
      <c r="DD40" s="39">
        <v>2</v>
      </c>
      <c r="DE40" s="39"/>
      <c r="DF40" s="39"/>
      <c r="DG40" s="39"/>
      <c r="DI40" s="39" t="s">
        <v>1241</v>
      </c>
      <c r="DJ40" s="39" t="s">
        <v>1242</v>
      </c>
      <c r="DK40" s="39" t="s">
        <v>1242</v>
      </c>
      <c r="DL40" s="39"/>
      <c r="DM40" s="39"/>
      <c r="DN40" s="39"/>
      <c r="DO40" s="39"/>
      <c r="DQ40" s="39" t="s">
        <v>1243</v>
      </c>
      <c r="DR40" s="62" t="s">
        <v>1244</v>
      </c>
      <c r="DS40" s="62" t="s">
        <v>1244</v>
      </c>
      <c r="DT40" s="39">
        <v>2</v>
      </c>
      <c r="DU40" s="39"/>
      <c r="DV40" s="39"/>
      <c r="DW40" s="39"/>
      <c r="DY40" s="39" t="s">
        <v>859</v>
      </c>
      <c r="DZ40" s="39" t="s">
        <v>1210</v>
      </c>
      <c r="EA40" s="39" t="s">
        <v>1210</v>
      </c>
      <c r="EB40" s="39">
        <v>2</v>
      </c>
      <c r="EC40" s="39"/>
      <c r="ED40" s="39"/>
      <c r="EE40" s="39"/>
      <c r="EG40" s="39" t="s">
        <v>1245</v>
      </c>
      <c r="EH40" s="39" t="s">
        <v>1246</v>
      </c>
      <c r="EI40" s="39" t="s">
        <v>1246</v>
      </c>
      <c r="EJ40" s="39">
        <v>2</v>
      </c>
      <c r="EK40" s="39"/>
      <c r="EL40" s="39"/>
      <c r="EM40" s="39"/>
      <c r="EO40" s="39" t="s">
        <v>797</v>
      </c>
      <c r="EP40" s="39" t="s">
        <v>1170</v>
      </c>
      <c r="EQ40" s="39" t="s">
        <v>1170</v>
      </c>
      <c r="ER40" s="39">
        <v>2</v>
      </c>
      <c r="ES40" s="39"/>
      <c r="ET40" s="39"/>
      <c r="EU40" s="39"/>
      <c r="EW40" s="39" t="s">
        <v>835</v>
      </c>
      <c r="EX40" s="39" t="s">
        <v>1246</v>
      </c>
      <c r="EY40" s="39" t="s">
        <v>1246</v>
      </c>
      <c r="EZ40" s="39">
        <v>2</v>
      </c>
      <c r="FA40" s="39"/>
      <c r="FB40" s="39"/>
      <c r="FC40" s="39"/>
      <c r="FD40" s="33">
        <v>36</v>
      </c>
      <c r="FE40" s="39" t="s">
        <v>701</v>
      </c>
      <c r="FF40" s="39" t="s">
        <v>1247</v>
      </c>
      <c r="FG40" s="39" t="s">
        <v>1247</v>
      </c>
      <c r="FH40" s="39">
        <v>2</v>
      </c>
      <c r="FI40" s="39"/>
      <c r="FJ40" s="39"/>
      <c r="FK40" s="39"/>
      <c r="FM40" s="39" t="s">
        <v>835</v>
      </c>
      <c r="FN40" s="39" t="s">
        <v>1246</v>
      </c>
      <c r="FO40" s="39" t="s">
        <v>1246</v>
      </c>
      <c r="FP40" s="39">
        <v>2</v>
      </c>
      <c r="FQ40" s="39"/>
      <c r="FR40" s="39"/>
      <c r="FS40" s="39"/>
      <c r="FT40" s="33">
        <v>36</v>
      </c>
      <c r="FU40" s="39" t="s">
        <v>891</v>
      </c>
      <c r="FV40" s="39" t="s">
        <v>1209</v>
      </c>
      <c r="FW40" s="39" t="s">
        <v>1209</v>
      </c>
      <c r="FX40" s="39">
        <v>2</v>
      </c>
      <c r="FY40" s="39"/>
      <c r="FZ40" s="39"/>
      <c r="GA40" s="39"/>
      <c r="GK40" s="39" t="s">
        <v>1248</v>
      </c>
      <c r="GL40" s="39" t="s">
        <v>1249</v>
      </c>
      <c r="GM40" s="39" t="s">
        <v>1249</v>
      </c>
      <c r="GN40" s="39"/>
      <c r="GO40" s="39"/>
      <c r="GP40" s="39"/>
      <c r="GQ40" s="39"/>
      <c r="GS40" s="37" t="s">
        <v>1056</v>
      </c>
      <c r="GT40" s="39" t="s">
        <v>1250</v>
      </c>
      <c r="GU40" s="39" t="s">
        <v>1250</v>
      </c>
      <c r="GV40" s="39">
        <v>2</v>
      </c>
      <c r="GW40" s="39"/>
      <c r="GX40" s="39"/>
      <c r="GY40" s="39"/>
      <c r="HA40" s="37" t="s">
        <v>1251</v>
      </c>
      <c r="HB40" s="39" t="s">
        <v>1252</v>
      </c>
      <c r="HC40" s="39" t="s">
        <v>1252</v>
      </c>
      <c r="HD40" s="39">
        <v>3</v>
      </c>
      <c r="HE40" s="39" t="b">
        <v>0</v>
      </c>
      <c r="HF40" s="39"/>
      <c r="HG40" s="39"/>
      <c r="HH40" s="51">
        <v>34</v>
      </c>
      <c r="HI40" s="37" t="s">
        <v>1253</v>
      </c>
      <c r="HJ40" s="62" t="s">
        <v>1254</v>
      </c>
      <c r="HK40" s="62" t="s">
        <v>1254</v>
      </c>
      <c r="HL40" s="40"/>
      <c r="HM40" s="40"/>
      <c r="HN40" s="40"/>
      <c r="HO40" s="40" t="s">
        <v>998</v>
      </c>
      <c r="HQ40" s="37" t="s">
        <v>1253</v>
      </c>
      <c r="HR40" s="40" t="s">
        <v>1255</v>
      </c>
      <c r="HS40" s="40" t="s">
        <v>1255</v>
      </c>
      <c r="HT40" s="40"/>
      <c r="HU40" s="40"/>
      <c r="HV40" s="40"/>
      <c r="HW40" s="40" t="s">
        <v>998</v>
      </c>
      <c r="HY40" s="55" t="s">
        <v>1256</v>
      </c>
      <c r="HZ40" s="38" t="s">
        <v>1257</v>
      </c>
      <c r="IA40" s="38" t="s">
        <v>1257</v>
      </c>
      <c r="IB40" s="38">
        <v>3</v>
      </c>
      <c r="IC40" s="38" t="b">
        <v>0</v>
      </c>
      <c r="ID40" s="38"/>
      <c r="IE40" s="38"/>
      <c r="IG40" s="55" t="s">
        <v>1220</v>
      </c>
      <c r="IH40" s="38" t="s">
        <v>1258</v>
      </c>
      <c r="II40" s="38" t="s">
        <v>1258</v>
      </c>
      <c r="IJ40" s="38">
        <v>3</v>
      </c>
      <c r="IK40" s="38" t="b">
        <v>0</v>
      </c>
      <c r="IL40" s="38"/>
      <c r="IM40" s="38"/>
    </row>
    <row r="41" spans="1:247" x14ac:dyDescent="0.4">
      <c r="A41" s="64" t="s">
        <v>1259</v>
      </c>
      <c r="B41" s="65"/>
      <c r="C41" s="65" t="s">
        <v>1260</v>
      </c>
      <c r="D41" s="65"/>
      <c r="E41" s="65"/>
      <c r="F41" s="65"/>
      <c r="G41" s="65"/>
      <c r="X41" s="33">
        <v>37</v>
      </c>
      <c r="Y41" s="47" t="s">
        <v>1261</v>
      </c>
      <c r="Z41" s="29"/>
      <c r="AA41" s="29"/>
      <c r="AB41" s="29">
        <v>8</v>
      </c>
      <c r="AC41" s="29"/>
      <c r="AD41" s="29"/>
      <c r="AE41" s="29" t="s">
        <v>204</v>
      </c>
      <c r="AG41" s="39" t="s">
        <v>546</v>
      </c>
      <c r="AH41" s="39" t="s">
        <v>1262</v>
      </c>
      <c r="AI41" s="39" t="s">
        <v>1262</v>
      </c>
      <c r="AJ41" s="39">
        <v>3</v>
      </c>
      <c r="AK41" s="37" t="b">
        <v>0</v>
      </c>
      <c r="AL41" s="37"/>
      <c r="AM41" s="39"/>
      <c r="AO41" s="39" t="s">
        <v>1263</v>
      </c>
      <c r="AP41" s="39" t="s">
        <v>1264</v>
      </c>
      <c r="AQ41" s="39" t="s">
        <v>1264</v>
      </c>
      <c r="AR41" s="39">
        <v>3</v>
      </c>
      <c r="AS41" s="37" t="b">
        <v>0</v>
      </c>
      <c r="AT41" s="37"/>
      <c r="AU41" s="37"/>
      <c r="AW41" s="37" t="s">
        <v>1265</v>
      </c>
      <c r="AX41" s="39" t="s">
        <v>1083</v>
      </c>
      <c r="AY41" s="39" t="s">
        <v>1083</v>
      </c>
      <c r="AZ41" s="39">
        <v>2</v>
      </c>
      <c r="BA41" s="39"/>
      <c r="BB41" s="39"/>
      <c r="BC41" s="39"/>
      <c r="BD41" s="33">
        <v>37</v>
      </c>
      <c r="BE41" s="39" t="s">
        <v>1266</v>
      </c>
      <c r="BF41" s="39" t="s">
        <v>1083</v>
      </c>
      <c r="BG41" s="39" t="s">
        <v>1083</v>
      </c>
      <c r="BH41" s="39">
        <v>2</v>
      </c>
      <c r="BI41" s="39"/>
      <c r="BJ41" s="39"/>
      <c r="BK41" s="39"/>
      <c r="BM41" s="48" t="s">
        <v>1267</v>
      </c>
      <c r="BN41" s="49" t="s">
        <v>907</v>
      </c>
      <c r="BO41" s="49" t="s">
        <v>907</v>
      </c>
      <c r="BP41" s="49">
        <v>2</v>
      </c>
      <c r="BQ41" s="49"/>
      <c r="BR41" s="49"/>
      <c r="BS41" s="49"/>
      <c r="BU41" s="39" t="s">
        <v>1268</v>
      </c>
      <c r="BV41" s="38" t="s">
        <v>1269</v>
      </c>
      <c r="BW41" s="38" t="s">
        <v>1269</v>
      </c>
      <c r="BX41" s="39">
        <v>2</v>
      </c>
      <c r="BY41" s="39"/>
      <c r="BZ41" s="39"/>
      <c r="CA41" s="39"/>
      <c r="CB41" s="33">
        <v>37</v>
      </c>
      <c r="CC41" s="39" t="s">
        <v>533</v>
      </c>
      <c r="CD41" s="39" t="s">
        <v>1270</v>
      </c>
      <c r="CE41" s="39" t="s">
        <v>1270</v>
      </c>
      <c r="CF41" s="39">
        <v>2</v>
      </c>
      <c r="CG41" s="39"/>
      <c r="CH41" s="39"/>
      <c r="CI41" s="39"/>
      <c r="CK41" s="39" t="s">
        <v>1271</v>
      </c>
      <c r="CL41" s="39" t="s">
        <v>890</v>
      </c>
      <c r="CM41" s="39" t="s">
        <v>890</v>
      </c>
      <c r="CN41" s="39"/>
      <c r="CO41" s="39"/>
      <c r="CP41" s="39"/>
      <c r="CQ41" s="39"/>
      <c r="CR41" s="33">
        <v>37</v>
      </c>
      <c r="CS41" s="39" t="s">
        <v>1272</v>
      </c>
      <c r="CT41" s="39" t="s">
        <v>1209</v>
      </c>
      <c r="CU41" s="39" t="s">
        <v>1209</v>
      </c>
      <c r="CV41" s="39">
        <v>2</v>
      </c>
      <c r="CW41" s="39"/>
      <c r="CX41" s="39"/>
      <c r="CY41" s="39"/>
      <c r="DA41" s="39" t="s">
        <v>1273</v>
      </c>
      <c r="DB41" s="39" t="s">
        <v>790</v>
      </c>
      <c r="DC41" s="39" t="s">
        <v>790</v>
      </c>
      <c r="DD41" s="39">
        <v>2</v>
      </c>
      <c r="DE41" s="39"/>
      <c r="DF41" s="39"/>
      <c r="DG41" s="39"/>
      <c r="DI41" s="39" t="s">
        <v>1274</v>
      </c>
      <c r="DJ41" s="39" t="s">
        <v>1275</v>
      </c>
      <c r="DK41" s="39" t="s">
        <v>1275</v>
      </c>
      <c r="DL41" s="39"/>
      <c r="DM41" s="39"/>
      <c r="DN41" s="39"/>
      <c r="DO41" s="39"/>
      <c r="DQ41" s="39" t="s">
        <v>1276</v>
      </c>
      <c r="DR41" s="62" t="s">
        <v>1277</v>
      </c>
      <c r="DS41" s="62" t="s">
        <v>1277</v>
      </c>
      <c r="DT41" s="39">
        <v>2</v>
      </c>
      <c r="DU41" s="39"/>
      <c r="DV41" s="39"/>
      <c r="DW41" s="39"/>
      <c r="DY41" s="39" t="s">
        <v>887</v>
      </c>
      <c r="DZ41" s="39" t="s">
        <v>1209</v>
      </c>
      <c r="EA41" s="39" t="s">
        <v>1209</v>
      </c>
      <c r="EB41" s="39">
        <v>2</v>
      </c>
      <c r="EC41" s="39"/>
      <c r="ED41" s="39"/>
      <c r="EE41" s="39"/>
      <c r="EG41" s="39" t="s">
        <v>1278</v>
      </c>
      <c r="EH41" s="39" t="s">
        <v>1279</v>
      </c>
      <c r="EI41" s="39" t="s">
        <v>1279</v>
      </c>
      <c r="EJ41" s="39">
        <v>2</v>
      </c>
      <c r="EK41" s="39"/>
      <c r="EL41" s="39"/>
      <c r="EM41" s="39"/>
      <c r="EO41" s="39" t="s">
        <v>833</v>
      </c>
      <c r="EP41" s="39" t="s">
        <v>1280</v>
      </c>
      <c r="EQ41" s="39" t="s">
        <v>1280</v>
      </c>
      <c r="ER41" s="39">
        <v>2</v>
      </c>
      <c r="ES41" s="39"/>
      <c r="ET41" s="39"/>
      <c r="EU41" s="39"/>
      <c r="EW41" s="39" t="s">
        <v>863</v>
      </c>
      <c r="EX41" s="39" t="s">
        <v>1279</v>
      </c>
      <c r="EY41" s="39" t="s">
        <v>1279</v>
      </c>
      <c r="EZ41" s="39">
        <v>2</v>
      </c>
      <c r="FA41" s="39"/>
      <c r="FB41" s="39"/>
      <c r="FC41" s="39"/>
      <c r="FD41" s="33">
        <v>37</v>
      </c>
      <c r="FE41" s="39" t="s">
        <v>733</v>
      </c>
      <c r="FF41" s="39" t="s">
        <v>1280</v>
      </c>
      <c r="FG41" s="39" t="s">
        <v>1280</v>
      </c>
      <c r="FH41" s="39">
        <v>2</v>
      </c>
      <c r="FI41" s="39"/>
      <c r="FJ41" s="39"/>
      <c r="FK41" s="39"/>
      <c r="FM41" s="39" t="s">
        <v>863</v>
      </c>
      <c r="FN41" s="39" t="s">
        <v>1279</v>
      </c>
      <c r="FO41" s="39" t="s">
        <v>1279</v>
      </c>
      <c r="FP41" s="39">
        <v>2</v>
      </c>
      <c r="FQ41" s="39"/>
      <c r="FR41" s="39"/>
      <c r="FS41" s="39"/>
      <c r="FT41" s="33">
        <v>37</v>
      </c>
      <c r="FU41" s="39" t="s">
        <v>925</v>
      </c>
      <c r="FV41" s="39" t="s">
        <v>1170</v>
      </c>
      <c r="FW41" s="39" t="s">
        <v>1170</v>
      </c>
      <c r="FX41" s="39">
        <v>2</v>
      </c>
      <c r="FY41" s="39"/>
      <c r="FZ41" s="39"/>
      <c r="GA41" s="39"/>
      <c r="GK41" s="39" t="s">
        <v>1281</v>
      </c>
      <c r="GL41" s="39" t="s">
        <v>553</v>
      </c>
      <c r="GM41" s="39" t="s">
        <v>553</v>
      </c>
      <c r="GN41" s="39"/>
      <c r="GO41" s="39"/>
      <c r="GP41" s="39"/>
      <c r="GQ41" s="39"/>
      <c r="GS41" s="37" t="s">
        <v>1096</v>
      </c>
      <c r="GT41" s="39" t="s">
        <v>893</v>
      </c>
      <c r="GU41" s="39" t="s">
        <v>893</v>
      </c>
      <c r="GV41" s="39">
        <v>2</v>
      </c>
      <c r="GW41" s="39"/>
      <c r="GX41" s="39"/>
      <c r="GY41" s="39"/>
      <c r="HA41" s="37" t="s">
        <v>1282</v>
      </c>
      <c r="HB41" s="39" t="s">
        <v>1283</v>
      </c>
      <c r="HC41" s="39" t="s">
        <v>1283</v>
      </c>
      <c r="HD41" s="39">
        <v>3</v>
      </c>
      <c r="HE41" s="39" t="b">
        <v>0</v>
      </c>
      <c r="HF41" s="39"/>
      <c r="HG41" s="39"/>
      <c r="HH41" s="51">
        <v>35</v>
      </c>
      <c r="HI41" s="54" t="s">
        <v>1284</v>
      </c>
      <c r="HJ41" s="62" t="s">
        <v>1285</v>
      </c>
      <c r="HK41" s="62" t="s">
        <v>1285</v>
      </c>
      <c r="HL41" s="54">
        <v>4</v>
      </c>
      <c r="HM41" s="54">
        <v>2</v>
      </c>
      <c r="HN41" s="54"/>
      <c r="HO41" s="54"/>
      <c r="HQ41" s="54" t="s">
        <v>1284</v>
      </c>
      <c r="HR41" s="54" t="s">
        <v>1286</v>
      </c>
      <c r="HS41" s="54" t="s">
        <v>1286</v>
      </c>
      <c r="HT41" s="54">
        <v>4</v>
      </c>
      <c r="HU41" s="54">
        <v>2</v>
      </c>
      <c r="HV41" s="54"/>
      <c r="HW41" s="54" t="s">
        <v>998</v>
      </c>
      <c r="HY41" s="55" t="s">
        <v>1287</v>
      </c>
      <c r="HZ41" s="38" t="s">
        <v>1288</v>
      </c>
      <c r="IA41" s="38" t="s">
        <v>1288</v>
      </c>
      <c r="IB41" s="38">
        <v>3</v>
      </c>
      <c r="IC41" s="38" t="b">
        <v>0</v>
      </c>
      <c r="ID41" s="38"/>
      <c r="IE41" s="38"/>
      <c r="IG41" s="55" t="s">
        <v>1256</v>
      </c>
      <c r="IH41" s="38" t="s">
        <v>1289</v>
      </c>
      <c r="II41" s="38" t="s">
        <v>1289</v>
      </c>
      <c r="IJ41" s="38">
        <v>3</v>
      </c>
      <c r="IK41" s="38" t="b">
        <v>0</v>
      </c>
      <c r="IL41" s="38"/>
      <c r="IM41" s="38"/>
    </row>
    <row r="42" spans="1:247" x14ac:dyDescent="0.4">
      <c r="A42" s="59" t="s">
        <v>1290</v>
      </c>
      <c r="B42" s="66"/>
      <c r="C42" s="66" t="s">
        <v>1291</v>
      </c>
      <c r="D42" s="66"/>
      <c r="E42" s="66"/>
      <c r="F42" s="66"/>
      <c r="G42" s="66"/>
      <c r="X42" s="33">
        <v>38</v>
      </c>
      <c r="Y42" s="47" t="s">
        <v>1292</v>
      </c>
      <c r="Z42" s="29"/>
      <c r="AA42" s="29"/>
      <c r="AB42" s="29">
        <v>8</v>
      </c>
      <c r="AC42" s="29"/>
      <c r="AD42" s="29"/>
      <c r="AE42" s="29" t="s">
        <v>204</v>
      </c>
      <c r="AG42" s="39" t="s">
        <v>579</v>
      </c>
      <c r="AH42" s="39" t="s">
        <v>1293</v>
      </c>
      <c r="AI42" s="39" t="s">
        <v>1293</v>
      </c>
      <c r="AJ42" s="39">
        <v>3</v>
      </c>
      <c r="AK42" s="37" t="b">
        <v>0</v>
      </c>
      <c r="AL42" s="37"/>
      <c r="AM42" s="39"/>
      <c r="AO42" s="39" t="s">
        <v>1294</v>
      </c>
      <c r="AP42" s="39" t="s">
        <v>1295</v>
      </c>
      <c r="AQ42" s="39" t="s">
        <v>1295</v>
      </c>
      <c r="AR42" s="39">
        <v>3</v>
      </c>
      <c r="AS42" s="37" t="b">
        <v>0</v>
      </c>
      <c r="AT42" s="37"/>
      <c r="AU42" s="37"/>
      <c r="AW42" s="37" t="s">
        <v>1296</v>
      </c>
      <c r="AX42" s="39" t="s">
        <v>1123</v>
      </c>
      <c r="AY42" s="39" t="s">
        <v>1123</v>
      </c>
      <c r="AZ42" s="39">
        <v>2</v>
      </c>
      <c r="BA42" s="39"/>
      <c r="BB42" s="39"/>
      <c r="BC42" s="39"/>
      <c r="BD42" s="33">
        <v>38</v>
      </c>
      <c r="BE42" s="39" t="s">
        <v>1297</v>
      </c>
      <c r="BF42" s="39" t="s">
        <v>1123</v>
      </c>
      <c r="BG42" s="39" t="s">
        <v>1123</v>
      </c>
      <c r="BH42" s="39">
        <v>2</v>
      </c>
      <c r="BI42" s="39"/>
      <c r="BJ42" s="39"/>
      <c r="BK42" s="39"/>
      <c r="BM42" s="48" t="s">
        <v>1298</v>
      </c>
      <c r="BN42" s="49" t="s">
        <v>1299</v>
      </c>
      <c r="BO42" s="49" t="s">
        <v>1299</v>
      </c>
      <c r="BP42" s="49">
        <v>2</v>
      </c>
      <c r="BQ42" s="49"/>
      <c r="BR42" s="49"/>
      <c r="BS42" s="49"/>
      <c r="BU42" s="39" t="s">
        <v>1300</v>
      </c>
      <c r="BV42" s="38" t="s">
        <v>1301</v>
      </c>
      <c r="BW42" s="38" t="s">
        <v>1301</v>
      </c>
      <c r="BX42" s="39">
        <v>2</v>
      </c>
      <c r="BY42" s="39"/>
      <c r="BZ42" s="39"/>
      <c r="CA42" s="39"/>
      <c r="CB42" s="33">
        <v>38</v>
      </c>
      <c r="CC42" s="39" t="s">
        <v>1088</v>
      </c>
      <c r="CD42" s="39" t="s">
        <v>1199</v>
      </c>
      <c r="CE42" s="39" t="s">
        <v>1199</v>
      </c>
      <c r="CF42" s="39">
        <v>2</v>
      </c>
      <c r="CG42" s="39"/>
      <c r="CH42" s="39"/>
      <c r="CI42" s="39"/>
      <c r="CK42" s="39" t="s">
        <v>1302</v>
      </c>
      <c r="CL42" s="39" t="s">
        <v>1303</v>
      </c>
      <c r="CM42" s="39" t="s">
        <v>1303</v>
      </c>
      <c r="CN42" s="39"/>
      <c r="CO42" s="39"/>
      <c r="CP42" s="39"/>
      <c r="CQ42" s="39"/>
      <c r="CR42" s="33">
        <v>38</v>
      </c>
      <c r="CS42" s="39" t="s">
        <v>1304</v>
      </c>
      <c r="CT42" s="39" t="s">
        <v>1247</v>
      </c>
      <c r="CU42" s="39" t="s">
        <v>1247</v>
      </c>
      <c r="CV42" s="39">
        <v>2</v>
      </c>
      <c r="CW42" s="39"/>
      <c r="CX42" s="39"/>
      <c r="CY42" s="39"/>
      <c r="DA42" s="39" t="s">
        <v>1305</v>
      </c>
      <c r="DB42" s="39" t="s">
        <v>1306</v>
      </c>
      <c r="DC42" s="39" t="s">
        <v>1306</v>
      </c>
      <c r="DD42" s="39">
        <v>2</v>
      </c>
      <c r="DE42" s="39"/>
      <c r="DF42" s="39"/>
      <c r="DG42" s="39"/>
      <c r="DI42" s="39" t="s">
        <v>1307</v>
      </c>
      <c r="DJ42" s="39" t="s">
        <v>1308</v>
      </c>
      <c r="DK42" s="39" t="s">
        <v>1308</v>
      </c>
      <c r="DL42" s="39"/>
      <c r="DM42" s="39"/>
      <c r="DN42" s="39"/>
      <c r="DO42" s="39"/>
      <c r="DQ42" s="39" t="s">
        <v>1309</v>
      </c>
      <c r="DR42" s="62" t="s">
        <v>1310</v>
      </c>
      <c r="DS42" s="62" t="s">
        <v>1310</v>
      </c>
      <c r="DT42" s="39">
        <v>2</v>
      </c>
      <c r="DU42" s="39"/>
      <c r="DV42" s="39"/>
      <c r="DW42" s="39"/>
      <c r="DY42" s="39" t="s">
        <v>919</v>
      </c>
      <c r="DZ42" s="39" t="s">
        <v>1170</v>
      </c>
      <c r="EA42" s="39" t="s">
        <v>1170</v>
      </c>
      <c r="EB42" s="39">
        <v>2</v>
      </c>
      <c r="EC42" s="39"/>
      <c r="ED42" s="39"/>
      <c r="EE42" s="39"/>
      <c r="EG42" s="39" t="s">
        <v>1311</v>
      </c>
      <c r="EH42" s="39" t="s">
        <v>1312</v>
      </c>
      <c r="EI42" s="39" t="s">
        <v>1312</v>
      </c>
      <c r="EJ42" s="39">
        <v>2</v>
      </c>
      <c r="EK42" s="39"/>
      <c r="EL42" s="39"/>
      <c r="EM42" s="39"/>
      <c r="EO42" s="39" t="s">
        <v>862</v>
      </c>
      <c r="EP42" s="39" t="s">
        <v>1247</v>
      </c>
      <c r="EQ42" s="39" t="s">
        <v>1247</v>
      </c>
      <c r="ER42" s="39">
        <v>2</v>
      </c>
      <c r="ES42" s="39"/>
      <c r="ET42" s="39"/>
      <c r="EU42" s="39"/>
      <c r="EW42" s="39" t="s">
        <v>891</v>
      </c>
      <c r="EX42" s="39" t="s">
        <v>1312</v>
      </c>
      <c r="EY42" s="39" t="s">
        <v>1312</v>
      </c>
      <c r="EZ42" s="39">
        <v>2</v>
      </c>
      <c r="FA42" s="39"/>
      <c r="FB42" s="39"/>
      <c r="FC42" s="39"/>
      <c r="FD42" s="33">
        <v>38</v>
      </c>
      <c r="FE42" s="39" t="s">
        <v>767</v>
      </c>
      <c r="FF42" s="39" t="s">
        <v>1148</v>
      </c>
      <c r="FG42" s="39" t="s">
        <v>1148</v>
      </c>
      <c r="FH42" s="39">
        <v>2</v>
      </c>
      <c r="FI42" s="39"/>
      <c r="FJ42" s="39"/>
      <c r="FK42" s="39"/>
      <c r="FM42" s="39" t="s">
        <v>891</v>
      </c>
      <c r="FN42" s="39" t="s">
        <v>1312</v>
      </c>
      <c r="FO42" s="39" t="s">
        <v>1312</v>
      </c>
      <c r="FP42" s="39">
        <v>2</v>
      </c>
      <c r="FQ42" s="39"/>
      <c r="FR42" s="39"/>
      <c r="FS42" s="39"/>
      <c r="FT42" s="33">
        <v>38</v>
      </c>
      <c r="FU42" s="39" t="s">
        <v>956</v>
      </c>
      <c r="FV42" s="39" t="s">
        <v>1280</v>
      </c>
      <c r="FW42" s="39" t="s">
        <v>1280</v>
      </c>
      <c r="FX42" s="39">
        <v>2</v>
      </c>
      <c r="FY42" s="39"/>
      <c r="FZ42" s="39"/>
      <c r="GA42" s="39"/>
      <c r="GK42" s="39" t="s">
        <v>1313</v>
      </c>
      <c r="GL42" s="39" t="s">
        <v>1314</v>
      </c>
      <c r="GM42" s="39" t="s">
        <v>1314</v>
      </c>
      <c r="GN42" s="39"/>
      <c r="GO42" s="39"/>
      <c r="GP42" s="39"/>
      <c r="GQ42" s="39"/>
      <c r="GS42" s="37" t="s">
        <v>1137</v>
      </c>
      <c r="GT42" s="39" t="s">
        <v>1315</v>
      </c>
      <c r="GU42" s="39" t="s">
        <v>1315</v>
      </c>
      <c r="GV42" s="39">
        <v>2</v>
      </c>
      <c r="GW42" s="39"/>
      <c r="GX42" s="39"/>
      <c r="GY42" s="39"/>
      <c r="HA42" s="37" t="s">
        <v>1316</v>
      </c>
      <c r="HB42" s="39" t="s">
        <v>1317</v>
      </c>
      <c r="HC42" s="39" t="s">
        <v>1317</v>
      </c>
      <c r="HD42" s="39">
        <v>3</v>
      </c>
      <c r="HE42" s="39" t="b">
        <v>0</v>
      </c>
      <c r="HF42" s="39"/>
      <c r="HG42" s="39"/>
      <c r="HH42" s="51">
        <v>36</v>
      </c>
      <c r="HI42" s="54" t="s">
        <v>1318</v>
      </c>
      <c r="HJ42" s="62" t="s">
        <v>1319</v>
      </c>
      <c r="HK42" s="62" t="s">
        <v>1319</v>
      </c>
      <c r="HL42" s="54">
        <v>4</v>
      </c>
      <c r="HM42" s="54">
        <v>2</v>
      </c>
      <c r="HN42" s="54"/>
      <c r="HO42" s="54"/>
      <c r="HQ42" s="54" t="s">
        <v>1318</v>
      </c>
      <c r="HR42" s="54" t="s">
        <v>1320</v>
      </c>
      <c r="HS42" s="54" t="s">
        <v>1320</v>
      </c>
      <c r="HT42" s="54">
        <v>4</v>
      </c>
      <c r="HU42" s="54">
        <v>2</v>
      </c>
      <c r="HV42" s="54"/>
      <c r="HW42" s="54" t="s">
        <v>998</v>
      </c>
      <c r="HY42" s="55" t="s">
        <v>1321</v>
      </c>
      <c r="HZ42" s="38" t="s">
        <v>1322</v>
      </c>
      <c r="IA42" s="38" t="s">
        <v>1322</v>
      </c>
      <c r="IB42" s="38">
        <v>3</v>
      </c>
      <c r="IC42" s="38" t="b">
        <v>0</v>
      </c>
      <c r="ID42" s="38"/>
      <c r="IE42" s="38"/>
      <c r="IG42" s="55" t="s">
        <v>1287</v>
      </c>
      <c r="IH42" s="38" t="s">
        <v>1323</v>
      </c>
      <c r="II42" s="38" t="s">
        <v>1323</v>
      </c>
      <c r="IJ42" s="38">
        <v>3</v>
      </c>
      <c r="IK42" s="38" t="b">
        <v>0</v>
      </c>
      <c r="IL42" s="38"/>
      <c r="IM42" s="38"/>
    </row>
    <row r="43" spans="1:247" x14ac:dyDescent="0.4">
      <c r="X43" s="33">
        <v>39</v>
      </c>
      <c r="Y43" s="47" t="s">
        <v>1324</v>
      </c>
      <c r="Z43" s="29"/>
      <c r="AA43" s="29"/>
      <c r="AB43" s="29">
        <v>8</v>
      </c>
      <c r="AC43" s="29"/>
      <c r="AD43" s="29"/>
      <c r="AE43" s="29" t="s">
        <v>204</v>
      </c>
      <c r="AG43" s="39" t="s">
        <v>618</v>
      </c>
      <c r="AH43" s="39" t="s">
        <v>1325</v>
      </c>
      <c r="AI43" s="39" t="s">
        <v>1325</v>
      </c>
      <c r="AJ43" s="39">
        <v>3</v>
      </c>
      <c r="AK43" s="37" t="b">
        <v>0</v>
      </c>
      <c r="AL43" s="37"/>
      <c r="AM43" s="39"/>
      <c r="AO43" s="39" t="s">
        <v>1326</v>
      </c>
      <c r="AP43" s="39" t="s">
        <v>1327</v>
      </c>
      <c r="AQ43" s="39" t="s">
        <v>1327</v>
      </c>
      <c r="AR43" s="39">
        <v>3</v>
      </c>
      <c r="AS43" s="37" t="b">
        <v>0</v>
      </c>
      <c r="AT43" s="37"/>
      <c r="AU43" s="37"/>
      <c r="AW43" s="37" t="s">
        <v>1328</v>
      </c>
      <c r="AX43" s="39" t="s">
        <v>1097</v>
      </c>
      <c r="AY43" s="39" t="s">
        <v>1097</v>
      </c>
      <c r="AZ43" s="39">
        <v>2</v>
      </c>
      <c r="BA43" s="39"/>
      <c r="BB43" s="39"/>
      <c r="BC43" s="39"/>
      <c r="BD43" s="33">
        <v>39</v>
      </c>
      <c r="BE43" s="39" t="s">
        <v>1329</v>
      </c>
      <c r="BF43" s="39" t="s">
        <v>1330</v>
      </c>
      <c r="BG43" s="39" t="s">
        <v>1330</v>
      </c>
      <c r="BH43" s="39">
        <v>2</v>
      </c>
      <c r="BI43" s="39"/>
      <c r="BJ43" s="39"/>
      <c r="BK43" s="39"/>
      <c r="BM43" s="48" t="s">
        <v>1331</v>
      </c>
      <c r="BN43" s="49" t="s">
        <v>1332</v>
      </c>
      <c r="BO43" s="49" t="s">
        <v>1332</v>
      </c>
      <c r="BP43" s="49">
        <v>2</v>
      </c>
      <c r="BQ43" s="49"/>
      <c r="BR43" s="49"/>
      <c r="BS43" s="49"/>
      <c r="BU43" s="39" t="s">
        <v>1333</v>
      </c>
      <c r="BV43" s="38" t="s">
        <v>1334</v>
      </c>
      <c r="BW43" s="38" t="s">
        <v>1334</v>
      </c>
      <c r="BX43" s="39">
        <v>2</v>
      </c>
      <c r="BY43" s="39"/>
      <c r="BZ43" s="39"/>
      <c r="CA43" s="39"/>
      <c r="CB43" s="33">
        <v>39</v>
      </c>
      <c r="CC43" s="39" t="s">
        <v>1128</v>
      </c>
      <c r="CD43" s="39" t="s">
        <v>1335</v>
      </c>
      <c r="CE43" s="39" t="s">
        <v>1335</v>
      </c>
      <c r="CF43" s="39">
        <v>2</v>
      </c>
      <c r="CG43" s="39"/>
      <c r="CH43" s="39"/>
      <c r="CI43" s="39"/>
      <c r="CK43" s="39" t="s">
        <v>1336</v>
      </c>
      <c r="CL43" s="39" t="s">
        <v>1337</v>
      </c>
      <c r="CM43" s="39" t="s">
        <v>1337</v>
      </c>
      <c r="CN43" s="39"/>
      <c r="CO43" s="39"/>
      <c r="CP43" s="39"/>
      <c r="CQ43" s="39"/>
      <c r="CR43" s="33">
        <v>39</v>
      </c>
      <c r="CS43" s="39" t="s">
        <v>1338</v>
      </c>
      <c r="CT43" s="39" t="s">
        <v>1280</v>
      </c>
      <c r="CU43" s="39" t="s">
        <v>1280</v>
      </c>
      <c r="CV43" s="39">
        <v>2</v>
      </c>
      <c r="CW43" s="39"/>
      <c r="CX43" s="39"/>
      <c r="CY43" s="39"/>
      <c r="DA43" s="39" t="s">
        <v>1339</v>
      </c>
      <c r="DB43" s="39" t="s">
        <v>1340</v>
      </c>
      <c r="DC43" s="39" t="s">
        <v>1340</v>
      </c>
      <c r="DD43" s="39">
        <v>2</v>
      </c>
      <c r="DE43" s="39"/>
      <c r="DF43" s="39"/>
      <c r="DG43" s="39"/>
      <c r="DI43" s="39" t="s">
        <v>1341</v>
      </c>
      <c r="DJ43" s="39" t="s">
        <v>1342</v>
      </c>
      <c r="DK43" s="39" t="s">
        <v>1342</v>
      </c>
      <c r="DL43" s="39"/>
      <c r="DM43" s="39"/>
      <c r="DN43" s="39"/>
      <c r="DO43" s="39"/>
      <c r="DQ43" s="39" t="s">
        <v>1343</v>
      </c>
      <c r="DR43" s="62" t="s">
        <v>1344</v>
      </c>
      <c r="DS43" s="62" t="s">
        <v>1344</v>
      </c>
      <c r="DT43" s="39">
        <v>2</v>
      </c>
      <c r="DU43" s="39"/>
      <c r="DV43" s="39"/>
      <c r="DW43" s="39"/>
      <c r="DY43" s="39" t="s">
        <v>952</v>
      </c>
      <c r="DZ43" s="39" t="s">
        <v>1280</v>
      </c>
      <c r="EA43" s="39" t="s">
        <v>1280</v>
      </c>
      <c r="EB43" s="39">
        <v>2</v>
      </c>
      <c r="EC43" s="39"/>
      <c r="ED43" s="39"/>
      <c r="EE43" s="39"/>
      <c r="EG43" s="39" t="s">
        <v>1345</v>
      </c>
      <c r="EH43" s="39" t="s">
        <v>1346</v>
      </c>
      <c r="EI43" s="39" t="s">
        <v>1346</v>
      </c>
      <c r="EJ43" s="39">
        <v>2</v>
      </c>
      <c r="EK43" s="39"/>
      <c r="EL43" s="39"/>
      <c r="EM43" s="39"/>
      <c r="EO43" s="39" t="s">
        <v>889</v>
      </c>
      <c r="EP43" s="39" t="s">
        <v>1347</v>
      </c>
      <c r="EQ43" s="39" t="s">
        <v>1347</v>
      </c>
      <c r="ER43" s="39">
        <v>2</v>
      </c>
      <c r="ES43" s="39"/>
      <c r="ET43" s="39"/>
      <c r="EU43" s="39"/>
      <c r="EW43" s="39" t="s">
        <v>925</v>
      </c>
      <c r="EX43" s="39" t="s">
        <v>1346</v>
      </c>
      <c r="EY43" s="39" t="s">
        <v>1346</v>
      </c>
      <c r="EZ43" s="39">
        <v>2</v>
      </c>
      <c r="FA43" s="39"/>
      <c r="FB43" s="39"/>
      <c r="FC43" s="39"/>
      <c r="FD43" s="33">
        <v>39</v>
      </c>
      <c r="FE43" s="39" t="s">
        <v>990</v>
      </c>
      <c r="FF43" s="39" t="s">
        <v>1348</v>
      </c>
      <c r="FG43" s="39" t="s">
        <v>1348</v>
      </c>
      <c r="FH43" s="39">
        <v>2</v>
      </c>
      <c r="FI43" s="39"/>
      <c r="FJ43" s="39"/>
      <c r="FK43" s="39"/>
      <c r="FM43" s="39" t="s">
        <v>925</v>
      </c>
      <c r="FN43" s="39" t="s">
        <v>1346</v>
      </c>
      <c r="FO43" s="39" t="s">
        <v>1346</v>
      </c>
      <c r="FP43" s="39">
        <v>2</v>
      </c>
      <c r="FQ43" s="39"/>
      <c r="FR43" s="39"/>
      <c r="FS43" s="39"/>
      <c r="FT43" s="33">
        <v>39</v>
      </c>
      <c r="FU43" s="39" t="s">
        <v>992</v>
      </c>
      <c r="FV43" s="39" t="s">
        <v>1349</v>
      </c>
      <c r="FW43" s="39" t="s">
        <v>1349</v>
      </c>
      <c r="FX43" s="39">
        <v>2</v>
      </c>
      <c r="FY43" s="39"/>
      <c r="FZ43" s="39"/>
      <c r="GA43" s="39"/>
      <c r="GK43" s="39" t="s">
        <v>1350</v>
      </c>
      <c r="GL43" s="39" t="s">
        <v>562</v>
      </c>
      <c r="GM43" s="39" t="s">
        <v>562</v>
      </c>
      <c r="GN43" s="39"/>
      <c r="GO43" s="39"/>
      <c r="GP43" s="39"/>
      <c r="GQ43" s="39"/>
      <c r="GS43" s="37" t="s">
        <v>1169</v>
      </c>
      <c r="GT43" s="39" t="s">
        <v>1351</v>
      </c>
      <c r="GU43" s="39" t="s">
        <v>1351</v>
      </c>
      <c r="GV43" s="39">
        <v>2</v>
      </c>
      <c r="GW43" s="39"/>
      <c r="GX43" s="39"/>
      <c r="GY43" s="39"/>
      <c r="HA43" s="37" t="s">
        <v>1352</v>
      </c>
      <c r="HB43" s="39" t="s">
        <v>1353</v>
      </c>
      <c r="HC43" s="39" t="s">
        <v>1353</v>
      </c>
      <c r="HD43" s="39">
        <v>3</v>
      </c>
      <c r="HE43" s="39" t="b">
        <v>0</v>
      </c>
      <c r="HF43" s="37"/>
      <c r="HG43" s="39"/>
      <c r="HH43" s="51">
        <v>37</v>
      </c>
      <c r="HI43" s="37" t="s">
        <v>1354</v>
      </c>
      <c r="HJ43" s="62" t="s">
        <v>1355</v>
      </c>
      <c r="HK43" s="62" t="s">
        <v>1355</v>
      </c>
      <c r="HL43" s="40">
        <v>4</v>
      </c>
      <c r="HM43" s="40">
        <v>1</v>
      </c>
      <c r="HN43" s="40"/>
      <c r="HO43" s="40"/>
      <c r="HQ43" s="37" t="s">
        <v>1354</v>
      </c>
      <c r="HR43" s="40" t="s">
        <v>1356</v>
      </c>
      <c r="HS43" s="40" t="s">
        <v>1356</v>
      </c>
      <c r="HT43" s="40">
        <v>4</v>
      </c>
      <c r="HU43" s="40">
        <v>1</v>
      </c>
      <c r="HV43" s="40"/>
      <c r="HW43" s="40"/>
      <c r="HY43" s="55" t="s">
        <v>1357</v>
      </c>
      <c r="HZ43" s="38" t="s">
        <v>1358</v>
      </c>
      <c r="IA43" s="38" t="s">
        <v>1358</v>
      </c>
      <c r="IB43" s="38">
        <v>3</v>
      </c>
      <c r="IC43" s="38" t="b">
        <v>0</v>
      </c>
      <c r="ID43" s="55"/>
      <c r="IE43" s="38"/>
      <c r="IG43" s="55" t="s">
        <v>1321</v>
      </c>
      <c r="IH43" s="38" t="s">
        <v>1359</v>
      </c>
      <c r="II43" s="38" t="s">
        <v>1359</v>
      </c>
      <c r="IJ43" s="38">
        <v>3</v>
      </c>
      <c r="IK43" s="38" t="b">
        <v>0</v>
      </c>
      <c r="IL43" s="55"/>
      <c r="IM43" s="38"/>
    </row>
    <row r="44" spans="1:247" x14ac:dyDescent="0.4">
      <c r="X44" s="33">
        <v>40</v>
      </c>
      <c r="Y44" s="47" t="s">
        <v>1360</v>
      </c>
      <c r="Z44" s="29"/>
      <c r="AA44" s="29"/>
      <c r="AB44" s="29">
        <v>8</v>
      </c>
      <c r="AC44" s="29"/>
      <c r="AD44" s="29"/>
      <c r="AE44" s="29" t="s">
        <v>204</v>
      </c>
      <c r="AG44" s="39" t="s">
        <v>653</v>
      </c>
      <c r="AH44" s="39" t="s">
        <v>921</v>
      </c>
      <c r="AI44" s="39" t="s">
        <v>921</v>
      </c>
      <c r="AJ44" s="39"/>
      <c r="AK44" s="39"/>
      <c r="AL44" s="39"/>
      <c r="AM44" s="39"/>
      <c r="AO44" s="39" t="s">
        <v>1361</v>
      </c>
      <c r="AP44" s="39" t="s">
        <v>1362</v>
      </c>
      <c r="AQ44" s="39" t="s">
        <v>1362</v>
      </c>
      <c r="AR44" s="39">
        <v>3</v>
      </c>
      <c r="AS44" s="37" t="b">
        <v>0</v>
      </c>
      <c r="AT44" s="37"/>
      <c r="AU44" s="37"/>
      <c r="AW44" s="37" t="s">
        <v>1363</v>
      </c>
      <c r="AX44" s="39" t="s">
        <v>1197</v>
      </c>
      <c r="AY44" s="39" t="s">
        <v>1197</v>
      </c>
      <c r="AZ44" s="39">
        <v>2</v>
      </c>
      <c r="BA44" s="39"/>
      <c r="BB44" s="39"/>
      <c r="BC44" s="39"/>
      <c r="BD44" s="33">
        <v>40</v>
      </c>
      <c r="BE44" s="39" t="s">
        <v>1364</v>
      </c>
      <c r="BF44" s="39" t="s">
        <v>1365</v>
      </c>
      <c r="BG44" s="39" t="s">
        <v>1365</v>
      </c>
      <c r="BH44" s="39">
        <v>2</v>
      </c>
      <c r="BI44" s="39"/>
      <c r="BJ44" s="39"/>
      <c r="BK44" s="39"/>
      <c r="BM44" s="48" t="s">
        <v>1366</v>
      </c>
      <c r="BN44" s="49" t="s">
        <v>1367</v>
      </c>
      <c r="BO44" s="49" t="s">
        <v>1367</v>
      </c>
      <c r="BP44" s="49">
        <v>2</v>
      </c>
      <c r="BQ44" s="49"/>
      <c r="BR44" s="49"/>
      <c r="BS44" s="49"/>
      <c r="BU44" s="39" t="s">
        <v>1368</v>
      </c>
      <c r="BV44" s="38" t="s">
        <v>1148</v>
      </c>
      <c r="BW44" s="38" t="s">
        <v>1148</v>
      </c>
      <c r="BX44" s="39">
        <v>2</v>
      </c>
      <c r="BY44" s="39"/>
      <c r="BZ44" s="39"/>
      <c r="CA44" s="39"/>
      <c r="CB44" s="33">
        <v>40</v>
      </c>
      <c r="CC44" s="39" t="s">
        <v>1161</v>
      </c>
      <c r="CD44" s="39" t="s">
        <v>1369</v>
      </c>
      <c r="CE44" s="39" t="s">
        <v>1369</v>
      </c>
      <c r="CF44" s="39">
        <v>2</v>
      </c>
      <c r="CG44" s="39"/>
      <c r="CH44" s="39"/>
      <c r="CI44" s="39"/>
      <c r="CK44" s="39" t="s">
        <v>1370</v>
      </c>
      <c r="CL44" s="39" t="s">
        <v>978</v>
      </c>
      <c r="CM44" s="39" t="s">
        <v>978</v>
      </c>
      <c r="CN44" s="39"/>
      <c r="CO44" s="39"/>
      <c r="CP44" s="39"/>
      <c r="CQ44" s="39"/>
      <c r="CR44" s="33">
        <v>40</v>
      </c>
      <c r="CS44" s="39" t="s">
        <v>1371</v>
      </c>
      <c r="CT44" s="39" t="s">
        <v>1148</v>
      </c>
      <c r="CU44" s="39" t="s">
        <v>1148</v>
      </c>
      <c r="CV44" s="39">
        <v>2</v>
      </c>
      <c r="CW44" s="39"/>
      <c r="CX44" s="39"/>
      <c r="CY44" s="39"/>
      <c r="DA44" s="39" t="s">
        <v>1372</v>
      </c>
      <c r="DB44" s="39" t="s">
        <v>1373</v>
      </c>
      <c r="DC44" s="39" t="s">
        <v>1373</v>
      </c>
      <c r="DD44" s="39">
        <v>2</v>
      </c>
      <c r="DE44" s="39"/>
      <c r="DF44" s="39"/>
      <c r="DG44" s="39"/>
      <c r="DI44" s="39" t="s">
        <v>1374</v>
      </c>
      <c r="DJ44" s="39" t="s">
        <v>729</v>
      </c>
      <c r="DK44" s="39" t="s">
        <v>729</v>
      </c>
      <c r="DL44" s="39"/>
      <c r="DM44" s="39"/>
      <c r="DN44" s="39"/>
      <c r="DO44" s="39"/>
      <c r="DQ44" s="39" t="s">
        <v>1375</v>
      </c>
      <c r="DR44" s="62" t="s">
        <v>1376</v>
      </c>
      <c r="DS44" s="62" t="s">
        <v>1376</v>
      </c>
      <c r="DT44" s="39">
        <v>2</v>
      </c>
      <c r="DU44" s="39"/>
      <c r="DV44" s="39"/>
      <c r="DW44" s="39"/>
      <c r="DY44" s="39" t="s">
        <v>986</v>
      </c>
      <c r="DZ44" s="39" t="s">
        <v>1349</v>
      </c>
      <c r="EA44" s="39" t="s">
        <v>1349</v>
      </c>
      <c r="EB44" s="39">
        <v>2</v>
      </c>
      <c r="EC44" s="39"/>
      <c r="ED44" s="39"/>
      <c r="EE44" s="39"/>
      <c r="EG44" s="39" t="s">
        <v>1377</v>
      </c>
      <c r="EH44" s="39" t="s">
        <v>1378</v>
      </c>
      <c r="EI44" s="39" t="s">
        <v>1378</v>
      </c>
      <c r="EJ44" s="39">
        <v>2</v>
      </c>
      <c r="EK44" s="39"/>
      <c r="EL44" s="39"/>
      <c r="EM44" s="39"/>
      <c r="EO44" s="39" t="s">
        <v>922</v>
      </c>
      <c r="EP44" s="39" t="s">
        <v>1148</v>
      </c>
      <c r="EQ44" s="39" t="s">
        <v>1148</v>
      </c>
      <c r="ER44" s="39">
        <v>2</v>
      </c>
      <c r="ES44" s="39"/>
      <c r="ET44" s="39"/>
      <c r="EU44" s="39"/>
      <c r="EW44" s="39" t="s">
        <v>956</v>
      </c>
      <c r="EX44" s="39" t="s">
        <v>1378</v>
      </c>
      <c r="EY44" s="39" t="s">
        <v>1378</v>
      </c>
      <c r="EZ44" s="39">
        <v>2</v>
      </c>
      <c r="FA44" s="39"/>
      <c r="FB44" s="39"/>
      <c r="FC44" s="39"/>
      <c r="FD44" s="33">
        <v>40</v>
      </c>
      <c r="FE44" s="39" t="s">
        <v>1025</v>
      </c>
      <c r="FF44" s="39" t="s">
        <v>1379</v>
      </c>
      <c r="FG44" s="39" t="s">
        <v>1379</v>
      </c>
      <c r="FH44" s="39">
        <v>2</v>
      </c>
      <c r="FI44" s="39"/>
      <c r="FJ44" s="39"/>
      <c r="FK44" s="39"/>
      <c r="FM44" s="39" t="s">
        <v>956</v>
      </c>
      <c r="FN44" s="39" t="s">
        <v>1378</v>
      </c>
      <c r="FO44" s="39" t="s">
        <v>1378</v>
      </c>
      <c r="FP44" s="39">
        <v>2</v>
      </c>
      <c r="FQ44" s="39"/>
      <c r="FR44" s="39"/>
      <c r="FS44" s="39"/>
      <c r="FT44" s="33">
        <v>40</v>
      </c>
      <c r="FU44" s="39" t="s">
        <v>1026</v>
      </c>
      <c r="FV44" s="39" t="s">
        <v>1348</v>
      </c>
      <c r="FW44" s="39" t="s">
        <v>1348</v>
      </c>
      <c r="FX44" s="39">
        <v>2</v>
      </c>
      <c r="FY44" s="39"/>
      <c r="FZ44" s="39"/>
      <c r="GA44" s="39"/>
      <c r="GK44" s="39" t="s">
        <v>1380</v>
      </c>
      <c r="GL44" s="39" t="s">
        <v>595</v>
      </c>
      <c r="GM44" s="39" t="s">
        <v>595</v>
      </c>
      <c r="GN44" s="39"/>
      <c r="GO44" s="39"/>
      <c r="GP44" s="39"/>
      <c r="GQ44" s="39"/>
      <c r="GS44" s="37" t="s">
        <v>1381</v>
      </c>
      <c r="GT44" s="39" t="s">
        <v>1382</v>
      </c>
      <c r="GU44" s="39" t="s">
        <v>1382</v>
      </c>
      <c r="GV44" s="39">
        <v>2</v>
      </c>
      <c r="GW44" s="39"/>
      <c r="GX44" s="39"/>
      <c r="GY44" s="39"/>
      <c r="HA44" s="37" t="s">
        <v>1383</v>
      </c>
      <c r="HB44" s="39" t="s">
        <v>1384</v>
      </c>
      <c r="HC44" s="39" t="s">
        <v>1384</v>
      </c>
      <c r="HD44" s="39">
        <v>3</v>
      </c>
      <c r="HE44" s="39" t="b">
        <v>0</v>
      </c>
      <c r="HF44" s="37"/>
      <c r="HG44" s="39"/>
      <c r="HH44" s="51">
        <v>38</v>
      </c>
      <c r="HI44" s="37" t="s">
        <v>1385</v>
      </c>
      <c r="HJ44" s="62" t="s">
        <v>1386</v>
      </c>
      <c r="HK44" s="62" t="s">
        <v>1386</v>
      </c>
      <c r="HL44" s="62">
        <v>5</v>
      </c>
      <c r="HM44" s="40">
        <v>1</v>
      </c>
      <c r="HN44" s="40"/>
      <c r="HO44" s="40"/>
      <c r="HQ44" s="37" t="s">
        <v>1385</v>
      </c>
      <c r="HR44" s="40" t="s">
        <v>711</v>
      </c>
      <c r="HS44" s="40" t="s">
        <v>711</v>
      </c>
      <c r="HT44" s="62">
        <v>5</v>
      </c>
      <c r="HU44" s="40">
        <v>1</v>
      </c>
      <c r="HV44" s="40"/>
      <c r="HW44" s="40"/>
      <c r="HY44" s="55" t="s">
        <v>1387</v>
      </c>
      <c r="HZ44" s="38" t="s">
        <v>1388</v>
      </c>
      <c r="IA44" s="38" t="s">
        <v>1388</v>
      </c>
      <c r="IB44" s="38">
        <v>3</v>
      </c>
      <c r="IC44" s="38" t="b">
        <v>0</v>
      </c>
      <c r="ID44" s="55"/>
      <c r="IE44" s="38"/>
      <c r="IG44" s="55" t="s">
        <v>1357</v>
      </c>
      <c r="IH44" s="38" t="s">
        <v>1389</v>
      </c>
      <c r="II44" s="38" t="s">
        <v>1389</v>
      </c>
      <c r="IJ44" s="38">
        <v>3</v>
      </c>
      <c r="IK44" s="38" t="b">
        <v>0</v>
      </c>
      <c r="IL44" s="55"/>
      <c r="IM44" s="38"/>
    </row>
    <row r="45" spans="1:247" x14ac:dyDescent="0.4">
      <c r="X45" s="33">
        <v>41</v>
      </c>
      <c r="Y45" s="47" t="s">
        <v>1390</v>
      </c>
      <c r="Z45" s="29"/>
      <c r="AA45" s="29"/>
      <c r="AB45" s="29">
        <v>8</v>
      </c>
      <c r="AC45" s="29"/>
      <c r="AD45" s="29"/>
      <c r="AE45" s="29" t="s">
        <v>204</v>
      </c>
      <c r="AG45" s="39" t="s">
        <v>687</v>
      </c>
      <c r="AH45" s="39" t="s">
        <v>1335</v>
      </c>
      <c r="AI45" s="39" t="s">
        <v>1335</v>
      </c>
      <c r="AJ45" s="39"/>
      <c r="AK45" s="39"/>
      <c r="AL45" s="39"/>
      <c r="AM45" s="39"/>
      <c r="AO45" s="39" t="s">
        <v>1391</v>
      </c>
      <c r="AP45" s="39" t="s">
        <v>1392</v>
      </c>
      <c r="AQ45" s="39" t="s">
        <v>1392</v>
      </c>
      <c r="AR45" s="39">
        <v>3</v>
      </c>
      <c r="AS45" s="37" t="b">
        <v>0</v>
      </c>
      <c r="AT45" s="37"/>
      <c r="AU45" s="37"/>
      <c r="AW45" s="37" t="s">
        <v>1393</v>
      </c>
      <c r="AX45" s="39" t="s">
        <v>1234</v>
      </c>
      <c r="AY45" s="39" t="s">
        <v>1234</v>
      </c>
      <c r="AZ45" s="39">
        <v>2</v>
      </c>
      <c r="BA45" s="39"/>
      <c r="BB45" s="39"/>
      <c r="BC45" s="39"/>
      <c r="BD45" s="33">
        <v>41</v>
      </c>
      <c r="BE45" s="39" t="s">
        <v>1394</v>
      </c>
      <c r="BF45" s="39" t="s">
        <v>1395</v>
      </c>
      <c r="BG45" s="39" t="s">
        <v>1395</v>
      </c>
      <c r="BH45" s="39">
        <v>2</v>
      </c>
      <c r="BI45" s="39"/>
      <c r="BJ45" s="39"/>
      <c r="BK45" s="39"/>
      <c r="BM45" s="48" t="s">
        <v>1396</v>
      </c>
      <c r="BN45" s="49" t="s">
        <v>555</v>
      </c>
      <c r="BO45" s="49" t="s">
        <v>555</v>
      </c>
      <c r="BP45" s="49">
        <v>2</v>
      </c>
      <c r="BQ45" s="49"/>
      <c r="BR45" s="49"/>
      <c r="BS45" s="49"/>
      <c r="BU45" s="39" t="s">
        <v>1397</v>
      </c>
      <c r="BV45" s="38" t="s">
        <v>1185</v>
      </c>
      <c r="BW45" s="38" t="s">
        <v>1185</v>
      </c>
      <c r="BX45" s="39">
        <v>2</v>
      </c>
      <c r="BY45" s="39"/>
      <c r="BZ45" s="39"/>
      <c r="CA45" s="39"/>
      <c r="CB45" s="33">
        <v>41</v>
      </c>
      <c r="CC45" s="39" t="s">
        <v>1201</v>
      </c>
      <c r="CD45" s="39" t="s">
        <v>1398</v>
      </c>
      <c r="CE45" s="39" t="s">
        <v>1398</v>
      </c>
      <c r="CF45" s="39">
        <v>2</v>
      </c>
      <c r="CG45" s="39"/>
      <c r="CH45" s="39"/>
      <c r="CI45" s="39"/>
      <c r="CK45" s="39" t="s">
        <v>1399</v>
      </c>
      <c r="CL45" s="39" t="s">
        <v>1400</v>
      </c>
      <c r="CM45" s="39" t="s">
        <v>1400</v>
      </c>
      <c r="CN45" s="39"/>
      <c r="CO45" s="39"/>
      <c r="CP45" s="39"/>
      <c r="CQ45" s="39"/>
      <c r="CR45" s="33">
        <v>41</v>
      </c>
      <c r="CS45" s="39" t="s">
        <v>1401</v>
      </c>
      <c r="CT45" s="39" t="s">
        <v>1269</v>
      </c>
      <c r="CU45" s="39" t="s">
        <v>1269</v>
      </c>
      <c r="CV45" s="39"/>
      <c r="CW45" s="39"/>
      <c r="CX45" s="39"/>
      <c r="CY45" s="39"/>
      <c r="DA45" s="39" t="s">
        <v>1402</v>
      </c>
      <c r="DB45" s="39" t="s">
        <v>1403</v>
      </c>
      <c r="DC45" s="39" t="s">
        <v>1403</v>
      </c>
      <c r="DD45" s="39">
        <v>2</v>
      </c>
      <c r="DE45" s="39"/>
      <c r="DF45" s="39"/>
      <c r="DG45" s="39"/>
      <c r="DI45" s="39" t="s">
        <v>1404</v>
      </c>
      <c r="DJ45" s="39" t="s">
        <v>1079</v>
      </c>
      <c r="DK45" s="39" t="s">
        <v>1079</v>
      </c>
      <c r="DL45" s="39"/>
      <c r="DM45" s="39"/>
      <c r="DN45" s="39"/>
      <c r="DO45" s="39"/>
      <c r="DQ45" s="39" t="s">
        <v>1405</v>
      </c>
      <c r="DR45" s="62" t="s">
        <v>1406</v>
      </c>
      <c r="DS45" s="62" t="s">
        <v>1406</v>
      </c>
      <c r="DT45" s="39">
        <v>2</v>
      </c>
      <c r="DU45" s="39"/>
      <c r="DV45" s="39"/>
      <c r="DW45" s="39"/>
      <c r="DY45" s="39" t="s">
        <v>1021</v>
      </c>
      <c r="DZ45" s="39" t="s">
        <v>1348</v>
      </c>
      <c r="EA45" s="39" t="s">
        <v>1348</v>
      </c>
      <c r="EB45" s="39">
        <v>2</v>
      </c>
      <c r="EC45" s="39"/>
      <c r="ED45" s="39"/>
      <c r="EE45" s="39"/>
      <c r="EG45" s="39" t="s">
        <v>797</v>
      </c>
      <c r="EH45" s="39" t="s">
        <v>588</v>
      </c>
      <c r="EI45" s="39" t="s">
        <v>588</v>
      </c>
      <c r="EJ45" s="39">
        <v>2</v>
      </c>
      <c r="EK45" s="39"/>
      <c r="EL45" s="39"/>
      <c r="EM45" s="39"/>
      <c r="EO45" s="39" t="s">
        <v>954</v>
      </c>
      <c r="EP45" s="39" t="s">
        <v>1185</v>
      </c>
      <c r="EQ45" s="39" t="s">
        <v>1185</v>
      </c>
      <c r="ER45" s="39">
        <v>2</v>
      </c>
      <c r="ES45" s="39"/>
      <c r="ET45" s="39"/>
      <c r="EU45" s="39"/>
      <c r="EW45" s="59" t="s">
        <v>1211</v>
      </c>
      <c r="EX45" s="59" t="s">
        <v>388</v>
      </c>
      <c r="EY45" s="59" t="s">
        <v>388</v>
      </c>
      <c r="EZ45" s="59">
        <v>2</v>
      </c>
      <c r="FA45" s="59"/>
      <c r="FB45" s="59"/>
      <c r="FC45" s="59"/>
      <c r="FD45" s="33">
        <v>41</v>
      </c>
      <c r="FE45" s="39" t="s">
        <v>1057</v>
      </c>
      <c r="FF45" s="39" t="s">
        <v>1407</v>
      </c>
      <c r="FG45" s="39" t="s">
        <v>1407</v>
      </c>
      <c r="FH45" s="39">
        <v>2</v>
      </c>
      <c r="FI45" s="39"/>
      <c r="FJ45" s="39"/>
      <c r="FK45" s="39"/>
      <c r="FM45" s="59" t="s">
        <v>1211</v>
      </c>
      <c r="FN45" s="59" t="s">
        <v>388</v>
      </c>
      <c r="FO45" s="59" t="s">
        <v>388</v>
      </c>
      <c r="FP45" s="59">
        <v>2</v>
      </c>
      <c r="FQ45" s="59"/>
      <c r="FR45" s="59"/>
      <c r="FS45" s="59"/>
      <c r="FT45" s="33">
        <v>41</v>
      </c>
      <c r="FU45" s="39" t="s">
        <v>1058</v>
      </c>
      <c r="FV45" s="39" t="s">
        <v>1342</v>
      </c>
      <c r="FW45" s="39" t="s">
        <v>1342</v>
      </c>
      <c r="FX45" s="39">
        <v>2</v>
      </c>
      <c r="FY45" s="39"/>
      <c r="FZ45" s="39"/>
      <c r="GA45" s="39"/>
      <c r="GK45" s="39" t="s">
        <v>1408</v>
      </c>
      <c r="GL45" s="39" t="s">
        <v>634</v>
      </c>
      <c r="GM45" s="39" t="s">
        <v>634</v>
      </c>
      <c r="GN45" s="39">
        <v>1</v>
      </c>
      <c r="GO45" s="39"/>
      <c r="GP45" s="39"/>
      <c r="GQ45" s="39"/>
      <c r="GS45" s="37" t="s">
        <v>1025</v>
      </c>
      <c r="GT45" s="39" t="s">
        <v>1409</v>
      </c>
      <c r="GU45" s="39" t="s">
        <v>1409</v>
      </c>
      <c r="GV45" s="39">
        <v>2</v>
      </c>
      <c r="GW45" s="39"/>
      <c r="GX45" s="39"/>
      <c r="GY45" s="39"/>
      <c r="HA45" s="37" t="s">
        <v>1410</v>
      </c>
      <c r="HB45" s="39" t="s">
        <v>1411</v>
      </c>
      <c r="HC45" s="39" t="s">
        <v>1411</v>
      </c>
      <c r="HD45" s="39">
        <v>3</v>
      </c>
      <c r="HE45" s="39" t="b">
        <v>0</v>
      </c>
      <c r="HF45" s="37"/>
      <c r="HG45" s="39"/>
      <c r="HH45" s="51">
        <v>39</v>
      </c>
      <c r="HI45" s="67" t="s">
        <v>1412</v>
      </c>
      <c r="HJ45" s="68"/>
      <c r="HK45" s="68" t="s">
        <v>1413</v>
      </c>
      <c r="HL45" s="68">
        <v>99</v>
      </c>
      <c r="HM45" s="68" t="s">
        <v>1414</v>
      </c>
      <c r="HN45" s="68"/>
      <c r="HO45" s="68"/>
      <c r="HQ45" s="67" t="s">
        <v>1412</v>
      </c>
      <c r="HR45" s="69"/>
      <c r="HS45" s="69" t="s">
        <v>1415</v>
      </c>
      <c r="HT45" s="69">
        <v>99</v>
      </c>
      <c r="HU45" s="69" t="s">
        <v>1414</v>
      </c>
      <c r="HV45" s="69"/>
      <c r="HW45" s="69"/>
      <c r="HY45" s="55" t="s">
        <v>1416</v>
      </c>
      <c r="HZ45" s="38" t="s">
        <v>1417</v>
      </c>
      <c r="IA45" s="38" t="s">
        <v>1417</v>
      </c>
      <c r="IB45" s="38"/>
      <c r="IC45" s="38"/>
      <c r="ID45" s="55"/>
      <c r="IE45" s="38"/>
      <c r="IG45" s="55" t="s">
        <v>1387</v>
      </c>
      <c r="IH45" s="38" t="s">
        <v>1418</v>
      </c>
      <c r="II45" s="38" t="s">
        <v>1418</v>
      </c>
      <c r="IJ45" s="38">
        <v>3</v>
      </c>
      <c r="IK45" s="38" t="b">
        <v>0</v>
      </c>
      <c r="IL45" s="55"/>
      <c r="IM45" s="38"/>
    </row>
    <row r="46" spans="1:247" x14ac:dyDescent="0.4">
      <c r="X46" s="33">
        <v>42</v>
      </c>
      <c r="Y46" s="47" t="s">
        <v>1419</v>
      </c>
      <c r="Z46" s="29"/>
      <c r="AA46" s="29"/>
      <c r="AB46" s="29">
        <v>8</v>
      </c>
      <c r="AC46" s="29"/>
      <c r="AD46" s="29"/>
      <c r="AE46" s="29" t="s">
        <v>204</v>
      </c>
      <c r="AG46" s="39" t="s">
        <v>719</v>
      </c>
      <c r="AH46" s="39" t="s">
        <v>1420</v>
      </c>
      <c r="AI46" s="39" t="s">
        <v>1420</v>
      </c>
      <c r="AJ46" s="39"/>
      <c r="AK46" s="39"/>
      <c r="AL46" s="39"/>
      <c r="AM46" s="39"/>
      <c r="AO46" s="39" t="s">
        <v>885</v>
      </c>
      <c r="AP46" s="39" t="s">
        <v>1421</v>
      </c>
      <c r="AQ46" s="39" t="s">
        <v>1421</v>
      </c>
      <c r="AR46" s="39"/>
      <c r="AS46" s="39"/>
      <c r="AT46" s="39"/>
      <c r="AU46" s="39"/>
      <c r="AW46" s="37" t="s">
        <v>1422</v>
      </c>
      <c r="AX46" s="39" t="s">
        <v>1269</v>
      </c>
      <c r="AY46" s="39" t="s">
        <v>1269</v>
      </c>
      <c r="AZ46" s="39">
        <v>2</v>
      </c>
      <c r="BA46" s="39"/>
      <c r="BB46" s="39"/>
      <c r="BC46" s="39"/>
      <c r="BD46" s="33">
        <v>42</v>
      </c>
      <c r="BE46" s="39" t="s">
        <v>1423</v>
      </c>
      <c r="BF46" s="39" t="s">
        <v>1424</v>
      </c>
      <c r="BG46" s="39" t="s">
        <v>1424</v>
      </c>
      <c r="BH46" s="39">
        <v>2</v>
      </c>
      <c r="BI46" s="39"/>
      <c r="BJ46" s="39"/>
      <c r="BK46" s="39"/>
      <c r="BM46" s="48" t="s">
        <v>1425</v>
      </c>
      <c r="BN46" s="49" t="s">
        <v>588</v>
      </c>
      <c r="BO46" s="49" t="s">
        <v>588</v>
      </c>
      <c r="BP46" s="49">
        <v>2</v>
      </c>
      <c r="BQ46" s="49"/>
      <c r="BR46" s="49"/>
      <c r="BS46" s="49"/>
      <c r="BU46" s="39" t="s">
        <v>1426</v>
      </c>
      <c r="BV46" s="38" t="s">
        <v>1427</v>
      </c>
      <c r="BW46" s="38" t="s">
        <v>1427</v>
      </c>
      <c r="BX46" s="39">
        <v>2</v>
      </c>
      <c r="BY46" s="39"/>
      <c r="BZ46" s="39"/>
      <c r="CA46" s="39"/>
      <c r="CB46" s="33">
        <v>42</v>
      </c>
      <c r="CC46" s="39" t="s">
        <v>1239</v>
      </c>
      <c r="CD46" s="39" t="s">
        <v>1303</v>
      </c>
      <c r="CE46" s="39" t="s">
        <v>1303</v>
      </c>
      <c r="CF46" s="39">
        <v>2</v>
      </c>
      <c r="CG46" s="39"/>
      <c r="CH46" s="39"/>
      <c r="CI46" s="39"/>
      <c r="CK46" s="39" t="s">
        <v>1428</v>
      </c>
      <c r="CL46" s="39" t="s">
        <v>1429</v>
      </c>
      <c r="CM46" s="39" t="s">
        <v>1429</v>
      </c>
      <c r="CN46" s="39"/>
      <c r="CO46" s="39"/>
      <c r="CP46" s="39"/>
      <c r="CQ46" s="39"/>
      <c r="CR46" s="33">
        <v>42</v>
      </c>
      <c r="CS46" s="39" t="s">
        <v>1430</v>
      </c>
      <c r="CT46" s="39" t="s">
        <v>1431</v>
      </c>
      <c r="CU46" s="39" t="s">
        <v>1431</v>
      </c>
      <c r="CV46" s="39"/>
      <c r="CW46" s="39"/>
      <c r="CX46" s="39"/>
      <c r="CY46" s="39"/>
      <c r="DA46" s="39" t="s">
        <v>1432</v>
      </c>
      <c r="DB46" s="39" t="s">
        <v>1433</v>
      </c>
      <c r="DC46" s="39" t="s">
        <v>1433</v>
      </c>
      <c r="DD46" s="39">
        <v>2</v>
      </c>
      <c r="DE46" s="39"/>
      <c r="DF46" s="39"/>
      <c r="DG46" s="39"/>
      <c r="DI46" s="39" t="s">
        <v>1434</v>
      </c>
      <c r="DJ46" s="39" t="s">
        <v>765</v>
      </c>
      <c r="DK46" s="39" t="s">
        <v>765</v>
      </c>
      <c r="DL46" s="39"/>
      <c r="DM46" s="39"/>
      <c r="DN46" s="39"/>
      <c r="DO46" s="39"/>
      <c r="DQ46" s="39" t="s">
        <v>1435</v>
      </c>
      <c r="DR46" s="62" t="s">
        <v>1436</v>
      </c>
      <c r="DS46" s="62" t="s">
        <v>1436</v>
      </c>
      <c r="DT46" s="39">
        <v>2</v>
      </c>
      <c r="DU46" s="39"/>
      <c r="DV46" s="39"/>
      <c r="DW46" s="39"/>
      <c r="DY46" s="39" t="s">
        <v>1053</v>
      </c>
      <c r="DZ46" s="39" t="s">
        <v>1437</v>
      </c>
      <c r="EA46" s="39" t="s">
        <v>1437</v>
      </c>
      <c r="EB46" s="39">
        <v>2</v>
      </c>
      <c r="EC46" s="39"/>
      <c r="ED46" s="39"/>
      <c r="EE46" s="39"/>
      <c r="EG46" s="39" t="s">
        <v>833</v>
      </c>
      <c r="EH46" s="39" t="s">
        <v>545</v>
      </c>
      <c r="EI46" s="39" t="s">
        <v>545</v>
      </c>
      <c r="EJ46" s="39">
        <v>2</v>
      </c>
      <c r="EK46" s="39"/>
      <c r="EL46" s="39"/>
      <c r="EM46" s="39"/>
      <c r="EO46" s="39" t="s">
        <v>988</v>
      </c>
      <c r="EP46" s="39" t="s">
        <v>1379</v>
      </c>
      <c r="EQ46" s="39" t="s">
        <v>1379</v>
      </c>
      <c r="ER46" s="39">
        <v>2</v>
      </c>
      <c r="ES46" s="39"/>
      <c r="ET46" s="39"/>
      <c r="EU46" s="39"/>
      <c r="FD46" s="33">
        <v>42</v>
      </c>
      <c r="FE46" s="39" t="s">
        <v>1098</v>
      </c>
      <c r="FF46" s="39" t="s">
        <v>1438</v>
      </c>
      <c r="FG46" s="39" t="s">
        <v>1438</v>
      </c>
      <c r="FH46" s="39">
        <v>2</v>
      </c>
      <c r="FI46" s="39"/>
      <c r="FJ46" s="39"/>
      <c r="FK46" s="39"/>
      <c r="FT46" s="33">
        <v>42</v>
      </c>
      <c r="FU46" s="39" t="s">
        <v>1099</v>
      </c>
      <c r="FV46" s="39" t="s">
        <v>1439</v>
      </c>
      <c r="FW46" s="39" t="s">
        <v>1439</v>
      </c>
      <c r="FX46" s="39">
        <v>2</v>
      </c>
      <c r="FY46" s="39"/>
      <c r="FZ46" s="39"/>
      <c r="GA46" s="39"/>
      <c r="GK46" s="39" t="s">
        <v>1440</v>
      </c>
      <c r="GL46" s="39" t="s">
        <v>666</v>
      </c>
      <c r="GM46" s="39" t="s">
        <v>666</v>
      </c>
      <c r="GN46" s="39"/>
      <c r="GO46" s="39"/>
      <c r="GP46" s="39"/>
      <c r="GQ46" s="39"/>
      <c r="GS46" s="37" t="s">
        <v>1057</v>
      </c>
      <c r="GT46" s="39" t="s">
        <v>1441</v>
      </c>
      <c r="GU46" s="39" t="s">
        <v>1441</v>
      </c>
      <c r="GV46" s="39">
        <v>2</v>
      </c>
      <c r="GW46" s="39"/>
      <c r="GX46" s="39"/>
      <c r="GY46" s="39"/>
      <c r="HA46" s="37" t="s">
        <v>1442</v>
      </c>
      <c r="HB46" s="39" t="s">
        <v>1443</v>
      </c>
      <c r="HC46" s="39" t="s">
        <v>1443</v>
      </c>
      <c r="HD46" s="39">
        <v>3</v>
      </c>
      <c r="HE46" s="39" t="b">
        <v>0</v>
      </c>
      <c r="HF46" s="37"/>
      <c r="HG46" s="39"/>
      <c r="HH46" s="51">
        <v>40</v>
      </c>
      <c r="HI46" s="55" t="s">
        <v>1444</v>
      </c>
      <c r="HJ46" s="38" t="s">
        <v>1445</v>
      </c>
      <c r="HK46" s="38" t="s">
        <v>1445</v>
      </c>
      <c r="HL46" s="38">
        <v>4</v>
      </c>
      <c r="HM46" s="38">
        <v>2</v>
      </c>
      <c r="HN46" s="38"/>
      <c r="HO46" s="38"/>
      <c r="HQ46" s="55" t="s">
        <v>1444</v>
      </c>
      <c r="HR46" s="70" t="s">
        <v>1446</v>
      </c>
      <c r="HS46" s="70" t="s">
        <v>1446</v>
      </c>
      <c r="HT46" s="70">
        <v>4</v>
      </c>
      <c r="HU46" s="70">
        <v>2</v>
      </c>
      <c r="HV46" s="70"/>
      <c r="HW46" s="70"/>
      <c r="HY46" s="55" t="s">
        <v>1447</v>
      </c>
      <c r="HZ46" s="38" t="s">
        <v>1448</v>
      </c>
      <c r="IA46" s="38" t="s">
        <v>1448</v>
      </c>
      <c r="IB46" s="38"/>
      <c r="IC46" s="38"/>
      <c r="ID46" s="55"/>
      <c r="IE46" s="38"/>
      <c r="IG46" s="55" t="s">
        <v>1416</v>
      </c>
      <c r="IH46" s="38" t="s">
        <v>1449</v>
      </c>
      <c r="II46" s="38" t="s">
        <v>1449</v>
      </c>
      <c r="IJ46" s="38"/>
      <c r="IK46" s="38"/>
      <c r="IL46" s="55"/>
      <c r="IM46" s="38"/>
    </row>
    <row r="47" spans="1:247" x14ac:dyDescent="0.4">
      <c r="X47" s="33">
        <v>43</v>
      </c>
      <c r="Y47" s="47" t="s">
        <v>1450</v>
      </c>
      <c r="Z47" s="29"/>
      <c r="AA47" s="29"/>
      <c r="AB47" s="29">
        <v>8</v>
      </c>
      <c r="AC47" s="29"/>
      <c r="AD47" s="29"/>
      <c r="AE47" s="29" t="s">
        <v>204</v>
      </c>
      <c r="AG47" s="39" t="s">
        <v>752</v>
      </c>
      <c r="AH47" s="39" t="s">
        <v>1451</v>
      </c>
      <c r="AI47" s="39" t="s">
        <v>1451</v>
      </c>
      <c r="AJ47" s="39"/>
      <c r="AK47" s="39"/>
      <c r="AL47" s="39"/>
      <c r="AM47" s="39"/>
      <c r="AO47" s="39" t="s">
        <v>916</v>
      </c>
      <c r="AP47" s="39" t="s">
        <v>1452</v>
      </c>
      <c r="AQ47" s="39" t="s">
        <v>1452</v>
      </c>
      <c r="AR47" s="39"/>
      <c r="AS47" s="39"/>
      <c r="AT47" s="39"/>
      <c r="AU47" s="39"/>
      <c r="AW47" s="37" t="s">
        <v>1453</v>
      </c>
      <c r="AX47" s="39" t="s">
        <v>1301</v>
      </c>
      <c r="AY47" s="39" t="s">
        <v>1301</v>
      </c>
      <c r="AZ47" s="39">
        <v>2</v>
      </c>
      <c r="BA47" s="39"/>
      <c r="BB47" s="39"/>
      <c r="BC47" s="39"/>
      <c r="BD47" s="33">
        <v>43</v>
      </c>
      <c r="BE47" s="39" t="s">
        <v>1454</v>
      </c>
      <c r="BF47" s="39" t="s">
        <v>1455</v>
      </c>
      <c r="BG47" s="39" t="s">
        <v>1455</v>
      </c>
      <c r="BH47" s="39">
        <v>2</v>
      </c>
      <c r="BI47" s="39"/>
      <c r="BJ47" s="39"/>
      <c r="BK47" s="39"/>
      <c r="BM47" s="48" t="s">
        <v>1456</v>
      </c>
      <c r="BN47" s="49" t="s">
        <v>1457</v>
      </c>
      <c r="BO47" s="49" t="s">
        <v>1457</v>
      </c>
      <c r="BP47" s="49">
        <v>2</v>
      </c>
      <c r="BQ47" s="49"/>
      <c r="BR47" s="49"/>
      <c r="BS47" s="49"/>
      <c r="BU47" s="39" t="s">
        <v>1458</v>
      </c>
      <c r="BV47" s="38" t="s">
        <v>1459</v>
      </c>
      <c r="BW47" s="38" t="s">
        <v>1459</v>
      </c>
      <c r="BX47" s="39">
        <v>2</v>
      </c>
      <c r="BY47" s="39"/>
      <c r="BZ47" s="39"/>
      <c r="CA47" s="39"/>
      <c r="CB47" s="33">
        <v>43</v>
      </c>
      <c r="CC47" s="39" t="s">
        <v>1273</v>
      </c>
      <c r="CD47" s="39" t="s">
        <v>1400</v>
      </c>
      <c r="CE47" s="39" t="s">
        <v>1400</v>
      </c>
      <c r="CF47" s="39">
        <v>2</v>
      </c>
      <c r="CG47" s="39"/>
      <c r="CH47" s="39"/>
      <c r="CI47" s="39"/>
      <c r="CK47" s="39" t="s">
        <v>1460</v>
      </c>
      <c r="CL47" s="39" t="s">
        <v>1083</v>
      </c>
      <c r="CM47" s="39" t="s">
        <v>1083</v>
      </c>
      <c r="CN47" s="39"/>
      <c r="CO47" s="39"/>
      <c r="CP47" s="39"/>
      <c r="CQ47" s="39"/>
      <c r="CR47" s="33">
        <v>43</v>
      </c>
      <c r="CS47" s="39" t="s">
        <v>1461</v>
      </c>
      <c r="CT47" s="39" t="s">
        <v>1462</v>
      </c>
      <c r="CU47" s="39" t="s">
        <v>1462</v>
      </c>
      <c r="CV47" s="39">
        <v>4</v>
      </c>
      <c r="CW47" s="39">
        <v>2</v>
      </c>
      <c r="CX47" s="39"/>
      <c r="CY47" s="39"/>
      <c r="DA47" s="39" t="s">
        <v>1463</v>
      </c>
      <c r="DB47" s="39" t="s">
        <v>1464</v>
      </c>
      <c r="DC47" s="39" t="s">
        <v>1464</v>
      </c>
      <c r="DD47" s="39">
        <v>2</v>
      </c>
      <c r="DE47" s="39"/>
      <c r="DF47" s="39"/>
      <c r="DG47" s="39"/>
      <c r="DI47" s="39" t="s">
        <v>1465</v>
      </c>
      <c r="DJ47" s="39" t="s">
        <v>1466</v>
      </c>
      <c r="DK47" s="39" t="s">
        <v>1466</v>
      </c>
      <c r="DL47" s="39"/>
      <c r="DM47" s="39"/>
      <c r="DN47" s="39"/>
      <c r="DO47" s="39"/>
      <c r="DQ47" s="39" t="s">
        <v>1467</v>
      </c>
      <c r="DR47" s="62" t="s">
        <v>1468</v>
      </c>
      <c r="DS47" s="62" t="s">
        <v>1468</v>
      </c>
      <c r="DT47" s="39">
        <v>2</v>
      </c>
      <c r="DU47" s="39"/>
      <c r="DV47" s="39"/>
      <c r="DW47" s="39"/>
      <c r="DY47" s="39" t="s">
        <v>1094</v>
      </c>
      <c r="DZ47" s="39" t="s">
        <v>1407</v>
      </c>
      <c r="EA47" s="39" t="s">
        <v>1407</v>
      </c>
      <c r="EB47" s="39">
        <v>2</v>
      </c>
      <c r="EC47" s="39"/>
      <c r="ED47" s="39"/>
      <c r="EE47" s="39"/>
      <c r="EG47" s="39" t="s">
        <v>862</v>
      </c>
      <c r="EH47" s="39" t="s">
        <v>1469</v>
      </c>
      <c r="EI47" s="39" t="s">
        <v>1469</v>
      </c>
      <c r="EJ47" s="39">
        <v>2</v>
      </c>
      <c r="EK47" s="39"/>
      <c r="EL47" s="39"/>
      <c r="EM47" s="39"/>
      <c r="EO47" s="39" t="s">
        <v>1023</v>
      </c>
      <c r="EP47" s="39" t="s">
        <v>1470</v>
      </c>
      <c r="EQ47" s="39" t="s">
        <v>1470</v>
      </c>
      <c r="ER47" s="39">
        <v>2</v>
      </c>
      <c r="ES47" s="39"/>
      <c r="ET47" s="39"/>
      <c r="EU47" s="39"/>
      <c r="FD47" s="33">
        <v>43</v>
      </c>
      <c r="FE47" s="39" t="s">
        <v>1139</v>
      </c>
      <c r="FF47" s="39" t="s">
        <v>1470</v>
      </c>
      <c r="FG47" s="39" t="s">
        <v>1470</v>
      </c>
      <c r="FH47" s="39">
        <v>2</v>
      </c>
      <c r="FI47" s="39"/>
      <c r="FJ47" s="39"/>
      <c r="FK47" s="39"/>
      <c r="FT47" s="33">
        <v>43</v>
      </c>
      <c r="FU47" s="39" t="s">
        <v>1141</v>
      </c>
      <c r="FV47" s="39" t="s">
        <v>1379</v>
      </c>
      <c r="FW47" s="39" t="s">
        <v>1379</v>
      </c>
      <c r="FX47" s="39">
        <v>2</v>
      </c>
      <c r="FY47" s="39"/>
      <c r="FZ47" s="39"/>
      <c r="GA47" s="39"/>
      <c r="GK47" s="39" t="s">
        <v>1471</v>
      </c>
      <c r="GL47" s="39" t="s">
        <v>699</v>
      </c>
      <c r="GM47" s="39" t="s">
        <v>699</v>
      </c>
      <c r="GN47" s="39"/>
      <c r="GO47" s="39"/>
      <c r="GP47" s="39"/>
      <c r="GQ47" s="39"/>
      <c r="GS47" s="37" t="s">
        <v>1098</v>
      </c>
      <c r="GT47" s="39" t="s">
        <v>1472</v>
      </c>
      <c r="GU47" s="39" t="s">
        <v>1472</v>
      </c>
      <c r="GV47" s="39">
        <v>2</v>
      </c>
      <c r="GW47" s="39"/>
      <c r="GX47" s="39"/>
      <c r="GY47" s="39"/>
      <c r="HA47" s="37" t="s">
        <v>1473</v>
      </c>
      <c r="HB47" s="39" t="s">
        <v>1474</v>
      </c>
      <c r="HC47" s="39" t="s">
        <v>1474</v>
      </c>
      <c r="HD47" s="39"/>
      <c r="HE47" s="37"/>
      <c r="HF47" s="37"/>
      <c r="HG47" s="39"/>
      <c r="HH47" s="51">
        <v>41</v>
      </c>
      <c r="HI47" s="62" t="s">
        <v>1475</v>
      </c>
      <c r="HJ47" s="62" t="s">
        <v>1476</v>
      </c>
      <c r="HK47" s="62" t="s">
        <v>1476</v>
      </c>
      <c r="HL47" s="62">
        <v>2</v>
      </c>
      <c r="HM47" s="62"/>
      <c r="HN47" s="62"/>
      <c r="HO47" s="62"/>
      <c r="HQ47" s="62" t="s">
        <v>1475</v>
      </c>
      <c r="HR47" s="62" t="s">
        <v>1477</v>
      </c>
      <c r="HS47" s="62" t="s">
        <v>1477</v>
      </c>
      <c r="HT47" s="62">
        <v>2</v>
      </c>
      <c r="HU47" s="62"/>
      <c r="HV47" s="62"/>
      <c r="HW47" s="62"/>
      <c r="HY47" s="55" t="s">
        <v>1478</v>
      </c>
      <c r="HZ47" s="38" t="s">
        <v>1479</v>
      </c>
      <c r="IA47" s="38" t="s">
        <v>1479</v>
      </c>
      <c r="IB47" s="38"/>
      <c r="IC47" s="55"/>
      <c r="ID47" s="55"/>
      <c r="IE47" s="38"/>
      <c r="IG47" s="55" t="s">
        <v>1447</v>
      </c>
      <c r="IH47" s="38" t="s">
        <v>1480</v>
      </c>
      <c r="II47" s="38" t="s">
        <v>1480</v>
      </c>
      <c r="IJ47" s="38"/>
      <c r="IK47" s="38"/>
      <c r="IL47" s="55"/>
      <c r="IM47" s="38"/>
    </row>
    <row r="48" spans="1:247" x14ac:dyDescent="0.4">
      <c r="X48" s="33">
        <v>44</v>
      </c>
      <c r="Y48" s="47" t="s">
        <v>1481</v>
      </c>
      <c r="Z48" s="29"/>
      <c r="AA48" s="29"/>
      <c r="AB48" s="29">
        <v>8</v>
      </c>
      <c r="AC48" s="29"/>
      <c r="AD48" s="29"/>
      <c r="AE48" s="29" t="s">
        <v>204</v>
      </c>
      <c r="AG48" s="39" t="s">
        <v>784</v>
      </c>
      <c r="AH48" s="39" t="s">
        <v>1013</v>
      </c>
      <c r="AI48" s="39" t="s">
        <v>1013</v>
      </c>
      <c r="AJ48" s="39"/>
      <c r="AK48" s="39"/>
      <c r="AL48" s="39"/>
      <c r="AM48" s="39"/>
      <c r="AO48" s="39" t="s">
        <v>1482</v>
      </c>
      <c r="AP48" s="39" t="s">
        <v>1483</v>
      </c>
      <c r="AQ48" s="39" t="s">
        <v>1483</v>
      </c>
      <c r="AR48" s="39"/>
      <c r="AS48" s="39"/>
      <c r="AT48" s="39"/>
      <c r="AU48" s="39"/>
      <c r="AW48" s="37" t="s">
        <v>1484</v>
      </c>
      <c r="AX48" s="39" t="s">
        <v>1334</v>
      </c>
      <c r="AY48" s="39" t="s">
        <v>1334</v>
      </c>
      <c r="AZ48" s="39">
        <v>2</v>
      </c>
      <c r="BA48" s="39"/>
      <c r="BB48" s="39"/>
      <c r="BC48" s="39"/>
      <c r="BD48" s="33">
        <v>44</v>
      </c>
      <c r="BE48" s="39" t="s">
        <v>1485</v>
      </c>
      <c r="BF48" s="39" t="s">
        <v>1486</v>
      </c>
      <c r="BG48" s="39" t="s">
        <v>1486</v>
      </c>
      <c r="BH48" s="39">
        <v>2</v>
      </c>
      <c r="BI48" s="39"/>
      <c r="BJ48" s="39"/>
      <c r="BK48" s="39"/>
      <c r="BM48" s="48" t="s">
        <v>1487</v>
      </c>
      <c r="BN48" s="49" t="s">
        <v>1488</v>
      </c>
      <c r="BO48" s="49" t="s">
        <v>1488</v>
      </c>
      <c r="BP48" s="49">
        <v>2</v>
      </c>
      <c r="BQ48" s="49"/>
      <c r="BR48" s="49"/>
      <c r="BS48" s="49"/>
      <c r="BU48" s="39" t="s">
        <v>1489</v>
      </c>
      <c r="BV48" s="38" t="s">
        <v>1490</v>
      </c>
      <c r="BW48" s="38" t="s">
        <v>1490</v>
      </c>
      <c r="BX48" s="39">
        <v>2</v>
      </c>
      <c r="BY48" s="39"/>
      <c r="BZ48" s="39"/>
      <c r="CA48" s="39"/>
      <c r="CB48" s="33">
        <v>44</v>
      </c>
      <c r="CC48" s="39" t="s">
        <v>1305</v>
      </c>
      <c r="CD48" s="39" t="s">
        <v>1170</v>
      </c>
      <c r="CE48" s="39" t="s">
        <v>1170</v>
      </c>
      <c r="CF48" s="39">
        <v>2</v>
      </c>
      <c r="CG48" s="39"/>
      <c r="CH48" s="39"/>
      <c r="CI48" s="39"/>
      <c r="CK48" s="39" t="s">
        <v>1491</v>
      </c>
      <c r="CL48" s="39" t="s">
        <v>1492</v>
      </c>
      <c r="CM48" s="39" t="s">
        <v>1492</v>
      </c>
      <c r="CN48" s="39"/>
      <c r="CO48" s="39"/>
      <c r="CP48" s="39"/>
      <c r="CQ48" s="39"/>
      <c r="CR48" s="33">
        <v>44</v>
      </c>
      <c r="CS48" s="39" t="s">
        <v>1493</v>
      </c>
      <c r="CT48" s="39" t="s">
        <v>1494</v>
      </c>
      <c r="CU48" s="39" t="s">
        <v>1494</v>
      </c>
      <c r="CV48" s="39"/>
      <c r="CW48" s="39"/>
      <c r="CX48" s="39"/>
      <c r="CY48" s="39"/>
      <c r="DA48" s="39" t="s">
        <v>1495</v>
      </c>
      <c r="DB48" s="39" t="s">
        <v>1496</v>
      </c>
      <c r="DC48" s="39" t="s">
        <v>1496</v>
      </c>
      <c r="DD48" s="39">
        <v>2</v>
      </c>
      <c r="DE48" s="39"/>
      <c r="DF48" s="39"/>
      <c r="DG48" s="39"/>
      <c r="DI48" s="39" t="s">
        <v>1497</v>
      </c>
      <c r="DJ48" s="39" t="s">
        <v>1138</v>
      </c>
      <c r="DK48" s="39" t="s">
        <v>1138</v>
      </c>
      <c r="DL48" s="39"/>
      <c r="DM48" s="39"/>
      <c r="DN48" s="39"/>
      <c r="DO48" s="39"/>
      <c r="DQ48" s="39" t="s">
        <v>1498</v>
      </c>
      <c r="DR48" s="62" t="s">
        <v>1499</v>
      </c>
      <c r="DS48" s="62" t="s">
        <v>1499</v>
      </c>
      <c r="DT48" s="39">
        <v>2</v>
      </c>
      <c r="DU48" s="39"/>
      <c r="DV48" s="39"/>
      <c r="DW48" s="39"/>
      <c r="DY48" s="39" t="s">
        <v>1134</v>
      </c>
      <c r="DZ48" s="39" t="s">
        <v>1379</v>
      </c>
      <c r="EA48" s="39" t="s">
        <v>1379</v>
      </c>
      <c r="EB48" s="39">
        <v>2</v>
      </c>
      <c r="EC48" s="39"/>
      <c r="ED48" s="39"/>
      <c r="EE48" s="39"/>
      <c r="EG48" s="39" t="s">
        <v>889</v>
      </c>
      <c r="EH48" s="39" t="s">
        <v>1500</v>
      </c>
      <c r="EI48" s="39" t="s">
        <v>1500</v>
      </c>
      <c r="EJ48" s="39">
        <v>2</v>
      </c>
      <c r="EK48" s="39"/>
      <c r="EL48" s="39"/>
      <c r="EM48" s="39"/>
      <c r="EO48" s="39" t="s">
        <v>1056</v>
      </c>
      <c r="EP48" s="39" t="s">
        <v>1438</v>
      </c>
      <c r="EQ48" s="39" t="s">
        <v>1438</v>
      </c>
      <c r="ER48" s="39">
        <v>2</v>
      </c>
      <c r="ES48" s="39"/>
      <c r="ET48" s="39"/>
      <c r="EU48" s="39"/>
      <c r="FD48" s="33">
        <v>44</v>
      </c>
      <c r="FE48" s="39" t="s">
        <v>1171</v>
      </c>
      <c r="FF48" s="39" t="s">
        <v>1501</v>
      </c>
      <c r="FG48" s="39" t="s">
        <v>1501</v>
      </c>
      <c r="FH48" s="39">
        <v>2</v>
      </c>
      <c r="FI48" s="39"/>
      <c r="FJ48" s="39"/>
      <c r="FK48" s="39"/>
      <c r="FT48" s="33">
        <v>44</v>
      </c>
      <c r="FU48" s="39" t="s">
        <v>1172</v>
      </c>
      <c r="FV48" s="39" t="s">
        <v>1470</v>
      </c>
      <c r="FW48" s="39" t="s">
        <v>1470</v>
      </c>
      <c r="FX48" s="39">
        <v>2</v>
      </c>
      <c r="FY48" s="39"/>
      <c r="FZ48" s="39"/>
      <c r="GA48" s="39"/>
      <c r="GK48" s="39" t="s">
        <v>1502</v>
      </c>
      <c r="GL48" s="39" t="s">
        <v>1049</v>
      </c>
      <c r="GM48" s="39" t="s">
        <v>1049</v>
      </c>
      <c r="GN48" s="39"/>
      <c r="GO48" s="39"/>
      <c r="GP48" s="39"/>
      <c r="GQ48" s="39"/>
      <c r="GS48" s="37" t="s">
        <v>1139</v>
      </c>
      <c r="GT48" s="39" t="s">
        <v>1503</v>
      </c>
      <c r="GU48" s="39" t="s">
        <v>1503</v>
      </c>
      <c r="GV48" s="39">
        <v>2</v>
      </c>
      <c r="GW48" s="39"/>
      <c r="GX48" s="39"/>
      <c r="GY48" s="39"/>
      <c r="HA48" s="37" t="s">
        <v>1504</v>
      </c>
      <c r="HB48" s="39" t="s">
        <v>1505</v>
      </c>
      <c r="HC48" s="39" t="s">
        <v>1505</v>
      </c>
      <c r="HD48" s="39"/>
      <c r="HE48" s="39"/>
      <c r="HF48" s="39"/>
      <c r="HG48" s="39"/>
      <c r="HH48" s="51">
        <v>42</v>
      </c>
      <c r="HI48" s="71" t="s">
        <v>1506</v>
      </c>
      <c r="HJ48" s="71" t="s">
        <v>1507</v>
      </c>
      <c r="HK48" s="71" t="s">
        <v>1508</v>
      </c>
      <c r="HL48" s="71">
        <v>5</v>
      </c>
      <c r="HM48" s="72" t="s">
        <v>1509</v>
      </c>
      <c r="HN48" s="71"/>
      <c r="HO48" s="71"/>
      <c r="HQ48" s="71" t="s">
        <v>1506</v>
      </c>
      <c r="HR48" s="71" t="s">
        <v>1510</v>
      </c>
      <c r="HS48" s="71" t="s">
        <v>1511</v>
      </c>
      <c r="HT48" s="71">
        <v>5</v>
      </c>
      <c r="HU48" s="72" t="s">
        <v>1509</v>
      </c>
      <c r="HV48" s="71"/>
      <c r="HW48" s="71"/>
      <c r="HY48" s="55" t="s">
        <v>1512</v>
      </c>
      <c r="HZ48" s="38" t="s">
        <v>1513</v>
      </c>
      <c r="IA48" s="38" t="s">
        <v>1513</v>
      </c>
      <c r="IB48" s="38"/>
      <c r="IC48" s="38"/>
      <c r="ID48" s="38"/>
      <c r="IE48" s="38"/>
      <c r="IG48" s="55" t="s">
        <v>1478</v>
      </c>
      <c r="IH48" s="38" t="s">
        <v>1514</v>
      </c>
      <c r="II48" s="38" t="s">
        <v>1514</v>
      </c>
      <c r="IJ48" s="38"/>
      <c r="IK48" s="55"/>
      <c r="IL48" s="38"/>
      <c r="IM48" s="38"/>
    </row>
    <row r="49" spans="24:247" x14ac:dyDescent="0.4">
      <c r="X49" s="33">
        <v>45</v>
      </c>
      <c r="Y49" s="47" t="s">
        <v>1515</v>
      </c>
      <c r="Z49" s="29"/>
      <c r="AA49" s="29"/>
      <c r="AB49" s="29">
        <v>8</v>
      </c>
      <c r="AC49" s="29"/>
      <c r="AD49" s="29"/>
      <c r="AE49" s="29" t="s">
        <v>204</v>
      </c>
      <c r="AG49" s="39" t="s">
        <v>818</v>
      </c>
      <c r="AH49" s="39" t="s">
        <v>1303</v>
      </c>
      <c r="AI49" s="39" t="s">
        <v>1303</v>
      </c>
      <c r="AJ49" s="39"/>
      <c r="AK49" s="39"/>
      <c r="AL49" s="39"/>
      <c r="AM49" s="39"/>
      <c r="AO49" s="39" t="s">
        <v>1516</v>
      </c>
      <c r="AP49" s="39" t="s">
        <v>1517</v>
      </c>
      <c r="AQ49" s="39" t="s">
        <v>1517</v>
      </c>
      <c r="AR49" s="39"/>
      <c r="AS49" s="39"/>
      <c r="AT49" s="39"/>
      <c r="AU49" s="39"/>
      <c r="AW49" s="37" t="s">
        <v>1518</v>
      </c>
      <c r="AX49" s="39" t="s">
        <v>1148</v>
      </c>
      <c r="AY49" s="39" t="s">
        <v>1148</v>
      </c>
      <c r="AZ49" s="39">
        <v>2</v>
      </c>
      <c r="BA49" s="39"/>
      <c r="BB49" s="39"/>
      <c r="BC49" s="39"/>
      <c r="BD49" s="33">
        <v>45</v>
      </c>
      <c r="BE49" s="39" t="s">
        <v>1519</v>
      </c>
      <c r="BF49" s="39" t="s">
        <v>1520</v>
      </c>
      <c r="BG49" s="39" t="s">
        <v>1520</v>
      </c>
      <c r="BH49" s="39">
        <v>2</v>
      </c>
      <c r="BI49" s="39"/>
      <c r="BJ49" s="39"/>
      <c r="BK49" s="39"/>
      <c r="BM49" s="48" t="s">
        <v>1521</v>
      </c>
      <c r="BN49" s="49" t="s">
        <v>545</v>
      </c>
      <c r="BO49" s="49" t="s">
        <v>545</v>
      </c>
      <c r="BP49" s="49">
        <v>2</v>
      </c>
      <c r="BQ49" s="49"/>
      <c r="BR49" s="49"/>
      <c r="BS49" s="49"/>
      <c r="BU49" s="39" t="s">
        <v>1522</v>
      </c>
      <c r="BV49" s="38" t="s">
        <v>1523</v>
      </c>
      <c r="BW49" s="38" t="s">
        <v>1523</v>
      </c>
      <c r="BX49" s="39">
        <v>2</v>
      </c>
      <c r="BY49" s="39"/>
      <c r="BZ49" s="39"/>
      <c r="CA49" s="39"/>
      <c r="CB49" s="33">
        <v>45</v>
      </c>
      <c r="CC49" s="39" t="s">
        <v>1339</v>
      </c>
      <c r="CD49" s="39" t="s">
        <v>1280</v>
      </c>
      <c r="CE49" s="39" t="s">
        <v>1280</v>
      </c>
      <c r="CF49" s="39">
        <v>2</v>
      </c>
      <c r="CG49" s="39"/>
      <c r="CH49" s="39"/>
      <c r="CI49" s="39"/>
      <c r="CK49" s="39" t="s">
        <v>1524</v>
      </c>
      <c r="CL49" s="39" t="s">
        <v>1525</v>
      </c>
      <c r="CM49" s="39" t="s">
        <v>1525</v>
      </c>
      <c r="CN49" s="39"/>
      <c r="CO49" s="39"/>
      <c r="CP49" s="39"/>
      <c r="CQ49" s="39"/>
      <c r="CR49" s="33">
        <v>45</v>
      </c>
      <c r="CS49" s="39" t="s">
        <v>1526</v>
      </c>
      <c r="CT49" s="39" t="s">
        <v>1527</v>
      </c>
      <c r="CU49" s="39" t="s">
        <v>1527</v>
      </c>
      <c r="CV49" s="39"/>
      <c r="CW49" s="39"/>
      <c r="CX49" s="39"/>
      <c r="CY49" s="39"/>
      <c r="DA49" s="39" t="s">
        <v>1528</v>
      </c>
      <c r="DB49" s="39" t="s">
        <v>1529</v>
      </c>
      <c r="DC49" s="39" t="s">
        <v>1529</v>
      </c>
      <c r="DD49" s="39">
        <v>2</v>
      </c>
      <c r="DE49" s="39"/>
      <c r="DF49" s="39"/>
      <c r="DG49" s="39"/>
      <c r="DI49" s="39" t="s">
        <v>1530</v>
      </c>
      <c r="DJ49" s="39" t="s">
        <v>1531</v>
      </c>
      <c r="DK49" s="39" t="s">
        <v>1531</v>
      </c>
      <c r="DL49" s="39"/>
      <c r="DM49" s="39"/>
      <c r="DN49" s="39"/>
      <c r="DO49" s="39"/>
      <c r="DQ49" s="39" t="s">
        <v>1532</v>
      </c>
      <c r="DR49" s="62" t="s">
        <v>1533</v>
      </c>
      <c r="DS49" s="62" t="s">
        <v>1533</v>
      </c>
      <c r="DT49" s="39">
        <v>2</v>
      </c>
      <c r="DU49" s="39"/>
      <c r="DV49" s="39"/>
      <c r="DW49" s="39"/>
      <c r="DY49" s="39" t="s">
        <v>1167</v>
      </c>
      <c r="DZ49" s="39" t="s">
        <v>1470</v>
      </c>
      <c r="EA49" s="39" t="s">
        <v>1470</v>
      </c>
      <c r="EB49" s="39">
        <v>2</v>
      </c>
      <c r="EC49" s="39"/>
      <c r="ED49" s="39"/>
      <c r="EE49" s="39"/>
      <c r="EG49" s="39" t="s">
        <v>922</v>
      </c>
      <c r="EH49" s="39" t="s">
        <v>553</v>
      </c>
      <c r="EI49" s="39" t="s">
        <v>553</v>
      </c>
      <c r="EJ49" s="39">
        <v>2</v>
      </c>
      <c r="EK49" s="39"/>
      <c r="EL49" s="39"/>
      <c r="EM49" s="39"/>
      <c r="EO49" s="39" t="s">
        <v>1096</v>
      </c>
      <c r="EP49" s="39" t="s">
        <v>1534</v>
      </c>
      <c r="EQ49" s="39" t="s">
        <v>1534</v>
      </c>
      <c r="ER49" s="39">
        <v>2</v>
      </c>
      <c r="ES49" s="39"/>
      <c r="ET49" s="39"/>
      <c r="EU49" s="39"/>
      <c r="FD49" s="33">
        <v>45</v>
      </c>
      <c r="FE49" s="39" t="s">
        <v>800</v>
      </c>
      <c r="FF49" s="39" t="s">
        <v>1535</v>
      </c>
      <c r="FG49" s="39" t="s">
        <v>1535</v>
      </c>
      <c r="FH49" s="39">
        <v>2</v>
      </c>
      <c r="FI49" s="39"/>
      <c r="FJ49" s="39"/>
      <c r="FK49" s="39"/>
      <c r="FT49" s="33">
        <v>45</v>
      </c>
      <c r="FU49" s="39" t="s">
        <v>1536</v>
      </c>
      <c r="FV49" s="39" t="s">
        <v>890</v>
      </c>
      <c r="FW49" s="39" t="s">
        <v>890</v>
      </c>
      <c r="FX49" s="39">
        <v>2</v>
      </c>
      <c r="FY49" s="39"/>
      <c r="FZ49" s="39"/>
      <c r="GA49" s="39"/>
      <c r="GK49" s="39" t="s">
        <v>1537</v>
      </c>
      <c r="GL49" s="39" t="s">
        <v>1538</v>
      </c>
      <c r="GM49" s="39" t="s">
        <v>1538</v>
      </c>
      <c r="GN49" s="39"/>
      <c r="GO49" s="39"/>
      <c r="GP49" s="39"/>
      <c r="GQ49" s="39"/>
      <c r="GS49" s="37" t="s">
        <v>1539</v>
      </c>
      <c r="GT49" s="39" t="s">
        <v>1540</v>
      </c>
      <c r="GU49" s="39" t="s">
        <v>1540</v>
      </c>
      <c r="GV49" s="39">
        <v>2</v>
      </c>
      <c r="GW49" s="39"/>
      <c r="GX49" s="39"/>
      <c r="GY49" s="39"/>
      <c r="HA49" s="37" t="s">
        <v>1541</v>
      </c>
      <c r="HB49" s="39" t="s">
        <v>1542</v>
      </c>
      <c r="HC49" s="39" t="s">
        <v>1542</v>
      </c>
      <c r="HD49" s="39"/>
      <c r="HE49" s="39"/>
      <c r="HF49" s="39"/>
      <c r="HG49" s="39"/>
      <c r="HY49" s="55" t="s">
        <v>1543</v>
      </c>
      <c r="HZ49" s="38" t="s">
        <v>1449</v>
      </c>
      <c r="IA49" s="38" t="s">
        <v>1449</v>
      </c>
      <c r="IB49" s="38"/>
      <c r="IC49" s="38"/>
      <c r="ID49" s="38"/>
      <c r="IE49" s="38"/>
      <c r="IG49" s="55" t="s">
        <v>1512</v>
      </c>
      <c r="IH49" s="38" t="s">
        <v>1544</v>
      </c>
      <c r="II49" s="38" t="s">
        <v>1544</v>
      </c>
      <c r="IJ49" s="38"/>
      <c r="IK49" s="38"/>
      <c r="IL49" s="38"/>
      <c r="IM49" s="38"/>
    </row>
    <row r="50" spans="24:247" x14ac:dyDescent="0.4">
      <c r="X50" s="33">
        <v>46</v>
      </c>
      <c r="Y50" s="47" t="s">
        <v>1545</v>
      </c>
      <c r="Z50" s="29"/>
      <c r="AA50" s="29"/>
      <c r="AB50" s="29">
        <v>8</v>
      </c>
      <c r="AC50" s="29"/>
      <c r="AD50" s="29"/>
      <c r="AE50" s="29" t="s">
        <v>204</v>
      </c>
      <c r="AG50" s="39" t="s">
        <v>849</v>
      </c>
      <c r="AH50" s="39" t="s">
        <v>1546</v>
      </c>
      <c r="AI50" s="39" t="s">
        <v>1546</v>
      </c>
      <c r="AJ50" s="39"/>
      <c r="AK50" s="39"/>
      <c r="AL50" s="39"/>
      <c r="AM50" s="39"/>
      <c r="AO50" s="39" t="s">
        <v>1547</v>
      </c>
      <c r="AP50" s="39" t="s">
        <v>1548</v>
      </c>
      <c r="AQ50" s="39" t="s">
        <v>1548</v>
      </c>
      <c r="AR50" s="39"/>
      <c r="AS50" s="39"/>
      <c r="AT50" s="39"/>
      <c r="AU50" s="39"/>
      <c r="AW50" s="37" t="s">
        <v>1549</v>
      </c>
      <c r="AX50" s="39" t="s">
        <v>1185</v>
      </c>
      <c r="AY50" s="39" t="s">
        <v>1185</v>
      </c>
      <c r="AZ50" s="39">
        <v>2</v>
      </c>
      <c r="BA50" s="39"/>
      <c r="BB50" s="39"/>
      <c r="BC50" s="39"/>
      <c r="BD50" s="33">
        <v>46</v>
      </c>
      <c r="BE50" s="39" t="s">
        <v>1550</v>
      </c>
      <c r="BF50" s="39" t="s">
        <v>1551</v>
      </c>
      <c r="BG50" s="39" t="s">
        <v>1551</v>
      </c>
      <c r="BH50" s="39">
        <v>2</v>
      </c>
      <c r="BI50" s="39"/>
      <c r="BJ50" s="39"/>
      <c r="BK50" s="39"/>
      <c r="BM50" s="48" t="s">
        <v>1552</v>
      </c>
      <c r="BN50" s="49" t="s">
        <v>553</v>
      </c>
      <c r="BO50" s="49" t="s">
        <v>553</v>
      </c>
      <c r="BP50" s="49">
        <v>2</v>
      </c>
      <c r="BQ50" s="49"/>
      <c r="BR50" s="49"/>
      <c r="BS50" s="49"/>
      <c r="BU50" s="39" t="s">
        <v>1553</v>
      </c>
      <c r="BV50" s="38" t="s">
        <v>1501</v>
      </c>
      <c r="BW50" s="38" t="s">
        <v>1501</v>
      </c>
      <c r="BX50" s="39">
        <v>2</v>
      </c>
      <c r="BY50" s="39"/>
      <c r="BZ50" s="39"/>
      <c r="CA50" s="39"/>
      <c r="CB50" s="33">
        <v>46</v>
      </c>
      <c r="CC50" s="39" t="s">
        <v>1372</v>
      </c>
      <c r="CD50" s="39" t="s">
        <v>1554</v>
      </c>
      <c r="CE50" s="39" t="s">
        <v>1554</v>
      </c>
      <c r="CF50" s="39">
        <v>2</v>
      </c>
      <c r="CG50" s="39"/>
      <c r="CH50" s="39"/>
      <c r="CI50" s="39"/>
      <c r="CK50" s="39" t="s">
        <v>1555</v>
      </c>
      <c r="CL50" s="39" t="s">
        <v>1123</v>
      </c>
      <c r="CM50" s="39" t="s">
        <v>1123</v>
      </c>
      <c r="CN50" s="39"/>
      <c r="CO50" s="39"/>
      <c r="CP50" s="39"/>
      <c r="CQ50" s="39"/>
      <c r="CR50" s="33">
        <v>46</v>
      </c>
      <c r="CS50" s="39" t="s">
        <v>1556</v>
      </c>
      <c r="CT50" s="39" t="s">
        <v>1557</v>
      </c>
      <c r="CU50" s="39" t="s">
        <v>1557</v>
      </c>
      <c r="CV50" s="39"/>
      <c r="CW50" s="39"/>
      <c r="CX50" s="39"/>
      <c r="CY50" s="39"/>
      <c r="DA50" s="39" t="s">
        <v>1558</v>
      </c>
      <c r="DB50" s="39" t="s">
        <v>1559</v>
      </c>
      <c r="DC50" s="39" t="s">
        <v>1559</v>
      </c>
      <c r="DD50" s="39">
        <v>2</v>
      </c>
      <c r="DE50" s="39"/>
      <c r="DF50" s="39"/>
      <c r="DG50" s="39"/>
      <c r="DI50" s="39" t="s">
        <v>1560</v>
      </c>
      <c r="DJ50" s="39" t="s">
        <v>1561</v>
      </c>
      <c r="DK50" s="39" t="s">
        <v>1561</v>
      </c>
      <c r="DL50" s="39"/>
      <c r="DM50" s="39"/>
      <c r="DN50" s="39"/>
      <c r="DO50" s="39"/>
      <c r="DQ50" s="39" t="s">
        <v>1562</v>
      </c>
      <c r="DR50" s="62" t="s">
        <v>1563</v>
      </c>
      <c r="DS50" s="62" t="s">
        <v>1563</v>
      </c>
      <c r="DT50" s="39">
        <v>2</v>
      </c>
      <c r="DU50" s="39"/>
      <c r="DV50" s="39"/>
      <c r="DW50" s="39"/>
      <c r="DY50" s="39" t="s">
        <v>1207</v>
      </c>
      <c r="DZ50" s="39" t="s">
        <v>1564</v>
      </c>
      <c r="EA50" s="39" t="s">
        <v>1564</v>
      </c>
      <c r="EB50" s="39">
        <v>2</v>
      </c>
      <c r="EC50" s="39"/>
      <c r="ED50" s="39"/>
      <c r="EE50" s="39"/>
      <c r="EG50" s="39" t="s">
        <v>954</v>
      </c>
      <c r="EH50" s="39" t="s">
        <v>562</v>
      </c>
      <c r="EI50" s="39" t="s">
        <v>562</v>
      </c>
      <c r="EJ50" s="39">
        <v>2</v>
      </c>
      <c r="EK50" s="39"/>
      <c r="EL50" s="39"/>
      <c r="EM50" s="39"/>
      <c r="EO50" s="39" t="s">
        <v>1137</v>
      </c>
      <c r="EP50" s="39" t="s">
        <v>1501</v>
      </c>
      <c r="EQ50" s="39" t="s">
        <v>1501</v>
      </c>
      <c r="ER50" s="39">
        <v>2</v>
      </c>
      <c r="ES50" s="39"/>
      <c r="ET50" s="39"/>
      <c r="EU50" s="39"/>
      <c r="FD50" s="33">
        <v>46</v>
      </c>
      <c r="FE50" s="39" t="s">
        <v>835</v>
      </c>
      <c r="FF50" s="39" t="s">
        <v>1565</v>
      </c>
      <c r="FG50" s="39" t="s">
        <v>1565</v>
      </c>
      <c r="FH50" s="39">
        <v>2</v>
      </c>
      <c r="FI50" s="39"/>
      <c r="FJ50" s="39"/>
      <c r="FK50" s="39"/>
      <c r="FT50" s="33">
        <v>46</v>
      </c>
      <c r="FU50" s="39" t="s">
        <v>586</v>
      </c>
      <c r="FV50" s="39" t="s">
        <v>978</v>
      </c>
      <c r="FW50" s="39" t="s">
        <v>978</v>
      </c>
      <c r="FX50" s="39">
        <v>2</v>
      </c>
      <c r="FY50" s="39"/>
      <c r="FZ50" s="39"/>
      <c r="GA50" s="39"/>
      <c r="GK50" s="39" t="s">
        <v>1566</v>
      </c>
      <c r="GL50" s="39" t="s">
        <v>751</v>
      </c>
      <c r="GM50" s="39" t="s">
        <v>751</v>
      </c>
      <c r="GN50" s="39"/>
      <c r="GO50" s="39"/>
      <c r="GP50" s="39"/>
      <c r="GQ50" s="39"/>
      <c r="GS50" s="37" t="s">
        <v>1567</v>
      </c>
      <c r="GT50" s="39" t="s">
        <v>397</v>
      </c>
      <c r="GU50" s="39" t="s">
        <v>397</v>
      </c>
      <c r="GV50" s="39">
        <v>2</v>
      </c>
      <c r="GW50" s="39"/>
      <c r="GX50" s="39"/>
      <c r="GY50" s="39"/>
      <c r="HA50" s="37" t="s">
        <v>1568</v>
      </c>
      <c r="HB50" s="39" t="s">
        <v>1569</v>
      </c>
      <c r="HC50" s="39" t="s">
        <v>1569</v>
      </c>
      <c r="HD50" s="39"/>
      <c r="HE50" s="39"/>
      <c r="HF50" s="39"/>
      <c r="HG50" s="39"/>
      <c r="HY50" s="55" t="s">
        <v>1570</v>
      </c>
      <c r="HZ50" s="38" t="s">
        <v>1480</v>
      </c>
      <c r="IA50" s="38" t="s">
        <v>1480</v>
      </c>
      <c r="IB50" s="38"/>
      <c r="IC50" s="38"/>
      <c r="ID50" s="38"/>
      <c r="IE50" s="38"/>
      <c r="IG50" s="55" t="s">
        <v>1543</v>
      </c>
      <c r="IH50" s="38" t="s">
        <v>1571</v>
      </c>
      <c r="II50" s="38" t="s">
        <v>1571</v>
      </c>
      <c r="IJ50" s="38"/>
      <c r="IK50" s="38"/>
      <c r="IL50" s="38"/>
      <c r="IM50" s="38"/>
    </row>
    <row r="51" spans="24:247" x14ac:dyDescent="0.4">
      <c r="X51" s="33">
        <v>47</v>
      </c>
      <c r="Y51" s="47" t="s">
        <v>1572</v>
      </c>
      <c r="Z51" s="29"/>
      <c r="AA51" s="29"/>
      <c r="AB51" s="29">
        <v>8</v>
      </c>
      <c r="AC51" s="29"/>
      <c r="AD51" s="29"/>
      <c r="AE51" s="29" t="s">
        <v>204</v>
      </c>
      <c r="AG51" s="39" t="s">
        <v>878</v>
      </c>
      <c r="AH51" s="39" t="s">
        <v>1573</v>
      </c>
      <c r="AI51" s="39" t="s">
        <v>1573</v>
      </c>
      <c r="AJ51" s="39"/>
      <c r="AK51" s="39"/>
      <c r="AL51" s="39"/>
      <c r="AM51" s="39"/>
      <c r="AO51" s="39" t="s">
        <v>1574</v>
      </c>
      <c r="AP51" s="39" t="s">
        <v>1575</v>
      </c>
      <c r="AQ51" s="39" t="s">
        <v>1575</v>
      </c>
      <c r="AR51" s="39"/>
      <c r="AS51" s="39"/>
      <c r="AT51" s="39"/>
      <c r="AU51" s="39"/>
      <c r="AW51" s="37" t="s">
        <v>1576</v>
      </c>
      <c r="AX51" s="39" t="s">
        <v>1427</v>
      </c>
      <c r="AY51" s="39" t="s">
        <v>1427</v>
      </c>
      <c r="AZ51" s="39">
        <v>2</v>
      </c>
      <c r="BA51" s="39"/>
      <c r="BB51" s="39"/>
      <c r="BC51" s="39"/>
      <c r="BD51" s="33">
        <v>47</v>
      </c>
      <c r="BE51" s="39" t="s">
        <v>1577</v>
      </c>
      <c r="BF51" s="39" t="s">
        <v>1148</v>
      </c>
      <c r="BG51" s="39" t="s">
        <v>1148</v>
      </c>
      <c r="BH51" s="39">
        <v>2</v>
      </c>
      <c r="BI51" s="39"/>
      <c r="BJ51" s="39"/>
      <c r="BK51" s="39"/>
      <c r="BM51" s="48" t="s">
        <v>1578</v>
      </c>
      <c r="BN51" s="49" t="s">
        <v>1579</v>
      </c>
      <c r="BO51" s="49" t="s">
        <v>1579</v>
      </c>
      <c r="BP51" s="49">
        <v>2</v>
      </c>
      <c r="BQ51" s="49"/>
      <c r="BR51" s="49"/>
      <c r="BS51" s="49"/>
      <c r="BU51" s="39" t="s">
        <v>1580</v>
      </c>
      <c r="BV51" s="38" t="s">
        <v>1581</v>
      </c>
      <c r="BW51" s="38" t="s">
        <v>1581</v>
      </c>
      <c r="BX51" s="39">
        <v>2</v>
      </c>
      <c r="BY51" s="39"/>
      <c r="BZ51" s="39"/>
      <c r="CA51" s="39"/>
      <c r="CB51" s="33">
        <v>47</v>
      </c>
      <c r="CC51" s="39" t="s">
        <v>1402</v>
      </c>
      <c r="CD51" s="39" t="s">
        <v>1420</v>
      </c>
      <c r="CE51" s="39" t="s">
        <v>1420</v>
      </c>
      <c r="CF51" s="39">
        <v>2</v>
      </c>
      <c r="CG51" s="39"/>
      <c r="CH51" s="39"/>
      <c r="CI51" s="39"/>
      <c r="CK51" s="39" t="s">
        <v>1582</v>
      </c>
      <c r="CL51" s="39" t="s">
        <v>1583</v>
      </c>
      <c r="CM51" s="39" t="s">
        <v>1583</v>
      </c>
      <c r="CN51" s="39"/>
      <c r="CO51" s="39"/>
      <c r="CP51" s="39"/>
      <c r="CQ51" s="39"/>
      <c r="CR51" s="33">
        <v>47</v>
      </c>
      <c r="CS51" s="39" t="s">
        <v>1584</v>
      </c>
      <c r="CT51" s="39" t="s">
        <v>1585</v>
      </c>
      <c r="CU51" s="39" t="s">
        <v>1585</v>
      </c>
      <c r="CV51" s="39"/>
      <c r="CW51" s="39"/>
      <c r="CX51" s="39"/>
      <c r="CY51" s="39"/>
      <c r="DA51" s="39" t="s">
        <v>1586</v>
      </c>
      <c r="DB51" s="39" t="s">
        <v>1587</v>
      </c>
      <c r="DC51" s="39" t="s">
        <v>1587</v>
      </c>
      <c r="DD51" s="39">
        <v>2</v>
      </c>
      <c r="DE51" s="39"/>
      <c r="DF51" s="39"/>
      <c r="DG51" s="39"/>
      <c r="DI51" s="39" t="s">
        <v>1588</v>
      </c>
      <c r="DJ51" s="39" t="s">
        <v>1589</v>
      </c>
      <c r="DK51" s="39" t="s">
        <v>1589</v>
      </c>
      <c r="DL51" s="39"/>
      <c r="DM51" s="39"/>
      <c r="DN51" s="39"/>
      <c r="DO51" s="39"/>
      <c r="DQ51" s="39" t="s">
        <v>1590</v>
      </c>
      <c r="DR51" s="62" t="s">
        <v>1591</v>
      </c>
      <c r="DS51" s="62" t="s">
        <v>1591</v>
      </c>
      <c r="DT51" s="39">
        <v>2</v>
      </c>
      <c r="DU51" s="39"/>
      <c r="DV51" s="39"/>
      <c r="DW51" s="39"/>
      <c r="DY51" s="39" t="s">
        <v>1245</v>
      </c>
      <c r="DZ51" s="39" t="s">
        <v>1535</v>
      </c>
      <c r="EA51" s="39" t="s">
        <v>1535</v>
      </c>
      <c r="EB51" s="39">
        <v>2</v>
      </c>
      <c r="EC51" s="39"/>
      <c r="ED51" s="39"/>
      <c r="EE51" s="39"/>
      <c r="EG51" s="39" t="s">
        <v>988</v>
      </c>
      <c r="EH51" s="39" t="s">
        <v>1592</v>
      </c>
      <c r="EI51" s="39" t="s">
        <v>1592</v>
      </c>
      <c r="EJ51" s="39">
        <v>2</v>
      </c>
      <c r="EK51" s="39"/>
      <c r="EL51" s="39"/>
      <c r="EM51" s="39"/>
      <c r="EO51" s="39" t="s">
        <v>1169</v>
      </c>
      <c r="EP51" s="39" t="s">
        <v>1581</v>
      </c>
      <c r="EQ51" s="39" t="s">
        <v>1581</v>
      </c>
      <c r="ER51" s="39">
        <v>2</v>
      </c>
      <c r="ES51" s="39"/>
      <c r="ET51" s="39"/>
      <c r="EU51" s="39"/>
      <c r="FD51" s="33">
        <v>47</v>
      </c>
      <c r="FE51" s="39" t="s">
        <v>863</v>
      </c>
      <c r="FF51" s="39" t="s">
        <v>1593</v>
      </c>
      <c r="FG51" s="39" t="s">
        <v>1593</v>
      </c>
      <c r="FH51" s="39">
        <v>2</v>
      </c>
      <c r="FI51" s="39"/>
      <c r="FJ51" s="39"/>
      <c r="FK51" s="39"/>
      <c r="FT51" s="33">
        <v>47</v>
      </c>
      <c r="FU51" s="39" t="s">
        <v>1594</v>
      </c>
      <c r="FV51" s="39" t="s">
        <v>1083</v>
      </c>
      <c r="FW51" s="39" t="s">
        <v>1083</v>
      </c>
      <c r="FX51" s="39">
        <v>4</v>
      </c>
      <c r="FY51" s="39">
        <v>2</v>
      </c>
      <c r="FZ51" s="39"/>
      <c r="GA51" s="39"/>
      <c r="GK51" s="39" t="s">
        <v>1595</v>
      </c>
      <c r="GL51" s="39" t="s">
        <v>732</v>
      </c>
      <c r="GM51" s="39" t="s">
        <v>732</v>
      </c>
      <c r="GN51" s="39"/>
      <c r="GO51" s="39"/>
      <c r="GP51" s="39"/>
      <c r="GQ51" s="39"/>
      <c r="GS51" s="37" t="s">
        <v>1596</v>
      </c>
      <c r="GT51" s="39" t="s">
        <v>388</v>
      </c>
      <c r="GU51" s="39" t="s">
        <v>388</v>
      </c>
      <c r="GV51" s="39">
        <v>2</v>
      </c>
      <c r="GW51" s="39"/>
      <c r="GX51" s="39"/>
      <c r="GY51" s="39"/>
      <c r="HA51" s="37" t="s">
        <v>1597</v>
      </c>
      <c r="HB51" s="39" t="s">
        <v>1417</v>
      </c>
      <c r="HC51" s="39" t="s">
        <v>1417</v>
      </c>
      <c r="HD51" s="39"/>
      <c r="HE51" s="39"/>
      <c r="HF51" s="39"/>
      <c r="HG51" s="39"/>
      <c r="HY51" s="55" t="s">
        <v>1598</v>
      </c>
      <c r="HZ51" s="38" t="s">
        <v>1514</v>
      </c>
      <c r="IA51" s="38" t="s">
        <v>1514</v>
      </c>
      <c r="IB51" s="38"/>
      <c r="IC51" s="38"/>
      <c r="ID51" s="38"/>
      <c r="IE51" s="38"/>
      <c r="IG51" s="55" t="s">
        <v>1570</v>
      </c>
      <c r="IH51" s="38" t="s">
        <v>1599</v>
      </c>
      <c r="II51" s="38" t="s">
        <v>1599</v>
      </c>
      <c r="IJ51" s="38"/>
      <c r="IK51" s="38"/>
      <c r="IL51" s="38"/>
      <c r="IM51" s="38"/>
    </row>
    <row r="52" spans="24:247" x14ac:dyDescent="0.4">
      <c r="X52" s="33">
        <v>48</v>
      </c>
      <c r="Y52" s="47" t="s">
        <v>1600</v>
      </c>
      <c r="Z52" s="29"/>
      <c r="AA52" s="29"/>
      <c r="AB52" s="29">
        <v>8</v>
      </c>
      <c r="AC52" s="29"/>
      <c r="AD52" s="29"/>
      <c r="AE52" s="29" t="s">
        <v>204</v>
      </c>
      <c r="AG52" s="39" t="s">
        <v>906</v>
      </c>
      <c r="AH52" s="39" t="s">
        <v>1337</v>
      </c>
      <c r="AI52" s="39" t="s">
        <v>1337</v>
      </c>
      <c r="AJ52" s="39"/>
      <c r="AK52" s="39"/>
      <c r="AL52" s="39"/>
      <c r="AM52" s="39"/>
      <c r="AO52" s="39" t="s">
        <v>1601</v>
      </c>
      <c r="AP52" s="39" t="s">
        <v>1602</v>
      </c>
      <c r="AQ52" s="39" t="s">
        <v>1602</v>
      </c>
      <c r="AR52" s="39"/>
      <c r="AS52" s="39"/>
      <c r="AT52" s="39"/>
      <c r="AU52" s="39"/>
      <c r="AW52" s="37" t="s">
        <v>1603</v>
      </c>
      <c r="AX52" s="39" t="s">
        <v>1459</v>
      </c>
      <c r="AY52" s="39" t="s">
        <v>1459</v>
      </c>
      <c r="AZ52" s="39">
        <v>2</v>
      </c>
      <c r="BA52" s="39"/>
      <c r="BB52" s="39"/>
      <c r="BC52" s="39"/>
      <c r="BD52" s="33">
        <v>48</v>
      </c>
      <c r="BE52" s="39" t="s">
        <v>1604</v>
      </c>
      <c r="BF52" s="39" t="s">
        <v>1185</v>
      </c>
      <c r="BG52" s="39" t="s">
        <v>1185</v>
      </c>
      <c r="BH52" s="39">
        <v>2</v>
      </c>
      <c r="BI52" s="39"/>
      <c r="BJ52" s="39"/>
      <c r="BK52" s="39"/>
      <c r="BM52" s="48" t="s">
        <v>1605</v>
      </c>
      <c r="BN52" s="49" t="s">
        <v>1606</v>
      </c>
      <c r="BO52" s="49" t="s">
        <v>1606</v>
      </c>
      <c r="BP52" s="49">
        <v>2</v>
      </c>
      <c r="BQ52" s="49"/>
      <c r="BR52" s="49"/>
      <c r="BS52" s="49"/>
      <c r="BU52" s="39" t="s">
        <v>1607</v>
      </c>
      <c r="BV52" s="38" t="s">
        <v>1608</v>
      </c>
      <c r="BW52" s="38" t="s">
        <v>1608</v>
      </c>
      <c r="BX52" s="39">
        <v>2</v>
      </c>
      <c r="BY52" s="39"/>
      <c r="BZ52" s="39"/>
      <c r="CA52" s="39"/>
      <c r="CB52" s="33">
        <v>48</v>
      </c>
      <c r="CC52" s="39" t="s">
        <v>1432</v>
      </c>
      <c r="CD52" s="39" t="s">
        <v>1148</v>
      </c>
      <c r="CE52" s="39" t="s">
        <v>1148</v>
      </c>
      <c r="CF52" s="39">
        <v>2</v>
      </c>
      <c r="CG52" s="39"/>
      <c r="CH52" s="39"/>
      <c r="CI52" s="39"/>
      <c r="CK52" s="39" t="s">
        <v>1609</v>
      </c>
      <c r="CL52" s="39" t="s">
        <v>1610</v>
      </c>
      <c r="CM52" s="39" t="s">
        <v>1610</v>
      </c>
      <c r="CN52" s="39"/>
      <c r="CO52" s="39"/>
      <c r="CP52" s="39"/>
      <c r="CQ52" s="39"/>
      <c r="CR52" s="33">
        <v>48</v>
      </c>
      <c r="CS52" s="39" t="s">
        <v>1611</v>
      </c>
      <c r="CT52" s="39" t="s">
        <v>1612</v>
      </c>
      <c r="CU52" s="39" t="s">
        <v>1612</v>
      </c>
      <c r="CV52" s="39">
        <v>4</v>
      </c>
      <c r="CW52" s="39">
        <v>2</v>
      </c>
      <c r="CX52" s="39"/>
      <c r="CY52" s="39"/>
      <c r="DA52" s="39" t="s">
        <v>1613</v>
      </c>
      <c r="DB52" s="39" t="s">
        <v>1614</v>
      </c>
      <c r="DC52" s="39" t="s">
        <v>1614</v>
      </c>
      <c r="DD52" s="39">
        <v>2</v>
      </c>
      <c r="DE52" s="39"/>
      <c r="DF52" s="39"/>
      <c r="DG52" s="39"/>
      <c r="DI52" s="39" t="s">
        <v>1615</v>
      </c>
      <c r="DJ52" s="39" t="s">
        <v>1554</v>
      </c>
      <c r="DK52" s="39" t="s">
        <v>1554</v>
      </c>
      <c r="DL52" s="39"/>
      <c r="DM52" s="39"/>
      <c r="DN52" s="39"/>
      <c r="DO52" s="39"/>
      <c r="DQ52" s="39" t="s">
        <v>1616</v>
      </c>
      <c r="DR52" s="62" t="s">
        <v>1617</v>
      </c>
      <c r="DS52" s="62" t="s">
        <v>1617</v>
      </c>
      <c r="DT52" s="39">
        <v>2</v>
      </c>
      <c r="DU52" s="39"/>
      <c r="DV52" s="39"/>
      <c r="DW52" s="39"/>
      <c r="DY52" s="39" t="s">
        <v>1278</v>
      </c>
      <c r="DZ52" s="39" t="s">
        <v>1618</v>
      </c>
      <c r="EA52" s="39" t="s">
        <v>1618</v>
      </c>
      <c r="EB52" s="39">
        <v>2</v>
      </c>
      <c r="EC52" s="39"/>
      <c r="ED52" s="39"/>
      <c r="EE52" s="39"/>
      <c r="EG52" s="39" t="s">
        <v>1023</v>
      </c>
      <c r="EH52" s="39" t="s">
        <v>344</v>
      </c>
      <c r="EI52" s="39" t="s">
        <v>344</v>
      </c>
      <c r="EJ52" s="39">
        <v>2</v>
      </c>
      <c r="EK52" s="39"/>
      <c r="EL52" s="39"/>
      <c r="EM52" s="39"/>
      <c r="EO52" s="39" t="s">
        <v>800</v>
      </c>
      <c r="EP52" s="39" t="s">
        <v>1565</v>
      </c>
      <c r="EQ52" s="39" t="s">
        <v>1565</v>
      </c>
      <c r="ER52" s="39">
        <v>2</v>
      </c>
      <c r="ES52" s="39"/>
      <c r="ET52" s="39"/>
      <c r="EU52" s="39"/>
      <c r="FD52" s="33">
        <v>48</v>
      </c>
      <c r="FE52" s="39" t="s">
        <v>891</v>
      </c>
      <c r="FF52" s="39" t="s">
        <v>1619</v>
      </c>
      <c r="FG52" s="39" t="s">
        <v>1619</v>
      </c>
      <c r="FH52" s="39">
        <v>2</v>
      </c>
      <c r="FI52" s="39"/>
      <c r="FJ52" s="39"/>
      <c r="FK52" s="39"/>
      <c r="FT52" s="33">
        <v>48</v>
      </c>
      <c r="FU52" s="39" t="s">
        <v>1620</v>
      </c>
      <c r="FV52" s="39" t="s">
        <v>1123</v>
      </c>
      <c r="FW52" s="39" t="s">
        <v>1123</v>
      </c>
      <c r="FX52" s="39">
        <v>2</v>
      </c>
      <c r="FY52" s="39"/>
      <c r="FZ52" s="39"/>
      <c r="GA52" s="39"/>
      <c r="GK52" s="39" t="s">
        <v>1621</v>
      </c>
      <c r="GL52" s="39" t="s">
        <v>729</v>
      </c>
      <c r="GM52" s="39" t="s">
        <v>729</v>
      </c>
      <c r="GN52" s="39"/>
      <c r="GO52" s="39"/>
      <c r="GP52" s="39"/>
      <c r="GQ52" s="39"/>
      <c r="GS52" s="37" t="s">
        <v>1622</v>
      </c>
      <c r="GT52" s="39" t="s">
        <v>366</v>
      </c>
      <c r="GU52" s="39" t="s">
        <v>366</v>
      </c>
      <c r="GV52" s="39">
        <v>2</v>
      </c>
      <c r="GW52" s="39"/>
      <c r="GX52" s="39"/>
      <c r="GY52" s="39"/>
      <c r="HA52" s="37" t="s">
        <v>1623</v>
      </c>
      <c r="HB52" s="39" t="s">
        <v>1448</v>
      </c>
      <c r="HC52" s="39" t="s">
        <v>1448</v>
      </c>
      <c r="HD52" s="39"/>
      <c r="HE52" s="39"/>
      <c r="HF52" s="39"/>
      <c r="HG52" s="39"/>
      <c r="HY52" s="55" t="s">
        <v>1624</v>
      </c>
      <c r="HZ52" s="38" t="s">
        <v>1544</v>
      </c>
      <c r="IA52" s="38" t="s">
        <v>1544</v>
      </c>
      <c r="IB52" s="38"/>
      <c r="IC52" s="38"/>
      <c r="ID52" s="38"/>
      <c r="IE52" s="38"/>
      <c r="IG52" s="55" t="s">
        <v>1598</v>
      </c>
      <c r="IH52" s="38" t="s">
        <v>1625</v>
      </c>
      <c r="II52" s="38" t="s">
        <v>1625</v>
      </c>
      <c r="IJ52" s="38"/>
      <c r="IK52" s="38"/>
      <c r="IL52" s="38"/>
      <c r="IM52" s="38"/>
    </row>
    <row r="53" spans="24:247" x14ac:dyDescent="0.4">
      <c r="X53" s="33">
        <v>49</v>
      </c>
      <c r="Y53" s="47" t="s">
        <v>1626</v>
      </c>
      <c r="Z53" s="29"/>
      <c r="AA53" s="29"/>
      <c r="AB53" s="29">
        <v>8</v>
      </c>
      <c r="AC53" s="29"/>
      <c r="AD53" s="29"/>
      <c r="AE53" s="29" t="s">
        <v>204</v>
      </c>
      <c r="AG53" s="39" t="s">
        <v>939</v>
      </c>
      <c r="AH53" s="39" t="s">
        <v>1627</v>
      </c>
      <c r="AI53" s="39" t="s">
        <v>1627</v>
      </c>
      <c r="AJ53" s="39">
        <v>3</v>
      </c>
      <c r="AK53" s="37" t="b">
        <v>0</v>
      </c>
      <c r="AL53" s="37"/>
      <c r="AM53" s="39"/>
      <c r="AO53" s="39" t="s">
        <v>1628</v>
      </c>
      <c r="AP53" s="39" t="s">
        <v>1629</v>
      </c>
      <c r="AQ53" s="39" t="s">
        <v>1629</v>
      </c>
      <c r="AR53" s="39"/>
      <c r="AS53" s="39"/>
      <c r="AT53" s="39"/>
      <c r="AU53" s="39"/>
      <c r="AW53" s="37" t="s">
        <v>1630</v>
      </c>
      <c r="AX53" s="39" t="s">
        <v>1490</v>
      </c>
      <c r="AY53" s="39" t="s">
        <v>1490</v>
      </c>
      <c r="AZ53" s="39">
        <v>2</v>
      </c>
      <c r="BA53" s="39"/>
      <c r="BB53" s="39"/>
      <c r="BC53" s="39"/>
      <c r="BD53" s="33">
        <v>49</v>
      </c>
      <c r="BE53" s="39" t="s">
        <v>1631</v>
      </c>
      <c r="BF53" s="39" t="s">
        <v>1632</v>
      </c>
      <c r="BG53" s="39" t="s">
        <v>1632</v>
      </c>
      <c r="BH53" s="39">
        <v>2</v>
      </c>
      <c r="BI53" s="39"/>
      <c r="BJ53" s="39"/>
      <c r="BK53" s="39"/>
      <c r="BM53" s="48" t="s">
        <v>1633</v>
      </c>
      <c r="BN53" s="49" t="s">
        <v>294</v>
      </c>
      <c r="BO53" s="49" t="s">
        <v>294</v>
      </c>
      <c r="BP53" s="49">
        <v>2</v>
      </c>
      <c r="BQ53" s="49"/>
      <c r="BR53" s="49"/>
      <c r="BS53" s="49"/>
      <c r="BU53" s="39" t="s">
        <v>1634</v>
      </c>
      <c r="BV53" s="38" t="s">
        <v>1635</v>
      </c>
      <c r="BW53" s="38" t="s">
        <v>1635</v>
      </c>
      <c r="BX53" s="39">
        <v>2</v>
      </c>
      <c r="BY53" s="39"/>
      <c r="BZ53" s="39"/>
      <c r="CA53" s="39"/>
      <c r="CB53" s="33">
        <v>49</v>
      </c>
      <c r="CC53" s="39" t="s">
        <v>1463</v>
      </c>
      <c r="CD53" s="39" t="s">
        <v>1185</v>
      </c>
      <c r="CE53" s="39" t="s">
        <v>1185</v>
      </c>
      <c r="CF53" s="39">
        <v>2</v>
      </c>
      <c r="CG53" s="39"/>
      <c r="CH53" s="39"/>
      <c r="CI53" s="39"/>
      <c r="CK53" s="39" t="s">
        <v>1636</v>
      </c>
      <c r="CL53" s="39" t="s">
        <v>1637</v>
      </c>
      <c r="CM53" s="39" t="s">
        <v>1637</v>
      </c>
      <c r="CN53" s="39"/>
      <c r="CO53" s="39"/>
      <c r="CP53" s="39"/>
      <c r="CQ53" s="39"/>
      <c r="CR53" s="33">
        <v>49</v>
      </c>
      <c r="CS53" s="39" t="s">
        <v>1638</v>
      </c>
      <c r="CT53" s="39" t="s">
        <v>1639</v>
      </c>
      <c r="CU53" s="39" t="s">
        <v>1639</v>
      </c>
      <c r="CV53" s="39"/>
      <c r="CW53" s="39"/>
      <c r="CX53" s="39"/>
      <c r="CY53" s="39"/>
      <c r="DA53" s="39" t="s">
        <v>1640</v>
      </c>
      <c r="DB53" s="39" t="s">
        <v>1641</v>
      </c>
      <c r="DC53" s="39" t="s">
        <v>1641</v>
      </c>
      <c r="DD53" s="39">
        <v>2</v>
      </c>
      <c r="DE53" s="39"/>
      <c r="DF53" s="39"/>
      <c r="DG53" s="39"/>
      <c r="DI53" s="39" t="s">
        <v>1642</v>
      </c>
      <c r="DJ53" s="39" t="s">
        <v>1439</v>
      </c>
      <c r="DK53" s="39" t="s">
        <v>1439</v>
      </c>
      <c r="DL53" s="39"/>
      <c r="DM53" s="39"/>
      <c r="DN53" s="39"/>
      <c r="DO53" s="39"/>
      <c r="DQ53" s="39" t="s">
        <v>1643</v>
      </c>
      <c r="DR53" s="62" t="s">
        <v>1644</v>
      </c>
      <c r="DS53" s="62" t="s">
        <v>1644</v>
      </c>
      <c r="DT53" s="39">
        <v>2</v>
      </c>
      <c r="DU53" s="39"/>
      <c r="DV53" s="39"/>
      <c r="DW53" s="39"/>
      <c r="DY53" s="39" t="s">
        <v>1311</v>
      </c>
      <c r="DZ53" s="39" t="s">
        <v>1593</v>
      </c>
      <c r="EA53" s="39" t="s">
        <v>1593</v>
      </c>
      <c r="EB53" s="39">
        <v>2</v>
      </c>
      <c r="EC53" s="39"/>
      <c r="ED53" s="39"/>
      <c r="EE53" s="39"/>
      <c r="EG53" s="39" t="s">
        <v>1056</v>
      </c>
      <c r="EH53" s="39" t="s">
        <v>1645</v>
      </c>
      <c r="EI53" s="39" t="s">
        <v>1645</v>
      </c>
      <c r="EJ53" s="39">
        <v>2</v>
      </c>
      <c r="EK53" s="39"/>
      <c r="EL53" s="39"/>
      <c r="EM53" s="39"/>
      <c r="EO53" s="39" t="s">
        <v>835</v>
      </c>
      <c r="EP53" s="39" t="s">
        <v>1646</v>
      </c>
      <c r="EQ53" s="39" t="s">
        <v>1646</v>
      </c>
      <c r="ER53" s="39">
        <v>2</v>
      </c>
      <c r="ES53" s="39"/>
      <c r="ET53" s="39"/>
      <c r="EU53" s="39"/>
      <c r="FD53" s="33">
        <v>49</v>
      </c>
      <c r="FE53" s="39" t="s">
        <v>925</v>
      </c>
      <c r="FF53" s="39" t="s">
        <v>1646</v>
      </c>
      <c r="FG53" s="39" t="s">
        <v>1646</v>
      </c>
      <c r="FH53" s="39">
        <v>2</v>
      </c>
      <c r="FI53" s="39"/>
      <c r="FJ53" s="39"/>
      <c r="FK53" s="39"/>
      <c r="FT53" s="33">
        <v>49</v>
      </c>
      <c r="FU53" s="39" t="s">
        <v>1647</v>
      </c>
      <c r="FV53" s="39" t="s">
        <v>1648</v>
      </c>
      <c r="FW53" s="39" t="s">
        <v>1648</v>
      </c>
      <c r="FX53" s="39">
        <v>2</v>
      </c>
      <c r="FY53" s="39"/>
      <c r="FZ53" s="39"/>
      <c r="GA53" s="39"/>
      <c r="GK53" s="39" t="s">
        <v>1649</v>
      </c>
      <c r="GL53" s="39" t="s">
        <v>946</v>
      </c>
      <c r="GM53" s="39" t="s">
        <v>946</v>
      </c>
      <c r="GN53" s="39">
        <v>1</v>
      </c>
      <c r="GO53" s="39"/>
      <c r="GP53" s="39"/>
      <c r="GQ53" s="39"/>
      <c r="GS53" s="37" t="s">
        <v>1650</v>
      </c>
      <c r="GT53" s="39" t="s">
        <v>1651</v>
      </c>
      <c r="GU53" s="39" t="s">
        <v>1651</v>
      </c>
      <c r="GV53" s="39">
        <v>2</v>
      </c>
      <c r="GW53" s="39"/>
      <c r="GX53" s="39"/>
      <c r="GY53" s="39"/>
      <c r="HA53" s="37" t="s">
        <v>1652</v>
      </c>
      <c r="HB53" s="39" t="s">
        <v>1479</v>
      </c>
      <c r="HC53" s="39" t="s">
        <v>1479</v>
      </c>
      <c r="HD53" s="39"/>
      <c r="HE53" s="39"/>
      <c r="HF53" s="39"/>
      <c r="HG53" s="39"/>
      <c r="HY53" s="55" t="s">
        <v>1653</v>
      </c>
      <c r="HZ53" s="38" t="s">
        <v>1654</v>
      </c>
      <c r="IA53" s="38" t="s">
        <v>1654</v>
      </c>
      <c r="IB53" s="38"/>
      <c r="IC53" s="38"/>
      <c r="ID53" s="38"/>
      <c r="IE53" s="38"/>
      <c r="IG53" s="55" t="s">
        <v>1624</v>
      </c>
      <c r="IH53" s="38" t="s">
        <v>1655</v>
      </c>
      <c r="II53" s="38" t="s">
        <v>1655</v>
      </c>
      <c r="IJ53" s="38"/>
      <c r="IK53" s="38"/>
      <c r="IL53" s="38"/>
      <c r="IM53" s="38"/>
    </row>
    <row r="54" spans="24:247" x14ac:dyDescent="0.4">
      <c r="X54" s="33">
        <v>50</v>
      </c>
      <c r="Y54" s="47" t="s">
        <v>1656</v>
      </c>
      <c r="Z54" s="29"/>
      <c r="AA54" s="29"/>
      <c r="AB54" s="29">
        <v>8</v>
      </c>
      <c r="AC54" s="29"/>
      <c r="AD54" s="29"/>
      <c r="AE54" s="29" t="s">
        <v>204</v>
      </c>
      <c r="AG54" s="39" t="s">
        <v>971</v>
      </c>
      <c r="AH54" s="39" t="s">
        <v>1657</v>
      </c>
      <c r="AI54" s="39" t="s">
        <v>1657</v>
      </c>
      <c r="AJ54" s="39">
        <v>3</v>
      </c>
      <c r="AK54" s="37" t="b">
        <v>0</v>
      </c>
      <c r="AL54" s="37"/>
      <c r="AM54" s="39"/>
      <c r="AO54" s="39" t="s">
        <v>1658</v>
      </c>
      <c r="AP54" s="39" t="s">
        <v>1659</v>
      </c>
      <c r="AQ54" s="39" t="s">
        <v>1659</v>
      </c>
      <c r="AR54" s="39"/>
      <c r="AS54" s="39"/>
      <c r="AT54" s="39"/>
      <c r="AU54" s="39"/>
      <c r="AW54" s="37" t="s">
        <v>1660</v>
      </c>
      <c r="AX54" s="39" t="s">
        <v>1523</v>
      </c>
      <c r="AY54" s="39" t="s">
        <v>1523</v>
      </c>
      <c r="AZ54" s="39">
        <v>2</v>
      </c>
      <c r="BA54" s="39"/>
      <c r="BB54" s="39"/>
      <c r="BC54" s="39"/>
      <c r="BD54" s="33">
        <v>50</v>
      </c>
      <c r="BE54" s="39" t="s">
        <v>1661</v>
      </c>
      <c r="BF54" s="39" t="s">
        <v>1662</v>
      </c>
      <c r="BG54" s="39" t="s">
        <v>1662</v>
      </c>
      <c r="BH54" s="39">
        <v>2</v>
      </c>
      <c r="BI54" s="39"/>
      <c r="BJ54" s="39"/>
      <c r="BK54" s="39"/>
      <c r="BM54" s="48" t="s">
        <v>1663</v>
      </c>
      <c r="BN54" s="49" t="s">
        <v>1664</v>
      </c>
      <c r="BO54" s="49" t="s">
        <v>1664</v>
      </c>
      <c r="BP54" s="49">
        <v>2</v>
      </c>
      <c r="BQ54" s="49"/>
      <c r="BR54" s="49"/>
      <c r="BS54" s="49"/>
      <c r="BU54" s="39" t="s">
        <v>1665</v>
      </c>
      <c r="BV54" s="38" t="s">
        <v>1666</v>
      </c>
      <c r="BW54" s="38" t="s">
        <v>1666</v>
      </c>
      <c r="BX54" s="39">
        <v>2</v>
      </c>
      <c r="BY54" s="39"/>
      <c r="BZ54" s="39"/>
      <c r="CA54" s="39"/>
      <c r="CB54" s="33">
        <v>50</v>
      </c>
      <c r="CC54" s="39" t="s">
        <v>1495</v>
      </c>
      <c r="CD54" s="39" t="s">
        <v>1667</v>
      </c>
      <c r="CE54" s="39" t="s">
        <v>1667</v>
      </c>
      <c r="CF54" s="39">
        <v>2</v>
      </c>
      <c r="CG54" s="39"/>
      <c r="CH54" s="39"/>
      <c r="CI54" s="39"/>
      <c r="CK54" s="39" t="s">
        <v>1668</v>
      </c>
      <c r="CL54" s="39" t="s">
        <v>1669</v>
      </c>
      <c r="CM54" s="39" t="s">
        <v>1669</v>
      </c>
      <c r="CN54" s="39"/>
      <c r="CO54" s="39"/>
      <c r="CP54" s="39"/>
      <c r="CQ54" s="39"/>
      <c r="CR54" s="33">
        <v>50</v>
      </c>
      <c r="CS54" s="39" t="s">
        <v>1670</v>
      </c>
      <c r="CT54" s="39" t="s">
        <v>1671</v>
      </c>
      <c r="CU54" s="39" t="s">
        <v>1671</v>
      </c>
      <c r="CV54" s="39"/>
      <c r="CW54" s="39"/>
      <c r="CX54" s="39"/>
      <c r="CY54" s="39"/>
      <c r="DA54" s="39" t="s">
        <v>1672</v>
      </c>
      <c r="DB54" s="39" t="s">
        <v>1673</v>
      </c>
      <c r="DC54" s="39" t="s">
        <v>1673</v>
      </c>
      <c r="DD54" s="39">
        <v>2</v>
      </c>
      <c r="DE54" s="39"/>
      <c r="DF54" s="39"/>
      <c r="DG54" s="39"/>
      <c r="DI54" s="39" t="s">
        <v>1674</v>
      </c>
      <c r="DJ54" s="39" t="s">
        <v>1675</v>
      </c>
      <c r="DK54" s="39" t="s">
        <v>1675</v>
      </c>
      <c r="DL54" s="39"/>
      <c r="DM54" s="39"/>
      <c r="DN54" s="39"/>
      <c r="DO54" s="39"/>
      <c r="DQ54" s="39" t="s">
        <v>1676</v>
      </c>
      <c r="DR54" s="62" t="s">
        <v>1677</v>
      </c>
      <c r="DS54" s="62" t="s">
        <v>1677</v>
      </c>
      <c r="DT54" s="39">
        <v>2</v>
      </c>
      <c r="DU54" s="39"/>
      <c r="DV54" s="39"/>
      <c r="DW54" s="39"/>
      <c r="DY54" s="39" t="s">
        <v>1345</v>
      </c>
      <c r="DZ54" s="39" t="s">
        <v>1565</v>
      </c>
      <c r="EA54" s="39" t="s">
        <v>1565</v>
      </c>
      <c r="EB54" s="39">
        <v>2</v>
      </c>
      <c r="EC54" s="39"/>
      <c r="ED54" s="39"/>
      <c r="EE54" s="39"/>
      <c r="EG54" s="39" t="s">
        <v>1096</v>
      </c>
      <c r="EH54" s="39" t="s">
        <v>1678</v>
      </c>
      <c r="EI54" s="39" t="s">
        <v>1678</v>
      </c>
      <c r="EJ54" s="39">
        <v>2</v>
      </c>
      <c r="EK54" s="39"/>
      <c r="EL54" s="39"/>
      <c r="EM54" s="39"/>
      <c r="EO54" s="39" t="s">
        <v>863</v>
      </c>
      <c r="EP54" s="39" t="s">
        <v>1619</v>
      </c>
      <c r="EQ54" s="39" t="s">
        <v>1619</v>
      </c>
      <c r="ER54" s="39">
        <v>2</v>
      </c>
      <c r="ES54" s="39"/>
      <c r="ET54" s="39"/>
      <c r="EU54" s="39"/>
      <c r="FD54" s="33">
        <v>50</v>
      </c>
      <c r="FE54" s="39" t="s">
        <v>956</v>
      </c>
      <c r="FF54" s="39" t="s">
        <v>1679</v>
      </c>
      <c r="FG54" s="39" t="s">
        <v>1679</v>
      </c>
      <c r="FH54" s="39">
        <v>2</v>
      </c>
      <c r="FI54" s="39"/>
      <c r="FJ54" s="39"/>
      <c r="FK54" s="39"/>
      <c r="FT54" s="33">
        <v>50</v>
      </c>
      <c r="FU54" s="39" t="s">
        <v>1680</v>
      </c>
      <c r="FV54" s="39" t="s">
        <v>1681</v>
      </c>
      <c r="FW54" s="39" t="s">
        <v>1681</v>
      </c>
      <c r="FX54" s="39">
        <v>3</v>
      </c>
      <c r="FY54" s="37" t="b">
        <v>0</v>
      </c>
      <c r="FZ54" s="37"/>
      <c r="GA54" s="39"/>
      <c r="GK54" s="39" t="s">
        <v>1682</v>
      </c>
      <c r="GL54" s="39" t="s">
        <v>861</v>
      </c>
      <c r="GM54" s="39" t="s">
        <v>861</v>
      </c>
      <c r="GN54" s="39"/>
      <c r="GO54" s="39"/>
      <c r="GP54" s="39"/>
      <c r="GQ54" s="39"/>
      <c r="GS54" s="37" t="s">
        <v>1683</v>
      </c>
      <c r="GT54" s="39" t="s">
        <v>412</v>
      </c>
      <c r="GU54" s="39" t="s">
        <v>412</v>
      </c>
      <c r="GV54" s="39">
        <v>2</v>
      </c>
      <c r="GW54" s="39"/>
      <c r="GX54" s="39"/>
      <c r="GY54" s="39"/>
      <c r="HA54" s="37" t="s">
        <v>1684</v>
      </c>
      <c r="HB54" s="39" t="s">
        <v>1513</v>
      </c>
      <c r="HC54" s="39" t="s">
        <v>1513</v>
      </c>
      <c r="HD54" s="39"/>
      <c r="HE54" s="39"/>
      <c r="HF54" s="39"/>
      <c r="HG54" s="39"/>
      <c r="HY54" s="55" t="s">
        <v>1685</v>
      </c>
      <c r="HZ54" s="38" t="s">
        <v>1686</v>
      </c>
      <c r="IA54" s="38" t="s">
        <v>1686</v>
      </c>
      <c r="IB54" s="38">
        <v>3</v>
      </c>
      <c r="IC54" s="38" t="b">
        <v>0</v>
      </c>
      <c r="ID54" s="38"/>
      <c r="IE54" s="38"/>
      <c r="IG54" s="55" t="s">
        <v>1653</v>
      </c>
      <c r="IH54" s="38" t="s">
        <v>1687</v>
      </c>
      <c r="II54" s="38" t="s">
        <v>1687</v>
      </c>
      <c r="IJ54" s="38"/>
      <c r="IK54" s="38"/>
      <c r="IL54" s="38"/>
      <c r="IM54" s="38"/>
    </row>
    <row r="55" spans="24:247" x14ac:dyDescent="0.4">
      <c r="X55" s="33">
        <v>51</v>
      </c>
      <c r="Y55" s="47" t="s">
        <v>1688</v>
      </c>
      <c r="Z55" s="29"/>
      <c r="AA55" s="29"/>
      <c r="AB55" s="29">
        <v>8</v>
      </c>
      <c r="AC55" s="29"/>
      <c r="AD55" s="29"/>
      <c r="AE55" s="29" t="s">
        <v>204</v>
      </c>
      <c r="AG55" s="39" t="s">
        <v>1006</v>
      </c>
      <c r="AH55" s="39" t="s">
        <v>1689</v>
      </c>
      <c r="AI55" s="39" t="s">
        <v>1689</v>
      </c>
      <c r="AJ55" s="39">
        <v>3</v>
      </c>
      <c r="AK55" s="37" t="b">
        <v>0</v>
      </c>
      <c r="AL55" s="37"/>
      <c r="AM55" s="39"/>
      <c r="AO55" s="39" t="s">
        <v>1690</v>
      </c>
      <c r="AP55" s="39" t="s">
        <v>1691</v>
      </c>
      <c r="AQ55" s="39" t="s">
        <v>1691</v>
      </c>
      <c r="AR55" s="39"/>
      <c r="AS55" s="39"/>
      <c r="AT55" s="39"/>
      <c r="AU55" s="39"/>
      <c r="AW55" s="37" t="s">
        <v>1692</v>
      </c>
      <c r="AX55" s="39" t="s">
        <v>1501</v>
      </c>
      <c r="AY55" s="39" t="s">
        <v>1501</v>
      </c>
      <c r="AZ55" s="39">
        <v>2</v>
      </c>
      <c r="BA55" s="39"/>
      <c r="BB55" s="39"/>
      <c r="BC55" s="39"/>
      <c r="BD55" s="33">
        <v>51</v>
      </c>
      <c r="BE55" s="39" t="s">
        <v>1693</v>
      </c>
      <c r="BF55" s="39" t="s">
        <v>1427</v>
      </c>
      <c r="BG55" s="39" t="s">
        <v>1427</v>
      </c>
      <c r="BH55" s="39">
        <v>2</v>
      </c>
      <c r="BI55" s="39"/>
      <c r="BJ55" s="39"/>
      <c r="BK55" s="39"/>
      <c r="BM55" s="48" t="s">
        <v>1694</v>
      </c>
      <c r="BN55" s="49" t="s">
        <v>1695</v>
      </c>
      <c r="BO55" s="49" t="s">
        <v>1695</v>
      </c>
      <c r="BP55" s="49">
        <v>2</v>
      </c>
      <c r="BQ55" s="49"/>
      <c r="BR55" s="49"/>
      <c r="BS55" s="49"/>
      <c r="BU55" s="39" t="s">
        <v>1696</v>
      </c>
      <c r="BV55" s="38" t="s">
        <v>1697</v>
      </c>
      <c r="BW55" s="38" t="s">
        <v>1697</v>
      </c>
      <c r="BX55" s="39">
        <v>2</v>
      </c>
      <c r="BY55" s="39"/>
      <c r="BZ55" s="39"/>
      <c r="CA55" s="39"/>
      <c r="CB55" s="33">
        <v>51</v>
      </c>
      <c r="CC55" s="39" t="s">
        <v>1528</v>
      </c>
      <c r="CD55" s="39" t="s">
        <v>1698</v>
      </c>
      <c r="CE55" s="39" t="s">
        <v>1698</v>
      </c>
      <c r="CF55" s="39">
        <v>2</v>
      </c>
      <c r="CG55" s="39"/>
      <c r="CH55" s="39"/>
      <c r="CI55" s="39"/>
      <c r="CK55" s="39" t="s">
        <v>1699</v>
      </c>
      <c r="CL55" s="39" t="s">
        <v>1700</v>
      </c>
      <c r="CM55" s="39" t="s">
        <v>1700</v>
      </c>
      <c r="CN55" s="39"/>
      <c r="CO55" s="39"/>
      <c r="CP55" s="39"/>
      <c r="CQ55" s="39"/>
      <c r="CR55" s="33">
        <v>51</v>
      </c>
      <c r="CS55" s="39" t="s">
        <v>1701</v>
      </c>
      <c r="CT55" s="39" t="s">
        <v>1702</v>
      </c>
      <c r="CU55" s="39" t="s">
        <v>1702</v>
      </c>
      <c r="CV55" s="39"/>
      <c r="CW55" s="39"/>
      <c r="CX55" s="39"/>
      <c r="CY55" s="39"/>
      <c r="DA55" s="39" t="s">
        <v>1703</v>
      </c>
      <c r="DB55" s="39" t="s">
        <v>1704</v>
      </c>
      <c r="DC55" s="39" t="s">
        <v>1704</v>
      </c>
      <c r="DD55" s="39">
        <v>2</v>
      </c>
      <c r="DE55" s="39"/>
      <c r="DF55" s="39"/>
      <c r="DG55" s="39"/>
      <c r="DI55" s="39" t="s">
        <v>1705</v>
      </c>
      <c r="DJ55" s="39" t="s">
        <v>1706</v>
      </c>
      <c r="DK55" s="39" t="s">
        <v>1706</v>
      </c>
      <c r="DL55" s="39"/>
      <c r="DM55" s="39"/>
      <c r="DN55" s="39"/>
      <c r="DO55" s="39"/>
      <c r="DQ55" s="39" t="s">
        <v>1707</v>
      </c>
      <c r="DR55" s="62" t="s">
        <v>1708</v>
      </c>
      <c r="DS55" s="62" t="s">
        <v>1708</v>
      </c>
      <c r="DT55" s="39">
        <v>2</v>
      </c>
      <c r="DU55" s="39"/>
      <c r="DV55" s="39"/>
      <c r="DW55" s="39"/>
      <c r="DY55" s="39" t="s">
        <v>1377</v>
      </c>
      <c r="DZ55" s="39" t="s">
        <v>1646</v>
      </c>
      <c r="EA55" s="39" t="s">
        <v>1646</v>
      </c>
      <c r="EB55" s="39">
        <v>2</v>
      </c>
      <c r="EC55" s="39"/>
      <c r="ED55" s="39"/>
      <c r="EE55" s="39"/>
      <c r="EG55" s="39" t="s">
        <v>1137</v>
      </c>
      <c r="EH55" s="39" t="s">
        <v>386</v>
      </c>
      <c r="EI55" s="39" t="s">
        <v>386</v>
      </c>
      <c r="EJ55" s="39">
        <v>2</v>
      </c>
      <c r="EK55" s="39"/>
      <c r="EL55" s="39"/>
      <c r="EM55" s="39"/>
      <c r="EO55" s="39" t="s">
        <v>891</v>
      </c>
      <c r="EP55" s="39" t="s">
        <v>1709</v>
      </c>
      <c r="EQ55" s="39" t="s">
        <v>1709</v>
      </c>
      <c r="ER55" s="39">
        <v>2</v>
      </c>
      <c r="ES55" s="39"/>
      <c r="ET55" s="39"/>
      <c r="EU55" s="39"/>
      <c r="FD55" s="33">
        <v>51</v>
      </c>
      <c r="FE55" s="39" t="s">
        <v>552</v>
      </c>
      <c r="FF55" s="39" t="s">
        <v>978</v>
      </c>
      <c r="FG55" s="39" t="s">
        <v>978</v>
      </c>
      <c r="FH55" s="39"/>
      <c r="FI55" s="39"/>
      <c r="FJ55" s="39"/>
      <c r="FK55" s="39"/>
      <c r="FT55" s="33">
        <v>51</v>
      </c>
      <c r="FU55" s="39" t="s">
        <v>1710</v>
      </c>
      <c r="FV55" s="39" t="s">
        <v>1711</v>
      </c>
      <c r="FW55" s="39" t="s">
        <v>1711</v>
      </c>
      <c r="FX55" s="39">
        <v>3</v>
      </c>
      <c r="FY55" s="37" t="b">
        <v>0</v>
      </c>
      <c r="FZ55" s="37"/>
      <c r="GA55" s="39"/>
      <c r="GK55" s="39" t="s">
        <v>1712</v>
      </c>
      <c r="GL55" s="39" t="s">
        <v>890</v>
      </c>
      <c r="GM55" s="39" t="s">
        <v>890</v>
      </c>
      <c r="GN55" s="39"/>
      <c r="GO55" s="39"/>
      <c r="GP55" s="39"/>
      <c r="GQ55" s="39"/>
      <c r="GS55" s="37" t="s">
        <v>1713</v>
      </c>
      <c r="GT55" s="39" t="s">
        <v>555</v>
      </c>
      <c r="GU55" s="39" t="s">
        <v>555</v>
      </c>
      <c r="GV55" s="39">
        <v>2</v>
      </c>
      <c r="GW55" s="39"/>
      <c r="GX55" s="39"/>
      <c r="GY55" s="39"/>
      <c r="HA55" s="37" t="s">
        <v>1714</v>
      </c>
      <c r="HB55" s="39" t="s">
        <v>1715</v>
      </c>
      <c r="HC55" s="39" t="s">
        <v>1715</v>
      </c>
      <c r="HD55" s="39"/>
      <c r="HE55" s="39"/>
      <c r="HF55" s="39"/>
      <c r="HG55" s="39"/>
      <c r="HY55" s="55" t="s">
        <v>1716</v>
      </c>
      <c r="HZ55" s="38" t="s">
        <v>1717</v>
      </c>
      <c r="IA55" s="38" t="s">
        <v>1717</v>
      </c>
      <c r="IB55" s="38">
        <v>3</v>
      </c>
      <c r="IC55" s="38" t="b">
        <v>0</v>
      </c>
      <c r="ID55" s="38"/>
      <c r="IE55" s="38"/>
      <c r="IG55" s="55" t="s">
        <v>1685</v>
      </c>
      <c r="IH55" s="38" t="s">
        <v>1718</v>
      </c>
      <c r="II55" s="38" t="s">
        <v>1718</v>
      </c>
      <c r="IJ55" s="38">
        <v>3</v>
      </c>
      <c r="IK55" s="38" t="b">
        <v>0</v>
      </c>
      <c r="IL55" s="38"/>
      <c r="IM55" s="38"/>
    </row>
    <row r="56" spans="24:247" x14ac:dyDescent="0.4">
      <c r="X56" s="33">
        <v>52</v>
      </c>
      <c r="Y56" s="47" t="s">
        <v>1719</v>
      </c>
      <c r="Z56" s="29"/>
      <c r="AA56" s="29"/>
      <c r="AB56" s="29">
        <v>8</v>
      </c>
      <c r="AC56" s="29"/>
      <c r="AD56" s="29"/>
      <c r="AE56" s="29" t="s">
        <v>204</v>
      </c>
      <c r="AG56" s="39" t="s">
        <v>1038</v>
      </c>
      <c r="AH56" s="39" t="s">
        <v>1720</v>
      </c>
      <c r="AI56" s="39" t="s">
        <v>1720</v>
      </c>
      <c r="AJ56" s="39">
        <v>3</v>
      </c>
      <c r="AK56" s="37" t="b">
        <v>0</v>
      </c>
      <c r="AL56" s="37"/>
      <c r="AM56" s="39"/>
      <c r="AO56" s="39" t="s">
        <v>1721</v>
      </c>
      <c r="AP56" s="39" t="s">
        <v>1722</v>
      </c>
      <c r="AQ56" s="39" t="s">
        <v>1722</v>
      </c>
      <c r="AR56" s="39"/>
      <c r="AS56" s="39"/>
      <c r="AT56" s="39"/>
      <c r="AU56" s="39"/>
      <c r="AW56" s="37" t="s">
        <v>1723</v>
      </c>
      <c r="AX56" s="39" t="s">
        <v>1581</v>
      </c>
      <c r="AY56" s="39" t="s">
        <v>1581</v>
      </c>
      <c r="AZ56" s="39">
        <v>2</v>
      </c>
      <c r="BA56" s="39"/>
      <c r="BB56" s="39"/>
      <c r="BC56" s="39"/>
      <c r="BD56" s="33">
        <v>52</v>
      </c>
      <c r="BE56" s="39" t="s">
        <v>1724</v>
      </c>
      <c r="BF56" s="39" t="s">
        <v>1459</v>
      </c>
      <c r="BG56" s="39" t="s">
        <v>1459</v>
      </c>
      <c r="BH56" s="39">
        <v>2</v>
      </c>
      <c r="BI56" s="39"/>
      <c r="BJ56" s="39"/>
      <c r="BK56" s="39"/>
      <c r="BM56" s="48" t="s">
        <v>1725</v>
      </c>
      <c r="BN56" s="49" t="s">
        <v>1726</v>
      </c>
      <c r="BO56" s="49" t="s">
        <v>1726</v>
      </c>
      <c r="BP56" s="49">
        <v>2</v>
      </c>
      <c r="BQ56" s="49"/>
      <c r="BR56" s="49"/>
      <c r="BS56" s="49"/>
      <c r="BU56" s="39" t="s">
        <v>1727</v>
      </c>
      <c r="BV56" s="38" t="s">
        <v>1681</v>
      </c>
      <c r="BW56" s="38" t="s">
        <v>1681</v>
      </c>
      <c r="BX56" s="39">
        <v>3</v>
      </c>
      <c r="BY56" s="37" t="b">
        <v>0</v>
      </c>
      <c r="BZ56" s="37"/>
      <c r="CA56" s="39"/>
      <c r="CB56" s="33">
        <v>52</v>
      </c>
      <c r="CC56" s="39" t="s">
        <v>1558</v>
      </c>
      <c r="CD56" s="39" t="s">
        <v>1379</v>
      </c>
      <c r="CE56" s="39" t="s">
        <v>1379</v>
      </c>
      <c r="CF56" s="39">
        <v>2</v>
      </c>
      <c r="CG56" s="39"/>
      <c r="CH56" s="39"/>
      <c r="CI56" s="39"/>
      <c r="CK56" s="39" t="s">
        <v>1728</v>
      </c>
      <c r="CL56" s="39" t="s">
        <v>1729</v>
      </c>
      <c r="CM56" s="39" t="s">
        <v>1729</v>
      </c>
      <c r="CN56" s="39"/>
      <c r="CO56" s="39"/>
      <c r="CP56" s="39"/>
      <c r="CQ56" s="39"/>
      <c r="CR56" s="33">
        <v>52</v>
      </c>
      <c r="CS56" s="39" t="s">
        <v>1730</v>
      </c>
      <c r="CT56" s="39" t="s">
        <v>1731</v>
      </c>
      <c r="CU56" s="39" t="s">
        <v>1731</v>
      </c>
      <c r="CV56" s="39"/>
      <c r="CW56" s="39"/>
      <c r="CX56" s="39"/>
      <c r="CY56" s="39"/>
      <c r="DA56" s="39" t="s">
        <v>1732</v>
      </c>
      <c r="DB56" s="39" t="s">
        <v>1733</v>
      </c>
      <c r="DC56" s="39" t="s">
        <v>1733</v>
      </c>
      <c r="DD56" s="39">
        <v>2</v>
      </c>
      <c r="DE56" s="39"/>
      <c r="DF56" s="39"/>
      <c r="DG56" s="39"/>
      <c r="DI56" s="39" t="s">
        <v>1734</v>
      </c>
      <c r="DJ56" s="39" t="s">
        <v>861</v>
      </c>
      <c r="DK56" s="39" t="s">
        <v>861</v>
      </c>
      <c r="DL56" s="39"/>
      <c r="DM56" s="39"/>
      <c r="DN56" s="39"/>
      <c r="DO56" s="39"/>
      <c r="DQ56" s="39" t="s">
        <v>1735</v>
      </c>
      <c r="DR56" s="62" t="s">
        <v>1736</v>
      </c>
      <c r="DS56" s="62" t="s">
        <v>1736</v>
      </c>
      <c r="DT56" s="39">
        <v>2</v>
      </c>
      <c r="DU56" s="39"/>
      <c r="DV56" s="39"/>
      <c r="DW56" s="39"/>
      <c r="DY56" s="39" t="s">
        <v>797</v>
      </c>
      <c r="DZ56" s="39" t="s">
        <v>1123</v>
      </c>
      <c r="EA56" s="39" t="s">
        <v>1123</v>
      </c>
      <c r="EB56" s="39">
        <v>2</v>
      </c>
      <c r="EC56" s="39"/>
      <c r="ED56" s="39"/>
      <c r="EE56" s="39"/>
      <c r="EG56" s="39" t="s">
        <v>1169</v>
      </c>
      <c r="EH56" s="39" t="s">
        <v>438</v>
      </c>
      <c r="EI56" s="39" t="s">
        <v>438</v>
      </c>
      <c r="EJ56" s="39">
        <v>2</v>
      </c>
      <c r="EK56" s="39"/>
      <c r="EL56" s="39"/>
      <c r="EM56" s="39"/>
      <c r="EO56" s="39" t="s">
        <v>925</v>
      </c>
      <c r="EP56" s="39" t="s">
        <v>1679</v>
      </c>
      <c r="EQ56" s="39" t="s">
        <v>1679</v>
      </c>
      <c r="ER56" s="39">
        <v>2</v>
      </c>
      <c r="ES56" s="39"/>
      <c r="ET56" s="39"/>
      <c r="EU56" s="39"/>
      <c r="FD56" s="33">
        <v>52</v>
      </c>
      <c r="FE56" s="39" t="s">
        <v>586</v>
      </c>
      <c r="FF56" s="39" t="s">
        <v>1083</v>
      </c>
      <c r="FG56" s="39" t="s">
        <v>1083</v>
      </c>
      <c r="FH56" s="39"/>
      <c r="FI56" s="39"/>
      <c r="FJ56" s="39"/>
      <c r="FK56" s="39"/>
      <c r="FT56" s="33">
        <v>52</v>
      </c>
      <c r="FU56" s="39" t="s">
        <v>1737</v>
      </c>
      <c r="FV56" s="39" t="s">
        <v>1738</v>
      </c>
      <c r="FW56" s="39" t="s">
        <v>1738</v>
      </c>
      <c r="FX56" s="39">
        <v>3</v>
      </c>
      <c r="FY56" s="37" t="b">
        <v>0</v>
      </c>
      <c r="FZ56" s="37"/>
      <c r="GA56" s="39"/>
      <c r="GK56" s="39" t="s">
        <v>1739</v>
      </c>
      <c r="GL56" s="39" t="s">
        <v>1270</v>
      </c>
      <c r="GM56" s="39" t="s">
        <v>1270</v>
      </c>
      <c r="GN56" s="39"/>
      <c r="GO56" s="39"/>
      <c r="GP56" s="39"/>
      <c r="GQ56" s="39"/>
      <c r="GS56" s="37" t="s">
        <v>1740</v>
      </c>
      <c r="GT56" s="39" t="s">
        <v>1741</v>
      </c>
      <c r="GU56" s="39" t="s">
        <v>1741</v>
      </c>
      <c r="GV56" s="39">
        <v>2</v>
      </c>
      <c r="GW56" s="39"/>
      <c r="GX56" s="39"/>
      <c r="GY56" s="39"/>
      <c r="HA56" s="37" t="s">
        <v>1742</v>
      </c>
      <c r="HB56" s="39" t="s">
        <v>1743</v>
      </c>
      <c r="HC56" s="39" t="s">
        <v>1743</v>
      </c>
      <c r="HD56" s="39">
        <v>3</v>
      </c>
      <c r="HE56" s="39" t="b">
        <v>0</v>
      </c>
      <c r="HF56" s="39"/>
      <c r="HG56" s="39"/>
      <c r="HY56" s="55" t="s">
        <v>1744</v>
      </c>
      <c r="HZ56" s="38" t="s">
        <v>1745</v>
      </c>
      <c r="IA56" s="38" t="s">
        <v>1745</v>
      </c>
      <c r="IB56" s="38">
        <v>3</v>
      </c>
      <c r="IC56" s="38" t="b">
        <v>0</v>
      </c>
      <c r="ID56" s="38"/>
      <c r="IE56" s="38"/>
      <c r="IG56" s="55" t="s">
        <v>1716</v>
      </c>
      <c r="IH56" s="38" t="s">
        <v>1746</v>
      </c>
      <c r="II56" s="38" t="s">
        <v>1746</v>
      </c>
      <c r="IJ56" s="38">
        <v>3</v>
      </c>
      <c r="IK56" s="38" t="b">
        <v>0</v>
      </c>
      <c r="IL56" s="38"/>
      <c r="IM56" s="38"/>
    </row>
    <row r="57" spans="24:247" x14ac:dyDescent="0.4">
      <c r="X57" s="33">
        <v>53</v>
      </c>
      <c r="Y57" s="47" t="s">
        <v>1747</v>
      </c>
      <c r="Z57" s="29"/>
      <c r="AA57" s="29"/>
      <c r="AB57" s="29">
        <v>8</v>
      </c>
      <c r="AC57" s="29"/>
      <c r="AD57" s="29"/>
      <c r="AE57" s="29" t="s">
        <v>204</v>
      </c>
      <c r="AG57" s="39" t="s">
        <v>1075</v>
      </c>
      <c r="AH57" s="39" t="s">
        <v>1748</v>
      </c>
      <c r="AI57" s="39" t="s">
        <v>1748</v>
      </c>
      <c r="AJ57" s="39">
        <v>3</v>
      </c>
      <c r="AK57" s="37" t="b">
        <v>0</v>
      </c>
      <c r="AL57" s="37"/>
      <c r="AM57" s="39"/>
      <c r="AO57" s="39" t="s">
        <v>1749</v>
      </c>
      <c r="AP57" s="39" t="s">
        <v>1750</v>
      </c>
      <c r="AQ57" s="39" t="s">
        <v>1750</v>
      </c>
      <c r="AR57" s="39"/>
      <c r="AS57" s="39"/>
      <c r="AT57" s="39"/>
      <c r="AU57" s="39"/>
      <c r="AW57" s="37" t="s">
        <v>1751</v>
      </c>
      <c r="AX57" s="39" t="s">
        <v>1608</v>
      </c>
      <c r="AY57" s="39" t="s">
        <v>1608</v>
      </c>
      <c r="AZ57" s="39">
        <v>2</v>
      </c>
      <c r="BA57" s="39"/>
      <c r="BB57" s="39"/>
      <c r="BC57" s="39"/>
      <c r="BD57" s="33">
        <v>53</v>
      </c>
      <c r="BE57" s="39" t="s">
        <v>1752</v>
      </c>
      <c r="BF57" s="39" t="s">
        <v>1753</v>
      </c>
      <c r="BG57" s="39" t="s">
        <v>1753</v>
      </c>
      <c r="BH57" s="39">
        <v>2</v>
      </c>
      <c r="BI57" s="39"/>
      <c r="BJ57" s="39"/>
      <c r="BK57" s="39"/>
      <c r="BM57" s="48" t="s">
        <v>1754</v>
      </c>
      <c r="BN57" s="49" t="s">
        <v>362</v>
      </c>
      <c r="BO57" s="49" t="s">
        <v>362</v>
      </c>
      <c r="BP57" s="49">
        <v>2</v>
      </c>
      <c r="BQ57" s="49"/>
      <c r="BR57" s="49"/>
      <c r="BS57" s="49"/>
      <c r="BU57" s="39" t="s">
        <v>1755</v>
      </c>
      <c r="BV57" s="38" t="s">
        <v>1711</v>
      </c>
      <c r="BW57" s="38" t="s">
        <v>1711</v>
      </c>
      <c r="BX57" s="39">
        <v>3</v>
      </c>
      <c r="BY57" s="37" t="b">
        <v>0</v>
      </c>
      <c r="BZ57" s="37"/>
      <c r="CA57" s="39"/>
      <c r="CB57" s="33">
        <v>53</v>
      </c>
      <c r="CC57" s="39" t="s">
        <v>1586</v>
      </c>
      <c r="CD57" s="39" t="s">
        <v>1470</v>
      </c>
      <c r="CE57" s="39" t="s">
        <v>1470</v>
      </c>
      <c r="CF57" s="39">
        <v>2</v>
      </c>
      <c r="CG57" s="39"/>
      <c r="CH57" s="39"/>
      <c r="CI57" s="39"/>
      <c r="CK57" s="39" t="s">
        <v>1756</v>
      </c>
      <c r="CL57" s="39" t="s">
        <v>1757</v>
      </c>
      <c r="CM57" s="39" t="s">
        <v>1757</v>
      </c>
      <c r="CN57" s="39"/>
      <c r="CO57" s="39"/>
      <c r="CP57" s="39"/>
      <c r="CQ57" s="39"/>
      <c r="CR57" s="33">
        <v>53</v>
      </c>
      <c r="CS57" s="39" t="s">
        <v>1758</v>
      </c>
      <c r="CT57" s="39" t="s">
        <v>1759</v>
      </c>
      <c r="CU57" s="39" t="s">
        <v>1759</v>
      </c>
      <c r="CV57" s="39"/>
      <c r="CW57" s="39"/>
      <c r="CX57" s="39"/>
      <c r="CY57" s="39"/>
      <c r="DA57" s="39" t="s">
        <v>1760</v>
      </c>
      <c r="DB57" s="39" t="s">
        <v>1761</v>
      </c>
      <c r="DC57" s="39" t="s">
        <v>1761</v>
      </c>
      <c r="DD57" s="39">
        <v>2</v>
      </c>
      <c r="DE57" s="39"/>
      <c r="DF57" s="39"/>
      <c r="DG57" s="39"/>
      <c r="DI57" s="39" t="s">
        <v>829</v>
      </c>
      <c r="DJ57" s="39" t="s">
        <v>890</v>
      </c>
      <c r="DK57" s="39" t="s">
        <v>890</v>
      </c>
      <c r="DL57" s="39"/>
      <c r="DM57" s="39"/>
      <c r="DN57" s="39"/>
      <c r="DO57" s="39"/>
      <c r="DQ57" s="39" t="s">
        <v>1762</v>
      </c>
      <c r="DR57" s="62" t="s">
        <v>1763</v>
      </c>
      <c r="DS57" s="62" t="s">
        <v>1763</v>
      </c>
      <c r="DT57" s="39">
        <v>2</v>
      </c>
      <c r="DU57" s="39"/>
      <c r="DV57" s="39"/>
      <c r="DW57" s="39"/>
      <c r="DY57" s="39" t="s">
        <v>833</v>
      </c>
      <c r="DZ57" s="39" t="s">
        <v>1637</v>
      </c>
      <c r="EA57" s="39" t="s">
        <v>1637</v>
      </c>
      <c r="EB57" s="39">
        <v>2</v>
      </c>
      <c r="EC57" s="39"/>
      <c r="ED57" s="39"/>
      <c r="EE57" s="39"/>
      <c r="EG57" s="39" t="s">
        <v>800</v>
      </c>
      <c r="EH57" s="39" t="s">
        <v>1764</v>
      </c>
      <c r="EI57" s="39" t="s">
        <v>1764</v>
      </c>
      <c r="EJ57" s="39">
        <v>2</v>
      </c>
      <c r="EK57" s="39"/>
      <c r="EL57" s="39"/>
      <c r="EM57" s="39"/>
      <c r="EO57" s="39" t="s">
        <v>956</v>
      </c>
      <c r="EP57" s="39" t="s">
        <v>1765</v>
      </c>
      <c r="EQ57" s="39" t="s">
        <v>1765</v>
      </c>
      <c r="ER57" s="39">
        <v>2</v>
      </c>
      <c r="ES57" s="39"/>
      <c r="ET57" s="39"/>
      <c r="EU57" s="39"/>
      <c r="FD57" s="33">
        <v>53</v>
      </c>
      <c r="FE57" s="39" t="s">
        <v>1594</v>
      </c>
      <c r="FF57" s="39" t="s">
        <v>1123</v>
      </c>
      <c r="FG57" s="39" t="s">
        <v>1123</v>
      </c>
      <c r="FH57" s="39">
        <v>4</v>
      </c>
      <c r="FI57" s="39">
        <v>2</v>
      </c>
      <c r="FJ57" s="39"/>
      <c r="FK57" s="39"/>
      <c r="FT57" s="33">
        <v>53</v>
      </c>
      <c r="FU57" s="39" t="s">
        <v>1766</v>
      </c>
      <c r="FV57" s="39" t="s">
        <v>1767</v>
      </c>
      <c r="FW57" s="39" t="s">
        <v>1767</v>
      </c>
      <c r="FX57" s="39">
        <v>3</v>
      </c>
      <c r="FY57" s="37" t="b">
        <v>0</v>
      </c>
      <c r="FZ57" s="37"/>
      <c r="GA57" s="39"/>
      <c r="GK57" s="39" t="s">
        <v>1768</v>
      </c>
      <c r="GL57" s="39" t="s">
        <v>1581</v>
      </c>
      <c r="GM57" s="39" t="s">
        <v>1581</v>
      </c>
      <c r="GN57" s="39"/>
      <c r="GO57" s="39"/>
      <c r="GP57" s="39"/>
      <c r="GQ57" s="39"/>
      <c r="GS57" s="37" t="s">
        <v>1769</v>
      </c>
      <c r="GT57" s="39" t="s">
        <v>1770</v>
      </c>
      <c r="GU57" s="39" t="s">
        <v>1770</v>
      </c>
      <c r="GV57" s="39">
        <v>2</v>
      </c>
      <c r="GW57" s="39"/>
      <c r="GX57" s="39"/>
      <c r="GY57" s="39"/>
      <c r="HA57" s="37" t="s">
        <v>1771</v>
      </c>
      <c r="HB57" s="39" t="s">
        <v>1772</v>
      </c>
      <c r="HC57" s="39" t="s">
        <v>1772</v>
      </c>
      <c r="HD57" s="39">
        <v>3</v>
      </c>
      <c r="HE57" s="39" t="b">
        <v>0</v>
      </c>
      <c r="HF57" s="39"/>
      <c r="HG57" s="39"/>
      <c r="HY57" s="55" t="s">
        <v>1773</v>
      </c>
      <c r="HZ57" s="38" t="s">
        <v>1774</v>
      </c>
      <c r="IA57" s="38" t="s">
        <v>1774</v>
      </c>
      <c r="IB57" s="38">
        <v>3</v>
      </c>
      <c r="IC57" s="38" t="b">
        <v>0</v>
      </c>
      <c r="ID57" s="38"/>
      <c r="IE57" s="38"/>
      <c r="IG57" s="55" t="s">
        <v>1744</v>
      </c>
      <c r="IH57" s="38" t="s">
        <v>1775</v>
      </c>
      <c r="II57" s="38" t="s">
        <v>1775</v>
      </c>
      <c r="IJ57" s="38">
        <v>3</v>
      </c>
      <c r="IK57" s="38" t="b">
        <v>0</v>
      </c>
      <c r="IL57" s="38"/>
      <c r="IM57" s="38"/>
    </row>
    <row r="58" spans="24:247" x14ac:dyDescent="0.4">
      <c r="X58" s="33">
        <v>54</v>
      </c>
      <c r="Y58" s="47" t="s">
        <v>1776</v>
      </c>
      <c r="Z58" s="29"/>
      <c r="AA58" s="29"/>
      <c r="AB58" s="29">
        <v>8</v>
      </c>
      <c r="AC58" s="29"/>
      <c r="AD58" s="29"/>
      <c r="AE58" s="29" t="s">
        <v>204</v>
      </c>
      <c r="AG58" s="39" t="s">
        <v>1116</v>
      </c>
      <c r="AH58" s="39" t="s">
        <v>1686</v>
      </c>
      <c r="AI58" s="39" t="s">
        <v>1686</v>
      </c>
      <c r="AJ58" s="39">
        <v>3</v>
      </c>
      <c r="AK58" s="37" t="b">
        <v>0</v>
      </c>
      <c r="AL58" s="37"/>
      <c r="AM58" s="39"/>
      <c r="AO58" s="39" t="s">
        <v>1777</v>
      </c>
      <c r="AP58" s="39" t="s">
        <v>1778</v>
      </c>
      <c r="AQ58" s="39" t="s">
        <v>1778</v>
      </c>
      <c r="AR58" s="39"/>
      <c r="AS58" s="39"/>
      <c r="AT58" s="39"/>
      <c r="AU58" s="39"/>
      <c r="AW58" s="37" t="s">
        <v>1779</v>
      </c>
      <c r="AX58" s="39" t="s">
        <v>1635</v>
      </c>
      <c r="AY58" s="39" t="s">
        <v>1635</v>
      </c>
      <c r="AZ58" s="39">
        <v>2</v>
      </c>
      <c r="BA58" s="39"/>
      <c r="BB58" s="39"/>
      <c r="BC58" s="39"/>
      <c r="BD58" s="33">
        <v>54</v>
      </c>
      <c r="BE58" s="39" t="s">
        <v>1780</v>
      </c>
      <c r="BF58" s="39" t="s">
        <v>1781</v>
      </c>
      <c r="BG58" s="39" t="s">
        <v>1781</v>
      </c>
      <c r="BH58" s="39">
        <v>2</v>
      </c>
      <c r="BI58" s="39"/>
      <c r="BJ58" s="39"/>
      <c r="BK58" s="39"/>
      <c r="BM58" s="48" t="s">
        <v>1782</v>
      </c>
      <c r="BN58" s="49" t="s">
        <v>1783</v>
      </c>
      <c r="BO58" s="49" t="s">
        <v>1783</v>
      </c>
      <c r="BP58" s="49">
        <v>2</v>
      </c>
      <c r="BQ58" s="49"/>
      <c r="BR58" s="49"/>
      <c r="BS58" s="49"/>
      <c r="BU58" s="39" t="s">
        <v>1784</v>
      </c>
      <c r="BV58" s="38" t="s">
        <v>1738</v>
      </c>
      <c r="BW58" s="38" t="s">
        <v>1738</v>
      </c>
      <c r="BX58" s="39">
        <v>3</v>
      </c>
      <c r="BY58" s="37" t="b">
        <v>0</v>
      </c>
      <c r="BZ58" s="37"/>
      <c r="CA58" s="39"/>
      <c r="CB58" s="33">
        <v>54</v>
      </c>
      <c r="CC58" s="39" t="s">
        <v>1613</v>
      </c>
      <c r="CD58" s="39" t="s">
        <v>1785</v>
      </c>
      <c r="CE58" s="39" t="s">
        <v>1785</v>
      </c>
      <c r="CF58" s="39">
        <v>2</v>
      </c>
      <c r="CG58" s="39"/>
      <c r="CH58" s="39"/>
      <c r="CI58" s="39"/>
      <c r="CK58" s="39" t="s">
        <v>1786</v>
      </c>
      <c r="CL58" s="39" t="s">
        <v>1787</v>
      </c>
      <c r="CM58" s="39" t="s">
        <v>1787</v>
      </c>
      <c r="CN58" s="39"/>
      <c r="CO58" s="39"/>
      <c r="CP58" s="39"/>
      <c r="CQ58" s="39"/>
      <c r="CR58" s="33">
        <v>54</v>
      </c>
      <c r="CS58" s="39" t="s">
        <v>1788</v>
      </c>
      <c r="CT58" s="39" t="s">
        <v>1789</v>
      </c>
      <c r="CU58" s="39" t="s">
        <v>1789</v>
      </c>
      <c r="CV58" s="39"/>
      <c r="CW58" s="39"/>
      <c r="CX58" s="39"/>
      <c r="CY58" s="39"/>
      <c r="DA58" s="39" t="s">
        <v>1790</v>
      </c>
      <c r="DB58" s="39" t="s">
        <v>696</v>
      </c>
      <c r="DC58" s="39" t="s">
        <v>696</v>
      </c>
      <c r="DD58" s="39">
        <v>2</v>
      </c>
      <c r="DE58" s="39"/>
      <c r="DF58" s="39"/>
      <c r="DG58" s="39"/>
      <c r="DI58" s="39" t="s">
        <v>856</v>
      </c>
      <c r="DJ58" s="39" t="s">
        <v>1791</v>
      </c>
      <c r="DK58" s="39" t="s">
        <v>1791</v>
      </c>
      <c r="DL58" s="39">
        <v>14</v>
      </c>
      <c r="DM58" s="39" t="s">
        <v>858</v>
      </c>
      <c r="DN58" s="39"/>
      <c r="DO58" s="39"/>
      <c r="DQ58" s="39" t="s">
        <v>1792</v>
      </c>
      <c r="DR58" s="62" t="s">
        <v>1793</v>
      </c>
      <c r="DS58" s="62" t="s">
        <v>1793</v>
      </c>
      <c r="DT58" s="39">
        <v>2</v>
      </c>
      <c r="DU58" s="39"/>
      <c r="DV58" s="39"/>
      <c r="DW58" s="39"/>
      <c r="DY58" s="39" t="s">
        <v>862</v>
      </c>
      <c r="DZ58" s="39" t="s">
        <v>1794</v>
      </c>
      <c r="EA58" s="39" t="s">
        <v>1794</v>
      </c>
      <c r="EB58" s="39">
        <v>2</v>
      </c>
      <c r="EC58" s="39"/>
      <c r="ED58" s="39"/>
      <c r="EE58" s="39"/>
      <c r="EG58" s="39" t="s">
        <v>835</v>
      </c>
      <c r="EH58" s="39" t="s">
        <v>1795</v>
      </c>
      <c r="EI58" s="39" t="s">
        <v>1795</v>
      </c>
      <c r="EJ58" s="39">
        <v>2</v>
      </c>
      <c r="EK58" s="39"/>
      <c r="EL58" s="39"/>
      <c r="EM58" s="39"/>
      <c r="EO58" s="39" t="s">
        <v>552</v>
      </c>
      <c r="EP58" s="39" t="s">
        <v>1083</v>
      </c>
      <c r="EQ58" s="39" t="s">
        <v>1083</v>
      </c>
      <c r="ER58" s="39">
        <v>2</v>
      </c>
      <c r="ES58" s="39"/>
      <c r="ET58" s="39"/>
      <c r="EU58" s="39"/>
      <c r="FD58" s="33">
        <v>54</v>
      </c>
      <c r="FE58" s="39" t="s">
        <v>1620</v>
      </c>
      <c r="FF58" s="39" t="s">
        <v>1637</v>
      </c>
      <c r="FG58" s="39" t="s">
        <v>1637</v>
      </c>
      <c r="FH58" s="39"/>
      <c r="FI58" s="39"/>
      <c r="FJ58" s="39"/>
      <c r="FK58" s="39"/>
      <c r="FT58" s="33">
        <v>54</v>
      </c>
      <c r="FU58" s="39" t="s">
        <v>1796</v>
      </c>
      <c r="FV58" s="39" t="s">
        <v>1797</v>
      </c>
      <c r="FW58" s="39" t="s">
        <v>1797</v>
      </c>
      <c r="FX58" s="39">
        <v>3</v>
      </c>
      <c r="FY58" s="37" t="b">
        <v>0</v>
      </c>
      <c r="FZ58" s="37"/>
      <c r="GA58" s="39"/>
      <c r="GK58" s="39" t="s">
        <v>1798</v>
      </c>
      <c r="GL58" s="39" t="s">
        <v>1083</v>
      </c>
      <c r="GM58" s="39" t="s">
        <v>1083</v>
      </c>
      <c r="GN58" s="39"/>
      <c r="GO58" s="39"/>
      <c r="GP58" s="39"/>
      <c r="GQ58" s="39"/>
      <c r="GS58" s="37" t="s">
        <v>1799</v>
      </c>
      <c r="GT58" s="39" t="s">
        <v>764</v>
      </c>
      <c r="GU58" s="39" t="s">
        <v>764</v>
      </c>
      <c r="GV58" s="39">
        <v>2</v>
      </c>
      <c r="GW58" s="39"/>
      <c r="GX58" s="39"/>
      <c r="GY58" s="39"/>
      <c r="HA58" s="37" t="s">
        <v>1800</v>
      </c>
      <c r="HB58" s="39" t="s">
        <v>1801</v>
      </c>
      <c r="HC58" s="39" t="s">
        <v>1801</v>
      </c>
      <c r="HD58" s="39">
        <v>3</v>
      </c>
      <c r="HE58" s="39" t="b">
        <v>0</v>
      </c>
      <c r="HF58" s="39"/>
      <c r="HG58" s="39"/>
      <c r="HY58" s="55" t="s">
        <v>1802</v>
      </c>
      <c r="HZ58" s="38" t="s">
        <v>1803</v>
      </c>
      <c r="IA58" s="38" t="s">
        <v>1803</v>
      </c>
      <c r="IB58" s="38">
        <v>3</v>
      </c>
      <c r="IC58" s="38" t="b">
        <v>0</v>
      </c>
      <c r="ID58" s="38"/>
      <c r="IE58" s="38"/>
      <c r="IG58" s="55" t="s">
        <v>1773</v>
      </c>
      <c r="IH58" s="38" t="s">
        <v>1804</v>
      </c>
      <c r="II58" s="38" t="s">
        <v>1804</v>
      </c>
      <c r="IJ58" s="38">
        <v>3</v>
      </c>
      <c r="IK58" s="38" t="b">
        <v>0</v>
      </c>
      <c r="IL58" s="38"/>
      <c r="IM58" s="38"/>
    </row>
    <row r="59" spans="24:247" x14ac:dyDescent="0.4">
      <c r="X59" s="33">
        <v>55</v>
      </c>
      <c r="Y59" s="47" t="s">
        <v>1805</v>
      </c>
      <c r="Z59" s="29"/>
      <c r="AA59" s="29"/>
      <c r="AB59" s="29">
        <v>8</v>
      </c>
      <c r="AC59" s="29"/>
      <c r="AD59" s="29"/>
      <c r="AE59" s="29" t="s">
        <v>204</v>
      </c>
      <c r="AG59" s="39" t="s">
        <v>1152</v>
      </c>
      <c r="AH59" s="39" t="s">
        <v>1711</v>
      </c>
      <c r="AI59" s="39" t="s">
        <v>1711</v>
      </c>
      <c r="AJ59" s="39">
        <v>3</v>
      </c>
      <c r="AK59" s="37" t="b">
        <v>0</v>
      </c>
      <c r="AL59" s="37"/>
      <c r="AM59" s="39"/>
      <c r="AO59" s="39" t="s">
        <v>1806</v>
      </c>
      <c r="AP59" s="39" t="s">
        <v>1807</v>
      </c>
      <c r="AQ59" s="39" t="s">
        <v>1807</v>
      </c>
      <c r="AR59" s="39"/>
      <c r="AS59" s="39"/>
      <c r="AT59" s="39"/>
      <c r="AU59" s="39"/>
      <c r="AW59" s="37" t="s">
        <v>1808</v>
      </c>
      <c r="AX59" s="39" t="s">
        <v>1666</v>
      </c>
      <c r="AY59" s="39" t="s">
        <v>1666</v>
      </c>
      <c r="AZ59" s="39">
        <v>2</v>
      </c>
      <c r="BA59" s="39"/>
      <c r="BB59" s="39"/>
      <c r="BC59" s="39"/>
      <c r="BD59" s="33">
        <v>55</v>
      </c>
      <c r="BE59" s="39" t="s">
        <v>1809</v>
      </c>
      <c r="BF59" s="39" t="s">
        <v>1810</v>
      </c>
      <c r="BG59" s="39" t="s">
        <v>1810</v>
      </c>
      <c r="BH59" s="39">
        <v>2</v>
      </c>
      <c r="BI59" s="39"/>
      <c r="BJ59" s="39"/>
      <c r="BK59" s="39"/>
      <c r="BM59" s="48" t="s">
        <v>1811</v>
      </c>
      <c r="BN59" s="49" t="s">
        <v>1812</v>
      </c>
      <c r="BO59" s="49" t="s">
        <v>1812</v>
      </c>
      <c r="BP59" s="49">
        <v>2</v>
      </c>
      <c r="BQ59" s="49"/>
      <c r="BR59" s="49"/>
      <c r="BS59" s="49"/>
      <c r="BU59" s="39" t="s">
        <v>1813</v>
      </c>
      <c r="BV59" s="38" t="s">
        <v>1767</v>
      </c>
      <c r="BW59" s="38" t="s">
        <v>1767</v>
      </c>
      <c r="BX59" s="39">
        <v>3</v>
      </c>
      <c r="BY59" s="37" t="b">
        <v>0</v>
      </c>
      <c r="BZ59" s="37"/>
      <c r="CA59" s="39"/>
      <c r="CB59" s="33">
        <v>55</v>
      </c>
      <c r="CC59" s="39" t="s">
        <v>1640</v>
      </c>
      <c r="CD59" s="39" t="s">
        <v>1814</v>
      </c>
      <c r="CE59" s="39" t="s">
        <v>1814</v>
      </c>
      <c r="CF59" s="39">
        <v>2</v>
      </c>
      <c r="CG59" s="39"/>
      <c r="CH59" s="39"/>
      <c r="CI59" s="39"/>
      <c r="CK59" s="39" t="s">
        <v>1815</v>
      </c>
      <c r="CL59" s="39" t="s">
        <v>1816</v>
      </c>
      <c r="CM59" s="39" t="s">
        <v>1816</v>
      </c>
      <c r="CN59" s="39"/>
      <c r="CO59" s="39"/>
      <c r="CP59" s="39"/>
      <c r="CQ59" s="39"/>
      <c r="CR59" s="33">
        <v>55</v>
      </c>
      <c r="CS59" s="39" t="s">
        <v>1817</v>
      </c>
      <c r="CT59" s="39" t="s">
        <v>1818</v>
      </c>
      <c r="CU59" s="39" t="s">
        <v>1818</v>
      </c>
      <c r="CV59" s="39"/>
      <c r="CW59" s="39"/>
      <c r="CX59" s="39"/>
      <c r="CY59" s="39"/>
      <c r="DA59" s="39" t="s">
        <v>1819</v>
      </c>
      <c r="DB59" s="39" t="s">
        <v>1820</v>
      </c>
      <c r="DC59" s="39" t="s">
        <v>1820</v>
      </c>
      <c r="DD59" s="39">
        <v>2</v>
      </c>
      <c r="DE59" s="39"/>
      <c r="DF59" s="39"/>
      <c r="DG59" s="39"/>
      <c r="DI59" s="39" t="s">
        <v>1821</v>
      </c>
      <c r="DJ59" s="39" t="s">
        <v>1637</v>
      </c>
      <c r="DK59" s="39" t="s">
        <v>1637</v>
      </c>
      <c r="DL59" s="39">
        <v>2</v>
      </c>
      <c r="DM59" s="39"/>
      <c r="DN59" s="39"/>
      <c r="DO59" s="39"/>
      <c r="DQ59" s="39" t="s">
        <v>1822</v>
      </c>
      <c r="DR59" s="62" t="s">
        <v>1823</v>
      </c>
      <c r="DS59" s="62" t="s">
        <v>1823</v>
      </c>
      <c r="DT59" s="39">
        <v>2</v>
      </c>
      <c r="DU59" s="39"/>
      <c r="DV59" s="39"/>
      <c r="DW59" s="39"/>
      <c r="DY59" s="39" t="s">
        <v>889</v>
      </c>
      <c r="DZ59" s="39" t="s">
        <v>1824</v>
      </c>
      <c r="EA59" s="39" t="s">
        <v>1824</v>
      </c>
      <c r="EB59" s="39">
        <v>2</v>
      </c>
      <c r="EC59" s="39"/>
      <c r="ED59" s="39"/>
      <c r="EE59" s="39"/>
      <c r="EG59" s="39" t="s">
        <v>863</v>
      </c>
      <c r="EH59" s="39" t="s">
        <v>1825</v>
      </c>
      <c r="EI59" s="39" t="s">
        <v>1825</v>
      </c>
      <c r="EJ59" s="39">
        <v>2</v>
      </c>
      <c r="EK59" s="39"/>
      <c r="EL59" s="39"/>
      <c r="EM59" s="39"/>
      <c r="EO59" s="39" t="s">
        <v>586</v>
      </c>
      <c r="EP59" s="39" t="s">
        <v>1123</v>
      </c>
      <c r="EQ59" s="39" t="s">
        <v>1123</v>
      </c>
      <c r="ER59" s="39">
        <v>2</v>
      </c>
      <c r="ES59" s="39"/>
      <c r="ET59" s="39"/>
      <c r="EU59" s="39"/>
      <c r="FD59" s="33">
        <v>55</v>
      </c>
      <c r="FE59" s="39" t="s">
        <v>1647</v>
      </c>
      <c r="FF59" s="39" t="s">
        <v>1826</v>
      </c>
      <c r="FG59" s="39" t="s">
        <v>1826</v>
      </c>
      <c r="FH59" s="39"/>
      <c r="FI59" s="39"/>
      <c r="FJ59" s="39"/>
      <c r="FK59" s="39"/>
      <c r="FT59" s="33">
        <v>55</v>
      </c>
      <c r="FU59" s="39" t="s">
        <v>1827</v>
      </c>
      <c r="FV59" s="39" t="s">
        <v>1828</v>
      </c>
      <c r="FW59" s="39" t="s">
        <v>1828</v>
      </c>
      <c r="FX59" s="39">
        <v>3</v>
      </c>
      <c r="FY59" s="37" t="b">
        <v>0</v>
      </c>
      <c r="FZ59" s="37"/>
      <c r="GA59" s="39"/>
      <c r="GK59" s="39" t="s">
        <v>1829</v>
      </c>
      <c r="GL59" s="39" t="s">
        <v>1123</v>
      </c>
      <c r="GM59" s="39" t="s">
        <v>1123</v>
      </c>
      <c r="GN59" s="39"/>
      <c r="GO59" s="39"/>
      <c r="GP59" s="39"/>
      <c r="GQ59" s="39"/>
      <c r="GS59" s="37" t="s">
        <v>1830</v>
      </c>
      <c r="GT59" s="39" t="s">
        <v>1831</v>
      </c>
      <c r="GU59" s="39" t="s">
        <v>1831</v>
      </c>
      <c r="GV59" s="39">
        <v>2</v>
      </c>
      <c r="GW59" s="39"/>
      <c r="GX59" s="39"/>
      <c r="GY59" s="39"/>
      <c r="HA59" s="37" t="s">
        <v>1832</v>
      </c>
      <c r="HB59" s="39" t="s">
        <v>1833</v>
      </c>
      <c r="HC59" s="39" t="s">
        <v>1833</v>
      </c>
      <c r="HD59" s="39">
        <v>3</v>
      </c>
      <c r="HE59" s="39" t="b">
        <v>0</v>
      </c>
      <c r="HF59" s="39"/>
      <c r="HG59" s="39"/>
      <c r="HY59" s="55" t="s">
        <v>1834</v>
      </c>
      <c r="HZ59" s="38" t="s">
        <v>1729</v>
      </c>
      <c r="IA59" s="38" t="s">
        <v>1729</v>
      </c>
      <c r="IB59" s="38"/>
      <c r="IC59" s="38"/>
      <c r="ID59" s="38"/>
      <c r="IE59" s="38"/>
      <c r="IG59" s="55" t="s">
        <v>1802</v>
      </c>
      <c r="IH59" s="38" t="s">
        <v>1835</v>
      </c>
      <c r="II59" s="38" t="s">
        <v>1835</v>
      </c>
      <c r="IJ59" s="38">
        <v>3</v>
      </c>
      <c r="IK59" s="38" t="b">
        <v>0</v>
      </c>
      <c r="IL59" s="38"/>
      <c r="IM59" s="38"/>
    </row>
    <row r="60" spans="24:247" x14ac:dyDescent="0.4">
      <c r="X60" s="33">
        <v>56</v>
      </c>
      <c r="Y60" s="47" t="s">
        <v>1836</v>
      </c>
      <c r="Z60" s="29"/>
      <c r="AA60" s="29"/>
      <c r="AB60" s="29">
        <v>8</v>
      </c>
      <c r="AC60" s="29"/>
      <c r="AD60" s="29"/>
      <c r="AE60" s="29" t="s">
        <v>204</v>
      </c>
      <c r="AG60" s="39" t="s">
        <v>1190</v>
      </c>
      <c r="AH60" s="39" t="s">
        <v>1738</v>
      </c>
      <c r="AI60" s="39" t="s">
        <v>1738</v>
      </c>
      <c r="AJ60" s="39">
        <v>3</v>
      </c>
      <c r="AK60" s="37" t="b">
        <v>0</v>
      </c>
      <c r="AL60" s="37"/>
      <c r="AM60" s="39"/>
      <c r="AO60" s="39" t="s">
        <v>1837</v>
      </c>
      <c r="AP60" s="39" t="s">
        <v>1838</v>
      </c>
      <c r="AQ60" s="39" t="s">
        <v>1838</v>
      </c>
      <c r="AR60" s="39"/>
      <c r="AS60" s="39"/>
      <c r="AT60" s="39"/>
      <c r="AU60" s="39"/>
      <c r="AW60" s="37" t="s">
        <v>1839</v>
      </c>
      <c r="AX60" s="39" t="s">
        <v>1697</v>
      </c>
      <c r="AY60" s="39" t="s">
        <v>1697</v>
      </c>
      <c r="AZ60" s="39">
        <v>2</v>
      </c>
      <c r="BA60" s="39"/>
      <c r="BB60" s="39"/>
      <c r="BC60" s="39"/>
      <c r="BD60" s="33">
        <v>56</v>
      </c>
      <c r="BE60" s="39" t="s">
        <v>1840</v>
      </c>
      <c r="BF60" s="39" t="s">
        <v>1841</v>
      </c>
      <c r="BG60" s="39" t="s">
        <v>1841</v>
      </c>
      <c r="BH60" s="39">
        <v>2</v>
      </c>
      <c r="BI60" s="39"/>
      <c r="BJ60" s="39"/>
      <c r="BK60" s="39"/>
      <c r="BM60" s="48" t="s">
        <v>1842</v>
      </c>
      <c r="BN60" s="49" t="s">
        <v>1764</v>
      </c>
      <c r="BO60" s="49" t="s">
        <v>1764</v>
      </c>
      <c r="BP60" s="49">
        <v>2</v>
      </c>
      <c r="BQ60" s="49"/>
      <c r="BR60" s="49"/>
      <c r="BS60" s="49"/>
      <c r="BU60" s="39" t="s">
        <v>1843</v>
      </c>
      <c r="BV60" s="38" t="s">
        <v>1797</v>
      </c>
      <c r="BW60" s="38" t="s">
        <v>1797</v>
      </c>
      <c r="BX60" s="39">
        <v>3</v>
      </c>
      <c r="BY60" s="37" t="b">
        <v>0</v>
      </c>
      <c r="BZ60" s="37"/>
      <c r="CA60" s="39"/>
      <c r="CB60" s="33">
        <v>56</v>
      </c>
      <c r="CC60" s="39" t="s">
        <v>1672</v>
      </c>
      <c r="CD60" s="39" t="s">
        <v>1438</v>
      </c>
      <c r="CE60" s="39" t="s">
        <v>1438</v>
      </c>
      <c r="CF60" s="39">
        <v>2</v>
      </c>
      <c r="CG60" s="39"/>
      <c r="CH60" s="39"/>
      <c r="CI60" s="39"/>
      <c r="CK60" s="39" t="s">
        <v>1844</v>
      </c>
      <c r="CL60" s="39" t="s">
        <v>1845</v>
      </c>
      <c r="CM60" s="39" t="s">
        <v>1845</v>
      </c>
      <c r="CN60" s="39"/>
      <c r="CO60" s="39"/>
      <c r="CP60" s="39"/>
      <c r="CQ60" s="39"/>
      <c r="CR60" s="33">
        <v>56</v>
      </c>
      <c r="CS60" s="39" t="s">
        <v>1846</v>
      </c>
      <c r="CT60" s="39" t="s">
        <v>1847</v>
      </c>
      <c r="CU60" s="39" t="s">
        <v>1847</v>
      </c>
      <c r="CV60" s="39"/>
      <c r="CW60" s="39"/>
      <c r="CX60" s="39"/>
      <c r="CY60" s="39"/>
      <c r="DA60" s="39" t="s">
        <v>1567</v>
      </c>
      <c r="DB60" s="39" t="s">
        <v>765</v>
      </c>
      <c r="DC60" s="39" t="s">
        <v>765</v>
      </c>
      <c r="DD60" s="39">
        <v>2</v>
      </c>
      <c r="DE60" s="39"/>
      <c r="DF60" s="39"/>
      <c r="DG60" s="39"/>
      <c r="DI60" s="39" t="s">
        <v>1848</v>
      </c>
      <c r="DJ60" s="39" t="s">
        <v>1729</v>
      </c>
      <c r="DK60" s="39" t="s">
        <v>1729</v>
      </c>
      <c r="DL60" s="39">
        <v>2</v>
      </c>
      <c r="DM60" s="39"/>
      <c r="DN60" s="39"/>
      <c r="DO60" s="39"/>
      <c r="DQ60" s="39" t="s">
        <v>1849</v>
      </c>
      <c r="DR60" s="62" t="s">
        <v>1850</v>
      </c>
      <c r="DS60" s="62" t="s">
        <v>1850</v>
      </c>
      <c r="DT60" s="39">
        <v>2</v>
      </c>
      <c r="DU60" s="39"/>
      <c r="DV60" s="39"/>
      <c r="DW60" s="39"/>
      <c r="DY60" s="39" t="s">
        <v>922</v>
      </c>
      <c r="DZ60" s="39" t="s">
        <v>1729</v>
      </c>
      <c r="EA60" s="39" t="s">
        <v>1729</v>
      </c>
      <c r="EB60" s="39">
        <v>2</v>
      </c>
      <c r="EC60" s="39"/>
      <c r="ED60" s="39"/>
      <c r="EE60" s="39"/>
      <c r="EG60" s="39" t="s">
        <v>891</v>
      </c>
      <c r="EH60" s="39" t="s">
        <v>1851</v>
      </c>
      <c r="EI60" s="39" t="s">
        <v>1851</v>
      </c>
      <c r="EJ60" s="39">
        <v>2</v>
      </c>
      <c r="EK60" s="39"/>
      <c r="EL60" s="39"/>
      <c r="EM60" s="39"/>
      <c r="EO60" s="39" t="s">
        <v>1852</v>
      </c>
      <c r="EP60" s="39" t="s">
        <v>1681</v>
      </c>
      <c r="EQ60" s="39" t="s">
        <v>1681</v>
      </c>
      <c r="ER60" s="39">
        <v>3</v>
      </c>
      <c r="ES60" s="37" t="b">
        <v>0</v>
      </c>
      <c r="ET60" s="37"/>
      <c r="EU60" s="39"/>
      <c r="FD60" s="33">
        <v>56</v>
      </c>
      <c r="FE60" s="39" t="s">
        <v>1680</v>
      </c>
      <c r="FF60" s="39" t="s">
        <v>1828</v>
      </c>
      <c r="FG60" s="39" t="s">
        <v>1828</v>
      </c>
      <c r="FH60" s="39">
        <v>3</v>
      </c>
      <c r="FI60" s="37" t="b">
        <v>0</v>
      </c>
      <c r="FJ60" s="37"/>
      <c r="FK60" s="39"/>
      <c r="FT60" s="33">
        <v>56</v>
      </c>
      <c r="FU60" s="39" t="s">
        <v>1853</v>
      </c>
      <c r="FV60" s="39" t="s">
        <v>1854</v>
      </c>
      <c r="FW60" s="39" t="s">
        <v>1854</v>
      </c>
      <c r="FX60" s="39">
        <v>3</v>
      </c>
      <c r="FY60" s="37" t="b">
        <v>0</v>
      </c>
      <c r="FZ60" s="37"/>
      <c r="GA60" s="39"/>
      <c r="GK60" s="39" t="s">
        <v>1855</v>
      </c>
      <c r="GL60" s="39" t="s">
        <v>1637</v>
      </c>
      <c r="GM60" s="39" t="s">
        <v>1637</v>
      </c>
      <c r="GN60" s="39"/>
      <c r="GO60" s="39"/>
      <c r="GP60" s="39"/>
      <c r="GQ60" s="39"/>
      <c r="GS60" s="37" t="s">
        <v>1856</v>
      </c>
      <c r="GT60" s="39" t="s">
        <v>1857</v>
      </c>
      <c r="GU60" s="39" t="s">
        <v>1857</v>
      </c>
      <c r="GV60" s="39">
        <v>2</v>
      </c>
      <c r="GW60" s="39"/>
      <c r="GX60" s="39"/>
      <c r="GY60" s="39"/>
      <c r="HA60" s="37" t="s">
        <v>1858</v>
      </c>
      <c r="HB60" s="39" t="s">
        <v>1859</v>
      </c>
      <c r="HC60" s="39" t="s">
        <v>1859</v>
      </c>
      <c r="HD60" s="39">
        <v>3</v>
      </c>
      <c r="HE60" s="39" t="b">
        <v>0</v>
      </c>
      <c r="HF60" s="39"/>
      <c r="HG60" s="39"/>
      <c r="HY60" s="55" t="s">
        <v>1860</v>
      </c>
      <c r="HZ60" s="38" t="s">
        <v>514</v>
      </c>
      <c r="IA60" s="38" t="s">
        <v>514</v>
      </c>
      <c r="IB60" s="38"/>
      <c r="IC60" s="38"/>
      <c r="ID60" s="38"/>
      <c r="IE60" s="38"/>
      <c r="IG60" s="55" t="s">
        <v>1834</v>
      </c>
      <c r="IH60" s="38" t="s">
        <v>1861</v>
      </c>
      <c r="II60" s="38" t="s">
        <v>1861</v>
      </c>
      <c r="IJ60" s="38"/>
      <c r="IK60" s="38"/>
      <c r="IL60" s="38"/>
      <c r="IM60" s="38"/>
    </row>
    <row r="61" spans="24:247" x14ac:dyDescent="0.4">
      <c r="X61" s="33">
        <v>57</v>
      </c>
      <c r="Y61" s="47" t="s">
        <v>1862</v>
      </c>
      <c r="Z61" s="29"/>
      <c r="AA61" s="29"/>
      <c r="AB61" s="29">
        <v>8</v>
      </c>
      <c r="AC61" s="29"/>
      <c r="AD61" s="29"/>
      <c r="AE61" s="29" t="s">
        <v>204</v>
      </c>
      <c r="AG61" s="39" t="s">
        <v>1227</v>
      </c>
      <c r="AH61" s="39" t="s">
        <v>1767</v>
      </c>
      <c r="AI61" s="39" t="s">
        <v>1767</v>
      </c>
      <c r="AJ61" s="39">
        <v>3</v>
      </c>
      <c r="AK61" s="37" t="b">
        <v>0</v>
      </c>
      <c r="AL61" s="37"/>
      <c r="AM61" s="39"/>
      <c r="AO61" s="39" t="s">
        <v>1863</v>
      </c>
      <c r="AP61" s="39" t="s">
        <v>1864</v>
      </c>
      <c r="AQ61" s="39" t="s">
        <v>1864</v>
      </c>
      <c r="AR61" s="39"/>
      <c r="AS61" s="39"/>
      <c r="AT61" s="39"/>
      <c r="AU61" s="39"/>
      <c r="AW61" s="37" t="s">
        <v>1865</v>
      </c>
      <c r="AX61" s="39" t="s">
        <v>1637</v>
      </c>
      <c r="AY61" s="39" t="s">
        <v>1637</v>
      </c>
      <c r="AZ61" s="39">
        <v>2</v>
      </c>
      <c r="BA61" s="39"/>
      <c r="BB61" s="39"/>
      <c r="BC61" s="39"/>
      <c r="BD61" s="33">
        <v>57</v>
      </c>
      <c r="BE61" s="39" t="s">
        <v>1866</v>
      </c>
      <c r="BF61" s="39" t="s">
        <v>1867</v>
      </c>
      <c r="BG61" s="39" t="s">
        <v>1867</v>
      </c>
      <c r="BH61" s="39">
        <v>2</v>
      </c>
      <c r="BI61" s="39"/>
      <c r="BJ61" s="39"/>
      <c r="BK61" s="39"/>
      <c r="BM61" s="48" t="s">
        <v>1868</v>
      </c>
      <c r="BN61" s="49" t="s">
        <v>1869</v>
      </c>
      <c r="BO61" s="49" t="s">
        <v>1869</v>
      </c>
      <c r="BP61" s="49">
        <v>2</v>
      </c>
      <c r="BQ61" s="49"/>
      <c r="BR61" s="49"/>
      <c r="BS61" s="49"/>
      <c r="BU61" s="39" t="s">
        <v>1870</v>
      </c>
      <c r="BV61" s="38" t="s">
        <v>1871</v>
      </c>
      <c r="BW61" s="38" t="s">
        <v>1871</v>
      </c>
      <c r="BX61" s="39">
        <v>3</v>
      </c>
      <c r="BY61" s="37" t="b">
        <v>0</v>
      </c>
      <c r="BZ61" s="37"/>
      <c r="CA61" s="39"/>
      <c r="CB61" s="33">
        <v>57</v>
      </c>
      <c r="CC61" s="39" t="s">
        <v>1703</v>
      </c>
      <c r="CD61" s="39" t="s">
        <v>1534</v>
      </c>
      <c r="CE61" s="39" t="s">
        <v>1534</v>
      </c>
      <c r="CF61" s="39">
        <v>2</v>
      </c>
      <c r="CG61" s="39"/>
      <c r="CH61" s="39"/>
      <c r="CI61" s="39"/>
      <c r="CK61" s="39" t="s">
        <v>1872</v>
      </c>
      <c r="CL61" s="39" t="s">
        <v>1873</v>
      </c>
      <c r="CM61" s="39" t="s">
        <v>1873</v>
      </c>
      <c r="CN61" s="39"/>
      <c r="CO61" s="39"/>
      <c r="CP61" s="39"/>
      <c r="CQ61" s="39"/>
      <c r="CR61" s="33">
        <v>57</v>
      </c>
      <c r="CS61" s="39" t="s">
        <v>1874</v>
      </c>
      <c r="CT61" s="39" t="s">
        <v>1875</v>
      </c>
      <c r="CU61" s="39" t="s">
        <v>1875</v>
      </c>
      <c r="CV61" s="39"/>
      <c r="CW61" s="39"/>
      <c r="CX61" s="39"/>
      <c r="CY61" s="39"/>
      <c r="DA61" s="39" t="s">
        <v>1596</v>
      </c>
      <c r="DB61" s="39" t="s">
        <v>861</v>
      </c>
      <c r="DC61" s="39" t="s">
        <v>861</v>
      </c>
      <c r="DD61" s="39">
        <v>2</v>
      </c>
      <c r="DE61" s="39"/>
      <c r="DF61" s="39"/>
      <c r="DG61" s="39"/>
      <c r="DI61" s="39" t="s">
        <v>1876</v>
      </c>
      <c r="DJ61" s="39" t="s">
        <v>1877</v>
      </c>
      <c r="DK61" s="39" t="s">
        <v>1877</v>
      </c>
      <c r="DL61" s="39">
        <v>2</v>
      </c>
      <c r="DM61" s="39"/>
      <c r="DN61" s="39"/>
      <c r="DO61" s="39"/>
      <c r="DQ61" s="39" t="s">
        <v>1878</v>
      </c>
      <c r="DR61" s="62" t="s">
        <v>1879</v>
      </c>
      <c r="DS61" s="62" t="s">
        <v>1879</v>
      </c>
      <c r="DT61" s="39">
        <v>2</v>
      </c>
      <c r="DU61" s="39"/>
      <c r="DV61" s="39"/>
      <c r="DW61" s="39"/>
      <c r="DY61" s="39" t="s">
        <v>954</v>
      </c>
      <c r="DZ61" s="39" t="s">
        <v>1861</v>
      </c>
      <c r="EA61" s="39" t="s">
        <v>1861</v>
      </c>
      <c r="EB61" s="39">
        <v>2</v>
      </c>
      <c r="EC61" s="39"/>
      <c r="ED61" s="39"/>
      <c r="EE61" s="39"/>
      <c r="EG61" s="39" t="s">
        <v>925</v>
      </c>
      <c r="EH61" s="39" t="s">
        <v>1880</v>
      </c>
      <c r="EI61" s="39" t="s">
        <v>1880</v>
      </c>
      <c r="EJ61" s="39">
        <v>2</v>
      </c>
      <c r="EK61" s="39"/>
      <c r="EL61" s="39"/>
      <c r="EM61" s="39"/>
      <c r="EO61" s="39" t="s">
        <v>1881</v>
      </c>
      <c r="EP61" s="39" t="s">
        <v>1711</v>
      </c>
      <c r="EQ61" s="39" t="s">
        <v>1711</v>
      </c>
      <c r="ER61" s="39">
        <v>3</v>
      </c>
      <c r="ES61" s="37" t="b">
        <v>0</v>
      </c>
      <c r="ET61" s="37"/>
      <c r="EU61" s="39"/>
      <c r="FD61" s="33">
        <v>57</v>
      </c>
      <c r="FE61" s="39" t="s">
        <v>1710</v>
      </c>
      <c r="FF61" s="39" t="s">
        <v>1854</v>
      </c>
      <c r="FG61" s="39" t="s">
        <v>1854</v>
      </c>
      <c r="FH61" s="39">
        <v>3</v>
      </c>
      <c r="FI61" s="37" t="b">
        <v>0</v>
      </c>
      <c r="FJ61" s="37"/>
      <c r="FK61" s="39"/>
      <c r="FT61" s="33">
        <v>57</v>
      </c>
      <c r="FU61" s="39" t="s">
        <v>1882</v>
      </c>
      <c r="FV61" s="39" t="s">
        <v>1883</v>
      </c>
      <c r="FW61" s="39" t="s">
        <v>1883</v>
      </c>
      <c r="FX61" s="39">
        <v>3</v>
      </c>
      <c r="FY61" s="37" t="b">
        <v>0</v>
      </c>
      <c r="FZ61" s="37"/>
      <c r="GA61" s="39"/>
      <c r="GK61" s="39" t="s">
        <v>1884</v>
      </c>
      <c r="GL61" s="39" t="s">
        <v>1885</v>
      </c>
      <c r="GM61" s="39" t="s">
        <v>1885</v>
      </c>
      <c r="GN61" s="39">
        <v>1</v>
      </c>
      <c r="GO61" s="39"/>
      <c r="GP61" s="39"/>
      <c r="GQ61" s="39"/>
      <c r="GS61" s="37" t="s">
        <v>1886</v>
      </c>
      <c r="GT61" s="39" t="s">
        <v>267</v>
      </c>
      <c r="GU61" s="39" t="s">
        <v>267</v>
      </c>
      <c r="GV61" s="39">
        <v>2</v>
      </c>
      <c r="GW61" s="39"/>
      <c r="GX61" s="39"/>
      <c r="GY61" s="39"/>
      <c r="HA61" s="37" t="s">
        <v>1887</v>
      </c>
      <c r="HB61" s="39" t="s">
        <v>1888</v>
      </c>
      <c r="HC61" s="39" t="s">
        <v>1888</v>
      </c>
      <c r="HD61" s="39"/>
      <c r="HE61" s="39"/>
      <c r="HF61" s="39"/>
      <c r="HG61" s="39"/>
      <c r="HY61" s="55" t="s">
        <v>1889</v>
      </c>
      <c r="HZ61" s="38" t="s">
        <v>1890</v>
      </c>
      <c r="IA61" s="38" t="s">
        <v>1890</v>
      </c>
      <c r="IB61" s="38"/>
      <c r="IC61" s="38"/>
      <c r="ID61" s="38"/>
      <c r="IE61" s="38"/>
      <c r="IG61" s="55" t="s">
        <v>1860</v>
      </c>
      <c r="IH61" s="38" t="s">
        <v>1890</v>
      </c>
      <c r="II61" s="38" t="s">
        <v>1890</v>
      </c>
      <c r="IJ61" s="38"/>
      <c r="IK61" s="38"/>
      <c r="IL61" s="38"/>
      <c r="IM61" s="38"/>
    </row>
    <row r="62" spans="24:247" x14ac:dyDescent="0.4">
      <c r="X62" s="33">
        <v>58</v>
      </c>
      <c r="Y62" s="47" t="s">
        <v>1891</v>
      </c>
      <c r="Z62" s="29"/>
      <c r="AA62" s="29"/>
      <c r="AB62" s="29">
        <v>8</v>
      </c>
      <c r="AC62" s="29"/>
      <c r="AD62" s="29"/>
      <c r="AE62" s="29" t="s">
        <v>204</v>
      </c>
      <c r="AG62" s="39" t="s">
        <v>1263</v>
      </c>
      <c r="AH62" s="39" t="s">
        <v>1797</v>
      </c>
      <c r="AI62" s="39" t="s">
        <v>1797</v>
      </c>
      <c r="AJ62" s="39">
        <v>3</v>
      </c>
      <c r="AK62" s="37" t="b">
        <v>0</v>
      </c>
      <c r="AL62" s="37"/>
      <c r="AM62" s="39"/>
      <c r="AO62" s="39" t="s">
        <v>1892</v>
      </c>
      <c r="AP62" s="39" t="s">
        <v>1893</v>
      </c>
      <c r="AQ62" s="39" t="s">
        <v>1893</v>
      </c>
      <c r="AR62" s="39"/>
      <c r="AS62" s="39"/>
      <c r="AT62" s="39"/>
      <c r="AU62" s="39"/>
      <c r="AW62" s="37" t="s">
        <v>1894</v>
      </c>
      <c r="AX62" s="39" t="s">
        <v>1729</v>
      </c>
      <c r="AY62" s="39" t="s">
        <v>1729</v>
      </c>
      <c r="AZ62" s="39">
        <v>2</v>
      </c>
      <c r="BA62" s="39"/>
      <c r="BB62" s="39"/>
      <c r="BC62" s="39"/>
      <c r="BD62" s="33">
        <v>58</v>
      </c>
      <c r="BE62" s="39" t="s">
        <v>1154</v>
      </c>
      <c r="BF62" s="39" t="s">
        <v>1895</v>
      </c>
      <c r="BG62" s="39" t="s">
        <v>1895</v>
      </c>
      <c r="BH62" s="39">
        <v>2</v>
      </c>
      <c r="BI62" s="39"/>
      <c r="BJ62" s="39"/>
      <c r="BK62" s="39"/>
      <c r="BM62" s="48" t="s">
        <v>1896</v>
      </c>
      <c r="BN62" s="49" t="s">
        <v>1897</v>
      </c>
      <c r="BO62" s="49" t="s">
        <v>1897</v>
      </c>
      <c r="BP62" s="49">
        <v>2</v>
      </c>
      <c r="BQ62" s="49"/>
      <c r="BR62" s="49"/>
      <c r="BS62" s="49"/>
      <c r="BU62" s="39" t="s">
        <v>1898</v>
      </c>
      <c r="BV62" s="38" t="s">
        <v>1899</v>
      </c>
      <c r="BW62" s="38" t="s">
        <v>1899</v>
      </c>
      <c r="BX62" s="39">
        <v>3</v>
      </c>
      <c r="BY62" s="37" t="b">
        <v>0</v>
      </c>
      <c r="BZ62" s="37"/>
      <c r="CA62" s="39"/>
      <c r="CB62" s="33">
        <v>58</v>
      </c>
      <c r="CC62" s="39" t="s">
        <v>1732</v>
      </c>
      <c r="CD62" s="39" t="s">
        <v>1237</v>
      </c>
      <c r="CE62" s="39" t="s">
        <v>1237</v>
      </c>
      <c r="CF62" s="39">
        <v>2</v>
      </c>
      <c r="CG62" s="39"/>
      <c r="CH62" s="39"/>
      <c r="CI62" s="39"/>
      <c r="CK62" s="39" t="s">
        <v>1900</v>
      </c>
      <c r="CL62" s="39" t="s">
        <v>1901</v>
      </c>
      <c r="CM62" s="39" t="s">
        <v>1901</v>
      </c>
      <c r="CN62" s="39"/>
      <c r="CO62" s="39"/>
      <c r="CP62" s="39"/>
      <c r="CQ62" s="39"/>
      <c r="CR62" s="33">
        <v>58</v>
      </c>
      <c r="CS62" s="39" t="s">
        <v>1902</v>
      </c>
      <c r="CT62" s="39" t="s">
        <v>1903</v>
      </c>
      <c r="CU62" s="39" t="s">
        <v>1903</v>
      </c>
      <c r="CV62" s="39"/>
      <c r="CW62" s="39"/>
      <c r="CX62" s="39"/>
      <c r="CY62" s="39"/>
      <c r="DA62" s="39" t="s">
        <v>1622</v>
      </c>
      <c r="DB62" s="39" t="s">
        <v>946</v>
      </c>
      <c r="DC62" s="39" t="s">
        <v>946</v>
      </c>
      <c r="DD62" s="39">
        <v>2</v>
      </c>
      <c r="DE62" s="39"/>
      <c r="DF62" s="39"/>
      <c r="DG62" s="39"/>
      <c r="DI62" s="39" t="s">
        <v>1904</v>
      </c>
      <c r="DJ62" s="39" t="s">
        <v>1885</v>
      </c>
      <c r="DK62" s="39" t="s">
        <v>1885</v>
      </c>
      <c r="DL62" s="39">
        <v>2</v>
      </c>
      <c r="DM62" s="39"/>
      <c r="DN62" s="39"/>
      <c r="DO62" s="39"/>
      <c r="DQ62" s="39" t="s">
        <v>1905</v>
      </c>
      <c r="DR62" s="62" t="s">
        <v>1906</v>
      </c>
      <c r="DS62" s="62" t="s">
        <v>1906</v>
      </c>
      <c r="DT62" s="39">
        <v>3</v>
      </c>
      <c r="DU62" s="37" t="b">
        <v>0</v>
      </c>
      <c r="DV62" s="37"/>
      <c r="DW62" s="39"/>
      <c r="DY62" s="39" t="s">
        <v>988</v>
      </c>
      <c r="DZ62" s="39" t="s">
        <v>1334</v>
      </c>
      <c r="EA62" s="39" t="s">
        <v>1334</v>
      </c>
      <c r="EB62" s="39">
        <v>2</v>
      </c>
      <c r="EC62" s="39"/>
      <c r="ED62" s="39"/>
      <c r="EE62" s="39"/>
      <c r="EG62" s="39" t="s">
        <v>956</v>
      </c>
      <c r="EH62" s="39" t="s">
        <v>1907</v>
      </c>
      <c r="EI62" s="39" t="s">
        <v>1907</v>
      </c>
      <c r="EJ62" s="39">
        <v>2</v>
      </c>
      <c r="EK62" s="39"/>
      <c r="EL62" s="39"/>
      <c r="EM62" s="39"/>
      <c r="EO62" s="39" t="s">
        <v>1908</v>
      </c>
      <c r="EP62" s="39" t="s">
        <v>1738</v>
      </c>
      <c r="EQ62" s="39" t="s">
        <v>1738</v>
      </c>
      <c r="ER62" s="39">
        <v>3</v>
      </c>
      <c r="ES62" s="37" t="b">
        <v>0</v>
      </c>
      <c r="ET62" s="37"/>
      <c r="EU62" s="39"/>
      <c r="FD62" s="33">
        <v>58</v>
      </c>
      <c r="FE62" s="39" t="s">
        <v>1737</v>
      </c>
      <c r="FF62" s="39" t="s">
        <v>1883</v>
      </c>
      <c r="FG62" s="39" t="s">
        <v>1883</v>
      </c>
      <c r="FH62" s="39">
        <v>3</v>
      </c>
      <c r="FI62" s="37" t="b">
        <v>0</v>
      </c>
      <c r="FJ62" s="37"/>
      <c r="FK62" s="39"/>
      <c r="FT62" s="33">
        <v>58</v>
      </c>
      <c r="FU62" s="39" t="s">
        <v>1909</v>
      </c>
      <c r="FV62" s="39" t="s">
        <v>1861</v>
      </c>
      <c r="FW62" s="39" t="s">
        <v>1861</v>
      </c>
      <c r="FX62" s="39"/>
      <c r="FY62" s="39"/>
      <c r="FZ62" s="39"/>
      <c r="GA62" s="39"/>
      <c r="GK62" s="39" t="s">
        <v>1910</v>
      </c>
      <c r="GL62" s="39" t="s">
        <v>1861</v>
      </c>
      <c r="GM62" s="39" t="s">
        <v>1861</v>
      </c>
      <c r="GN62" s="39"/>
      <c r="GO62" s="39"/>
      <c r="GP62" s="39"/>
      <c r="GQ62" s="39"/>
      <c r="GS62" s="37" t="s">
        <v>1911</v>
      </c>
      <c r="GT62" s="39" t="s">
        <v>1912</v>
      </c>
      <c r="GU62" s="39" t="s">
        <v>1912</v>
      </c>
      <c r="GV62" s="39">
        <v>2</v>
      </c>
      <c r="GW62" s="39"/>
      <c r="GX62" s="39"/>
      <c r="GY62" s="39"/>
      <c r="HA62" s="37" t="s">
        <v>1913</v>
      </c>
      <c r="HB62" s="39" t="s">
        <v>1914</v>
      </c>
      <c r="HC62" s="39" t="s">
        <v>1914</v>
      </c>
      <c r="HD62" s="39"/>
      <c r="HE62" s="39"/>
      <c r="HF62" s="39"/>
      <c r="HG62" s="39"/>
      <c r="HY62" s="55" t="s">
        <v>1915</v>
      </c>
      <c r="HZ62" s="38" t="s">
        <v>1916</v>
      </c>
      <c r="IA62" s="38" t="s">
        <v>1916</v>
      </c>
      <c r="IB62" s="38"/>
      <c r="IC62" s="38"/>
      <c r="ID62" s="38"/>
      <c r="IE62" s="38"/>
      <c r="IG62" s="55" t="s">
        <v>1889</v>
      </c>
      <c r="IH62" s="38" t="s">
        <v>576</v>
      </c>
      <c r="II62" s="38" t="s">
        <v>576</v>
      </c>
      <c r="IJ62" s="38"/>
      <c r="IK62" s="38"/>
      <c r="IL62" s="38"/>
      <c r="IM62" s="38"/>
    </row>
    <row r="63" spans="24:247" x14ac:dyDescent="0.4">
      <c r="X63" s="33">
        <v>59</v>
      </c>
      <c r="Y63" s="47" t="s">
        <v>1917</v>
      </c>
      <c r="Z63" s="29"/>
      <c r="AA63" s="29"/>
      <c r="AB63" s="29">
        <v>8</v>
      </c>
      <c r="AC63" s="29"/>
      <c r="AD63" s="29"/>
      <c r="AE63" s="29" t="s">
        <v>204</v>
      </c>
      <c r="AG63" s="39" t="s">
        <v>1294</v>
      </c>
      <c r="AH63" s="39" t="s">
        <v>1918</v>
      </c>
      <c r="AI63" s="39" t="s">
        <v>1918</v>
      </c>
      <c r="AJ63" s="39">
        <v>3</v>
      </c>
      <c r="AK63" s="37" t="b">
        <v>0</v>
      </c>
      <c r="AL63" s="37"/>
      <c r="AM63" s="39"/>
      <c r="AO63" s="39" t="s">
        <v>1919</v>
      </c>
      <c r="AP63" s="39" t="s">
        <v>1920</v>
      </c>
      <c r="AQ63" s="39" t="s">
        <v>1920</v>
      </c>
      <c r="AR63" s="39"/>
      <c r="AS63" s="39"/>
      <c r="AT63" s="39"/>
      <c r="AU63" s="39"/>
      <c r="AW63" s="37" t="s">
        <v>1921</v>
      </c>
      <c r="AX63" s="39" t="s">
        <v>1861</v>
      </c>
      <c r="AY63" s="39" t="s">
        <v>1861</v>
      </c>
      <c r="AZ63" s="39">
        <v>2</v>
      </c>
      <c r="BA63" s="39"/>
      <c r="BB63" s="39"/>
      <c r="BC63" s="39"/>
      <c r="BD63" s="33">
        <v>59</v>
      </c>
      <c r="BE63" s="39" t="s">
        <v>1192</v>
      </c>
      <c r="BF63" s="39" t="s">
        <v>1337</v>
      </c>
      <c r="BG63" s="39" t="s">
        <v>1337</v>
      </c>
      <c r="BH63" s="39">
        <v>2</v>
      </c>
      <c r="BI63" s="39"/>
      <c r="BJ63" s="39"/>
      <c r="BK63" s="39"/>
      <c r="BM63" s="48" t="s">
        <v>1922</v>
      </c>
      <c r="BN63" s="49" t="s">
        <v>1923</v>
      </c>
      <c r="BO63" s="49" t="s">
        <v>1923</v>
      </c>
      <c r="BP63" s="49">
        <v>2</v>
      </c>
      <c r="BQ63" s="49"/>
      <c r="BR63" s="49"/>
      <c r="BS63" s="49"/>
      <c r="BU63" s="39" t="s">
        <v>1924</v>
      </c>
      <c r="BV63" s="38" t="s">
        <v>1925</v>
      </c>
      <c r="BW63" s="38" t="s">
        <v>1925</v>
      </c>
      <c r="BX63" s="39"/>
      <c r="BY63" s="39"/>
      <c r="BZ63" s="39"/>
      <c r="CA63" s="39"/>
      <c r="CB63" s="33">
        <v>59</v>
      </c>
      <c r="CC63" s="39" t="s">
        <v>1760</v>
      </c>
      <c r="CD63" s="39" t="s">
        <v>1926</v>
      </c>
      <c r="CE63" s="39" t="s">
        <v>1926</v>
      </c>
      <c r="CF63" s="39">
        <v>2</v>
      </c>
      <c r="CG63" s="39"/>
      <c r="CH63" s="39"/>
      <c r="CI63" s="39"/>
      <c r="CK63" s="39" t="s">
        <v>1927</v>
      </c>
      <c r="CL63" s="39" t="s">
        <v>1890</v>
      </c>
      <c r="CM63" s="39" t="s">
        <v>1890</v>
      </c>
      <c r="CN63" s="39"/>
      <c r="CO63" s="39"/>
      <c r="CP63" s="39"/>
      <c r="CQ63" s="39"/>
      <c r="CR63" s="33">
        <v>59</v>
      </c>
      <c r="CS63" s="39" t="s">
        <v>1928</v>
      </c>
      <c r="CT63" s="39" t="s">
        <v>1929</v>
      </c>
      <c r="CU63" s="39" t="s">
        <v>1929</v>
      </c>
      <c r="CV63" s="39"/>
      <c r="CW63" s="39"/>
      <c r="CX63" s="39"/>
      <c r="CY63" s="39"/>
      <c r="DA63" s="39" t="s">
        <v>1650</v>
      </c>
      <c r="DB63" s="39" t="s">
        <v>979</v>
      </c>
      <c r="DC63" s="39" t="s">
        <v>979</v>
      </c>
      <c r="DD63" s="39">
        <v>2</v>
      </c>
      <c r="DE63" s="39"/>
      <c r="DF63" s="39"/>
      <c r="DG63" s="39"/>
      <c r="DI63" s="39" t="s">
        <v>1930</v>
      </c>
      <c r="DJ63" s="39" t="s">
        <v>1861</v>
      </c>
      <c r="DK63" s="39" t="s">
        <v>1861</v>
      </c>
      <c r="DL63" s="39">
        <v>2</v>
      </c>
      <c r="DM63" s="39"/>
      <c r="DN63" s="39"/>
      <c r="DO63" s="39"/>
      <c r="DQ63" s="39" t="s">
        <v>1931</v>
      </c>
      <c r="DR63" s="62" t="s">
        <v>1932</v>
      </c>
      <c r="DS63" s="62" t="s">
        <v>1932</v>
      </c>
      <c r="DT63" s="39">
        <v>3</v>
      </c>
      <c r="DU63" s="37" t="b">
        <v>0</v>
      </c>
      <c r="DV63" s="37"/>
      <c r="DW63" s="39"/>
      <c r="DY63" s="39" t="s">
        <v>1023</v>
      </c>
      <c r="DZ63" s="39" t="s">
        <v>1933</v>
      </c>
      <c r="EA63" s="39" t="s">
        <v>1933</v>
      </c>
      <c r="EB63" s="39">
        <v>2</v>
      </c>
      <c r="EC63" s="39"/>
      <c r="ED63" s="39"/>
      <c r="EE63" s="39"/>
      <c r="EG63" s="39" t="s">
        <v>992</v>
      </c>
      <c r="EH63" s="39" t="s">
        <v>1934</v>
      </c>
      <c r="EI63" s="39" t="s">
        <v>1934</v>
      </c>
      <c r="EJ63" s="39">
        <v>2</v>
      </c>
      <c r="EK63" s="39"/>
      <c r="EL63" s="39"/>
      <c r="EM63" s="39"/>
      <c r="EO63" s="39" t="s">
        <v>518</v>
      </c>
      <c r="EP63" s="39" t="s">
        <v>1767</v>
      </c>
      <c r="EQ63" s="39" t="s">
        <v>1767</v>
      </c>
      <c r="ER63" s="39">
        <v>3</v>
      </c>
      <c r="ES63" s="37" t="b">
        <v>0</v>
      </c>
      <c r="ET63" s="37"/>
      <c r="EU63" s="39"/>
      <c r="FD63" s="33">
        <v>59</v>
      </c>
      <c r="FE63" s="39" t="s">
        <v>1766</v>
      </c>
      <c r="FF63" s="39" t="s">
        <v>1935</v>
      </c>
      <c r="FG63" s="39" t="s">
        <v>1935</v>
      </c>
      <c r="FH63" s="39">
        <v>3</v>
      </c>
      <c r="FI63" s="37" t="b">
        <v>0</v>
      </c>
      <c r="FJ63" s="37"/>
      <c r="FK63" s="39"/>
      <c r="FT63" s="33">
        <v>59</v>
      </c>
      <c r="FU63" s="39" t="s">
        <v>1936</v>
      </c>
      <c r="FV63" s="39" t="s">
        <v>1890</v>
      </c>
      <c r="FW63" s="39" t="s">
        <v>1890</v>
      </c>
      <c r="FX63" s="39"/>
      <c r="FY63" s="39"/>
      <c r="FZ63" s="39"/>
      <c r="GA63" s="39"/>
      <c r="GK63" s="39" t="s">
        <v>1937</v>
      </c>
      <c r="GL63" s="39" t="s">
        <v>1890</v>
      </c>
      <c r="GM63" s="39" t="s">
        <v>1890</v>
      </c>
      <c r="GN63" s="39"/>
      <c r="GO63" s="39"/>
      <c r="GP63" s="39"/>
      <c r="GQ63" s="39"/>
      <c r="GS63" s="37" t="s">
        <v>1938</v>
      </c>
      <c r="GT63" s="39" t="s">
        <v>1939</v>
      </c>
      <c r="GU63" s="39" t="s">
        <v>1939</v>
      </c>
      <c r="GV63" s="39">
        <v>2</v>
      </c>
      <c r="GW63" s="39"/>
      <c r="GX63" s="39"/>
      <c r="GY63" s="39"/>
      <c r="HA63" s="37" t="s">
        <v>1940</v>
      </c>
      <c r="HB63" s="39" t="s">
        <v>514</v>
      </c>
      <c r="HC63" s="39" t="s">
        <v>514</v>
      </c>
      <c r="HD63" s="39"/>
      <c r="HE63" s="39"/>
      <c r="HF63" s="39"/>
      <c r="HG63" s="39"/>
      <c r="HY63" s="55" t="s">
        <v>1941</v>
      </c>
      <c r="HZ63" s="38" t="s">
        <v>1942</v>
      </c>
      <c r="IA63" s="38" t="s">
        <v>1942</v>
      </c>
      <c r="IB63" s="38"/>
      <c r="IC63" s="38"/>
      <c r="ID63" s="38"/>
      <c r="IE63" s="38"/>
      <c r="IG63" s="55" t="s">
        <v>1915</v>
      </c>
      <c r="IH63" s="38" t="s">
        <v>1943</v>
      </c>
      <c r="II63" s="38" t="s">
        <v>1943</v>
      </c>
      <c r="IJ63" s="38"/>
      <c r="IK63" s="38"/>
      <c r="IL63" s="38"/>
      <c r="IM63" s="38"/>
    </row>
    <row r="64" spans="24:247" x14ac:dyDescent="0.4">
      <c r="X64" s="33">
        <v>60</v>
      </c>
      <c r="Y64" s="47" t="s">
        <v>1944</v>
      </c>
      <c r="Z64" s="29"/>
      <c r="AA64" s="29"/>
      <c r="AB64" s="29">
        <v>8</v>
      </c>
      <c r="AC64" s="29"/>
      <c r="AD64" s="29"/>
      <c r="AE64" s="29" t="s">
        <v>204</v>
      </c>
      <c r="AG64" s="39" t="s">
        <v>1326</v>
      </c>
      <c r="AH64" s="39" t="s">
        <v>1945</v>
      </c>
      <c r="AI64" s="39" t="s">
        <v>1945</v>
      </c>
      <c r="AJ64" s="39">
        <v>3</v>
      </c>
      <c r="AK64" s="37" t="b">
        <v>0</v>
      </c>
      <c r="AL64" s="37"/>
      <c r="AM64" s="39"/>
      <c r="AO64" s="39" t="s">
        <v>1946</v>
      </c>
      <c r="AP64" s="39" t="s">
        <v>1947</v>
      </c>
      <c r="AQ64" s="39" t="s">
        <v>1947</v>
      </c>
      <c r="AR64" s="39"/>
      <c r="AS64" s="39"/>
      <c r="AT64" s="39"/>
      <c r="AU64" s="39"/>
      <c r="AW64" s="37" t="s">
        <v>1948</v>
      </c>
      <c r="AX64" s="39" t="s">
        <v>1949</v>
      </c>
      <c r="AY64" s="39" t="s">
        <v>1949</v>
      </c>
      <c r="AZ64" s="39">
        <v>14</v>
      </c>
      <c r="BA64" s="39"/>
      <c r="BB64" s="39"/>
      <c r="BC64" s="39"/>
      <c r="BD64" s="33">
        <v>60</v>
      </c>
      <c r="BE64" s="39" t="s">
        <v>1229</v>
      </c>
      <c r="BF64" s="39" t="s">
        <v>1429</v>
      </c>
      <c r="BG64" s="39" t="s">
        <v>1429</v>
      </c>
      <c r="BH64" s="39">
        <v>2</v>
      </c>
      <c r="BI64" s="39"/>
      <c r="BJ64" s="39"/>
      <c r="BK64" s="39"/>
      <c r="BM64" s="48" t="s">
        <v>1950</v>
      </c>
      <c r="BN64" s="49" t="s">
        <v>1825</v>
      </c>
      <c r="BO64" s="49" t="s">
        <v>1825</v>
      </c>
      <c r="BP64" s="49">
        <v>2</v>
      </c>
      <c r="BQ64" s="49"/>
      <c r="BR64" s="49"/>
      <c r="BS64" s="49"/>
      <c r="BU64" s="39" t="s">
        <v>1951</v>
      </c>
      <c r="BV64" s="38" t="s">
        <v>1952</v>
      </c>
      <c r="BW64" s="38" t="s">
        <v>1952</v>
      </c>
      <c r="BX64" s="39"/>
      <c r="BY64" s="39"/>
      <c r="BZ64" s="39"/>
      <c r="CA64" s="39"/>
      <c r="CB64" s="33">
        <v>60</v>
      </c>
      <c r="CC64" s="39" t="s">
        <v>1790</v>
      </c>
      <c r="CD64" s="39" t="s">
        <v>1867</v>
      </c>
      <c r="CE64" s="39" t="s">
        <v>1867</v>
      </c>
      <c r="CF64" s="39">
        <v>2</v>
      </c>
      <c r="CG64" s="39"/>
      <c r="CH64" s="39"/>
      <c r="CI64" s="39"/>
      <c r="CK64" s="39" t="s">
        <v>1953</v>
      </c>
      <c r="CL64" s="39" t="s">
        <v>1954</v>
      </c>
      <c r="CM64" s="39" t="s">
        <v>1954</v>
      </c>
      <c r="CN64" s="39"/>
      <c r="CO64" s="39"/>
      <c r="CP64" s="39"/>
      <c r="CQ64" s="39"/>
      <c r="CR64" s="33">
        <v>60</v>
      </c>
      <c r="CS64" s="39" t="s">
        <v>1955</v>
      </c>
      <c r="CT64" s="39" t="s">
        <v>1956</v>
      </c>
      <c r="CU64" s="39" t="s">
        <v>1956</v>
      </c>
      <c r="CV64" s="39"/>
      <c r="CW64" s="39"/>
      <c r="CX64" s="39"/>
      <c r="CY64" s="39"/>
      <c r="DA64" s="39" t="s">
        <v>1683</v>
      </c>
      <c r="DB64" s="39" t="s">
        <v>890</v>
      </c>
      <c r="DC64" s="39" t="s">
        <v>890</v>
      </c>
      <c r="DD64" s="39">
        <v>2</v>
      </c>
      <c r="DE64" s="39"/>
      <c r="DF64" s="39"/>
      <c r="DG64" s="39"/>
      <c r="DI64" s="39" t="s">
        <v>1957</v>
      </c>
      <c r="DJ64" s="39" t="s">
        <v>1890</v>
      </c>
      <c r="DK64" s="39" t="s">
        <v>1890</v>
      </c>
      <c r="DL64" s="39">
        <v>2</v>
      </c>
      <c r="DM64" s="39"/>
      <c r="DN64" s="39"/>
      <c r="DO64" s="39"/>
      <c r="DQ64" s="39" t="s">
        <v>1958</v>
      </c>
      <c r="DR64" s="62" t="s">
        <v>1959</v>
      </c>
      <c r="DS64" s="62" t="s">
        <v>1959</v>
      </c>
      <c r="DT64" s="39">
        <v>3</v>
      </c>
      <c r="DU64" s="37" t="b">
        <v>0</v>
      </c>
      <c r="DV64" s="37"/>
      <c r="DW64" s="39"/>
      <c r="DY64" s="39" t="s">
        <v>1056</v>
      </c>
      <c r="DZ64" s="39" t="s">
        <v>1462</v>
      </c>
      <c r="EA64" s="39" t="s">
        <v>1462</v>
      </c>
      <c r="EB64" s="39">
        <v>2</v>
      </c>
      <c r="EC64" s="39"/>
      <c r="ED64" s="39"/>
      <c r="EE64" s="39"/>
      <c r="EG64" s="39" t="s">
        <v>1026</v>
      </c>
      <c r="EH64" s="39" t="s">
        <v>1249</v>
      </c>
      <c r="EI64" s="39" t="s">
        <v>1249</v>
      </c>
      <c r="EJ64" s="39">
        <v>2</v>
      </c>
      <c r="EK64" s="39"/>
      <c r="EL64" s="39"/>
      <c r="EM64" s="39"/>
      <c r="EO64" s="39" t="s">
        <v>546</v>
      </c>
      <c r="EP64" s="39" t="s">
        <v>1797</v>
      </c>
      <c r="EQ64" s="39" t="s">
        <v>1797</v>
      </c>
      <c r="ER64" s="39">
        <v>3</v>
      </c>
      <c r="ES64" s="37" t="b">
        <v>0</v>
      </c>
      <c r="ET64" s="37"/>
      <c r="EU64" s="39"/>
      <c r="FD64" s="33">
        <v>60</v>
      </c>
      <c r="FE64" s="39" t="s">
        <v>1796</v>
      </c>
      <c r="FF64" s="39" t="s">
        <v>1960</v>
      </c>
      <c r="FG64" s="39" t="s">
        <v>1960</v>
      </c>
      <c r="FH64" s="39">
        <v>3</v>
      </c>
      <c r="FI64" s="37" t="b">
        <v>0</v>
      </c>
      <c r="FJ64" s="37"/>
      <c r="FK64" s="39"/>
      <c r="FT64" s="33">
        <v>60</v>
      </c>
      <c r="FU64" s="39" t="s">
        <v>1961</v>
      </c>
      <c r="FV64" s="39" t="s">
        <v>1962</v>
      </c>
      <c r="FW64" s="39" t="s">
        <v>1962</v>
      </c>
      <c r="FX64" s="39">
        <v>4</v>
      </c>
      <c r="FY64" s="39">
        <v>2</v>
      </c>
      <c r="FZ64" s="39"/>
      <c r="GA64" s="39"/>
      <c r="GK64" s="39" t="s">
        <v>1963</v>
      </c>
      <c r="GL64" s="39" t="s">
        <v>1964</v>
      </c>
      <c r="GM64" s="39" t="s">
        <v>1964</v>
      </c>
      <c r="GN64" s="39"/>
      <c r="GO64" s="39"/>
      <c r="GP64" s="39"/>
      <c r="GQ64" s="39"/>
      <c r="GS64" s="37" t="s">
        <v>1965</v>
      </c>
      <c r="GT64" s="39" t="s">
        <v>944</v>
      </c>
      <c r="GU64" s="39" t="s">
        <v>944</v>
      </c>
      <c r="GV64" s="39">
        <v>2</v>
      </c>
      <c r="GW64" s="39"/>
      <c r="GX64" s="39"/>
      <c r="GY64" s="39"/>
      <c r="HA64" s="37" t="s">
        <v>1966</v>
      </c>
      <c r="HB64" s="39" t="s">
        <v>1967</v>
      </c>
      <c r="HC64" s="39" t="s">
        <v>1967</v>
      </c>
      <c r="HD64" s="39"/>
      <c r="HE64" s="39"/>
      <c r="HF64" s="39"/>
      <c r="HG64" s="39"/>
      <c r="HY64" s="55" t="s">
        <v>1968</v>
      </c>
      <c r="HZ64" s="38" t="s">
        <v>1969</v>
      </c>
      <c r="IA64" s="38" t="s">
        <v>1969</v>
      </c>
      <c r="IB64" s="38"/>
      <c r="IC64" s="38"/>
      <c r="ID64" s="38"/>
      <c r="IE64" s="38"/>
      <c r="IG64" s="55" t="s">
        <v>1941</v>
      </c>
      <c r="IH64" s="38" t="s">
        <v>830</v>
      </c>
      <c r="II64" s="38" t="s">
        <v>830</v>
      </c>
      <c r="IJ64" s="38"/>
      <c r="IK64" s="38"/>
      <c r="IL64" s="38"/>
      <c r="IM64" s="38"/>
    </row>
    <row r="65" spans="24:247" x14ac:dyDescent="0.4">
      <c r="X65" s="33">
        <v>61</v>
      </c>
      <c r="Y65" s="57" t="s">
        <v>1970</v>
      </c>
      <c r="Z65" s="42"/>
      <c r="AA65" s="42"/>
      <c r="AB65" s="42">
        <v>8</v>
      </c>
      <c r="AC65" s="42"/>
      <c r="AD65" s="42"/>
      <c r="AE65" s="42" t="s">
        <v>204</v>
      </c>
      <c r="AG65" s="39" t="s">
        <v>1361</v>
      </c>
      <c r="AH65" s="39" t="s">
        <v>1971</v>
      </c>
      <c r="AI65" s="39" t="s">
        <v>1971</v>
      </c>
      <c r="AJ65" s="39">
        <v>3</v>
      </c>
      <c r="AK65" s="37" t="b">
        <v>0</v>
      </c>
      <c r="AL65" s="37"/>
      <c r="AM65" s="39"/>
      <c r="AO65" s="39" t="s">
        <v>1972</v>
      </c>
      <c r="AP65" s="39" t="s">
        <v>1973</v>
      </c>
      <c r="AQ65" s="39" t="s">
        <v>1973</v>
      </c>
      <c r="AR65" s="39"/>
      <c r="AS65" s="39"/>
      <c r="AT65" s="39"/>
      <c r="AU65" s="39"/>
      <c r="AW65" s="37" t="s">
        <v>1974</v>
      </c>
      <c r="AX65" s="39" t="s">
        <v>1890</v>
      </c>
      <c r="AY65" s="39" t="s">
        <v>1890</v>
      </c>
      <c r="AZ65" s="39">
        <v>4</v>
      </c>
      <c r="BA65" s="39">
        <v>2</v>
      </c>
      <c r="BB65" s="39"/>
      <c r="BC65" s="39"/>
      <c r="BD65" s="33">
        <v>61</v>
      </c>
      <c r="BE65" s="39" t="s">
        <v>1265</v>
      </c>
      <c r="BF65" s="39" t="s">
        <v>1975</v>
      </c>
      <c r="BG65" s="39" t="s">
        <v>1975</v>
      </c>
      <c r="BH65" s="39">
        <v>2</v>
      </c>
      <c r="BI65" s="39"/>
      <c r="BJ65" s="39"/>
      <c r="BK65" s="39"/>
      <c r="BM65" s="48" t="s">
        <v>1976</v>
      </c>
      <c r="BN65" s="49" t="s">
        <v>1977</v>
      </c>
      <c r="BO65" s="49" t="s">
        <v>1977</v>
      </c>
      <c r="BP65" s="49">
        <v>2</v>
      </c>
      <c r="BQ65" s="49"/>
      <c r="BR65" s="49"/>
      <c r="BS65" s="49"/>
      <c r="BU65" s="39" t="s">
        <v>1978</v>
      </c>
      <c r="BV65" s="38" t="s">
        <v>1979</v>
      </c>
      <c r="BW65" s="38" t="s">
        <v>1979</v>
      </c>
      <c r="BX65" s="39"/>
      <c r="BY65" s="39"/>
      <c r="BZ65" s="39"/>
      <c r="CA65" s="39"/>
      <c r="CB65" s="33">
        <v>61</v>
      </c>
      <c r="CC65" s="39" t="s">
        <v>1819</v>
      </c>
      <c r="CD65" s="39" t="s">
        <v>1895</v>
      </c>
      <c r="CE65" s="39" t="s">
        <v>1895</v>
      </c>
      <c r="CF65" s="39">
        <v>2</v>
      </c>
      <c r="CG65" s="39"/>
      <c r="CH65" s="39"/>
      <c r="CI65" s="39"/>
      <c r="CK65" s="39" t="s">
        <v>1980</v>
      </c>
      <c r="CL65" s="39" t="s">
        <v>1981</v>
      </c>
      <c r="CM65" s="39" t="s">
        <v>1981</v>
      </c>
      <c r="CN65" s="39"/>
      <c r="CO65" s="39"/>
      <c r="CP65" s="39"/>
      <c r="CQ65" s="39"/>
      <c r="CR65" s="33">
        <v>61</v>
      </c>
      <c r="CS65" s="39" t="s">
        <v>1982</v>
      </c>
      <c r="CT65" s="39" t="s">
        <v>1983</v>
      </c>
      <c r="CU65" s="39" t="s">
        <v>1983</v>
      </c>
      <c r="CV65" s="39"/>
      <c r="CW65" s="39"/>
      <c r="CX65" s="39"/>
      <c r="CY65" s="39"/>
      <c r="DA65" s="39" t="s">
        <v>1713</v>
      </c>
      <c r="DB65" s="39" t="s">
        <v>978</v>
      </c>
      <c r="DC65" s="39" t="s">
        <v>978</v>
      </c>
      <c r="DD65" s="39">
        <v>2</v>
      </c>
      <c r="DE65" s="39"/>
      <c r="DF65" s="39"/>
      <c r="DG65" s="39"/>
      <c r="DI65" s="39" t="s">
        <v>1984</v>
      </c>
      <c r="DJ65" s="39" t="s">
        <v>1985</v>
      </c>
      <c r="DK65" s="39" t="s">
        <v>1985</v>
      </c>
      <c r="DL65" s="39">
        <v>2</v>
      </c>
      <c r="DM65" s="39"/>
      <c r="DN65" s="39"/>
      <c r="DO65" s="39"/>
      <c r="DQ65" s="39" t="s">
        <v>1986</v>
      </c>
      <c r="DR65" s="62" t="s">
        <v>1987</v>
      </c>
      <c r="DS65" s="62" t="s">
        <v>1987</v>
      </c>
      <c r="DT65" s="39">
        <v>3</v>
      </c>
      <c r="DU65" s="37" t="b">
        <v>0</v>
      </c>
      <c r="DV65" s="37"/>
      <c r="DW65" s="39"/>
      <c r="DY65" s="39" t="s">
        <v>1096</v>
      </c>
      <c r="DZ65" s="39" t="s">
        <v>1988</v>
      </c>
      <c r="EA65" s="39" t="s">
        <v>1988</v>
      </c>
      <c r="EB65" s="39">
        <v>2</v>
      </c>
      <c r="EC65" s="39"/>
      <c r="ED65" s="39"/>
      <c r="EE65" s="39"/>
      <c r="EG65" s="39" t="s">
        <v>1058</v>
      </c>
      <c r="EH65" s="39" t="s">
        <v>1989</v>
      </c>
      <c r="EI65" s="39" t="s">
        <v>1989</v>
      </c>
      <c r="EJ65" s="39">
        <v>2</v>
      </c>
      <c r="EK65" s="39"/>
      <c r="EL65" s="39"/>
      <c r="EM65" s="39"/>
      <c r="EO65" s="39" t="s">
        <v>579</v>
      </c>
      <c r="EP65" s="39" t="s">
        <v>1871</v>
      </c>
      <c r="EQ65" s="39" t="s">
        <v>1871</v>
      </c>
      <c r="ER65" s="39">
        <v>3</v>
      </c>
      <c r="ES65" s="37" t="b">
        <v>0</v>
      </c>
      <c r="ET65" s="37"/>
      <c r="EU65" s="39"/>
      <c r="FD65" s="33">
        <v>61</v>
      </c>
      <c r="FE65" s="39" t="s">
        <v>1827</v>
      </c>
      <c r="FF65" s="39" t="s">
        <v>1990</v>
      </c>
      <c r="FG65" s="39" t="s">
        <v>1990</v>
      </c>
      <c r="FH65" s="39">
        <v>3</v>
      </c>
      <c r="FI65" s="37" t="b">
        <v>0</v>
      </c>
      <c r="FJ65" s="37"/>
      <c r="FK65" s="39"/>
      <c r="FT65" s="33">
        <v>61</v>
      </c>
      <c r="FU65" s="39" t="s">
        <v>1991</v>
      </c>
      <c r="FV65" s="39" t="s">
        <v>1992</v>
      </c>
      <c r="FW65" s="39" t="s">
        <v>1992</v>
      </c>
      <c r="FX65" s="39"/>
      <c r="FY65" s="39"/>
      <c r="FZ65" s="39"/>
      <c r="GA65" s="39"/>
      <c r="GK65" s="39" t="s">
        <v>1993</v>
      </c>
      <c r="GL65" s="39" t="s">
        <v>1994</v>
      </c>
      <c r="GM65" s="39" t="s">
        <v>1994</v>
      </c>
      <c r="GN65" s="39"/>
      <c r="GO65" s="39"/>
      <c r="GP65" s="39"/>
      <c r="GQ65" s="39"/>
      <c r="GS65" s="37" t="s">
        <v>1995</v>
      </c>
      <c r="GT65" s="39" t="s">
        <v>1996</v>
      </c>
      <c r="GU65" s="39" t="s">
        <v>1996</v>
      </c>
      <c r="GV65" s="39">
        <v>2</v>
      </c>
      <c r="GW65" s="39"/>
      <c r="GX65" s="39"/>
      <c r="GY65" s="39"/>
      <c r="HA65" s="37" t="s">
        <v>1997</v>
      </c>
      <c r="HB65" s="39" t="s">
        <v>1998</v>
      </c>
      <c r="HC65" s="39" t="s">
        <v>1998</v>
      </c>
      <c r="HD65" s="39"/>
      <c r="HE65" s="39"/>
      <c r="HF65" s="39"/>
      <c r="HG65" s="39"/>
      <c r="HY65" s="55" t="s">
        <v>1999</v>
      </c>
      <c r="HZ65" s="38" t="s">
        <v>2000</v>
      </c>
      <c r="IA65" s="38" t="s">
        <v>2000</v>
      </c>
      <c r="IB65" s="38"/>
      <c r="IC65" s="38"/>
      <c r="ID65" s="38"/>
      <c r="IE65" s="38"/>
      <c r="IG65" s="55" t="s">
        <v>1968</v>
      </c>
      <c r="IH65" s="38" t="s">
        <v>2001</v>
      </c>
      <c r="II65" s="38" t="s">
        <v>2001</v>
      </c>
      <c r="IJ65" s="38"/>
      <c r="IK65" s="38"/>
      <c r="IL65" s="38"/>
      <c r="IM65" s="38"/>
    </row>
    <row r="66" spans="24:247" x14ac:dyDescent="0.4">
      <c r="X66" s="33">
        <v>62</v>
      </c>
      <c r="Y66" s="56" t="s">
        <v>2002</v>
      </c>
      <c r="Z66" s="39" t="s">
        <v>2003</v>
      </c>
      <c r="AA66" s="39" t="s">
        <v>2003</v>
      </c>
      <c r="AB66" s="39"/>
      <c r="AC66" s="39"/>
      <c r="AD66" s="39"/>
      <c r="AE66" s="39"/>
      <c r="AG66" s="39" t="s">
        <v>1391</v>
      </c>
      <c r="AH66" s="39" t="s">
        <v>2004</v>
      </c>
      <c r="AI66" s="39" t="s">
        <v>2004</v>
      </c>
      <c r="AJ66" s="39">
        <v>3</v>
      </c>
      <c r="AK66" s="37" t="b">
        <v>0</v>
      </c>
      <c r="AL66" s="37"/>
      <c r="AM66" s="39"/>
      <c r="AO66" s="39" t="s">
        <v>2005</v>
      </c>
      <c r="AP66" s="39" t="s">
        <v>2006</v>
      </c>
      <c r="AQ66" s="39" t="s">
        <v>2006</v>
      </c>
      <c r="AR66" s="39"/>
      <c r="AS66" s="39"/>
      <c r="AT66" s="39"/>
      <c r="AU66" s="39"/>
      <c r="AW66" s="37" t="s">
        <v>2007</v>
      </c>
      <c r="AX66" s="39" t="s">
        <v>2008</v>
      </c>
      <c r="AY66" s="39" t="s">
        <v>2008</v>
      </c>
      <c r="AZ66" s="39">
        <v>4</v>
      </c>
      <c r="BA66" s="39">
        <v>2</v>
      </c>
      <c r="BB66" s="39"/>
      <c r="BC66" s="39"/>
      <c r="BD66" s="33">
        <v>62</v>
      </c>
      <c r="BE66" s="39" t="s">
        <v>1296</v>
      </c>
      <c r="BF66" s="39" t="s">
        <v>2009</v>
      </c>
      <c r="BG66" s="39" t="s">
        <v>2009</v>
      </c>
      <c r="BH66" s="39">
        <v>2</v>
      </c>
      <c r="BI66" s="39"/>
      <c r="BJ66" s="39"/>
      <c r="BK66" s="39"/>
      <c r="BM66" s="48" t="s">
        <v>2010</v>
      </c>
      <c r="BN66" s="49" t="s">
        <v>2011</v>
      </c>
      <c r="BO66" s="49" t="s">
        <v>2011</v>
      </c>
      <c r="BP66" s="49">
        <v>2</v>
      </c>
      <c r="BQ66" s="49"/>
      <c r="BR66" s="49"/>
      <c r="BS66" s="49"/>
      <c r="BU66" s="39" t="s">
        <v>2012</v>
      </c>
      <c r="BV66" s="38" t="s">
        <v>2013</v>
      </c>
      <c r="BW66" s="38" t="s">
        <v>2013</v>
      </c>
      <c r="BX66" s="39"/>
      <c r="BY66" s="39"/>
      <c r="BZ66" s="39"/>
      <c r="CA66" s="39"/>
      <c r="CB66" s="33">
        <v>62</v>
      </c>
      <c r="CC66" s="39" t="s">
        <v>2014</v>
      </c>
      <c r="CD66" s="39" t="s">
        <v>2015</v>
      </c>
      <c r="CE66" s="39" t="s">
        <v>2015</v>
      </c>
      <c r="CF66" s="39">
        <v>2</v>
      </c>
      <c r="CG66" s="39"/>
      <c r="CH66" s="39"/>
      <c r="CI66" s="39"/>
      <c r="CK66" s="39" t="s">
        <v>2016</v>
      </c>
      <c r="CL66" s="39" t="s">
        <v>2017</v>
      </c>
      <c r="CM66" s="39" t="s">
        <v>2017</v>
      </c>
      <c r="CN66" s="39"/>
      <c r="CO66" s="39"/>
      <c r="CP66" s="39"/>
      <c r="CQ66" s="39"/>
      <c r="CR66" s="33">
        <v>62</v>
      </c>
      <c r="CS66" s="39" t="s">
        <v>2018</v>
      </c>
      <c r="CT66" s="39" t="s">
        <v>2019</v>
      </c>
      <c r="CU66" s="39" t="s">
        <v>2019</v>
      </c>
      <c r="CV66" s="39"/>
      <c r="CW66" s="39"/>
      <c r="CX66" s="39"/>
      <c r="CY66" s="39"/>
      <c r="DA66" s="39" t="s">
        <v>1740</v>
      </c>
      <c r="DB66" s="39" t="s">
        <v>1084</v>
      </c>
      <c r="DC66" s="39" t="s">
        <v>1084</v>
      </c>
      <c r="DD66" s="39">
        <v>2</v>
      </c>
      <c r="DE66" s="39"/>
      <c r="DF66" s="39"/>
      <c r="DG66" s="39"/>
      <c r="DI66" s="39" t="s">
        <v>2020</v>
      </c>
      <c r="DJ66" s="39" t="s">
        <v>2021</v>
      </c>
      <c r="DK66" s="39" t="s">
        <v>2021</v>
      </c>
      <c r="DL66" s="39">
        <v>2</v>
      </c>
      <c r="DM66" s="39"/>
      <c r="DN66" s="39"/>
      <c r="DO66" s="39"/>
      <c r="DQ66" s="39" t="s">
        <v>2022</v>
      </c>
      <c r="DR66" s="62" t="s">
        <v>2023</v>
      </c>
      <c r="DS66" s="62" t="s">
        <v>2023</v>
      </c>
      <c r="DT66" s="39">
        <v>3</v>
      </c>
      <c r="DU66" s="37" t="b">
        <v>0</v>
      </c>
      <c r="DV66" s="37"/>
      <c r="DW66" s="39"/>
      <c r="DY66" s="39" t="s">
        <v>1137</v>
      </c>
      <c r="DZ66" s="39" t="s">
        <v>2024</v>
      </c>
      <c r="EA66" s="39" t="s">
        <v>2024</v>
      </c>
      <c r="EB66" s="39">
        <v>2</v>
      </c>
      <c r="EC66" s="39"/>
      <c r="ED66" s="39"/>
      <c r="EE66" s="39"/>
      <c r="EG66" s="39" t="s">
        <v>1099</v>
      </c>
      <c r="EH66" s="39" t="s">
        <v>2025</v>
      </c>
      <c r="EI66" s="39" t="s">
        <v>2025</v>
      </c>
      <c r="EJ66" s="39">
        <v>2</v>
      </c>
      <c r="EK66" s="39"/>
      <c r="EL66" s="39"/>
      <c r="EM66" s="39"/>
      <c r="EO66" s="39" t="s">
        <v>618</v>
      </c>
      <c r="EP66" s="39" t="s">
        <v>1899</v>
      </c>
      <c r="EQ66" s="39" t="s">
        <v>1899</v>
      </c>
      <c r="ER66" s="39">
        <v>3</v>
      </c>
      <c r="ES66" s="37" t="b">
        <v>0</v>
      </c>
      <c r="ET66" s="37"/>
      <c r="EU66" s="39"/>
      <c r="FD66" s="33">
        <v>62</v>
      </c>
      <c r="FE66" s="39" t="s">
        <v>1853</v>
      </c>
      <c r="FF66" s="39" t="s">
        <v>2026</v>
      </c>
      <c r="FG66" s="39" t="s">
        <v>2026</v>
      </c>
      <c r="FH66" s="39">
        <v>3</v>
      </c>
      <c r="FI66" s="37" t="b">
        <v>0</v>
      </c>
      <c r="FJ66" s="37"/>
      <c r="FK66" s="39"/>
      <c r="FT66" s="33">
        <v>62</v>
      </c>
      <c r="FU66" s="39" t="s">
        <v>2027</v>
      </c>
      <c r="FV66" s="39" t="s">
        <v>2028</v>
      </c>
      <c r="FW66" s="39" t="s">
        <v>2028</v>
      </c>
      <c r="FX66" s="39"/>
      <c r="FY66" s="39"/>
      <c r="FZ66" s="39"/>
      <c r="GA66" s="39"/>
      <c r="GK66" s="39" t="s">
        <v>2029</v>
      </c>
      <c r="GL66" s="39" t="s">
        <v>2030</v>
      </c>
      <c r="GM66" s="39" t="s">
        <v>2030</v>
      </c>
      <c r="GN66" s="39"/>
      <c r="GO66" s="39"/>
      <c r="GP66" s="39"/>
      <c r="GQ66" s="39"/>
      <c r="GS66" s="37" t="s">
        <v>2031</v>
      </c>
      <c r="GT66" s="39" t="s">
        <v>2032</v>
      </c>
      <c r="GU66" s="39" t="s">
        <v>2032</v>
      </c>
      <c r="GV66" s="39">
        <v>2</v>
      </c>
      <c r="GW66" s="39"/>
      <c r="GX66" s="39"/>
      <c r="GY66" s="39"/>
      <c r="HA66" s="37" t="s">
        <v>2033</v>
      </c>
      <c r="HB66" s="39" t="s">
        <v>2034</v>
      </c>
      <c r="HC66" s="39" t="s">
        <v>2034</v>
      </c>
      <c r="HD66" s="39"/>
      <c r="HE66" s="39"/>
      <c r="HF66" s="39"/>
      <c r="HG66" s="39"/>
      <c r="HY66" s="55" t="s">
        <v>2035</v>
      </c>
      <c r="HZ66" s="38" t="s">
        <v>2001</v>
      </c>
      <c r="IA66" s="38" t="s">
        <v>2001</v>
      </c>
      <c r="IB66" s="38"/>
      <c r="IC66" s="38"/>
      <c r="ID66" s="38"/>
      <c r="IE66" s="38"/>
      <c r="IG66" s="55" t="s">
        <v>1999</v>
      </c>
      <c r="IH66" s="38" t="s">
        <v>2036</v>
      </c>
      <c r="II66" s="38" t="s">
        <v>2036</v>
      </c>
      <c r="IJ66" s="38"/>
      <c r="IK66" s="38"/>
      <c r="IL66" s="38"/>
      <c r="IM66" s="38"/>
    </row>
    <row r="67" spans="24:247" x14ac:dyDescent="0.4">
      <c r="X67" s="33">
        <v>63</v>
      </c>
      <c r="Y67" s="56" t="s">
        <v>2037</v>
      </c>
      <c r="Z67" s="39" t="s">
        <v>2038</v>
      </c>
      <c r="AA67" s="39" t="s">
        <v>2038</v>
      </c>
      <c r="AB67" s="39"/>
      <c r="AC67" s="39"/>
      <c r="AD67" s="39"/>
      <c r="AE67" s="39"/>
      <c r="AG67" s="39" t="s">
        <v>885</v>
      </c>
      <c r="AH67" s="39" t="s">
        <v>2039</v>
      </c>
      <c r="AI67" s="39" t="s">
        <v>2039</v>
      </c>
      <c r="AJ67" s="39"/>
      <c r="AK67" s="39"/>
      <c r="AL67" s="39"/>
      <c r="AM67" s="39"/>
      <c r="AO67" s="39" t="s">
        <v>2040</v>
      </c>
      <c r="AP67" s="39" t="s">
        <v>2041</v>
      </c>
      <c r="AQ67" s="39" t="s">
        <v>2041</v>
      </c>
      <c r="AR67" s="39"/>
      <c r="AS67" s="39"/>
      <c r="AT67" s="39"/>
      <c r="AU67" s="39"/>
      <c r="AW67" s="37" t="s">
        <v>2042</v>
      </c>
      <c r="AX67" s="39" t="s">
        <v>2043</v>
      </c>
      <c r="AY67" s="39" t="s">
        <v>2044</v>
      </c>
      <c r="AZ67" s="39">
        <v>5</v>
      </c>
      <c r="BA67" s="39" t="s">
        <v>1065</v>
      </c>
      <c r="BB67" s="39" t="s">
        <v>2045</v>
      </c>
      <c r="BC67" s="39" t="s">
        <v>1067</v>
      </c>
      <c r="BD67" s="33">
        <v>63</v>
      </c>
      <c r="BE67" s="39" t="s">
        <v>2046</v>
      </c>
      <c r="BF67" s="39" t="s">
        <v>1861</v>
      </c>
      <c r="BG67" s="39" t="s">
        <v>1861</v>
      </c>
      <c r="BH67" s="39">
        <v>2</v>
      </c>
      <c r="BI67" s="39"/>
      <c r="BJ67" s="39"/>
      <c r="BK67" s="39"/>
      <c r="BM67" s="48" t="s">
        <v>2047</v>
      </c>
      <c r="BN67" s="49" t="s">
        <v>1851</v>
      </c>
      <c r="BO67" s="49" t="s">
        <v>1851</v>
      </c>
      <c r="BP67" s="49">
        <v>2</v>
      </c>
      <c r="BQ67" s="49"/>
      <c r="BR67" s="49"/>
      <c r="BS67" s="49"/>
      <c r="BU67" s="39" t="s">
        <v>2048</v>
      </c>
      <c r="BV67" s="38" t="s">
        <v>2049</v>
      </c>
      <c r="BW67" s="38" t="s">
        <v>2049</v>
      </c>
      <c r="BX67" s="39"/>
      <c r="BY67" s="39"/>
      <c r="BZ67" s="39"/>
      <c r="CA67" s="39"/>
      <c r="CB67" s="33">
        <v>63</v>
      </c>
      <c r="CC67" s="39" t="s">
        <v>2050</v>
      </c>
      <c r="CD67" s="39" t="s">
        <v>2051</v>
      </c>
      <c r="CE67" s="39" t="s">
        <v>2051</v>
      </c>
      <c r="CF67" s="39">
        <v>2</v>
      </c>
      <c r="CG67" s="39"/>
      <c r="CH67" s="39"/>
      <c r="CI67" s="39"/>
      <c r="CK67" s="39" t="s">
        <v>2052</v>
      </c>
      <c r="CL67" s="39" t="s">
        <v>2053</v>
      </c>
      <c r="CM67" s="39" t="s">
        <v>2053</v>
      </c>
      <c r="CN67" s="39"/>
      <c r="CO67" s="39"/>
      <c r="CP67" s="39"/>
      <c r="CQ67" s="39"/>
      <c r="CR67" s="33">
        <v>63</v>
      </c>
      <c r="CS67" s="39" t="s">
        <v>2054</v>
      </c>
      <c r="CT67" s="39" t="s">
        <v>2055</v>
      </c>
      <c r="CU67" s="39" t="s">
        <v>2055</v>
      </c>
      <c r="CV67" s="39"/>
      <c r="CW67" s="39"/>
      <c r="CX67" s="39"/>
      <c r="CY67" s="39"/>
      <c r="DA67" s="39" t="s">
        <v>1769</v>
      </c>
      <c r="DB67" s="39" t="s">
        <v>1124</v>
      </c>
      <c r="DC67" s="39" t="s">
        <v>1124</v>
      </c>
      <c r="DD67" s="39">
        <v>2</v>
      </c>
      <c r="DE67" s="39"/>
      <c r="DF67" s="39"/>
      <c r="DG67" s="39"/>
      <c r="DI67" s="39" t="s">
        <v>2056</v>
      </c>
      <c r="DJ67" s="39" t="s">
        <v>1933</v>
      </c>
      <c r="DK67" s="39" t="s">
        <v>1933</v>
      </c>
      <c r="DL67" s="39">
        <v>2</v>
      </c>
      <c r="DM67" s="39"/>
      <c r="DN67" s="39"/>
      <c r="DO67" s="39"/>
      <c r="DQ67" s="39" t="s">
        <v>2057</v>
      </c>
      <c r="DR67" s="62" t="s">
        <v>2058</v>
      </c>
      <c r="DS67" s="62" t="s">
        <v>2058</v>
      </c>
      <c r="DT67" s="39">
        <v>3</v>
      </c>
      <c r="DU67" s="37" t="b">
        <v>0</v>
      </c>
      <c r="DV67" s="37"/>
      <c r="DW67" s="39"/>
      <c r="DY67" s="39" t="s">
        <v>1169</v>
      </c>
      <c r="DZ67" s="39" t="s">
        <v>2059</v>
      </c>
      <c r="EA67" s="39" t="s">
        <v>2059</v>
      </c>
      <c r="EB67" s="39">
        <v>2</v>
      </c>
      <c r="EC67" s="39"/>
      <c r="ED67" s="39"/>
      <c r="EE67" s="39"/>
      <c r="EG67" s="39" t="s">
        <v>1141</v>
      </c>
      <c r="EH67" s="39" t="s">
        <v>2060</v>
      </c>
      <c r="EI67" s="39" t="s">
        <v>2060</v>
      </c>
      <c r="EJ67" s="39">
        <v>2</v>
      </c>
      <c r="EK67" s="39"/>
      <c r="EL67" s="39"/>
      <c r="EM67" s="39"/>
      <c r="EO67" s="39" t="s">
        <v>653</v>
      </c>
      <c r="EP67" s="39" t="s">
        <v>1925</v>
      </c>
      <c r="EQ67" s="39" t="s">
        <v>1925</v>
      </c>
      <c r="ER67" s="39"/>
      <c r="ES67" s="39"/>
      <c r="ET67" s="39"/>
      <c r="EU67" s="39"/>
      <c r="FD67" s="33">
        <v>63</v>
      </c>
      <c r="FE67" s="39" t="s">
        <v>1882</v>
      </c>
      <c r="FF67" s="39" t="s">
        <v>2061</v>
      </c>
      <c r="FG67" s="39" t="s">
        <v>2061</v>
      </c>
      <c r="FH67" s="39">
        <v>3</v>
      </c>
      <c r="FI67" s="37" t="b">
        <v>0</v>
      </c>
      <c r="FJ67" s="37"/>
      <c r="FK67" s="39"/>
      <c r="FT67" s="33">
        <v>63</v>
      </c>
      <c r="FU67" s="39" t="s">
        <v>2062</v>
      </c>
      <c r="FV67" s="39" t="s">
        <v>1585</v>
      </c>
      <c r="FW67" s="39" t="s">
        <v>1585</v>
      </c>
      <c r="FX67" s="39"/>
      <c r="FY67" s="39"/>
      <c r="FZ67" s="39"/>
      <c r="GA67" s="39"/>
      <c r="GK67" s="39" t="s">
        <v>2063</v>
      </c>
      <c r="GL67" s="39" t="s">
        <v>2064</v>
      </c>
      <c r="GM67" s="39" t="s">
        <v>2064</v>
      </c>
      <c r="GN67" s="39"/>
      <c r="GO67" s="39"/>
      <c r="GP67" s="39"/>
      <c r="GQ67" s="39"/>
      <c r="GS67" s="37" t="s">
        <v>2065</v>
      </c>
      <c r="GT67" s="39" t="s">
        <v>2066</v>
      </c>
      <c r="GU67" s="39" t="s">
        <v>2066</v>
      </c>
      <c r="GV67" s="39">
        <v>2</v>
      </c>
      <c r="GW67" s="39"/>
      <c r="GX67" s="39"/>
      <c r="GY67" s="39"/>
      <c r="HA67" s="37" t="s">
        <v>2067</v>
      </c>
      <c r="HB67" s="39" t="s">
        <v>2068</v>
      </c>
      <c r="HC67" s="39" t="s">
        <v>2068</v>
      </c>
      <c r="HD67" s="39"/>
      <c r="HE67" s="39"/>
      <c r="HF67" s="39"/>
      <c r="HG67" s="39"/>
      <c r="HY67" s="55" t="s">
        <v>2069</v>
      </c>
      <c r="HZ67" s="38" t="s">
        <v>2070</v>
      </c>
      <c r="IA67" s="38" t="s">
        <v>2070</v>
      </c>
      <c r="IB67" s="38"/>
      <c r="IC67" s="38"/>
      <c r="ID67" s="38"/>
      <c r="IE67" s="38"/>
      <c r="IG67" s="55" t="s">
        <v>2035</v>
      </c>
      <c r="IH67" s="38" t="s">
        <v>2071</v>
      </c>
      <c r="II67" s="38" t="s">
        <v>2071</v>
      </c>
      <c r="IJ67" s="38"/>
      <c r="IK67" s="38"/>
      <c r="IL67" s="38"/>
      <c r="IM67" s="38"/>
    </row>
    <row r="68" spans="24:247" x14ac:dyDescent="0.4">
      <c r="X68" s="33">
        <v>64</v>
      </c>
      <c r="Y68" s="56" t="s">
        <v>2072</v>
      </c>
      <c r="Z68" s="39" t="s">
        <v>2073</v>
      </c>
      <c r="AA68" s="39" t="s">
        <v>2073</v>
      </c>
      <c r="AB68" s="39">
        <v>4</v>
      </c>
      <c r="AC68" s="39">
        <v>2</v>
      </c>
      <c r="AD68" s="39"/>
      <c r="AE68" s="39"/>
      <c r="AG68" s="39" t="s">
        <v>916</v>
      </c>
      <c r="AH68" s="39" t="s">
        <v>2074</v>
      </c>
      <c r="AI68" s="39" t="s">
        <v>2074</v>
      </c>
      <c r="AJ68" s="39"/>
      <c r="AK68" s="39"/>
      <c r="AL68" s="39"/>
      <c r="AM68" s="39"/>
      <c r="AO68" s="39" t="s">
        <v>2075</v>
      </c>
      <c r="AP68" s="39" t="s">
        <v>2076</v>
      </c>
      <c r="AQ68" s="39" t="s">
        <v>2076</v>
      </c>
      <c r="AR68" s="39"/>
      <c r="AS68" s="39"/>
      <c r="AT68" s="39"/>
      <c r="AU68" s="39"/>
      <c r="AW68" s="37" t="s">
        <v>2077</v>
      </c>
      <c r="AX68" s="39" t="s">
        <v>1942</v>
      </c>
      <c r="AY68" s="39" t="s">
        <v>1942</v>
      </c>
      <c r="AZ68" s="39"/>
      <c r="BA68" s="39"/>
      <c r="BB68" s="39"/>
      <c r="BC68" s="39"/>
      <c r="BD68" s="33">
        <v>64</v>
      </c>
      <c r="BE68" s="39" t="s">
        <v>2078</v>
      </c>
      <c r="BF68" s="39" t="s">
        <v>1890</v>
      </c>
      <c r="BG68" s="39" t="s">
        <v>1890</v>
      </c>
      <c r="BH68" s="39">
        <v>2</v>
      </c>
      <c r="BI68" s="39"/>
      <c r="BJ68" s="39"/>
      <c r="BK68" s="39"/>
      <c r="BM68" s="48" t="s">
        <v>2079</v>
      </c>
      <c r="BN68" s="49" t="s">
        <v>2080</v>
      </c>
      <c r="BO68" s="49" t="s">
        <v>2080</v>
      </c>
      <c r="BP68" s="49">
        <v>2</v>
      </c>
      <c r="BQ68" s="49"/>
      <c r="BR68" s="49"/>
      <c r="BS68" s="49"/>
      <c r="BU68" s="39" t="s">
        <v>2081</v>
      </c>
      <c r="BV68" s="38" t="s">
        <v>2082</v>
      </c>
      <c r="BW68" s="38" t="s">
        <v>2082</v>
      </c>
      <c r="BX68" s="39"/>
      <c r="BY68" s="39"/>
      <c r="BZ68" s="39"/>
      <c r="CA68" s="39"/>
      <c r="CB68" s="33">
        <v>64</v>
      </c>
      <c r="CC68" s="39" t="s">
        <v>2083</v>
      </c>
      <c r="CD68" s="39" t="s">
        <v>2084</v>
      </c>
      <c r="CE68" s="39" t="s">
        <v>2084</v>
      </c>
      <c r="CF68" s="39">
        <v>2</v>
      </c>
      <c r="CG68" s="39"/>
      <c r="CH68" s="39"/>
      <c r="CI68" s="39"/>
      <c r="CK68" s="39" t="s">
        <v>2085</v>
      </c>
      <c r="CL68" s="39" t="s">
        <v>1994</v>
      </c>
      <c r="CM68" s="39" t="s">
        <v>1994</v>
      </c>
      <c r="CN68" s="39"/>
      <c r="CO68" s="39"/>
      <c r="CP68" s="39"/>
      <c r="CQ68" s="39"/>
      <c r="CR68" s="33">
        <v>64</v>
      </c>
      <c r="CS68" s="39" t="s">
        <v>2086</v>
      </c>
      <c r="CT68" s="39" t="s">
        <v>2087</v>
      </c>
      <c r="CU68" s="39" t="s">
        <v>2087</v>
      </c>
      <c r="CV68" s="39"/>
      <c r="CW68" s="39"/>
      <c r="CX68" s="39"/>
      <c r="CY68" s="39"/>
      <c r="DA68" s="39" t="s">
        <v>1799</v>
      </c>
      <c r="DB68" s="39" t="s">
        <v>955</v>
      </c>
      <c r="DC68" s="39" t="s">
        <v>955</v>
      </c>
      <c r="DD68" s="39">
        <v>2</v>
      </c>
      <c r="DE68" s="39"/>
      <c r="DF68" s="39"/>
      <c r="DG68" s="39"/>
      <c r="DI68" s="39" t="s">
        <v>2088</v>
      </c>
      <c r="DJ68" s="39" t="s">
        <v>2024</v>
      </c>
      <c r="DK68" s="39" t="s">
        <v>2024</v>
      </c>
      <c r="DL68" s="39">
        <v>2</v>
      </c>
      <c r="DM68" s="39"/>
      <c r="DN68" s="39"/>
      <c r="DO68" s="39"/>
      <c r="DQ68" s="39" t="s">
        <v>2089</v>
      </c>
      <c r="DR68" s="62" t="s">
        <v>2090</v>
      </c>
      <c r="DS68" s="62" t="s">
        <v>2090</v>
      </c>
      <c r="DT68" s="39">
        <v>3</v>
      </c>
      <c r="DU68" s="37" t="b">
        <v>0</v>
      </c>
      <c r="DV68" s="37"/>
      <c r="DW68" s="39"/>
      <c r="DY68" s="39" t="s">
        <v>800</v>
      </c>
      <c r="DZ68" s="39" t="s">
        <v>1523</v>
      </c>
      <c r="EA68" s="39" t="s">
        <v>1523</v>
      </c>
      <c r="EB68" s="39">
        <v>2</v>
      </c>
      <c r="EC68" s="39"/>
      <c r="ED68" s="39"/>
      <c r="EE68" s="39"/>
      <c r="EG68" s="39" t="s">
        <v>1172</v>
      </c>
      <c r="EH68" s="39" t="s">
        <v>2091</v>
      </c>
      <c r="EI68" s="39" t="s">
        <v>2091</v>
      </c>
      <c r="EJ68" s="39">
        <v>2</v>
      </c>
      <c r="EK68" s="39"/>
      <c r="EL68" s="39"/>
      <c r="EM68" s="39"/>
      <c r="EO68" s="39" t="s">
        <v>687</v>
      </c>
      <c r="EP68" s="39" t="s">
        <v>1952</v>
      </c>
      <c r="EQ68" s="39" t="s">
        <v>1952</v>
      </c>
      <c r="ER68" s="39"/>
      <c r="ES68" s="39"/>
      <c r="ET68" s="39"/>
      <c r="EU68" s="39"/>
      <c r="FD68" s="33">
        <v>64</v>
      </c>
      <c r="FE68" s="39" t="s">
        <v>1909</v>
      </c>
      <c r="FF68" s="39" t="s">
        <v>1890</v>
      </c>
      <c r="FG68" s="39" t="s">
        <v>1890</v>
      </c>
      <c r="FH68" s="39"/>
      <c r="FI68" s="39"/>
      <c r="FJ68" s="39"/>
      <c r="FK68" s="39"/>
      <c r="FT68" s="33">
        <v>64</v>
      </c>
      <c r="FU68" s="39" t="s">
        <v>1730</v>
      </c>
      <c r="FV68" s="39" t="s">
        <v>2092</v>
      </c>
      <c r="FW68" s="39" t="s">
        <v>2092</v>
      </c>
      <c r="FX68" s="39"/>
      <c r="FY68" s="39"/>
      <c r="FZ68" s="39"/>
      <c r="GA68" s="39"/>
      <c r="GK68" s="39" t="s">
        <v>2093</v>
      </c>
      <c r="GL68" s="39" t="s">
        <v>2094</v>
      </c>
      <c r="GM68" s="39" t="s">
        <v>2094</v>
      </c>
      <c r="GN68" s="39"/>
      <c r="GO68" s="39"/>
      <c r="GP68" s="39"/>
      <c r="GQ68" s="39"/>
      <c r="GS68" s="37" t="s">
        <v>2095</v>
      </c>
      <c r="GT68" s="39" t="s">
        <v>953</v>
      </c>
      <c r="GU68" s="39" t="s">
        <v>953</v>
      </c>
      <c r="GV68" s="39">
        <v>2</v>
      </c>
      <c r="GW68" s="39"/>
      <c r="GX68" s="39"/>
      <c r="GY68" s="39"/>
      <c r="HA68" s="37" t="s">
        <v>2096</v>
      </c>
      <c r="HB68" s="39" t="s">
        <v>1969</v>
      </c>
      <c r="HC68" s="39" t="s">
        <v>1969</v>
      </c>
      <c r="HD68" s="39"/>
      <c r="HE68" s="39"/>
      <c r="HF68" s="39"/>
      <c r="HG68" s="39"/>
      <c r="HY68" s="55" t="s">
        <v>2097</v>
      </c>
      <c r="HZ68" s="38" t="s">
        <v>2098</v>
      </c>
      <c r="IA68" s="38" t="s">
        <v>2098</v>
      </c>
      <c r="IB68" s="38"/>
      <c r="IC68" s="38"/>
      <c r="ID68" s="38"/>
      <c r="IE68" s="38"/>
      <c r="IG68" s="55" t="s">
        <v>2069</v>
      </c>
      <c r="IH68" s="38" t="s">
        <v>2099</v>
      </c>
      <c r="II68" s="38" t="s">
        <v>2099</v>
      </c>
      <c r="IJ68" s="38"/>
      <c r="IK68" s="38"/>
      <c r="IL68" s="38"/>
      <c r="IM68" s="38"/>
    </row>
    <row r="69" spans="24:247" x14ac:dyDescent="0.4">
      <c r="X69" s="33">
        <v>65</v>
      </c>
      <c r="Y69" s="56" t="s">
        <v>2100</v>
      </c>
      <c r="Z69" s="39" t="s">
        <v>2101</v>
      </c>
      <c r="AA69" s="39" t="s">
        <v>2101</v>
      </c>
      <c r="AB69" s="39"/>
      <c r="AC69" s="39"/>
      <c r="AD69" s="39"/>
      <c r="AE69" s="39"/>
      <c r="AG69" s="39" t="s">
        <v>1482</v>
      </c>
      <c r="AH69" s="39" t="s">
        <v>2102</v>
      </c>
      <c r="AI69" s="39" t="s">
        <v>2102</v>
      </c>
      <c r="AJ69" s="39"/>
      <c r="AK69" s="39"/>
      <c r="AL69" s="39"/>
      <c r="AM69" s="39"/>
      <c r="AO69" s="39" t="s">
        <v>2103</v>
      </c>
      <c r="AP69" s="39" t="s">
        <v>2104</v>
      </c>
      <c r="AQ69" s="39" t="s">
        <v>2104</v>
      </c>
      <c r="AR69" s="39"/>
      <c r="AS69" s="39"/>
      <c r="AT69" s="39"/>
      <c r="AU69" s="39"/>
      <c r="AW69" s="37" t="s">
        <v>586</v>
      </c>
      <c r="AX69" s="39" t="s">
        <v>2030</v>
      </c>
      <c r="AY69" s="39" t="s">
        <v>2030</v>
      </c>
      <c r="AZ69" s="39"/>
      <c r="BA69" s="39"/>
      <c r="BB69" s="39"/>
      <c r="BC69" s="39"/>
      <c r="BD69" s="33">
        <v>65</v>
      </c>
      <c r="BE69" s="39" t="s">
        <v>2105</v>
      </c>
      <c r="BF69" s="39" t="s">
        <v>2106</v>
      </c>
      <c r="BG69" s="39" t="s">
        <v>2106</v>
      </c>
      <c r="BH69" s="39">
        <v>2</v>
      </c>
      <c r="BI69" s="39"/>
      <c r="BJ69" s="39"/>
      <c r="BK69" s="39"/>
      <c r="BM69" s="48" t="s">
        <v>2107</v>
      </c>
      <c r="BN69" s="49" t="s">
        <v>2108</v>
      </c>
      <c r="BO69" s="49" t="s">
        <v>2108</v>
      </c>
      <c r="BP69" s="49">
        <v>2</v>
      </c>
      <c r="BQ69" s="49"/>
      <c r="BR69" s="49"/>
      <c r="BS69" s="49"/>
      <c r="BU69" s="39" t="s">
        <v>2109</v>
      </c>
      <c r="BV69" s="38" t="s">
        <v>2110</v>
      </c>
      <c r="BW69" s="38" t="s">
        <v>2110</v>
      </c>
      <c r="BX69" s="39"/>
      <c r="BY69" s="39"/>
      <c r="BZ69" s="39"/>
      <c r="CA69" s="39"/>
      <c r="CB69" s="33">
        <v>65</v>
      </c>
      <c r="CC69" s="39" t="s">
        <v>2111</v>
      </c>
      <c r="CD69" s="39" t="s">
        <v>2112</v>
      </c>
      <c r="CE69" s="39" t="s">
        <v>2112</v>
      </c>
      <c r="CF69" s="39">
        <v>2</v>
      </c>
      <c r="CG69" s="39"/>
      <c r="CH69" s="39"/>
      <c r="CI69" s="39"/>
      <c r="CK69" s="39" t="s">
        <v>2113</v>
      </c>
      <c r="CL69" s="39" t="s">
        <v>2114</v>
      </c>
      <c r="CM69" s="39" t="s">
        <v>2114</v>
      </c>
      <c r="CN69" s="39"/>
      <c r="CO69" s="39"/>
      <c r="CP69" s="39"/>
      <c r="CQ69" s="39"/>
      <c r="CR69" s="33">
        <v>65</v>
      </c>
      <c r="CS69" s="39" t="s">
        <v>2115</v>
      </c>
      <c r="CT69" s="39" t="s">
        <v>2116</v>
      </c>
      <c r="CU69" s="39" t="s">
        <v>2116</v>
      </c>
      <c r="CV69" s="39"/>
      <c r="CW69" s="39"/>
      <c r="CX69" s="39"/>
      <c r="CY69" s="39"/>
      <c r="DA69" s="39" t="s">
        <v>1830</v>
      </c>
      <c r="DB69" s="39" t="s">
        <v>1055</v>
      </c>
      <c r="DC69" s="39" t="s">
        <v>1055</v>
      </c>
      <c r="DD69" s="39">
        <v>2</v>
      </c>
      <c r="DE69" s="39"/>
      <c r="DF69" s="39"/>
      <c r="DG69" s="39"/>
      <c r="DI69" s="39" t="s">
        <v>2117</v>
      </c>
      <c r="DJ69" s="39" t="s">
        <v>2118</v>
      </c>
      <c r="DK69" s="39" t="s">
        <v>2118</v>
      </c>
      <c r="DL69" s="39">
        <v>2</v>
      </c>
      <c r="DM69" s="39"/>
      <c r="DN69" s="39"/>
      <c r="DO69" s="39"/>
      <c r="DQ69" s="39" t="s">
        <v>2119</v>
      </c>
      <c r="DR69" s="62" t="s">
        <v>2120</v>
      </c>
      <c r="DS69" s="62" t="s">
        <v>2120</v>
      </c>
      <c r="DT69" s="39">
        <v>3</v>
      </c>
      <c r="DU69" s="37" t="b">
        <v>0</v>
      </c>
      <c r="DV69" s="37"/>
      <c r="DW69" s="39"/>
      <c r="DY69" s="39" t="s">
        <v>835</v>
      </c>
      <c r="DZ69" s="39" t="s">
        <v>2121</v>
      </c>
      <c r="EA69" s="39" t="s">
        <v>2121</v>
      </c>
      <c r="EB69" s="39">
        <v>2</v>
      </c>
      <c r="EC69" s="39"/>
      <c r="ED69" s="39"/>
      <c r="EE69" s="39"/>
      <c r="EG69" s="39" t="s">
        <v>2122</v>
      </c>
      <c r="EH69" s="39" t="s">
        <v>2123</v>
      </c>
      <c r="EI69" s="39" t="s">
        <v>2123</v>
      </c>
      <c r="EJ69" s="39">
        <v>2</v>
      </c>
      <c r="EK69" s="39"/>
      <c r="EL69" s="39"/>
      <c r="EM69" s="39"/>
      <c r="EO69" s="39" t="s">
        <v>719</v>
      </c>
      <c r="EP69" s="39" t="s">
        <v>1979</v>
      </c>
      <c r="EQ69" s="39" t="s">
        <v>1979</v>
      </c>
      <c r="ER69" s="39"/>
      <c r="ES69" s="39"/>
      <c r="ET69" s="39"/>
      <c r="EU69" s="39"/>
      <c r="FD69" s="33">
        <v>65</v>
      </c>
      <c r="FE69" s="39" t="s">
        <v>1936</v>
      </c>
      <c r="FF69" s="39" t="s">
        <v>1942</v>
      </c>
      <c r="FG69" s="39" t="s">
        <v>1942</v>
      </c>
      <c r="FH69" s="39"/>
      <c r="FI69" s="39"/>
      <c r="FJ69" s="39"/>
      <c r="FK69" s="39"/>
      <c r="FT69" s="33">
        <v>65</v>
      </c>
      <c r="FU69" s="39" t="s">
        <v>2124</v>
      </c>
      <c r="FV69" s="39" t="s">
        <v>2125</v>
      </c>
      <c r="FW69" s="39" t="s">
        <v>2125</v>
      </c>
      <c r="FX69" s="39"/>
      <c r="FY69" s="39"/>
      <c r="FZ69" s="39"/>
      <c r="GA69" s="39"/>
      <c r="GK69" s="39" t="s">
        <v>2126</v>
      </c>
      <c r="GL69" s="39" t="s">
        <v>2127</v>
      </c>
      <c r="GM69" s="39" t="s">
        <v>2127</v>
      </c>
      <c r="GN69" s="39">
        <v>1</v>
      </c>
      <c r="GO69" s="39"/>
      <c r="GP69" s="39"/>
      <c r="GQ69" s="39"/>
      <c r="GS69" s="37" t="s">
        <v>2128</v>
      </c>
      <c r="GT69" s="39" t="s">
        <v>2129</v>
      </c>
      <c r="GU69" s="39" t="s">
        <v>2129</v>
      </c>
      <c r="GV69" s="39">
        <v>2</v>
      </c>
      <c r="GW69" s="39"/>
      <c r="GX69" s="39"/>
      <c r="GY69" s="39"/>
      <c r="HA69" s="37" t="s">
        <v>2130</v>
      </c>
      <c r="HB69" s="39" t="s">
        <v>2110</v>
      </c>
      <c r="HC69" s="39" t="s">
        <v>2110</v>
      </c>
      <c r="HD69" s="39"/>
      <c r="HE69" s="39"/>
      <c r="HF69" s="39"/>
      <c r="HG69" s="39"/>
      <c r="HY69" s="55" t="s">
        <v>2131</v>
      </c>
      <c r="HZ69" s="38" t="s">
        <v>2099</v>
      </c>
      <c r="IA69" s="38" t="s">
        <v>2099</v>
      </c>
      <c r="IB69" s="38"/>
      <c r="IC69" s="38"/>
      <c r="ID69" s="38"/>
      <c r="IE69" s="38"/>
      <c r="IG69" s="55" t="s">
        <v>2097</v>
      </c>
      <c r="IH69" s="38" t="s">
        <v>2132</v>
      </c>
      <c r="II69" s="38" t="s">
        <v>2132</v>
      </c>
      <c r="IJ69" s="38"/>
      <c r="IK69" s="38"/>
      <c r="IL69" s="38"/>
      <c r="IM69" s="38"/>
    </row>
    <row r="70" spans="24:247" x14ac:dyDescent="0.4">
      <c r="X70" s="33">
        <v>66</v>
      </c>
      <c r="Y70" s="73" t="s">
        <v>2133</v>
      </c>
      <c r="Z70" s="74" t="s">
        <v>2134</v>
      </c>
      <c r="AA70" s="74" t="s">
        <v>2135</v>
      </c>
      <c r="AB70" s="74"/>
      <c r="AC70" s="74"/>
      <c r="AD70" s="74"/>
      <c r="AE70" s="74"/>
      <c r="AG70" s="39" t="s">
        <v>1516</v>
      </c>
      <c r="AH70" s="39" t="s">
        <v>2136</v>
      </c>
      <c r="AI70" s="39" t="s">
        <v>2136</v>
      </c>
      <c r="AJ70" s="39"/>
      <c r="AK70" s="39"/>
      <c r="AL70" s="39"/>
      <c r="AM70" s="39"/>
      <c r="AO70" s="39" t="s">
        <v>2137</v>
      </c>
      <c r="AP70" s="39" t="s">
        <v>2138</v>
      </c>
      <c r="AQ70" s="39" t="s">
        <v>2138</v>
      </c>
      <c r="AR70" s="39"/>
      <c r="AS70" s="39"/>
      <c r="AT70" s="39"/>
      <c r="AU70" s="39"/>
      <c r="AW70" s="37" t="s">
        <v>2139</v>
      </c>
      <c r="AX70" s="39" t="s">
        <v>2140</v>
      </c>
      <c r="AY70" s="39" t="s">
        <v>2140</v>
      </c>
      <c r="AZ70" s="39">
        <v>4</v>
      </c>
      <c r="BA70" s="39">
        <v>2</v>
      </c>
      <c r="BB70" s="39"/>
      <c r="BC70" s="39"/>
      <c r="BD70" s="33">
        <v>66</v>
      </c>
      <c r="BE70" s="39" t="s">
        <v>2141</v>
      </c>
      <c r="BF70" s="39" t="s">
        <v>2142</v>
      </c>
      <c r="BG70" s="39" t="s">
        <v>2142</v>
      </c>
      <c r="BH70" s="39">
        <v>2</v>
      </c>
      <c r="BI70" s="39"/>
      <c r="BJ70" s="39"/>
      <c r="BK70" s="39"/>
      <c r="BM70" s="48" t="s">
        <v>2143</v>
      </c>
      <c r="BN70" s="49" t="s">
        <v>1989</v>
      </c>
      <c r="BO70" s="49" t="s">
        <v>1989</v>
      </c>
      <c r="BP70" s="49">
        <v>2</v>
      </c>
      <c r="BQ70" s="49"/>
      <c r="BR70" s="49"/>
      <c r="BS70" s="49"/>
      <c r="BU70" s="39" t="s">
        <v>2144</v>
      </c>
      <c r="BV70" s="38" t="s">
        <v>2145</v>
      </c>
      <c r="BW70" s="38" t="s">
        <v>2145</v>
      </c>
      <c r="BX70" s="39"/>
      <c r="BY70" s="39"/>
      <c r="BZ70" s="39"/>
      <c r="CA70" s="39"/>
      <c r="CB70" s="33">
        <v>66</v>
      </c>
      <c r="CC70" s="39" t="s">
        <v>2146</v>
      </c>
      <c r="CD70" s="39" t="s">
        <v>2147</v>
      </c>
      <c r="CE70" s="39" t="s">
        <v>2147</v>
      </c>
      <c r="CF70" s="39">
        <v>2</v>
      </c>
      <c r="CG70" s="39"/>
      <c r="CH70" s="39"/>
      <c r="CI70" s="39"/>
      <c r="CK70" s="39" t="s">
        <v>2148</v>
      </c>
      <c r="CL70" s="39" t="s">
        <v>2030</v>
      </c>
      <c r="CM70" s="39" t="s">
        <v>2030</v>
      </c>
      <c r="CN70" s="39"/>
      <c r="CO70" s="39"/>
      <c r="CP70" s="39"/>
      <c r="CQ70" s="39"/>
      <c r="CR70" s="33">
        <v>66</v>
      </c>
      <c r="CS70" s="39" t="s">
        <v>2149</v>
      </c>
      <c r="CT70" s="39" t="s">
        <v>2150</v>
      </c>
      <c r="CU70" s="39" t="s">
        <v>2150</v>
      </c>
      <c r="CV70" s="39"/>
      <c r="CW70" s="39"/>
      <c r="CX70" s="39"/>
      <c r="CY70" s="39"/>
      <c r="DA70" s="39" t="s">
        <v>1856</v>
      </c>
      <c r="DB70" s="39" t="s">
        <v>1235</v>
      </c>
      <c r="DC70" s="39" t="s">
        <v>1235</v>
      </c>
      <c r="DD70" s="39">
        <v>2</v>
      </c>
      <c r="DE70" s="39"/>
      <c r="DF70" s="39"/>
      <c r="DG70" s="39"/>
      <c r="DI70" s="39" t="s">
        <v>2151</v>
      </c>
      <c r="DJ70" s="39" t="s">
        <v>2152</v>
      </c>
      <c r="DK70" s="39" t="s">
        <v>2152</v>
      </c>
      <c r="DL70" s="39">
        <v>2</v>
      </c>
      <c r="DM70" s="39"/>
      <c r="DN70" s="39"/>
      <c r="DO70" s="39"/>
      <c r="DQ70" s="39" t="s">
        <v>2153</v>
      </c>
      <c r="DR70" s="62" t="s">
        <v>2154</v>
      </c>
      <c r="DS70" s="62" t="s">
        <v>2154</v>
      </c>
      <c r="DT70" s="39">
        <v>4</v>
      </c>
      <c r="DU70" s="39">
        <v>2</v>
      </c>
      <c r="DV70" s="39"/>
      <c r="DW70" s="39"/>
      <c r="DY70" s="39" t="s">
        <v>863</v>
      </c>
      <c r="DZ70" s="39" t="s">
        <v>1841</v>
      </c>
      <c r="EA70" s="39" t="s">
        <v>1841</v>
      </c>
      <c r="EB70" s="39">
        <v>2</v>
      </c>
      <c r="EC70" s="39"/>
      <c r="ED70" s="39"/>
      <c r="EE70" s="39"/>
      <c r="EG70" s="39" t="s">
        <v>2155</v>
      </c>
      <c r="EH70" s="39" t="s">
        <v>2156</v>
      </c>
      <c r="EI70" s="39" t="s">
        <v>2156</v>
      </c>
      <c r="EJ70" s="39">
        <v>2</v>
      </c>
      <c r="EK70" s="39"/>
      <c r="EL70" s="39"/>
      <c r="EM70" s="39"/>
      <c r="EO70" s="39" t="s">
        <v>752</v>
      </c>
      <c r="EP70" s="39" t="s">
        <v>2013</v>
      </c>
      <c r="EQ70" s="39" t="s">
        <v>2013</v>
      </c>
      <c r="ER70" s="39"/>
      <c r="ES70" s="39"/>
      <c r="ET70" s="39"/>
      <c r="EU70" s="39"/>
      <c r="FD70" s="33">
        <v>66</v>
      </c>
      <c r="FE70" s="39" t="s">
        <v>1961</v>
      </c>
      <c r="FF70" s="39" t="s">
        <v>1527</v>
      </c>
      <c r="FG70" s="39" t="s">
        <v>1527</v>
      </c>
      <c r="FH70" s="39">
        <v>4</v>
      </c>
      <c r="FI70" s="39">
        <v>2</v>
      </c>
      <c r="FJ70" s="39"/>
      <c r="FK70" s="39"/>
      <c r="FT70" s="33">
        <v>66</v>
      </c>
      <c r="FU70" s="39" t="s">
        <v>2157</v>
      </c>
      <c r="FV70" s="39" t="s">
        <v>2158</v>
      </c>
      <c r="FW70" s="39" t="s">
        <v>2158</v>
      </c>
      <c r="FX70" s="39"/>
      <c r="FY70" s="39"/>
      <c r="FZ70" s="39"/>
      <c r="GA70" s="39"/>
      <c r="GK70" s="39" t="s">
        <v>2159</v>
      </c>
      <c r="GL70" s="39" t="s">
        <v>2160</v>
      </c>
      <c r="GM70" s="39" t="s">
        <v>2160</v>
      </c>
      <c r="GN70" s="39"/>
      <c r="GO70" s="39"/>
      <c r="GP70" s="39"/>
      <c r="GQ70" s="39"/>
      <c r="GS70" s="37" t="s">
        <v>2161</v>
      </c>
      <c r="GT70" s="39" t="s">
        <v>245</v>
      </c>
      <c r="GU70" s="39" t="s">
        <v>245</v>
      </c>
      <c r="GV70" s="39">
        <v>2</v>
      </c>
      <c r="GW70" s="39"/>
      <c r="GX70" s="39"/>
      <c r="GY70" s="39"/>
      <c r="HA70" s="37" t="s">
        <v>2162</v>
      </c>
      <c r="HB70" s="39" t="s">
        <v>2163</v>
      </c>
      <c r="HC70" s="39" t="s">
        <v>2163</v>
      </c>
      <c r="HD70" s="39"/>
      <c r="HE70" s="39"/>
      <c r="HF70" s="39"/>
      <c r="HG70" s="39"/>
      <c r="HY70" s="55" t="s">
        <v>2164</v>
      </c>
      <c r="HZ70" s="38" t="s">
        <v>2165</v>
      </c>
      <c r="IA70" s="38" t="s">
        <v>2165</v>
      </c>
      <c r="IB70" s="38"/>
      <c r="IC70" s="38"/>
      <c r="ID70" s="38"/>
      <c r="IE70" s="38"/>
      <c r="IG70" s="55" t="s">
        <v>2131</v>
      </c>
      <c r="IH70" s="38" t="s">
        <v>2166</v>
      </c>
      <c r="II70" s="38" t="s">
        <v>2166</v>
      </c>
      <c r="IJ70" s="38"/>
      <c r="IK70" s="38"/>
      <c r="IL70" s="38"/>
      <c r="IM70" s="38"/>
    </row>
    <row r="71" spans="24:247" x14ac:dyDescent="0.4">
      <c r="X71" s="33">
        <v>67</v>
      </c>
      <c r="Y71" s="73" t="s">
        <v>2167</v>
      </c>
      <c r="Z71" s="74"/>
      <c r="AA71" s="74" t="s">
        <v>2168</v>
      </c>
      <c r="AB71" s="74">
        <v>4</v>
      </c>
      <c r="AC71" s="74">
        <v>2</v>
      </c>
      <c r="AD71" s="74"/>
      <c r="AE71" s="74"/>
      <c r="AG71" s="39" t="s">
        <v>1547</v>
      </c>
      <c r="AH71" s="39" t="s">
        <v>2169</v>
      </c>
      <c r="AI71" s="39" t="s">
        <v>2169</v>
      </c>
      <c r="AJ71" s="39"/>
      <c r="AK71" s="39"/>
      <c r="AL71" s="39"/>
      <c r="AM71" s="39"/>
      <c r="AO71" s="39" t="s">
        <v>2170</v>
      </c>
      <c r="AP71" s="39" t="s">
        <v>2171</v>
      </c>
      <c r="AQ71" s="39" t="s">
        <v>2171</v>
      </c>
      <c r="AR71" s="39"/>
      <c r="AS71" s="39"/>
      <c r="AT71" s="39"/>
      <c r="AU71" s="39"/>
      <c r="AW71" s="37" t="s">
        <v>2172</v>
      </c>
      <c r="AX71" s="39" t="s">
        <v>2173</v>
      </c>
      <c r="AY71" s="39" t="s">
        <v>2173</v>
      </c>
      <c r="AZ71" s="39">
        <v>4</v>
      </c>
      <c r="BA71" s="39">
        <v>2</v>
      </c>
      <c r="BB71" s="39"/>
      <c r="BC71" s="39"/>
      <c r="BD71" s="33">
        <v>67</v>
      </c>
      <c r="BE71" s="39" t="s">
        <v>2174</v>
      </c>
      <c r="BF71" s="39" t="s">
        <v>1942</v>
      </c>
      <c r="BG71" s="39" t="s">
        <v>1942</v>
      </c>
      <c r="BH71" s="39">
        <v>2</v>
      </c>
      <c r="BI71" s="39"/>
      <c r="BJ71" s="39"/>
      <c r="BK71" s="39"/>
      <c r="BM71" s="48" t="s">
        <v>2175</v>
      </c>
      <c r="BN71" s="49" t="s">
        <v>590</v>
      </c>
      <c r="BO71" s="49" t="s">
        <v>590</v>
      </c>
      <c r="BP71" s="49">
        <v>2</v>
      </c>
      <c r="BQ71" s="49"/>
      <c r="BR71" s="49"/>
      <c r="BS71" s="49"/>
      <c r="BU71" s="39" t="s">
        <v>2176</v>
      </c>
      <c r="BV71" s="38" t="s">
        <v>2177</v>
      </c>
      <c r="BW71" s="38" t="s">
        <v>2177</v>
      </c>
      <c r="BX71" s="39"/>
      <c r="BY71" s="39"/>
      <c r="BZ71" s="39"/>
      <c r="CA71" s="39"/>
      <c r="CB71" s="33">
        <v>67</v>
      </c>
      <c r="CC71" s="39" t="s">
        <v>2178</v>
      </c>
      <c r="CD71" s="39" t="s">
        <v>2179</v>
      </c>
      <c r="CE71" s="39" t="s">
        <v>2179</v>
      </c>
      <c r="CF71" s="39">
        <v>2</v>
      </c>
      <c r="CG71" s="39"/>
      <c r="CH71" s="39"/>
      <c r="CI71" s="39"/>
      <c r="CK71" s="39" t="s">
        <v>2180</v>
      </c>
      <c r="CL71" s="39" t="s">
        <v>2181</v>
      </c>
      <c r="CM71" s="39" t="s">
        <v>2181</v>
      </c>
      <c r="CN71" s="39"/>
      <c r="CO71" s="39"/>
      <c r="CP71" s="39"/>
      <c r="CQ71" s="39"/>
      <c r="CR71" s="33">
        <v>67</v>
      </c>
      <c r="CS71" s="39" t="s">
        <v>2182</v>
      </c>
      <c r="CT71" s="39" t="s">
        <v>2183</v>
      </c>
      <c r="CU71" s="39" t="s">
        <v>2183</v>
      </c>
      <c r="CV71" s="39"/>
      <c r="CW71" s="39"/>
      <c r="CX71" s="39"/>
      <c r="CY71" s="39"/>
      <c r="DA71" s="39" t="s">
        <v>1886</v>
      </c>
      <c r="DB71" s="39" t="s">
        <v>1270</v>
      </c>
      <c r="DC71" s="39" t="s">
        <v>1270</v>
      </c>
      <c r="DD71" s="39">
        <v>2</v>
      </c>
      <c r="DE71" s="39"/>
      <c r="DF71" s="39"/>
      <c r="DG71" s="39"/>
      <c r="DI71" s="39" t="s">
        <v>2184</v>
      </c>
      <c r="DJ71" s="39" t="s">
        <v>1669</v>
      </c>
      <c r="DK71" s="39" t="s">
        <v>1669</v>
      </c>
      <c r="DL71" s="39">
        <v>2</v>
      </c>
      <c r="DM71" s="39"/>
      <c r="DN71" s="39"/>
      <c r="DO71" s="39"/>
      <c r="DQ71" s="39" t="s">
        <v>2185</v>
      </c>
      <c r="DR71" s="62" t="s">
        <v>2186</v>
      </c>
      <c r="DS71" s="62" t="s">
        <v>2186</v>
      </c>
      <c r="DT71" s="39">
        <v>4</v>
      </c>
      <c r="DU71" s="39">
        <v>2</v>
      </c>
      <c r="DV71" s="39"/>
      <c r="DW71" s="39"/>
      <c r="DY71" s="39" t="s">
        <v>891</v>
      </c>
      <c r="DZ71" s="39" t="s">
        <v>2187</v>
      </c>
      <c r="EA71" s="39" t="s">
        <v>2187</v>
      </c>
      <c r="EB71" s="39">
        <v>2</v>
      </c>
      <c r="EC71" s="39"/>
      <c r="ED71" s="39"/>
      <c r="EE71" s="39"/>
      <c r="EG71" s="39" t="s">
        <v>2188</v>
      </c>
      <c r="EH71" s="39" t="s">
        <v>2189</v>
      </c>
      <c r="EI71" s="39" t="s">
        <v>2189</v>
      </c>
      <c r="EJ71" s="39">
        <v>2</v>
      </c>
      <c r="EK71" s="39"/>
      <c r="EL71" s="39"/>
      <c r="EM71" s="39"/>
      <c r="EO71" s="39" t="s">
        <v>784</v>
      </c>
      <c r="EP71" s="39" t="s">
        <v>2049</v>
      </c>
      <c r="EQ71" s="39" t="s">
        <v>2049</v>
      </c>
      <c r="ER71" s="39"/>
      <c r="ES71" s="39"/>
      <c r="ET71" s="39"/>
      <c r="EU71" s="39"/>
      <c r="FD71" s="33">
        <v>67</v>
      </c>
      <c r="FE71" s="39" t="s">
        <v>1991</v>
      </c>
      <c r="FF71" s="39" t="s">
        <v>2028</v>
      </c>
      <c r="FG71" s="39" t="s">
        <v>2028</v>
      </c>
      <c r="FH71" s="39"/>
      <c r="FI71" s="39"/>
      <c r="FJ71" s="39"/>
      <c r="FK71" s="39"/>
      <c r="FT71" s="33">
        <v>67</v>
      </c>
      <c r="FU71" s="39" t="s">
        <v>2190</v>
      </c>
      <c r="FV71" s="39" t="s">
        <v>2191</v>
      </c>
      <c r="FW71" s="39" t="s">
        <v>2191</v>
      </c>
      <c r="FX71" s="39"/>
      <c r="FY71" s="39"/>
      <c r="FZ71" s="39"/>
      <c r="GA71" s="39"/>
      <c r="GK71" s="39" t="s">
        <v>2192</v>
      </c>
      <c r="GL71" s="39" t="s">
        <v>2193</v>
      </c>
      <c r="GM71" s="39" t="s">
        <v>2193</v>
      </c>
      <c r="GN71" s="39"/>
      <c r="GO71" s="39"/>
      <c r="GP71" s="39"/>
      <c r="GQ71" s="39"/>
      <c r="GS71" s="37" t="s">
        <v>2194</v>
      </c>
      <c r="GT71" s="39" t="s">
        <v>269</v>
      </c>
      <c r="GU71" s="39" t="s">
        <v>269</v>
      </c>
      <c r="GV71" s="39">
        <v>2</v>
      </c>
      <c r="GW71" s="39"/>
      <c r="GX71" s="39"/>
      <c r="GY71" s="39"/>
      <c r="HA71" s="37" t="s">
        <v>2195</v>
      </c>
      <c r="HB71" s="39" t="s">
        <v>2070</v>
      </c>
      <c r="HC71" s="39" t="s">
        <v>2070</v>
      </c>
      <c r="HD71" s="39"/>
      <c r="HE71" s="39"/>
      <c r="HF71" s="39"/>
      <c r="HG71" s="39"/>
      <c r="HY71" s="55" t="s">
        <v>2196</v>
      </c>
      <c r="HZ71" s="38" t="s">
        <v>2197</v>
      </c>
      <c r="IA71" s="38" t="s">
        <v>2197</v>
      </c>
      <c r="IB71" s="38"/>
      <c r="IC71" s="38"/>
      <c r="ID71" s="38"/>
      <c r="IE71" s="38"/>
      <c r="IG71" s="55" t="s">
        <v>2164</v>
      </c>
      <c r="IH71" s="38" t="s">
        <v>2198</v>
      </c>
      <c r="II71" s="38" t="s">
        <v>2198</v>
      </c>
      <c r="IJ71" s="38"/>
      <c r="IK71" s="38"/>
      <c r="IL71" s="38"/>
      <c r="IM71" s="38"/>
    </row>
    <row r="72" spans="24:247" x14ac:dyDescent="0.4">
      <c r="X72" s="33">
        <v>68</v>
      </c>
      <c r="Y72" s="73" t="s">
        <v>2199</v>
      </c>
      <c r="Z72" s="74"/>
      <c r="AA72" s="74" t="s">
        <v>2200</v>
      </c>
      <c r="AB72" s="74">
        <v>4</v>
      </c>
      <c r="AC72" s="74">
        <v>2</v>
      </c>
      <c r="AD72" s="74"/>
      <c r="AE72" s="74"/>
      <c r="AG72" s="39" t="s">
        <v>1574</v>
      </c>
      <c r="AH72" s="39" t="s">
        <v>2201</v>
      </c>
      <c r="AI72" s="39" t="s">
        <v>2201</v>
      </c>
      <c r="AJ72" s="39"/>
      <c r="AK72" s="39"/>
      <c r="AL72" s="39"/>
      <c r="AM72" s="39"/>
      <c r="AO72" s="39" t="s">
        <v>2202</v>
      </c>
      <c r="AP72" s="39" t="s">
        <v>2203</v>
      </c>
      <c r="AQ72" s="39" t="s">
        <v>2203</v>
      </c>
      <c r="AR72" s="39">
        <v>4</v>
      </c>
      <c r="AS72" s="39">
        <v>2</v>
      </c>
      <c r="AT72" s="39"/>
      <c r="AU72" s="39"/>
      <c r="AW72" s="37" t="s">
        <v>885</v>
      </c>
      <c r="AX72" s="39" t="s">
        <v>2092</v>
      </c>
      <c r="AY72" s="39" t="s">
        <v>2092</v>
      </c>
      <c r="AZ72" s="39"/>
      <c r="BA72" s="39"/>
      <c r="BB72" s="39"/>
      <c r="BC72" s="39"/>
      <c r="BD72" s="33">
        <v>68</v>
      </c>
      <c r="BE72" s="39" t="s">
        <v>2204</v>
      </c>
      <c r="BF72" s="39" t="s">
        <v>2030</v>
      </c>
      <c r="BG72" s="39" t="s">
        <v>2030</v>
      </c>
      <c r="BH72" s="39">
        <v>2</v>
      </c>
      <c r="BI72" s="39"/>
      <c r="BJ72" s="39"/>
      <c r="BK72" s="39"/>
      <c r="BM72" s="48" t="s">
        <v>2205</v>
      </c>
      <c r="BN72" s="49" t="s">
        <v>2206</v>
      </c>
      <c r="BO72" s="49" t="s">
        <v>2206</v>
      </c>
      <c r="BP72" s="49">
        <v>2</v>
      </c>
      <c r="BQ72" s="49"/>
      <c r="BR72" s="49"/>
      <c r="BS72" s="49"/>
      <c r="BU72" s="39" t="s">
        <v>1894</v>
      </c>
      <c r="BV72" s="38" t="s">
        <v>1890</v>
      </c>
      <c r="BW72" s="38" t="s">
        <v>1890</v>
      </c>
      <c r="BX72" s="39"/>
      <c r="BY72" s="39"/>
      <c r="BZ72" s="39"/>
      <c r="CA72" s="39"/>
      <c r="CB72" s="33">
        <v>68</v>
      </c>
      <c r="CC72" s="39" t="s">
        <v>2207</v>
      </c>
      <c r="CD72" s="39" t="s">
        <v>1729</v>
      </c>
      <c r="CE72" s="39" t="s">
        <v>1729</v>
      </c>
      <c r="CF72" s="39">
        <v>2</v>
      </c>
      <c r="CG72" s="39"/>
      <c r="CH72" s="39"/>
      <c r="CI72" s="39"/>
      <c r="CK72" s="39" t="s">
        <v>2208</v>
      </c>
      <c r="CL72" s="39" t="s">
        <v>2209</v>
      </c>
      <c r="CM72" s="39" t="s">
        <v>2209</v>
      </c>
      <c r="CN72" s="39"/>
      <c r="CO72" s="39"/>
      <c r="CP72" s="39"/>
      <c r="CQ72" s="39"/>
      <c r="CR72" s="33">
        <v>68</v>
      </c>
      <c r="CS72" s="39" t="s">
        <v>2210</v>
      </c>
      <c r="CT72" s="39" t="s">
        <v>2211</v>
      </c>
      <c r="CU72" s="39" t="s">
        <v>2211</v>
      </c>
      <c r="CV72" s="39"/>
      <c r="CW72" s="39"/>
      <c r="CX72" s="39"/>
      <c r="CY72" s="39"/>
      <c r="DA72" s="39" t="s">
        <v>1911</v>
      </c>
      <c r="DB72" s="39" t="s">
        <v>1199</v>
      </c>
      <c r="DC72" s="39" t="s">
        <v>1199</v>
      </c>
      <c r="DD72" s="39">
        <v>2</v>
      </c>
      <c r="DE72" s="39"/>
      <c r="DF72" s="39"/>
      <c r="DG72" s="39"/>
      <c r="DI72" s="39" t="s">
        <v>2212</v>
      </c>
      <c r="DJ72" s="39" t="s">
        <v>1952</v>
      </c>
      <c r="DK72" s="39" t="s">
        <v>1952</v>
      </c>
      <c r="DL72" s="39">
        <v>2</v>
      </c>
      <c r="DM72" s="39"/>
      <c r="DN72" s="39"/>
      <c r="DO72" s="39"/>
      <c r="DQ72" s="40" t="s">
        <v>2213</v>
      </c>
      <c r="DR72" s="62" t="s">
        <v>2214</v>
      </c>
      <c r="DS72" s="62" t="s">
        <v>2214</v>
      </c>
      <c r="DT72" s="40">
        <v>5</v>
      </c>
      <c r="DU72" s="40">
        <v>1</v>
      </c>
      <c r="DV72" s="40" t="s">
        <v>2215</v>
      </c>
      <c r="DW72" s="40" t="s">
        <v>2216</v>
      </c>
      <c r="DY72" s="39" t="s">
        <v>925</v>
      </c>
      <c r="DZ72" s="39" t="s">
        <v>2217</v>
      </c>
      <c r="EA72" s="39" t="s">
        <v>2217</v>
      </c>
      <c r="EB72" s="39">
        <v>2</v>
      </c>
      <c r="EC72" s="39"/>
      <c r="ED72" s="39"/>
      <c r="EE72" s="39"/>
      <c r="EG72" s="39" t="s">
        <v>2218</v>
      </c>
      <c r="EH72" s="39" t="s">
        <v>2219</v>
      </c>
      <c r="EI72" s="39" t="s">
        <v>2219</v>
      </c>
      <c r="EJ72" s="39">
        <v>2</v>
      </c>
      <c r="EK72" s="39"/>
      <c r="EL72" s="39"/>
      <c r="EM72" s="39"/>
      <c r="EO72" s="39" t="s">
        <v>818</v>
      </c>
      <c r="EP72" s="39" t="s">
        <v>2082</v>
      </c>
      <c r="EQ72" s="39" t="s">
        <v>2082</v>
      </c>
      <c r="ER72" s="39"/>
      <c r="ES72" s="39"/>
      <c r="ET72" s="39"/>
      <c r="EU72" s="39"/>
      <c r="FD72" s="33">
        <v>68</v>
      </c>
      <c r="FE72" s="39" t="s">
        <v>2027</v>
      </c>
      <c r="FF72" s="39" t="s">
        <v>2220</v>
      </c>
      <c r="FG72" s="39" t="s">
        <v>2220</v>
      </c>
      <c r="FH72" s="39"/>
      <c r="FI72" s="39"/>
      <c r="FJ72" s="39"/>
      <c r="FK72" s="39"/>
      <c r="FT72" s="33">
        <v>68</v>
      </c>
      <c r="FU72" s="39" t="s">
        <v>2221</v>
      </c>
      <c r="FV72" s="39" t="s">
        <v>2222</v>
      </c>
      <c r="FW72" s="39" t="s">
        <v>2222</v>
      </c>
      <c r="FX72" s="39"/>
      <c r="FY72" s="39"/>
      <c r="FZ72" s="39"/>
      <c r="GA72" s="39"/>
      <c r="GK72" s="39" t="s">
        <v>2223</v>
      </c>
      <c r="GL72" s="39" t="s">
        <v>2224</v>
      </c>
      <c r="GM72" s="39" t="s">
        <v>2224</v>
      </c>
      <c r="GN72" s="39"/>
      <c r="GO72" s="39"/>
      <c r="GP72" s="39"/>
      <c r="GQ72" s="39"/>
      <c r="GS72" s="37" t="s">
        <v>2225</v>
      </c>
      <c r="GT72" s="39" t="s">
        <v>495</v>
      </c>
      <c r="GU72" s="39" t="s">
        <v>495</v>
      </c>
      <c r="GV72" s="39">
        <v>2</v>
      </c>
      <c r="GW72" s="39"/>
      <c r="GX72" s="39"/>
      <c r="GY72" s="39"/>
      <c r="HA72" s="37" t="s">
        <v>2226</v>
      </c>
      <c r="HB72" s="39" t="s">
        <v>2227</v>
      </c>
      <c r="HC72" s="39" t="s">
        <v>2227</v>
      </c>
      <c r="HD72" s="39"/>
      <c r="HE72" s="39"/>
      <c r="HF72" s="39"/>
      <c r="HG72" s="39"/>
      <c r="HY72" s="55" t="s">
        <v>2228</v>
      </c>
      <c r="HZ72" s="38" t="s">
        <v>2198</v>
      </c>
      <c r="IA72" s="38" t="s">
        <v>2198</v>
      </c>
      <c r="IB72" s="38"/>
      <c r="IC72" s="38"/>
      <c r="ID72" s="38"/>
      <c r="IE72" s="38"/>
      <c r="IG72" s="55" t="s">
        <v>2196</v>
      </c>
      <c r="IH72" s="38" t="s">
        <v>2229</v>
      </c>
      <c r="II72" s="38" t="s">
        <v>2229</v>
      </c>
      <c r="IJ72" s="38"/>
      <c r="IK72" s="38"/>
      <c r="IL72" s="38"/>
      <c r="IM72" s="38"/>
    </row>
    <row r="73" spans="24:247" x14ac:dyDescent="0.4">
      <c r="X73" s="33">
        <v>69</v>
      </c>
      <c r="Y73" s="73" t="s">
        <v>2230</v>
      </c>
      <c r="Z73" s="74"/>
      <c r="AA73" s="74" t="s">
        <v>2231</v>
      </c>
      <c r="AB73" s="74">
        <v>2</v>
      </c>
      <c r="AC73" s="74"/>
      <c r="AD73" s="74"/>
      <c r="AE73" s="74"/>
      <c r="AG73" s="39" t="s">
        <v>1601</v>
      </c>
      <c r="AH73" s="39" t="s">
        <v>2232</v>
      </c>
      <c r="AI73" s="39" t="s">
        <v>2232</v>
      </c>
      <c r="AJ73" s="39"/>
      <c r="AK73" s="39"/>
      <c r="AL73" s="39"/>
      <c r="AM73" s="39"/>
      <c r="AO73" s="39" t="s">
        <v>2233</v>
      </c>
      <c r="AP73" s="39" t="s">
        <v>2234</v>
      </c>
      <c r="AQ73" s="39" t="s">
        <v>2234</v>
      </c>
      <c r="AR73" s="39"/>
      <c r="AS73" s="39"/>
      <c r="AT73" s="39"/>
      <c r="AU73" s="39"/>
      <c r="AW73" s="37" t="s">
        <v>916</v>
      </c>
      <c r="AX73" s="39" t="s">
        <v>2160</v>
      </c>
      <c r="AY73" s="39" t="s">
        <v>2160</v>
      </c>
      <c r="AZ73" s="39"/>
      <c r="BA73" s="39"/>
      <c r="BB73" s="39"/>
      <c r="BC73" s="39"/>
      <c r="BD73" s="33">
        <v>69</v>
      </c>
      <c r="BE73" s="39" t="s">
        <v>1368</v>
      </c>
      <c r="BF73" s="39" t="s">
        <v>2235</v>
      </c>
      <c r="BG73" s="39" t="s">
        <v>2235</v>
      </c>
      <c r="BH73" s="39">
        <v>2</v>
      </c>
      <c r="BI73" s="39"/>
      <c r="BJ73" s="39"/>
      <c r="BK73" s="39"/>
      <c r="BM73" s="48" t="s">
        <v>2236</v>
      </c>
      <c r="BN73" s="49" t="s">
        <v>2025</v>
      </c>
      <c r="BO73" s="49" t="s">
        <v>2025</v>
      </c>
      <c r="BP73" s="49">
        <v>2</v>
      </c>
      <c r="BQ73" s="49"/>
      <c r="BR73" s="49"/>
      <c r="BS73" s="49"/>
      <c r="BU73" s="39" t="s">
        <v>1948</v>
      </c>
      <c r="BV73" s="38" t="s">
        <v>2237</v>
      </c>
      <c r="BW73" s="38" t="s">
        <v>2237</v>
      </c>
      <c r="BX73" s="39"/>
      <c r="BY73" s="39"/>
      <c r="BZ73" s="39"/>
      <c r="CA73" s="39"/>
      <c r="CB73" s="33">
        <v>69</v>
      </c>
      <c r="CC73" s="39" t="s">
        <v>2238</v>
      </c>
      <c r="CD73" s="39" t="s">
        <v>1861</v>
      </c>
      <c r="CE73" s="39" t="s">
        <v>1861</v>
      </c>
      <c r="CF73" s="39">
        <v>2</v>
      </c>
      <c r="CG73" s="39"/>
      <c r="CH73" s="39"/>
      <c r="CI73" s="39"/>
      <c r="CK73" s="39" t="s">
        <v>2239</v>
      </c>
      <c r="CL73" s="39" t="s">
        <v>2240</v>
      </c>
      <c r="CM73" s="39" t="s">
        <v>2240</v>
      </c>
      <c r="CN73" s="39"/>
      <c r="CO73" s="39"/>
      <c r="CP73" s="39"/>
      <c r="CQ73" s="39"/>
      <c r="CR73" s="33">
        <v>69</v>
      </c>
      <c r="CS73" s="39" t="s">
        <v>2241</v>
      </c>
      <c r="CT73" s="39" t="s">
        <v>2242</v>
      </c>
      <c r="CU73" s="39" t="s">
        <v>2242</v>
      </c>
      <c r="CV73" s="39"/>
      <c r="CW73" s="39"/>
      <c r="CX73" s="39"/>
      <c r="CY73" s="39"/>
      <c r="DA73" s="39" t="s">
        <v>1938</v>
      </c>
      <c r="DB73" s="39" t="s">
        <v>1335</v>
      </c>
      <c r="DC73" s="39" t="s">
        <v>1335</v>
      </c>
      <c r="DD73" s="39">
        <v>2</v>
      </c>
      <c r="DE73" s="39"/>
      <c r="DF73" s="39"/>
      <c r="DG73" s="39"/>
      <c r="DI73" s="39" t="s">
        <v>2243</v>
      </c>
      <c r="DJ73" s="39" t="s">
        <v>2244</v>
      </c>
      <c r="DK73" s="39" t="s">
        <v>2244</v>
      </c>
      <c r="DL73" s="39">
        <v>2</v>
      </c>
      <c r="DM73" s="39"/>
      <c r="DN73" s="39"/>
      <c r="DO73" s="39"/>
      <c r="DQ73" s="39" t="s">
        <v>2245</v>
      </c>
      <c r="DR73" s="62" t="s">
        <v>814</v>
      </c>
      <c r="DS73" s="62" t="s">
        <v>814</v>
      </c>
      <c r="DT73" s="39">
        <v>4</v>
      </c>
      <c r="DU73" s="39">
        <v>2</v>
      </c>
      <c r="DV73" s="39"/>
      <c r="DW73" s="39"/>
      <c r="DY73" s="39" t="s">
        <v>956</v>
      </c>
      <c r="DZ73" s="39" t="s">
        <v>2246</v>
      </c>
      <c r="EA73" s="39" t="s">
        <v>2246</v>
      </c>
      <c r="EB73" s="39">
        <v>2</v>
      </c>
      <c r="EC73" s="39"/>
      <c r="ED73" s="39"/>
      <c r="EE73" s="39"/>
      <c r="EG73" s="39" t="s">
        <v>2247</v>
      </c>
      <c r="EH73" s="39" t="s">
        <v>2248</v>
      </c>
      <c r="EI73" s="39" t="s">
        <v>2248</v>
      </c>
      <c r="EJ73" s="39">
        <v>2</v>
      </c>
      <c r="EK73" s="39"/>
      <c r="EL73" s="39"/>
      <c r="EM73" s="39"/>
      <c r="EO73" s="39" t="s">
        <v>849</v>
      </c>
      <c r="EP73" s="39" t="s">
        <v>2110</v>
      </c>
      <c r="EQ73" s="39" t="s">
        <v>2110</v>
      </c>
      <c r="ER73" s="39"/>
      <c r="ES73" s="39"/>
      <c r="ET73" s="39"/>
      <c r="EU73" s="39"/>
      <c r="FD73" s="33">
        <v>69</v>
      </c>
      <c r="FE73" s="39" t="s">
        <v>2062</v>
      </c>
      <c r="FF73" s="39" t="s">
        <v>1612</v>
      </c>
      <c r="FG73" s="39" t="s">
        <v>1612</v>
      </c>
      <c r="FH73" s="39"/>
      <c r="FI73" s="39"/>
      <c r="FJ73" s="39"/>
      <c r="FK73" s="39"/>
      <c r="FT73" s="33">
        <v>69</v>
      </c>
      <c r="FU73" s="39" t="s">
        <v>2249</v>
      </c>
      <c r="FV73" s="39" t="s">
        <v>2250</v>
      </c>
      <c r="FW73" s="39" t="s">
        <v>2250</v>
      </c>
      <c r="FX73" s="39"/>
      <c r="FY73" s="39"/>
      <c r="FZ73" s="39"/>
      <c r="GA73" s="39"/>
      <c r="GK73" s="39" t="s">
        <v>2251</v>
      </c>
      <c r="GL73" s="39" t="s">
        <v>2252</v>
      </c>
      <c r="GM73" s="39" t="s">
        <v>2252</v>
      </c>
      <c r="GN73" s="39"/>
      <c r="GO73" s="39"/>
      <c r="GP73" s="39"/>
      <c r="GQ73" s="39"/>
      <c r="GS73" s="37" t="s">
        <v>2253</v>
      </c>
      <c r="GT73" s="39" t="s">
        <v>1812</v>
      </c>
      <c r="GU73" s="39" t="s">
        <v>1812</v>
      </c>
      <c r="GV73" s="39">
        <v>2</v>
      </c>
      <c r="GW73" s="39"/>
      <c r="GX73" s="39"/>
      <c r="GY73" s="39"/>
      <c r="HA73" s="37" t="s">
        <v>2254</v>
      </c>
      <c r="HB73" s="39" t="s">
        <v>2255</v>
      </c>
      <c r="HC73" s="39" t="s">
        <v>2255</v>
      </c>
      <c r="HD73" s="39"/>
      <c r="HE73" s="39"/>
      <c r="HF73" s="39"/>
      <c r="HG73" s="39"/>
      <c r="HY73" s="55" t="s">
        <v>2256</v>
      </c>
      <c r="HZ73" s="38" t="s">
        <v>830</v>
      </c>
      <c r="IA73" s="38" t="s">
        <v>830</v>
      </c>
      <c r="IB73" s="38"/>
      <c r="IC73" s="38"/>
      <c r="ID73" s="38"/>
      <c r="IE73" s="38"/>
      <c r="IG73" s="55" t="s">
        <v>2228</v>
      </c>
      <c r="IH73" s="38" t="s">
        <v>2257</v>
      </c>
      <c r="II73" s="38" t="s">
        <v>2257</v>
      </c>
      <c r="IJ73" s="38"/>
      <c r="IK73" s="38"/>
      <c r="IL73" s="38"/>
      <c r="IM73" s="38"/>
    </row>
    <row r="74" spans="24:247" x14ac:dyDescent="0.4">
      <c r="X74" s="33">
        <v>70</v>
      </c>
      <c r="Y74" s="75" t="s">
        <v>2258</v>
      </c>
      <c r="Z74" s="76" t="s">
        <v>2259</v>
      </c>
      <c r="AA74" s="76" t="s">
        <v>2259</v>
      </c>
      <c r="AB74" s="76"/>
      <c r="AC74" s="76"/>
      <c r="AD74" s="76"/>
      <c r="AE74" s="76"/>
      <c r="AG74" s="39" t="s">
        <v>1628</v>
      </c>
      <c r="AH74" s="39" t="s">
        <v>2260</v>
      </c>
      <c r="AI74" s="39" t="s">
        <v>2260</v>
      </c>
      <c r="AJ74" s="39"/>
      <c r="AK74" s="39"/>
      <c r="AL74" s="39"/>
      <c r="AM74" s="39"/>
      <c r="AO74" s="39" t="s">
        <v>2261</v>
      </c>
      <c r="AP74" s="39" t="s">
        <v>2262</v>
      </c>
      <c r="AQ74" s="39" t="s">
        <v>2262</v>
      </c>
      <c r="AR74" s="39"/>
      <c r="AS74" s="39"/>
      <c r="AT74" s="39"/>
      <c r="AU74" s="39"/>
      <c r="AW74" s="37" t="s">
        <v>2263</v>
      </c>
      <c r="AX74" s="39" t="s">
        <v>2264</v>
      </c>
      <c r="AY74" s="39" t="s">
        <v>2264</v>
      </c>
      <c r="AZ74" s="39">
        <v>4</v>
      </c>
      <c r="BA74" s="39">
        <v>2</v>
      </c>
      <c r="BB74" s="39"/>
      <c r="BC74" s="39"/>
      <c r="BD74" s="33">
        <v>70</v>
      </c>
      <c r="BE74" s="39" t="s">
        <v>1397</v>
      </c>
      <c r="BF74" s="39" t="s">
        <v>1916</v>
      </c>
      <c r="BG74" s="39" t="s">
        <v>1916</v>
      </c>
      <c r="BH74" s="39">
        <v>2</v>
      </c>
      <c r="BI74" s="39"/>
      <c r="BJ74" s="39"/>
      <c r="BK74" s="39"/>
      <c r="BM74" s="48" t="s">
        <v>2265</v>
      </c>
      <c r="BN74" s="49" t="s">
        <v>2266</v>
      </c>
      <c r="BO74" s="49" t="s">
        <v>2266</v>
      </c>
      <c r="BP74" s="49">
        <v>2</v>
      </c>
      <c r="BQ74" s="49"/>
      <c r="BR74" s="49"/>
      <c r="BS74" s="49"/>
      <c r="BU74" s="39" t="s">
        <v>1974</v>
      </c>
      <c r="BV74" s="38" t="s">
        <v>1942</v>
      </c>
      <c r="BW74" s="38" t="s">
        <v>1942</v>
      </c>
      <c r="BX74" s="39">
        <v>4</v>
      </c>
      <c r="BY74" s="39">
        <v>2</v>
      </c>
      <c r="BZ74" s="39"/>
      <c r="CA74" s="39"/>
      <c r="CB74" s="33">
        <v>70</v>
      </c>
      <c r="CC74" s="39" t="s">
        <v>2267</v>
      </c>
      <c r="CD74" s="39" t="s">
        <v>1885</v>
      </c>
      <c r="CE74" s="39" t="s">
        <v>1885</v>
      </c>
      <c r="CF74" s="39">
        <v>2</v>
      </c>
      <c r="CG74" s="39"/>
      <c r="CH74" s="39"/>
      <c r="CI74" s="39"/>
      <c r="CK74" s="39" t="s">
        <v>2268</v>
      </c>
      <c r="CL74" s="39" t="s">
        <v>2269</v>
      </c>
      <c r="CM74" s="39" t="s">
        <v>2269</v>
      </c>
      <c r="CN74" s="39"/>
      <c r="CO74" s="39"/>
      <c r="CP74" s="39"/>
      <c r="CQ74" s="39"/>
      <c r="CR74" s="33">
        <v>70</v>
      </c>
      <c r="CS74" s="39" t="s">
        <v>2270</v>
      </c>
      <c r="CT74" s="39" t="s">
        <v>2271</v>
      </c>
      <c r="CU74" s="39" t="s">
        <v>2271</v>
      </c>
      <c r="CV74" s="39"/>
      <c r="CW74" s="39"/>
      <c r="CX74" s="39"/>
      <c r="CY74" s="39"/>
      <c r="DA74" s="39" t="s">
        <v>1965</v>
      </c>
      <c r="DB74" s="39" t="s">
        <v>1369</v>
      </c>
      <c r="DC74" s="39" t="s">
        <v>1369</v>
      </c>
      <c r="DD74" s="39">
        <v>2</v>
      </c>
      <c r="DE74" s="39"/>
      <c r="DF74" s="39"/>
      <c r="DG74" s="39"/>
      <c r="DI74" s="39" t="s">
        <v>2272</v>
      </c>
      <c r="DJ74" s="39" t="s">
        <v>2273</v>
      </c>
      <c r="DK74" s="39" t="s">
        <v>2273</v>
      </c>
      <c r="DL74" s="39">
        <v>2</v>
      </c>
      <c r="DM74" s="39"/>
      <c r="DN74" s="39"/>
      <c r="DO74" s="39"/>
      <c r="DQ74" s="39" t="s">
        <v>2274</v>
      </c>
      <c r="DR74" s="62" t="s">
        <v>2275</v>
      </c>
      <c r="DS74" s="62" t="s">
        <v>2275</v>
      </c>
      <c r="DT74" s="39">
        <v>4</v>
      </c>
      <c r="DU74" s="39">
        <v>2</v>
      </c>
      <c r="DV74" s="39"/>
      <c r="DW74" s="39"/>
      <c r="DY74" s="39" t="s">
        <v>992</v>
      </c>
      <c r="DZ74" s="39" t="s">
        <v>1697</v>
      </c>
      <c r="EA74" s="39" t="s">
        <v>1697</v>
      </c>
      <c r="EB74" s="39">
        <v>2</v>
      </c>
      <c r="EC74" s="39"/>
      <c r="ED74" s="39"/>
      <c r="EE74" s="39"/>
      <c r="EG74" s="39" t="s">
        <v>2276</v>
      </c>
      <c r="EH74" s="39" t="s">
        <v>2277</v>
      </c>
      <c r="EI74" s="39" t="s">
        <v>2277</v>
      </c>
      <c r="EJ74" s="39">
        <v>2</v>
      </c>
      <c r="EK74" s="39"/>
      <c r="EL74" s="39"/>
      <c r="EM74" s="39"/>
      <c r="EO74" s="39" t="s">
        <v>878</v>
      </c>
      <c r="EP74" s="39" t="s">
        <v>2145</v>
      </c>
      <c r="EQ74" s="39" t="s">
        <v>2145</v>
      </c>
      <c r="ER74" s="39"/>
      <c r="ES74" s="39"/>
      <c r="ET74" s="39"/>
      <c r="EU74" s="39"/>
      <c r="FD74" s="33">
        <v>70</v>
      </c>
      <c r="FE74" s="39" t="s">
        <v>1730</v>
      </c>
      <c r="FF74" s="39" t="s">
        <v>2160</v>
      </c>
      <c r="FG74" s="39" t="s">
        <v>2160</v>
      </c>
      <c r="FH74" s="39"/>
      <c r="FI74" s="39"/>
      <c r="FJ74" s="39"/>
      <c r="FK74" s="39"/>
      <c r="FT74" s="33">
        <v>70</v>
      </c>
      <c r="FU74" s="39" t="s">
        <v>2278</v>
      </c>
      <c r="FV74" s="39" t="s">
        <v>2279</v>
      </c>
      <c r="FW74" s="39" t="s">
        <v>2279</v>
      </c>
      <c r="FX74" s="39"/>
      <c r="FY74" s="39"/>
      <c r="FZ74" s="39"/>
      <c r="GA74" s="39"/>
      <c r="GK74" s="39" t="s">
        <v>291</v>
      </c>
      <c r="GL74" s="39" t="s">
        <v>1731</v>
      </c>
      <c r="GM74" s="39" t="s">
        <v>1731</v>
      </c>
      <c r="GN74" s="39"/>
      <c r="GO74" s="39"/>
      <c r="GP74" s="39"/>
      <c r="GQ74" s="39"/>
      <c r="GS74" s="37" t="s">
        <v>2280</v>
      </c>
      <c r="GT74" s="39" t="s">
        <v>2281</v>
      </c>
      <c r="GU74" s="39" t="s">
        <v>2281</v>
      </c>
      <c r="GV74" s="39">
        <v>2</v>
      </c>
      <c r="GW74" s="39"/>
      <c r="GX74" s="39"/>
      <c r="GY74" s="39"/>
      <c r="HA74" s="37" t="s">
        <v>2282</v>
      </c>
      <c r="HB74" s="39" t="s">
        <v>2165</v>
      </c>
      <c r="HC74" s="39" t="s">
        <v>2165</v>
      </c>
      <c r="HD74" s="39"/>
      <c r="HE74" s="39"/>
      <c r="HF74" s="39"/>
      <c r="HG74" s="39"/>
      <c r="HY74" s="55" t="s">
        <v>2283</v>
      </c>
      <c r="HZ74" s="38" t="s">
        <v>2284</v>
      </c>
      <c r="IA74" s="38" t="s">
        <v>2284</v>
      </c>
      <c r="IB74" s="38"/>
      <c r="IC74" s="38"/>
      <c r="ID74" s="38"/>
      <c r="IE74" s="38"/>
      <c r="IG74" s="55" t="s">
        <v>2256</v>
      </c>
      <c r="IH74" s="38" t="s">
        <v>650</v>
      </c>
      <c r="II74" s="38" t="s">
        <v>650</v>
      </c>
      <c r="IJ74" s="38"/>
      <c r="IK74" s="38"/>
      <c r="IL74" s="38"/>
      <c r="IM74" s="38"/>
    </row>
    <row r="75" spans="24:247" x14ac:dyDescent="0.4">
      <c r="AG75" s="39" t="s">
        <v>1658</v>
      </c>
      <c r="AH75" s="39" t="s">
        <v>2285</v>
      </c>
      <c r="AI75" s="39" t="s">
        <v>2285</v>
      </c>
      <c r="AJ75" s="39"/>
      <c r="AK75" s="39"/>
      <c r="AL75" s="39"/>
      <c r="AM75" s="39"/>
      <c r="AO75" s="64" t="s">
        <v>2286</v>
      </c>
      <c r="AP75" s="64" t="s">
        <v>2287</v>
      </c>
      <c r="AQ75" s="64" t="s">
        <v>2287</v>
      </c>
      <c r="AR75" s="64"/>
      <c r="AS75" s="64"/>
      <c r="AT75" s="64"/>
      <c r="AU75" s="64"/>
      <c r="AW75" s="37" t="s">
        <v>2288</v>
      </c>
      <c r="AX75" s="39" t="s">
        <v>2289</v>
      </c>
      <c r="AY75" s="39" t="s">
        <v>2289</v>
      </c>
      <c r="AZ75" s="39"/>
      <c r="BA75" s="39"/>
      <c r="BB75" s="39"/>
      <c r="BC75" s="39"/>
      <c r="BD75" s="33">
        <v>71</v>
      </c>
      <c r="BE75" s="39" t="s">
        <v>1426</v>
      </c>
      <c r="BF75" s="39" t="s">
        <v>2290</v>
      </c>
      <c r="BG75" s="39" t="s">
        <v>2290</v>
      </c>
      <c r="BH75" s="39">
        <v>2</v>
      </c>
      <c r="BI75" s="39"/>
      <c r="BJ75" s="39"/>
      <c r="BK75" s="39"/>
      <c r="BM75" s="77" t="s">
        <v>2291</v>
      </c>
      <c r="BN75" s="78" t="s">
        <v>562</v>
      </c>
      <c r="BO75" s="78" t="s">
        <v>562</v>
      </c>
      <c r="BP75" s="78">
        <v>2</v>
      </c>
      <c r="BQ75" s="78"/>
      <c r="BR75" s="78"/>
      <c r="BS75" s="78"/>
      <c r="BU75" s="39" t="s">
        <v>2007</v>
      </c>
      <c r="BV75" s="38" t="s">
        <v>2292</v>
      </c>
      <c r="BW75" s="38" t="s">
        <v>2292</v>
      </c>
      <c r="BX75" s="39">
        <v>4</v>
      </c>
      <c r="BY75" s="39">
        <v>2</v>
      </c>
      <c r="BZ75" s="39"/>
      <c r="CA75" s="39"/>
      <c r="CB75" s="33">
        <v>71</v>
      </c>
      <c r="CC75" s="39" t="s">
        <v>2293</v>
      </c>
      <c r="CD75" s="39" t="s">
        <v>2106</v>
      </c>
      <c r="CE75" s="39" t="s">
        <v>2106</v>
      </c>
      <c r="CF75" s="39">
        <v>2</v>
      </c>
      <c r="CG75" s="39"/>
      <c r="CH75" s="39"/>
      <c r="CI75" s="39"/>
      <c r="CK75" s="39" t="s">
        <v>2294</v>
      </c>
      <c r="CL75" s="39" t="s">
        <v>2295</v>
      </c>
      <c r="CM75" s="39" t="s">
        <v>2295</v>
      </c>
      <c r="CN75" s="39"/>
      <c r="CO75" s="39"/>
      <c r="CP75" s="39"/>
      <c r="CQ75" s="39"/>
      <c r="CR75" s="33">
        <v>71</v>
      </c>
      <c r="CS75" s="39" t="s">
        <v>2296</v>
      </c>
      <c r="CT75" s="39" t="s">
        <v>2297</v>
      </c>
      <c r="CU75" s="39" t="s">
        <v>2297</v>
      </c>
      <c r="CV75" s="39"/>
      <c r="CW75" s="39"/>
      <c r="CX75" s="39"/>
      <c r="CY75" s="39"/>
      <c r="DA75" s="39" t="s">
        <v>1995</v>
      </c>
      <c r="DB75" s="39" t="s">
        <v>1398</v>
      </c>
      <c r="DC75" s="39" t="s">
        <v>1398</v>
      </c>
      <c r="DD75" s="39">
        <v>2</v>
      </c>
      <c r="DE75" s="39"/>
      <c r="DF75" s="39"/>
      <c r="DG75" s="39"/>
      <c r="DI75" s="39" t="s">
        <v>2298</v>
      </c>
      <c r="DJ75" s="39" t="s">
        <v>2082</v>
      </c>
      <c r="DK75" s="39" t="s">
        <v>2082</v>
      </c>
      <c r="DL75" s="39">
        <v>2</v>
      </c>
      <c r="DM75" s="39"/>
      <c r="DN75" s="39"/>
      <c r="DO75" s="39"/>
      <c r="DQ75" s="39" t="s">
        <v>2299</v>
      </c>
      <c r="DR75" s="62" t="s">
        <v>2300</v>
      </c>
      <c r="DS75" s="62" t="s">
        <v>2300</v>
      </c>
      <c r="DT75" s="39">
        <v>4</v>
      </c>
      <c r="DU75" s="39">
        <v>2</v>
      </c>
      <c r="DV75" s="39"/>
      <c r="DW75" s="39"/>
      <c r="DY75" s="39" t="s">
        <v>1026</v>
      </c>
      <c r="DZ75" s="39" t="s">
        <v>2301</v>
      </c>
      <c r="EA75" s="39" t="s">
        <v>2301</v>
      </c>
      <c r="EB75" s="39">
        <v>2</v>
      </c>
      <c r="EC75" s="39"/>
      <c r="ED75" s="39"/>
      <c r="EE75" s="39"/>
      <c r="EG75" s="59" t="s">
        <v>1211</v>
      </c>
      <c r="EH75" s="59" t="s">
        <v>595</v>
      </c>
      <c r="EI75" s="59" t="s">
        <v>595</v>
      </c>
      <c r="EJ75" s="59">
        <v>2</v>
      </c>
      <c r="EK75" s="59"/>
      <c r="EL75" s="59"/>
      <c r="EM75" s="59"/>
      <c r="EO75" s="39" t="s">
        <v>906</v>
      </c>
      <c r="EP75" s="39" t="s">
        <v>2177</v>
      </c>
      <c r="EQ75" s="39" t="s">
        <v>2177</v>
      </c>
      <c r="ER75" s="39"/>
      <c r="ES75" s="39"/>
      <c r="ET75" s="39"/>
      <c r="EU75" s="39"/>
      <c r="FD75" s="33">
        <v>71</v>
      </c>
      <c r="FE75" s="39" t="s">
        <v>2124</v>
      </c>
      <c r="FF75" s="39" t="s">
        <v>2222</v>
      </c>
      <c r="FG75" s="39" t="s">
        <v>2222</v>
      </c>
      <c r="FH75" s="39"/>
      <c r="FI75" s="39"/>
      <c r="FJ75" s="39"/>
      <c r="FK75" s="39"/>
      <c r="FT75" s="33">
        <v>71</v>
      </c>
      <c r="FU75" s="39" t="s">
        <v>1928</v>
      </c>
      <c r="FV75" s="39" t="s">
        <v>2193</v>
      </c>
      <c r="FW75" s="39" t="s">
        <v>2193</v>
      </c>
      <c r="FX75" s="39"/>
      <c r="FY75" s="39"/>
      <c r="FZ75" s="39"/>
      <c r="GA75" s="39"/>
      <c r="GK75" s="39" t="s">
        <v>315</v>
      </c>
      <c r="GL75" s="39" t="s">
        <v>2302</v>
      </c>
      <c r="GM75" s="39" t="s">
        <v>2302</v>
      </c>
      <c r="GN75" s="39"/>
      <c r="GO75" s="39"/>
      <c r="GP75" s="39"/>
      <c r="GQ75" s="39"/>
      <c r="GS75" s="37" t="s">
        <v>2303</v>
      </c>
      <c r="GT75" s="39" t="s">
        <v>2304</v>
      </c>
      <c r="GU75" s="39" t="s">
        <v>2304</v>
      </c>
      <c r="GV75" s="39">
        <v>2</v>
      </c>
      <c r="GW75" s="39"/>
      <c r="GX75" s="39"/>
      <c r="GY75" s="39"/>
      <c r="HA75" s="37" t="s">
        <v>2305</v>
      </c>
      <c r="HB75" s="39" t="s">
        <v>1942</v>
      </c>
      <c r="HC75" s="39" t="s">
        <v>1942</v>
      </c>
      <c r="HD75" s="39"/>
      <c r="HE75" s="39"/>
      <c r="HF75" s="39"/>
      <c r="HG75" s="39"/>
      <c r="HY75" s="55" t="s">
        <v>2306</v>
      </c>
      <c r="HZ75" s="38" t="s">
        <v>650</v>
      </c>
      <c r="IA75" s="38" t="s">
        <v>650</v>
      </c>
      <c r="IB75" s="38"/>
      <c r="IC75" s="38"/>
      <c r="ID75" s="38"/>
      <c r="IE75" s="38"/>
      <c r="IG75" s="55" t="s">
        <v>2283</v>
      </c>
      <c r="IH75" s="38" t="s">
        <v>2307</v>
      </c>
      <c r="II75" s="38" t="s">
        <v>2307</v>
      </c>
      <c r="IJ75" s="38"/>
      <c r="IK75" s="38"/>
      <c r="IL75" s="38"/>
      <c r="IM75" s="38"/>
    </row>
    <row r="76" spans="24:247" x14ac:dyDescent="0.4">
      <c r="AG76" s="39" t="s">
        <v>1690</v>
      </c>
      <c r="AH76" s="39" t="s">
        <v>2308</v>
      </c>
      <c r="AI76" s="39" t="s">
        <v>2308</v>
      </c>
      <c r="AJ76" s="39"/>
      <c r="AK76" s="39"/>
      <c r="AL76" s="39"/>
      <c r="AM76" s="39"/>
      <c r="AO76" s="39" t="s">
        <v>2309</v>
      </c>
      <c r="AP76" s="39" t="s">
        <v>2310</v>
      </c>
      <c r="AQ76" s="39" t="s">
        <v>2310</v>
      </c>
      <c r="AR76" s="39">
        <v>3</v>
      </c>
      <c r="AS76" s="37" t="b">
        <v>0</v>
      </c>
      <c r="AT76" s="37"/>
      <c r="AU76" s="37"/>
      <c r="AW76" s="37" t="s">
        <v>2311</v>
      </c>
      <c r="AX76" s="39" t="s">
        <v>2312</v>
      </c>
      <c r="AY76" s="39" t="s">
        <v>2312</v>
      </c>
      <c r="AZ76" s="39"/>
      <c r="BA76" s="39"/>
      <c r="BB76" s="39"/>
      <c r="BC76" s="39"/>
      <c r="BD76" s="33">
        <v>72</v>
      </c>
      <c r="BE76" s="39" t="s">
        <v>1458</v>
      </c>
      <c r="BF76" s="39" t="s">
        <v>2313</v>
      </c>
      <c r="BG76" s="39" t="s">
        <v>2313</v>
      </c>
      <c r="BH76" s="39">
        <v>2</v>
      </c>
      <c r="BI76" s="39"/>
      <c r="BJ76" s="39"/>
      <c r="BK76" s="39"/>
      <c r="BU76" s="39" t="s">
        <v>2314</v>
      </c>
      <c r="BV76" s="38" t="s">
        <v>2315</v>
      </c>
      <c r="BW76" s="38" t="s">
        <v>2316</v>
      </c>
      <c r="BX76" s="39">
        <v>5</v>
      </c>
      <c r="BY76" s="79">
        <v>0</v>
      </c>
      <c r="BZ76" s="39" t="s">
        <v>2317</v>
      </c>
      <c r="CA76" s="39" t="s">
        <v>1067</v>
      </c>
      <c r="CB76" s="33">
        <v>72</v>
      </c>
      <c r="CC76" s="39" t="s">
        <v>2318</v>
      </c>
      <c r="CD76" s="39" t="s">
        <v>1890</v>
      </c>
      <c r="CE76" s="39" t="s">
        <v>1890</v>
      </c>
      <c r="CF76" s="39">
        <v>2</v>
      </c>
      <c r="CG76" s="39"/>
      <c r="CH76" s="39"/>
      <c r="CI76" s="39"/>
      <c r="CK76" s="39" t="s">
        <v>2319</v>
      </c>
      <c r="CL76" s="39" t="s">
        <v>2320</v>
      </c>
      <c r="CM76" s="39" t="s">
        <v>2320</v>
      </c>
      <c r="CN76" s="39"/>
      <c r="CO76" s="39"/>
      <c r="CP76" s="39"/>
      <c r="CQ76" s="39"/>
      <c r="CR76" s="33">
        <v>72</v>
      </c>
      <c r="CS76" s="39" t="s">
        <v>2321</v>
      </c>
      <c r="CT76" s="39" t="s">
        <v>2322</v>
      </c>
      <c r="CU76" s="39" t="s">
        <v>2322</v>
      </c>
      <c r="CV76" s="39"/>
      <c r="CW76" s="39"/>
      <c r="CX76" s="39"/>
      <c r="CY76" s="39"/>
      <c r="DA76" s="39" t="s">
        <v>2031</v>
      </c>
      <c r="DB76" s="39" t="s">
        <v>1303</v>
      </c>
      <c r="DC76" s="39" t="s">
        <v>1303</v>
      </c>
      <c r="DD76" s="39">
        <v>2</v>
      </c>
      <c r="DE76" s="39"/>
      <c r="DF76" s="39"/>
      <c r="DG76" s="39"/>
      <c r="DI76" s="39" t="s">
        <v>2323</v>
      </c>
      <c r="DJ76" s="39" t="s">
        <v>2324</v>
      </c>
      <c r="DK76" s="39" t="s">
        <v>2324</v>
      </c>
      <c r="DL76" s="39">
        <v>2</v>
      </c>
      <c r="DM76" s="39"/>
      <c r="DN76" s="39"/>
      <c r="DO76" s="39"/>
      <c r="DQ76" s="39" t="s">
        <v>2325</v>
      </c>
      <c r="DR76" s="62" t="s">
        <v>2326</v>
      </c>
      <c r="DS76" s="62" t="s">
        <v>2326</v>
      </c>
      <c r="DT76" s="39"/>
      <c r="DU76" s="39"/>
      <c r="DV76" s="39"/>
      <c r="DW76" s="39"/>
      <c r="DY76" s="39" t="s">
        <v>1058</v>
      </c>
      <c r="DZ76" s="39" t="s">
        <v>2009</v>
      </c>
      <c r="EA76" s="39" t="s">
        <v>2009</v>
      </c>
      <c r="EB76" s="39">
        <v>2</v>
      </c>
      <c r="EC76" s="39"/>
      <c r="ED76" s="39"/>
      <c r="EE76" s="39"/>
      <c r="EO76" s="39" t="s">
        <v>1853</v>
      </c>
      <c r="EP76" s="39" t="s">
        <v>2327</v>
      </c>
      <c r="EQ76" s="39" t="s">
        <v>2327</v>
      </c>
      <c r="ER76" s="39">
        <v>3</v>
      </c>
      <c r="ES76" s="37" t="b">
        <v>0</v>
      </c>
      <c r="ET76" s="37"/>
      <c r="EU76" s="39"/>
      <c r="FD76" s="33">
        <v>72</v>
      </c>
      <c r="FE76" s="39" t="s">
        <v>2328</v>
      </c>
      <c r="FF76" s="39" t="s">
        <v>2250</v>
      </c>
      <c r="FG76" s="39" t="s">
        <v>2250</v>
      </c>
      <c r="FH76" s="39"/>
      <c r="FI76" s="39"/>
      <c r="FJ76" s="39"/>
      <c r="FK76" s="39"/>
      <c r="FT76" s="33">
        <v>72</v>
      </c>
      <c r="FU76" s="39" t="s">
        <v>2329</v>
      </c>
      <c r="FV76" s="39" t="s">
        <v>2330</v>
      </c>
      <c r="FW76" s="39" t="s">
        <v>2330</v>
      </c>
      <c r="FX76" s="39"/>
      <c r="FY76" s="39"/>
      <c r="FZ76" s="39"/>
      <c r="GA76" s="39"/>
      <c r="GK76" s="39" t="s">
        <v>339</v>
      </c>
      <c r="GL76" s="39" t="s">
        <v>2331</v>
      </c>
      <c r="GM76" s="39" t="s">
        <v>2331</v>
      </c>
      <c r="GN76" s="39">
        <v>1</v>
      </c>
      <c r="GO76" s="39"/>
      <c r="GP76" s="39"/>
      <c r="GQ76" s="39"/>
      <c r="GS76" s="37" t="s">
        <v>2332</v>
      </c>
      <c r="GT76" s="39" t="s">
        <v>1168</v>
      </c>
      <c r="GU76" s="39" t="s">
        <v>1168</v>
      </c>
      <c r="GV76" s="39">
        <v>2</v>
      </c>
      <c r="GW76" s="39"/>
      <c r="GX76" s="39"/>
      <c r="GY76" s="39"/>
      <c r="HA76" s="37" t="s">
        <v>2333</v>
      </c>
      <c r="HB76" s="39" t="s">
        <v>2334</v>
      </c>
      <c r="HC76" s="39" t="s">
        <v>2334</v>
      </c>
      <c r="HD76" s="39"/>
      <c r="HE76" s="39"/>
      <c r="HF76" s="39"/>
      <c r="HG76" s="39"/>
      <c r="HY76" s="55" t="s">
        <v>2335</v>
      </c>
      <c r="HZ76" s="38" t="s">
        <v>2071</v>
      </c>
      <c r="IA76" s="38" t="s">
        <v>2071</v>
      </c>
      <c r="IB76" s="38"/>
      <c r="IC76" s="38"/>
      <c r="ID76" s="38"/>
      <c r="IE76" s="38"/>
      <c r="IG76" s="55" t="s">
        <v>2306</v>
      </c>
      <c r="IH76" s="38" t="s">
        <v>2336</v>
      </c>
      <c r="II76" s="38" t="s">
        <v>2336</v>
      </c>
      <c r="IJ76" s="38"/>
      <c r="IK76" s="38"/>
      <c r="IL76" s="38"/>
      <c r="IM76" s="38"/>
    </row>
    <row r="77" spans="24:247" x14ac:dyDescent="0.4">
      <c r="AG77" s="39" t="s">
        <v>1721</v>
      </c>
      <c r="AH77" s="39" t="s">
        <v>2337</v>
      </c>
      <c r="AI77" s="39" t="s">
        <v>2337</v>
      </c>
      <c r="AJ77" s="39"/>
      <c r="AK77" s="39"/>
      <c r="AL77" s="39"/>
      <c r="AM77" s="39"/>
      <c r="AO77" s="39" t="s">
        <v>2338</v>
      </c>
      <c r="AP77" s="39" t="s">
        <v>2339</v>
      </c>
      <c r="AQ77" s="39" t="s">
        <v>2339</v>
      </c>
      <c r="AR77" s="39">
        <v>3</v>
      </c>
      <c r="AS77" s="37" t="b">
        <v>0</v>
      </c>
      <c r="AT77" s="37"/>
      <c r="AU77" s="37"/>
      <c r="AW77" s="37" t="s">
        <v>2340</v>
      </c>
      <c r="AX77" s="39" t="s">
        <v>2341</v>
      </c>
      <c r="AY77" s="39" t="s">
        <v>2341</v>
      </c>
      <c r="AZ77" s="39"/>
      <c r="BA77" s="39"/>
      <c r="BB77" s="39"/>
      <c r="BC77" s="39"/>
      <c r="BD77" s="33">
        <v>73</v>
      </c>
      <c r="BE77" s="39" t="s">
        <v>1489</v>
      </c>
      <c r="BF77" s="39" t="s">
        <v>2334</v>
      </c>
      <c r="BG77" s="39" t="s">
        <v>2334</v>
      </c>
      <c r="BH77" s="39">
        <v>2</v>
      </c>
      <c r="BI77" s="39"/>
      <c r="BJ77" s="39"/>
      <c r="BK77" s="39"/>
      <c r="BU77" s="39" t="s">
        <v>552</v>
      </c>
      <c r="BV77" s="38" t="s">
        <v>2064</v>
      </c>
      <c r="BW77" s="38" t="s">
        <v>2064</v>
      </c>
      <c r="BX77" s="39">
        <v>2</v>
      </c>
      <c r="BY77" s="39"/>
      <c r="BZ77" s="39"/>
      <c r="CA77" s="39"/>
      <c r="CB77" s="33">
        <v>73</v>
      </c>
      <c r="CC77" s="39" t="s">
        <v>2342</v>
      </c>
      <c r="CD77" s="39" t="s">
        <v>1942</v>
      </c>
      <c r="CE77" s="39" t="s">
        <v>1942</v>
      </c>
      <c r="CF77" s="39">
        <v>2</v>
      </c>
      <c r="CG77" s="39"/>
      <c r="CH77" s="39"/>
      <c r="CI77" s="39"/>
      <c r="CK77" s="39" t="s">
        <v>2343</v>
      </c>
      <c r="CL77" s="39" t="s">
        <v>2094</v>
      </c>
      <c r="CM77" s="39" t="s">
        <v>2094</v>
      </c>
      <c r="CN77" s="39"/>
      <c r="CO77" s="39"/>
      <c r="CP77" s="39"/>
      <c r="CQ77" s="39"/>
      <c r="CR77" s="33">
        <v>73</v>
      </c>
      <c r="CS77" s="39" t="s">
        <v>2344</v>
      </c>
      <c r="CT77" s="39" t="s">
        <v>2345</v>
      </c>
      <c r="CU77" s="39" t="s">
        <v>2345</v>
      </c>
      <c r="CV77" s="39"/>
      <c r="CW77" s="39"/>
      <c r="CX77" s="39"/>
      <c r="CY77" s="39"/>
      <c r="DA77" s="39" t="s">
        <v>2065</v>
      </c>
      <c r="DB77" s="39" t="s">
        <v>1400</v>
      </c>
      <c r="DC77" s="39" t="s">
        <v>1400</v>
      </c>
      <c r="DD77" s="39">
        <v>2</v>
      </c>
      <c r="DE77" s="39"/>
      <c r="DF77" s="39"/>
      <c r="DG77" s="39"/>
      <c r="DI77" s="39" t="s">
        <v>2346</v>
      </c>
      <c r="DJ77" s="39" t="s">
        <v>2121</v>
      </c>
      <c r="DK77" s="39" t="s">
        <v>2121</v>
      </c>
      <c r="DL77" s="39">
        <v>2</v>
      </c>
      <c r="DM77" s="39"/>
      <c r="DN77" s="39"/>
      <c r="DO77" s="39"/>
      <c r="DQ77" s="39" t="s">
        <v>2347</v>
      </c>
      <c r="DR77" s="62" t="s">
        <v>2348</v>
      </c>
      <c r="DS77" s="62" t="s">
        <v>2348</v>
      </c>
      <c r="DT77" s="39">
        <v>14</v>
      </c>
      <c r="DU77" s="39"/>
      <c r="DV77" s="39"/>
      <c r="DW77" s="39"/>
      <c r="DY77" s="39" t="s">
        <v>1099</v>
      </c>
      <c r="DZ77" s="39" t="s">
        <v>2349</v>
      </c>
      <c r="EA77" s="39" t="s">
        <v>2349</v>
      </c>
      <c r="EB77" s="39">
        <v>2</v>
      </c>
      <c r="EC77" s="39"/>
      <c r="ED77" s="39"/>
      <c r="EE77" s="39"/>
      <c r="EO77" s="39" t="s">
        <v>1882</v>
      </c>
      <c r="EP77" s="39" t="s">
        <v>2350</v>
      </c>
      <c r="EQ77" s="39" t="s">
        <v>2350</v>
      </c>
      <c r="ER77" s="39">
        <v>3</v>
      </c>
      <c r="ES77" s="37" t="b">
        <v>0</v>
      </c>
      <c r="ET77" s="37"/>
      <c r="EU77" s="39"/>
      <c r="FD77" s="33">
        <v>73</v>
      </c>
      <c r="FE77" s="39" t="s">
        <v>2351</v>
      </c>
      <c r="FF77" s="39" t="s">
        <v>2279</v>
      </c>
      <c r="FG77" s="39" t="s">
        <v>2279</v>
      </c>
      <c r="FH77" s="39"/>
      <c r="FI77" s="39"/>
      <c r="FJ77" s="39"/>
      <c r="FK77" s="39"/>
      <c r="FT77" s="33">
        <v>73</v>
      </c>
      <c r="FU77" s="39" t="s">
        <v>2352</v>
      </c>
      <c r="FV77" s="39" t="s">
        <v>2353</v>
      </c>
      <c r="FW77" s="39" t="s">
        <v>2353</v>
      </c>
      <c r="FX77" s="39"/>
      <c r="FY77" s="39"/>
      <c r="FZ77" s="39"/>
      <c r="GA77" s="39"/>
      <c r="GK77" s="39" t="s">
        <v>360</v>
      </c>
      <c r="GL77" s="39" t="s">
        <v>2354</v>
      </c>
      <c r="GM77" s="39" t="s">
        <v>2354</v>
      </c>
      <c r="GN77" s="39"/>
      <c r="GO77" s="39"/>
      <c r="GP77" s="39"/>
      <c r="GQ77" s="39"/>
      <c r="GS77" s="37" t="s">
        <v>2355</v>
      </c>
      <c r="GT77" s="39" t="s">
        <v>2356</v>
      </c>
      <c r="GU77" s="39" t="s">
        <v>2356</v>
      </c>
      <c r="GV77" s="39">
        <v>2</v>
      </c>
      <c r="GW77" s="39"/>
      <c r="GX77" s="39"/>
      <c r="GY77" s="39"/>
      <c r="HA77" s="37" t="s">
        <v>2357</v>
      </c>
      <c r="HB77" s="39" t="s">
        <v>2030</v>
      </c>
      <c r="HC77" s="39" t="s">
        <v>2030</v>
      </c>
      <c r="HD77" s="39"/>
      <c r="HE77" s="39"/>
      <c r="HF77" s="39"/>
      <c r="HG77" s="39"/>
      <c r="HY77" s="55" t="s">
        <v>2358</v>
      </c>
      <c r="HZ77" s="38" t="s">
        <v>2359</v>
      </c>
      <c r="IA77" s="38" t="s">
        <v>2359</v>
      </c>
      <c r="IB77" s="38"/>
      <c r="IC77" s="38"/>
      <c r="ID77" s="38"/>
      <c r="IE77" s="38"/>
      <c r="IG77" s="55" t="s">
        <v>2335</v>
      </c>
      <c r="IH77" s="38" t="s">
        <v>2360</v>
      </c>
      <c r="II77" s="38" t="s">
        <v>2360</v>
      </c>
      <c r="IJ77" s="38"/>
      <c r="IK77" s="38"/>
      <c r="IL77" s="38"/>
      <c r="IM77" s="38"/>
    </row>
    <row r="78" spans="24:247" x14ac:dyDescent="0.4">
      <c r="AG78" s="39" t="s">
        <v>1749</v>
      </c>
      <c r="AH78" s="39" t="s">
        <v>2361</v>
      </c>
      <c r="AI78" s="39" t="s">
        <v>2361</v>
      </c>
      <c r="AJ78" s="39"/>
      <c r="AK78" s="39"/>
      <c r="AL78" s="39"/>
      <c r="AM78" s="39"/>
      <c r="AO78" s="64" t="s">
        <v>2362</v>
      </c>
      <c r="AP78" s="64" t="s">
        <v>2363</v>
      </c>
      <c r="AQ78" s="64" t="s">
        <v>2363</v>
      </c>
      <c r="AR78" s="64">
        <v>3</v>
      </c>
      <c r="AS78" s="80" t="b">
        <v>0</v>
      </c>
      <c r="AT78" s="80"/>
      <c r="AU78" s="80"/>
      <c r="AW78" s="37" t="s">
        <v>1114</v>
      </c>
      <c r="AX78" s="39" t="s">
        <v>2354</v>
      </c>
      <c r="AY78" s="39" t="s">
        <v>2354</v>
      </c>
      <c r="AZ78" s="39"/>
      <c r="BA78" s="39"/>
      <c r="BB78" s="39"/>
      <c r="BC78" s="39"/>
      <c r="BD78" s="33">
        <v>74</v>
      </c>
      <c r="BE78" s="39" t="s">
        <v>1522</v>
      </c>
      <c r="BF78" s="39" t="s">
        <v>2364</v>
      </c>
      <c r="BG78" s="39" t="s">
        <v>2364</v>
      </c>
      <c r="BH78" s="39">
        <v>2</v>
      </c>
      <c r="BI78" s="39"/>
      <c r="BJ78" s="39"/>
      <c r="BK78" s="39"/>
      <c r="BU78" s="39" t="s">
        <v>1594</v>
      </c>
      <c r="BV78" s="38" t="s">
        <v>2094</v>
      </c>
      <c r="BW78" s="38" t="s">
        <v>2094</v>
      </c>
      <c r="BX78" s="39">
        <v>4</v>
      </c>
      <c r="BY78" s="39">
        <v>2</v>
      </c>
      <c r="BZ78" s="39"/>
      <c r="CA78" s="39"/>
      <c r="CB78" s="33">
        <v>74</v>
      </c>
      <c r="CC78" s="39" t="s">
        <v>1567</v>
      </c>
      <c r="CD78" s="39" t="s">
        <v>2021</v>
      </c>
      <c r="CE78" s="39" t="s">
        <v>2021</v>
      </c>
      <c r="CF78" s="39">
        <v>2</v>
      </c>
      <c r="CG78" s="39"/>
      <c r="CH78" s="39"/>
      <c r="CI78" s="39"/>
      <c r="CK78" s="39" t="s">
        <v>2365</v>
      </c>
      <c r="CL78" s="39" t="s">
        <v>2366</v>
      </c>
      <c r="CM78" s="39" t="s">
        <v>2366</v>
      </c>
      <c r="CN78" s="39">
        <v>3</v>
      </c>
      <c r="CO78" s="37" t="b">
        <v>0</v>
      </c>
      <c r="CP78" s="37"/>
      <c r="CQ78" s="39"/>
      <c r="CR78" s="33">
        <v>74</v>
      </c>
      <c r="CS78" s="39" t="s">
        <v>2367</v>
      </c>
      <c r="CT78" s="39" t="s">
        <v>2368</v>
      </c>
      <c r="CU78" s="39" t="s">
        <v>2368</v>
      </c>
      <c r="CV78" s="39"/>
      <c r="CW78" s="39"/>
      <c r="CX78" s="39"/>
      <c r="CY78" s="39"/>
      <c r="DA78" s="39" t="s">
        <v>2095</v>
      </c>
      <c r="DB78" s="39" t="s">
        <v>1170</v>
      </c>
      <c r="DC78" s="39" t="s">
        <v>1170</v>
      </c>
      <c r="DD78" s="39">
        <v>2</v>
      </c>
      <c r="DE78" s="39"/>
      <c r="DF78" s="39"/>
      <c r="DG78" s="39"/>
      <c r="DI78" s="39" t="s">
        <v>2369</v>
      </c>
      <c r="DJ78" s="39" t="s">
        <v>2217</v>
      </c>
      <c r="DK78" s="39" t="s">
        <v>2217</v>
      </c>
      <c r="DL78" s="39">
        <v>2</v>
      </c>
      <c r="DM78" s="39"/>
      <c r="DN78" s="39"/>
      <c r="DO78" s="39"/>
      <c r="DQ78" s="39" t="s">
        <v>2370</v>
      </c>
      <c r="DR78" s="62" t="s">
        <v>2371</v>
      </c>
      <c r="DS78" s="62" t="s">
        <v>2371</v>
      </c>
      <c r="DT78" s="39">
        <v>2</v>
      </c>
      <c r="DU78" s="39"/>
      <c r="DV78" s="39"/>
      <c r="DW78" s="39"/>
      <c r="DY78" s="39" t="s">
        <v>1141</v>
      </c>
      <c r="DZ78" s="39" t="s">
        <v>1787</v>
      </c>
      <c r="EA78" s="39" t="s">
        <v>1787</v>
      </c>
      <c r="EB78" s="39">
        <v>2</v>
      </c>
      <c r="EC78" s="39"/>
      <c r="ED78" s="39"/>
      <c r="EE78" s="39"/>
      <c r="EO78" s="39" t="s">
        <v>1594</v>
      </c>
      <c r="EP78" s="39" t="s">
        <v>1942</v>
      </c>
      <c r="EQ78" s="39" t="s">
        <v>1942</v>
      </c>
      <c r="ER78" s="39">
        <v>4</v>
      </c>
      <c r="ES78" s="39">
        <v>2</v>
      </c>
      <c r="ET78" s="39"/>
      <c r="EU78" s="39"/>
      <c r="FD78" s="33">
        <v>74</v>
      </c>
      <c r="FE78" s="39" t="s">
        <v>2221</v>
      </c>
      <c r="FF78" s="39" t="s">
        <v>2330</v>
      </c>
      <c r="FG78" s="39" t="s">
        <v>2330</v>
      </c>
      <c r="FH78" s="39"/>
      <c r="FI78" s="39"/>
      <c r="FJ78" s="39"/>
      <c r="FK78" s="39"/>
      <c r="FT78" s="33">
        <v>74</v>
      </c>
      <c r="FU78" s="39" t="s">
        <v>2372</v>
      </c>
      <c r="FV78" s="39" t="s">
        <v>2373</v>
      </c>
      <c r="FW78" s="39" t="s">
        <v>2373</v>
      </c>
      <c r="FX78" s="39"/>
      <c r="FY78" s="39"/>
      <c r="FZ78" s="39"/>
      <c r="GA78" s="39"/>
      <c r="GK78" s="39" t="s">
        <v>382</v>
      </c>
      <c r="GL78" s="39" t="s">
        <v>2150</v>
      </c>
      <c r="GM78" s="39" t="s">
        <v>2150</v>
      </c>
      <c r="GN78" s="39"/>
      <c r="GO78" s="39"/>
      <c r="GP78" s="39"/>
      <c r="GQ78" s="39"/>
      <c r="GS78" s="37" t="s">
        <v>2374</v>
      </c>
      <c r="GT78" s="39" t="s">
        <v>2375</v>
      </c>
      <c r="GU78" s="39" t="s">
        <v>2375</v>
      </c>
      <c r="GV78" s="39">
        <v>2</v>
      </c>
      <c r="GW78" s="39"/>
      <c r="GX78" s="39"/>
      <c r="GY78" s="39"/>
      <c r="HA78" s="37" t="s">
        <v>2376</v>
      </c>
      <c r="HB78" s="39" t="s">
        <v>2377</v>
      </c>
      <c r="HC78" s="39" t="s">
        <v>2377</v>
      </c>
      <c r="HD78" s="39"/>
      <c r="HE78" s="39"/>
      <c r="HF78" s="39"/>
      <c r="HG78" s="39"/>
      <c r="HY78" s="55" t="s">
        <v>2378</v>
      </c>
      <c r="HZ78" s="38" t="s">
        <v>2360</v>
      </c>
      <c r="IA78" s="38" t="s">
        <v>2360</v>
      </c>
      <c r="IB78" s="38"/>
      <c r="IC78" s="38"/>
      <c r="ID78" s="38"/>
      <c r="IE78" s="38"/>
      <c r="IG78" s="55" t="s">
        <v>2358</v>
      </c>
      <c r="IH78" s="38" t="s">
        <v>2379</v>
      </c>
      <c r="II78" s="38" t="s">
        <v>2379</v>
      </c>
      <c r="IJ78" s="38"/>
      <c r="IK78" s="38"/>
      <c r="IL78" s="38"/>
      <c r="IM78" s="38"/>
    </row>
    <row r="79" spans="24:247" x14ac:dyDescent="0.4">
      <c r="AG79" s="39" t="s">
        <v>1777</v>
      </c>
      <c r="AH79" s="39" t="s">
        <v>2380</v>
      </c>
      <c r="AI79" s="39" t="s">
        <v>2380</v>
      </c>
      <c r="AJ79" s="39"/>
      <c r="AK79" s="39"/>
      <c r="AL79" s="39"/>
      <c r="AM79" s="39"/>
      <c r="AO79" s="64" t="s">
        <v>2381</v>
      </c>
      <c r="AP79" s="64" t="s">
        <v>2382</v>
      </c>
      <c r="AQ79" s="64" t="s">
        <v>2382</v>
      </c>
      <c r="AR79" s="64">
        <v>3</v>
      </c>
      <c r="AS79" s="80" t="b">
        <v>0</v>
      </c>
      <c r="AT79" s="80"/>
      <c r="AU79" s="80"/>
      <c r="AW79" s="37" t="s">
        <v>2383</v>
      </c>
      <c r="AX79" s="39" t="s">
        <v>2384</v>
      </c>
      <c r="AY79" s="39" t="s">
        <v>2384</v>
      </c>
      <c r="AZ79" s="39"/>
      <c r="BA79" s="39"/>
      <c r="BB79" s="39"/>
      <c r="BC79" s="39"/>
      <c r="BD79" s="33">
        <v>75</v>
      </c>
      <c r="BE79" s="39" t="s">
        <v>1553</v>
      </c>
      <c r="BF79" s="39" t="s">
        <v>2385</v>
      </c>
      <c r="BG79" s="39" t="s">
        <v>2385</v>
      </c>
      <c r="BH79" s="39">
        <v>2</v>
      </c>
      <c r="BI79" s="39"/>
      <c r="BJ79" s="39"/>
      <c r="BK79" s="39"/>
      <c r="BU79" s="39" t="s">
        <v>885</v>
      </c>
      <c r="BV79" s="38" t="s">
        <v>2092</v>
      </c>
      <c r="BW79" s="38" t="s">
        <v>2092</v>
      </c>
      <c r="BX79" s="39"/>
      <c r="BY79" s="39"/>
      <c r="BZ79" s="39"/>
      <c r="CA79" s="39"/>
      <c r="CB79" s="33">
        <v>75</v>
      </c>
      <c r="CC79" s="39" t="s">
        <v>1596</v>
      </c>
      <c r="CD79" s="39" t="s">
        <v>2118</v>
      </c>
      <c r="CE79" s="39" t="s">
        <v>2118</v>
      </c>
      <c r="CF79" s="39">
        <v>2</v>
      </c>
      <c r="CG79" s="39"/>
      <c r="CH79" s="39"/>
      <c r="CI79" s="39"/>
      <c r="CK79" s="39" t="s">
        <v>2386</v>
      </c>
      <c r="CL79" s="39" t="s">
        <v>2387</v>
      </c>
      <c r="CM79" s="39" t="s">
        <v>2387</v>
      </c>
      <c r="CN79" s="39">
        <v>3</v>
      </c>
      <c r="CO79" s="37" t="b">
        <v>0</v>
      </c>
      <c r="CP79" s="37"/>
      <c r="CQ79" s="39"/>
      <c r="CR79" s="33">
        <v>75</v>
      </c>
      <c r="CS79" s="39" t="s">
        <v>2388</v>
      </c>
      <c r="CT79" s="39" t="s">
        <v>2389</v>
      </c>
      <c r="CU79" s="39" t="s">
        <v>2389</v>
      </c>
      <c r="CV79" s="39">
        <v>4</v>
      </c>
      <c r="CW79" s="39">
        <v>2</v>
      </c>
      <c r="CX79" s="39"/>
      <c r="CY79" s="39"/>
      <c r="DA79" s="39" t="s">
        <v>2128</v>
      </c>
      <c r="DB79" s="39" t="s">
        <v>1280</v>
      </c>
      <c r="DC79" s="39" t="s">
        <v>1280</v>
      </c>
      <c r="DD79" s="39">
        <v>2</v>
      </c>
      <c r="DE79" s="39"/>
      <c r="DF79" s="39"/>
      <c r="DG79" s="39"/>
      <c r="DI79" s="39" t="s">
        <v>2390</v>
      </c>
      <c r="DJ79" s="39" t="s">
        <v>2391</v>
      </c>
      <c r="DK79" s="39" t="s">
        <v>2391</v>
      </c>
      <c r="DL79" s="39">
        <v>2</v>
      </c>
      <c r="DM79" s="39"/>
      <c r="DN79" s="39"/>
      <c r="DO79" s="39"/>
      <c r="DQ79" s="39" t="s">
        <v>2392</v>
      </c>
      <c r="DR79" s="62" t="s">
        <v>2393</v>
      </c>
      <c r="DS79" s="62" t="s">
        <v>2393</v>
      </c>
      <c r="DT79" s="39">
        <v>2</v>
      </c>
      <c r="DU79" s="39"/>
      <c r="DV79" s="39"/>
      <c r="DW79" s="39"/>
      <c r="DY79" s="39" t="s">
        <v>1172</v>
      </c>
      <c r="DZ79" s="39" t="s">
        <v>1873</v>
      </c>
      <c r="EA79" s="39" t="s">
        <v>1873</v>
      </c>
      <c r="EB79" s="39">
        <v>2</v>
      </c>
      <c r="EC79" s="39"/>
      <c r="ED79" s="39"/>
      <c r="EE79" s="39"/>
      <c r="EO79" s="39" t="s">
        <v>1620</v>
      </c>
      <c r="EP79" s="39" t="s">
        <v>2030</v>
      </c>
      <c r="EQ79" s="39" t="s">
        <v>2030</v>
      </c>
      <c r="ER79" s="39">
        <v>2</v>
      </c>
      <c r="ES79" s="39"/>
      <c r="ET79" s="39"/>
      <c r="EU79" s="39"/>
      <c r="FD79" s="33">
        <v>75</v>
      </c>
      <c r="FE79" s="39" t="s">
        <v>2394</v>
      </c>
      <c r="FF79" s="39" t="s">
        <v>2353</v>
      </c>
      <c r="FG79" s="39" t="s">
        <v>2353</v>
      </c>
      <c r="FH79" s="39"/>
      <c r="FI79" s="39"/>
      <c r="FJ79" s="39"/>
      <c r="FK79" s="39"/>
      <c r="FT79" s="33">
        <v>75</v>
      </c>
      <c r="FU79" s="39" t="s">
        <v>2395</v>
      </c>
      <c r="FV79" s="39" t="s">
        <v>2396</v>
      </c>
      <c r="FW79" s="39" t="s">
        <v>2396</v>
      </c>
      <c r="FX79" s="39"/>
      <c r="FY79" s="39"/>
      <c r="FZ79" s="39"/>
      <c r="GA79" s="39"/>
      <c r="GK79" s="39" t="s">
        <v>461</v>
      </c>
      <c r="GL79" s="39" t="s">
        <v>2397</v>
      </c>
      <c r="GM79" s="39" t="s">
        <v>2397</v>
      </c>
      <c r="GN79" s="39"/>
      <c r="GO79" s="39"/>
      <c r="GP79" s="39"/>
      <c r="GQ79" s="39"/>
      <c r="GS79" s="37" t="s">
        <v>2398</v>
      </c>
      <c r="GT79" s="39" t="s">
        <v>466</v>
      </c>
      <c r="GU79" s="39" t="s">
        <v>466</v>
      </c>
      <c r="GV79" s="39">
        <v>2</v>
      </c>
      <c r="GW79" s="39"/>
      <c r="GX79" s="39"/>
      <c r="GY79" s="39"/>
      <c r="HA79" s="37" t="s">
        <v>2399</v>
      </c>
      <c r="HB79" s="39" t="s">
        <v>2400</v>
      </c>
      <c r="HC79" s="39" t="s">
        <v>2400</v>
      </c>
      <c r="HD79" s="39"/>
      <c r="HE79" s="39"/>
      <c r="HF79" s="39"/>
      <c r="HG79" s="39"/>
      <c r="HY79" s="55" t="s">
        <v>2401</v>
      </c>
      <c r="HZ79" s="38" t="s">
        <v>2166</v>
      </c>
      <c r="IA79" s="38" t="s">
        <v>2166</v>
      </c>
      <c r="IB79" s="38"/>
      <c r="IC79" s="38"/>
      <c r="ID79" s="38"/>
      <c r="IE79" s="38"/>
      <c r="IG79" s="55" t="s">
        <v>2378</v>
      </c>
      <c r="IH79" s="38" t="s">
        <v>2402</v>
      </c>
      <c r="II79" s="38" t="s">
        <v>2402</v>
      </c>
      <c r="IJ79" s="38"/>
      <c r="IK79" s="38"/>
      <c r="IL79" s="38"/>
      <c r="IM79" s="38"/>
    </row>
    <row r="80" spans="24:247" x14ac:dyDescent="0.4">
      <c r="AG80" s="39" t="s">
        <v>1806</v>
      </c>
      <c r="AH80" s="39" t="s">
        <v>2403</v>
      </c>
      <c r="AI80" s="39" t="s">
        <v>2403</v>
      </c>
      <c r="AJ80" s="39"/>
      <c r="AK80" s="39"/>
      <c r="AL80" s="39"/>
      <c r="AM80" s="39"/>
      <c r="AO80" s="64" t="s">
        <v>2404</v>
      </c>
      <c r="AP80" s="64" t="s">
        <v>2405</v>
      </c>
      <c r="AQ80" s="64" t="s">
        <v>2405</v>
      </c>
      <c r="AR80" s="64">
        <v>3</v>
      </c>
      <c r="AS80" s="80" t="b">
        <v>0</v>
      </c>
      <c r="AT80" s="80"/>
      <c r="AU80" s="80"/>
      <c r="AW80" s="37" t="s">
        <v>2406</v>
      </c>
      <c r="AX80" s="38" t="s">
        <v>2407</v>
      </c>
      <c r="AY80" s="38" t="s">
        <v>2407</v>
      </c>
      <c r="AZ80" s="39"/>
      <c r="BA80" s="39"/>
      <c r="BB80" s="39"/>
      <c r="BC80" s="39"/>
      <c r="BD80" s="33">
        <v>76</v>
      </c>
      <c r="BE80" s="39" t="s">
        <v>1580</v>
      </c>
      <c r="BF80" s="39" t="s">
        <v>2008</v>
      </c>
      <c r="BG80" s="39" t="s">
        <v>2008</v>
      </c>
      <c r="BH80" s="39">
        <v>2</v>
      </c>
      <c r="BI80" s="39"/>
      <c r="BJ80" s="39"/>
      <c r="BK80" s="39"/>
      <c r="BU80" s="39" t="s">
        <v>916</v>
      </c>
      <c r="BV80" s="38" t="s">
        <v>2160</v>
      </c>
      <c r="BW80" s="38" t="s">
        <v>2160</v>
      </c>
      <c r="BX80" s="39"/>
      <c r="BY80" s="39"/>
      <c r="BZ80" s="39"/>
      <c r="CA80" s="39"/>
      <c r="CB80" s="33">
        <v>76</v>
      </c>
      <c r="CC80" s="39" t="s">
        <v>1622</v>
      </c>
      <c r="CD80" s="39" t="s">
        <v>2024</v>
      </c>
      <c r="CE80" s="39" t="s">
        <v>2024</v>
      </c>
      <c r="CF80" s="39">
        <v>2</v>
      </c>
      <c r="CG80" s="39"/>
      <c r="CH80" s="39"/>
      <c r="CI80" s="39"/>
      <c r="CK80" s="39" t="s">
        <v>2408</v>
      </c>
      <c r="CL80" s="39" t="s">
        <v>2409</v>
      </c>
      <c r="CM80" s="39" t="s">
        <v>2409</v>
      </c>
      <c r="CN80" s="39">
        <v>3</v>
      </c>
      <c r="CO80" s="37" t="b">
        <v>0</v>
      </c>
      <c r="CP80" s="37"/>
      <c r="CQ80" s="39"/>
      <c r="CR80" s="33">
        <v>76</v>
      </c>
      <c r="CS80" s="39" t="s">
        <v>2410</v>
      </c>
      <c r="CT80" s="39" t="s">
        <v>2411</v>
      </c>
      <c r="CU80" s="39" t="s">
        <v>2411</v>
      </c>
      <c r="CV80" s="39">
        <v>4</v>
      </c>
      <c r="CW80" s="39">
        <v>2</v>
      </c>
      <c r="CX80" s="39"/>
      <c r="CY80" s="39"/>
      <c r="DA80" s="39" t="s">
        <v>2161</v>
      </c>
      <c r="DB80" s="39" t="s">
        <v>1554</v>
      </c>
      <c r="DC80" s="39" t="s">
        <v>1554</v>
      </c>
      <c r="DD80" s="39">
        <v>2</v>
      </c>
      <c r="DE80" s="39"/>
      <c r="DF80" s="39"/>
      <c r="DG80" s="39"/>
      <c r="DI80" s="39" t="s">
        <v>2412</v>
      </c>
      <c r="DJ80" s="39" t="s">
        <v>1979</v>
      </c>
      <c r="DK80" s="39" t="s">
        <v>1979</v>
      </c>
      <c r="DL80" s="39">
        <v>2</v>
      </c>
      <c r="DM80" s="39"/>
      <c r="DN80" s="39"/>
      <c r="DO80" s="39"/>
      <c r="DQ80" s="39" t="s">
        <v>2413</v>
      </c>
      <c r="DR80" s="62" t="s">
        <v>2414</v>
      </c>
      <c r="DS80" s="62" t="s">
        <v>2414</v>
      </c>
      <c r="DT80" s="39">
        <v>2</v>
      </c>
      <c r="DU80" s="39"/>
      <c r="DV80" s="39"/>
      <c r="DW80" s="39"/>
      <c r="DY80" s="39" t="s">
        <v>2122</v>
      </c>
      <c r="DZ80" s="39" t="s">
        <v>2415</v>
      </c>
      <c r="EA80" s="39" t="s">
        <v>2415</v>
      </c>
      <c r="EB80" s="39">
        <v>2</v>
      </c>
      <c r="EC80" s="39"/>
      <c r="ED80" s="39"/>
      <c r="EE80" s="39"/>
      <c r="EO80" s="39" t="s">
        <v>1647</v>
      </c>
      <c r="EP80" s="39" t="s">
        <v>2416</v>
      </c>
      <c r="EQ80" s="39" t="s">
        <v>2416</v>
      </c>
      <c r="ER80" s="39">
        <v>2</v>
      </c>
      <c r="ES80" s="39"/>
      <c r="ET80" s="39"/>
      <c r="EU80" s="39"/>
      <c r="FD80" s="33">
        <v>76</v>
      </c>
      <c r="FE80" s="39" t="s">
        <v>2417</v>
      </c>
      <c r="FF80" s="39" t="s">
        <v>2373</v>
      </c>
      <c r="FG80" s="39" t="s">
        <v>2373</v>
      </c>
      <c r="FH80" s="39"/>
      <c r="FI80" s="39"/>
      <c r="FJ80" s="39"/>
      <c r="FK80" s="39"/>
      <c r="FT80" s="33">
        <v>76</v>
      </c>
      <c r="FU80" s="39" t="s">
        <v>2418</v>
      </c>
      <c r="FV80" s="39" t="s">
        <v>2252</v>
      </c>
      <c r="FW80" s="39" t="s">
        <v>2252</v>
      </c>
      <c r="FX80" s="39"/>
      <c r="FY80" s="39"/>
      <c r="FZ80" s="39"/>
      <c r="GA80" s="39"/>
      <c r="GK80" s="39" t="s">
        <v>492</v>
      </c>
      <c r="GL80" s="39" t="s">
        <v>2419</v>
      </c>
      <c r="GM80" s="39" t="s">
        <v>2419</v>
      </c>
      <c r="GN80" s="39"/>
      <c r="GO80" s="39"/>
      <c r="GP80" s="39"/>
      <c r="GQ80" s="39"/>
      <c r="GS80" s="37" t="s">
        <v>2420</v>
      </c>
      <c r="GT80" s="39" t="s">
        <v>1367</v>
      </c>
      <c r="GU80" s="39" t="s">
        <v>1367</v>
      </c>
      <c r="GV80" s="39">
        <v>2</v>
      </c>
      <c r="GW80" s="39"/>
      <c r="GX80" s="39"/>
      <c r="GY80" s="39"/>
      <c r="HA80" s="37" t="s">
        <v>2421</v>
      </c>
      <c r="HB80" s="39" t="s">
        <v>2422</v>
      </c>
      <c r="HC80" s="39" t="s">
        <v>2422</v>
      </c>
      <c r="HD80" s="39"/>
      <c r="HE80" s="39"/>
      <c r="HF80" s="39"/>
      <c r="HG80" s="39"/>
      <c r="HY80" s="55" t="s">
        <v>2423</v>
      </c>
      <c r="HZ80" s="38" t="s">
        <v>2424</v>
      </c>
      <c r="IA80" s="38" t="s">
        <v>2424</v>
      </c>
      <c r="IB80" s="38"/>
      <c r="IC80" s="38"/>
      <c r="ID80" s="38"/>
      <c r="IE80" s="38"/>
      <c r="IG80" s="55" t="s">
        <v>2401</v>
      </c>
      <c r="IH80" s="38" t="s">
        <v>2425</v>
      </c>
      <c r="II80" s="38" t="s">
        <v>2425</v>
      </c>
      <c r="IJ80" s="38"/>
      <c r="IK80" s="38"/>
      <c r="IL80" s="38"/>
      <c r="IM80" s="38"/>
    </row>
    <row r="81" spans="33:247" x14ac:dyDescent="0.4">
      <c r="AG81" s="39" t="s">
        <v>1837</v>
      </c>
      <c r="AH81" s="39" t="s">
        <v>2426</v>
      </c>
      <c r="AI81" s="39" t="s">
        <v>2426</v>
      </c>
      <c r="AJ81" s="39"/>
      <c r="AK81" s="39"/>
      <c r="AL81" s="39"/>
      <c r="AM81" s="39"/>
      <c r="AO81" s="64" t="s">
        <v>2427</v>
      </c>
      <c r="AP81" s="64" t="s">
        <v>2428</v>
      </c>
      <c r="AQ81" s="64" t="s">
        <v>2428</v>
      </c>
      <c r="AR81" s="64">
        <v>3</v>
      </c>
      <c r="AS81" s="80" t="b">
        <v>0</v>
      </c>
      <c r="AT81" s="80"/>
      <c r="AU81" s="80"/>
      <c r="AW81" s="37" t="s">
        <v>2429</v>
      </c>
      <c r="AX81" s="38" t="s">
        <v>2430</v>
      </c>
      <c r="AY81" s="38" t="s">
        <v>2430</v>
      </c>
      <c r="AZ81" s="39">
        <v>2</v>
      </c>
      <c r="BA81" s="39"/>
      <c r="BB81" s="39"/>
      <c r="BC81" s="39"/>
      <c r="BD81" s="33">
        <v>77</v>
      </c>
      <c r="BE81" s="39" t="s">
        <v>1607</v>
      </c>
      <c r="BF81" s="39" t="s">
        <v>2246</v>
      </c>
      <c r="BG81" s="39" t="s">
        <v>2246</v>
      </c>
      <c r="BH81" s="39">
        <v>2</v>
      </c>
      <c r="BI81" s="39"/>
      <c r="BJ81" s="39"/>
      <c r="BK81" s="39"/>
      <c r="BU81" s="39" t="s">
        <v>2431</v>
      </c>
      <c r="BV81" s="38" t="s">
        <v>2432</v>
      </c>
      <c r="BW81" s="38" t="s">
        <v>2432</v>
      </c>
      <c r="BX81" s="39">
        <v>4</v>
      </c>
      <c r="BY81" s="39">
        <v>2</v>
      </c>
      <c r="BZ81" s="39"/>
      <c r="CA81" s="39"/>
      <c r="CB81" s="33">
        <v>77</v>
      </c>
      <c r="CC81" s="39" t="s">
        <v>1650</v>
      </c>
      <c r="CD81" s="39" t="s">
        <v>2059</v>
      </c>
      <c r="CE81" s="39" t="s">
        <v>2059</v>
      </c>
      <c r="CF81" s="39">
        <v>2</v>
      </c>
      <c r="CG81" s="39"/>
      <c r="CH81" s="39"/>
      <c r="CI81" s="39"/>
      <c r="CK81" s="39" t="s">
        <v>2433</v>
      </c>
      <c r="CL81" s="39" t="s">
        <v>2434</v>
      </c>
      <c r="CM81" s="39" t="s">
        <v>2434</v>
      </c>
      <c r="CN81" s="39">
        <v>3</v>
      </c>
      <c r="CO81" s="37" t="b">
        <v>0</v>
      </c>
      <c r="CP81" s="37"/>
      <c r="CQ81" s="39"/>
      <c r="CR81" s="33">
        <v>77</v>
      </c>
      <c r="CS81" s="39" t="s">
        <v>2435</v>
      </c>
      <c r="CT81" s="39" t="s">
        <v>2436</v>
      </c>
      <c r="CU81" s="39" t="s">
        <v>2437</v>
      </c>
      <c r="CV81" s="39">
        <v>5</v>
      </c>
      <c r="CW81" s="39" t="s">
        <v>1065</v>
      </c>
      <c r="CX81" s="38" t="s">
        <v>2438</v>
      </c>
      <c r="CY81" s="38" t="s">
        <v>2439</v>
      </c>
      <c r="DA81" s="39" t="s">
        <v>2194</v>
      </c>
      <c r="DB81" s="39" t="s">
        <v>1420</v>
      </c>
      <c r="DC81" s="39" t="s">
        <v>1420</v>
      </c>
      <c r="DD81" s="39">
        <v>2</v>
      </c>
      <c r="DE81" s="39"/>
      <c r="DF81" s="39"/>
      <c r="DG81" s="39"/>
      <c r="DI81" s="39" t="s">
        <v>2440</v>
      </c>
      <c r="DJ81" s="39" t="s">
        <v>2246</v>
      </c>
      <c r="DK81" s="39" t="s">
        <v>2246</v>
      </c>
      <c r="DL81" s="39">
        <v>2</v>
      </c>
      <c r="DM81" s="39"/>
      <c r="DN81" s="39"/>
      <c r="DO81" s="39"/>
      <c r="DQ81" s="39" t="s">
        <v>2441</v>
      </c>
      <c r="DR81" s="62" t="s">
        <v>2442</v>
      </c>
      <c r="DS81" s="62" t="s">
        <v>2442</v>
      </c>
      <c r="DT81" s="39">
        <v>2</v>
      </c>
      <c r="DU81" s="39"/>
      <c r="DV81" s="39"/>
      <c r="DW81" s="39"/>
      <c r="DY81" s="39" t="s">
        <v>2155</v>
      </c>
      <c r="DZ81" s="39" t="s">
        <v>2443</v>
      </c>
      <c r="EA81" s="39" t="s">
        <v>2443</v>
      </c>
      <c r="EB81" s="39">
        <v>2</v>
      </c>
      <c r="EC81" s="39"/>
      <c r="ED81" s="39"/>
      <c r="EE81" s="39"/>
      <c r="EO81" s="39" t="s">
        <v>1909</v>
      </c>
      <c r="EP81" s="39" t="s">
        <v>2064</v>
      </c>
      <c r="EQ81" s="39" t="s">
        <v>2064</v>
      </c>
      <c r="ER81" s="39"/>
      <c r="ES81" s="39"/>
      <c r="ET81" s="39"/>
      <c r="EU81" s="39"/>
      <c r="FD81" s="33">
        <v>77</v>
      </c>
      <c r="FE81" s="39" t="s">
        <v>1928</v>
      </c>
      <c r="FF81" s="39" t="s">
        <v>2444</v>
      </c>
      <c r="FG81" s="39" t="s">
        <v>2444</v>
      </c>
      <c r="FH81" s="39"/>
      <c r="FI81" s="39"/>
      <c r="FJ81" s="39"/>
      <c r="FK81" s="39"/>
      <c r="FT81" s="33">
        <v>77</v>
      </c>
      <c r="FU81" s="39" t="s">
        <v>2445</v>
      </c>
      <c r="FV81" s="39" t="s">
        <v>2446</v>
      </c>
      <c r="FW81" s="39" t="s">
        <v>2446</v>
      </c>
      <c r="FX81" s="39"/>
      <c r="FY81" s="39"/>
      <c r="FZ81" s="39"/>
      <c r="GA81" s="39"/>
      <c r="GK81" s="39" t="s">
        <v>520</v>
      </c>
      <c r="GL81" s="39" t="s">
        <v>2447</v>
      </c>
      <c r="GM81" s="39" t="s">
        <v>2447</v>
      </c>
      <c r="GN81" s="39"/>
      <c r="GO81" s="39"/>
      <c r="GP81" s="39"/>
      <c r="GQ81" s="39"/>
      <c r="GS81" s="37" t="s">
        <v>2448</v>
      </c>
      <c r="GT81" s="39" t="s">
        <v>2449</v>
      </c>
      <c r="GU81" s="39" t="s">
        <v>2449</v>
      </c>
      <c r="GV81" s="39">
        <v>2</v>
      </c>
      <c r="GW81" s="39"/>
      <c r="GX81" s="39"/>
      <c r="GY81" s="39"/>
      <c r="HA81" s="37" t="s">
        <v>2450</v>
      </c>
      <c r="HB81" s="39" t="s">
        <v>2451</v>
      </c>
      <c r="HC81" s="39" t="s">
        <v>2451</v>
      </c>
      <c r="HD81" s="39"/>
      <c r="HE81" s="39"/>
      <c r="HF81" s="39"/>
      <c r="HG81" s="39"/>
      <c r="HY81" s="55" t="s">
        <v>2452</v>
      </c>
      <c r="HZ81" s="38" t="s">
        <v>2425</v>
      </c>
      <c r="IA81" s="38" t="s">
        <v>2425</v>
      </c>
      <c r="IB81" s="38"/>
      <c r="IC81" s="38"/>
      <c r="ID81" s="38"/>
      <c r="IE81" s="38"/>
      <c r="IG81" s="55" t="s">
        <v>2423</v>
      </c>
      <c r="IH81" s="38" t="s">
        <v>2453</v>
      </c>
      <c r="II81" s="38" t="s">
        <v>2453</v>
      </c>
      <c r="IJ81" s="38"/>
      <c r="IK81" s="38"/>
      <c r="IL81" s="38"/>
      <c r="IM81" s="38"/>
    </row>
    <row r="82" spans="33:247" x14ac:dyDescent="0.4">
      <c r="AG82" s="39" t="s">
        <v>1863</v>
      </c>
      <c r="AH82" s="39" t="s">
        <v>2454</v>
      </c>
      <c r="AI82" s="39" t="s">
        <v>2454</v>
      </c>
      <c r="AJ82" s="39"/>
      <c r="AK82" s="39"/>
      <c r="AL82" s="39"/>
      <c r="AM82" s="39"/>
      <c r="AW82" s="37" t="s">
        <v>2455</v>
      </c>
      <c r="AX82" s="38" t="s">
        <v>2456</v>
      </c>
      <c r="AY82" s="38" t="s">
        <v>2456</v>
      </c>
      <c r="AZ82" s="39">
        <v>2</v>
      </c>
      <c r="BA82" s="39"/>
      <c r="BB82" s="39"/>
      <c r="BC82" s="39"/>
      <c r="BD82" s="33">
        <v>78</v>
      </c>
      <c r="BE82" s="39" t="s">
        <v>1634</v>
      </c>
      <c r="BF82" s="39" t="s">
        <v>2457</v>
      </c>
      <c r="BG82" s="39" t="s">
        <v>2457</v>
      </c>
      <c r="BH82" s="39">
        <v>2</v>
      </c>
      <c r="BI82" s="39"/>
      <c r="BJ82" s="39"/>
      <c r="BK82" s="39"/>
      <c r="BU82" s="39" t="s">
        <v>2458</v>
      </c>
      <c r="BV82" s="38" t="s">
        <v>2459</v>
      </c>
      <c r="BW82" s="38" t="s">
        <v>2459</v>
      </c>
      <c r="BX82" s="39">
        <v>4</v>
      </c>
      <c r="BY82" s="39">
        <v>2</v>
      </c>
      <c r="BZ82" s="39"/>
      <c r="CA82" s="39"/>
      <c r="CB82" s="33">
        <v>78</v>
      </c>
      <c r="CC82" s="39" t="s">
        <v>1683</v>
      </c>
      <c r="CD82" s="39" t="s">
        <v>2152</v>
      </c>
      <c r="CE82" s="39" t="s">
        <v>2152</v>
      </c>
      <c r="CF82" s="39">
        <v>2</v>
      </c>
      <c r="CG82" s="39"/>
      <c r="CH82" s="39"/>
      <c r="CI82" s="39"/>
      <c r="CK82" s="39" t="s">
        <v>2460</v>
      </c>
      <c r="CL82" s="39" t="s">
        <v>2193</v>
      </c>
      <c r="CM82" s="39" t="s">
        <v>2193</v>
      </c>
      <c r="CN82" s="39"/>
      <c r="CO82" s="39"/>
      <c r="CP82" s="39"/>
      <c r="CQ82" s="39"/>
      <c r="CR82" s="33">
        <v>78</v>
      </c>
      <c r="CS82" s="39" t="s">
        <v>2461</v>
      </c>
      <c r="CT82" s="39" t="s">
        <v>2462</v>
      </c>
      <c r="CU82" s="39" t="s">
        <v>2462</v>
      </c>
      <c r="CV82" s="39">
        <v>4</v>
      </c>
      <c r="CW82" s="39">
        <v>2</v>
      </c>
      <c r="CX82" s="39"/>
      <c r="CY82" s="39"/>
      <c r="DA82" s="39" t="s">
        <v>2225</v>
      </c>
      <c r="DB82" s="39" t="s">
        <v>1148</v>
      </c>
      <c r="DC82" s="39" t="s">
        <v>1148</v>
      </c>
      <c r="DD82" s="39">
        <v>2</v>
      </c>
      <c r="DE82" s="39"/>
      <c r="DF82" s="39"/>
      <c r="DG82" s="39"/>
      <c r="DI82" s="39" t="s">
        <v>2463</v>
      </c>
      <c r="DJ82" s="39" t="s">
        <v>2457</v>
      </c>
      <c r="DK82" s="39" t="s">
        <v>2457</v>
      </c>
      <c r="DL82" s="39">
        <v>2</v>
      </c>
      <c r="DM82" s="39"/>
      <c r="DN82" s="39"/>
      <c r="DO82" s="39"/>
      <c r="DQ82" s="39" t="s">
        <v>2464</v>
      </c>
      <c r="DR82" s="62" t="s">
        <v>2465</v>
      </c>
      <c r="DS82" s="62" t="s">
        <v>2465</v>
      </c>
      <c r="DT82" s="39">
        <v>2</v>
      </c>
      <c r="DU82" s="39"/>
      <c r="DV82" s="39"/>
      <c r="DW82" s="39"/>
      <c r="DY82" s="39" t="s">
        <v>2188</v>
      </c>
      <c r="DZ82" s="39" t="s">
        <v>2466</v>
      </c>
      <c r="EA82" s="39" t="s">
        <v>2466</v>
      </c>
      <c r="EB82" s="39">
        <v>2</v>
      </c>
      <c r="EC82" s="39"/>
      <c r="ED82" s="39"/>
      <c r="EE82" s="39"/>
      <c r="EO82" s="39" t="s">
        <v>1936</v>
      </c>
      <c r="EP82" s="39" t="s">
        <v>2094</v>
      </c>
      <c r="EQ82" s="39" t="s">
        <v>2094</v>
      </c>
      <c r="ER82" s="39"/>
      <c r="ES82" s="39"/>
      <c r="ET82" s="39"/>
      <c r="EU82" s="39"/>
      <c r="FD82" s="33">
        <v>78</v>
      </c>
      <c r="FE82" s="39" t="s">
        <v>2329</v>
      </c>
      <c r="FF82" s="39" t="s">
        <v>2396</v>
      </c>
      <c r="FG82" s="39" t="s">
        <v>2396</v>
      </c>
      <c r="FH82" s="39"/>
      <c r="FI82" s="39"/>
      <c r="FJ82" s="39"/>
      <c r="FK82" s="39"/>
      <c r="FT82" s="33">
        <v>78</v>
      </c>
      <c r="FU82" s="39" t="s">
        <v>2149</v>
      </c>
      <c r="FV82" s="39" t="s">
        <v>1731</v>
      </c>
      <c r="FW82" s="39" t="s">
        <v>1731</v>
      </c>
      <c r="FX82" s="39"/>
      <c r="FY82" s="39"/>
      <c r="FZ82" s="39"/>
      <c r="GA82" s="39"/>
      <c r="GK82" s="39" t="s">
        <v>548</v>
      </c>
      <c r="GL82" s="39" t="s">
        <v>2467</v>
      </c>
      <c r="GM82" s="39" t="s">
        <v>2467</v>
      </c>
      <c r="GN82" s="39"/>
      <c r="GO82" s="39"/>
      <c r="GP82" s="39"/>
      <c r="GQ82" s="39"/>
      <c r="GS82" s="37" t="s">
        <v>2468</v>
      </c>
      <c r="GT82" s="39" t="s">
        <v>2469</v>
      </c>
      <c r="GU82" s="39" t="s">
        <v>2469</v>
      </c>
      <c r="GV82" s="39">
        <v>2</v>
      </c>
      <c r="GW82" s="39"/>
      <c r="GX82" s="39"/>
      <c r="GY82" s="39"/>
      <c r="HA82" s="37" t="s">
        <v>2470</v>
      </c>
      <c r="HB82" s="39" t="s">
        <v>2471</v>
      </c>
      <c r="HC82" s="39" t="s">
        <v>2471</v>
      </c>
      <c r="HD82" s="39"/>
      <c r="HE82" s="39"/>
      <c r="HF82" s="39"/>
      <c r="HG82" s="39"/>
      <c r="HY82" s="55" t="s">
        <v>2472</v>
      </c>
      <c r="HZ82" s="38" t="s">
        <v>2257</v>
      </c>
      <c r="IA82" s="38" t="s">
        <v>2257</v>
      </c>
      <c r="IB82" s="38"/>
      <c r="IC82" s="38"/>
      <c r="ID82" s="38"/>
      <c r="IE82" s="38"/>
      <c r="IG82" s="55" t="s">
        <v>2452</v>
      </c>
      <c r="IH82" s="38" t="s">
        <v>2473</v>
      </c>
      <c r="II82" s="38" t="s">
        <v>2473</v>
      </c>
      <c r="IJ82" s="38"/>
      <c r="IK82" s="38"/>
      <c r="IL82" s="38"/>
      <c r="IM82" s="38"/>
    </row>
    <row r="83" spans="33:247" x14ac:dyDescent="0.4">
      <c r="AG83" s="39" t="s">
        <v>1892</v>
      </c>
      <c r="AH83" s="39" t="s">
        <v>2474</v>
      </c>
      <c r="AI83" s="39" t="s">
        <v>2474</v>
      </c>
      <c r="AJ83" s="39"/>
      <c r="AK83" s="39"/>
      <c r="AL83" s="39"/>
      <c r="AM83" s="39"/>
      <c r="AW83" s="37" t="s">
        <v>2475</v>
      </c>
      <c r="AX83" s="38" t="s">
        <v>2476</v>
      </c>
      <c r="AY83" s="38" t="s">
        <v>2476</v>
      </c>
      <c r="AZ83" s="39">
        <v>2</v>
      </c>
      <c r="BA83" s="39"/>
      <c r="BB83" s="39"/>
      <c r="BC83" s="39"/>
      <c r="BD83" s="33">
        <v>79</v>
      </c>
      <c r="BE83" s="39" t="s">
        <v>1665</v>
      </c>
      <c r="BF83" s="39" t="s">
        <v>2292</v>
      </c>
      <c r="BG83" s="39" t="s">
        <v>2292</v>
      </c>
      <c r="BH83" s="39">
        <v>2</v>
      </c>
      <c r="BI83" s="39"/>
      <c r="BJ83" s="39"/>
      <c r="BK83" s="39"/>
      <c r="BU83" s="39" t="s">
        <v>1961</v>
      </c>
      <c r="BV83" s="38" t="s">
        <v>2477</v>
      </c>
      <c r="BW83" s="38" t="s">
        <v>2477</v>
      </c>
      <c r="BX83" s="39">
        <v>4</v>
      </c>
      <c r="BY83" s="39">
        <v>2</v>
      </c>
      <c r="BZ83" s="39"/>
      <c r="CA83" s="39"/>
      <c r="CB83" s="33">
        <v>79</v>
      </c>
      <c r="CC83" s="39" t="s">
        <v>1713</v>
      </c>
      <c r="CD83" s="39" t="s">
        <v>1964</v>
      </c>
      <c r="CE83" s="39" t="s">
        <v>1964</v>
      </c>
      <c r="CF83" s="39">
        <v>2</v>
      </c>
      <c r="CG83" s="39"/>
      <c r="CH83" s="39"/>
      <c r="CI83" s="39"/>
      <c r="CK83" s="39" t="s">
        <v>885</v>
      </c>
      <c r="CL83" s="39" t="s">
        <v>2444</v>
      </c>
      <c r="CM83" s="39" t="s">
        <v>2444</v>
      </c>
      <c r="CN83" s="39"/>
      <c r="CO83" s="39"/>
      <c r="CP83" s="39"/>
      <c r="CQ83" s="39"/>
      <c r="CR83" s="33">
        <v>79</v>
      </c>
      <c r="CS83" s="39" t="s">
        <v>2478</v>
      </c>
      <c r="CT83" s="39" t="s">
        <v>2479</v>
      </c>
      <c r="CU83" s="39" t="s">
        <v>2479</v>
      </c>
      <c r="CV83" s="39"/>
      <c r="CW83" s="39"/>
      <c r="CX83" s="39"/>
      <c r="CY83" s="39"/>
      <c r="DA83" s="39" t="s">
        <v>2253</v>
      </c>
      <c r="DB83" s="39" t="s">
        <v>1185</v>
      </c>
      <c r="DC83" s="39" t="s">
        <v>1185</v>
      </c>
      <c r="DD83" s="39">
        <v>2</v>
      </c>
      <c r="DE83" s="39"/>
      <c r="DF83" s="39"/>
      <c r="DG83" s="39"/>
      <c r="DI83" s="39" t="s">
        <v>2480</v>
      </c>
      <c r="DJ83" s="39" t="s">
        <v>2481</v>
      </c>
      <c r="DK83" s="39" t="s">
        <v>2481</v>
      </c>
      <c r="DL83" s="39">
        <v>2</v>
      </c>
      <c r="DM83" s="39"/>
      <c r="DN83" s="39"/>
      <c r="DO83" s="39"/>
      <c r="DQ83" s="39" t="s">
        <v>2482</v>
      </c>
      <c r="DR83" s="62" t="s">
        <v>2483</v>
      </c>
      <c r="DS83" s="62" t="s">
        <v>2483</v>
      </c>
      <c r="DT83" s="39">
        <v>2</v>
      </c>
      <c r="DU83" s="39"/>
      <c r="DV83" s="39"/>
      <c r="DW83" s="39"/>
      <c r="DY83" s="39" t="s">
        <v>2218</v>
      </c>
      <c r="DZ83" s="39" t="s">
        <v>2484</v>
      </c>
      <c r="EA83" s="39" t="s">
        <v>2484</v>
      </c>
      <c r="EB83" s="39">
        <v>2</v>
      </c>
      <c r="EC83" s="39"/>
      <c r="ED83" s="39"/>
      <c r="EE83" s="39"/>
      <c r="EO83" s="39" t="s">
        <v>1961</v>
      </c>
      <c r="EP83" s="39" t="s">
        <v>1612</v>
      </c>
      <c r="EQ83" s="39" t="s">
        <v>1612</v>
      </c>
      <c r="ER83" s="39">
        <v>4</v>
      </c>
      <c r="ES83" s="39">
        <v>2</v>
      </c>
      <c r="ET83" s="39"/>
      <c r="EU83" s="39"/>
      <c r="FD83" s="33">
        <v>79</v>
      </c>
      <c r="FE83" s="39" t="s">
        <v>2352</v>
      </c>
      <c r="FF83" s="39" t="s">
        <v>2252</v>
      </c>
      <c r="FG83" s="39" t="s">
        <v>2252</v>
      </c>
      <c r="FH83" s="39"/>
      <c r="FI83" s="39"/>
      <c r="FJ83" s="39"/>
      <c r="FK83" s="39"/>
      <c r="FT83" s="33">
        <v>79</v>
      </c>
      <c r="FU83" s="39" t="s">
        <v>2485</v>
      </c>
      <c r="FV83" s="39" t="s">
        <v>1759</v>
      </c>
      <c r="FW83" s="39" t="s">
        <v>1759</v>
      </c>
      <c r="FX83" s="39"/>
      <c r="FY83" s="39"/>
      <c r="FZ83" s="39"/>
      <c r="GA83" s="39"/>
      <c r="GK83" s="39" t="s">
        <v>581</v>
      </c>
      <c r="GL83" s="39" t="s">
        <v>2411</v>
      </c>
      <c r="GM83" s="39" t="s">
        <v>2411</v>
      </c>
      <c r="GN83" s="39"/>
      <c r="GO83" s="39"/>
      <c r="GP83" s="39"/>
      <c r="GQ83" s="39"/>
      <c r="GS83" s="37" t="s">
        <v>2486</v>
      </c>
      <c r="GT83" s="39" t="s">
        <v>2487</v>
      </c>
      <c r="GU83" s="39" t="s">
        <v>2487</v>
      </c>
      <c r="GV83" s="39">
        <v>2</v>
      </c>
      <c r="GW83" s="39"/>
      <c r="GX83" s="39"/>
      <c r="GY83" s="39"/>
      <c r="HA83" s="37" t="s">
        <v>2488</v>
      </c>
      <c r="HB83" s="39" t="s">
        <v>1992</v>
      </c>
      <c r="HC83" s="39" t="s">
        <v>1992</v>
      </c>
      <c r="HD83" s="39"/>
      <c r="HE83" s="39"/>
      <c r="HF83" s="39"/>
      <c r="HG83" s="39"/>
      <c r="HY83" s="55" t="s">
        <v>2489</v>
      </c>
      <c r="HZ83" s="38" t="s">
        <v>857</v>
      </c>
      <c r="IA83" s="38" t="s">
        <v>857</v>
      </c>
      <c r="IB83" s="38"/>
      <c r="IC83" s="38"/>
      <c r="ID83" s="38"/>
      <c r="IE83" s="38"/>
      <c r="IG83" s="55" t="s">
        <v>2472</v>
      </c>
      <c r="IH83" s="38" t="s">
        <v>2490</v>
      </c>
      <c r="II83" s="38" t="s">
        <v>2490</v>
      </c>
      <c r="IJ83" s="38"/>
      <c r="IK83" s="38"/>
      <c r="IL83" s="38"/>
      <c r="IM83" s="38"/>
    </row>
    <row r="84" spans="33:247" x14ac:dyDescent="0.4">
      <c r="AG84" s="39" t="s">
        <v>1919</v>
      </c>
      <c r="AH84" s="39" t="s">
        <v>2491</v>
      </c>
      <c r="AI84" s="39" t="s">
        <v>2491</v>
      </c>
      <c r="AJ84" s="39"/>
      <c r="AK84" s="39"/>
      <c r="AL84" s="39"/>
      <c r="AM84" s="39"/>
      <c r="AW84" s="37" t="s">
        <v>2492</v>
      </c>
      <c r="AX84" s="38" t="s">
        <v>2493</v>
      </c>
      <c r="AY84" s="38" t="s">
        <v>2493</v>
      </c>
      <c r="AZ84" s="39">
        <v>2</v>
      </c>
      <c r="BA84" s="39"/>
      <c r="BB84" s="39"/>
      <c r="BC84" s="39"/>
      <c r="BD84" s="33">
        <v>80</v>
      </c>
      <c r="BE84" s="39" t="s">
        <v>1696</v>
      </c>
      <c r="BF84" s="39" t="s">
        <v>2494</v>
      </c>
      <c r="BG84" s="39" t="s">
        <v>2494</v>
      </c>
      <c r="BH84" s="39">
        <v>2</v>
      </c>
      <c r="BI84" s="39"/>
      <c r="BJ84" s="39"/>
      <c r="BK84" s="39"/>
      <c r="BU84" s="39" t="s">
        <v>1991</v>
      </c>
      <c r="BV84" s="38" t="s">
        <v>2495</v>
      </c>
      <c r="BW84" s="38" t="s">
        <v>2495</v>
      </c>
      <c r="BX84" s="39"/>
      <c r="BY84" s="39"/>
      <c r="BZ84" s="39"/>
      <c r="CA84" s="39"/>
      <c r="CB84" s="33">
        <v>80</v>
      </c>
      <c r="CC84" s="39" t="s">
        <v>2496</v>
      </c>
      <c r="CD84" s="39" t="s">
        <v>1952</v>
      </c>
      <c r="CE84" s="39" t="s">
        <v>1952</v>
      </c>
      <c r="CF84" s="39">
        <v>2</v>
      </c>
      <c r="CG84" s="39"/>
      <c r="CH84" s="39"/>
      <c r="CI84" s="39"/>
      <c r="CK84" s="39" t="s">
        <v>916</v>
      </c>
      <c r="CL84" s="39" t="s">
        <v>1731</v>
      </c>
      <c r="CM84" s="39" t="s">
        <v>1731</v>
      </c>
      <c r="CN84" s="39"/>
      <c r="CO84" s="39"/>
      <c r="CP84" s="39"/>
      <c r="CQ84" s="39"/>
      <c r="CR84" s="33">
        <v>80</v>
      </c>
      <c r="CS84" s="39" t="s">
        <v>2497</v>
      </c>
      <c r="CT84" s="39" t="s">
        <v>2498</v>
      </c>
      <c r="CU84" s="39" t="s">
        <v>2498</v>
      </c>
      <c r="CV84" s="39"/>
      <c r="CW84" s="39"/>
      <c r="CX84" s="39"/>
      <c r="CY84" s="39"/>
      <c r="DA84" s="39" t="s">
        <v>770</v>
      </c>
      <c r="DB84" s="39" t="s">
        <v>1667</v>
      </c>
      <c r="DC84" s="39" t="s">
        <v>1667</v>
      </c>
      <c r="DD84" s="39">
        <v>2</v>
      </c>
      <c r="DE84" s="39"/>
      <c r="DF84" s="39"/>
      <c r="DG84" s="39"/>
      <c r="DI84" s="39" t="s">
        <v>2499</v>
      </c>
      <c r="DJ84" s="39" t="s">
        <v>2500</v>
      </c>
      <c r="DK84" s="39" t="s">
        <v>2500</v>
      </c>
      <c r="DL84" s="39">
        <v>2</v>
      </c>
      <c r="DM84" s="39"/>
      <c r="DN84" s="39"/>
      <c r="DO84" s="39"/>
      <c r="DQ84" s="39" t="s">
        <v>2501</v>
      </c>
      <c r="DR84" s="62" t="s">
        <v>2502</v>
      </c>
      <c r="DS84" s="62" t="s">
        <v>2502</v>
      </c>
      <c r="DT84" s="39">
        <v>2</v>
      </c>
      <c r="DU84" s="39"/>
      <c r="DV84" s="39"/>
      <c r="DW84" s="39"/>
      <c r="DY84" s="39" t="s">
        <v>2247</v>
      </c>
      <c r="DZ84" s="39" t="s">
        <v>1816</v>
      </c>
      <c r="EA84" s="39" t="s">
        <v>1816</v>
      </c>
      <c r="EB84" s="39">
        <v>2</v>
      </c>
      <c r="EC84" s="39"/>
      <c r="ED84" s="39"/>
      <c r="EE84" s="39"/>
      <c r="EO84" s="39" t="s">
        <v>1991</v>
      </c>
      <c r="EP84" s="39" t="s">
        <v>1639</v>
      </c>
      <c r="EQ84" s="39" t="s">
        <v>1639</v>
      </c>
      <c r="ER84" s="39"/>
      <c r="ES84" s="39"/>
      <c r="ET84" s="39"/>
      <c r="EU84" s="39"/>
      <c r="FD84" s="33">
        <v>80</v>
      </c>
      <c r="FE84" s="39" t="s">
        <v>2372</v>
      </c>
      <c r="FF84" s="39" t="s">
        <v>2446</v>
      </c>
      <c r="FG84" s="39" t="s">
        <v>2446</v>
      </c>
      <c r="FH84" s="39"/>
      <c r="FI84" s="39"/>
      <c r="FJ84" s="39"/>
      <c r="FK84" s="39"/>
      <c r="FT84" s="33">
        <v>80</v>
      </c>
      <c r="FU84" s="39" t="s">
        <v>2503</v>
      </c>
      <c r="FV84" s="39" t="s">
        <v>1789</v>
      </c>
      <c r="FW84" s="39" t="s">
        <v>1789</v>
      </c>
      <c r="FX84" s="39"/>
      <c r="FY84" s="39"/>
      <c r="FZ84" s="39"/>
      <c r="GA84" s="39"/>
      <c r="GK84" s="39" t="s">
        <v>620</v>
      </c>
      <c r="GL84" s="39" t="s">
        <v>2504</v>
      </c>
      <c r="GM84" s="39" t="s">
        <v>2504</v>
      </c>
      <c r="GN84" s="39">
        <v>1</v>
      </c>
      <c r="GO84" s="39"/>
      <c r="GP84" s="39"/>
      <c r="GQ84" s="39"/>
      <c r="GS84" s="37" t="s">
        <v>2505</v>
      </c>
      <c r="GT84" s="39" t="s">
        <v>2506</v>
      </c>
      <c r="GU84" s="39" t="s">
        <v>2506</v>
      </c>
      <c r="GV84" s="39">
        <v>2</v>
      </c>
      <c r="GW84" s="39"/>
      <c r="GX84" s="39"/>
      <c r="GY84" s="39"/>
      <c r="HA84" s="37" t="s">
        <v>2507</v>
      </c>
      <c r="HB84" s="39" t="s">
        <v>2315</v>
      </c>
      <c r="HC84" s="39" t="s">
        <v>2315</v>
      </c>
      <c r="HD84" s="39"/>
      <c r="HE84" s="39"/>
      <c r="HF84" s="39"/>
      <c r="HG84" s="39"/>
      <c r="HY84" s="55" t="s">
        <v>2508</v>
      </c>
      <c r="HZ84" s="38" t="s">
        <v>2490</v>
      </c>
      <c r="IA84" s="38" t="s">
        <v>2490</v>
      </c>
      <c r="IB84" s="38"/>
      <c r="IC84" s="38"/>
      <c r="ID84" s="38"/>
      <c r="IE84" s="38"/>
      <c r="IG84" s="55" t="s">
        <v>2489</v>
      </c>
      <c r="IH84" s="38" t="s">
        <v>2509</v>
      </c>
      <c r="II84" s="38" t="s">
        <v>2509</v>
      </c>
      <c r="IJ84" s="38"/>
      <c r="IK84" s="38"/>
      <c r="IL84" s="38"/>
      <c r="IM84" s="38"/>
    </row>
    <row r="85" spans="33:247" x14ac:dyDescent="0.4">
      <c r="AG85" s="39" t="s">
        <v>1946</v>
      </c>
      <c r="AH85" s="39" t="s">
        <v>2510</v>
      </c>
      <c r="AI85" s="39" t="s">
        <v>2510</v>
      </c>
      <c r="AJ85" s="39"/>
      <c r="AK85" s="39"/>
      <c r="AL85" s="39"/>
      <c r="AM85" s="39"/>
      <c r="AW85" s="37" t="s">
        <v>2511</v>
      </c>
      <c r="AX85" s="38" t="s">
        <v>2512</v>
      </c>
      <c r="AY85" s="38" t="s">
        <v>2512</v>
      </c>
      <c r="AZ85" s="39">
        <v>2</v>
      </c>
      <c r="BA85" s="39"/>
      <c r="BB85" s="39"/>
      <c r="BC85" s="39"/>
      <c r="BD85" s="33">
        <v>81</v>
      </c>
      <c r="BE85" s="39" t="s">
        <v>2513</v>
      </c>
      <c r="BF85" s="39" t="s">
        <v>2514</v>
      </c>
      <c r="BG85" s="39" t="s">
        <v>2514</v>
      </c>
      <c r="BH85" s="39">
        <v>2</v>
      </c>
      <c r="BI85" s="39"/>
      <c r="BJ85" s="39"/>
      <c r="BK85" s="39"/>
      <c r="BU85" s="39" t="s">
        <v>2027</v>
      </c>
      <c r="BV85" s="38" t="s">
        <v>2515</v>
      </c>
      <c r="BW85" s="38" t="s">
        <v>2515</v>
      </c>
      <c r="BX85" s="39"/>
      <c r="BY85" s="39"/>
      <c r="BZ85" s="39"/>
      <c r="CA85" s="39"/>
      <c r="CB85" s="33">
        <v>81</v>
      </c>
      <c r="CC85" s="39" t="s">
        <v>2516</v>
      </c>
      <c r="CD85" s="39" t="s">
        <v>2082</v>
      </c>
      <c r="CE85" s="39" t="s">
        <v>2082</v>
      </c>
      <c r="CF85" s="39">
        <v>2</v>
      </c>
      <c r="CG85" s="39"/>
      <c r="CH85" s="39"/>
      <c r="CI85" s="39"/>
      <c r="CK85" s="39" t="s">
        <v>2517</v>
      </c>
      <c r="CL85" s="39" t="s">
        <v>2302</v>
      </c>
      <c r="CM85" s="39" t="s">
        <v>2302</v>
      </c>
      <c r="CN85" s="39"/>
      <c r="CO85" s="39"/>
      <c r="CP85" s="39"/>
      <c r="CQ85" s="39"/>
      <c r="CR85" s="33">
        <v>81</v>
      </c>
      <c r="CS85" s="39" t="s">
        <v>2518</v>
      </c>
      <c r="CT85" s="39" t="s">
        <v>2519</v>
      </c>
      <c r="CU85" s="39" t="s">
        <v>2520</v>
      </c>
      <c r="CV85" s="39">
        <v>4</v>
      </c>
      <c r="CW85" s="39">
        <v>1</v>
      </c>
      <c r="CX85" s="39"/>
      <c r="CY85" s="39"/>
      <c r="DA85" s="39" t="s">
        <v>804</v>
      </c>
      <c r="DB85" s="39" t="s">
        <v>1698</v>
      </c>
      <c r="DC85" s="39" t="s">
        <v>1698</v>
      </c>
      <c r="DD85" s="39">
        <v>2</v>
      </c>
      <c r="DE85" s="39"/>
      <c r="DF85" s="39"/>
      <c r="DG85" s="39"/>
      <c r="DI85" s="39" t="s">
        <v>2521</v>
      </c>
      <c r="DJ85" s="39" t="s">
        <v>2301</v>
      </c>
      <c r="DK85" s="39" t="s">
        <v>2301</v>
      </c>
      <c r="DL85" s="39">
        <v>2</v>
      </c>
      <c r="DM85" s="39"/>
      <c r="DN85" s="39"/>
      <c r="DO85" s="39"/>
      <c r="DQ85" s="39" t="s">
        <v>2522</v>
      </c>
      <c r="DR85" s="62" t="s">
        <v>2523</v>
      </c>
      <c r="DS85" s="62" t="s">
        <v>2523</v>
      </c>
      <c r="DT85" s="39">
        <v>2</v>
      </c>
      <c r="DU85" s="39"/>
      <c r="DV85" s="39"/>
      <c r="DW85" s="39"/>
      <c r="DY85" s="39" t="s">
        <v>2276</v>
      </c>
      <c r="DZ85" s="39" t="s">
        <v>1901</v>
      </c>
      <c r="EA85" s="39" t="s">
        <v>1901</v>
      </c>
      <c r="EB85" s="39">
        <v>2</v>
      </c>
      <c r="EC85" s="39"/>
      <c r="ED85" s="39"/>
      <c r="EE85" s="39"/>
      <c r="EO85" s="39" t="s">
        <v>2027</v>
      </c>
      <c r="EP85" s="39" t="s">
        <v>1671</v>
      </c>
      <c r="EQ85" s="39" t="s">
        <v>1671</v>
      </c>
      <c r="ER85" s="39"/>
      <c r="ES85" s="39"/>
      <c r="ET85" s="39"/>
      <c r="EU85" s="39"/>
      <c r="FD85" s="33">
        <v>81</v>
      </c>
      <c r="FE85" s="39" t="s">
        <v>2395</v>
      </c>
      <c r="FF85" s="39" t="s">
        <v>1759</v>
      </c>
      <c r="FG85" s="39" t="s">
        <v>1759</v>
      </c>
      <c r="FH85" s="39"/>
      <c r="FI85" s="39"/>
      <c r="FJ85" s="39"/>
      <c r="FK85" s="39"/>
      <c r="FT85" s="33">
        <v>81</v>
      </c>
      <c r="FU85" s="39" t="s">
        <v>2524</v>
      </c>
      <c r="FV85" s="39" t="s">
        <v>1818</v>
      </c>
      <c r="FW85" s="39" t="s">
        <v>1818</v>
      </c>
      <c r="FX85" s="39"/>
      <c r="FY85" s="39"/>
      <c r="FZ85" s="39"/>
      <c r="GA85" s="39"/>
      <c r="GK85" s="39" t="s">
        <v>654</v>
      </c>
      <c r="GL85" s="39" t="s">
        <v>2498</v>
      </c>
      <c r="GM85" s="39" t="s">
        <v>2498</v>
      </c>
      <c r="GN85" s="39"/>
      <c r="GO85" s="39"/>
      <c r="GP85" s="39"/>
      <c r="GQ85" s="39"/>
      <c r="GS85" s="37" t="s">
        <v>2525</v>
      </c>
      <c r="GT85" s="39" t="s">
        <v>2108</v>
      </c>
      <c r="GU85" s="39" t="s">
        <v>2108</v>
      </c>
      <c r="GV85" s="39">
        <v>2</v>
      </c>
      <c r="GW85" s="39"/>
      <c r="GX85" s="39"/>
      <c r="GY85" s="39"/>
      <c r="HA85" s="37" t="s">
        <v>2526</v>
      </c>
      <c r="HB85" s="39" t="s">
        <v>2527</v>
      </c>
      <c r="HC85" s="39" t="s">
        <v>2527</v>
      </c>
      <c r="HD85" s="39"/>
      <c r="HE85" s="39"/>
      <c r="HF85" s="39"/>
      <c r="HG85" s="39"/>
      <c r="HY85" s="55" t="s">
        <v>2528</v>
      </c>
      <c r="HZ85" s="38" t="s">
        <v>2220</v>
      </c>
      <c r="IA85" s="38" t="s">
        <v>2220</v>
      </c>
      <c r="IB85" s="38"/>
      <c r="IC85" s="38"/>
      <c r="ID85" s="38"/>
      <c r="IE85" s="38"/>
      <c r="IG85" s="55" t="s">
        <v>2508</v>
      </c>
      <c r="IH85" s="38" t="s">
        <v>2529</v>
      </c>
      <c r="II85" s="38" t="s">
        <v>2529</v>
      </c>
      <c r="IJ85" s="38"/>
      <c r="IK85" s="38"/>
      <c r="IL85" s="38"/>
      <c r="IM85" s="38"/>
    </row>
    <row r="86" spans="33:247" x14ac:dyDescent="0.4">
      <c r="AG86" s="39" t="s">
        <v>1972</v>
      </c>
      <c r="AH86" s="39" t="s">
        <v>2530</v>
      </c>
      <c r="AI86" s="39" t="s">
        <v>2530</v>
      </c>
      <c r="AJ86" s="39"/>
      <c r="AK86" s="39"/>
      <c r="AL86" s="39"/>
      <c r="AM86" s="39"/>
      <c r="AW86" s="37" t="s">
        <v>2531</v>
      </c>
      <c r="AX86" s="38" t="s">
        <v>2532</v>
      </c>
      <c r="AY86" s="38" t="s">
        <v>2532</v>
      </c>
      <c r="AZ86" s="39">
        <v>2</v>
      </c>
      <c r="BA86" s="39"/>
      <c r="BB86" s="39"/>
      <c r="BC86" s="39"/>
      <c r="BD86" s="33">
        <v>82</v>
      </c>
      <c r="BE86" s="39" t="s">
        <v>2533</v>
      </c>
      <c r="BF86" s="39" t="s">
        <v>2534</v>
      </c>
      <c r="BG86" s="39" t="s">
        <v>2534</v>
      </c>
      <c r="BH86" s="39">
        <v>2</v>
      </c>
      <c r="BI86" s="39"/>
      <c r="BJ86" s="39"/>
      <c r="BK86" s="39"/>
      <c r="BU86" s="39" t="s">
        <v>2062</v>
      </c>
      <c r="BV86" s="38" t="s">
        <v>2535</v>
      </c>
      <c r="BW86" s="38" t="s">
        <v>2535</v>
      </c>
      <c r="BX86" s="39"/>
      <c r="BY86" s="39"/>
      <c r="BZ86" s="39"/>
      <c r="CA86" s="39"/>
      <c r="CB86" s="33">
        <v>82</v>
      </c>
      <c r="CC86" s="39" t="s">
        <v>2536</v>
      </c>
      <c r="CD86" s="39" t="s">
        <v>2273</v>
      </c>
      <c r="CE86" s="39" t="s">
        <v>2273</v>
      </c>
      <c r="CF86" s="39">
        <v>2</v>
      </c>
      <c r="CG86" s="39"/>
      <c r="CH86" s="39"/>
      <c r="CI86" s="39"/>
      <c r="CK86" s="39" t="s">
        <v>983</v>
      </c>
      <c r="CL86" s="39" t="s">
        <v>2537</v>
      </c>
      <c r="CM86" s="39" t="s">
        <v>2537</v>
      </c>
      <c r="CN86" s="39"/>
      <c r="CO86" s="39"/>
      <c r="CP86" s="39"/>
      <c r="CQ86" s="39"/>
      <c r="CR86" s="33">
        <v>82</v>
      </c>
      <c r="CS86" s="39" t="s">
        <v>2538</v>
      </c>
      <c r="CT86" s="39" t="s">
        <v>2539</v>
      </c>
      <c r="CU86" s="39" t="s">
        <v>2539</v>
      </c>
      <c r="CV86" s="39">
        <v>4</v>
      </c>
      <c r="CW86" s="39">
        <v>2</v>
      </c>
      <c r="CX86" s="39"/>
      <c r="CY86" s="39"/>
      <c r="DA86" s="39" t="s">
        <v>838</v>
      </c>
      <c r="DB86" s="39" t="s">
        <v>1379</v>
      </c>
      <c r="DC86" s="39" t="s">
        <v>1379</v>
      </c>
      <c r="DD86" s="39">
        <v>2</v>
      </c>
      <c r="DE86" s="39"/>
      <c r="DF86" s="39"/>
      <c r="DG86" s="39"/>
      <c r="DI86" s="39" t="s">
        <v>2540</v>
      </c>
      <c r="DJ86" s="39" t="s">
        <v>1787</v>
      </c>
      <c r="DK86" s="39" t="s">
        <v>1787</v>
      </c>
      <c r="DL86" s="39">
        <v>2</v>
      </c>
      <c r="DM86" s="39"/>
      <c r="DN86" s="39"/>
      <c r="DO86" s="39"/>
      <c r="DQ86" s="39" t="s">
        <v>2541</v>
      </c>
      <c r="DR86" s="62" t="s">
        <v>2542</v>
      </c>
      <c r="DS86" s="62" t="s">
        <v>2542</v>
      </c>
      <c r="DT86" s="39">
        <v>2</v>
      </c>
      <c r="DU86" s="39"/>
      <c r="DV86" s="39"/>
      <c r="DW86" s="39"/>
      <c r="DY86" s="39" t="s">
        <v>552</v>
      </c>
      <c r="DZ86" s="39" t="s">
        <v>1890</v>
      </c>
      <c r="EA86" s="39" t="s">
        <v>1890</v>
      </c>
      <c r="EB86" s="39">
        <v>2</v>
      </c>
      <c r="EC86" s="39"/>
      <c r="ED86" s="39"/>
      <c r="EE86" s="39"/>
      <c r="EO86" s="39" t="s">
        <v>2062</v>
      </c>
      <c r="EP86" s="39" t="s">
        <v>1702</v>
      </c>
      <c r="EQ86" s="39" t="s">
        <v>1702</v>
      </c>
      <c r="ER86" s="39"/>
      <c r="ES86" s="39"/>
      <c r="ET86" s="39"/>
      <c r="EU86" s="39"/>
      <c r="FD86" s="33">
        <v>82</v>
      </c>
      <c r="FE86" s="39" t="s">
        <v>2418</v>
      </c>
      <c r="FF86" s="39" t="s">
        <v>1789</v>
      </c>
      <c r="FG86" s="39" t="s">
        <v>1789</v>
      </c>
      <c r="FH86" s="39"/>
      <c r="FI86" s="39"/>
      <c r="FJ86" s="39"/>
      <c r="FK86" s="39"/>
      <c r="FT86" s="33">
        <v>82</v>
      </c>
      <c r="FU86" s="39" t="s">
        <v>2543</v>
      </c>
      <c r="FV86" s="39" t="s">
        <v>1847</v>
      </c>
      <c r="FW86" s="39" t="s">
        <v>1847</v>
      </c>
      <c r="FX86" s="39"/>
      <c r="FY86" s="39"/>
      <c r="FZ86" s="39"/>
      <c r="GA86" s="39"/>
      <c r="GK86" s="39" t="s">
        <v>689</v>
      </c>
      <c r="GL86" s="39" t="s">
        <v>2519</v>
      </c>
      <c r="GM86" s="39" t="s">
        <v>2519</v>
      </c>
      <c r="GN86" s="39"/>
      <c r="GO86" s="39"/>
      <c r="GP86" s="39"/>
      <c r="GQ86" s="39"/>
      <c r="GS86" s="37" t="s">
        <v>2544</v>
      </c>
      <c r="GT86" s="39" t="s">
        <v>2545</v>
      </c>
      <c r="GU86" s="39" t="s">
        <v>2545</v>
      </c>
      <c r="GV86" s="39">
        <v>2</v>
      </c>
      <c r="GW86" s="39"/>
      <c r="GX86" s="39"/>
      <c r="GY86" s="39"/>
      <c r="HA86" s="37" t="s">
        <v>2546</v>
      </c>
      <c r="HB86" s="39" t="s">
        <v>2547</v>
      </c>
      <c r="HC86" s="39" t="s">
        <v>2547</v>
      </c>
      <c r="HD86" s="39"/>
      <c r="HE86" s="39"/>
      <c r="HF86" s="39"/>
      <c r="HG86" s="39"/>
      <c r="HY86" s="55" t="s">
        <v>2548</v>
      </c>
      <c r="HZ86" s="38" t="s">
        <v>2549</v>
      </c>
      <c r="IA86" s="38" t="s">
        <v>2549</v>
      </c>
      <c r="IB86" s="38"/>
      <c r="IC86" s="38"/>
      <c r="ID86" s="38"/>
      <c r="IE86" s="38"/>
      <c r="IG86" s="55" t="s">
        <v>2528</v>
      </c>
      <c r="IH86" s="38" t="s">
        <v>2549</v>
      </c>
      <c r="II86" s="38" t="s">
        <v>2549</v>
      </c>
      <c r="IJ86" s="38"/>
      <c r="IK86" s="38"/>
      <c r="IL86" s="38"/>
      <c r="IM86" s="38"/>
    </row>
    <row r="87" spans="33:247" x14ac:dyDescent="0.4">
      <c r="AG87" s="39" t="s">
        <v>2005</v>
      </c>
      <c r="AH87" s="39" t="s">
        <v>2550</v>
      </c>
      <c r="AI87" s="39" t="s">
        <v>2550</v>
      </c>
      <c r="AJ87" s="39"/>
      <c r="AK87" s="39"/>
      <c r="AL87" s="39"/>
      <c r="AM87" s="39"/>
      <c r="AW87" s="37" t="s">
        <v>2551</v>
      </c>
      <c r="AX87" s="38" t="s">
        <v>2552</v>
      </c>
      <c r="AY87" s="38" t="s">
        <v>2552</v>
      </c>
      <c r="AZ87" s="39">
        <v>2</v>
      </c>
      <c r="BA87" s="39"/>
      <c r="BB87" s="39"/>
      <c r="BC87" s="39"/>
      <c r="BD87" s="33">
        <v>83</v>
      </c>
      <c r="BE87" s="39" t="s">
        <v>2553</v>
      </c>
      <c r="BF87" s="39" t="s">
        <v>2554</v>
      </c>
      <c r="BG87" s="39" t="s">
        <v>2554</v>
      </c>
      <c r="BH87" s="39">
        <v>2</v>
      </c>
      <c r="BI87" s="39"/>
      <c r="BJ87" s="39"/>
      <c r="BK87" s="39"/>
      <c r="BU87" s="39" t="s">
        <v>2555</v>
      </c>
      <c r="BV87" s="38" t="s">
        <v>2556</v>
      </c>
      <c r="BW87" s="38" t="s">
        <v>2557</v>
      </c>
      <c r="BX87" s="39">
        <v>5</v>
      </c>
      <c r="BY87" s="79" t="s">
        <v>1065</v>
      </c>
      <c r="BZ87" s="39" t="s">
        <v>2558</v>
      </c>
      <c r="CA87" s="39" t="s">
        <v>1067</v>
      </c>
      <c r="CB87" s="33">
        <v>83</v>
      </c>
      <c r="CC87" s="39" t="s">
        <v>2559</v>
      </c>
      <c r="CD87" s="39" t="s">
        <v>2385</v>
      </c>
      <c r="CE87" s="39" t="s">
        <v>2385</v>
      </c>
      <c r="CF87" s="39">
        <v>2</v>
      </c>
      <c r="CG87" s="39"/>
      <c r="CH87" s="39"/>
      <c r="CI87" s="39"/>
      <c r="CK87" s="39" t="s">
        <v>1018</v>
      </c>
      <c r="CL87" s="39" t="s">
        <v>1929</v>
      </c>
      <c r="CM87" s="39" t="s">
        <v>1929</v>
      </c>
      <c r="CN87" s="39"/>
      <c r="CO87" s="39"/>
      <c r="CP87" s="39"/>
      <c r="CQ87" s="39"/>
      <c r="CR87" s="33">
        <v>83</v>
      </c>
      <c r="CS87" s="81" t="s">
        <v>2560</v>
      </c>
      <c r="CT87" s="62" t="s">
        <v>2561</v>
      </c>
      <c r="CU87" s="62" t="s">
        <v>2562</v>
      </c>
      <c r="CV87" s="39">
        <v>4</v>
      </c>
      <c r="CW87" s="39">
        <v>2</v>
      </c>
      <c r="CX87" s="39"/>
      <c r="CY87" s="82"/>
      <c r="DA87" s="39" t="s">
        <v>867</v>
      </c>
      <c r="DB87" s="39" t="s">
        <v>1470</v>
      </c>
      <c r="DC87" s="39" t="s">
        <v>1470</v>
      </c>
      <c r="DD87" s="39">
        <v>2</v>
      </c>
      <c r="DE87" s="39"/>
      <c r="DF87" s="39"/>
      <c r="DG87" s="39"/>
      <c r="DI87" s="39" t="s">
        <v>2563</v>
      </c>
      <c r="DJ87" s="39" t="s">
        <v>2564</v>
      </c>
      <c r="DK87" s="39" t="s">
        <v>2564</v>
      </c>
      <c r="DL87" s="39">
        <v>2</v>
      </c>
      <c r="DM87" s="39"/>
      <c r="DN87" s="39"/>
      <c r="DO87" s="39"/>
      <c r="DQ87" s="39" t="s">
        <v>2565</v>
      </c>
      <c r="DR87" s="62" t="s">
        <v>2566</v>
      </c>
      <c r="DS87" s="62" t="s">
        <v>2566</v>
      </c>
      <c r="DT87" s="39">
        <v>2</v>
      </c>
      <c r="DU87" s="39"/>
      <c r="DV87" s="39"/>
      <c r="DW87" s="39"/>
      <c r="DY87" s="39" t="s">
        <v>586</v>
      </c>
      <c r="DZ87" s="39" t="s">
        <v>1942</v>
      </c>
      <c r="EA87" s="39" t="s">
        <v>1942</v>
      </c>
      <c r="EB87" s="39">
        <v>2</v>
      </c>
      <c r="EC87" s="39"/>
      <c r="ED87" s="39"/>
      <c r="EE87" s="39"/>
      <c r="EO87" s="39" t="s">
        <v>1730</v>
      </c>
      <c r="EP87" s="39" t="s">
        <v>1731</v>
      </c>
      <c r="EQ87" s="39" t="s">
        <v>1731</v>
      </c>
      <c r="ER87" s="39"/>
      <c r="ES87" s="39"/>
      <c r="ET87" s="39"/>
      <c r="EU87" s="39"/>
      <c r="FD87" s="33">
        <v>83</v>
      </c>
      <c r="FE87" s="39" t="s">
        <v>2445</v>
      </c>
      <c r="FF87" s="39" t="s">
        <v>1818</v>
      </c>
      <c r="FG87" s="39" t="s">
        <v>1818</v>
      </c>
      <c r="FH87" s="39"/>
      <c r="FI87" s="39"/>
      <c r="FJ87" s="39"/>
      <c r="FK87" s="39"/>
      <c r="FT87" s="33">
        <v>83</v>
      </c>
      <c r="FU87" s="39" t="s">
        <v>2567</v>
      </c>
      <c r="FV87" s="39" t="s">
        <v>1875</v>
      </c>
      <c r="FW87" s="39" t="s">
        <v>1875</v>
      </c>
      <c r="FX87" s="39"/>
      <c r="FY87" s="39"/>
      <c r="FZ87" s="39"/>
      <c r="GA87" s="39"/>
      <c r="GK87" s="83" t="s">
        <v>2568</v>
      </c>
      <c r="GL87" s="39" t="s">
        <v>2569</v>
      </c>
      <c r="GM87" s="39" t="s">
        <v>2569</v>
      </c>
      <c r="GN87" s="39">
        <v>4</v>
      </c>
      <c r="GO87" s="39">
        <v>1</v>
      </c>
      <c r="GP87" s="39"/>
      <c r="GQ87" s="39"/>
      <c r="GS87" s="37" t="s">
        <v>2570</v>
      </c>
      <c r="GT87" s="39" t="s">
        <v>2571</v>
      </c>
      <c r="GU87" s="39" t="s">
        <v>2571</v>
      </c>
      <c r="GV87" s="39">
        <v>2</v>
      </c>
      <c r="GW87" s="39"/>
      <c r="GX87" s="39"/>
      <c r="GY87" s="39"/>
      <c r="HA87" s="37" t="s">
        <v>2572</v>
      </c>
      <c r="HB87" s="39" t="s">
        <v>684</v>
      </c>
      <c r="HC87" s="39" t="s">
        <v>684</v>
      </c>
      <c r="HD87" s="39">
        <v>4</v>
      </c>
      <c r="HE87" s="39">
        <v>2</v>
      </c>
      <c r="HF87" s="39"/>
      <c r="HG87" s="39"/>
      <c r="HY87" s="55" t="s">
        <v>2573</v>
      </c>
      <c r="HZ87" s="38" t="s">
        <v>2574</v>
      </c>
      <c r="IA87" s="38" t="s">
        <v>2574</v>
      </c>
      <c r="IB87" s="38"/>
      <c r="IC87" s="38"/>
      <c r="ID87" s="38"/>
      <c r="IE87" s="38"/>
      <c r="IG87" s="55" t="s">
        <v>2548</v>
      </c>
      <c r="IH87" s="38" t="s">
        <v>2575</v>
      </c>
      <c r="II87" s="38" t="s">
        <v>2575</v>
      </c>
      <c r="IJ87" s="38"/>
      <c r="IK87" s="38"/>
      <c r="IL87" s="38"/>
      <c r="IM87" s="38"/>
    </row>
    <row r="88" spans="33:247" x14ac:dyDescent="0.4">
      <c r="AG88" s="39" t="s">
        <v>2040</v>
      </c>
      <c r="AH88" s="39" t="s">
        <v>2576</v>
      </c>
      <c r="AI88" s="39" t="s">
        <v>2576</v>
      </c>
      <c r="AJ88" s="39"/>
      <c r="AK88" s="39"/>
      <c r="AL88" s="39"/>
      <c r="AM88" s="39"/>
      <c r="AW88" s="37" t="s">
        <v>2577</v>
      </c>
      <c r="AX88" s="38" t="s">
        <v>2578</v>
      </c>
      <c r="AY88" s="38" t="s">
        <v>2578</v>
      </c>
      <c r="AZ88" s="39">
        <v>2</v>
      </c>
      <c r="BA88" s="39"/>
      <c r="BB88" s="39"/>
      <c r="BC88" s="39"/>
      <c r="BD88" s="33">
        <v>84</v>
      </c>
      <c r="BE88" s="39" t="s">
        <v>2579</v>
      </c>
      <c r="BF88" s="39" t="s">
        <v>2580</v>
      </c>
      <c r="BG88" s="39" t="s">
        <v>2580</v>
      </c>
      <c r="BH88" s="39">
        <v>2</v>
      </c>
      <c r="BI88" s="39"/>
      <c r="BJ88" s="39"/>
      <c r="BK88" s="39"/>
      <c r="BU88" s="39" t="s">
        <v>224</v>
      </c>
      <c r="BV88" s="38" t="s">
        <v>2581</v>
      </c>
      <c r="BW88" s="38" t="s">
        <v>2581</v>
      </c>
      <c r="BX88" s="39"/>
      <c r="BY88" s="39"/>
      <c r="BZ88" s="39"/>
      <c r="CA88" s="39"/>
      <c r="CB88" s="33">
        <v>84</v>
      </c>
      <c r="CC88" s="39" t="s">
        <v>2582</v>
      </c>
      <c r="CD88" s="39" t="s">
        <v>2324</v>
      </c>
      <c r="CE88" s="39" t="s">
        <v>2324</v>
      </c>
      <c r="CF88" s="39">
        <v>2</v>
      </c>
      <c r="CG88" s="39"/>
      <c r="CH88" s="39"/>
      <c r="CI88" s="39"/>
      <c r="CK88" s="39" t="s">
        <v>1050</v>
      </c>
      <c r="CL88" s="39" t="s">
        <v>2583</v>
      </c>
      <c r="CM88" s="39" t="s">
        <v>2583</v>
      </c>
      <c r="CN88" s="39"/>
      <c r="CO88" s="39"/>
      <c r="CP88" s="39"/>
      <c r="CQ88" s="39"/>
      <c r="CR88" s="33">
        <v>84</v>
      </c>
      <c r="CS88" s="81" t="s">
        <v>2584</v>
      </c>
      <c r="CT88" s="62" t="s">
        <v>2585</v>
      </c>
      <c r="CU88" s="62" t="s">
        <v>2586</v>
      </c>
      <c r="CV88" s="39">
        <v>2</v>
      </c>
      <c r="CW88" s="39">
        <v>1</v>
      </c>
      <c r="CX88" s="39"/>
      <c r="CY88" s="82"/>
      <c r="DA88" s="39" t="s">
        <v>894</v>
      </c>
      <c r="DB88" s="39" t="s">
        <v>1785</v>
      </c>
      <c r="DC88" s="39" t="s">
        <v>1785</v>
      </c>
      <c r="DD88" s="39">
        <v>2</v>
      </c>
      <c r="DE88" s="39"/>
      <c r="DF88" s="39"/>
      <c r="DG88" s="39"/>
      <c r="DI88" s="39" t="s">
        <v>2587</v>
      </c>
      <c r="DJ88" s="39" t="s">
        <v>2588</v>
      </c>
      <c r="DK88" s="39" t="s">
        <v>2588</v>
      </c>
      <c r="DL88" s="39">
        <v>2</v>
      </c>
      <c r="DM88" s="39"/>
      <c r="DN88" s="39"/>
      <c r="DO88" s="39"/>
      <c r="DQ88" s="39" t="s">
        <v>2589</v>
      </c>
      <c r="DR88" s="62" t="s">
        <v>2590</v>
      </c>
      <c r="DS88" s="62" t="s">
        <v>2590</v>
      </c>
      <c r="DT88" s="39">
        <v>2</v>
      </c>
      <c r="DU88" s="39"/>
      <c r="DV88" s="39"/>
      <c r="DW88" s="39"/>
      <c r="DY88" s="39" t="s">
        <v>1852</v>
      </c>
      <c r="DZ88" s="39" t="s">
        <v>2591</v>
      </c>
      <c r="EA88" s="39" t="s">
        <v>2591</v>
      </c>
      <c r="EB88" s="39">
        <v>3</v>
      </c>
      <c r="EC88" s="37" t="b">
        <v>0</v>
      </c>
      <c r="ED88" s="37"/>
      <c r="EE88" s="39"/>
      <c r="EO88" s="39" t="s">
        <v>2124</v>
      </c>
      <c r="EP88" s="39" t="s">
        <v>1759</v>
      </c>
      <c r="EQ88" s="39" t="s">
        <v>1759</v>
      </c>
      <c r="ER88" s="39"/>
      <c r="ES88" s="39"/>
      <c r="ET88" s="39"/>
      <c r="EU88" s="39"/>
      <c r="FD88" s="33">
        <v>84</v>
      </c>
      <c r="FE88" s="39" t="s">
        <v>2149</v>
      </c>
      <c r="FF88" s="39" t="s">
        <v>2302</v>
      </c>
      <c r="FG88" s="39" t="s">
        <v>2302</v>
      </c>
      <c r="FH88" s="39"/>
      <c r="FI88" s="39"/>
      <c r="FJ88" s="39"/>
      <c r="FK88" s="39"/>
      <c r="FT88" s="33">
        <v>84</v>
      </c>
      <c r="FU88" s="39" t="s">
        <v>2592</v>
      </c>
      <c r="FV88" s="39" t="s">
        <v>1903</v>
      </c>
      <c r="FW88" s="39" t="s">
        <v>1903</v>
      </c>
      <c r="FX88" s="39"/>
      <c r="FY88" s="39"/>
      <c r="FZ88" s="39"/>
      <c r="GA88" s="39"/>
      <c r="GK88" s="83" t="s">
        <v>2593</v>
      </c>
      <c r="GL88" s="39" t="s">
        <v>2594</v>
      </c>
      <c r="GM88" s="39" t="s">
        <v>2594</v>
      </c>
      <c r="GN88" s="39">
        <v>4</v>
      </c>
      <c r="GO88" s="39">
        <v>1</v>
      </c>
      <c r="GP88" s="39"/>
      <c r="GQ88" s="39"/>
      <c r="GS88" s="37" t="s">
        <v>2595</v>
      </c>
      <c r="GT88" s="39" t="s">
        <v>2596</v>
      </c>
      <c r="GU88" s="39" t="s">
        <v>2596</v>
      </c>
      <c r="GV88" s="39">
        <v>2</v>
      </c>
      <c r="GW88" s="39"/>
      <c r="GX88" s="39"/>
      <c r="GY88" s="39"/>
      <c r="HA88" s="37" t="s">
        <v>2597</v>
      </c>
      <c r="HB88" s="39" t="s">
        <v>2598</v>
      </c>
      <c r="HC88" s="39" t="s">
        <v>2598</v>
      </c>
      <c r="HD88" s="39">
        <v>4</v>
      </c>
      <c r="HE88" s="39">
        <v>2</v>
      </c>
      <c r="HF88" s="39"/>
      <c r="HG88" s="39"/>
      <c r="HY88" s="55" t="s">
        <v>2599</v>
      </c>
      <c r="HZ88" s="38" t="s">
        <v>2600</v>
      </c>
      <c r="IA88" s="38" t="s">
        <v>2601</v>
      </c>
      <c r="IB88" s="38">
        <v>5</v>
      </c>
      <c r="IC88" s="84" t="s">
        <v>2602</v>
      </c>
      <c r="ID88" s="38" t="s">
        <v>2603</v>
      </c>
      <c r="IE88" s="38"/>
      <c r="IG88" s="55" t="s">
        <v>2573</v>
      </c>
      <c r="IH88" s="38" t="s">
        <v>2264</v>
      </c>
      <c r="II88" s="38" t="s">
        <v>2264</v>
      </c>
      <c r="IJ88" s="38"/>
      <c r="IK88" s="38"/>
      <c r="IL88" s="38"/>
      <c r="IM88" s="38"/>
    </row>
    <row r="89" spans="33:247" x14ac:dyDescent="0.4">
      <c r="AG89" s="39" t="s">
        <v>2075</v>
      </c>
      <c r="AH89" s="39" t="s">
        <v>2604</v>
      </c>
      <c r="AI89" s="39" t="s">
        <v>2604</v>
      </c>
      <c r="AJ89" s="39"/>
      <c r="AK89" s="39"/>
      <c r="AL89" s="39"/>
      <c r="AM89" s="39"/>
      <c r="AW89" s="37" t="s">
        <v>2605</v>
      </c>
      <c r="AX89" s="38" t="s">
        <v>2606</v>
      </c>
      <c r="AY89" s="38" t="s">
        <v>2606</v>
      </c>
      <c r="AZ89" s="39">
        <v>2</v>
      </c>
      <c r="BA89" s="39"/>
      <c r="BB89" s="39"/>
      <c r="BC89" s="39"/>
      <c r="BD89" s="33">
        <v>85</v>
      </c>
      <c r="BE89" s="39" t="s">
        <v>2607</v>
      </c>
      <c r="BF89" s="39" t="s">
        <v>2608</v>
      </c>
      <c r="BG89" s="39" t="s">
        <v>2608</v>
      </c>
      <c r="BH89" s="39">
        <v>2</v>
      </c>
      <c r="BI89" s="39"/>
      <c r="BJ89" s="39"/>
      <c r="BK89" s="39"/>
      <c r="BU89" s="39" t="s">
        <v>2609</v>
      </c>
      <c r="BV89" s="38" t="s">
        <v>2610</v>
      </c>
      <c r="BW89" s="38" t="s">
        <v>2610</v>
      </c>
      <c r="BX89" s="39">
        <v>2</v>
      </c>
      <c r="BY89" s="39"/>
      <c r="BZ89" s="39"/>
      <c r="CA89" s="39"/>
      <c r="CB89" s="33">
        <v>85</v>
      </c>
      <c r="CC89" s="39" t="s">
        <v>2611</v>
      </c>
      <c r="CD89" s="39" t="s">
        <v>2612</v>
      </c>
      <c r="CE89" s="39" t="s">
        <v>2612</v>
      </c>
      <c r="CF89" s="39">
        <v>2</v>
      </c>
      <c r="CG89" s="39"/>
      <c r="CH89" s="39"/>
      <c r="CI89" s="39"/>
      <c r="CK89" s="39" t="s">
        <v>1090</v>
      </c>
      <c r="CL89" s="39" t="s">
        <v>2613</v>
      </c>
      <c r="CM89" s="39" t="s">
        <v>2613</v>
      </c>
      <c r="CN89" s="39"/>
      <c r="CO89" s="39"/>
      <c r="CP89" s="39"/>
      <c r="CQ89" s="39"/>
      <c r="CR89" s="33">
        <v>85</v>
      </c>
      <c r="CS89" s="85" t="s">
        <v>2614</v>
      </c>
      <c r="CT89" s="86" t="s">
        <v>2615</v>
      </c>
      <c r="CU89" s="86" t="s">
        <v>2616</v>
      </c>
      <c r="CV89" s="86"/>
      <c r="CW89" s="86"/>
      <c r="CX89" s="86"/>
      <c r="CY89" s="87" t="s">
        <v>998</v>
      </c>
      <c r="DA89" s="39" t="s">
        <v>928</v>
      </c>
      <c r="DB89" s="39" t="s">
        <v>1814</v>
      </c>
      <c r="DC89" s="39" t="s">
        <v>1814</v>
      </c>
      <c r="DD89" s="39">
        <v>2</v>
      </c>
      <c r="DE89" s="39"/>
      <c r="DF89" s="39"/>
      <c r="DG89" s="39"/>
      <c r="DI89" s="39" t="s">
        <v>2617</v>
      </c>
      <c r="DJ89" s="39" t="s">
        <v>2349</v>
      </c>
      <c r="DK89" s="39" t="s">
        <v>2349</v>
      </c>
      <c r="DL89" s="39">
        <v>2</v>
      </c>
      <c r="DM89" s="39"/>
      <c r="DN89" s="39"/>
      <c r="DO89" s="39"/>
      <c r="DQ89" s="39" t="s">
        <v>2618</v>
      </c>
      <c r="DR89" s="62" t="s">
        <v>2619</v>
      </c>
      <c r="DS89" s="62" t="s">
        <v>2619</v>
      </c>
      <c r="DT89" s="39">
        <v>2</v>
      </c>
      <c r="DU89" s="39"/>
      <c r="DV89" s="39"/>
      <c r="DW89" s="39"/>
      <c r="DY89" s="39" t="s">
        <v>1881</v>
      </c>
      <c r="DZ89" s="39" t="s">
        <v>2620</v>
      </c>
      <c r="EA89" s="39" t="s">
        <v>2620</v>
      </c>
      <c r="EB89" s="39">
        <v>3</v>
      </c>
      <c r="EC89" s="37" t="b">
        <v>0</v>
      </c>
      <c r="ED89" s="37"/>
      <c r="EE89" s="39"/>
      <c r="EO89" s="39" t="s">
        <v>2328</v>
      </c>
      <c r="EP89" s="39" t="s">
        <v>1789</v>
      </c>
      <c r="EQ89" s="39" t="s">
        <v>1789</v>
      </c>
      <c r="ER89" s="39"/>
      <c r="ES89" s="39"/>
      <c r="ET89" s="39"/>
      <c r="EU89" s="39"/>
      <c r="FD89" s="33">
        <v>85</v>
      </c>
      <c r="FE89" s="39" t="s">
        <v>2485</v>
      </c>
      <c r="FF89" s="39" t="s">
        <v>1847</v>
      </c>
      <c r="FG89" s="39" t="s">
        <v>1847</v>
      </c>
      <c r="FH89" s="39"/>
      <c r="FI89" s="39"/>
      <c r="FJ89" s="39"/>
      <c r="FK89" s="39"/>
      <c r="FT89" s="33">
        <v>85</v>
      </c>
      <c r="FU89" s="39" t="s">
        <v>2621</v>
      </c>
      <c r="FV89" s="39" t="s">
        <v>1929</v>
      </c>
      <c r="FW89" s="39" t="s">
        <v>1929</v>
      </c>
      <c r="FX89" s="39">
        <v>4</v>
      </c>
      <c r="FY89" s="39">
        <v>2</v>
      </c>
      <c r="FZ89" s="39"/>
      <c r="GA89" s="39"/>
      <c r="GK89" s="83" t="s">
        <v>2622</v>
      </c>
      <c r="GL89" s="39" t="s">
        <v>2623</v>
      </c>
      <c r="GM89" s="39" t="s">
        <v>2623</v>
      </c>
      <c r="GN89" s="39">
        <v>4</v>
      </c>
      <c r="GO89" s="39">
        <v>1</v>
      </c>
      <c r="GP89" s="39"/>
      <c r="GQ89" s="39"/>
      <c r="GS89" s="37" t="s">
        <v>2624</v>
      </c>
      <c r="GT89" s="39" t="s">
        <v>2625</v>
      </c>
      <c r="GU89" s="39" t="s">
        <v>2625</v>
      </c>
      <c r="GV89" s="39">
        <v>2</v>
      </c>
      <c r="GW89" s="39"/>
      <c r="GX89" s="39"/>
      <c r="GY89" s="39"/>
      <c r="HA89" s="37" t="s">
        <v>2626</v>
      </c>
      <c r="HB89" s="39" t="s">
        <v>2627</v>
      </c>
      <c r="HC89" s="39" t="s">
        <v>2627</v>
      </c>
      <c r="HD89" s="39">
        <v>4</v>
      </c>
      <c r="HE89" s="39">
        <v>2</v>
      </c>
      <c r="HF89" s="39"/>
      <c r="HG89" s="39"/>
      <c r="HY89" s="55" t="s">
        <v>2628</v>
      </c>
      <c r="HZ89" s="38" t="s">
        <v>2353</v>
      </c>
      <c r="IA89" s="38" t="s">
        <v>2353</v>
      </c>
      <c r="IB89" s="38">
        <v>4</v>
      </c>
      <c r="IC89" s="38">
        <v>2</v>
      </c>
      <c r="ID89" s="38"/>
      <c r="IE89" s="38"/>
      <c r="IG89" s="55" t="s">
        <v>2629</v>
      </c>
      <c r="IH89" s="38" t="s">
        <v>2444</v>
      </c>
      <c r="II89" s="38" t="s">
        <v>2444</v>
      </c>
      <c r="IJ89" s="38">
        <v>4</v>
      </c>
      <c r="IK89" s="38">
        <v>2</v>
      </c>
      <c r="IL89" s="38"/>
      <c r="IM89" s="38"/>
    </row>
    <row r="90" spans="33:247" x14ac:dyDescent="0.4">
      <c r="AG90" s="39" t="s">
        <v>2103</v>
      </c>
      <c r="AH90" s="39" t="s">
        <v>2630</v>
      </c>
      <c r="AI90" s="39" t="s">
        <v>2630</v>
      </c>
      <c r="AJ90" s="39"/>
      <c r="AK90" s="39"/>
      <c r="AL90" s="39"/>
      <c r="AM90" s="39"/>
      <c r="AW90" s="37" t="s">
        <v>2631</v>
      </c>
      <c r="AX90" s="38" t="s">
        <v>2632</v>
      </c>
      <c r="AY90" s="38" t="s">
        <v>2632</v>
      </c>
      <c r="AZ90" s="39">
        <v>2</v>
      </c>
      <c r="BA90" s="39"/>
      <c r="BB90" s="39"/>
      <c r="BC90" s="39"/>
      <c r="BD90" s="33">
        <v>86</v>
      </c>
      <c r="BE90" s="39" t="s">
        <v>2633</v>
      </c>
      <c r="BF90" s="39" t="s">
        <v>2634</v>
      </c>
      <c r="BG90" s="39" t="s">
        <v>2634</v>
      </c>
      <c r="BH90" s="39">
        <v>2</v>
      </c>
      <c r="BI90" s="39"/>
      <c r="BJ90" s="39"/>
      <c r="BK90" s="39"/>
      <c r="BU90" s="39" t="s">
        <v>2635</v>
      </c>
      <c r="BV90" s="38" t="s">
        <v>2636</v>
      </c>
      <c r="BW90" s="38" t="s">
        <v>2636</v>
      </c>
      <c r="BX90" s="39">
        <v>2</v>
      </c>
      <c r="BY90" s="39"/>
      <c r="BZ90" s="39"/>
      <c r="CA90" s="39"/>
      <c r="CB90" s="33">
        <v>86</v>
      </c>
      <c r="CC90" s="39" t="s">
        <v>2637</v>
      </c>
      <c r="CD90" s="39" t="s">
        <v>2217</v>
      </c>
      <c r="CE90" s="39" t="s">
        <v>2217</v>
      </c>
      <c r="CF90" s="39">
        <v>2</v>
      </c>
      <c r="CG90" s="39"/>
      <c r="CH90" s="39"/>
      <c r="CI90" s="39"/>
      <c r="CK90" s="39" t="s">
        <v>1130</v>
      </c>
      <c r="CL90" s="39" t="s">
        <v>2638</v>
      </c>
      <c r="CM90" s="39" t="s">
        <v>2638</v>
      </c>
      <c r="CN90" s="39"/>
      <c r="CO90" s="39"/>
      <c r="CP90" s="39"/>
      <c r="CQ90" s="39"/>
      <c r="CR90" s="33">
        <v>86</v>
      </c>
      <c r="CS90" s="88" t="s">
        <v>2639</v>
      </c>
      <c r="CT90" s="89" t="s">
        <v>2640</v>
      </c>
      <c r="CU90" s="89" t="s">
        <v>2641</v>
      </c>
      <c r="CV90" s="89"/>
      <c r="CW90" s="89"/>
      <c r="CX90" s="89"/>
      <c r="CY90" s="90" t="s">
        <v>998</v>
      </c>
      <c r="DA90" s="39" t="s">
        <v>797</v>
      </c>
      <c r="DB90" s="39" t="s">
        <v>1438</v>
      </c>
      <c r="DC90" s="39" t="s">
        <v>1438</v>
      </c>
      <c r="DD90" s="39">
        <v>2</v>
      </c>
      <c r="DE90" s="39"/>
      <c r="DF90" s="39"/>
      <c r="DG90" s="39"/>
      <c r="DI90" s="39" t="s">
        <v>2642</v>
      </c>
      <c r="DJ90" s="39" t="s">
        <v>2643</v>
      </c>
      <c r="DK90" s="39" t="s">
        <v>2643</v>
      </c>
      <c r="DL90" s="39">
        <v>2</v>
      </c>
      <c r="DM90" s="39"/>
      <c r="DN90" s="39"/>
      <c r="DO90" s="39"/>
      <c r="DQ90" s="39" t="s">
        <v>2644</v>
      </c>
      <c r="DR90" s="62" t="s">
        <v>2645</v>
      </c>
      <c r="DS90" s="62" t="s">
        <v>2645</v>
      </c>
      <c r="DT90" s="39">
        <v>2</v>
      </c>
      <c r="DU90" s="39"/>
      <c r="DV90" s="39"/>
      <c r="DW90" s="39"/>
      <c r="DY90" s="39" t="s">
        <v>1908</v>
      </c>
      <c r="DZ90" s="39" t="s">
        <v>2646</v>
      </c>
      <c r="EA90" s="39" t="s">
        <v>2646</v>
      </c>
      <c r="EB90" s="39">
        <v>3</v>
      </c>
      <c r="EC90" s="37" t="b">
        <v>0</v>
      </c>
      <c r="ED90" s="37"/>
      <c r="EE90" s="39"/>
      <c r="EO90" s="39" t="s">
        <v>2351</v>
      </c>
      <c r="EP90" s="39" t="s">
        <v>1818</v>
      </c>
      <c r="EQ90" s="39" t="s">
        <v>1818</v>
      </c>
      <c r="ER90" s="39"/>
      <c r="ES90" s="39"/>
      <c r="ET90" s="39"/>
      <c r="EU90" s="39"/>
      <c r="FD90" s="33">
        <v>86</v>
      </c>
      <c r="FE90" s="39" t="s">
        <v>2503</v>
      </c>
      <c r="FF90" s="39" t="s">
        <v>1875</v>
      </c>
      <c r="FG90" s="39" t="s">
        <v>1875</v>
      </c>
      <c r="FH90" s="39"/>
      <c r="FI90" s="39"/>
      <c r="FJ90" s="39"/>
      <c r="FK90" s="39"/>
      <c r="FT90" s="33">
        <v>86</v>
      </c>
      <c r="FU90" s="39" t="s">
        <v>2647</v>
      </c>
      <c r="FV90" s="39"/>
      <c r="FW90" s="39"/>
      <c r="FX90" s="39">
        <v>99</v>
      </c>
      <c r="FY90" s="39">
        <v>1</v>
      </c>
      <c r="FZ90" s="39"/>
      <c r="GA90" s="39"/>
      <c r="GK90" s="83" t="s">
        <v>2648</v>
      </c>
      <c r="GL90" s="39" t="s">
        <v>2649</v>
      </c>
      <c r="GM90" s="39" t="s">
        <v>2649</v>
      </c>
      <c r="GN90" s="39">
        <v>4</v>
      </c>
      <c r="GO90" s="39">
        <v>1</v>
      </c>
      <c r="GP90" s="39"/>
      <c r="GQ90" s="39"/>
      <c r="GS90" s="37" t="s">
        <v>2650</v>
      </c>
      <c r="GT90" s="39" t="s">
        <v>2651</v>
      </c>
      <c r="GU90" s="39" t="s">
        <v>2651</v>
      </c>
      <c r="GV90" s="39">
        <v>2</v>
      </c>
      <c r="GW90" s="39"/>
      <c r="GX90" s="39"/>
      <c r="GY90" s="39"/>
      <c r="HA90" s="37" t="s">
        <v>2652</v>
      </c>
      <c r="HB90" s="39" t="s">
        <v>2653</v>
      </c>
      <c r="HC90" s="39" t="s">
        <v>2653</v>
      </c>
      <c r="HD90" s="39">
        <v>4</v>
      </c>
      <c r="HE90" s="39">
        <v>2</v>
      </c>
      <c r="HF90" s="39"/>
      <c r="HG90" s="39"/>
      <c r="HY90" s="55" t="s">
        <v>2654</v>
      </c>
      <c r="HZ90" s="38" t="s">
        <v>2444</v>
      </c>
      <c r="IA90" s="38" t="s">
        <v>2444</v>
      </c>
      <c r="IB90" s="38">
        <v>4</v>
      </c>
      <c r="IC90" s="38">
        <v>1</v>
      </c>
      <c r="ID90" s="38"/>
      <c r="IE90" s="38"/>
      <c r="IG90" s="55" t="s">
        <v>2655</v>
      </c>
      <c r="IH90" s="38" t="s">
        <v>2656</v>
      </c>
      <c r="II90" s="38" t="s">
        <v>2656</v>
      </c>
      <c r="IJ90" s="38"/>
      <c r="IK90" s="38"/>
      <c r="IL90" s="38"/>
      <c r="IM90" s="38"/>
    </row>
    <row r="91" spans="33:247" x14ac:dyDescent="0.4">
      <c r="AG91" s="39" t="s">
        <v>2137</v>
      </c>
      <c r="AH91" s="39" t="s">
        <v>2657</v>
      </c>
      <c r="AI91" s="39" t="s">
        <v>2657</v>
      </c>
      <c r="AJ91" s="39"/>
      <c r="AK91" s="39"/>
      <c r="AL91" s="39"/>
      <c r="AM91" s="39"/>
      <c r="AW91" s="37" t="s">
        <v>2658</v>
      </c>
      <c r="AX91" s="38" t="s">
        <v>2659</v>
      </c>
      <c r="AY91" s="38" t="s">
        <v>2659</v>
      </c>
      <c r="AZ91" s="39">
        <v>2</v>
      </c>
      <c r="BA91" s="39"/>
      <c r="BB91" s="39"/>
      <c r="BC91" s="39"/>
      <c r="BD91" s="33">
        <v>87</v>
      </c>
      <c r="BE91" s="39" t="s">
        <v>2660</v>
      </c>
      <c r="BF91" s="39" t="s">
        <v>2661</v>
      </c>
      <c r="BG91" s="39" t="s">
        <v>2661</v>
      </c>
      <c r="BH91" s="39">
        <v>2</v>
      </c>
      <c r="BI91" s="39"/>
      <c r="BJ91" s="39"/>
      <c r="BK91" s="39"/>
      <c r="BU91" s="39" t="s">
        <v>2662</v>
      </c>
      <c r="BV91" s="38" t="s">
        <v>2663</v>
      </c>
      <c r="BW91" s="38" t="s">
        <v>2663</v>
      </c>
      <c r="BX91" s="39">
        <v>2</v>
      </c>
      <c r="BY91" s="39"/>
      <c r="BZ91" s="39"/>
      <c r="CA91" s="39"/>
      <c r="CB91" s="33">
        <v>87</v>
      </c>
      <c r="CC91" s="39" t="s">
        <v>2664</v>
      </c>
      <c r="CD91" s="39" t="s">
        <v>2246</v>
      </c>
      <c r="CE91" s="39" t="s">
        <v>2246</v>
      </c>
      <c r="CF91" s="39">
        <v>2</v>
      </c>
      <c r="CG91" s="39"/>
      <c r="CH91" s="39"/>
      <c r="CI91" s="39"/>
      <c r="CK91" s="39" t="s">
        <v>1163</v>
      </c>
      <c r="CL91" s="39" t="s">
        <v>2495</v>
      </c>
      <c r="CM91" s="39" t="s">
        <v>2495</v>
      </c>
      <c r="CN91" s="39"/>
      <c r="CO91" s="39"/>
      <c r="CP91" s="39"/>
      <c r="CQ91" s="39"/>
      <c r="CR91" s="33">
        <v>87</v>
      </c>
      <c r="CS91" s="91" t="s">
        <v>2665</v>
      </c>
      <c r="CT91" s="38" t="s">
        <v>2666</v>
      </c>
      <c r="CU91" s="38" t="s">
        <v>2667</v>
      </c>
      <c r="CV91" s="92">
        <v>4</v>
      </c>
      <c r="CW91" s="92">
        <v>2</v>
      </c>
      <c r="CX91" s="92"/>
      <c r="CY91" s="93"/>
      <c r="DA91" s="39" t="s">
        <v>833</v>
      </c>
      <c r="DB91" s="39" t="s">
        <v>1534</v>
      </c>
      <c r="DC91" s="39" t="s">
        <v>1534</v>
      </c>
      <c r="DD91" s="39">
        <v>2</v>
      </c>
      <c r="DE91" s="39"/>
      <c r="DF91" s="39"/>
      <c r="DG91" s="39"/>
      <c r="DI91" s="39" t="s">
        <v>2668</v>
      </c>
      <c r="DJ91" s="39" t="s">
        <v>1700</v>
      </c>
      <c r="DK91" s="39" t="s">
        <v>1700</v>
      </c>
      <c r="DL91" s="39">
        <v>2</v>
      </c>
      <c r="DM91" s="39"/>
      <c r="DN91" s="39"/>
      <c r="DO91" s="39"/>
      <c r="DQ91" s="39" t="s">
        <v>2669</v>
      </c>
      <c r="DR91" s="62" t="s">
        <v>2670</v>
      </c>
      <c r="DS91" s="62" t="s">
        <v>2670</v>
      </c>
      <c r="DT91" s="39">
        <v>2</v>
      </c>
      <c r="DU91" s="39"/>
      <c r="DV91" s="39"/>
      <c r="DW91" s="39"/>
      <c r="DY91" s="39" t="s">
        <v>518</v>
      </c>
      <c r="DZ91" s="39" t="s">
        <v>2671</v>
      </c>
      <c r="EA91" s="39" t="s">
        <v>2671</v>
      </c>
      <c r="EB91" s="39">
        <v>3</v>
      </c>
      <c r="EC91" s="37" t="b">
        <v>0</v>
      </c>
      <c r="ED91" s="37"/>
      <c r="EE91" s="39"/>
      <c r="EO91" s="39" t="s">
        <v>2221</v>
      </c>
      <c r="EP91" s="39" t="s">
        <v>1847</v>
      </c>
      <c r="EQ91" s="39" t="s">
        <v>1847</v>
      </c>
      <c r="ER91" s="39"/>
      <c r="ES91" s="39"/>
      <c r="ET91" s="39"/>
      <c r="EU91" s="39"/>
      <c r="FD91" s="33">
        <v>87</v>
      </c>
      <c r="FE91" s="39" t="s">
        <v>2524</v>
      </c>
      <c r="FF91" s="39" t="s">
        <v>1903</v>
      </c>
      <c r="FG91" s="39" t="s">
        <v>1903</v>
      </c>
      <c r="FH91" s="39"/>
      <c r="FI91" s="39"/>
      <c r="FJ91" s="39"/>
      <c r="FK91" s="39"/>
      <c r="FT91" s="33">
        <v>87</v>
      </c>
      <c r="FU91" s="39" t="s">
        <v>2672</v>
      </c>
      <c r="FV91" s="39" t="s">
        <v>2150</v>
      </c>
      <c r="FW91" s="39" t="s">
        <v>2150</v>
      </c>
      <c r="FX91" s="39">
        <v>4</v>
      </c>
      <c r="FY91" s="39">
        <v>2</v>
      </c>
      <c r="FZ91" s="39"/>
      <c r="GA91" s="39"/>
      <c r="GK91" s="94" t="s">
        <v>2673</v>
      </c>
      <c r="GL91" s="59" t="s">
        <v>2674</v>
      </c>
      <c r="GM91" s="59" t="s">
        <v>2674</v>
      </c>
      <c r="GN91" s="59">
        <v>4</v>
      </c>
      <c r="GO91" s="59">
        <v>1</v>
      </c>
      <c r="GP91" s="59"/>
      <c r="GQ91" s="59"/>
      <c r="GS91" s="37" t="s">
        <v>2675</v>
      </c>
      <c r="GT91" s="39" t="s">
        <v>2676</v>
      </c>
      <c r="GU91" s="39" t="s">
        <v>2676</v>
      </c>
      <c r="GV91" s="39">
        <v>2</v>
      </c>
      <c r="GW91" s="39"/>
      <c r="GX91" s="39"/>
      <c r="GY91" s="39"/>
      <c r="HA91" s="37" t="s">
        <v>2677</v>
      </c>
      <c r="HB91" s="39" t="s">
        <v>918</v>
      </c>
      <c r="HC91" s="39" t="s">
        <v>918</v>
      </c>
      <c r="HD91" s="39"/>
      <c r="HE91" s="39"/>
      <c r="HF91" s="39"/>
      <c r="HG91" s="39"/>
      <c r="HY91" s="55" t="s">
        <v>2678</v>
      </c>
      <c r="HZ91" s="38" t="s">
        <v>1731</v>
      </c>
      <c r="IA91" s="38" t="s">
        <v>1731</v>
      </c>
      <c r="IB91" s="38">
        <v>4</v>
      </c>
      <c r="IC91" s="38">
        <v>2</v>
      </c>
      <c r="ID91" s="38"/>
      <c r="IE91" s="38"/>
      <c r="IG91" s="55" t="s">
        <v>2679</v>
      </c>
      <c r="IH91" s="38" t="s">
        <v>1823</v>
      </c>
      <c r="II91" s="38" t="s">
        <v>2680</v>
      </c>
      <c r="IJ91" s="38">
        <v>5</v>
      </c>
      <c r="IK91" s="95" t="s">
        <v>2681</v>
      </c>
      <c r="IL91" s="38" t="s">
        <v>2682</v>
      </c>
      <c r="IM91" s="38"/>
    </row>
    <row r="92" spans="33:247" x14ac:dyDescent="0.4">
      <c r="AG92" s="39" t="s">
        <v>2170</v>
      </c>
      <c r="AH92" s="39" t="s">
        <v>2683</v>
      </c>
      <c r="AI92" s="39" t="s">
        <v>2683</v>
      </c>
      <c r="AJ92" s="39"/>
      <c r="AK92" s="39"/>
      <c r="AL92" s="39"/>
      <c r="AM92" s="39"/>
      <c r="AW92" s="37" t="s">
        <v>2684</v>
      </c>
      <c r="AX92" s="38" t="s">
        <v>2685</v>
      </c>
      <c r="AY92" s="38" t="s">
        <v>2685</v>
      </c>
      <c r="AZ92" s="39">
        <v>2</v>
      </c>
      <c r="BA92" s="39"/>
      <c r="BB92" s="39"/>
      <c r="BC92" s="39"/>
      <c r="BD92" s="33">
        <v>88</v>
      </c>
      <c r="BE92" s="39" t="s">
        <v>2686</v>
      </c>
      <c r="BF92" s="39" t="s">
        <v>2687</v>
      </c>
      <c r="BG92" s="39" t="s">
        <v>2687</v>
      </c>
      <c r="BH92" s="39">
        <v>2</v>
      </c>
      <c r="BI92" s="39"/>
      <c r="BJ92" s="39"/>
      <c r="BK92" s="39"/>
      <c r="BU92" s="39" t="s">
        <v>2688</v>
      </c>
      <c r="BV92" s="38" t="s">
        <v>2689</v>
      </c>
      <c r="BW92" s="38" t="s">
        <v>2689</v>
      </c>
      <c r="BX92" s="39">
        <v>2</v>
      </c>
      <c r="BY92" s="39"/>
      <c r="BZ92" s="39"/>
      <c r="CA92" s="39"/>
      <c r="CB92" s="33">
        <v>88</v>
      </c>
      <c r="CC92" s="39" t="s">
        <v>2690</v>
      </c>
      <c r="CD92" s="39" t="s">
        <v>1979</v>
      </c>
      <c r="CE92" s="39" t="s">
        <v>1979</v>
      </c>
      <c r="CF92" s="39">
        <v>2</v>
      </c>
      <c r="CG92" s="39"/>
      <c r="CH92" s="39"/>
      <c r="CI92" s="39"/>
      <c r="CK92" s="39" t="s">
        <v>1203</v>
      </c>
      <c r="CL92" s="39" t="s">
        <v>2691</v>
      </c>
      <c r="CM92" s="39" t="s">
        <v>2691</v>
      </c>
      <c r="CN92" s="39"/>
      <c r="CO92" s="39"/>
      <c r="CP92" s="39"/>
      <c r="CQ92" s="39"/>
      <c r="CR92" s="33">
        <v>88</v>
      </c>
      <c r="CS92" s="96" t="s">
        <v>2692</v>
      </c>
      <c r="CT92" s="62" t="s">
        <v>2693</v>
      </c>
      <c r="CU92" s="62" t="s">
        <v>2693</v>
      </c>
      <c r="CV92" s="38">
        <v>4</v>
      </c>
      <c r="CW92" s="38">
        <v>2</v>
      </c>
      <c r="CX92" s="38"/>
      <c r="CY92" s="38"/>
      <c r="DA92" s="39" t="s">
        <v>862</v>
      </c>
      <c r="DB92" s="39" t="s">
        <v>1237</v>
      </c>
      <c r="DC92" s="39" t="s">
        <v>1237</v>
      </c>
      <c r="DD92" s="39">
        <v>2</v>
      </c>
      <c r="DE92" s="39"/>
      <c r="DF92" s="39"/>
      <c r="DG92" s="39"/>
      <c r="DI92" s="39" t="s">
        <v>2694</v>
      </c>
      <c r="DJ92" s="39" t="s">
        <v>2695</v>
      </c>
      <c r="DK92" s="39" t="s">
        <v>2695</v>
      </c>
      <c r="DL92" s="39">
        <v>2</v>
      </c>
      <c r="DM92" s="39"/>
      <c r="DN92" s="39"/>
      <c r="DO92" s="39"/>
      <c r="DQ92" s="39" t="s">
        <v>2696</v>
      </c>
      <c r="DR92" s="62" t="s">
        <v>2697</v>
      </c>
      <c r="DS92" s="62" t="s">
        <v>2697</v>
      </c>
      <c r="DT92" s="39">
        <v>2</v>
      </c>
      <c r="DU92" s="39"/>
      <c r="DV92" s="39"/>
      <c r="DW92" s="39"/>
      <c r="DY92" s="39" t="s">
        <v>546</v>
      </c>
      <c r="DZ92" s="39" t="s">
        <v>2698</v>
      </c>
      <c r="EA92" s="39" t="s">
        <v>2698</v>
      </c>
      <c r="EB92" s="39">
        <v>3</v>
      </c>
      <c r="EC92" s="37" t="b">
        <v>0</v>
      </c>
      <c r="ED92" s="37"/>
      <c r="EE92" s="39"/>
      <c r="EO92" s="39" t="s">
        <v>2394</v>
      </c>
      <c r="EP92" s="39" t="s">
        <v>1875</v>
      </c>
      <c r="EQ92" s="39" t="s">
        <v>1875</v>
      </c>
      <c r="ER92" s="39"/>
      <c r="ES92" s="39"/>
      <c r="ET92" s="39"/>
      <c r="EU92" s="39"/>
      <c r="FD92" s="33">
        <v>88</v>
      </c>
      <c r="FE92" s="39" t="s">
        <v>2543</v>
      </c>
      <c r="FF92" s="39" t="s">
        <v>1956</v>
      </c>
      <c r="FG92" s="39" t="s">
        <v>1956</v>
      </c>
      <c r="FH92" s="39"/>
      <c r="FI92" s="39"/>
      <c r="FJ92" s="39"/>
      <c r="FK92" s="39"/>
      <c r="FT92" s="33">
        <v>88</v>
      </c>
      <c r="FU92" s="39" t="s">
        <v>2699</v>
      </c>
      <c r="FV92" s="39" t="s">
        <v>2700</v>
      </c>
      <c r="FW92" s="39" t="s">
        <v>2700</v>
      </c>
      <c r="FX92" s="39">
        <v>4</v>
      </c>
      <c r="FY92" s="39">
        <v>2</v>
      </c>
      <c r="FZ92" s="39"/>
      <c r="GA92" s="39"/>
      <c r="GS92" s="37" t="s">
        <v>800</v>
      </c>
      <c r="GT92" s="39" t="s">
        <v>562</v>
      </c>
      <c r="GU92" s="39" t="s">
        <v>562</v>
      </c>
      <c r="GV92" s="39">
        <v>2</v>
      </c>
      <c r="GW92" s="39"/>
      <c r="GX92" s="39"/>
      <c r="GY92" s="39"/>
      <c r="HA92" s="37" t="s">
        <v>2701</v>
      </c>
      <c r="HB92" s="39" t="s">
        <v>2702</v>
      </c>
      <c r="HC92" s="39" t="s">
        <v>2702</v>
      </c>
      <c r="HD92" s="39"/>
      <c r="HE92" s="39"/>
      <c r="HF92" s="39"/>
      <c r="HG92" s="39"/>
      <c r="HY92" s="97" t="s">
        <v>2703</v>
      </c>
      <c r="HZ92" s="74" t="s">
        <v>1789</v>
      </c>
      <c r="IA92" s="74" t="s">
        <v>1789</v>
      </c>
      <c r="IB92" s="74"/>
      <c r="IC92" s="74"/>
      <c r="ID92" s="74"/>
      <c r="IE92" s="74"/>
      <c r="IG92" s="55" t="s">
        <v>2704</v>
      </c>
      <c r="IH92" s="38" t="s">
        <v>2705</v>
      </c>
      <c r="II92" s="38" t="s">
        <v>2705</v>
      </c>
      <c r="IJ92" s="38">
        <v>4</v>
      </c>
      <c r="IK92" s="38">
        <v>2</v>
      </c>
      <c r="IL92" s="38"/>
      <c r="IM92" s="38"/>
    </row>
    <row r="93" spans="33:247" x14ac:dyDescent="0.4">
      <c r="AG93" s="39" t="s">
        <v>2202</v>
      </c>
      <c r="AH93" s="39" t="s">
        <v>2706</v>
      </c>
      <c r="AI93" s="39" t="s">
        <v>2706</v>
      </c>
      <c r="AJ93" s="39">
        <v>4</v>
      </c>
      <c r="AK93" s="39">
        <v>2</v>
      </c>
      <c r="AL93" s="39"/>
      <c r="AM93" s="39"/>
      <c r="AW93" s="37" t="s">
        <v>2707</v>
      </c>
      <c r="AX93" s="38" t="s">
        <v>2708</v>
      </c>
      <c r="AY93" s="38" t="s">
        <v>2708</v>
      </c>
      <c r="AZ93" s="39">
        <v>2</v>
      </c>
      <c r="BA93" s="39"/>
      <c r="BB93" s="39"/>
      <c r="BC93" s="39"/>
      <c r="BD93" s="33">
        <v>89</v>
      </c>
      <c r="BE93" s="39" t="s">
        <v>2709</v>
      </c>
      <c r="BF93" s="39" t="s">
        <v>2177</v>
      </c>
      <c r="BG93" s="39" t="s">
        <v>2177</v>
      </c>
      <c r="BH93" s="39">
        <v>2</v>
      </c>
      <c r="BI93" s="39"/>
      <c r="BJ93" s="39"/>
      <c r="BK93" s="39"/>
      <c r="BU93" s="39" t="s">
        <v>2710</v>
      </c>
      <c r="BV93" s="38" t="s">
        <v>2711</v>
      </c>
      <c r="BW93" s="38" t="s">
        <v>2711</v>
      </c>
      <c r="BX93" s="39">
        <v>2</v>
      </c>
      <c r="BY93" s="39"/>
      <c r="BZ93" s="39"/>
      <c r="CA93" s="39"/>
      <c r="CB93" s="33">
        <v>89</v>
      </c>
      <c r="CC93" s="39" t="s">
        <v>2712</v>
      </c>
      <c r="CD93" s="39" t="s">
        <v>2110</v>
      </c>
      <c r="CE93" s="39" t="s">
        <v>2110</v>
      </c>
      <c r="CF93" s="39">
        <v>2</v>
      </c>
      <c r="CG93" s="39"/>
      <c r="CH93" s="39"/>
      <c r="CI93" s="39"/>
      <c r="CK93" s="39" t="s">
        <v>1241</v>
      </c>
      <c r="CL93" s="39" t="s">
        <v>2515</v>
      </c>
      <c r="CM93" s="39" t="s">
        <v>2515</v>
      </c>
      <c r="CN93" s="39"/>
      <c r="CO93" s="39"/>
      <c r="CP93" s="39"/>
      <c r="CQ93" s="39"/>
      <c r="CR93" s="33">
        <v>89</v>
      </c>
      <c r="CS93" s="38" t="s">
        <v>2713</v>
      </c>
      <c r="CT93" s="38" t="s">
        <v>1637</v>
      </c>
      <c r="CU93" s="38" t="s">
        <v>2714</v>
      </c>
      <c r="CV93" s="38">
        <v>4</v>
      </c>
      <c r="CW93" s="38">
        <v>1</v>
      </c>
      <c r="CX93" s="38"/>
      <c r="CY93" s="38" t="s">
        <v>2715</v>
      </c>
      <c r="DA93" s="39" t="s">
        <v>889</v>
      </c>
      <c r="DB93" s="39" t="s">
        <v>1926</v>
      </c>
      <c r="DC93" s="39" t="s">
        <v>1926</v>
      </c>
      <c r="DD93" s="39">
        <v>2</v>
      </c>
      <c r="DE93" s="39"/>
      <c r="DF93" s="39"/>
      <c r="DG93" s="39"/>
      <c r="DI93" s="39" t="s">
        <v>2716</v>
      </c>
      <c r="DJ93" s="39" t="s">
        <v>2661</v>
      </c>
      <c r="DK93" s="39" t="s">
        <v>2661</v>
      </c>
      <c r="DL93" s="39">
        <v>2</v>
      </c>
      <c r="DM93" s="39"/>
      <c r="DN93" s="39"/>
      <c r="DO93" s="39"/>
      <c r="DQ93" s="39" t="s">
        <v>2717</v>
      </c>
      <c r="DR93" s="62" t="s">
        <v>2718</v>
      </c>
      <c r="DS93" s="62" t="s">
        <v>2718</v>
      </c>
      <c r="DT93" s="39">
        <v>2</v>
      </c>
      <c r="DU93" s="39"/>
      <c r="DV93" s="39"/>
      <c r="DW93" s="39"/>
      <c r="DY93" s="39" t="s">
        <v>579</v>
      </c>
      <c r="DZ93" s="39" t="s">
        <v>2719</v>
      </c>
      <c r="EA93" s="39" t="s">
        <v>2719</v>
      </c>
      <c r="EB93" s="39">
        <v>3</v>
      </c>
      <c r="EC93" s="37" t="b">
        <v>0</v>
      </c>
      <c r="ED93" s="37"/>
      <c r="EE93" s="39"/>
      <c r="EO93" s="39" t="s">
        <v>2417</v>
      </c>
      <c r="EP93" s="39" t="s">
        <v>1903</v>
      </c>
      <c r="EQ93" s="39" t="s">
        <v>1903</v>
      </c>
      <c r="ER93" s="39"/>
      <c r="ES93" s="39"/>
      <c r="ET93" s="39"/>
      <c r="EU93" s="39"/>
      <c r="FD93" s="33">
        <v>89</v>
      </c>
      <c r="FE93" s="39" t="s">
        <v>2567</v>
      </c>
      <c r="FF93" s="39" t="s">
        <v>1983</v>
      </c>
      <c r="FG93" s="39" t="s">
        <v>1983</v>
      </c>
      <c r="FH93" s="39"/>
      <c r="FI93" s="39"/>
      <c r="FJ93" s="39"/>
      <c r="FK93" s="39"/>
      <c r="FT93" s="33">
        <v>89</v>
      </c>
      <c r="FU93" s="39" t="s">
        <v>2720</v>
      </c>
      <c r="FV93" s="39" t="s">
        <v>2242</v>
      </c>
      <c r="FW93" s="39" t="s">
        <v>2242</v>
      </c>
      <c r="FX93" s="39">
        <v>4</v>
      </c>
      <c r="FY93" s="38">
        <v>2</v>
      </c>
      <c r="FZ93" s="38"/>
      <c r="GA93" s="39"/>
      <c r="GS93" s="37" t="s">
        <v>835</v>
      </c>
      <c r="GT93" s="39" t="s">
        <v>595</v>
      </c>
      <c r="GU93" s="39" t="s">
        <v>595</v>
      </c>
      <c r="GV93" s="39">
        <v>2</v>
      </c>
      <c r="GW93" s="39"/>
      <c r="GX93" s="39"/>
      <c r="GY93" s="39"/>
      <c r="HA93" s="37" t="s">
        <v>2721</v>
      </c>
      <c r="HB93" s="39" t="s">
        <v>1052</v>
      </c>
      <c r="HC93" s="39" t="s">
        <v>1052</v>
      </c>
      <c r="HD93" s="39">
        <v>4</v>
      </c>
      <c r="HE93" s="39">
        <v>2</v>
      </c>
      <c r="HF93" s="39"/>
      <c r="HG93" s="39"/>
      <c r="HY93" s="55" t="s">
        <v>2722</v>
      </c>
      <c r="HZ93" s="38" t="s">
        <v>2723</v>
      </c>
      <c r="IA93" s="38" t="s">
        <v>2723</v>
      </c>
      <c r="IB93" s="38">
        <v>4</v>
      </c>
      <c r="IC93" s="38">
        <v>2</v>
      </c>
      <c r="ID93" s="38"/>
      <c r="IE93" s="38"/>
      <c r="IG93" s="55" t="s">
        <v>2724</v>
      </c>
      <c r="IH93" s="38" t="s">
        <v>2302</v>
      </c>
      <c r="II93" s="38" t="s">
        <v>2302</v>
      </c>
      <c r="IJ93" s="38">
        <v>4</v>
      </c>
      <c r="IK93" s="38">
        <v>2</v>
      </c>
      <c r="IL93" s="38"/>
      <c r="IM93" s="38"/>
    </row>
    <row r="94" spans="33:247" x14ac:dyDescent="0.4">
      <c r="AG94" s="39" t="s">
        <v>2233</v>
      </c>
      <c r="AH94" s="39" t="s">
        <v>2725</v>
      </c>
      <c r="AI94" s="39" t="s">
        <v>2725</v>
      </c>
      <c r="AJ94" s="39"/>
      <c r="AK94" s="39"/>
      <c r="AL94" s="39"/>
      <c r="AM94" s="39"/>
      <c r="AW94" s="37" t="s">
        <v>2726</v>
      </c>
      <c r="AX94" s="38" t="s">
        <v>2727</v>
      </c>
      <c r="AY94" s="38" t="s">
        <v>2727</v>
      </c>
      <c r="AZ94" s="39">
        <v>2</v>
      </c>
      <c r="BA94" s="39"/>
      <c r="BB94" s="39"/>
      <c r="BC94" s="39"/>
      <c r="BD94" s="33">
        <v>90</v>
      </c>
      <c r="BE94" s="39" t="s">
        <v>2728</v>
      </c>
      <c r="BF94" s="39" t="s">
        <v>2044</v>
      </c>
      <c r="BG94" s="39" t="s">
        <v>2044</v>
      </c>
      <c r="BH94" s="39">
        <v>2</v>
      </c>
      <c r="BI94" s="39"/>
      <c r="BJ94" s="39"/>
      <c r="BK94" s="39"/>
      <c r="BU94" s="39" t="s">
        <v>2729</v>
      </c>
      <c r="BV94" s="38" t="s">
        <v>2730</v>
      </c>
      <c r="BW94" s="38" t="s">
        <v>2730</v>
      </c>
      <c r="BX94" s="39">
        <v>2</v>
      </c>
      <c r="BY94" s="39"/>
      <c r="BZ94" s="39"/>
      <c r="CA94" s="39"/>
      <c r="CB94" s="33">
        <v>90</v>
      </c>
      <c r="CC94" s="39" t="s">
        <v>2731</v>
      </c>
      <c r="CD94" s="39" t="s">
        <v>2457</v>
      </c>
      <c r="CE94" s="39" t="s">
        <v>2457</v>
      </c>
      <c r="CF94" s="39">
        <v>2</v>
      </c>
      <c r="CG94" s="39"/>
      <c r="CH94" s="39"/>
      <c r="CI94" s="39"/>
      <c r="CK94" s="39" t="s">
        <v>1274</v>
      </c>
      <c r="CL94" s="39" t="s">
        <v>2732</v>
      </c>
      <c r="CM94" s="39" t="s">
        <v>2732</v>
      </c>
      <c r="CN94" s="39"/>
      <c r="CO94" s="39"/>
      <c r="CP94" s="39"/>
      <c r="CQ94" s="39"/>
      <c r="CR94" s="33">
        <v>90</v>
      </c>
      <c r="CS94" s="38" t="s">
        <v>2733</v>
      </c>
      <c r="CT94" s="38" t="s">
        <v>2734</v>
      </c>
      <c r="CU94" s="38" t="s">
        <v>2735</v>
      </c>
      <c r="CV94" s="38"/>
      <c r="CW94" s="38"/>
      <c r="CX94" s="38"/>
      <c r="CY94" s="38"/>
      <c r="DA94" s="39" t="s">
        <v>922</v>
      </c>
      <c r="DB94" s="39" t="s">
        <v>1867</v>
      </c>
      <c r="DC94" s="39" t="s">
        <v>1867</v>
      </c>
      <c r="DD94" s="39">
        <v>2</v>
      </c>
      <c r="DE94" s="39"/>
      <c r="DF94" s="39"/>
      <c r="DG94" s="39"/>
      <c r="DI94" s="39" t="s">
        <v>2736</v>
      </c>
      <c r="DJ94" s="39" t="s">
        <v>2687</v>
      </c>
      <c r="DK94" s="39" t="s">
        <v>2687</v>
      </c>
      <c r="DL94" s="39">
        <v>2</v>
      </c>
      <c r="DM94" s="39"/>
      <c r="DN94" s="39"/>
      <c r="DO94" s="39"/>
      <c r="DQ94" s="39" t="s">
        <v>2737</v>
      </c>
      <c r="DR94" s="62" t="s">
        <v>2738</v>
      </c>
      <c r="DS94" s="62" t="s">
        <v>2738</v>
      </c>
      <c r="DT94" s="39">
        <v>2</v>
      </c>
      <c r="DU94" s="39"/>
      <c r="DV94" s="39"/>
      <c r="DW94" s="39"/>
      <c r="DY94" s="39" t="s">
        <v>618</v>
      </c>
      <c r="DZ94" s="39" t="s">
        <v>2739</v>
      </c>
      <c r="EA94" s="39" t="s">
        <v>2739</v>
      </c>
      <c r="EB94" s="39">
        <v>3</v>
      </c>
      <c r="EC94" s="37" t="b">
        <v>0</v>
      </c>
      <c r="ED94" s="37"/>
      <c r="EE94" s="39"/>
      <c r="EO94" s="39" t="s">
        <v>1928</v>
      </c>
      <c r="EP94" s="39" t="s">
        <v>1929</v>
      </c>
      <c r="EQ94" s="39" t="s">
        <v>1929</v>
      </c>
      <c r="ER94" s="39"/>
      <c r="ES94" s="39"/>
      <c r="ET94" s="39"/>
      <c r="EU94" s="39"/>
      <c r="FD94" s="33">
        <v>90</v>
      </c>
      <c r="FE94" s="39" t="s">
        <v>2592</v>
      </c>
      <c r="FF94" s="39" t="s">
        <v>2019</v>
      </c>
      <c r="FG94" s="39" t="s">
        <v>2019</v>
      </c>
      <c r="FH94" s="39"/>
      <c r="FI94" s="39"/>
      <c r="FJ94" s="39"/>
      <c r="FK94" s="39"/>
      <c r="FT94" s="33">
        <v>90</v>
      </c>
      <c r="FU94" s="98" t="s">
        <v>2740</v>
      </c>
      <c r="FV94" s="98" t="s">
        <v>2741</v>
      </c>
      <c r="FW94" s="98" t="s">
        <v>2741</v>
      </c>
      <c r="FX94" s="98">
        <v>4</v>
      </c>
      <c r="FY94" s="98">
        <v>1</v>
      </c>
      <c r="FZ94" s="98"/>
      <c r="GA94" s="99" t="s">
        <v>998</v>
      </c>
      <c r="GS94" s="37" t="s">
        <v>863</v>
      </c>
      <c r="GT94" s="39" t="s">
        <v>617</v>
      </c>
      <c r="GU94" s="39" t="s">
        <v>617</v>
      </c>
      <c r="GV94" s="39">
        <v>2</v>
      </c>
      <c r="GW94" s="39"/>
      <c r="GX94" s="39"/>
      <c r="GY94" s="39"/>
      <c r="HA94" s="37" t="s">
        <v>2742</v>
      </c>
      <c r="HB94" s="39" t="s">
        <v>2743</v>
      </c>
      <c r="HC94" s="39" t="s">
        <v>2743</v>
      </c>
      <c r="HD94" s="39">
        <v>4</v>
      </c>
      <c r="HE94" s="39">
        <v>2</v>
      </c>
      <c r="HF94" s="39"/>
      <c r="HG94" s="39"/>
      <c r="HY94" s="100" t="s">
        <v>2744</v>
      </c>
      <c r="HZ94" s="76" t="s">
        <v>1644</v>
      </c>
      <c r="IA94" s="76" t="s">
        <v>1644</v>
      </c>
      <c r="IB94" s="76">
        <v>4</v>
      </c>
      <c r="IC94" s="76">
        <v>2</v>
      </c>
      <c r="ID94" s="76"/>
      <c r="IE94" s="76"/>
      <c r="IG94" s="55" t="s">
        <v>2745</v>
      </c>
      <c r="IH94" s="38" t="s">
        <v>2746</v>
      </c>
      <c r="II94" s="38" t="s">
        <v>2747</v>
      </c>
      <c r="IJ94" s="38">
        <v>5</v>
      </c>
      <c r="IK94" s="95" t="s">
        <v>1065</v>
      </c>
      <c r="IL94" s="38" t="s">
        <v>2748</v>
      </c>
      <c r="IM94" s="38"/>
    </row>
    <row r="95" spans="33:247" x14ac:dyDescent="0.4">
      <c r="AG95" s="39" t="s">
        <v>2261</v>
      </c>
      <c r="AH95" s="39" t="s">
        <v>2749</v>
      </c>
      <c r="AI95" s="39" t="s">
        <v>2749</v>
      </c>
      <c r="AJ95" s="39"/>
      <c r="AK95" s="39"/>
      <c r="AL95" s="39"/>
      <c r="AM95" s="39"/>
      <c r="AW95" s="37" t="s">
        <v>2750</v>
      </c>
      <c r="AX95" s="38" t="s">
        <v>2751</v>
      </c>
      <c r="AY95" s="38" t="s">
        <v>2751</v>
      </c>
      <c r="AZ95" s="39">
        <v>2</v>
      </c>
      <c r="BA95" s="39"/>
      <c r="BB95" s="39"/>
      <c r="BC95" s="39"/>
      <c r="BD95" s="33">
        <v>91</v>
      </c>
      <c r="BE95" s="39" t="s">
        <v>2752</v>
      </c>
      <c r="BF95" s="39" t="s">
        <v>2753</v>
      </c>
      <c r="BG95" s="39" t="s">
        <v>2753</v>
      </c>
      <c r="BH95" s="39">
        <v>2</v>
      </c>
      <c r="BI95" s="39"/>
      <c r="BJ95" s="39"/>
      <c r="BK95" s="39"/>
      <c r="BU95" s="39" t="s">
        <v>2754</v>
      </c>
      <c r="BV95" s="38" t="s">
        <v>2755</v>
      </c>
      <c r="BW95" s="38" t="s">
        <v>2755</v>
      </c>
      <c r="BX95" s="39">
        <v>2</v>
      </c>
      <c r="BY95" s="39"/>
      <c r="BZ95" s="39"/>
      <c r="CA95" s="39"/>
      <c r="CB95" s="33">
        <v>91</v>
      </c>
      <c r="CC95" s="39" t="s">
        <v>2756</v>
      </c>
      <c r="CD95" s="39" t="s">
        <v>2400</v>
      </c>
      <c r="CE95" s="39" t="s">
        <v>2400</v>
      </c>
      <c r="CF95" s="39">
        <v>2</v>
      </c>
      <c r="CG95" s="39"/>
      <c r="CH95" s="39"/>
      <c r="CI95" s="39"/>
      <c r="CK95" s="39" t="s">
        <v>1307</v>
      </c>
      <c r="CL95" s="39" t="s">
        <v>2757</v>
      </c>
      <c r="CM95" s="39" t="s">
        <v>2757</v>
      </c>
      <c r="CN95" s="39"/>
      <c r="CO95" s="39"/>
      <c r="CP95" s="39"/>
      <c r="CQ95" s="39"/>
      <c r="CR95" s="33">
        <v>91</v>
      </c>
      <c r="CS95" s="38" t="s">
        <v>2758</v>
      </c>
      <c r="CT95" s="38" t="s">
        <v>1962</v>
      </c>
      <c r="CU95" s="38" t="s">
        <v>2759</v>
      </c>
      <c r="CV95" s="38"/>
      <c r="CW95" s="38"/>
      <c r="CX95" s="38"/>
      <c r="CY95" s="38"/>
      <c r="DA95" s="39" t="s">
        <v>954</v>
      </c>
      <c r="DB95" s="39" t="s">
        <v>1895</v>
      </c>
      <c r="DC95" s="39" t="s">
        <v>1895</v>
      </c>
      <c r="DD95" s="39">
        <v>2</v>
      </c>
      <c r="DE95" s="39"/>
      <c r="DF95" s="39"/>
      <c r="DG95" s="39"/>
      <c r="DI95" s="39" t="s">
        <v>2760</v>
      </c>
      <c r="DJ95" s="39" t="s">
        <v>2761</v>
      </c>
      <c r="DK95" s="39" t="s">
        <v>2761</v>
      </c>
      <c r="DL95" s="39">
        <v>2</v>
      </c>
      <c r="DM95" s="39"/>
      <c r="DN95" s="39"/>
      <c r="DO95" s="39"/>
      <c r="DQ95" s="39" t="s">
        <v>2762</v>
      </c>
      <c r="DR95" s="62" t="s">
        <v>2763</v>
      </c>
      <c r="DS95" s="62" t="s">
        <v>2763</v>
      </c>
      <c r="DT95" s="39">
        <v>2</v>
      </c>
      <c r="DU95" s="39"/>
      <c r="DV95" s="39"/>
      <c r="DW95" s="39"/>
      <c r="DY95" s="39" t="s">
        <v>653</v>
      </c>
      <c r="DZ95" s="39" t="s">
        <v>2764</v>
      </c>
      <c r="EA95" s="39" t="s">
        <v>2764</v>
      </c>
      <c r="EB95" s="39"/>
      <c r="EC95" s="39"/>
      <c r="ED95" s="39"/>
      <c r="EE95" s="39"/>
      <c r="EO95" s="39" t="s">
        <v>2329</v>
      </c>
      <c r="EP95" s="39" t="s">
        <v>1956</v>
      </c>
      <c r="EQ95" s="39" t="s">
        <v>1956</v>
      </c>
      <c r="ER95" s="39"/>
      <c r="ES95" s="39"/>
      <c r="ET95" s="39"/>
      <c r="EU95" s="39"/>
      <c r="FD95" s="33">
        <v>91</v>
      </c>
      <c r="FE95" s="39" t="s">
        <v>2765</v>
      </c>
      <c r="FF95" s="39" t="s">
        <v>2354</v>
      </c>
      <c r="FG95" s="39" t="s">
        <v>2354</v>
      </c>
      <c r="FH95" s="39"/>
      <c r="FI95" s="39"/>
      <c r="FJ95" s="39"/>
      <c r="FK95" s="39"/>
      <c r="FT95" s="33">
        <v>91</v>
      </c>
      <c r="FU95" s="39" t="s">
        <v>2766</v>
      </c>
      <c r="FV95" s="39" t="s">
        <v>2397</v>
      </c>
      <c r="FW95" s="39" t="s">
        <v>2397</v>
      </c>
      <c r="FX95" s="39">
        <v>4</v>
      </c>
      <c r="FY95" s="38">
        <v>2</v>
      </c>
      <c r="FZ95" s="38"/>
      <c r="GA95" s="39"/>
      <c r="GS95" s="37" t="s">
        <v>891</v>
      </c>
      <c r="GT95" s="39" t="s">
        <v>646</v>
      </c>
      <c r="GU95" s="39" t="s">
        <v>646</v>
      </c>
      <c r="GV95" s="39">
        <v>2</v>
      </c>
      <c r="GW95" s="39"/>
      <c r="GX95" s="39"/>
      <c r="GY95" s="39"/>
      <c r="HA95" s="37" t="s">
        <v>2767</v>
      </c>
      <c r="HB95" s="39" t="s">
        <v>2768</v>
      </c>
      <c r="HC95" s="39" t="s">
        <v>2768</v>
      </c>
      <c r="HD95" s="39"/>
      <c r="HE95" s="39"/>
      <c r="HF95" s="39"/>
      <c r="HG95" s="39"/>
      <c r="IG95" s="55" t="s">
        <v>2769</v>
      </c>
      <c r="IH95" s="38" t="s">
        <v>1731</v>
      </c>
      <c r="II95" s="38" t="s">
        <v>1731</v>
      </c>
      <c r="IJ95" s="38">
        <v>4</v>
      </c>
      <c r="IK95" s="38">
        <v>2</v>
      </c>
      <c r="IL95" s="38"/>
      <c r="IM95" s="38"/>
    </row>
    <row r="96" spans="33:247" x14ac:dyDescent="0.4">
      <c r="AG96" s="39" t="s">
        <v>2286</v>
      </c>
      <c r="AH96" s="39" t="s">
        <v>2770</v>
      </c>
      <c r="AI96" s="39" t="s">
        <v>2770</v>
      </c>
      <c r="AJ96" s="39"/>
      <c r="AK96" s="39"/>
      <c r="AL96" s="39"/>
      <c r="AM96" s="39"/>
      <c r="AW96" s="37" t="s">
        <v>2771</v>
      </c>
      <c r="AX96" s="38" t="s">
        <v>2772</v>
      </c>
      <c r="AY96" s="38" t="s">
        <v>2772</v>
      </c>
      <c r="AZ96" s="39">
        <v>2</v>
      </c>
      <c r="BA96" s="39"/>
      <c r="BB96" s="39"/>
      <c r="BC96" s="39"/>
      <c r="BD96" s="33">
        <v>92</v>
      </c>
      <c r="BE96" s="39" t="s">
        <v>2773</v>
      </c>
      <c r="BF96" s="39" t="s">
        <v>2774</v>
      </c>
      <c r="BG96" s="39" t="s">
        <v>2774</v>
      </c>
      <c r="BH96" s="39">
        <v>2</v>
      </c>
      <c r="BI96" s="39"/>
      <c r="BJ96" s="39"/>
      <c r="BK96" s="39"/>
      <c r="BU96" s="39" t="s">
        <v>2775</v>
      </c>
      <c r="BV96" s="38" t="s">
        <v>2776</v>
      </c>
      <c r="BW96" s="38" t="s">
        <v>2776</v>
      </c>
      <c r="BX96" s="39">
        <v>2</v>
      </c>
      <c r="BY96" s="39"/>
      <c r="BZ96" s="39"/>
      <c r="CA96" s="39"/>
      <c r="CB96" s="33">
        <v>92</v>
      </c>
      <c r="CC96" s="39" t="s">
        <v>2777</v>
      </c>
      <c r="CD96" s="39" t="s">
        <v>2500</v>
      </c>
      <c r="CE96" s="39" t="s">
        <v>2500</v>
      </c>
      <c r="CF96" s="39">
        <v>2</v>
      </c>
      <c r="CG96" s="39"/>
      <c r="CH96" s="39"/>
      <c r="CI96" s="39"/>
      <c r="CK96" s="39" t="s">
        <v>1341</v>
      </c>
      <c r="CL96" s="39" t="s">
        <v>2778</v>
      </c>
      <c r="CM96" s="39" t="s">
        <v>2778</v>
      </c>
      <c r="CN96" s="39"/>
      <c r="CO96" s="39"/>
      <c r="CP96" s="39"/>
      <c r="CQ96" s="39"/>
      <c r="CR96" s="33">
        <v>92</v>
      </c>
      <c r="CS96" s="38" t="s">
        <v>2779</v>
      </c>
      <c r="CT96" s="38" t="s">
        <v>2780</v>
      </c>
      <c r="CU96" s="38" t="s">
        <v>2781</v>
      </c>
      <c r="CV96" s="38"/>
      <c r="CW96" s="38"/>
      <c r="CX96" s="38"/>
      <c r="CY96" s="38"/>
      <c r="DA96" s="39" t="s">
        <v>988</v>
      </c>
      <c r="DB96" s="39" t="s">
        <v>2015</v>
      </c>
      <c r="DC96" s="39" t="s">
        <v>2015</v>
      </c>
      <c r="DD96" s="39">
        <v>2</v>
      </c>
      <c r="DE96" s="39"/>
      <c r="DF96" s="39"/>
      <c r="DG96" s="39"/>
      <c r="DI96" s="39" t="s">
        <v>2782</v>
      </c>
      <c r="DJ96" s="39" t="s">
        <v>2783</v>
      </c>
      <c r="DK96" s="39" t="s">
        <v>2783</v>
      </c>
      <c r="DL96" s="39">
        <v>2</v>
      </c>
      <c r="DM96" s="39"/>
      <c r="DN96" s="39"/>
      <c r="DO96" s="39"/>
      <c r="DQ96" s="39" t="s">
        <v>2784</v>
      </c>
      <c r="DR96" s="62" t="s">
        <v>2785</v>
      </c>
      <c r="DS96" s="62" t="s">
        <v>2785</v>
      </c>
      <c r="DT96" s="39">
        <v>2</v>
      </c>
      <c r="DU96" s="39"/>
      <c r="DV96" s="39"/>
      <c r="DW96" s="39"/>
      <c r="DY96" s="39" t="s">
        <v>687</v>
      </c>
      <c r="DZ96" s="39" t="s">
        <v>2786</v>
      </c>
      <c r="EA96" s="39" t="s">
        <v>2786</v>
      </c>
      <c r="EB96" s="39"/>
      <c r="EC96" s="39"/>
      <c r="ED96" s="39"/>
      <c r="EE96" s="39"/>
      <c r="EO96" s="39" t="s">
        <v>2352</v>
      </c>
      <c r="EP96" s="39" t="s">
        <v>1983</v>
      </c>
      <c r="EQ96" s="39" t="s">
        <v>1983</v>
      </c>
      <c r="ER96" s="39"/>
      <c r="ES96" s="39"/>
      <c r="ET96" s="39"/>
      <c r="EU96" s="39"/>
      <c r="FD96" s="33">
        <v>92</v>
      </c>
      <c r="FE96" s="99" t="s">
        <v>2621</v>
      </c>
      <c r="FF96" s="54" t="s">
        <v>2787</v>
      </c>
      <c r="FG96" s="54" t="s">
        <v>2787</v>
      </c>
      <c r="FH96" s="54"/>
      <c r="FI96" s="54">
        <v>1</v>
      </c>
      <c r="FJ96" s="54"/>
      <c r="FK96" s="54" t="s">
        <v>998</v>
      </c>
      <c r="FT96" s="33">
        <v>92</v>
      </c>
      <c r="FU96" s="39" t="s">
        <v>2788</v>
      </c>
      <c r="FV96" s="39" t="s">
        <v>2789</v>
      </c>
      <c r="FW96" s="39" t="s">
        <v>2789</v>
      </c>
      <c r="FX96" s="39">
        <v>4</v>
      </c>
      <c r="FY96" s="38">
        <v>2</v>
      </c>
      <c r="FZ96" s="38"/>
      <c r="GA96" s="39"/>
      <c r="GS96" s="37" t="s">
        <v>925</v>
      </c>
      <c r="GT96" s="39" t="s">
        <v>658</v>
      </c>
      <c r="GU96" s="39" t="s">
        <v>658</v>
      </c>
      <c r="GV96" s="39">
        <v>2</v>
      </c>
      <c r="GW96" s="39"/>
      <c r="GX96" s="39"/>
      <c r="GY96" s="39"/>
      <c r="HA96" s="37" t="s">
        <v>2790</v>
      </c>
      <c r="HB96" s="39" t="s">
        <v>1731</v>
      </c>
      <c r="HC96" s="39" t="s">
        <v>1731</v>
      </c>
      <c r="HD96" s="39">
        <v>4</v>
      </c>
      <c r="HE96" s="39">
        <v>2</v>
      </c>
      <c r="HF96" s="39"/>
      <c r="HG96" s="39"/>
      <c r="IG96" s="101" t="s">
        <v>2791</v>
      </c>
      <c r="IH96" s="76" t="s">
        <v>2792</v>
      </c>
      <c r="II96" s="76" t="s">
        <v>2792</v>
      </c>
      <c r="IJ96" s="76"/>
      <c r="IK96" s="76"/>
      <c r="IL96" s="76"/>
      <c r="IM96" s="76"/>
    </row>
    <row r="97" spans="33:215" x14ac:dyDescent="0.4">
      <c r="AG97" s="64" t="s">
        <v>2793</v>
      </c>
      <c r="AH97" s="64" t="s">
        <v>2794</v>
      </c>
      <c r="AI97" s="64" t="s">
        <v>2794</v>
      </c>
      <c r="AJ97" s="64">
        <v>4</v>
      </c>
      <c r="AK97" s="64">
        <v>4</v>
      </c>
      <c r="AL97" s="64"/>
      <c r="AM97" s="64"/>
      <c r="AW97" s="37" t="s">
        <v>2795</v>
      </c>
      <c r="AX97" s="38" t="s">
        <v>2796</v>
      </c>
      <c r="AY97" s="38" t="s">
        <v>2796</v>
      </c>
      <c r="AZ97" s="39">
        <v>2</v>
      </c>
      <c r="BA97" s="39"/>
      <c r="BB97" s="39"/>
      <c r="BC97" s="39"/>
      <c r="BD97" s="33">
        <v>93</v>
      </c>
      <c r="BE97" s="39" t="s">
        <v>2797</v>
      </c>
      <c r="BF97" s="39" t="s">
        <v>2064</v>
      </c>
      <c r="BG97" s="39" t="s">
        <v>2064</v>
      </c>
      <c r="BH97" s="39">
        <v>4</v>
      </c>
      <c r="BI97" s="39">
        <v>1</v>
      </c>
      <c r="BJ97" s="39"/>
      <c r="BK97" s="39"/>
      <c r="BU97" s="39" t="s">
        <v>2798</v>
      </c>
      <c r="BV97" s="38" t="s">
        <v>2799</v>
      </c>
      <c r="BW97" s="38" t="s">
        <v>2799</v>
      </c>
      <c r="BX97" s="39">
        <v>2</v>
      </c>
      <c r="BY97" s="39"/>
      <c r="BZ97" s="39"/>
      <c r="CA97" s="39"/>
      <c r="CB97" s="33">
        <v>93</v>
      </c>
      <c r="CC97" s="39" t="s">
        <v>2800</v>
      </c>
      <c r="CD97" s="39" t="s">
        <v>2564</v>
      </c>
      <c r="CE97" s="39" t="s">
        <v>2564</v>
      </c>
      <c r="CF97" s="39">
        <v>2</v>
      </c>
      <c r="CG97" s="39"/>
      <c r="CH97" s="39"/>
      <c r="CI97" s="39"/>
      <c r="CK97" s="39" t="s">
        <v>1374</v>
      </c>
      <c r="CL97" s="39" t="s">
        <v>2354</v>
      </c>
      <c r="CM97" s="39" t="s">
        <v>2354</v>
      </c>
      <c r="CN97" s="39"/>
      <c r="CO97" s="39"/>
      <c r="CP97" s="39"/>
      <c r="CQ97" s="39"/>
      <c r="CR97" s="33">
        <v>93</v>
      </c>
      <c r="CS97" s="38" t="s">
        <v>2801</v>
      </c>
      <c r="CT97" s="38" t="s">
        <v>2802</v>
      </c>
      <c r="CU97" s="38" t="s">
        <v>2803</v>
      </c>
      <c r="CV97" s="38"/>
      <c r="CW97" s="38"/>
      <c r="CX97" s="38"/>
      <c r="CY97" s="38"/>
      <c r="DA97" s="39" t="s">
        <v>1023</v>
      </c>
      <c r="DB97" s="39" t="s">
        <v>2051</v>
      </c>
      <c r="DC97" s="39" t="s">
        <v>2051</v>
      </c>
      <c r="DD97" s="39">
        <v>2</v>
      </c>
      <c r="DE97" s="39"/>
      <c r="DF97" s="39"/>
      <c r="DG97" s="39"/>
      <c r="DI97" s="39" t="s">
        <v>2804</v>
      </c>
      <c r="DJ97" s="39" t="s">
        <v>2805</v>
      </c>
      <c r="DK97" s="39" t="s">
        <v>2805</v>
      </c>
      <c r="DL97" s="39">
        <v>2</v>
      </c>
      <c r="DM97" s="39"/>
      <c r="DN97" s="39"/>
      <c r="DO97" s="39"/>
      <c r="DQ97" s="39" t="s">
        <v>2806</v>
      </c>
      <c r="DR97" s="62" t="s">
        <v>2807</v>
      </c>
      <c r="DS97" s="62" t="s">
        <v>2807</v>
      </c>
      <c r="DT97" s="39">
        <v>2</v>
      </c>
      <c r="DU97" s="39"/>
      <c r="DV97" s="39"/>
      <c r="DW97" s="39"/>
      <c r="DY97" s="39" t="s">
        <v>719</v>
      </c>
      <c r="DZ97" s="39" t="s">
        <v>2028</v>
      </c>
      <c r="EA97" s="39" t="s">
        <v>2028</v>
      </c>
      <c r="EB97" s="39"/>
      <c r="EC97" s="39"/>
      <c r="ED97" s="39"/>
      <c r="EE97" s="39"/>
      <c r="EO97" s="39" t="s">
        <v>2372</v>
      </c>
      <c r="EP97" s="39" t="s">
        <v>2019</v>
      </c>
      <c r="EQ97" s="39" t="s">
        <v>2019</v>
      </c>
      <c r="ER97" s="39"/>
      <c r="ES97" s="39"/>
      <c r="ET97" s="39"/>
      <c r="EU97" s="39"/>
      <c r="FD97" s="33">
        <v>93</v>
      </c>
      <c r="FE97" s="38" t="s">
        <v>2808</v>
      </c>
      <c r="FF97" s="62" t="s">
        <v>2809</v>
      </c>
      <c r="FG97" s="62" t="s">
        <v>2809</v>
      </c>
      <c r="FH97" s="62">
        <v>4</v>
      </c>
      <c r="FI97" s="62">
        <v>3</v>
      </c>
      <c r="FJ97" s="62"/>
      <c r="FK97" s="62"/>
      <c r="FT97" s="33">
        <v>93</v>
      </c>
      <c r="FU97" s="39" t="s">
        <v>2810</v>
      </c>
      <c r="FV97" s="39" t="s">
        <v>2419</v>
      </c>
      <c r="FW97" s="39" t="s">
        <v>2419</v>
      </c>
      <c r="FX97" s="39"/>
      <c r="FY97" s="39"/>
      <c r="FZ97" s="39"/>
      <c r="GA97" s="39"/>
      <c r="GS97" s="37" t="s">
        <v>956</v>
      </c>
      <c r="GT97" s="39" t="s">
        <v>666</v>
      </c>
      <c r="GU97" s="39" t="s">
        <v>666</v>
      </c>
      <c r="GV97" s="39">
        <v>2</v>
      </c>
      <c r="GW97" s="39"/>
      <c r="GX97" s="39"/>
      <c r="GY97" s="39"/>
      <c r="HA97" s="37" t="s">
        <v>2811</v>
      </c>
      <c r="HB97" s="39" t="s">
        <v>2792</v>
      </c>
      <c r="HC97" s="39" t="s">
        <v>2792</v>
      </c>
      <c r="HD97" s="39">
        <v>4</v>
      </c>
      <c r="HE97" s="39">
        <v>2</v>
      </c>
      <c r="HF97" s="39"/>
      <c r="HG97" s="39"/>
    </row>
    <row r="98" spans="33:215" x14ac:dyDescent="0.4">
      <c r="AG98" s="39" t="s">
        <v>2560</v>
      </c>
      <c r="AH98" s="39" t="s">
        <v>2812</v>
      </c>
      <c r="AI98" s="39" t="s">
        <v>2812</v>
      </c>
      <c r="AJ98" s="39">
        <v>4</v>
      </c>
      <c r="AK98" s="39">
        <v>2</v>
      </c>
      <c r="AL98" s="39"/>
      <c r="AM98" s="39"/>
      <c r="AW98" s="37" t="s">
        <v>2813</v>
      </c>
      <c r="AX98" s="38" t="s">
        <v>2814</v>
      </c>
      <c r="AY98" s="38" t="s">
        <v>2814</v>
      </c>
      <c r="AZ98" s="39">
        <v>2</v>
      </c>
      <c r="BA98" s="39"/>
      <c r="BB98" s="39"/>
      <c r="BC98" s="39"/>
      <c r="BD98" s="33">
        <v>94</v>
      </c>
      <c r="BE98" s="39" t="s">
        <v>1865</v>
      </c>
      <c r="BF98" s="39" t="s">
        <v>2094</v>
      </c>
      <c r="BG98" s="39" t="s">
        <v>2094</v>
      </c>
      <c r="BH98" s="39">
        <v>2</v>
      </c>
      <c r="BI98" s="39"/>
      <c r="BJ98" s="39"/>
      <c r="BK98" s="39"/>
      <c r="BU98" s="39" t="s">
        <v>2815</v>
      </c>
      <c r="BV98" s="38" t="s">
        <v>2816</v>
      </c>
      <c r="BW98" s="38" t="s">
        <v>2816</v>
      </c>
      <c r="BX98" s="39">
        <v>2</v>
      </c>
      <c r="BY98" s="39"/>
      <c r="BZ98" s="39"/>
      <c r="CA98" s="39"/>
      <c r="CB98" s="33">
        <v>94</v>
      </c>
      <c r="CC98" s="39" t="s">
        <v>2817</v>
      </c>
      <c r="CD98" s="39" t="s">
        <v>1787</v>
      </c>
      <c r="CE98" s="39" t="s">
        <v>1787</v>
      </c>
      <c r="CF98" s="39">
        <v>2</v>
      </c>
      <c r="CG98" s="39"/>
      <c r="CH98" s="39"/>
      <c r="CI98" s="39"/>
      <c r="CK98" s="39" t="s">
        <v>1404</v>
      </c>
      <c r="CL98" s="39" t="s">
        <v>2818</v>
      </c>
      <c r="CM98" s="39" t="s">
        <v>2818</v>
      </c>
      <c r="CN98" s="39"/>
      <c r="CO98" s="39"/>
      <c r="CP98" s="39"/>
      <c r="CQ98" s="39"/>
      <c r="CR98" s="33">
        <v>94</v>
      </c>
      <c r="CS98" s="38" t="s">
        <v>2819</v>
      </c>
      <c r="CT98" s="62" t="s">
        <v>2820</v>
      </c>
      <c r="CU98" s="62" t="s">
        <v>2820</v>
      </c>
      <c r="CV98" s="38">
        <v>4</v>
      </c>
      <c r="CW98" s="38">
        <v>2</v>
      </c>
      <c r="CX98" s="38"/>
      <c r="CY98" s="38"/>
      <c r="DA98" s="39" t="s">
        <v>1056</v>
      </c>
      <c r="DB98" s="39" t="s">
        <v>2084</v>
      </c>
      <c r="DC98" s="39" t="s">
        <v>2084</v>
      </c>
      <c r="DD98" s="39">
        <v>2</v>
      </c>
      <c r="DE98" s="39"/>
      <c r="DF98" s="39"/>
      <c r="DG98" s="39"/>
      <c r="DI98" s="39" t="s">
        <v>2821</v>
      </c>
      <c r="DJ98" s="39" t="s">
        <v>2822</v>
      </c>
      <c r="DK98" s="39" t="s">
        <v>2822</v>
      </c>
      <c r="DL98" s="39">
        <v>2</v>
      </c>
      <c r="DM98" s="39"/>
      <c r="DN98" s="39"/>
      <c r="DO98" s="39"/>
      <c r="DQ98" s="39" t="s">
        <v>2823</v>
      </c>
      <c r="DR98" s="62" t="s">
        <v>2824</v>
      </c>
      <c r="DS98" s="62" t="s">
        <v>2824</v>
      </c>
      <c r="DT98" s="39">
        <v>2</v>
      </c>
      <c r="DU98" s="39"/>
      <c r="DV98" s="39"/>
      <c r="DW98" s="39"/>
      <c r="DY98" s="39" t="s">
        <v>752</v>
      </c>
      <c r="DZ98" s="39" t="s">
        <v>2825</v>
      </c>
      <c r="EA98" s="39" t="s">
        <v>2825</v>
      </c>
      <c r="EB98" s="39"/>
      <c r="EC98" s="39"/>
      <c r="ED98" s="39"/>
      <c r="EE98" s="39"/>
      <c r="EO98" s="39" t="s">
        <v>2395</v>
      </c>
      <c r="EP98" s="39" t="s">
        <v>2055</v>
      </c>
      <c r="EQ98" s="39" t="s">
        <v>2055</v>
      </c>
      <c r="ER98" s="39"/>
      <c r="ES98" s="39"/>
      <c r="ET98" s="39"/>
      <c r="EU98" s="39"/>
      <c r="FD98" s="33">
        <v>94</v>
      </c>
      <c r="FE98" s="38" t="s">
        <v>2672</v>
      </c>
      <c r="FF98" s="62" t="s">
        <v>2826</v>
      </c>
      <c r="FG98" s="62" t="s">
        <v>2826</v>
      </c>
      <c r="FH98" s="62">
        <v>4</v>
      </c>
      <c r="FI98" s="62">
        <v>2</v>
      </c>
      <c r="FJ98" s="62"/>
      <c r="FK98" s="62"/>
      <c r="FT98" s="33">
        <v>94</v>
      </c>
      <c r="FU98" s="39" t="s">
        <v>2827</v>
      </c>
      <c r="FV98" s="39" t="s">
        <v>2828</v>
      </c>
      <c r="FW98" s="39" t="s">
        <v>2828</v>
      </c>
      <c r="FX98" s="39">
        <v>4</v>
      </c>
      <c r="FY98" s="39">
        <v>2</v>
      </c>
      <c r="FZ98" s="39"/>
      <c r="GA98" s="39"/>
      <c r="GS98" s="37" t="s">
        <v>992</v>
      </c>
      <c r="GT98" s="39" t="s">
        <v>2829</v>
      </c>
      <c r="GU98" s="39" t="s">
        <v>2829</v>
      </c>
      <c r="GV98" s="39">
        <v>2</v>
      </c>
      <c r="GW98" s="39"/>
      <c r="GX98" s="39"/>
      <c r="GY98" s="39"/>
      <c r="HA98" s="80" t="s">
        <v>2830</v>
      </c>
      <c r="HB98" s="64" t="s">
        <v>2831</v>
      </c>
      <c r="HC98" s="64" t="s">
        <v>2831</v>
      </c>
      <c r="HD98" s="64"/>
      <c r="HE98" s="64"/>
      <c r="HF98" s="64"/>
      <c r="HG98" s="64"/>
    </row>
    <row r="99" spans="33:215" x14ac:dyDescent="0.4">
      <c r="AG99" s="64" t="s">
        <v>2832</v>
      </c>
      <c r="AH99" s="64" t="s">
        <v>2833</v>
      </c>
      <c r="AI99" s="64" t="s">
        <v>2833</v>
      </c>
      <c r="AJ99" s="64">
        <v>4</v>
      </c>
      <c r="AK99" s="64">
        <v>1</v>
      </c>
      <c r="AL99" s="64"/>
      <c r="AM99" s="64"/>
      <c r="AW99" s="37" t="s">
        <v>2834</v>
      </c>
      <c r="AX99" s="38" t="s">
        <v>2835</v>
      </c>
      <c r="AY99" s="38" t="s">
        <v>2835</v>
      </c>
      <c r="AZ99" s="39">
        <v>2</v>
      </c>
      <c r="BA99" s="39"/>
      <c r="BB99" s="39"/>
      <c r="BC99" s="39"/>
      <c r="BD99" s="33">
        <v>95</v>
      </c>
      <c r="BE99" s="39" t="s">
        <v>1894</v>
      </c>
      <c r="BF99" s="39" t="s">
        <v>2092</v>
      </c>
      <c r="BG99" s="39" t="s">
        <v>2092</v>
      </c>
      <c r="BH99" s="39">
        <v>2</v>
      </c>
      <c r="BI99" s="39"/>
      <c r="BJ99" s="39"/>
      <c r="BK99" s="39"/>
      <c r="BU99" s="39" t="s">
        <v>2836</v>
      </c>
      <c r="BV99" s="38" t="s">
        <v>2837</v>
      </c>
      <c r="BW99" s="38" t="s">
        <v>2837</v>
      </c>
      <c r="BX99" s="39">
        <v>2</v>
      </c>
      <c r="BY99" s="39"/>
      <c r="BZ99" s="39"/>
      <c r="CA99" s="39"/>
      <c r="CB99" s="33">
        <v>95</v>
      </c>
      <c r="CC99" s="39" t="s">
        <v>2838</v>
      </c>
      <c r="CD99" s="39" t="s">
        <v>1873</v>
      </c>
      <c r="CE99" s="39" t="s">
        <v>1873</v>
      </c>
      <c r="CF99" s="39">
        <v>2</v>
      </c>
      <c r="CG99" s="39"/>
      <c r="CH99" s="39"/>
      <c r="CI99" s="39"/>
      <c r="CK99" s="39" t="s">
        <v>1434</v>
      </c>
      <c r="CL99" s="39" t="s">
        <v>2150</v>
      </c>
      <c r="CM99" s="39" t="s">
        <v>2150</v>
      </c>
      <c r="CN99" s="39"/>
      <c r="CO99" s="39"/>
      <c r="CP99" s="39"/>
      <c r="CQ99" s="39"/>
      <c r="CR99" s="33">
        <v>95</v>
      </c>
      <c r="CS99" s="38" t="s">
        <v>2839</v>
      </c>
      <c r="CT99" s="38" t="s">
        <v>2467</v>
      </c>
      <c r="CU99" s="38" t="s">
        <v>2840</v>
      </c>
      <c r="CV99" s="38">
        <v>4</v>
      </c>
      <c r="CW99" s="38">
        <v>2</v>
      </c>
      <c r="CX99" s="38"/>
      <c r="CY99" s="38"/>
      <c r="DA99" s="39" t="s">
        <v>1096</v>
      </c>
      <c r="DB99" s="39" t="s">
        <v>2112</v>
      </c>
      <c r="DC99" s="39" t="s">
        <v>2112</v>
      </c>
      <c r="DD99" s="39">
        <v>2</v>
      </c>
      <c r="DE99" s="39"/>
      <c r="DF99" s="39"/>
      <c r="DG99" s="39"/>
      <c r="DI99" s="39" t="s">
        <v>2841</v>
      </c>
      <c r="DJ99" s="39" t="s">
        <v>2842</v>
      </c>
      <c r="DK99" s="39" t="s">
        <v>2842</v>
      </c>
      <c r="DL99" s="39">
        <v>2</v>
      </c>
      <c r="DM99" s="39"/>
      <c r="DN99" s="39"/>
      <c r="DO99" s="39"/>
      <c r="DQ99" s="39" t="s">
        <v>2843</v>
      </c>
      <c r="DR99" s="62" t="s">
        <v>2844</v>
      </c>
      <c r="DS99" s="62" t="s">
        <v>2844</v>
      </c>
      <c r="DT99" s="39">
        <v>2</v>
      </c>
      <c r="DU99" s="39"/>
      <c r="DV99" s="39"/>
      <c r="DW99" s="39"/>
      <c r="DY99" s="39" t="s">
        <v>784</v>
      </c>
      <c r="DZ99" s="39" t="s">
        <v>2845</v>
      </c>
      <c r="EA99" s="39" t="s">
        <v>2845</v>
      </c>
      <c r="EB99" s="39"/>
      <c r="EC99" s="39"/>
      <c r="ED99" s="39"/>
      <c r="EE99" s="39"/>
      <c r="EO99" s="39" t="s">
        <v>2418</v>
      </c>
      <c r="EP99" s="39" t="s">
        <v>2087</v>
      </c>
      <c r="EQ99" s="39" t="s">
        <v>2087</v>
      </c>
      <c r="ER99" s="39"/>
      <c r="ES99" s="39"/>
      <c r="ET99" s="39"/>
      <c r="EU99" s="39"/>
      <c r="FD99" s="33">
        <v>95</v>
      </c>
      <c r="FE99" s="38" t="s">
        <v>2699</v>
      </c>
      <c r="FF99" s="62" t="s">
        <v>2846</v>
      </c>
      <c r="FG99" s="62" t="s">
        <v>2846</v>
      </c>
      <c r="FH99" s="62">
        <v>4</v>
      </c>
      <c r="FI99" s="62">
        <v>2</v>
      </c>
      <c r="FJ99" s="62"/>
      <c r="FK99" s="62"/>
      <c r="FT99" s="33">
        <v>95</v>
      </c>
      <c r="FU99" s="39" t="s">
        <v>2847</v>
      </c>
      <c r="FV99" s="39" t="s">
        <v>2447</v>
      </c>
      <c r="FW99" s="39" t="s">
        <v>2447</v>
      </c>
      <c r="FX99" s="39"/>
      <c r="FY99" s="39"/>
      <c r="FZ99" s="39"/>
      <c r="GA99" s="39"/>
      <c r="GS99" s="37" t="s">
        <v>1026</v>
      </c>
      <c r="GT99" s="39" t="s">
        <v>2848</v>
      </c>
      <c r="GU99" s="39" t="s">
        <v>2848</v>
      </c>
      <c r="GV99" s="39">
        <v>2</v>
      </c>
      <c r="GW99" s="39"/>
      <c r="GX99" s="39"/>
      <c r="GY99" s="39"/>
      <c r="HA99" s="55" t="s">
        <v>2849</v>
      </c>
      <c r="HB99" s="38" t="s">
        <v>2302</v>
      </c>
      <c r="HC99" s="38" t="s">
        <v>2302</v>
      </c>
      <c r="HD99" s="38">
        <v>4</v>
      </c>
      <c r="HE99" s="38">
        <v>2</v>
      </c>
      <c r="HF99" s="38"/>
      <c r="HG99" s="38"/>
    </row>
    <row r="100" spans="33:215" x14ac:dyDescent="0.4">
      <c r="AG100" s="39" t="s">
        <v>2850</v>
      </c>
      <c r="AH100" s="39" t="s">
        <v>2851</v>
      </c>
      <c r="AI100" s="39" t="s">
        <v>2851</v>
      </c>
      <c r="AJ100" s="39">
        <v>3</v>
      </c>
      <c r="AK100" s="37" t="b">
        <v>0</v>
      </c>
      <c r="AL100" s="39"/>
      <c r="AM100" s="39"/>
      <c r="AW100" s="37" t="s">
        <v>2852</v>
      </c>
      <c r="AX100" s="38" t="s">
        <v>2853</v>
      </c>
      <c r="AY100" s="38" t="s">
        <v>2853</v>
      </c>
      <c r="AZ100" s="39">
        <v>2</v>
      </c>
      <c r="BA100" s="39"/>
      <c r="BB100" s="39"/>
      <c r="BC100" s="39"/>
      <c r="BD100" s="33">
        <v>96</v>
      </c>
      <c r="BE100" s="39" t="s">
        <v>1921</v>
      </c>
      <c r="BF100" s="39" t="s">
        <v>2160</v>
      </c>
      <c r="BG100" s="39" t="s">
        <v>2160</v>
      </c>
      <c r="BH100" s="39">
        <v>2</v>
      </c>
      <c r="BI100" s="39"/>
      <c r="BJ100" s="39"/>
      <c r="BK100" s="39"/>
      <c r="BU100" s="39" t="s">
        <v>2854</v>
      </c>
      <c r="BV100" s="38" t="s">
        <v>2855</v>
      </c>
      <c r="BW100" s="38" t="s">
        <v>2855</v>
      </c>
      <c r="BX100" s="39">
        <v>2</v>
      </c>
      <c r="BY100" s="39"/>
      <c r="BZ100" s="39"/>
      <c r="CA100" s="39"/>
      <c r="CB100" s="33">
        <v>96</v>
      </c>
      <c r="CC100" s="39" t="s">
        <v>2856</v>
      </c>
      <c r="CD100" s="39" t="s">
        <v>2588</v>
      </c>
      <c r="CE100" s="39" t="s">
        <v>2588</v>
      </c>
      <c r="CF100" s="39">
        <v>2</v>
      </c>
      <c r="CG100" s="39"/>
      <c r="CH100" s="39"/>
      <c r="CI100" s="39"/>
      <c r="CK100" s="39" t="s">
        <v>1465</v>
      </c>
      <c r="CL100" s="39" t="s">
        <v>2857</v>
      </c>
      <c r="CM100" s="39" t="s">
        <v>2857</v>
      </c>
      <c r="CN100" s="39"/>
      <c r="CO100" s="39"/>
      <c r="CP100" s="39"/>
      <c r="CQ100" s="39"/>
      <c r="CR100" s="33">
        <v>96</v>
      </c>
      <c r="CS100" s="62" t="s">
        <v>2858</v>
      </c>
      <c r="CT100" s="62" t="s">
        <v>2859</v>
      </c>
      <c r="CU100" s="62" t="s">
        <v>2860</v>
      </c>
      <c r="CV100" s="62">
        <v>4</v>
      </c>
      <c r="CW100" s="62">
        <v>2</v>
      </c>
      <c r="CX100" s="62"/>
      <c r="CY100" s="62"/>
      <c r="DA100" s="39" t="s">
        <v>1137</v>
      </c>
      <c r="DB100" s="39" t="s">
        <v>2147</v>
      </c>
      <c r="DC100" s="39" t="s">
        <v>2147</v>
      </c>
      <c r="DD100" s="39">
        <v>2</v>
      </c>
      <c r="DE100" s="39"/>
      <c r="DF100" s="39"/>
      <c r="DG100" s="39"/>
      <c r="DI100" s="39" t="s">
        <v>2861</v>
      </c>
      <c r="DJ100" s="39" t="s">
        <v>2862</v>
      </c>
      <c r="DK100" s="39" t="s">
        <v>2862</v>
      </c>
      <c r="DL100" s="39">
        <v>2</v>
      </c>
      <c r="DM100" s="39"/>
      <c r="DN100" s="39"/>
      <c r="DO100" s="39"/>
      <c r="DQ100" s="39" t="s">
        <v>2863</v>
      </c>
      <c r="DR100" s="62" t="s">
        <v>2864</v>
      </c>
      <c r="DS100" s="62" t="s">
        <v>2864</v>
      </c>
      <c r="DT100" s="39">
        <v>2</v>
      </c>
      <c r="DU100" s="39"/>
      <c r="DV100" s="39"/>
      <c r="DW100" s="39"/>
      <c r="DY100" s="39" t="s">
        <v>818</v>
      </c>
      <c r="DZ100" s="39" t="s">
        <v>2865</v>
      </c>
      <c r="EA100" s="39" t="s">
        <v>2865</v>
      </c>
      <c r="EB100" s="39"/>
      <c r="EC100" s="39"/>
      <c r="ED100" s="39"/>
      <c r="EE100" s="39"/>
      <c r="EO100" s="39" t="s">
        <v>2445</v>
      </c>
      <c r="EP100" s="39" t="s">
        <v>2116</v>
      </c>
      <c r="EQ100" s="39" t="s">
        <v>2116</v>
      </c>
      <c r="ER100" s="39"/>
      <c r="ES100" s="39"/>
      <c r="ET100" s="39"/>
      <c r="EU100" s="39"/>
      <c r="FD100" s="33">
        <v>96</v>
      </c>
      <c r="FE100" s="38" t="s">
        <v>2720</v>
      </c>
      <c r="FF100" s="62" t="s">
        <v>2866</v>
      </c>
      <c r="FG100" s="62" t="s">
        <v>2866</v>
      </c>
      <c r="FH100" s="62">
        <v>4</v>
      </c>
      <c r="FI100" s="62">
        <v>2</v>
      </c>
      <c r="FJ100" s="62"/>
      <c r="FK100" s="62"/>
      <c r="FT100" s="33">
        <v>96</v>
      </c>
      <c r="FU100" s="39" t="s">
        <v>2867</v>
      </c>
      <c r="FV100" s="39" t="s">
        <v>2467</v>
      </c>
      <c r="FW100" s="39" t="s">
        <v>2467</v>
      </c>
      <c r="FX100" s="39">
        <v>6</v>
      </c>
      <c r="FY100" s="39"/>
      <c r="FZ100" s="39"/>
      <c r="GA100" s="39"/>
      <c r="GS100" s="37" t="s">
        <v>1058</v>
      </c>
      <c r="GT100" s="39" t="s">
        <v>438</v>
      </c>
      <c r="GU100" s="39" t="s">
        <v>438</v>
      </c>
      <c r="GV100" s="39">
        <v>2</v>
      </c>
      <c r="GW100" s="39"/>
      <c r="GX100" s="39"/>
      <c r="GY100" s="39"/>
      <c r="HA100" s="55" t="s">
        <v>2722</v>
      </c>
      <c r="HB100" s="38" t="s">
        <v>2868</v>
      </c>
      <c r="HC100" s="38" t="s">
        <v>2868</v>
      </c>
      <c r="HD100" s="38">
        <v>4</v>
      </c>
      <c r="HE100" s="38">
        <v>2</v>
      </c>
      <c r="HF100" s="38"/>
      <c r="HG100" s="38"/>
    </row>
    <row r="101" spans="33:215" x14ac:dyDescent="0.4">
      <c r="AG101" s="39" t="s">
        <v>2338</v>
      </c>
      <c r="AH101" s="39" t="s">
        <v>2869</v>
      </c>
      <c r="AI101" s="39" t="s">
        <v>2869</v>
      </c>
      <c r="AJ101" s="39">
        <v>3</v>
      </c>
      <c r="AK101" s="37" t="b">
        <v>0</v>
      </c>
      <c r="AL101" s="39"/>
      <c r="AM101" s="39"/>
      <c r="AW101" s="37" t="s">
        <v>2870</v>
      </c>
      <c r="AX101" s="38" t="s">
        <v>2871</v>
      </c>
      <c r="AY101" s="38" t="s">
        <v>2871</v>
      </c>
      <c r="AZ101" s="39">
        <v>2</v>
      </c>
      <c r="BA101" s="39"/>
      <c r="BB101" s="39"/>
      <c r="BC101" s="39"/>
      <c r="BD101" s="33">
        <v>97</v>
      </c>
      <c r="BE101" s="39" t="s">
        <v>1948</v>
      </c>
      <c r="BF101" s="39" t="s">
        <v>2872</v>
      </c>
      <c r="BG101" s="39" t="s">
        <v>2872</v>
      </c>
      <c r="BH101" s="39">
        <v>14</v>
      </c>
      <c r="BI101" s="39"/>
      <c r="BJ101" s="39"/>
      <c r="BK101" s="39"/>
      <c r="BU101" s="39" t="s">
        <v>2784</v>
      </c>
      <c r="BV101" s="38" t="s">
        <v>2873</v>
      </c>
      <c r="BW101" s="38" t="s">
        <v>2873</v>
      </c>
      <c r="BX101" s="39">
        <v>2</v>
      </c>
      <c r="BY101" s="39"/>
      <c r="BZ101" s="39"/>
      <c r="CA101" s="39"/>
      <c r="CB101" s="33">
        <v>97</v>
      </c>
      <c r="CC101" s="39" t="s">
        <v>2874</v>
      </c>
      <c r="CD101" s="39" t="s">
        <v>2875</v>
      </c>
      <c r="CE101" s="39" t="s">
        <v>2875</v>
      </c>
      <c r="CF101" s="39">
        <v>2</v>
      </c>
      <c r="CG101" s="39"/>
      <c r="CH101" s="39"/>
      <c r="CI101" s="39"/>
      <c r="CK101" s="39" t="s">
        <v>1497</v>
      </c>
      <c r="CL101" s="39" t="s">
        <v>2876</v>
      </c>
      <c r="CM101" s="39" t="s">
        <v>2876</v>
      </c>
      <c r="CN101" s="39"/>
      <c r="CO101" s="39"/>
      <c r="CP101" s="39"/>
      <c r="CQ101" s="39"/>
      <c r="CR101" s="33">
        <v>97</v>
      </c>
      <c r="CS101" s="70" t="s">
        <v>2877</v>
      </c>
      <c r="CT101" s="70" t="s">
        <v>2878</v>
      </c>
      <c r="CU101" s="70" t="s">
        <v>2878</v>
      </c>
      <c r="CV101" s="70">
        <v>4</v>
      </c>
      <c r="CW101" s="70">
        <v>2</v>
      </c>
      <c r="CX101" s="70"/>
      <c r="CY101" s="70"/>
      <c r="DA101" s="39" t="s">
        <v>1169</v>
      </c>
      <c r="DB101" s="39" t="s">
        <v>2179</v>
      </c>
      <c r="DC101" s="39" t="s">
        <v>2179</v>
      </c>
      <c r="DD101" s="39">
        <v>2</v>
      </c>
      <c r="DE101" s="39"/>
      <c r="DF101" s="39"/>
      <c r="DG101" s="39"/>
      <c r="DI101" s="39" t="s">
        <v>2879</v>
      </c>
      <c r="DJ101" s="39" t="s">
        <v>2094</v>
      </c>
      <c r="DK101" s="39" t="s">
        <v>2094</v>
      </c>
      <c r="DL101" s="39">
        <v>2</v>
      </c>
      <c r="DM101" s="39"/>
      <c r="DN101" s="39"/>
      <c r="DO101" s="39"/>
      <c r="DQ101" s="39" t="s">
        <v>2880</v>
      </c>
      <c r="DR101" s="62" t="s">
        <v>2881</v>
      </c>
      <c r="DS101" s="62" t="s">
        <v>2881</v>
      </c>
      <c r="DT101" s="39">
        <v>2</v>
      </c>
      <c r="DU101" s="39"/>
      <c r="DV101" s="39"/>
      <c r="DW101" s="39"/>
      <c r="DY101" s="39" t="s">
        <v>849</v>
      </c>
      <c r="DZ101" s="39" t="s">
        <v>2220</v>
      </c>
      <c r="EA101" s="39" t="s">
        <v>2220</v>
      </c>
      <c r="EB101" s="39"/>
      <c r="EC101" s="39"/>
      <c r="ED101" s="39"/>
      <c r="EE101" s="39"/>
      <c r="EO101" s="39" t="s">
        <v>2149</v>
      </c>
      <c r="EP101" s="39" t="s">
        <v>2150</v>
      </c>
      <c r="EQ101" s="39" t="s">
        <v>2150</v>
      </c>
      <c r="ER101" s="39"/>
      <c r="ES101" s="39"/>
      <c r="ET101" s="39"/>
      <c r="EU101" s="39"/>
      <c r="FD101" s="33">
        <v>97</v>
      </c>
      <c r="FE101" s="38" t="s">
        <v>2882</v>
      </c>
      <c r="FF101" s="62" t="s">
        <v>2371</v>
      </c>
      <c r="FG101" s="62" t="s">
        <v>2371</v>
      </c>
      <c r="FH101" s="62">
        <v>4</v>
      </c>
      <c r="FI101" s="62">
        <v>2</v>
      </c>
      <c r="FJ101" s="62"/>
      <c r="FK101" s="62"/>
      <c r="FT101" s="33">
        <v>97</v>
      </c>
      <c r="FU101" s="39" t="s">
        <v>2883</v>
      </c>
      <c r="FV101" s="39" t="s">
        <v>2884</v>
      </c>
      <c r="FW101" s="39" t="s">
        <v>2884</v>
      </c>
      <c r="FX101" s="39">
        <v>6</v>
      </c>
      <c r="FY101" s="39"/>
      <c r="FZ101" s="39"/>
      <c r="GA101" s="39"/>
      <c r="GS101" s="37" t="s">
        <v>1099</v>
      </c>
      <c r="GT101" s="39" t="s">
        <v>499</v>
      </c>
      <c r="GU101" s="39" t="s">
        <v>499</v>
      </c>
      <c r="GV101" s="39">
        <v>2</v>
      </c>
      <c r="GW101" s="39"/>
      <c r="GX101" s="39"/>
      <c r="GY101" s="39"/>
      <c r="HA101" s="100" t="s">
        <v>2744</v>
      </c>
      <c r="HB101" s="76" t="s">
        <v>2885</v>
      </c>
      <c r="HC101" s="76" t="s">
        <v>2885</v>
      </c>
      <c r="HD101" s="76">
        <v>4</v>
      </c>
      <c r="HE101" s="76">
        <v>2</v>
      </c>
      <c r="HF101" s="76"/>
      <c r="HG101" s="76"/>
    </row>
    <row r="102" spans="33:215" x14ac:dyDescent="0.4">
      <c r="AG102" s="64" t="s">
        <v>2362</v>
      </c>
      <c r="AH102" s="64" t="s">
        <v>2886</v>
      </c>
      <c r="AI102" s="64" t="s">
        <v>2886</v>
      </c>
      <c r="AJ102" s="64">
        <v>3</v>
      </c>
      <c r="AK102" s="80" t="b">
        <v>0</v>
      </c>
      <c r="AL102" s="64"/>
      <c r="AM102" s="64"/>
      <c r="AW102" s="37" t="s">
        <v>2887</v>
      </c>
      <c r="AX102" s="38" t="s">
        <v>2888</v>
      </c>
      <c r="AY102" s="38" t="s">
        <v>2888</v>
      </c>
      <c r="AZ102" s="39">
        <v>2</v>
      </c>
      <c r="BA102" s="39"/>
      <c r="BB102" s="39"/>
      <c r="BC102" s="39"/>
      <c r="BD102" s="33">
        <v>98</v>
      </c>
      <c r="BE102" s="39" t="s">
        <v>1727</v>
      </c>
      <c r="BF102" s="39" t="s">
        <v>2889</v>
      </c>
      <c r="BG102" s="39" t="s">
        <v>2889</v>
      </c>
      <c r="BH102" s="39">
        <v>3</v>
      </c>
      <c r="BI102" s="37" t="b">
        <v>0</v>
      </c>
      <c r="BJ102" s="37"/>
      <c r="BK102" s="39"/>
      <c r="BU102" s="39" t="s">
        <v>2806</v>
      </c>
      <c r="BV102" s="38" t="s">
        <v>2890</v>
      </c>
      <c r="BW102" s="38" t="s">
        <v>2890</v>
      </c>
      <c r="BX102" s="39">
        <v>2</v>
      </c>
      <c r="BY102" s="39"/>
      <c r="BZ102" s="39"/>
      <c r="CA102" s="39"/>
      <c r="CB102" s="33">
        <v>98</v>
      </c>
      <c r="CC102" s="39" t="s">
        <v>2891</v>
      </c>
      <c r="CD102" s="39" t="s">
        <v>2643</v>
      </c>
      <c r="CE102" s="39" t="s">
        <v>2643</v>
      </c>
      <c r="CF102" s="39">
        <v>2</v>
      </c>
      <c r="CG102" s="39"/>
      <c r="CH102" s="39"/>
      <c r="CI102" s="39"/>
      <c r="CK102" s="39" t="s">
        <v>1530</v>
      </c>
      <c r="CL102" s="39" t="s">
        <v>2892</v>
      </c>
      <c r="CM102" s="39" t="s">
        <v>2892</v>
      </c>
      <c r="CN102" s="39"/>
      <c r="CO102" s="39"/>
      <c r="CP102" s="39"/>
      <c r="CQ102" s="39"/>
      <c r="CR102" s="33">
        <v>98</v>
      </c>
      <c r="CS102" s="70" t="s">
        <v>2893</v>
      </c>
      <c r="CT102" s="70" t="s">
        <v>2894</v>
      </c>
      <c r="CU102" s="70" t="s">
        <v>2894</v>
      </c>
      <c r="CV102" s="70">
        <v>4</v>
      </c>
      <c r="CW102" s="70">
        <v>2</v>
      </c>
      <c r="CX102" s="70"/>
      <c r="CY102" s="70"/>
      <c r="DA102" s="39" t="s">
        <v>2280</v>
      </c>
      <c r="DB102" s="39" t="s">
        <v>1729</v>
      </c>
      <c r="DC102" s="39" t="s">
        <v>1729</v>
      </c>
      <c r="DD102" s="39">
        <v>2</v>
      </c>
      <c r="DE102" s="39"/>
      <c r="DF102" s="39"/>
      <c r="DG102" s="39"/>
      <c r="DI102" s="39" t="s">
        <v>2895</v>
      </c>
      <c r="DJ102" s="39" t="s">
        <v>2092</v>
      </c>
      <c r="DK102" s="39" t="s">
        <v>2092</v>
      </c>
      <c r="DL102" s="39">
        <v>2</v>
      </c>
      <c r="DM102" s="39"/>
      <c r="DN102" s="39"/>
      <c r="DO102" s="39"/>
      <c r="DQ102" s="39" t="s">
        <v>2896</v>
      </c>
      <c r="DR102" s="62" t="s">
        <v>2897</v>
      </c>
      <c r="DS102" s="62" t="s">
        <v>2897</v>
      </c>
      <c r="DT102" s="39">
        <v>2</v>
      </c>
      <c r="DU102" s="39"/>
      <c r="DV102" s="39"/>
      <c r="DW102" s="39"/>
      <c r="DY102" s="39" t="s">
        <v>878</v>
      </c>
      <c r="DZ102" s="39" t="s">
        <v>2898</v>
      </c>
      <c r="EA102" s="39" t="s">
        <v>2898</v>
      </c>
      <c r="EB102" s="39"/>
      <c r="EC102" s="39"/>
      <c r="ED102" s="39"/>
      <c r="EE102" s="39"/>
      <c r="EO102" s="39" t="s">
        <v>2485</v>
      </c>
      <c r="EP102" s="39" t="s">
        <v>2183</v>
      </c>
      <c r="EQ102" s="39" t="s">
        <v>2183</v>
      </c>
      <c r="ER102" s="39"/>
      <c r="ES102" s="39"/>
      <c r="ET102" s="39"/>
      <c r="EU102" s="39"/>
      <c r="FD102" s="33">
        <v>98</v>
      </c>
      <c r="FE102" s="38" t="s">
        <v>2766</v>
      </c>
      <c r="FF102" s="62" t="s">
        <v>2899</v>
      </c>
      <c r="FG102" s="62" t="s">
        <v>2899</v>
      </c>
      <c r="FH102" s="62">
        <v>4</v>
      </c>
      <c r="FI102" s="62">
        <v>2</v>
      </c>
      <c r="FJ102" s="62"/>
      <c r="FK102" s="62"/>
      <c r="FT102" s="33">
        <v>98</v>
      </c>
      <c r="FU102" s="39" t="s">
        <v>2900</v>
      </c>
      <c r="FV102" s="39" t="s">
        <v>2411</v>
      </c>
      <c r="FW102" s="39" t="s">
        <v>2411</v>
      </c>
      <c r="FX102" s="39">
        <v>6</v>
      </c>
      <c r="FY102" s="39"/>
      <c r="FZ102" s="39"/>
      <c r="GA102" s="39"/>
      <c r="GS102" s="37" t="s">
        <v>1141</v>
      </c>
      <c r="GT102" s="39" t="s">
        <v>884</v>
      </c>
      <c r="GU102" s="39" t="s">
        <v>884</v>
      </c>
      <c r="GV102" s="39">
        <v>2</v>
      </c>
      <c r="GW102" s="39"/>
      <c r="GX102" s="39"/>
      <c r="GY102" s="39"/>
    </row>
    <row r="103" spans="33:215" x14ac:dyDescent="0.4">
      <c r="AG103" s="64" t="s">
        <v>2901</v>
      </c>
      <c r="AH103" s="64" t="s">
        <v>2326</v>
      </c>
      <c r="AI103" s="64" t="s">
        <v>2326</v>
      </c>
      <c r="AJ103" s="64">
        <v>4</v>
      </c>
      <c r="AK103" s="64">
        <v>2</v>
      </c>
      <c r="AL103" s="64"/>
      <c r="AM103" s="64"/>
      <c r="AW103" s="37" t="s">
        <v>2902</v>
      </c>
      <c r="AX103" s="38" t="s">
        <v>2903</v>
      </c>
      <c r="AY103" s="38" t="s">
        <v>2903</v>
      </c>
      <c r="AZ103" s="39">
        <v>2</v>
      </c>
      <c r="BA103" s="39"/>
      <c r="BB103" s="39"/>
      <c r="BC103" s="39"/>
      <c r="BD103" s="33">
        <v>99</v>
      </c>
      <c r="BE103" s="39" t="s">
        <v>1755</v>
      </c>
      <c r="BF103" s="39" t="s">
        <v>2904</v>
      </c>
      <c r="BG103" s="39" t="s">
        <v>2904</v>
      </c>
      <c r="BH103" s="39">
        <v>3</v>
      </c>
      <c r="BI103" s="37" t="b">
        <v>0</v>
      </c>
      <c r="BJ103" s="37"/>
      <c r="BK103" s="39"/>
      <c r="BU103" s="39" t="s">
        <v>2823</v>
      </c>
      <c r="BV103" s="38" t="s">
        <v>2905</v>
      </c>
      <c r="BW103" s="38" t="s">
        <v>2905</v>
      </c>
      <c r="BX103" s="39">
        <v>2</v>
      </c>
      <c r="BY103" s="39"/>
      <c r="BZ103" s="39"/>
      <c r="CA103" s="39"/>
      <c r="CB103" s="33">
        <v>99</v>
      </c>
      <c r="CC103" s="39" t="s">
        <v>2906</v>
      </c>
      <c r="CD103" s="39" t="s">
        <v>2661</v>
      </c>
      <c r="CE103" s="39" t="s">
        <v>2661</v>
      </c>
      <c r="CF103" s="39">
        <v>2</v>
      </c>
      <c r="CG103" s="39"/>
      <c r="CH103" s="39"/>
      <c r="CI103" s="39"/>
      <c r="CK103" s="39" t="s">
        <v>1560</v>
      </c>
      <c r="CL103" s="39" t="s">
        <v>2907</v>
      </c>
      <c r="CM103" s="39" t="s">
        <v>2907</v>
      </c>
      <c r="CN103" s="39"/>
      <c r="CO103" s="39"/>
      <c r="CP103" s="39"/>
      <c r="CQ103" s="39"/>
      <c r="CR103" s="33">
        <v>99</v>
      </c>
      <c r="CS103" s="70" t="s">
        <v>2908</v>
      </c>
      <c r="CT103" s="70" t="s">
        <v>2909</v>
      </c>
      <c r="CU103" s="70" t="s">
        <v>2909</v>
      </c>
      <c r="CV103" s="70">
        <v>4</v>
      </c>
      <c r="CW103" s="70">
        <v>2</v>
      </c>
      <c r="CX103" s="70"/>
      <c r="CY103" s="70"/>
      <c r="DA103" s="39" t="s">
        <v>2303</v>
      </c>
      <c r="DB103" s="39" t="s">
        <v>1861</v>
      </c>
      <c r="DC103" s="39" t="s">
        <v>1861</v>
      </c>
      <c r="DD103" s="39">
        <v>2</v>
      </c>
      <c r="DE103" s="39"/>
      <c r="DF103" s="39"/>
      <c r="DG103" s="39"/>
      <c r="DI103" s="39" t="s">
        <v>2910</v>
      </c>
      <c r="DJ103" s="39" t="s">
        <v>2911</v>
      </c>
      <c r="DK103" s="39" t="s">
        <v>2911</v>
      </c>
      <c r="DL103" s="39">
        <v>2</v>
      </c>
      <c r="DM103" s="39"/>
      <c r="DN103" s="39"/>
      <c r="DO103" s="39"/>
      <c r="DQ103" s="39" t="s">
        <v>2912</v>
      </c>
      <c r="DR103" s="62" t="s">
        <v>2913</v>
      </c>
      <c r="DS103" s="62" t="s">
        <v>2913</v>
      </c>
      <c r="DT103" s="39">
        <v>2</v>
      </c>
      <c r="DU103" s="39"/>
      <c r="DV103" s="39"/>
      <c r="DW103" s="39"/>
      <c r="DY103" s="39" t="s">
        <v>906</v>
      </c>
      <c r="DZ103" s="39" t="s">
        <v>2914</v>
      </c>
      <c r="EA103" s="39" t="s">
        <v>2914</v>
      </c>
      <c r="EB103" s="39"/>
      <c r="EC103" s="39"/>
      <c r="ED103" s="39"/>
      <c r="EE103" s="39"/>
      <c r="EO103" s="39" t="s">
        <v>2503</v>
      </c>
      <c r="EP103" s="39" t="s">
        <v>2211</v>
      </c>
      <c r="EQ103" s="39" t="s">
        <v>2211</v>
      </c>
      <c r="ER103" s="39"/>
      <c r="ES103" s="39"/>
      <c r="ET103" s="39"/>
      <c r="EU103" s="39"/>
      <c r="FD103" s="33">
        <v>99</v>
      </c>
      <c r="FE103" s="38" t="s">
        <v>2788</v>
      </c>
      <c r="FF103" s="62" t="s">
        <v>2393</v>
      </c>
      <c r="FG103" s="62" t="s">
        <v>2393</v>
      </c>
      <c r="FH103" s="62">
        <v>4</v>
      </c>
      <c r="FI103" s="62">
        <v>2</v>
      </c>
      <c r="FJ103" s="62"/>
      <c r="FK103" s="62"/>
      <c r="FT103" s="33">
        <v>99</v>
      </c>
      <c r="FU103" s="39" t="s">
        <v>2915</v>
      </c>
      <c r="FV103" s="39" t="s">
        <v>2916</v>
      </c>
      <c r="FW103" s="39" t="s">
        <v>2916</v>
      </c>
      <c r="FX103" s="39">
        <v>6</v>
      </c>
      <c r="FY103" s="39"/>
      <c r="FZ103" s="39"/>
      <c r="GA103" s="39"/>
      <c r="GS103" s="37" t="s">
        <v>1172</v>
      </c>
      <c r="GT103" s="39" t="s">
        <v>915</v>
      </c>
      <c r="GU103" s="39" t="s">
        <v>915</v>
      </c>
      <c r="GV103" s="39">
        <v>2</v>
      </c>
      <c r="GW103" s="39"/>
      <c r="GX103" s="39"/>
      <c r="GY103" s="39"/>
    </row>
    <row r="104" spans="33:215" x14ac:dyDescent="0.4">
      <c r="AG104" s="64" t="s">
        <v>2381</v>
      </c>
      <c r="AH104" s="64" t="s">
        <v>1718</v>
      </c>
      <c r="AI104" s="64" t="s">
        <v>1718</v>
      </c>
      <c r="AJ104" s="64">
        <v>3</v>
      </c>
      <c r="AK104" s="64" t="b">
        <v>0</v>
      </c>
      <c r="AL104" s="64"/>
      <c r="AM104" s="64"/>
      <c r="AW104" s="37" t="s">
        <v>2917</v>
      </c>
      <c r="AX104" s="38" t="s">
        <v>2918</v>
      </c>
      <c r="AY104" s="38" t="s">
        <v>2918</v>
      </c>
      <c r="AZ104" s="39">
        <v>2</v>
      </c>
      <c r="BA104" s="39"/>
      <c r="BB104" s="39"/>
      <c r="BC104" s="39"/>
      <c r="BD104" s="33">
        <v>100</v>
      </c>
      <c r="BE104" s="39" t="s">
        <v>1784</v>
      </c>
      <c r="BF104" s="39" t="s">
        <v>2919</v>
      </c>
      <c r="BG104" s="39" t="s">
        <v>2919</v>
      </c>
      <c r="BH104" s="39">
        <v>3</v>
      </c>
      <c r="BI104" s="37" t="b">
        <v>0</v>
      </c>
      <c r="BJ104" s="37"/>
      <c r="BK104" s="39"/>
      <c r="BU104" s="39" t="s">
        <v>2843</v>
      </c>
      <c r="BV104" s="38" t="s">
        <v>2920</v>
      </c>
      <c r="BW104" s="38" t="s">
        <v>2920</v>
      </c>
      <c r="BX104" s="39">
        <v>2</v>
      </c>
      <c r="BY104" s="39"/>
      <c r="BZ104" s="39"/>
      <c r="CA104" s="39"/>
      <c r="CB104" s="33">
        <v>100</v>
      </c>
      <c r="CC104" s="39" t="s">
        <v>2921</v>
      </c>
      <c r="CD104" s="39" t="s">
        <v>2695</v>
      </c>
      <c r="CE104" s="39" t="s">
        <v>2695</v>
      </c>
      <c r="CF104" s="39">
        <v>2</v>
      </c>
      <c r="CG104" s="39"/>
      <c r="CH104" s="39"/>
      <c r="CI104" s="39"/>
      <c r="CK104" s="39" t="s">
        <v>1588</v>
      </c>
      <c r="CL104" s="39" t="s">
        <v>2922</v>
      </c>
      <c r="CM104" s="39" t="s">
        <v>2922</v>
      </c>
      <c r="CN104" s="39"/>
      <c r="CO104" s="39"/>
      <c r="CP104" s="39"/>
      <c r="CQ104" s="39"/>
      <c r="CR104" s="33">
        <v>100</v>
      </c>
      <c r="CS104" s="70" t="s">
        <v>2923</v>
      </c>
      <c r="CT104" s="70" t="s">
        <v>2924</v>
      </c>
      <c r="CU104" s="70" t="s">
        <v>2924</v>
      </c>
      <c r="CV104" s="70">
        <v>4</v>
      </c>
      <c r="CW104" s="70">
        <v>2</v>
      </c>
      <c r="CX104" s="70"/>
      <c r="CY104" s="70"/>
      <c r="DA104" s="39" t="s">
        <v>2332</v>
      </c>
      <c r="DB104" s="39" t="s">
        <v>1885</v>
      </c>
      <c r="DC104" s="39" t="s">
        <v>1885</v>
      </c>
      <c r="DD104" s="39">
        <v>2</v>
      </c>
      <c r="DE104" s="39"/>
      <c r="DF104" s="39"/>
      <c r="DG104" s="39"/>
      <c r="DI104" s="39" t="s">
        <v>2925</v>
      </c>
      <c r="DJ104" s="39" t="s">
        <v>2127</v>
      </c>
      <c r="DK104" s="39" t="s">
        <v>2127</v>
      </c>
      <c r="DL104" s="39">
        <v>2</v>
      </c>
      <c r="DM104" s="39"/>
      <c r="DN104" s="39"/>
      <c r="DO104" s="39"/>
      <c r="DQ104" s="39" t="s">
        <v>2926</v>
      </c>
      <c r="DR104" s="62" t="s">
        <v>2927</v>
      </c>
      <c r="DS104" s="62" t="s">
        <v>2927</v>
      </c>
      <c r="DT104" s="39">
        <v>2</v>
      </c>
      <c r="DU104" s="39"/>
      <c r="DV104" s="39"/>
      <c r="DW104" s="39"/>
      <c r="DY104" s="39" t="s">
        <v>1680</v>
      </c>
      <c r="DZ104" s="39" t="s">
        <v>2366</v>
      </c>
      <c r="EA104" s="39" t="s">
        <v>2366</v>
      </c>
      <c r="EB104" s="39">
        <v>3</v>
      </c>
      <c r="EC104" s="37" t="b">
        <v>0</v>
      </c>
      <c r="ED104" s="37"/>
      <c r="EE104" s="39"/>
      <c r="EO104" s="39" t="s">
        <v>2524</v>
      </c>
      <c r="EP104" s="39" t="s">
        <v>2242</v>
      </c>
      <c r="EQ104" s="39" t="s">
        <v>2242</v>
      </c>
      <c r="ER104" s="39"/>
      <c r="ES104" s="39"/>
      <c r="ET104" s="39"/>
      <c r="EU104" s="39"/>
      <c r="FD104" s="33">
        <v>100</v>
      </c>
      <c r="FE104" s="38" t="s">
        <v>2810</v>
      </c>
      <c r="FF104" s="62" t="s">
        <v>2928</v>
      </c>
      <c r="FG104" s="62" t="s">
        <v>2928</v>
      </c>
      <c r="FH104" s="62"/>
      <c r="FI104" s="62"/>
      <c r="FJ104" s="62"/>
      <c r="FK104" s="62"/>
      <c r="FT104" s="33">
        <v>100</v>
      </c>
      <c r="FU104" s="39" t="s">
        <v>2929</v>
      </c>
      <c r="FV104" s="39" t="s">
        <v>2462</v>
      </c>
      <c r="FW104" s="39" t="s">
        <v>2462</v>
      </c>
      <c r="FX104" s="39">
        <v>6</v>
      </c>
      <c r="FY104" s="39"/>
      <c r="FZ104" s="39"/>
      <c r="GA104" s="39"/>
      <c r="GS104" s="37" t="s">
        <v>2122</v>
      </c>
      <c r="GT104" s="39" t="s">
        <v>2930</v>
      </c>
      <c r="GU104" s="39" t="s">
        <v>2930</v>
      </c>
      <c r="GV104" s="39">
        <v>2</v>
      </c>
      <c r="GW104" s="39"/>
      <c r="GX104" s="39"/>
      <c r="GY104" s="39"/>
    </row>
    <row r="105" spans="33:215" x14ac:dyDescent="0.4">
      <c r="AG105" s="64" t="s">
        <v>2404</v>
      </c>
      <c r="AH105" s="64" t="s">
        <v>1746</v>
      </c>
      <c r="AI105" s="64" t="s">
        <v>1746</v>
      </c>
      <c r="AJ105" s="64">
        <v>3</v>
      </c>
      <c r="AK105" s="64" t="b">
        <v>0</v>
      </c>
      <c r="AL105" s="64"/>
      <c r="AM105" s="64"/>
      <c r="AW105" s="37" t="s">
        <v>2931</v>
      </c>
      <c r="AX105" s="38" t="s">
        <v>2932</v>
      </c>
      <c r="AY105" s="38" t="s">
        <v>2932</v>
      </c>
      <c r="AZ105" s="39">
        <v>2</v>
      </c>
      <c r="BA105" s="39"/>
      <c r="BB105" s="39"/>
      <c r="BC105" s="39"/>
      <c r="BD105" s="33">
        <v>101</v>
      </c>
      <c r="BE105" s="39" t="s">
        <v>1813</v>
      </c>
      <c r="BF105" s="39" t="s">
        <v>2933</v>
      </c>
      <c r="BG105" s="39" t="s">
        <v>2933</v>
      </c>
      <c r="BH105" s="39">
        <v>3</v>
      </c>
      <c r="BI105" s="37" t="b">
        <v>0</v>
      </c>
      <c r="BJ105" s="37"/>
      <c r="BK105" s="39"/>
      <c r="BU105" s="39" t="s">
        <v>2863</v>
      </c>
      <c r="BV105" s="38" t="s">
        <v>2934</v>
      </c>
      <c r="BW105" s="38" t="s">
        <v>2934</v>
      </c>
      <c r="BX105" s="39">
        <v>2</v>
      </c>
      <c r="BY105" s="39"/>
      <c r="BZ105" s="39"/>
      <c r="CA105" s="39"/>
      <c r="CB105" s="33">
        <v>101</v>
      </c>
      <c r="CC105" s="39" t="s">
        <v>2935</v>
      </c>
      <c r="CD105" s="39" t="s">
        <v>2177</v>
      </c>
      <c r="CE105" s="39" t="s">
        <v>2177</v>
      </c>
      <c r="CF105" s="39">
        <v>2</v>
      </c>
      <c r="CG105" s="39"/>
      <c r="CH105" s="39"/>
      <c r="CI105" s="39"/>
      <c r="CK105" s="39" t="s">
        <v>1615</v>
      </c>
      <c r="CL105" s="39" t="s">
        <v>2700</v>
      </c>
      <c r="CM105" s="39" t="s">
        <v>2700</v>
      </c>
      <c r="CN105" s="39"/>
      <c r="CO105" s="39"/>
      <c r="CP105" s="39"/>
      <c r="CQ105" s="39"/>
      <c r="CR105" s="33">
        <v>101</v>
      </c>
      <c r="CS105" s="70" t="s">
        <v>2936</v>
      </c>
      <c r="CT105" s="70" t="s">
        <v>2937</v>
      </c>
      <c r="CU105" s="70" t="s">
        <v>2937</v>
      </c>
      <c r="CV105" s="70">
        <v>6</v>
      </c>
      <c r="CW105" s="70"/>
      <c r="CX105" s="70"/>
      <c r="CY105" s="70"/>
      <c r="DA105" s="39" t="s">
        <v>2355</v>
      </c>
      <c r="DB105" s="39" t="s">
        <v>2106</v>
      </c>
      <c r="DC105" s="39" t="s">
        <v>2106</v>
      </c>
      <c r="DD105" s="39">
        <v>2</v>
      </c>
      <c r="DE105" s="39"/>
      <c r="DF105" s="39"/>
      <c r="DG105" s="39"/>
      <c r="DI105" s="39" t="s">
        <v>2938</v>
      </c>
      <c r="DJ105" s="39" t="s">
        <v>2160</v>
      </c>
      <c r="DK105" s="39" t="s">
        <v>2160</v>
      </c>
      <c r="DL105" s="39">
        <v>2</v>
      </c>
      <c r="DM105" s="39"/>
      <c r="DN105" s="39"/>
      <c r="DO105" s="39"/>
      <c r="DQ105" s="39" t="s">
        <v>2939</v>
      </c>
      <c r="DR105" s="62" t="s">
        <v>2940</v>
      </c>
      <c r="DS105" s="62" t="s">
        <v>2940</v>
      </c>
      <c r="DT105" s="39">
        <v>2</v>
      </c>
      <c r="DU105" s="39"/>
      <c r="DV105" s="39"/>
      <c r="DW105" s="39"/>
      <c r="DY105" s="39" t="s">
        <v>1710</v>
      </c>
      <c r="DZ105" s="39" t="s">
        <v>2387</v>
      </c>
      <c r="EA105" s="39" t="s">
        <v>2387</v>
      </c>
      <c r="EB105" s="39">
        <v>3</v>
      </c>
      <c r="EC105" s="37" t="b">
        <v>0</v>
      </c>
      <c r="ED105" s="37"/>
      <c r="EE105" s="39"/>
      <c r="EO105" s="39" t="s">
        <v>2543</v>
      </c>
      <c r="EP105" s="39" t="s">
        <v>2271</v>
      </c>
      <c r="EQ105" s="39" t="s">
        <v>2271</v>
      </c>
      <c r="ER105" s="39"/>
      <c r="ES105" s="39"/>
      <c r="ET105" s="39"/>
      <c r="EU105" s="39"/>
      <c r="FD105" s="33">
        <v>101</v>
      </c>
      <c r="FE105" s="38" t="s">
        <v>2827</v>
      </c>
      <c r="FF105" s="62" t="s">
        <v>2465</v>
      </c>
      <c r="FG105" s="62" t="s">
        <v>2465</v>
      </c>
      <c r="FH105" s="62">
        <v>4</v>
      </c>
      <c r="FI105" s="62">
        <v>2</v>
      </c>
      <c r="FJ105" s="62"/>
      <c r="FK105" s="62"/>
      <c r="FT105" s="33">
        <v>101</v>
      </c>
      <c r="FU105" s="39" t="s">
        <v>2941</v>
      </c>
      <c r="FV105" s="39" t="s">
        <v>2942</v>
      </c>
      <c r="FW105" s="39" t="s">
        <v>2942</v>
      </c>
      <c r="FX105" s="39">
        <v>6</v>
      </c>
      <c r="FY105" s="39"/>
      <c r="FZ105" s="39"/>
      <c r="GA105" s="39"/>
      <c r="GS105" s="37" t="s">
        <v>2155</v>
      </c>
      <c r="GT105" s="39" t="s">
        <v>2943</v>
      </c>
      <c r="GU105" s="39" t="s">
        <v>2943</v>
      </c>
      <c r="GV105" s="39">
        <v>2</v>
      </c>
      <c r="GW105" s="39"/>
      <c r="GX105" s="39"/>
      <c r="GY105" s="39"/>
    </row>
    <row r="106" spans="33:215" x14ac:dyDescent="0.4">
      <c r="AG106" s="64" t="s">
        <v>2427</v>
      </c>
      <c r="AH106" s="64" t="s">
        <v>1775</v>
      </c>
      <c r="AI106" s="64" t="s">
        <v>1775</v>
      </c>
      <c r="AJ106" s="64">
        <v>3</v>
      </c>
      <c r="AK106" s="64" t="b">
        <v>0</v>
      </c>
      <c r="AL106" s="64"/>
      <c r="AM106" s="64"/>
      <c r="AW106" s="37" t="s">
        <v>2944</v>
      </c>
      <c r="AX106" s="38" t="s">
        <v>2945</v>
      </c>
      <c r="AY106" s="38" t="s">
        <v>2945</v>
      </c>
      <c r="AZ106" s="39">
        <v>2</v>
      </c>
      <c r="BA106" s="39"/>
      <c r="BB106" s="39"/>
      <c r="BC106" s="39"/>
      <c r="BD106" s="33">
        <v>102</v>
      </c>
      <c r="BE106" s="39" t="s">
        <v>1843</v>
      </c>
      <c r="BF106" s="39" t="s">
        <v>2946</v>
      </c>
      <c r="BG106" s="39" t="s">
        <v>2946</v>
      </c>
      <c r="BH106" s="39">
        <v>3</v>
      </c>
      <c r="BI106" s="37" t="b">
        <v>0</v>
      </c>
      <c r="BJ106" s="37"/>
      <c r="BK106" s="39"/>
      <c r="BU106" s="39" t="s">
        <v>2880</v>
      </c>
      <c r="BV106" s="38" t="s">
        <v>2947</v>
      </c>
      <c r="BW106" s="38" t="s">
        <v>2947</v>
      </c>
      <c r="BX106" s="39">
        <v>2</v>
      </c>
      <c r="BY106" s="39"/>
      <c r="BZ106" s="39"/>
      <c r="CA106" s="39"/>
      <c r="CB106" s="33">
        <v>102</v>
      </c>
      <c r="CC106" s="39" t="s">
        <v>2948</v>
      </c>
      <c r="CD106" s="39" t="s">
        <v>2687</v>
      </c>
      <c r="CE106" s="39" t="s">
        <v>2687</v>
      </c>
      <c r="CF106" s="39">
        <v>2</v>
      </c>
      <c r="CG106" s="39"/>
      <c r="CH106" s="39"/>
      <c r="CI106" s="39"/>
      <c r="CK106" s="39" t="s">
        <v>1642</v>
      </c>
      <c r="CL106" s="39" t="s">
        <v>2949</v>
      </c>
      <c r="CM106" s="39" t="s">
        <v>2949</v>
      </c>
      <c r="CN106" s="39"/>
      <c r="CO106" s="39"/>
      <c r="CP106" s="39"/>
      <c r="CQ106" s="39"/>
      <c r="CR106" s="33">
        <v>102</v>
      </c>
      <c r="CS106" s="70" t="s">
        <v>2769</v>
      </c>
      <c r="CT106" s="70" t="s">
        <v>2950</v>
      </c>
      <c r="CU106" s="70" t="s">
        <v>2950</v>
      </c>
      <c r="CV106" s="70">
        <v>4</v>
      </c>
      <c r="CW106" s="70">
        <v>2</v>
      </c>
      <c r="CX106" s="70"/>
      <c r="CY106" s="70"/>
      <c r="DA106" s="39" t="s">
        <v>2374</v>
      </c>
      <c r="DB106" s="39" t="s">
        <v>1890</v>
      </c>
      <c r="DC106" s="39" t="s">
        <v>1890</v>
      </c>
      <c r="DD106" s="39">
        <v>2</v>
      </c>
      <c r="DE106" s="39"/>
      <c r="DF106" s="39"/>
      <c r="DG106" s="39"/>
      <c r="DI106" s="39" t="s">
        <v>2951</v>
      </c>
      <c r="DJ106" s="39" t="s">
        <v>2193</v>
      </c>
      <c r="DK106" s="39" t="s">
        <v>2193</v>
      </c>
      <c r="DL106" s="39">
        <v>2</v>
      </c>
      <c r="DM106" s="39"/>
      <c r="DN106" s="39"/>
      <c r="DO106" s="39"/>
      <c r="DQ106" s="39" t="s">
        <v>2952</v>
      </c>
      <c r="DR106" s="62" t="s">
        <v>2953</v>
      </c>
      <c r="DS106" s="62" t="s">
        <v>2953</v>
      </c>
      <c r="DT106" s="39">
        <v>2</v>
      </c>
      <c r="DU106" s="39"/>
      <c r="DV106" s="39"/>
      <c r="DW106" s="39"/>
      <c r="DY106" s="39" t="s">
        <v>1737</v>
      </c>
      <c r="DZ106" s="39" t="s">
        <v>2954</v>
      </c>
      <c r="EA106" s="39" t="s">
        <v>2954</v>
      </c>
      <c r="EB106" s="39">
        <v>3</v>
      </c>
      <c r="EC106" s="37" t="b">
        <v>0</v>
      </c>
      <c r="ED106" s="37"/>
      <c r="EE106" s="39"/>
      <c r="EO106" s="39" t="s">
        <v>2567</v>
      </c>
      <c r="EP106" s="39" t="s">
        <v>2297</v>
      </c>
      <c r="EQ106" s="39" t="s">
        <v>2297</v>
      </c>
      <c r="ER106" s="39"/>
      <c r="ES106" s="39"/>
      <c r="ET106" s="39"/>
      <c r="EU106" s="39"/>
      <c r="FD106" s="33">
        <v>102</v>
      </c>
      <c r="FE106" s="38" t="s">
        <v>2847</v>
      </c>
      <c r="FF106" s="62" t="s">
        <v>2955</v>
      </c>
      <c r="FG106" s="62" t="s">
        <v>2955</v>
      </c>
      <c r="FH106" s="62"/>
      <c r="FI106" s="62"/>
      <c r="FJ106" s="62"/>
      <c r="FK106" s="62"/>
      <c r="FT106" s="33">
        <v>102</v>
      </c>
      <c r="FU106" s="39" t="s">
        <v>2956</v>
      </c>
      <c r="FV106" s="39" t="s">
        <v>2498</v>
      </c>
      <c r="FW106" s="39" t="s">
        <v>2498</v>
      </c>
      <c r="FX106" s="39">
        <v>6</v>
      </c>
      <c r="FY106" s="39"/>
      <c r="FZ106" s="39"/>
      <c r="GA106" s="39"/>
      <c r="GS106" s="37" t="s">
        <v>2188</v>
      </c>
      <c r="GT106" s="39" t="s">
        <v>2957</v>
      </c>
      <c r="GU106" s="39" t="s">
        <v>2957</v>
      </c>
      <c r="GV106" s="39">
        <v>2</v>
      </c>
      <c r="GW106" s="39"/>
      <c r="GX106" s="39"/>
      <c r="GY106" s="39"/>
    </row>
    <row r="107" spans="33:215" x14ac:dyDescent="0.4">
      <c r="AG107" s="64" t="s">
        <v>2958</v>
      </c>
      <c r="AH107" s="64" t="s">
        <v>2959</v>
      </c>
      <c r="AI107" s="64" t="s">
        <v>2959</v>
      </c>
      <c r="AJ107" s="64">
        <v>4</v>
      </c>
      <c r="AK107" s="64">
        <v>2</v>
      </c>
      <c r="AL107" s="64"/>
      <c r="AM107" s="64"/>
      <c r="AW107" s="37" t="s">
        <v>2960</v>
      </c>
      <c r="AX107" s="38" t="s">
        <v>2961</v>
      </c>
      <c r="AY107" s="38" t="s">
        <v>2961</v>
      </c>
      <c r="AZ107" s="39">
        <v>2</v>
      </c>
      <c r="BA107" s="39"/>
      <c r="BB107" s="39"/>
      <c r="BC107" s="39"/>
      <c r="BD107" s="33">
        <v>103</v>
      </c>
      <c r="BE107" s="39" t="s">
        <v>1870</v>
      </c>
      <c r="BF107" s="39" t="s">
        <v>2962</v>
      </c>
      <c r="BG107" s="39" t="s">
        <v>2962</v>
      </c>
      <c r="BH107" s="39">
        <v>3</v>
      </c>
      <c r="BI107" s="37" t="b">
        <v>0</v>
      </c>
      <c r="BJ107" s="37"/>
      <c r="BK107" s="39"/>
      <c r="BU107" s="39" t="s">
        <v>2896</v>
      </c>
      <c r="BV107" s="38" t="s">
        <v>2963</v>
      </c>
      <c r="BW107" s="38" t="s">
        <v>2963</v>
      </c>
      <c r="BX107" s="39">
        <v>2</v>
      </c>
      <c r="BY107" s="39"/>
      <c r="BZ107" s="39"/>
      <c r="CA107" s="39"/>
      <c r="CB107" s="33">
        <v>103</v>
      </c>
      <c r="CC107" s="39" t="s">
        <v>2964</v>
      </c>
      <c r="CD107" s="39" t="s">
        <v>2753</v>
      </c>
      <c r="CE107" s="39" t="s">
        <v>2753</v>
      </c>
      <c r="CF107" s="39">
        <v>2</v>
      </c>
      <c r="CG107" s="39"/>
      <c r="CH107" s="39"/>
      <c r="CI107" s="39"/>
      <c r="CK107" s="39" t="s">
        <v>1674</v>
      </c>
      <c r="CL107" s="39" t="s">
        <v>2965</v>
      </c>
      <c r="CM107" s="39" t="s">
        <v>2965</v>
      </c>
      <c r="CN107" s="39"/>
      <c r="CO107" s="39"/>
      <c r="CP107" s="39"/>
      <c r="CQ107" s="39"/>
      <c r="CR107" s="33">
        <v>103</v>
      </c>
      <c r="CS107" s="70" t="s">
        <v>2966</v>
      </c>
      <c r="CT107" s="70" t="s">
        <v>2967</v>
      </c>
      <c r="CU107" s="70" t="s">
        <v>2967</v>
      </c>
      <c r="CV107" s="70">
        <v>6</v>
      </c>
      <c r="CW107" s="70"/>
      <c r="CX107" s="70"/>
      <c r="CY107" s="70"/>
      <c r="DA107" s="39" t="s">
        <v>2398</v>
      </c>
      <c r="DB107" s="39" t="s">
        <v>1942</v>
      </c>
      <c r="DC107" s="39" t="s">
        <v>1942</v>
      </c>
      <c r="DD107" s="39">
        <v>2</v>
      </c>
      <c r="DE107" s="39"/>
      <c r="DF107" s="39"/>
      <c r="DG107" s="39"/>
      <c r="DI107" s="39" t="s">
        <v>2968</v>
      </c>
      <c r="DJ107" s="39" t="s">
        <v>2969</v>
      </c>
      <c r="DK107" s="39" t="s">
        <v>2969</v>
      </c>
      <c r="DL107" s="39">
        <v>2</v>
      </c>
      <c r="DM107" s="39"/>
      <c r="DN107" s="39"/>
      <c r="DO107" s="39"/>
      <c r="DQ107" s="39" t="s">
        <v>2970</v>
      </c>
      <c r="DR107" s="62" t="s">
        <v>2971</v>
      </c>
      <c r="DS107" s="62" t="s">
        <v>2971</v>
      </c>
      <c r="DT107" s="39">
        <v>2</v>
      </c>
      <c r="DU107" s="39"/>
      <c r="DV107" s="39"/>
      <c r="DW107" s="39"/>
      <c r="DY107" s="39" t="s">
        <v>1766</v>
      </c>
      <c r="DZ107" s="39" t="s">
        <v>2972</v>
      </c>
      <c r="EA107" s="39" t="s">
        <v>2972</v>
      </c>
      <c r="EB107" s="39">
        <v>3</v>
      </c>
      <c r="EC107" s="37" t="b">
        <v>0</v>
      </c>
      <c r="ED107" s="37"/>
      <c r="EE107" s="39"/>
      <c r="EO107" s="39" t="s">
        <v>2592</v>
      </c>
      <c r="EP107" s="39" t="s">
        <v>2322</v>
      </c>
      <c r="EQ107" s="39" t="s">
        <v>2322</v>
      </c>
      <c r="ER107" s="39"/>
      <c r="ES107" s="39"/>
      <c r="ET107" s="39"/>
      <c r="EU107" s="39"/>
      <c r="FD107" s="33">
        <v>103</v>
      </c>
      <c r="FE107" s="38" t="s">
        <v>2867</v>
      </c>
      <c r="FF107" s="62" t="s">
        <v>2483</v>
      </c>
      <c r="FG107" s="62" t="s">
        <v>2483</v>
      </c>
      <c r="FH107" s="62">
        <v>6</v>
      </c>
      <c r="FI107" s="62"/>
      <c r="FJ107" s="62"/>
      <c r="FK107" s="62"/>
      <c r="FT107" s="33">
        <v>103</v>
      </c>
      <c r="FU107" s="39" t="s">
        <v>2973</v>
      </c>
      <c r="FV107" s="39" t="s">
        <v>2974</v>
      </c>
      <c r="FW107" s="39" t="s">
        <v>2974</v>
      </c>
      <c r="FX107" s="39">
        <v>6</v>
      </c>
      <c r="FY107" s="39"/>
      <c r="FZ107" s="39"/>
      <c r="GA107" s="39"/>
      <c r="GS107" s="37" t="s">
        <v>2218</v>
      </c>
      <c r="GT107" s="39" t="s">
        <v>2975</v>
      </c>
      <c r="GU107" s="39" t="s">
        <v>2975</v>
      </c>
      <c r="GV107" s="39">
        <v>2</v>
      </c>
      <c r="GW107" s="39"/>
      <c r="GX107" s="39"/>
      <c r="GY107" s="39"/>
    </row>
    <row r="108" spans="33:215" x14ac:dyDescent="0.4">
      <c r="AG108" s="64" t="s">
        <v>2976</v>
      </c>
      <c r="AH108" s="64" t="s">
        <v>814</v>
      </c>
      <c r="AI108" s="64" t="s">
        <v>814</v>
      </c>
      <c r="AJ108" s="64">
        <v>4</v>
      </c>
      <c r="AK108" s="64">
        <v>2</v>
      </c>
      <c r="AL108" s="64"/>
      <c r="AM108" s="64"/>
      <c r="AW108" s="37" t="s">
        <v>2977</v>
      </c>
      <c r="AX108" s="38" t="s">
        <v>2978</v>
      </c>
      <c r="AY108" s="38" t="s">
        <v>2978</v>
      </c>
      <c r="AZ108" s="39">
        <v>14</v>
      </c>
      <c r="BA108" s="39"/>
      <c r="BB108" s="39"/>
      <c r="BC108" s="39"/>
      <c r="BD108" s="33">
        <v>104</v>
      </c>
      <c r="BE108" s="39" t="s">
        <v>1898</v>
      </c>
      <c r="BF108" s="39" t="s">
        <v>2979</v>
      </c>
      <c r="BG108" s="39" t="s">
        <v>2979</v>
      </c>
      <c r="BH108" s="39">
        <v>3</v>
      </c>
      <c r="BI108" s="37" t="b">
        <v>0</v>
      </c>
      <c r="BJ108" s="37"/>
      <c r="BK108" s="39"/>
      <c r="BU108" s="39" t="s">
        <v>2912</v>
      </c>
      <c r="BV108" s="38" t="s">
        <v>2980</v>
      </c>
      <c r="BW108" s="38" t="s">
        <v>2980</v>
      </c>
      <c r="BX108" s="39">
        <v>2</v>
      </c>
      <c r="BY108" s="39"/>
      <c r="BZ108" s="39"/>
      <c r="CA108" s="39"/>
      <c r="CB108" s="33">
        <v>104</v>
      </c>
      <c r="CC108" s="39" t="s">
        <v>982</v>
      </c>
      <c r="CD108" s="39" t="s">
        <v>2783</v>
      </c>
      <c r="CE108" s="39" t="s">
        <v>2783</v>
      </c>
      <c r="CF108" s="39">
        <v>2</v>
      </c>
      <c r="CG108" s="39"/>
      <c r="CH108" s="39"/>
      <c r="CI108" s="39"/>
      <c r="CK108" s="39" t="s">
        <v>1705</v>
      </c>
      <c r="CL108" s="39" t="s">
        <v>2981</v>
      </c>
      <c r="CM108" s="39" t="s">
        <v>2981</v>
      </c>
      <c r="CN108" s="39"/>
      <c r="CO108" s="39"/>
      <c r="CP108" s="39"/>
      <c r="CQ108" s="39"/>
      <c r="CR108" s="33">
        <v>104</v>
      </c>
      <c r="CS108" s="39" t="s">
        <v>2976</v>
      </c>
      <c r="CT108" s="39" t="s">
        <v>2982</v>
      </c>
      <c r="CU108" s="39" t="s">
        <v>2982</v>
      </c>
      <c r="CV108" s="39">
        <v>4</v>
      </c>
      <c r="CW108" s="39">
        <v>2</v>
      </c>
      <c r="CX108" s="39"/>
      <c r="CY108" s="39"/>
      <c r="DA108" s="39" t="s">
        <v>2420</v>
      </c>
      <c r="DB108" s="39" t="s">
        <v>2021</v>
      </c>
      <c r="DC108" s="39" t="s">
        <v>2021</v>
      </c>
      <c r="DD108" s="39">
        <v>2</v>
      </c>
      <c r="DE108" s="39"/>
      <c r="DF108" s="39"/>
      <c r="DG108" s="39"/>
      <c r="DI108" s="39" t="s">
        <v>2983</v>
      </c>
      <c r="DJ108" s="39" t="s">
        <v>2984</v>
      </c>
      <c r="DK108" s="39" t="s">
        <v>2984</v>
      </c>
      <c r="DL108" s="39">
        <v>2</v>
      </c>
      <c r="DM108" s="39"/>
      <c r="DN108" s="39"/>
      <c r="DO108" s="39"/>
      <c r="DQ108" s="39" t="s">
        <v>2985</v>
      </c>
      <c r="DR108" s="62" t="s">
        <v>2986</v>
      </c>
      <c r="DS108" s="62" t="s">
        <v>2986</v>
      </c>
      <c r="DT108" s="39">
        <v>2</v>
      </c>
      <c r="DU108" s="39"/>
      <c r="DV108" s="39"/>
      <c r="DW108" s="39"/>
      <c r="DY108" s="39" t="s">
        <v>1796</v>
      </c>
      <c r="DZ108" s="39" t="s">
        <v>2987</v>
      </c>
      <c r="EA108" s="39" t="s">
        <v>2987</v>
      </c>
      <c r="EB108" s="39">
        <v>3</v>
      </c>
      <c r="EC108" s="37" t="b">
        <v>0</v>
      </c>
      <c r="ED108" s="37"/>
      <c r="EE108" s="39"/>
      <c r="EO108" s="39" t="s">
        <v>2988</v>
      </c>
      <c r="EP108" s="39" t="s">
        <v>2789</v>
      </c>
      <c r="EQ108" s="39" t="s">
        <v>2789</v>
      </c>
      <c r="ER108" s="39">
        <v>4</v>
      </c>
      <c r="ES108" s="39">
        <v>3</v>
      </c>
      <c r="ET108" s="39"/>
      <c r="EU108" s="39"/>
      <c r="FD108" s="33">
        <v>104</v>
      </c>
      <c r="FE108" s="38" t="s">
        <v>2883</v>
      </c>
      <c r="FF108" s="62" t="s">
        <v>2989</v>
      </c>
      <c r="FG108" s="62" t="s">
        <v>2989</v>
      </c>
      <c r="FH108" s="62">
        <v>6</v>
      </c>
      <c r="FI108" s="62"/>
      <c r="FJ108" s="62"/>
      <c r="FK108" s="62"/>
      <c r="FT108" s="33">
        <v>104</v>
      </c>
      <c r="FU108" s="39" t="s">
        <v>2990</v>
      </c>
      <c r="FV108" s="39" t="s">
        <v>2991</v>
      </c>
      <c r="FW108" s="39" t="s">
        <v>2991</v>
      </c>
      <c r="FX108" s="39">
        <v>4</v>
      </c>
      <c r="FY108" s="39">
        <v>3</v>
      </c>
      <c r="FZ108" s="39"/>
      <c r="GA108" s="39"/>
      <c r="GS108" s="37" t="s">
        <v>2247</v>
      </c>
      <c r="GT108" s="39" t="s">
        <v>1089</v>
      </c>
      <c r="GU108" s="39" t="s">
        <v>1089</v>
      </c>
      <c r="GV108" s="39">
        <v>2</v>
      </c>
      <c r="GW108" s="39"/>
      <c r="GX108" s="39"/>
      <c r="GY108" s="39"/>
    </row>
    <row r="109" spans="33:215" x14ac:dyDescent="0.4">
      <c r="AG109" s="59" t="s">
        <v>2992</v>
      </c>
      <c r="AH109" s="59" t="s">
        <v>2993</v>
      </c>
      <c r="AI109" s="59" t="s">
        <v>2993</v>
      </c>
      <c r="AJ109" s="59">
        <v>5</v>
      </c>
      <c r="AK109" s="59">
        <v>1</v>
      </c>
      <c r="AL109" s="59" t="s">
        <v>2994</v>
      </c>
      <c r="AM109" s="59"/>
      <c r="AW109" s="37" t="s">
        <v>2995</v>
      </c>
      <c r="AX109" s="38" t="s">
        <v>2996</v>
      </c>
      <c r="AY109" s="38" t="s">
        <v>2996</v>
      </c>
      <c r="AZ109" s="39">
        <v>4</v>
      </c>
      <c r="BA109" s="39">
        <v>2</v>
      </c>
      <c r="BB109" s="39"/>
      <c r="BC109" s="39"/>
      <c r="BD109" s="33">
        <v>105</v>
      </c>
      <c r="BE109" s="39" t="s">
        <v>1924</v>
      </c>
      <c r="BF109" s="39" t="s">
        <v>2997</v>
      </c>
      <c r="BG109" s="39" t="s">
        <v>2997</v>
      </c>
      <c r="BH109" s="39"/>
      <c r="BI109" s="39"/>
      <c r="BJ109" s="39"/>
      <c r="BK109" s="39"/>
      <c r="BU109" s="39" t="s">
        <v>2926</v>
      </c>
      <c r="BV109" s="38" t="s">
        <v>2998</v>
      </c>
      <c r="BW109" s="38" t="s">
        <v>2998</v>
      </c>
      <c r="BX109" s="39">
        <v>2</v>
      </c>
      <c r="BY109" s="39"/>
      <c r="BZ109" s="39"/>
      <c r="CA109" s="39"/>
      <c r="CB109" s="33">
        <v>105</v>
      </c>
      <c r="CC109" s="39" t="s">
        <v>1016</v>
      </c>
      <c r="CD109" s="39" t="s">
        <v>2842</v>
      </c>
      <c r="CE109" s="39" t="s">
        <v>2842</v>
      </c>
      <c r="CF109" s="39">
        <v>2</v>
      </c>
      <c r="CG109" s="39"/>
      <c r="CH109" s="39"/>
      <c r="CI109" s="39"/>
      <c r="CK109" s="39" t="s">
        <v>1961</v>
      </c>
      <c r="CL109" s="39" t="s">
        <v>2999</v>
      </c>
      <c r="CM109" s="39" t="s">
        <v>2999</v>
      </c>
      <c r="CN109" s="39">
        <v>4</v>
      </c>
      <c r="CO109" s="39">
        <v>2</v>
      </c>
      <c r="CP109" s="39"/>
      <c r="CQ109" s="39"/>
      <c r="CR109" s="33">
        <v>105</v>
      </c>
      <c r="CS109" s="64" t="s">
        <v>2992</v>
      </c>
      <c r="CT109" s="64" t="s">
        <v>3000</v>
      </c>
      <c r="CU109" s="64" t="s">
        <v>3000</v>
      </c>
      <c r="CV109" s="64">
        <v>5</v>
      </c>
      <c r="CW109" s="64">
        <v>1</v>
      </c>
      <c r="CX109" s="64" t="s">
        <v>2994</v>
      </c>
      <c r="CY109" s="64"/>
      <c r="DA109" s="39" t="s">
        <v>2448</v>
      </c>
      <c r="DB109" s="39" t="s">
        <v>2118</v>
      </c>
      <c r="DC109" s="39" t="s">
        <v>2118</v>
      </c>
      <c r="DD109" s="39">
        <v>2</v>
      </c>
      <c r="DE109" s="39"/>
      <c r="DF109" s="39"/>
      <c r="DG109" s="39"/>
      <c r="DI109" s="39" t="s">
        <v>3001</v>
      </c>
      <c r="DJ109" s="39" t="s">
        <v>3002</v>
      </c>
      <c r="DK109" s="39" t="s">
        <v>3002</v>
      </c>
      <c r="DL109" s="39">
        <v>2</v>
      </c>
      <c r="DM109" s="39"/>
      <c r="DN109" s="39"/>
      <c r="DO109" s="39"/>
      <c r="DQ109" s="39" t="s">
        <v>3003</v>
      </c>
      <c r="DR109" s="62" t="s">
        <v>3004</v>
      </c>
      <c r="DS109" s="62" t="s">
        <v>3004</v>
      </c>
      <c r="DT109" s="39">
        <v>2</v>
      </c>
      <c r="DU109" s="39"/>
      <c r="DV109" s="39"/>
      <c r="DW109" s="39"/>
      <c r="DY109" s="39" t="s">
        <v>1594</v>
      </c>
      <c r="DZ109" s="39" t="s">
        <v>2160</v>
      </c>
      <c r="EA109" s="39" t="s">
        <v>2160</v>
      </c>
      <c r="EB109" s="39">
        <v>4</v>
      </c>
      <c r="EC109" s="39">
        <v>2</v>
      </c>
      <c r="ED109" s="39"/>
      <c r="EE109" s="39"/>
      <c r="EO109" s="39" t="s">
        <v>2808</v>
      </c>
      <c r="EP109" s="39" t="s">
        <v>2828</v>
      </c>
      <c r="EQ109" s="39" t="s">
        <v>2828</v>
      </c>
      <c r="ER109" s="39">
        <v>4</v>
      </c>
      <c r="ES109" s="39">
        <v>3</v>
      </c>
      <c r="ET109" s="39"/>
      <c r="EU109" s="39"/>
      <c r="FD109" s="33">
        <v>105</v>
      </c>
      <c r="FE109" s="38" t="s">
        <v>2900</v>
      </c>
      <c r="FF109" s="62" t="s">
        <v>2986</v>
      </c>
      <c r="FG109" s="62" t="s">
        <v>2986</v>
      </c>
      <c r="FH109" s="62">
        <v>6</v>
      </c>
      <c r="FI109" s="62"/>
      <c r="FJ109" s="62"/>
      <c r="FK109" s="62"/>
      <c r="FT109" s="33">
        <v>105</v>
      </c>
      <c r="FU109" s="39" t="s">
        <v>3005</v>
      </c>
      <c r="FV109" s="39" t="s">
        <v>3006</v>
      </c>
      <c r="FW109" s="39" t="s">
        <v>3006</v>
      </c>
      <c r="FX109" s="39"/>
      <c r="FY109" s="39"/>
      <c r="FZ109" s="39"/>
      <c r="GA109" s="39"/>
      <c r="GS109" s="37" t="s">
        <v>2276</v>
      </c>
      <c r="GT109" s="39" t="s">
        <v>1129</v>
      </c>
      <c r="GU109" s="39" t="s">
        <v>1129</v>
      </c>
      <c r="GV109" s="39">
        <v>2</v>
      </c>
      <c r="GW109" s="39"/>
      <c r="GX109" s="39"/>
      <c r="GY109" s="39"/>
    </row>
    <row r="110" spans="33:215" x14ac:dyDescent="0.4">
      <c r="AW110" s="37" t="s">
        <v>3007</v>
      </c>
      <c r="AX110" s="38" t="s">
        <v>3008</v>
      </c>
      <c r="AY110" s="38" t="s">
        <v>3008</v>
      </c>
      <c r="AZ110" s="39">
        <v>4</v>
      </c>
      <c r="BA110" s="39">
        <v>2</v>
      </c>
      <c r="BB110" s="39"/>
      <c r="BC110" s="39"/>
      <c r="BD110" s="33">
        <v>106</v>
      </c>
      <c r="BE110" s="39" t="s">
        <v>1951</v>
      </c>
      <c r="BF110" s="39" t="s">
        <v>2135</v>
      </c>
      <c r="BG110" s="39" t="s">
        <v>2135</v>
      </c>
      <c r="BH110" s="39"/>
      <c r="BI110" s="39"/>
      <c r="BJ110" s="39"/>
      <c r="BK110" s="39"/>
      <c r="BU110" s="39" t="s">
        <v>2939</v>
      </c>
      <c r="BV110" s="38" t="s">
        <v>3009</v>
      </c>
      <c r="BW110" s="38" t="s">
        <v>3009</v>
      </c>
      <c r="BX110" s="39">
        <v>2</v>
      </c>
      <c r="BY110" s="39"/>
      <c r="BZ110" s="39"/>
      <c r="CA110" s="39"/>
      <c r="CB110" s="33">
        <v>106</v>
      </c>
      <c r="CC110" s="39" t="s">
        <v>1048</v>
      </c>
      <c r="CD110" s="39" t="s">
        <v>2822</v>
      </c>
      <c r="CE110" s="39" t="s">
        <v>2822</v>
      </c>
      <c r="CF110" s="39">
        <v>2</v>
      </c>
      <c r="CG110" s="39"/>
      <c r="CH110" s="39"/>
      <c r="CI110" s="39"/>
      <c r="CK110" s="39" t="s">
        <v>1991</v>
      </c>
      <c r="CL110" s="39" t="s">
        <v>2419</v>
      </c>
      <c r="CM110" s="39" t="s">
        <v>2419</v>
      </c>
      <c r="CN110" s="39"/>
      <c r="CO110" s="39"/>
      <c r="CP110" s="39"/>
      <c r="CQ110" s="39"/>
      <c r="CR110" s="33">
        <v>106</v>
      </c>
      <c r="CS110" s="38" t="s">
        <v>3010</v>
      </c>
      <c r="CT110" s="38" t="s">
        <v>3011</v>
      </c>
      <c r="CU110" s="38" t="s">
        <v>3011</v>
      </c>
      <c r="CV110" s="38">
        <v>4</v>
      </c>
      <c r="CW110" s="38">
        <v>2</v>
      </c>
      <c r="CX110" s="38"/>
      <c r="CY110" s="38"/>
      <c r="DA110" s="39" t="s">
        <v>2468</v>
      </c>
      <c r="DB110" s="39" t="s">
        <v>2024</v>
      </c>
      <c r="DC110" s="39" t="s">
        <v>2024</v>
      </c>
      <c r="DD110" s="39">
        <v>2</v>
      </c>
      <c r="DE110" s="39"/>
      <c r="DF110" s="39"/>
      <c r="DG110" s="39"/>
      <c r="DI110" s="39" t="s">
        <v>3012</v>
      </c>
      <c r="DJ110" s="39" t="s">
        <v>3013</v>
      </c>
      <c r="DK110" s="39" t="s">
        <v>3013</v>
      </c>
      <c r="DL110" s="39">
        <v>2</v>
      </c>
      <c r="DM110" s="39"/>
      <c r="DN110" s="39"/>
      <c r="DO110" s="39"/>
      <c r="DQ110" s="39" t="s">
        <v>3014</v>
      </c>
      <c r="DR110" s="62" t="s">
        <v>3015</v>
      </c>
      <c r="DS110" s="62" t="s">
        <v>3015</v>
      </c>
      <c r="DT110" s="39">
        <v>3</v>
      </c>
      <c r="DU110" s="37" t="b">
        <v>0</v>
      </c>
      <c r="DV110" s="37"/>
      <c r="DW110" s="39"/>
      <c r="DY110" s="39" t="s">
        <v>1620</v>
      </c>
      <c r="DZ110" s="39" t="s">
        <v>2193</v>
      </c>
      <c r="EA110" s="39" t="s">
        <v>2193</v>
      </c>
      <c r="EB110" s="39">
        <v>2</v>
      </c>
      <c r="EC110" s="39"/>
      <c r="ED110" s="39"/>
      <c r="EE110" s="39"/>
      <c r="EO110" s="39" t="s">
        <v>2672</v>
      </c>
      <c r="EP110" s="39" t="s">
        <v>2467</v>
      </c>
      <c r="EQ110" s="39" t="s">
        <v>2467</v>
      </c>
      <c r="ER110" s="39">
        <v>4</v>
      </c>
      <c r="ES110" s="39">
        <v>2</v>
      </c>
      <c r="ET110" s="39"/>
      <c r="EU110" s="39"/>
      <c r="FD110" s="33">
        <v>106</v>
      </c>
      <c r="FE110" s="38" t="s">
        <v>2915</v>
      </c>
      <c r="FF110" s="62" t="s">
        <v>3016</v>
      </c>
      <c r="FG110" s="62" t="s">
        <v>3016</v>
      </c>
      <c r="FH110" s="62">
        <v>6</v>
      </c>
      <c r="FI110" s="62"/>
      <c r="FJ110" s="62"/>
      <c r="FK110" s="62"/>
      <c r="FT110" s="33">
        <v>106</v>
      </c>
      <c r="FU110" s="39" t="s">
        <v>3017</v>
      </c>
      <c r="FV110" s="39" t="s">
        <v>3018</v>
      </c>
      <c r="FW110" s="39" t="s">
        <v>3018</v>
      </c>
      <c r="FX110" s="39">
        <v>6</v>
      </c>
      <c r="FY110" s="39"/>
      <c r="FZ110" s="39"/>
      <c r="GA110" s="39"/>
      <c r="GS110" s="37" t="s">
        <v>3019</v>
      </c>
      <c r="GT110" s="39" t="s">
        <v>1907</v>
      </c>
      <c r="GU110" s="39" t="s">
        <v>1907</v>
      </c>
      <c r="GV110" s="39">
        <v>2</v>
      </c>
      <c r="GW110" s="39"/>
      <c r="GX110" s="39"/>
      <c r="GY110" s="39"/>
    </row>
    <row r="111" spans="33:215" x14ac:dyDescent="0.4">
      <c r="AW111" s="37" t="s">
        <v>3020</v>
      </c>
      <c r="AX111" s="38" t="s">
        <v>3021</v>
      </c>
      <c r="AY111" s="38" t="s">
        <v>3022</v>
      </c>
      <c r="AZ111" s="39">
        <v>5</v>
      </c>
      <c r="BA111" s="39" t="s">
        <v>1065</v>
      </c>
      <c r="BB111" s="39" t="s">
        <v>2045</v>
      </c>
      <c r="BC111" s="39" t="s">
        <v>1067</v>
      </c>
      <c r="BD111" s="33">
        <v>107</v>
      </c>
      <c r="BE111" s="39" t="s">
        <v>1978</v>
      </c>
      <c r="BF111" s="39" t="s">
        <v>2289</v>
      </c>
      <c r="BG111" s="39" t="s">
        <v>2289</v>
      </c>
      <c r="BH111" s="39"/>
      <c r="BI111" s="39"/>
      <c r="BJ111" s="39"/>
      <c r="BK111" s="39"/>
      <c r="BU111" s="39" t="s">
        <v>2952</v>
      </c>
      <c r="BV111" s="38" t="s">
        <v>3023</v>
      </c>
      <c r="BW111" s="38" t="s">
        <v>3023</v>
      </c>
      <c r="BX111" s="39">
        <v>2</v>
      </c>
      <c r="BY111" s="39"/>
      <c r="BZ111" s="39"/>
      <c r="CA111" s="39"/>
      <c r="CB111" s="33">
        <v>107</v>
      </c>
      <c r="CC111" s="39" t="s">
        <v>1087</v>
      </c>
      <c r="CD111" s="39" t="s">
        <v>1949</v>
      </c>
      <c r="CE111" s="39" t="s">
        <v>1949</v>
      </c>
      <c r="CF111" s="39">
        <v>2</v>
      </c>
      <c r="CG111" s="39"/>
      <c r="CH111" s="39"/>
      <c r="CI111" s="39"/>
      <c r="CK111" s="39" t="s">
        <v>2027</v>
      </c>
      <c r="CL111" s="39" t="s">
        <v>2447</v>
      </c>
      <c r="CM111" s="39" t="s">
        <v>2447</v>
      </c>
      <c r="CN111" s="39"/>
      <c r="CO111" s="39"/>
      <c r="CP111" s="39"/>
      <c r="CQ111" s="39"/>
      <c r="CR111" s="33">
        <v>107</v>
      </c>
      <c r="CS111" s="76" t="s">
        <v>3024</v>
      </c>
      <c r="CT111" s="76" t="s">
        <v>3025</v>
      </c>
      <c r="CU111" s="76" t="s">
        <v>3025</v>
      </c>
      <c r="CV111" s="76">
        <v>4</v>
      </c>
      <c r="CW111" s="76">
        <v>2</v>
      </c>
      <c r="CX111" s="76"/>
      <c r="CY111" s="76"/>
      <c r="DA111" s="39" t="s">
        <v>2486</v>
      </c>
      <c r="DB111" s="39" t="s">
        <v>2059</v>
      </c>
      <c r="DC111" s="39" t="s">
        <v>2059</v>
      </c>
      <c r="DD111" s="39">
        <v>2</v>
      </c>
      <c r="DE111" s="39"/>
      <c r="DF111" s="39"/>
      <c r="DG111" s="39"/>
      <c r="DI111" s="39" t="s">
        <v>3026</v>
      </c>
      <c r="DJ111" s="39" t="s">
        <v>3027</v>
      </c>
      <c r="DK111" s="39" t="s">
        <v>3027</v>
      </c>
      <c r="DL111" s="39">
        <v>2</v>
      </c>
      <c r="DM111" s="39"/>
      <c r="DN111" s="39"/>
      <c r="DO111" s="39"/>
      <c r="DQ111" s="39" t="s">
        <v>3028</v>
      </c>
      <c r="DR111" s="62" t="s">
        <v>3029</v>
      </c>
      <c r="DS111" s="62" t="s">
        <v>3029</v>
      </c>
      <c r="DT111" s="39">
        <v>3</v>
      </c>
      <c r="DU111" s="37" t="b">
        <v>0</v>
      </c>
      <c r="DV111" s="37"/>
      <c r="DW111" s="39"/>
      <c r="DY111" s="39" t="s">
        <v>1647</v>
      </c>
      <c r="DZ111" s="39" t="s">
        <v>3030</v>
      </c>
      <c r="EA111" s="39" t="s">
        <v>3030</v>
      </c>
      <c r="EB111" s="39">
        <v>2</v>
      </c>
      <c r="EC111" s="39"/>
      <c r="ED111" s="39"/>
      <c r="EE111" s="39"/>
      <c r="EO111" s="39" t="s">
        <v>2699</v>
      </c>
      <c r="EP111" s="39" t="s">
        <v>2884</v>
      </c>
      <c r="EQ111" s="39" t="s">
        <v>2884</v>
      </c>
      <c r="ER111" s="39">
        <v>4</v>
      </c>
      <c r="ES111" s="39">
        <v>2</v>
      </c>
      <c r="ET111" s="39"/>
      <c r="EU111" s="39"/>
      <c r="FD111" s="33">
        <v>107</v>
      </c>
      <c r="FE111" s="38" t="s">
        <v>2929</v>
      </c>
      <c r="FF111" s="62" t="s">
        <v>3031</v>
      </c>
      <c r="FG111" s="62" t="s">
        <v>3031</v>
      </c>
      <c r="FH111" s="62">
        <v>6</v>
      </c>
      <c r="FI111" s="62"/>
      <c r="FJ111" s="62"/>
      <c r="FK111" s="62"/>
      <c r="FT111" s="33">
        <v>107</v>
      </c>
      <c r="FU111" s="39" t="s">
        <v>3032</v>
      </c>
      <c r="FV111" s="39" t="s">
        <v>3033</v>
      </c>
      <c r="FW111" s="39" t="s">
        <v>3033</v>
      </c>
      <c r="FX111" s="39">
        <v>6</v>
      </c>
      <c r="FY111" s="39"/>
      <c r="FZ111" s="39"/>
      <c r="GA111" s="39"/>
      <c r="GS111" s="37" t="s">
        <v>3034</v>
      </c>
      <c r="GT111" s="39" t="s">
        <v>3035</v>
      </c>
      <c r="GU111" s="39" t="s">
        <v>3035</v>
      </c>
      <c r="GV111" s="39">
        <v>2</v>
      </c>
      <c r="GW111" s="39"/>
      <c r="GX111" s="39"/>
      <c r="GY111" s="39"/>
    </row>
    <row r="112" spans="33:215" x14ac:dyDescent="0.4">
      <c r="AW112" s="37" t="s">
        <v>3036</v>
      </c>
      <c r="AX112" s="38" t="s">
        <v>2636</v>
      </c>
      <c r="AY112" s="38" t="s">
        <v>2636</v>
      </c>
      <c r="AZ112" s="39">
        <v>2</v>
      </c>
      <c r="BA112" s="39"/>
      <c r="BB112" s="39"/>
      <c r="BC112" s="39"/>
      <c r="BD112" s="33">
        <v>108</v>
      </c>
      <c r="BE112" s="39" t="s">
        <v>2012</v>
      </c>
      <c r="BF112" s="39" t="s">
        <v>3037</v>
      </c>
      <c r="BG112" s="39" t="s">
        <v>3037</v>
      </c>
      <c r="BH112" s="39"/>
      <c r="BI112" s="39"/>
      <c r="BJ112" s="39"/>
      <c r="BK112" s="39"/>
      <c r="BU112" s="39" t="s">
        <v>2970</v>
      </c>
      <c r="BV112" s="38" t="s">
        <v>3038</v>
      </c>
      <c r="BW112" s="38" t="s">
        <v>3038</v>
      </c>
      <c r="BX112" s="39">
        <v>2</v>
      </c>
      <c r="BY112" s="39"/>
      <c r="BZ112" s="39"/>
      <c r="CA112" s="39"/>
      <c r="CB112" s="33">
        <v>108</v>
      </c>
      <c r="CC112" s="39" t="s">
        <v>1127</v>
      </c>
      <c r="CD112" s="39" t="s">
        <v>2862</v>
      </c>
      <c r="CE112" s="39" t="s">
        <v>2862</v>
      </c>
      <c r="CF112" s="39">
        <v>2</v>
      </c>
      <c r="CG112" s="39"/>
      <c r="CH112" s="39"/>
      <c r="CI112" s="39"/>
      <c r="CK112" s="39" t="s">
        <v>2062</v>
      </c>
      <c r="CL112" s="39" t="s">
        <v>3039</v>
      </c>
      <c r="CM112" s="39" t="s">
        <v>3039</v>
      </c>
      <c r="CN112" s="39"/>
      <c r="CO112" s="39"/>
      <c r="CP112" s="39"/>
      <c r="CQ112" s="39"/>
      <c r="CS112" s="102"/>
      <c r="CT112" s="102"/>
      <c r="CU112" s="102"/>
      <c r="CV112" s="102"/>
      <c r="CW112" s="102"/>
      <c r="CX112" s="102"/>
      <c r="CY112" s="102"/>
      <c r="DA112" s="39" t="s">
        <v>2505</v>
      </c>
      <c r="DB112" s="39" t="s">
        <v>2152</v>
      </c>
      <c r="DC112" s="39" t="s">
        <v>2152</v>
      </c>
      <c r="DD112" s="39">
        <v>2</v>
      </c>
      <c r="DE112" s="39"/>
      <c r="DF112" s="39"/>
      <c r="DG112" s="39"/>
      <c r="DI112" s="39" t="s">
        <v>3040</v>
      </c>
      <c r="DJ112" s="39" t="s">
        <v>3041</v>
      </c>
      <c r="DK112" s="39" t="s">
        <v>3041</v>
      </c>
      <c r="DL112" s="39">
        <v>2</v>
      </c>
      <c r="DM112" s="39"/>
      <c r="DN112" s="39"/>
      <c r="DO112" s="39"/>
      <c r="DQ112" s="39" t="s">
        <v>3042</v>
      </c>
      <c r="DR112" s="62" t="s">
        <v>3043</v>
      </c>
      <c r="DS112" s="62" t="s">
        <v>3043</v>
      </c>
      <c r="DT112" s="39">
        <v>3</v>
      </c>
      <c r="DU112" s="37" t="b">
        <v>0</v>
      </c>
      <c r="DV112" s="37"/>
      <c r="DW112" s="39"/>
      <c r="DY112" s="39" t="s">
        <v>1909</v>
      </c>
      <c r="DZ112" s="39" t="s">
        <v>2444</v>
      </c>
      <c r="EA112" s="39" t="s">
        <v>2444</v>
      </c>
      <c r="EB112" s="39"/>
      <c r="EC112" s="39"/>
      <c r="ED112" s="39"/>
      <c r="EE112" s="39"/>
      <c r="EO112" s="39" t="s">
        <v>2720</v>
      </c>
      <c r="EP112" s="39" t="s">
        <v>3044</v>
      </c>
      <c r="EQ112" s="39" t="s">
        <v>3044</v>
      </c>
      <c r="ER112" s="39">
        <v>4</v>
      </c>
      <c r="ES112" s="39">
        <v>2</v>
      </c>
      <c r="ET112" s="39"/>
      <c r="EU112" s="39"/>
      <c r="FD112" s="33">
        <v>108</v>
      </c>
      <c r="FE112" s="38" t="s">
        <v>2941</v>
      </c>
      <c r="FF112" s="62" t="s">
        <v>3045</v>
      </c>
      <c r="FG112" s="62" t="s">
        <v>3045</v>
      </c>
      <c r="FH112" s="62">
        <v>6</v>
      </c>
      <c r="FI112" s="62"/>
      <c r="FJ112" s="62"/>
      <c r="FK112" s="62"/>
      <c r="FT112" s="33">
        <v>108</v>
      </c>
      <c r="FU112" s="39" t="s">
        <v>3046</v>
      </c>
      <c r="FV112" s="39" t="s">
        <v>2154</v>
      </c>
      <c r="FW112" s="39" t="s">
        <v>2154</v>
      </c>
      <c r="FX112" s="39">
        <v>4</v>
      </c>
      <c r="FY112" s="39">
        <v>2</v>
      </c>
      <c r="FZ112" s="39"/>
      <c r="GA112" s="39"/>
      <c r="GS112" s="37" t="s">
        <v>3047</v>
      </c>
      <c r="GT112" s="39" t="s">
        <v>468</v>
      </c>
      <c r="GU112" s="39" t="s">
        <v>468</v>
      </c>
      <c r="GV112" s="39">
        <v>2</v>
      </c>
      <c r="GW112" s="39"/>
      <c r="GX112" s="39"/>
      <c r="GY112" s="39"/>
    </row>
    <row r="113" spans="49:207" x14ac:dyDescent="0.4">
      <c r="AW113" s="37" t="s">
        <v>3048</v>
      </c>
      <c r="AX113" s="38" t="s">
        <v>2711</v>
      </c>
      <c r="AY113" s="38" t="s">
        <v>2711</v>
      </c>
      <c r="AZ113" s="39">
        <v>2</v>
      </c>
      <c r="BA113" s="39"/>
      <c r="BB113" s="39"/>
      <c r="BC113" s="39"/>
      <c r="BD113" s="33">
        <v>109</v>
      </c>
      <c r="BE113" s="39" t="s">
        <v>2048</v>
      </c>
      <c r="BF113" s="39" t="s">
        <v>3049</v>
      </c>
      <c r="BG113" s="39" t="s">
        <v>3049</v>
      </c>
      <c r="BH113" s="39"/>
      <c r="BI113" s="39"/>
      <c r="BJ113" s="39"/>
      <c r="BK113" s="39"/>
      <c r="BU113" s="39" t="s">
        <v>3050</v>
      </c>
      <c r="BV113" s="38" t="s">
        <v>3051</v>
      </c>
      <c r="BW113" s="38" t="s">
        <v>3051</v>
      </c>
      <c r="BX113" s="39">
        <v>3</v>
      </c>
      <c r="BY113" s="37" t="b">
        <v>0</v>
      </c>
      <c r="BZ113" s="37"/>
      <c r="CA113" s="39"/>
      <c r="CB113" s="33">
        <v>109</v>
      </c>
      <c r="CC113" s="39" t="s">
        <v>1160</v>
      </c>
      <c r="CD113" s="39" t="s">
        <v>3052</v>
      </c>
      <c r="CE113" s="39" t="s">
        <v>3052</v>
      </c>
      <c r="CF113" s="39">
        <v>2</v>
      </c>
      <c r="CG113" s="39"/>
      <c r="CH113" s="39"/>
      <c r="CI113" s="39"/>
      <c r="CK113" s="39" t="s">
        <v>3053</v>
      </c>
      <c r="CL113" s="39" t="s">
        <v>3054</v>
      </c>
      <c r="CM113" s="39" t="s">
        <v>3054</v>
      </c>
      <c r="CN113" s="39">
        <v>3</v>
      </c>
      <c r="CO113" s="37" t="b">
        <v>0</v>
      </c>
      <c r="CP113" s="37"/>
      <c r="CQ113" s="39"/>
      <c r="CS113" s="102"/>
      <c r="CT113" s="102"/>
      <c r="CU113" s="102"/>
      <c r="CV113" s="102"/>
      <c r="CW113" s="103"/>
      <c r="CX113" s="103"/>
      <c r="CY113" s="102"/>
      <c r="DA113" s="39" t="s">
        <v>2525</v>
      </c>
      <c r="DB113" s="39" t="s">
        <v>1964</v>
      </c>
      <c r="DC113" s="39" t="s">
        <v>1964</v>
      </c>
      <c r="DD113" s="39">
        <v>2</v>
      </c>
      <c r="DE113" s="39"/>
      <c r="DF113" s="39"/>
      <c r="DG113" s="39"/>
      <c r="DI113" s="39" t="s">
        <v>3055</v>
      </c>
      <c r="DJ113" s="39" t="s">
        <v>2865</v>
      </c>
      <c r="DK113" s="39" t="s">
        <v>2865</v>
      </c>
      <c r="DL113" s="39">
        <v>2</v>
      </c>
      <c r="DM113" s="39"/>
      <c r="DN113" s="39"/>
      <c r="DO113" s="39"/>
      <c r="DQ113" s="39" t="s">
        <v>3056</v>
      </c>
      <c r="DR113" s="62" t="s">
        <v>3057</v>
      </c>
      <c r="DS113" s="62" t="s">
        <v>3057</v>
      </c>
      <c r="DT113" s="39">
        <v>3</v>
      </c>
      <c r="DU113" s="37" t="b">
        <v>0</v>
      </c>
      <c r="DV113" s="37"/>
      <c r="DW113" s="39"/>
      <c r="DY113" s="39" t="s">
        <v>1936</v>
      </c>
      <c r="DZ113" s="39" t="s">
        <v>1731</v>
      </c>
      <c r="EA113" s="39" t="s">
        <v>1731</v>
      </c>
      <c r="EB113" s="39"/>
      <c r="EC113" s="39"/>
      <c r="ED113" s="39"/>
      <c r="EE113" s="39"/>
      <c r="EO113" s="39" t="s">
        <v>2882</v>
      </c>
      <c r="EP113" s="39" t="s">
        <v>2411</v>
      </c>
      <c r="EQ113" s="39" t="s">
        <v>2411</v>
      </c>
      <c r="ER113" s="39">
        <v>4</v>
      </c>
      <c r="ES113" s="39">
        <v>2</v>
      </c>
      <c r="ET113" s="39"/>
      <c r="EU113" s="39"/>
      <c r="FD113" s="33">
        <v>109</v>
      </c>
      <c r="FE113" s="38" t="s">
        <v>2956</v>
      </c>
      <c r="FF113" s="62" t="s">
        <v>2562</v>
      </c>
      <c r="FG113" s="62" t="s">
        <v>2562</v>
      </c>
      <c r="FH113" s="62">
        <v>6</v>
      </c>
      <c r="FI113" s="62"/>
      <c r="FJ113" s="62"/>
      <c r="FK113" s="62"/>
      <c r="FT113" s="33">
        <v>109</v>
      </c>
      <c r="FU113" s="39" t="s">
        <v>2518</v>
      </c>
      <c r="FV113" s="39" t="s">
        <v>2562</v>
      </c>
      <c r="FW113" s="39" t="s">
        <v>2562</v>
      </c>
      <c r="FX113" s="39">
        <v>4</v>
      </c>
      <c r="FY113" s="39">
        <v>1</v>
      </c>
      <c r="FZ113" s="39"/>
      <c r="GA113" s="39"/>
      <c r="GS113" s="37" t="s">
        <v>3058</v>
      </c>
      <c r="GT113" s="39" t="s">
        <v>527</v>
      </c>
      <c r="GU113" s="39" t="s">
        <v>527</v>
      </c>
      <c r="GV113" s="39">
        <v>2</v>
      </c>
      <c r="GW113" s="39"/>
      <c r="GX113" s="39"/>
      <c r="GY113" s="39"/>
    </row>
    <row r="114" spans="49:207" x14ac:dyDescent="0.4">
      <c r="AW114" s="37" t="s">
        <v>3059</v>
      </c>
      <c r="AX114" s="38" t="s">
        <v>2689</v>
      </c>
      <c r="AY114" s="38" t="s">
        <v>2689</v>
      </c>
      <c r="AZ114" s="39">
        <v>2</v>
      </c>
      <c r="BA114" s="39"/>
      <c r="BB114" s="39"/>
      <c r="BC114" s="39"/>
      <c r="BD114" s="33">
        <v>110</v>
      </c>
      <c r="BE114" s="39" t="s">
        <v>2081</v>
      </c>
      <c r="BF114" s="39" t="s">
        <v>2231</v>
      </c>
      <c r="BG114" s="39" t="s">
        <v>2231</v>
      </c>
      <c r="BH114" s="39"/>
      <c r="BI114" s="39"/>
      <c r="BJ114" s="39"/>
      <c r="BK114" s="39"/>
      <c r="BU114" s="39" t="s">
        <v>3060</v>
      </c>
      <c r="BV114" s="38" t="s">
        <v>3061</v>
      </c>
      <c r="BW114" s="38" t="s">
        <v>3061</v>
      </c>
      <c r="BX114" s="39">
        <v>3</v>
      </c>
      <c r="BY114" s="37" t="b">
        <v>0</v>
      </c>
      <c r="BZ114" s="37"/>
      <c r="CA114" s="39"/>
      <c r="CB114" s="33">
        <v>110</v>
      </c>
      <c r="CC114" s="39" t="s">
        <v>3062</v>
      </c>
      <c r="CD114" s="39" t="s">
        <v>2092</v>
      </c>
      <c r="CE114" s="39" t="s">
        <v>2092</v>
      </c>
      <c r="CF114" s="39">
        <v>2</v>
      </c>
      <c r="CG114" s="39"/>
      <c r="CH114" s="39"/>
      <c r="CI114" s="39"/>
      <c r="CK114" s="39" t="s">
        <v>3063</v>
      </c>
      <c r="CL114" s="39" t="s">
        <v>3064</v>
      </c>
      <c r="CM114" s="39" t="s">
        <v>3064</v>
      </c>
      <c r="CN114" s="39">
        <v>3</v>
      </c>
      <c r="CO114" s="37" t="b">
        <v>0</v>
      </c>
      <c r="CP114" s="37"/>
      <c r="CQ114" s="39"/>
      <c r="CS114" s="102"/>
      <c r="CT114" s="102"/>
      <c r="CU114" s="102"/>
      <c r="CV114" s="102"/>
      <c r="CW114" s="103"/>
      <c r="CX114" s="103"/>
      <c r="CY114" s="102"/>
      <c r="DA114" s="39" t="s">
        <v>2544</v>
      </c>
      <c r="DB114" s="39" t="s">
        <v>1952</v>
      </c>
      <c r="DC114" s="39" t="s">
        <v>1952</v>
      </c>
      <c r="DD114" s="39">
        <v>2</v>
      </c>
      <c r="DE114" s="39"/>
      <c r="DF114" s="39"/>
      <c r="DG114" s="39"/>
      <c r="DI114" s="39" t="s">
        <v>3065</v>
      </c>
      <c r="DJ114" s="39" t="s">
        <v>3066</v>
      </c>
      <c r="DK114" s="39" t="s">
        <v>3066</v>
      </c>
      <c r="DL114" s="39">
        <v>2</v>
      </c>
      <c r="DM114" s="39"/>
      <c r="DN114" s="39"/>
      <c r="DO114" s="39"/>
      <c r="DQ114" s="39" t="s">
        <v>3067</v>
      </c>
      <c r="DR114" s="62" t="s">
        <v>3068</v>
      </c>
      <c r="DS114" s="62" t="s">
        <v>3068</v>
      </c>
      <c r="DT114" s="39">
        <v>3</v>
      </c>
      <c r="DU114" s="37" t="b">
        <v>0</v>
      </c>
      <c r="DV114" s="37"/>
      <c r="DW114" s="39"/>
      <c r="DY114" s="39" t="s">
        <v>1961</v>
      </c>
      <c r="DZ114" s="39" t="s">
        <v>2341</v>
      </c>
      <c r="EA114" s="39" t="s">
        <v>2341</v>
      </c>
      <c r="EB114" s="39">
        <v>4</v>
      </c>
      <c r="EC114" s="39">
        <v>2</v>
      </c>
      <c r="ED114" s="39"/>
      <c r="EE114" s="39"/>
      <c r="EO114" s="39" t="s">
        <v>2766</v>
      </c>
      <c r="EP114" s="39" t="s">
        <v>2916</v>
      </c>
      <c r="EQ114" s="39" t="s">
        <v>2916</v>
      </c>
      <c r="ER114" s="39">
        <v>4</v>
      </c>
      <c r="ES114" s="39">
        <v>2</v>
      </c>
      <c r="ET114" s="39"/>
      <c r="EU114" s="39"/>
      <c r="FD114" s="33">
        <v>110</v>
      </c>
      <c r="FE114" s="38" t="s">
        <v>2973</v>
      </c>
      <c r="FF114" s="62" t="s">
        <v>3069</v>
      </c>
      <c r="FG114" s="62" t="s">
        <v>3069</v>
      </c>
      <c r="FH114" s="62">
        <v>6</v>
      </c>
      <c r="FI114" s="62"/>
      <c r="FJ114" s="62"/>
      <c r="FK114" s="62"/>
      <c r="FT114" s="33">
        <v>110</v>
      </c>
      <c r="FU114" s="39" t="s">
        <v>3070</v>
      </c>
      <c r="FV114" s="38" t="s">
        <v>3071</v>
      </c>
      <c r="FW114" s="38" t="s">
        <v>3071</v>
      </c>
      <c r="FX114" s="38">
        <v>4</v>
      </c>
      <c r="FY114" s="38">
        <v>2</v>
      </c>
      <c r="FZ114" s="39"/>
      <c r="GA114" s="39"/>
      <c r="GS114" s="37" t="s">
        <v>3072</v>
      </c>
      <c r="GT114" s="39" t="s">
        <v>1306</v>
      </c>
      <c r="GU114" s="39" t="s">
        <v>1306</v>
      </c>
      <c r="GV114" s="39">
        <v>2</v>
      </c>
      <c r="GW114" s="39"/>
      <c r="GX114" s="39"/>
      <c r="GY114" s="39"/>
    </row>
    <row r="115" spans="49:207" x14ac:dyDescent="0.4">
      <c r="AW115" s="37" t="s">
        <v>3073</v>
      </c>
      <c r="AX115" s="38" t="s">
        <v>3074</v>
      </c>
      <c r="AY115" s="38" t="s">
        <v>3074</v>
      </c>
      <c r="AZ115" s="39">
        <v>2</v>
      </c>
      <c r="BA115" s="39"/>
      <c r="BB115" s="39"/>
      <c r="BC115" s="39"/>
      <c r="BD115" s="33">
        <v>111</v>
      </c>
      <c r="BE115" s="39" t="s">
        <v>2109</v>
      </c>
      <c r="BF115" s="39" t="s">
        <v>2312</v>
      </c>
      <c r="BG115" s="39" t="s">
        <v>2312</v>
      </c>
      <c r="BH115" s="39"/>
      <c r="BI115" s="39"/>
      <c r="BJ115" s="39"/>
      <c r="BK115" s="39"/>
      <c r="BU115" s="39" t="s">
        <v>3075</v>
      </c>
      <c r="BV115" s="38" t="s">
        <v>3076</v>
      </c>
      <c r="BW115" s="38" t="s">
        <v>3076</v>
      </c>
      <c r="BX115" s="39">
        <v>3</v>
      </c>
      <c r="BY115" s="37" t="b">
        <v>0</v>
      </c>
      <c r="BZ115" s="37"/>
      <c r="CA115" s="39"/>
      <c r="CB115" s="33">
        <v>111</v>
      </c>
      <c r="CC115" s="39" t="s">
        <v>3077</v>
      </c>
      <c r="CD115" s="39" t="s">
        <v>2160</v>
      </c>
      <c r="CE115" s="39" t="s">
        <v>2160</v>
      </c>
      <c r="CF115" s="39">
        <v>2</v>
      </c>
      <c r="CG115" s="39"/>
      <c r="CH115" s="39"/>
      <c r="CI115" s="39"/>
      <c r="CK115" s="64" t="s">
        <v>3078</v>
      </c>
      <c r="CL115" s="64" t="s">
        <v>3079</v>
      </c>
      <c r="CM115" s="64" t="s">
        <v>3079</v>
      </c>
      <c r="CN115" s="64">
        <v>3</v>
      </c>
      <c r="CO115" s="80" t="b">
        <v>0</v>
      </c>
      <c r="CP115" s="80"/>
      <c r="CQ115" s="64"/>
      <c r="CS115" s="102"/>
      <c r="CT115" s="102"/>
      <c r="CU115" s="102"/>
      <c r="CV115" s="102"/>
      <c r="CW115" s="102"/>
      <c r="CX115" s="102"/>
      <c r="CY115" s="102"/>
      <c r="DA115" s="39" t="s">
        <v>2570</v>
      </c>
      <c r="DB115" s="39" t="s">
        <v>2082</v>
      </c>
      <c r="DC115" s="39" t="s">
        <v>2082</v>
      </c>
      <c r="DD115" s="39">
        <v>2</v>
      </c>
      <c r="DE115" s="39"/>
      <c r="DF115" s="39"/>
      <c r="DG115" s="39"/>
      <c r="DI115" s="39" t="s">
        <v>3080</v>
      </c>
      <c r="DJ115" s="39" t="s">
        <v>1072</v>
      </c>
      <c r="DK115" s="39" t="s">
        <v>1072</v>
      </c>
      <c r="DL115" s="39">
        <v>2</v>
      </c>
      <c r="DM115" s="39"/>
      <c r="DN115" s="39"/>
      <c r="DO115" s="39"/>
      <c r="DQ115" s="39" t="s">
        <v>3081</v>
      </c>
      <c r="DR115" s="62" t="s">
        <v>3082</v>
      </c>
      <c r="DS115" s="62" t="s">
        <v>3082</v>
      </c>
      <c r="DT115" s="39">
        <v>3</v>
      </c>
      <c r="DU115" s="37" t="b">
        <v>0</v>
      </c>
      <c r="DV115" s="37"/>
      <c r="DW115" s="39"/>
      <c r="DY115" s="39" t="s">
        <v>1991</v>
      </c>
      <c r="DZ115" s="39" t="s">
        <v>2515</v>
      </c>
      <c r="EA115" s="39" t="s">
        <v>2515</v>
      </c>
      <c r="EB115" s="39"/>
      <c r="EC115" s="39"/>
      <c r="ED115" s="39"/>
      <c r="EE115" s="39"/>
      <c r="EO115" s="39" t="s">
        <v>2788</v>
      </c>
      <c r="EP115" s="39" t="s">
        <v>2462</v>
      </c>
      <c r="EQ115" s="39" t="s">
        <v>2462</v>
      </c>
      <c r="ER115" s="39">
        <v>4</v>
      </c>
      <c r="ES115" s="39">
        <v>2</v>
      </c>
      <c r="ET115" s="39"/>
      <c r="EU115" s="39"/>
      <c r="FD115" s="33">
        <v>111</v>
      </c>
      <c r="FE115" s="99" t="s">
        <v>3083</v>
      </c>
      <c r="FF115" s="54" t="s">
        <v>3084</v>
      </c>
      <c r="FG115" s="54" t="s">
        <v>3084</v>
      </c>
      <c r="FH115" s="54"/>
      <c r="FI115" s="54">
        <v>1</v>
      </c>
      <c r="FJ115" s="54"/>
      <c r="FK115" s="54" t="s">
        <v>998</v>
      </c>
      <c r="FT115" s="33">
        <v>111</v>
      </c>
      <c r="FU115" s="39" t="s">
        <v>3085</v>
      </c>
      <c r="FV115" s="62" t="s">
        <v>2982</v>
      </c>
      <c r="FW115" s="62" t="s">
        <v>2982</v>
      </c>
      <c r="FX115" s="62">
        <v>4</v>
      </c>
      <c r="FY115" s="38">
        <v>1</v>
      </c>
      <c r="FZ115" s="39"/>
      <c r="GA115" s="39"/>
      <c r="GS115" s="37" t="s">
        <v>3086</v>
      </c>
      <c r="GT115" s="39" t="s">
        <v>1340</v>
      </c>
      <c r="GU115" s="39" t="s">
        <v>1340</v>
      </c>
      <c r="GV115" s="39">
        <v>2</v>
      </c>
      <c r="GW115" s="39"/>
      <c r="GX115" s="39"/>
      <c r="GY115" s="39"/>
    </row>
    <row r="116" spans="49:207" x14ac:dyDescent="0.4">
      <c r="AW116" s="37" t="s">
        <v>3087</v>
      </c>
      <c r="AX116" s="38" t="s">
        <v>2730</v>
      </c>
      <c r="AY116" s="38" t="s">
        <v>2730</v>
      </c>
      <c r="AZ116" s="39">
        <v>2</v>
      </c>
      <c r="BA116" s="39"/>
      <c r="BB116" s="39"/>
      <c r="BC116" s="39"/>
      <c r="BD116" s="33">
        <v>112</v>
      </c>
      <c r="BE116" s="39" t="s">
        <v>2144</v>
      </c>
      <c r="BF116" s="39" t="s">
        <v>2831</v>
      </c>
      <c r="BG116" s="39" t="s">
        <v>2831</v>
      </c>
      <c r="BH116" s="39"/>
      <c r="BI116" s="39"/>
      <c r="BJ116" s="39"/>
      <c r="BK116" s="39"/>
      <c r="BU116" s="39" t="s">
        <v>3088</v>
      </c>
      <c r="BV116" s="38" t="s">
        <v>3089</v>
      </c>
      <c r="BW116" s="38" t="s">
        <v>3089</v>
      </c>
      <c r="BX116" s="39">
        <v>3</v>
      </c>
      <c r="BY116" s="37" t="b">
        <v>0</v>
      </c>
      <c r="BZ116" s="37"/>
      <c r="CA116" s="39"/>
      <c r="CB116" s="33">
        <v>112</v>
      </c>
      <c r="CC116" s="39" t="s">
        <v>3090</v>
      </c>
      <c r="CD116" s="39" t="s">
        <v>2127</v>
      </c>
      <c r="CE116" s="39" t="s">
        <v>2127</v>
      </c>
      <c r="CF116" s="39">
        <v>2</v>
      </c>
      <c r="CG116" s="39"/>
      <c r="CH116" s="39"/>
      <c r="CI116" s="39"/>
      <c r="CK116" s="81" t="s">
        <v>3091</v>
      </c>
      <c r="CL116" s="39" t="s">
        <v>2465</v>
      </c>
      <c r="CM116" s="39" t="s">
        <v>2465</v>
      </c>
      <c r="CN116" s="39">
        <v>4</v>
      </c>
      <c r="CO116" s="39">
        <v>2</v>
      </c>
      <c r="CP116" s="39"/>
      <c r="CQ116" s="82"/>
      <c r="CS116" s="102"/>
      <c r="CT116" s="102"/>
      <c r="CU116" s="102"/>
      <c r="CV116" s="102"/>
      <c r="CW116" s="102"/>
      <c r="CX116" s="102"/>
      <c r="CY116" s="102"/>
      <c r="DA116" s="39" t="s">
        <v>2595</v>
      </c>
      <c r="DB116" s="39" t="s">
        <v>2273</v>
      </c>
      <c r="DC116" s="39" t="s">
        <v>2273</v>
      </c>
      <c r="DD116" s="39">
        <v>2</v>
      </c>
      <c r="DE116" s="39"/>
      <c r="DF116" s="39"/>
      <c r="DG116" s="39"/>
      <c r="DI116" s="39" t="s">
        <v>3092</v>
      </c>
      <c r="DJ116" s="39" t="s">
        <v>3093</v>
      </c>
      <c r="DK116" s="39" t="s">
        <v>3093</v>
      </c>
      <c r="DL116" s="39">
        <v>2</v>
      </c>
      <c r="DM116" s="39"/>
      <c r="DN116" s="39"/>
      <c r="DO116" s="39"/>
      <c r="DQ116" s="39" t="s">
        <v>3094</v>
      </c>
      <c r="DR116" s="62" t="s">
        <v>3095</v>
      </c>
      <c r="DS116" s="62" t="s">
        <v>3095</v>
      </c>
      <c r="DT116" s="39">
        <v>3</v>
      </c>
      <c r="DU116" s="37" t="b">
        <v>0</v>
      </c>
      <c r="DV116" s="37"/>
      <c r="DW116" s="39"/>
      <c r="DY116" s="39" t="s">
        <v>2027</v>
      </c>
      <c r="DZ116" s="39" t="s">
        <v>2907</v>
      </c>
      <c r="EA116" s="39" t="s">
        <v>2907</v>
      </c>
      <c r="EB116" s="39"/>
      <c r="EC116" s="39"/>
      <c r="ED116" s="39"/>
      <c r="EE116" s="39"/>
      <c r="EO116" s="39" t="s">
        <v>2810</v>
      </c>
      <c r="EP116" s="39" t="s">
        <v>2942</v>
      </c>
      <c r="EQ116" s="39" t="s">
        <v>2942</v>
      </c>
      <c r="ER116" s="39">
        <v>2</v>
      </c>
      <c r="ES116" s="39"/>
      <c r="ET116" s="39"/>
      <c r="EU116" s="39"/>
      <c r="FD116" s="33">
        <v>112</v>
      </c>
      <c r="FE116" s="38" t="s">
        <v>2518</v>
      </c>
      <c r="FF116" s="70" t="s">
        <v>2982</v>
      </c>
      <c r="FG116" s="70" t="s">
        <v>2982</v>
      </c>
      <c r="FH116" s="70">
        <v>4</v>
      </c>
      <c r="FI116" s="70">
        <v>1</v>
      </c>
      <c r="FJ116" s="70"/>
      <c r="FK116" s="70"/>
      <c r="FT116" s="33">
        <v>112</v>
      </c>
      <c r="FU116" s="98" t="s">
        <v>3096</v>
      </c>
      <c r="FV116" s="98"/>
      <c r="FW116" s="98" t="s">
        <v>3097</v>
      </c>
      <c r="FX116" s="98">
        <v>99</v>
      </c>
      <c r="FY116" s="104" t="s">
        <v>1065</v>
      </c>
      <c r="FZ116" s="98"/>
      <c r="GA116" s="105" t="s">
        <v>998</v>
      </c>
      <c r="GS116" s="37" t="s">
        <v>3098</v>
      </c>
      <c r="GT116" s="39" t="s">
        <v>3099</v>
      </c>
      <c r="GU116" s="39" t="s">
        <v>3099</v>
      </c>
      <c r="GV116" s="39">
        <v>2</v>
      </c>
      <c r="GW116" s="39"/>
      <c r="GX116" s="39"/>
      <c r="GY116" s="39"/>
    </row>
    <row r="117" spans="49:207" x14ac:dyDescent="0.4">
      <c r="AW117" s="37" t="s">
        <v>3100</v>
      </c>
      <c r="AX117" s="38" t="s">
        <v>277</v>
      </c>
      <c r="AY117" s="38" t="s">
        <v>277</v>
      </c>
      <c r="AZ117" s="39">
        <v>2</v>
      </c>
      <c r="BA117" s="39"/>
      <c r="BB117" s="39"/>
      <c r="BC117" s="39"/>
      <c r="BD117" s="33">
        <v>113</v>
      </c>
      <c r="BE117" s="39" t="s">
        <v>2176</v>
      </c>
      <c r="BF117" s="39" t="s">
        <v>2705</v>
      </c>
      <c r="BG117" s="39" t="s">
        <v>2705</v>
      </c>
      <c r="BH117" s="39"/>
      <c r="BI117" s="39"/>
      <c r="BJ117" s="39"/>
      <c r="BK117" s="39"/>
      <c r="BU117" s="39" t="s">
        <v>3101</v>
      </c>
      <c r="BV117" s="38" t="s">
        <v>3102</v>
      </c>
      <c r="BW117" s="38" t="s">
        <v>3102</v>
      </c>
      <c r="BX117" s="39">
        <v>3</v>
      </c>
      <c r="BY117" s="37" t="b">
        <v>0</v>
      </c>
      <c r="BZ117" s="37"/>
      <c r="CA117" s="39"/>
      <c r="CB117" s="33">
        <v>113</v>
      </c>
      <c r="CC117" s="39" t="s">
        <v>3103</v>
      </c>
      <c r="CD117" s="39" t="s">
        <v>3104</v>
      </c>
      <c r="CE117" s="39" t="s">
        <v>3104</v>
      </c>
      <c r="CF117" s="39">
        <v>2</v>
      </c>
      <c r="CG117" s="39"/>
      <c r="CH117" s="39"/>
      <c r="CI117" s="39"/>
      <c r="CK117" s="106" t="s">
        <v>3105</v>
      </c>
      <c r="CL117" s="64" t="s">
        <v>3106</v>
      </c>
      <c r="CM117" s="64" t="s">
        <v>3106</v>
      </c>
      <c r="CN117" s="64"/>
      <c r="CO117" s="64">
        <v>1</v>
      </c>
      <c r="CP117" s="64"/>
      <c r="CQ117" s="107"/>
      <c r="CS117" s="102"/>
      <c r="CT117" s="102"/>
      <c r="CU117" s="102"/>
      <c r="CV117" s="102"/>
      <c r="CW117" s="102"/>
      <c r="CX117" s="102"/>
      <c r="CY117" s="102"/>
      <c r="DA117" s="39" t="s">
        <v>2624</v>
      </c>
      <c r="DB117" s="39" t="s">
        <v>2385</v>
      </c>
      <c r="DC117" s="39" t="s">
        <v>2385</v>
      </c>
      <c r="DD117" s="39">
        <v>2</v>
      </c>
      <c r="DE117" s="39"/>
      <c r="DF117" s="39"/>
      <c r="DG117" s="39"/>
      <c r="DI117" s="39" t="s">
        <v>3107</v>
      </c>
      <c r="DJ117" s="39" t="s">
        <v>3108</v>
      </c>
      <c r="DK117" s="39" t="s">
        <v>3108</v>
      </c>
      <c r="DL117" s="39">
        <v>2</v>
      </c>
      <c r="DM117" s="39"/>
      <c r="DN117" s="39"/>
      <c r="DO117" s="39"/>
      <c r="DQ117" s="39" t="s">
        <v>3109</v>
      </c>
      <c r="DR117" s="62" t="s">
        <v>3110</v>
      </c>
      <c r="DS117" s="62" t="s">
        <v>3110</v>
      </c>
      <c r="DT117" s="39">
        <v>3</v>
      </c>
      <c r="DU117" s="37" t="b">
        <v>0</v>
      </c>
      <c r="DV117" s="37"/>
      <c r="DW117" s="39"/>
      <c r="DY117" s="39" t="s">
        <v>2062</v>
      </c>
      <c r="DZ117" s="39" t="s">
        <v>3111</v>
      </c>
      <c r="EA117" s="39" t="s">
        <v>3111</v>
      </c>
      <c r="EB117" s="39"/>
      <c r="EC117" s="39"/>
      <c r="ED117" s="39"/>
      <c r="EE117" s="39"/>
      <c r="EO117" s="39" t="s">
        <v>2827</v>
      </c>
      <c r="EP117" s="39" t="s">
        <v>2498</v>
      </c>
      <c r="EQ117" s="39" t="s">
        <v>2498</v>
      </c>
      <c r="ER117" s="39">
        <v>4</v>
      </c>
      <c r="ES117" s="39">
        <v>2</v>
      </c>
      <c r="ET117" s="39"/>
      <c r="EU117" s="39"/>
      <c r="FD117" s="33">
        <v>113</v>
      </c>
      <c r="FE117" s="74" t="s">
        <v>3112</v>
      </c>
      <c r="FF117" s="70" t="s">
        <v>3113</v>
      </c>
      <c r="FG117" s="70" t="s">
        <v>3113</v>
      </c>
      <c r="FH117" s="70">
        <v>4</v>
      </c>
      <c r="FI117" s="70">
        <v>2</v>
      </c>
      <c r="FJ117" s="70"/>
      <c r="FK117" s="70"/>
      <c r="FT117" s="33">
        <v>113</v>
      </c>
      <c r="FU117" s="39" t="s">
        <v>3114</v>
      </c>
      <c r="FV117" s="39" t="s">
        <v>3115</v>
      </c>
      <c r="FW117" s="39" t="s">
        <v>3115</v>
      </c>
      <c r="FX117" s="39">
        <v>4</v>
      </c>
      <c r="FY117" s="39">
        <v>2</v>
      </c>
      <c r="FZ117" s="39"/>
      <c r="GA117" s="82"/>
      <c r="GS117" s="37" t="s">
        <v>3116</v>
      </c>
      <c r="GT117" s="39" t="s">
        <v>3117</v>
      </c>
      <c r="GU117" s="39" t="s">
        <v>3117</v>
      </c>
      <c r="GV117" s="39">
        <v>2</v>
      </c>
      <c r="GW117" s="39"/>
      <c r="GX117" s="39"/>
      <c r="GY117" s="39"/>
    </row>
    <row r="118" spans="49:207" x14ac:dyDescent="0.4">
      <c r="AW118" s="37" t="s">
        <v>3118</v>
      </c>
      <c r="AX118" s="38" t="s">
        <v>2776</v>
      </c>
      <c r="AY118" s="38" t="s">
        <v>2776</v>
      </c>
      <c r="AZ118" s="39">
        <v>2</v>
      </c>
      <c r="BA118" s="39"/>
      <c r="BB118" s="39"/>
      <c r="BC118" s="39"/>
      <c r="BD118" s="33">
        <v>114</v>
      </c>
      <c r="BE118" s="39" t="s">
        <v>3119</v>
      </c>
      <c r="BF118" s="39" t="s">
        <v>3120</v>
      </c>
      <c r="BG118" s="39" t="s">
        <v>3120</v>
      </c>
      <c r="BH118" s="39">
        <v>3</v>
      </c>
      <c r="BI118" s="37" t="b">
        <v>0</v>
      </c>
      <c r="BJ118" s="37"/>
      <c r="BK118" s="39"/>
      <c r="BU118" s="39" t="s">
        <v>3121</v>
      </c>
      <c r="BV118" s="38" t="s">
        <v>3122</v>
      </c>
      <c r="BW118" s="38" t="s">
        <v>3122</v>
      </c>
      <c r="BX118" s="39">
        <v>3</v>
      </c>
      <c r="BY118" s="37" t="b">
        <v>0</v>
      </c>
      <c r="BZ118" s="37"/>
      <c r="CA118" s="39"/>
      <c r="CB118" s="33">
        <v>114</v>
      </c>
      <c r="CC118" s="39" t="s">
        <v>3123</v>
      </c>
      <c r="CD118" s="39" t="s">
        <v>2193</v>
      </c>
      <c r="CE118" s="39" t="s">
        <v>2193</v>
      </c>
      <c r="CF118" s="39">
        <v>2</v>
      </c>
      <c r="CG118" s="39"/>
      <c r="CH118" s="39"/>
      <c r="CI118" s="39"/>
      <c r="CK118" s="108" t="s">
        <v>3124</v>
      </c>
      <c r="CL118" s="59" t="s">
        <v>2483</v>
      </c>
      <c r="CM118" s="59" t="s">
        <v>2483</v>
      </c>
      <c r="CN118" s="59">
        <v>4</v>
      </c>
      <c r="CO118" s="59">
        <v>2</v>
      </c>
      <c r="CP118" s="59"/>
      <c r="CQ118" s="109"/>
      <c r="CS118" s="102"/>
      <c r="CT118" s="102"/>
      <c r="CU118" s="102"/>
      <c r="CV118" s="102"/>
      <c r="CW118" s="102"/>
      <c r="CX118" s="102"/>
      <c r="CY118" s="102"/>
      <c r="DA118" s="39" t="s">
        <v>2650</v>
      </c>
      <c r="DB118" s="39" t="s">
        <v>2324</v>
      </c>
      <c r="DC118" s="39" t="s">
        <v>2324</v>
      </c>
      <c r="DD118" s="39">
        <v>2</v>
      </c>
      <c r="DE118" s="39"/>
      <c r="DF118" s="39"/>
      <c r="DG118" s="39"/>
      <c r="DI118" s="39" t="s">
        <v>3125</v>
      </c>
      <c r="DJ118" s="39" t="s">
        <v>2168</v>
      </c>
      <c r="DK118" s="39" t="s">
        <v>2168</v>
      </c>
      <c r="DL118" s="39">
        <v>2</v>
      </c>
      <c r="DM118" s="39"/>
      <c r="DN118" s="39"/>
      <c r="DO118" s="39"/>
      <c r="DQ118" s="39" t="s">
        <v>3126</v>
      </c>
      <c r="DR118" s="62" t="s">
        <v>2982</v>
      </c>
      <c r="DS118" s="62" t="s">
        <v>2982</v>
      </c>
      <c r="DT118" s="39">
        <v>4</v>
      </c>
      <c r="DU118" s="39">
        <v>2</v>
      </c>
      <c r="DV118" s="39"/>
      <c r="DW118" s="39"/>
      <c r="DY118" s="39" t="s">
        <v>1730</v>
      </c>
      <c r="DZ118" s="39" t="s">
        <v>2741</v>
      </c>
      <c r="EA118" s="39" t="s">
        <v>2741</v>
      </c>
      <c r="EB118" s="39"/>
      <c r="EC118" s="39"/>
      <c r="ED118" s="39"/>
      <c r="EE118" s="39"/>
      <c r="EO118" s="39" t="s">
        <v>2847</v>
      </c>
      <c r="EP118" s="39" t="s">
        <v>2974</v>
      </c>
      <c r="EQ118" s="39" t="s">
        <v>2974</v>
      </c>
      <c r="ER118" s="39">
        <v>2</v>
      </c>
      <c r="ES118" s="39"/>
      <c r="ET118" s="39"/>
      <c r="EU118" s="39"/>
      <c r="FD118" s="33">
        <v>114</v>
      </c>
      <c r="FE118" s="98" t="s">
        <v>3096</v>
      </c>
      <c r="FF118" s="68"/>
      <c r="FG118" s="68" t="s">
        <v>3127</v>
      </c>
      <c r="FH118" s="68">
        <v>99</v>
      </c>
      <c r="FI118" s="110" t="s">
        <v>1065</v>
      </c>
      <c r="FJ118" s="68"/>
      <c r="FK118" s="68" t="s">
        <v>998</v>
      </c>
      <c r="FT118" s="33">
        <v>114</v>
      </c>
      <c r="FU118" s="39" t="s">
        <v>3128</v>
      </c>
      <c r="FV118" s="39" t="s">
        <v>3129</v>
      </c>
      <c r="FW118" s="39" t="s">
        <v>3129</v>
      </c>
      <c r="FX118" s="39"/>
      <c r="FY118" s="39">
        <v>1</v>
      </c>
      <c r="FZ118" s="39"/>
      <c r="GA118" s="82"/>
      <c r="GS118" s="37" t="s">
        <v>3130</v>
      </c>
      <c r="GT118" s="39" t="s">
        <v>2091</v>
      </c>
      <c r="GU118" s="39" t="s">
        <v>2091</v>
      </c>
      <c r="GV118" s="39">
        <v>2</v>
      </c>
      <c r="GW118" s="39"/>
      <c r="GX118" s="39"/>
      <c r="GY118" s="39"/>
    </row>
    <row r="119" spans="49:207" x14ac:dyDescent="0.4">
      <c r="AW119" s="37" t="s">
        <v>3131</v>
      </c>
      <c r="AX119" s="38" t="s">
        <v>2837</v>
      </c>
      <c r="AY119" s="38" t="s">
        <v>2837</v>
      </c>
      <c r="AZ119" s="39">
        <v>2</v>
      </c>
      <c r="BA119" s="39"/>
      <c r="BB119" s="39"/>
      <c r="BC119" s="39"/>
      <c r="BD119" s="33">
        <v>115</v>
      </c>
      <c r="BE119" s="39" t="s">
        <v>3132</v>
      </c>
      <c r="BF119" s="39" t="s">
        <v>3133</v>
      </c>
      <c r="BG119" s="39" t="s">
        <v>3133</v>
      </c>
      <c r="BH119" s="39">
        <v>3</v>
      </c>
      <c r="BI119" s="37" t="b">
        <v>0</v>
      </c>
      <c r="BJ119" s="37"/>
      <c r="BK119" s="39"/>
      <c r="BU119" s="39" t="s">
        <v>3134</v>
      </c>
      <c r="BV119" s="38" t="s">
        <v>3135</v>
      </c>
      <c r="BW119" s="38" t="s">
        <v>3135</v>
      </c>
      <c r="BX119" s="39">
        <v>3</v>
      </c>
      <c r="BY119" s="37" t="b">
        <v>0</v>
      </c>
      <c r="BZ119" s="37"/>
      <c r="CA119" s="39"/>
      <c r="CB119" s="33">
        <v>115</v>
      </c>
      <c r="CC119" s="39" t="s">
        <v>3136</v>
      </c>
      <c r="CD119" s="39" t="s">
        <v>2444</v>
      </c>
      <c r="CE119" s="39" t="s">
        <v>2444</v>
      </c>
      <c r="CF119" s="39">
        <v>2</v>
      </c>
      <c r="CG119" s="39"/>
      <c r="CH119" s="39"/>
      <c r="CI119" s="39"/>
      <c r="CS119" s="102"/>
      <c r="CT119" s="102"/>
      <c r="CU119" s="102"/>
      <c r="CV119" s="102"/>
      <c r="CW119" s="111"/>
      <c r="CX119" s="102"/>
      <c r="CY119" s="102"/>
      <c r="DA119" s="39" t="s">
        <v>2675</v>
      </c>
      <c r="DB119" s="39" t="s">
        <v>2612</v>
      </c>
      <c r="DC119" s="39" t="s">
        <v>2612</v>
      </c>
      <c r="DD119" s="39">
        <v>2</v>
      </c>
      <c r="DE119" s="39"/>
      <c r="DF119" s="39"/>
      <c r="DG119" s="39"/>
      <c r="DI119" s="39" t="s">
        <v>3137</v>
      </c>
      <c r="DJ119" s="39" t="s">
        <v>3138</v>
      </c>
      <c r="DK119" s="39" t="s">
        <v>3138</v>
      </c>
      <c r="DL119" s="39">
        <v>2</v>
      </c>
      <c r="DM119" s="39"/>
      <c r="DN119" s="39"/>
      <c r="DO119" s="39"/>
      <c r="DQ119" s="39" t="s">
        <v>3139</v>
      </c>
      <c r="DR119" s="62" t="s">
        <v>3140</v>
      </c>
      <c r="DS119" s="62" t="s">
        <v>3140</v>
      </c>
      <c r="DT119" s="39">
        <v>4</v>
      </c>
      <c r="DU119" s="39">
        <v>2</v>
      </c>
      <c r="DV119" s="39"/>
      <c r="DW119" s="39"/>
      <c r="DY119" s="39" t="s">
        <v>2124</v>
      </c>
      <c r="DZ119" s="39" t="s">
        <v>2271</v>
      </c>
      <c r="EA119" s="39" t="s">
        <v>2271</v>
      </c>
      <c r="EB119" s="39"/>
      <c r="EC119" s="39"/>
      <c r="ED119" s="39"/>
      <c r="EE119" s="39"/>
      <c r="EO119" s="39" t="s">
        <v>2867</v>
      </c>
      <c r="EP119" s="39" t="s">
        <v>2519</v>
      </c>
      <c r="EQ119" s="39" t="s">
        <v>2519</v>
      </c>
      <c r="ER119" s="39">
        <v>6</v>
      </c>
      <c r="ES119" s="39"/>
      <c r="ET119" s="39"/>
      <c r="EU119" s="39"/>
      <c r="FD119" s="33">
        <v>115</v>
      </c>
      <c r="FE119" s="38" t="s">
        <v>3141</v>
      </c>
      <c r="FF119" s="62" t="s">
        <v>3115</v>
      </c>
      <c r="FG119" s="62" t="s">
        <v>3115</v>
      </c>
      <c r="FH119" s="62">
        <v>4</v>
      </c>
      <c r="FI119" s="62">
        <v>2</v>
      </c>
      <c r="FJ119" s="62"/>
      <c r="FK119" s="62"/>
      <c r="FT119" s="33">
        <v>115</v>
      </c>
      <c r="FU119" s="86" t="s">
        <v>3142</v>
      </c>
      <c r="FV119" s="86" t="s">
        <v>3143</v>
      </c>
      <c r="FW119" s="86" t="s">
        <v>3143</v>
      </c>
      <c r="FX119" s="86"/>
      <c r="FY119" s="86"/>
      <c r="FZ119" s="86"/>
      <c r="GA119" s="87" t="s">
        <v>998</v>
      </c>
      <c r="GS119" s="37" t="s">
        <v>3144</v>
      </c>
      <c r="GT119" s="39" t="s">
        <v>3145</v>
      </c>
      <c r="GU119" s="39" t="s">
        <v>3145</v>
      </c>
      <c r="GV119" s="39">
        <v>2</v>
      </c>
      <c r="GW119" s="39"/>
      <c r="GX119" s="39"/>
      <c r="GY119" s="39"/>
    </row>
    <row r="120" spans="49:207" x14ac:dyDescent="0.4">
      <c r="AW120" s="37" t="s">
        <v>3146</v>
      </c>
      <c r="AX120" s="38" t="s">
        <v>2816</v>
      </c>
      <c r="AY120" s="38" t="s">
        <v>2816</v>
      </c>
      <c r="AZ120" s="39">
        <v>2</v>
      </c>
      <c r="BA120" s="39"/>
      <c r="BB120" s="39"/>
      <c r="BC120" s="39"/>
      <c r="BD120" s="33">
        <v>116</v>
      </c>
      <c r="BE120" s="39" t="s">
        <v>3147</v>
      </c>
      <c r="BF120" s="39" t="s">
        <v>3148</v>
      </c>
      <c r="BG120" s="39" t="s">
        <v>3148</v>
      </c>
      <c r="BH120" s="39">
        <v>3</v>
      </c>
      <c r="BI120" s="37" t="b">
        <v>0</v>
      </c>
      <c r="BJ120" s="37"/>
      <c r="BK120" s="39"/>
      <c r="BU120" s="39" t="s">
        <v>3149</v>
      </c>
      <c r="BV120" s="38" t="s">
        <v>3150</v>
      </c>
      <c r="BW120" s="38" t="s">
        <v>3150</v>
      </c>
      <c r="BX120" s="39"/>
      <c r="BY120" s="39"/>
      <c r="BZ120" s="39"/>
      <c r="CA120" s="39"/>
      <c r="CB120" s="33">
        <v>116</v>
      </c>
      <c r="CC120" s="39" t="s">
        <v>990</v>
      </c>
      <c r="CD120" s="39" t="s">
        <v>2984</v>
      </c>
      <c r="CE120" s="39" t="s">
        <v>2984</v>
      </c>
      <c r="CF120" s="39">
        <v>2</v>
      </c>
      <c r="CG120" s="39"/>
      <c r="CH120" s="39"/>
      <c r="CI120" s="39"/>
      <c r="CS120" s="102"/>
      <c r="CT120" s="102"/>
      <c r="CU120" s="102"/>
      <c r="CV120" s="102"/>
      <c r="CW120" s="111"/>
      <c r="CX120" s="102"/>
      <c r="CY120" s="102"/>
      <c r="DA120" s="39" t="s">
        <v>1381</v>
      </c>
      <c r="DB120" s="39" t="s">
        <v>2217</v>
      </c>
      <c r="DC120" s="39" t="s">
        <v>2217</v>
      </c>
      <c r="DD120" s="39">
        <v>2</v>
      </c>
      <c r="DE120" s="39"/>
      <c r="DF120" s="39"/>
      <c r="DG120" s="39"/>
      <c r="DI120" s="39" t="s">
        <v>3151</v>
      </c>
      <c r="DJ120" s="39" t="s">
        <v>3152</v>
      </c>
      <c r="DK120" s="39" t="s">
        <v>3152</v>
      </c>
      <c r="DL120" s="39">
        <v>2</v>
      </c>
      <c r="DM120" s="39"/>
      <c r="DN120" s="39"/>
      <c r="DO120" s="39"/>
      <c r="DQ120" s="40" t="s">
        <v>3153</v>
      </c>
      <c r="DR120" s="62" t="s">
        <v>3154</v>
      </c>
      <c r="DS120" s="62" t="s">
        <v>3154</v>
      </c>
      <c r="DT120" s="40">
        <v>5</v>
      </c>
      <c r="DU120" s="40">
        <v>1</v>
      </c>
      <c r="DV120" s="40" t="s">
        <v>2215</v>
      </c>
      <c r="DW120" s="40" t="s">
        <v>2216</v>
      </c>
      <c r="DY120" s="39" t="s">
        <v>2328</v>
      </c>
      <c r="DZ120" s="39" t="s">
        <v>2297</v>
      </c>
      <c r="EA120" s="39" t="s">
        <v>2297</v>
      </c>
      <c r="EB120" s="39"/>
      <c r="EC120" s="39"/>
      <c r="ED120" s="39"/>
      <c r="EE120" s="39"/>
      <c r="EO120" s="39" t="s">
        <v>2883</v>
      </c>
      <c r="EP120" s="39" t="s">
        <v>3155</v>
      </c>
      <c r="EQ120" s="39" t="s">
        <v>3155</v>
      </c>
      <c r="ER120" s="39">
        <v>6</v>
      </c>
      <c r="ES120" s="39"/>
      <c r="ET120" s="39"/>
      <c r="EU120" s="39"/>
      <c r="FD120" s="33">
        <v>116</v>
      </c>
      <c r="FE120" s="38" t="s">
        <v>3156</v>
      </c>
      <c r="FF120" s="62" t="s">
        <v>3129</v>
      </c>
      <c r="FG120" s="62" t="s">
        <v>3129</v>
      </c>
      <c r="FH120" s="62"/>
      <c r="FI120" s="62">
        <v>1</v>
      </c>
      <c r="FJ120" s="62"/>
      <c r="FK120" s="62"/>
      <c r="FT120" s="33">
        <v>116</v>
      </c>
      <c r="FU120" s="112" t="s">
        <v>3157</v>
      </c>
      <c r="FV120" s="86" t="s">
        <v>3158</v>
      </c>
      <c r="FW120" s="86" t="s">
        <v>3158</v>
      </c>
      <c r="FX120" s="86"/>
      <c r="FY120" s="86"/>
      <c r="FZ120" s="86"/>
      <c r="GA120" s="87" t="s">
        <v>998</v>
      </c>
      <c r="GS120" s="37" t="s">
        <v>3159</v>
      </c>
      <c r="GT120" s="39" t="s">
        <v>1496</v>
      </c>
      <c r="GU120" s="39" t="s">
        <v>1496</v>
      </c>
      <c r="GV120" s="39">
        <v>2</v>
      </c>
      <c r="GW120" s="39"/>
      <c r="GX120" s="39"/>
      <c r="GY120" s="39"/>
    </row>
    <row r="121" spans="49:207" x14ac:dyDescent="0.4">
      <c r="AW121" s="37" t="s">
        <v>3160</v>
      </c>
      <c r="AX121" s="38" t="s">
        <v>3161</v>
      </c>
      <c r="AY121" s="38" t="s">
        <v>3161</v>
      </c>
      <c r="AZ121" s="39">
        <v>2</v>
      </c>
      <c r="BA121" s="39"/>
      <c r="BB121" s="39"/>
      <c r="BC121" s="39"/>
      <c r="BD121" s="33">
        <v>117</v>
      </c>
      <c r="BE121" s="39" t="s">
        <v>3162</v>
      </c>
      <c r="BF121" s="39" t="s">
        <v>3163</v>
      </c>
      <c r="BG121" s="39" t="s">
        <v>3163</v>
      </c>
      <c r="BH121" s="39">
        <v>3</v>
      </c>
      <c r="BI121" s="37" t="b">
        <v>0</v>
      </c>
      <c r="BJ121" s="37"/>
      <c r="BK121" s="39"/>
      <c r="BU121" s="39" t="s">
        <v>3164</v>
      </c>
      <c r="BV121" s="38" t="s">
        <v>3165</v>
      </c>
      <c r="BW121" s="38" t="s">
        <v>3165</v>
      </c>
      <c r="BX121" s="39"/>
      <c r="BY121" s="39"/>
      <c r="BZ121" s="39"/>
      <c r="CA121" s="39"/>
      <c r="CB121" s="33">
        <v>117</v>
      </c>
      <c r="CC121" s="39" t="s">
        <v>3166</v>
      </c>
      <c r="CD121" s="39" t="s">
        <v>3027</v>
      </c>
      <c r="CE121" s="39" t="s">
        <v>3027</v>
      </c>
      <c r="CF121" s="39">
        <v>2</v>
      </c>
      <c r="CG121" s="39"/>
      <c r="CH121" s="39"/>
      <c r="CI121" s="39"/>
      <c r="CS121" s="102"/>
      <c r="CT121" s="102"/>
      <c r="CU121" s="102"/>
      <c r="CV121" s="102"/>
      <c r="CW121" s="102"/>
      <c r="CX121" s="102"/>
      <c r="CY121" s="102"/>
      <c r="DA121" s="39" t="s">
        <v>1025</v>
      </c>
      <c r="DB121" s="39" t="s">
        <v>2246</v>
      </c>
      <c r="DC121" s="39" t="s">
        <v>2246</v>
      </c>
      <c r="DD121" s="39">
        <v>2</v>
      </c>
      <c r="DE121" s="39"/>
      <c r="DF121" s="39"/>
      <c r="DG121" s="39"/>
      <c r="DI121" s="39" t="s">
        <v>3167</v>
      </c>
      <c r="DJ121" s="39" t="s">
        <v>2220</v>
      </c>
      <c r="DK121" s="39" t="s">
        <v>2220</v>
      </c>
      <c r="DL121" s="39">
        <v>2</v>
      </c>
      <c r="DM121" s="39"/>
      <c r="DN121" s="39"/>
      <c r="DO121" s="39"/>
      <c r="DQ121" s="39" t="s">
        <v>3168</v>
      </c>
      <c r="DR121" s="62" t="s">
        <v>2693</v>
      </c>
      <c r="DS121" s="62" t="s">
        <v>2693</v>
      </c>
      <c r="DT121" s="39">
        <v>4</v>
      </c>
      <c r="DU121" s="39">
        <v>2</v>
      </c>
      <c r="DV121" s="39"/>
      <c r="DW121" s="39"/>
      <c r="DY121" s="39" t="s">
        <v>2351</v>
      </c>
      <c r="DZ121" s="39" t="s">
        <v>2322</v>
      </c>
      <c r="EA121" s="39" t="s">
        <v>2322</v>
      </c>
      <c r="EB121" s="39"/>
      <c r="EC121" s="39"/>
      <c r="ED121" s="39"/>
      <c r="EE121" s="39"/>
      <c r="EO121" s="39" t="s">
        <v>2900</v>
      </c>
      <c r="EP121" s="39" t="s">
        <v>2878</v>
      </c>
      <c r="EQ121" s="39" t="s">
        <v>2878</v>
      </c>
      <c r="ER121" s="39">
        <v>6</v>
      </c>
      <c r="ES121" s="39"/>
      <c r="ET121" s="39"/>
      <c r="EU121" s="39"/>
      <c r="FD121" s="33">
        <v>117</v>
      </c>
      <c r="FE121" s="86" t="s">
        <v>3142</v>
      </c>
      <c r="FF121" s="113" t="s">
        <v>3143</v>
      </c>
      <c r="FG121" s="113" t="s">
        <v>3143</v>
      </c>
      <c r="FH121" s="113"/>
      <c r="FI121" s="113"/>
      <c r="FJ121" s="113"/>
      <c r="FK121" s="113" t="s">
        <v>998</v>
      </c>
      <c r="FT121" s="33">
        <v>117</v>
      </c>
      <c r="FU121" s="39" t="s">
        <v>3169</v>
      </c>
      <c r="FV121" s="39" t="s">
        <v>2693</v>
      </c>
      <c r="FW121" s="39" t="s">
        <v>2693</v>
      </c>
      <c r="FX121" s="39">
        <v>4</v>
      </c>
      <c r="FY121" s="38">
        <v>1</v>
      </c>
      <c r="FZ121" s="39"/>
      <c r="GA121" s="82"/>
      <c r="GS121" s="37" t="s">
        <v>3170</v>
      </c>
      <c r="GT121" s="39" t="s">
        <v>1529</v>
      </c>
      <c r="GU121" s="39" t="s">
        <v>1529</v>
      </c>
      <c r="GV121" s="39">
        <v>2</v>
      </c>
      <c r="GW121" s="39"/>
      <c r="GX121" s="39"/>
      <c r="GY121" s="39"/>
    </row>
    <row r="122" spans="49:207" x14ac:dyDescent="0.4">
      <c r="AW122" s="37" t="s">
        <v>3171</v>
      </c>
      <c r="AX122" s="38" t="s">
        <v>2855</v>
      </c>
      <c r="AY122" s="38" t="s">
        <v>2855</v>
      </c>
      <c r="AZ122" s="39">
        <v>2</v>
      </c>
      <c r="BA122" s="39"/>
      <c r="BB122" s="39"/>
      <c r="BC122" s="39"/>
      <c r="BD122" s="33">
        <v>118</v>
      </c>
      <c r="BE122" s="39" t="s">
        <v>3172</v>
      </c>
      <c r="BF122" s="39" t="s">
        <v>3173</v>
      </c>
      <c r="BG122" s="39" t="s">
        <v>3173</v>
      </c>
      <c r="BH122" s="39">
        <v>3</v>
      </c>
      <c r="BI122" s="37" t="b">
        <v>0</v>
      </c>
      <c r="BJ122" s="37"/>
      <c r="BK122" s="39"/>
      <c r="BU122" s="39" t="s">
        <v>3174</v>
      </c>
      <c r="BV122" s="38" t="s">
        <v>3175</v>
      </c>
      <c r="BW122" s="38" t="s">
        <v>3175</v>
      </c>
      <c r="BX122" s="39"/>
      <c r="BY122" s="39"/>
      <c r="BZ122" s="39"/>
      <c r="CA122" s="39"/>
      <c r="CB122" s="33">
        <v>118</v>
      </c>
      <c r="CC122" s="39" t="s">
        <v>3176</v>
      </c>
      <c r="CD122" s="39" t="s">
        <v>3013</v>
      </c>
      <c r="CE122" s="39" t="s">
        <v>3013</v>
      </c>
      <c r="CF122" s="39">
        <v>2</v>
      </c>
      <c r="CG122" s="39"/>
      <c r="CH122" s="39"/>
      <c r="CI122" s="39"/>
      <c r="CS122" s="102"/>
      <c r="CT122" s="102"/>
      <c r="CU122" s="102"/>
      <c r="CV122" s="102"/>
      <c r="CW122" s="102"/>
      <c r="CX122" s="102"/>
      <c r="CY122" s="102"/>
      <c r="DA122" s="39" t="s">
        <v>1057</v>
      </c>
      <c r="DB122" s="39" t="s">
        <v>1979</v>
      </c>
      <c r="DC122" s="39" t="s">
        <v>1979</v>
      </c>
      <c r="DD122" s="39">
        <v>2</v>
      </c>
      <c r="DE122" s="39"/>
      <c r="DF122" s="39"/>
      <c r="DG122" s="39"/>
      <c r="DI122" s="39" t="s">
        <v>3177</v>
      </c>
      <c r="DJ122" s="39" t="s">
        <v>2549</v>
      </c>
      <c r="DK122" s="39" t="s">
        <v>2549</v>
      </c>
      <c r="DL122" s="39">
        <v>2</v>
      </c>
      <c r="DM122" s="39"/>
      <c r="DN122" s="39"/>
      <c r="DO122" s="39"/>
      <c r="DQ122" s="39" t="s">
        <v>3178</v>
      </c>
      <c r="DR122" s="62" t="s">
        <v>3179</v>
      </c>
      <c r="DS122" s="62" t="s">
        <v>3179</v>
      </c>
      <c r="DT122" s="39">
        <v>4</v>
      </c>
      <c r="DU122" s="39">
        <v>2</v>
      </c>
      <c r="DV122" s="39"/>
      <c r="DW122" s="39"/>
      <c r="DY122" s="39" t="s">
        <v>2221</v>
      </c>
      <c r="DZ122" s="39" t="s">
        <v>3180</v>
      </c>
      <c r="EA122" s="39" t="s">
        <v>3180</v>
      </c>
      <c r="EB122" s="39"/>
      <c r="EC122" s="39"/>
      <c r="ED122" s="39"/>
      <c r="EE122" s="39"/>
      <c r="EO122" s="39" t="s">
        <v>2915</v>
      </c>
      <c r="EP122" s="39" t="s">
        <v>3181</v>
      </c>
      <c r="EQ122" s="39" t="s">
        <v>3181</v>
      </c>
      <c r="ER122" s="39">
        <v>6</v>
      </c>
      <c r="ES122" s="39"/>
      <c r="ET122" s="39"/>
      <c r="EU122" s="39"/>
      <c r="FD122" s="33">
        <v>118</v>
      </c>
      <c r="FE122" s="112" t="s">
        <v>3157</v>
      </c>
      <c r="FF122" s="113" t="s">
        <v>3182</v>
      </c>
      <c r="FG122" s="113" t="s">
        <v>3182</v>
      </c>
      <c r="FH122" s="113"/>
      <c r="FI122" s="113"/>
      <c r="FJ122" s="113"/>
      <c r="FK122" s="113" t="s">
        <v>998</v>
      </c>
      <c r="FT122" s="33">
        <v>118</v>
      </c>
      <c r="FU122" s="64" t="s">
        <v>2692</v>
      </c>
      <c r="FV122" s="64" t="s">
        <v>3183</v>
      </c>
      <c r="FW122" s="64" t="s">
        <v>3183</v>
      </c>
      <c r="FX122" s="64">
        <v>4</v>
      </c>
      <c r="FY122" s="74">
        <v>2</v>
      </c>
      <c r="FZ122" s="64"/>
      <c r="GA122" s="107"/>
      <c r="GS122" s="37" t="s">
        <v>3184</v>
      </c>
      <c r="GT122" s="39" t="s">
        <v>3185</v>
      </c>
      <c r="GU122" s="39" t="s">
        <v>3185</v>
      </c>
      <c r="GV122" s="39">
        <v>2</v>
      </c>
      <c r="GW122" s="39"/>
      <c r="GX122" s="39"/>
      <c r="GY122" s="39"/>
    </row>
    <row r="123" spans="49:207" x14ac:dyDescent="0.4">
      <c r="AW123" s="37" t="s">
        <v>3186</v>
      </c>
      <c r="AX123" s="38" t="s">
        <v>3187</v>
      </c>
      <c r="AY123" s="38" t="s">
        <v>3187</v>
      </c>
      <c r="AZ123" s="39">
        <v>2</v>
      </c>
      <c r="BA123" s="39"/>
      <c r="BB123" s="39"/>
      <c r="BC123" s="39"/>
      <c r="BD123" s="33">
        <v>119</v>
      </c>
      <c r="BE123" s="39" t="s">
        <v>3188</v>
      </c>
      <c r="BF123" s="39" t="s">
        <v>3189</v>
      </c>
      <c r="BG123" s="39" t="s">
        <v>3189</v>
      </c>
      <c r="BH123" s="39">
        <v>3</v>
      </c>
      <c r="BI123" s="37" t="b">
        <v>0</v>
      </c>
      <c r="BJ123" s="37"/>
      <c r="BK123" s="39"/>
      <c r="BU123" s="39" t="s">
        <v>3190</v>
      </c>
      <c r="BV123" s="38" t="s">
        <v>3191</v>
      </c>
      <c r="BW123" s="38" t="s">
        <v>3191</v>
      </c>
      <c r="BX123" s="39"/>
      <c r="BY123" s="39"/>
      <c r="BZ123" s="39"/>
      <c r="CA123" s="39"/>
      <c r="CB123" s="33">
        <v>119</v>
      </c>
      <c r="CC123" s="39" t="s">
        <v>3192</v>
      </c>
      <c r="CD123" s="39" t="s">
        <v>3193</v>
      </c>
      <c r="CE123" s="39" t="s">
        <v>3193</v>
      </c>
      <c r="CF123" s="39">
        <v>2</v>
      </c>
      <c r="CG123" s="39"/>
      <c r="CH123" s="39"/>
      <c r="CI123" s="39"/>
      <c r="CS123" s="102"/>
      <c r="CT123" s="102"/>
      <c r="CU123" s="102"/>
      <c r="CV123" s="102"/>
      <c r="CW123" s="102"/>
      <c r="CX123" s="102"/>
      <c r="CY123" s="102"/>
      <c r="DA123" s="39" t="s">
        <v>1098</v>
      </c>
      <c r="DB123" s="39" t="s">
        <v>2110</v>
      </c>
      <c r="DC123" s="39" t="s">
        <v>2110</v>
      </c>
      <c r="DD123" s="39">
        <v>2</v>
      </c>
      <c r="DE123" s="39"/>
      <c r="DF123" s="39"/>
      <c r="DG123" s="39"/>
      <c r="DI123" s="39" t="s">
        <v>3194</v>
      </c>
      <c r="DJ123" s="39" t="s">
        <v>3195</v>
      </c>
      <c r="DK123" s="39" t="s">
        <v>3195</v>
      </c>
      <c r="DL123" s="39">
        <v>2</v>
      </c>
      <c r="DM123" s="39"/>
      <c r="DN123" s="39"/>
      <c r="DO123" s="39"/>
      <c r="DQ123" s="39" t="s">
        <v>3196</v>
      </c>
      <c r="DR123" s="62" t="s">
        <v>3197</v>
      </c>
      <c r="DS123" s="62" t="s">
        <v>3197</v>
      </c>
      <c r="DT123" s="39">
        <v>4</v>
      </c>
      <c r="DU123" s="39">
        <v>2</v>
      </c>
      <c r="DV123" s="39"/>
      <c r="DW123" s="39"/>
      <c r="DY123" s="39" t="s">
        <v>2394</v>
      </c>
      <c r="DZ123" s="39" t="s">
        <v>3198</v>
      </c>
      <c r="EA123" s="39" t="s">
        <v>3198</v>
      </c>
      <c r="EB123" s="39"/>
      <c r="EC123" s="39"/>
      <c r="ED123" s="39"/>
      <c r="EE123" s="39"/>
      <c r="EO123" s="39" t="s">
        <v>2929</v>
      </c>
      <c r="EP123" s="39" t="s">
        <v>2561</v>
      </c>
      <c r="EQ123" s="39" t="s">
        <v>2561</v>
      </c>
      <c r="ER123" s="39">
        <v>6</v>
      </c>
      <c r="ES123" s="39"/>
      <c r="ET123" s="39"/>
      <c r="EU123" s="39"/>
      <c r="FD123" s="33">
        <v>119</v>
      </c>
      <c r="FE123" s="114" t="s">
        <v>3199</v>
      </c>
      <c r="FF123" s="115" t="s">
        <v>2693</v>
      </c>
      <c r="FG123" s="115" t="s">
        <v>2693</v>
      </c>
      <c r="FH123" s="115">
        <v>4</v>
      </c>
      <c r="FI123" s="115">
        <v>1</v>
      </c>
      <c r="FJ123" s="115"/>
      <c r="FK123" s="116"/>
      <c r="FT123" s="33">
        <v>119</v>
      </c>
      <c r="FU123" s="117" t="s">
        <v>3200</v>
      </c>
      <c r="FV123" s="117"/>
      <c r="FW123" s="117" t="s">
        <v>3201</v>
      </c>
      <c r="FX123" s="117">
        <v>99</v>
      </c>
      <c r="FY123" s="104" t="s">
        <v>1065</v>
      </c>
      <c r="FZ123" s="117"/>
      <c r="GA123" s="118" t="s">
        <v>3202</v>
      </c>
      <c r="GS123" s="37" t="s">
        <v>3203</v>
      </c>
      <c r="GT123" s="39" t="s">
        <v>3204</v>
      </c>
      <c r="GU123" s="39" t="s">
        <v>3204</v>
      </c>
      <c r="GV123" s="39">
        <v>2</v>
      </c>
      <c r="GW123" s="39"/>
      <c r="GX123" s="39"/>
      <c r="GY123" s="39"/>
    </row>
    <row r="124" spans="49:207" x14ac:dyDescent="0.4">
      <c r="AW124" s="37" t="s">
        <v>3205</v>
      </c>
      <c r="AX124" s="38" t="s">
        <v>2890</v>
      </c>
      <c r="AY124" s="38" t="s">
        <v>2890</v>
      </c>
      <c r="AZ124" s="39">
        <v>2</v>
      </c>
      <c r="BA124" s="39"/>
      <c r="BB124" s="39"/>
      <c r="BC124" s="39"/>
      <c r="BD124" s="33">
        <v>120</v>
      </c>
      <c r="BE124" s="39" t="s">
        <v>3206</v>
      </c>
      <c r="BF124" s="39" t="s">
        <v>3207</v>
      </c>
      <c r="BG124" s="39" t="s">
        <v>3207</v>
      </c>
      <c r="BH124" s="39">
        <v>3</v>
      </c>
      <c r="BI124" s="37" t="b">
        <v>0</v>
      </c>
      <c r="BJ124" s="37"/>
      <c r="BK124" s="39"/>
      <c r="BU124" s="39" t="s">
        <v>3208</v>
      </c>
      <c r="BV124" s="38" t="s">
        <v>3209</v>
      </c>
      <c r="BW124" s="38" t="s">
        <v>3209</v>
      </c>
      <c r="BX124" s="39"/>
      <c r="BY124" s="39"/>
      <c r="BZ124" s="39"/>
      <c r="CA124" s="39"/>
      <c r="CB124" s="33">
        <v>120</v>
      </c>
      <c r="CC124" s="39" t="s">
        <v>3210</v>
      </c>
      <c r="CD124" s="39" t="s">
        <v>3041</v>
      </c>
      <c r="CE124" s="39" t="s">
        <v>3041</v>
      </c>
      <c r="CF124" s="39">
        <v>2</v>
      </c>
      <c r="CG124" s="39"/>
      <c r="CH124" s="39"/>
      <c r="CI124" s="39"/>
      <c r="CS124" s="102"/>
      <c r="CT124" s="102"/>
      <c r="CU124" s="102"/>
      <c r="CV124" s="102"/>
      <c r="CW124" s="102"/>
      <c r="CX124" s="102"/>
      <c r="CY124" s="102"/>
      <c r="DA124" s="39" t="s">
        <v>1139</v>
      </c>
      <c r="DB124" s="39" t="s">
        <v>2457</v>
      </c>
      <c r="DC124" s="39" t="s">
        <v>2457</v>
      </c>
      <c r="DD124" s="39">
        <v>2</v>
      </c>
      <c r="DE124" s="39"/>
      <c r="DF124" s="39"/>
      <c r="DG124" s="39"/>
      <c r="DI124" s="39" t="s">
        <v>3211</v>
      </c>
      <c r="DJ124" s="39" t="s">
        <v>3212</v>
      </c>
      <c r="DK124" s="39" t="s">
        <v>3212</v>
      </c>
      <c r="DL124" s="39">
        <v>2</v>
      </c>
      <c r="DM124" s="39"/>
      <c r="DN124" s="39"/>
      <c r="DO124" s="39"/>
      <c r="DQ124" s="39" t="s">
        <v>3213</v>
      </c>
      <c r="DR124" s="62" t="s">
        <v>3115</v>
      </c>
      <c r="DS124" s="62" t="s">
        <v>3115</v>
      </c>
      <c r="DT124" s="39"/>
      <c r="DU124" s="39"/>
      <c r="DV124" s="39"/>
      <c r="DW124" s="39"/>
      <c r="DY124" s="39" t="s">
        <v>2417</v>
      </c>
      <c r="DZ124" s="39" t="s">
        <v>3214</v>
      </c>
      <c r="EA124" s="39" t="s">
        <v>3214</v>
      </c>
      <c r="EB124" s="39"/>
      <c r="EC124" s="39"/>
      <c r="ED124" s="39"/>
      <c r="EE124" s="39"/>
      <c r="EO124" s="39" t="s">
        <v>2941</v>
      </c>
      <c r="EP124" s="39" t="s">
        <v>3215</v>
      </c>
      <c r="EQ124" s="39" t="s">
        <v>3215</v>
      </c>
      <c r="ER124" s="39">
        <v>6</v>
      </c>
      <c r="ES124" s="39"/>
      <c r="ET124" s="39"/>
      <c r="EU124" s="39"/>
      <c r="FD124" s="33">
        <v>120</v>
      </c>
      <c r="FE124" s="99" t="s">
        <v>3216</v>
      </c>
      <c r="FF124" s="54" t="s">
        <v>3217</v>
      </c>
      <c r="FG124" s="54" t="s">
        <v>3218</v>
      </c>
      <c r="FH124" s="54">
        <v>5</v>
      </c>
      <c r="FI124" s="119">
        <v>1</v>
      </c>
      <c r="FJ124" s="54"/>
      <c r="FK124" s="54" t="s">
        <v>998</v>
      </c>
      <c r="FT124" s="33">
        <v>120</v>
      </c>
      <c r="FU124" s="74" t="s">
        <v>3219</v>
      </c>
      <c r="FV124" s="74" t="s">
        <v>3220</v>
      </c>
      <c r="FW124" s="74" t="s">
        <v>3221</v>
      </c>
      <c r="FX124" s="74">
        <v>5</v>
      </c>
      <c r="FY124" s="95" t="s">
        <v>3222</v>
      </c>
      <c r="FZ124" s="74"/>
      <c r="GA124" s="120"/>
      <c r="GS124" s="37" t="s">
        <v>3223</v>
      </c>
      <c r="GT124" s="39" t="s">
        <v>3224</v>
      </c>
      <c r="GU124" s="39" t="s">
        <v>3224</v>
      </c>
      <c r="GV124" s="39">
        <v>2</v>
      </c>
      <c r="GW124" s="39"/>
      <c r="GX124" s="39"/>
      <c r="GY124" s="39"/>
    </row>
    <row r="125" spans="49:207" x14ac:dyDescent="0.4">
      <c r="AW125" s="37" t="s">
        <v>3225</v>
      </c>
      <c r="AX125" s="38" t="s">
        <v>2934</v>
      </c>
      <c r="AY125" s="38" t="s">
        <v>2934</v>
      </c>
      <c r="AZ125" s="39">
        <v>2</v>
      </c>
      <c r="BA125" s="39"/>
      <c r="BB125" s="39"/>
      <c r="BC125" s="39"/>
      <c r="BD125" s="33">
        <v>121</v>
      </c>
      <c r="BE125" s="39" t="s">
        <v>1974</v>
      </c>
      <c r="BF125" s="39" t="s">
        <v>2354</v>
      </c>
      <c r="BG125" s="39" t="s">
        <v>2354</v>
      </c>
      <c r="BH125" s="39">
        <v>4</v>
      </c>
      <c r="BI125" s="39">
        <v>2</v>
      </c>
      <c r="BJ125" s="39"/>
      <c r="BK125" s="39"/>
      <c r="BU125" s="39" t="s">
        <v>3226</v>
      </c>
      <c r="BV125" s="38" t="s">
        <v>3227</v>
      </c>
      <c r="BW125" s="38" t="s">
        <v>3227</v>
      </c>
      <c r="BX125" s="39"/>
      <c r="BY125" s="39"/>
      <c r="BZ125" s="39"/>
      <c r="CA125" s="39"/>
      <c r="CB125" s="33">
        <v>121</v>
      </c>
      <c r="CC125" s="39" t="s">
        <v>1539</v>
      </c>
      <c r="CD125" s="39" t="s">
        <v>2224</v>
      </c>
      <c r="CE125" s="39" t="s">
        <v>2224</v>
      </c>
      <c r="CF125" s="39">
        <v>2</v>
      </c>
      <c r="CG125" s="39"/>
      <c r="CH125" s="39"/>
      <c r="CI125" s="39"/>
      <c r="CS125" s="102"/>
      <c r="CT125" s="102"/>
      <c r="CU125" s="102"/>
      <c r="CV125" s="102"/>
      <c r="CW125" s="102"/>
      <c r="CX125" s="102"/>
      <c r="CY125" s="102"/>
      <c r="DA125" s="39" t="s">
        <v>1539</v>
      </c>
      <c r="DB125" s="39" t="s">
        <v>2400</v>
      </c>
      <c r="DC125" s="39" t="s">
        <v>2400</v>
      </c>
      <c r="DD125" s="39">
        <v>2</v>
      </c>
      <c r="DE125" s="39"/>
      <c r="DF125" s="39"/>
      <c r="DG125" s="39"/>
      <c r="DI125" s="39" t="s">
        <v>3228</v>
      </c>
      <c r="DJ125" s="39" t="s">
        <v>2173</v>
      </c>
      <c r="DK125" s="39" t="s">
        <v>2173</v>
      </c>
      <c r="DL125" s="39">
        <v>2</v>
      </c>
      <c r="DM125" s="39"/>
      <c r="DN125" s="39"/>
      <c r="DO125" s="39"/>
      <c r="DQ125" s="39" t="s">
        <v>3229</v>
      </c>
      <c r="DR125" s="62" t="s">
        <v>3230</v>
      </c>
      <c r="DS125" s="62" t="s">
        <v>3230</v>
      </c>
      <c r="DT125" s="39">
        <v>14</v>
      </c>
      <c r="DU125" s="39"/>
      <c r="DV125" s="39"/>
      <c r="DW125" s="39"/>
      <c r="DY125" s="39" t="s">
        <v>1928</v>
      </c>
      <c r="DZ125" s="39" t="s">
        <v>2828</v>
      </c>
      <c r="EA125" s="39" t="s">
        <v>2828</v>
      </c>
      <c r="EB125" s="39"/>
      <c r="EC125" s="39"/>
      <c r="ED125" s="39"/>
      <c r="EE125" s="39"/>
      <c r="EO125" s="39" t="s">
        <v>2956</v>
      </c>
      <c r="EP125" s="39" t="s">
        <v>3231</v>
      </c>
      <c r="EQ125" s="39" t="s">
        <v>3231</v>
      </c>
      <c r="ER125" s="39">
        <v>6</v>
      </c>
      <c r="ES125" s="39"/>
      <c r="ET125" s="39"/>
      <c r="EU125" s="39"/>
      <c r="FD125" s="33">
        <v>121</v>
      </c>
      <c r="FE125" s="121" t="s">
        <v>3232</v>
      </c>
      <c r="FF125" s="70" t="s">
        <v>3183</v>
      </c>
      <c r="FG125" s="70" t="s">
        <v>3183</v>
      </c>
      <c r="FH125" s="70">
        <v>4</v>
      </c>
      <c r="FI125" s="70">
        <v>2</v>
      </c>
      <c r="FJ125" s="70"/>
      <c r="FK125" s="46"/>
      <c r="FT125" s="33">
        <v>121</v>
      </c>
      <c r="FU125" s="74" t="s">
        <v>3233</v>
      </c>
      <c r="FV125" s="74" t="s">
        <v>3234</v>
      </c>
      <c r="FW125" s="74" t="s">
        <v>3234</v>
      </c>
      <c r="FX125" s="74">
        <v>4</v>
      </c>
      <c r="FY125" s="74">
        <v>2</v>
      </c>
      <c r="FZ125" s="74"/>
      <c r="GA125" s="120"/>
      <c r="GS125" s="37" t="s">
        <v>3235</v>
      </c>
      <c r="GT125" s="39" t="s">
        <v>3236</v>
      </c>
      <c r="GU125" s="39" t="s">
        <v>3236</v>
      </c>
      <c r="GV125" s="39">
        <v>2</v>
      </c>
      <c r="GW125" s="39"/>
      <c r="GX125" s="39"/>
      <c r="GY125" s="39"/>
    </row>
    <row r="126" spans="49:207" x14ac:dyDescent="0.4">
      <c r="AW126" s="37" t="s">
        <v>3237</v>
      </c>
      <c r="AX126" s="38" t="s">
        <v>2920</v>
      </c>
      <c r="AY126" s="38" t="s">
        <v>2920</v>
      </c>
      <c r="AZ126" s="39">
        <v>2</v>
      </c>
      <c r="BA126" s="39"/>
      <c r="BB126" s="39"/>
      <c r="BC126" s="39"/>
      <c r="BD126" s="33">
        <v>122</v>
      </c>
      <c r="BE126" s="39" t="s">
        <v>2007</v>
      </c>
      <c r="BF126" s="39" t="s">
        <v>3238</v>
      </c>
      <c r="BG126" s="39" t="s">
        <v>3238</v>
      </c>
      <c r="BH126" s="39">
        <v>4</v>
      </c>
      <c r="BI126" s="39">
        <v>2</v>
      </c>
      <c r="BJ126" s="39"/>
      <c r="BK126" s="39"/>
      <c r="BU126" s="39" t="s">
        <v>3239</v>
      </c>
      <c r="BV126" s="38" t="s">
        <v>3240</v>
      </c>
      <c r="BW126" s="38" t="s">
        <v>3240</v>
      </c>
      <c r="BX126" s="39"/>
      <c r="BY126" s="39"/>
      <c r="BZ126" s="39"/>
      <c r="CA126" s="39"/>
      <c r="CB126" s="33">
        <v>122</v>
      </c>
      <c r="CC126" s="39" t="s">
        <v>3241</v>
      </c>
      <c r="CD126" s="39" t="s">
        <v>3066</v>
      </c>
      <c r="CE126" s="39" t="s">
        <v>3066</v>
      </c>
      <c r="CF126" s="39">
        <v>2</v>
      </c>
      <c r="CG126" s="39"/>
      <c r="CH126" s="39"/>
      <c r="CI126" s="39"/>
      <c r="CS126" s="102"/>
      <c r="CT126" s="102"/>
      <c r="CU126" s="102"/>
      <c r="CV126" s="102"/>
      <c r="CW126" s="102"/>
      <c r="CX126" s="102"/>
      <c r="CY126" s="102"/>
      <c r="DA126" s="39" t="s">
        <v>3242</v>
      </c>
      <c r="DB126" s="39" t="s">
        <v>2500</v>
      </c>
      <c r="DC126" s="39" t="s">
        <v>2500</v>
      </c>
      <c r="DD126" s="39">
        <v>2</v>
      </c>
      <c r="DE126" s="39"/>
      <c r="DF126" s="39"/>
      <c r="DG126" s="39"/>
      <c r="DI126" s="39" t="s">
        <v>3243</v>
      </c>
      <c r="DJ126" s="39" t="s">
        <v>3244</v>
      </c>
      <c r="DK126" s="39" t="s">
        <v>3244</v>
      </c>
      <c r="DL126" s="39">
        <v>2</v>
      </c>
      <c r="DM126" s="39"/>
      <c r="DN126" s="39"/>
      <c r="DO126" s="39"/>
      <c r="DQ126" s="39" t="s">
        <v>3245</v>
      </c>
      <c r="DR126" s="62" t="s">
        <v>3011</v>
      </c>
      <c r="DS126" s="62" t="s">
        <v>3011</v>
      </c>
      <c r="DT126" s="39">
        <v>2</v>
      </c>
      <c r="DU126" s="39"/>
      <c r="DV126" s="39"/>
      <c r="DW126" s="39"/>
      <c r="DY126" s="39" t="s">
        <v>2329</v>
      </c>
      <c r="DZ126" s="39" t="s">
        <v>3246</v>
      </c>
      <c r="EA126" s="39" t="s">
        <v>3246</v>
      </c>
      <c r="EB126" s="39"/>
      <c r="EC126" s="39"/>
      <c r="ED126" s="39"/>
      <c r="EE126" s="39"/>
      <c r="EO126" s="39" t="s">
        <v>2973</v>
      </c>
      <c r="EP126" s="39" t="s">
        <v>3247</v>
      </c>
      <c r="EQ126" s="39" t="s">
        <v>3247</v>
      </c>
      <c r="ER126" s="39">
        <v>6</v>
      </c>
      <c r="ES126" s="39"/>
      <c r="ET126" s="39"/>
      <c r="EU126" s="39"/>
      <c r="FD126" s="33">
        <v>122</v>
      </c>
      <c r="FE126" s="39" t="s">
        <v>3248</v>
      </c>
      <c r="FF126" s="62" t="s">
        <v>2326</v>
      </c>
      <c r="FG126" s="62" t="s">
        <v>2326</v>
      </c>
      <c r="FH126" s="62">
        <v>4</v>
      </c>
      <c r="FI126" s="122">
        <v>2</v>
      </c>
      <c r="FJ126" s="62"/>
      <c r="FK126" s="40"/>
      <c r="FT126" s="33">
        <v>122</v>
      </c>
      <c r="FU126" s="74" t="s">
        <v>3249</v>
      </c>
      <c r="FV126" s="74" t="s">
        <v>3250</v>
      </c>
      <c r="FW126" s="74" t="s">
        <v>3250</v>
      </c>
      <c r="FX126" s="74">
        <v>6</v>
      </c>
      <c r="FY126" s="74"/>
      <c r="FZ126" s="74"/>
      <c r="GA126" s="120"/>
      <c r="GS126" s="37" t="s">
        <v>3251</v>
      </c>
      <c r="GT126" s="39" t="s">
        <v>1673</v>
      </c>
      <c r="GU126" s="39" t="s">
        <v>1673</v>
      </c>
      <c r="GV126" s="39">
        <v>2</v>
      </c>
      <c r="GW126" s="39"/>
      <c r="GX126" s="39"/>
      <c r="GY126" s="39"/>
    </row>
    <row r="127" spans="49:207" x14ac:dyDescent="0.4">
      <c r="AW127" s="37" t="s">
        <v>3252</v>
      </c>
      <c r="AX127" s="38" t="s">
        <v>3253</v>
      </c>
      <c r="AY127" s="38" t="s">
        <v>3253</v>
      </c>
      <c r="AZ127" s="39">
        <v>2</v>
      </c>
      <c r="BA127" s="39"/>
      <c r="BB127" s="39"/>
      <c r="BC127" s="39"/>
      <c r="BD127" s="33">
        <v>123</v>
      </c>
      <c r="BE127" s="37" t="s">
        <v>2042</v>
      </c>
      <c r="BF127" s="38" t="s">
        <v>3254</v>
      </c>
      <c r="BG127" s="38" t="s">
        <v>3255</v>
      </c>
      <c r="BH127" s="39">
        <v>5</v>
      </c>
      <c r="BI127" s="39" t="s">
        <v>1065</v>
      </c>
      <c r="BJ127" s="39" t="s">
        <v>3256</v>
      </c>
      <c r="BK127" s="39" t="s">
        <v>1067</v>
      </c>
      <c r="BU127" s="39" t="s">
        <v>3257</v>
      </c>
      <c r="BV127" s="38" t="s">
        <v>3258</v>
      </c>
      <c r="BW127" s="38" t="s">
        <v>3258</v>
      </c>
      <c r="BX127" s="39"/>
      <c r="BY127" s="39"/>
      <c r="BZ127" s="39"/>
      <c r="CA127" s="39"/>
      <c r="CB127" s="33">
        <v>123</v>
      </c>
      <c r="CC127" s="39" t="s">
        <v>3259</v>
      </c>
      <c r="CD127" s="39" t="s">
        <v>3108</v>
      </c>
      <c r="CE127" s="39" t="s">
        <v>3108</v>
      </c>
      <c r="CF127" s="39">
        <v>2</v>
      </c>
      <c r="CG127" s="39"/>
      <c r="CH127" s="39"/>
      <c r="CI127" s="39"/>
      <c r="CS127" s="102"/>
      <c r="CT127" s="102"/>
      <c r="CU127" s="102"/>
      <c r="CV127" s="102"/>
      <c r="CW127" s="102"/>
      <c r="CX127" s="102"/>
      <c r="CY127" s="102"/>
      <c r="DA127" s="39" t="s">
        <v>3260</v>
      </c>
      <c r="DB127" s="39" t="s">
        <v>2564</v>
      </c>
      <c r="DC127" s="39" t="s">
        <v>2564</v>
      </c>
      <c r="DD127" s="39">
        <v>2</v>
      </c>
      <c r="DE127" s="39"/>
      <c r="DF127" s="39"/>
      <c r="DG127" s="39"/>
      <c r="DI127" s="39" t="s">
        <v>3261</v>
      </c>
      <c r="DJ127" s="39" t="s">
        <v>3262</v>
      </c>
      <c r="DK127" s="39" t="s">
        <v>3262</v>
      </c>
      <c r="DL127" s="39">
        <v>2</v>
      </c>
      <c r="DM127" s="39"/>
      <c r="DN127" s="39"/>
      <c r="DO127" s="39"/>
      <c r="DQ127" s="39" t="s">
        <v>3263</v>
      </c>
      <c r="DR127" s="62" t="s">
        <v>3264</v>
      </c>
      <c r="DS127" s="62" t="s">
        <v>3264</v>
      </c>
      <c r="DT127" s="39">
        <v>2</v>
      </c>
      <c r="DU127" s="39"/>
      <c r="DV127" s="39"/>
      <c r="DW127" s="39"/>
      <c r="DY127" s="39" t="s">
        <v>2352</v>
      </c>
      <c r="DZ127" s="39" t="s">
        <v>3265</v>
      </c>
      <c r="EA127" s="39" t="s">
        <v>3265</v>
      </c>
      <c r="EB127" s="39"/>
      <c r="EC127" s="39"/>
      <c r="ED127" s="39"/>
      <c r="EE127" s="39"/>
      <c r="EO127" s="39" t="s">
        <v>2518</v>
      </c>
      <c r="EP127" s="39" t="s">
        <v>2693</v>
      </c>
      <c r="EQ127" s="39" t="s">
        <v>2693</v>
      </c>
      <c r="ER127" s="39">
        <v>4</v>
      </c>
      <c r="ES127" s="39">
        <v>1</v>
      </c>
      <c r="ET127" s="39"/>
      <c r="EU127" s="39"/>
      <c r="FD127" s="33">
        <v>123</v>
      </c>
      <c r="FE127" s="64" t="s">
        <v>3266</v>
      </c>
      <c r="FF127" s="70" t="s">
        <v>3267</v>
      </c>
      <c r="FG127" s="70" t="s">
        <v>3267</v>
      </c>
      <c r="FH127" s="70">
        <v>4</v>
      </c>
      <c r="FI127" s="123">
        <v>2</v>
      </c>
      <c r="FJ127" s="70"/>
      <c r="FK127" s="46"/>
      <c r="FT127" s="33">
        <v>123</v>
      </c>
      <c r="FU127" s="74" t="s">
        <v>2769</v>
      </c>
      <c r="FV127" s="74" t="s">
        <v>3268</v>
      </c>
      <c r="FW127" s="74" t="s">
        <v>3268</v>
      </c>
      <c r="FX127" s="74">
        <v>4</v>
      </c>
      <c r="FY127" s="74">
        <v>2</v>
      </c>
      <c r="FZ127" s="74"/>
      <c r="GA127" s="120"/>
      <c r="GS127" s="37" t="s">
        <v>3269</v>
      </c>
      <c r="GT127" s="39" t="s">
        <v>1704</v>
      </c>
      <c r="GU127" s="39" t="s">
        <v>1704</v>
      </c>
      <c r="GV127" s="39">
        <v>2</v>
      </c>
      <c r="GW127" s="39"/>
      <c r="GX127" s="39"/>
      <c r="GY127" s="39"/>
    </row>
    <row r="128" spans="49:207" x14ac:dyDescent="0.4">
      <c r="AW128" s="37" t="s">
        <v>3270</v>
      </c>
      <c r="AX128" s="38" t="s">
        <v>2947</v>
      </c>
      <c r="AY128" s="38" t="s">
        <v>2947</v>
      </c>
      <c r="AZ128" s="39">
        <v>2</v>
      </c>
      <c r="BA128" s="39"/>
      <c r="BB128" s="39"/>
      <c r="BC128" s="39"/>
      <c r="BD128" s="33">
        <v>124</v>
      </c>
      <c r="BE128" s="39" t="s">
        <v>3271</v>
      </c>
      <c r="BF128" s="38" t="s">
        <v>2562</v>
      </c>
      <c r="BG128" s="38" t="s">
        <v>2562</v>
      </c>
      <c r="BH128" s="39"/>
      <c r="BI128" s="39"/>
      <c r="BJ128" s="39"/>
      <c r="BK128" s="39"/>
      <c r="BU128" s="39" t="s">
        <v>3272</v>
      </c>
      <c r="BV128" s="38" t="s">
        <v>3273</v>
      </c>
      <c r="BW128" s="38" t="s">
        <v>3273</v>
      </c>
      <c r="BX128" s="39"/>
      <c r="BY128" s="39"/>
      <c r="BZ128" s="39"/>
      <c r="CA128" s="39"/>
      <c r="CB128" s="33">
        <v>124</v>
      </c>
      <c r="CC128" s="39" t="s">
        <v>3274</v>
      </c>
      <c r="CD128" s="39" t="s">
        <v>3093</v>
      </c>
      <c r="CE128" s="39" t="s">
        <v>3093</v>
      </c>
      <c r="CF128" s="39">
        <v>2</v>
      </c>
      <c r="CG128" s="39"/>
      <c r="CH128" s="39"/>
      <c r="CI128" s="39"/>
      <c r="CS128" s="102"/>
      <c r="CT128" s="102"/>
      <c r="CU128" s="102"/>
      <c r="CV128" s="102"/>
      <c r="CW128" s="102"/>
      <c r="CX128" s="102"/>
      <c r="CY128" s="102"/>
      <c r="DA128" s="39" t="s">
        <v>3275</v>
      </c>
      <c r="DB128" s="39" t="s">
        <v>1787</v>
      </c>
      <c r="DC128" s="39" t="s">
        <v>1787</v>
      </c>
      <c r="DD128" s="39">
        <v>2</v>
      </c>
      <c r="DE128" s="39"/>
      <c r="DF128" s="39"/>
      <c r="DG128" s="39"/>
      <c r="DI128" s="39" t="s">
        <v>3276</v>
      </c>
      <c r="DJ128" s="39" t="s">
        <v>2158</v>
      </c>
      <c r="DK128" s="39" t="s">
        <v>2158</v>
      </c>
      <c r="DL128" s="39">
        <v>2</v>
      </c>
      <c r="DM128" s="39"/>
      <c r="DN128" s="39"/>
      <c r="DO128" s="39"/>
      <c r="DQ128" s="39" t="s">
        <v>3277</v>
      </c>
      <c r="DR128" s="62" t="s">
        <v>3278</v>
      </c>
      <c r="DS128" s="62" t="s">
        <v>3278</v>
      </c>
      <c r="DT128" s="39">
        <v>2</v>
      </c>
      <c r="DU128" s="39"/>
      <c r="DV128" s="39"/>
      <c r="DW128" s="39"/>
      <c r="DY128" s="39" t="s">
        <v>2372</v>
      </c>
      <c r="DZ128" s="39" t="s">
        <v>3279</v>
      </c>
      <c r="EA128" s="39" t="s">
        <v>3279</v>
      </c>
      <c r="EB128" s="39"/>
      <c r="EC128" s="39"/>
      <c r="ED128" s="39"/>
      <c r="EE128" s="39"/>
      <c r="EO128" s="39" t="s">
        <v>2538</v>
      </c>
      <c r="EP128" s="62" t="s">
        <v>3183</v>
      </c>
      <c r="EQ128" s="62" t="s">
        <v>3183</v>
      </c>
      <c r="ER128" s="39">
        <v>4</v>
      </c>
      <c r="ES128" s="39">
        <v>2</v>
      </c>
      <c r="ET128" s="39"/>
      <c r="EU128" s="39"/>
      <c r="FD128" s="33">
        <v>124</v>
      </c>
      <c r="FE128" s="124" t="s">
        <v>3280</v>
      </c>
      <c r="FF128" s="70" t="s">
        <v>3281</v>
      </c>
      <c r="FG128" s="70" t="s">
        <v>3282</v>
      </c>
      <c r="FH128" s="70">
        <v>5</v>
      </c>
      <c r="FI128" s="123">
        <v>1</v>
      </c>
      <c r="FJ128" s="70"/>
      <c r="FK128" s="70"/>
      <c r="FT128" s="33">
        <v>124</v>
      </c>
      <c r="FU128" s="74" t="s">
        <v>3283</v>
      </c>
      <c r="FV128" s="74" t="s">
        <v>3284</v>
      </c>
      <c r="FW128" s="74" t="s">
        <v>3284</v>
      </c>
      <c r="FX128" s="74">
        <v>4</v>
      </c>
      <c r="FY128" s="74">
        <v>2</v>
      </c>
      <c r="FZ128" s="74"/>
      <c r="GA128" s="120"/>
      <c r="GS128" s="37" t="s">
        <v>3285</v>
      </c>
      <c r="GT128" s="39" t="s">
        <v>3286</v>
      </c>
      <c r="GU128" s="39" t="s">
        <v>3286</v>
      </c>
      <c r="GV128" s="39">
        <v>2</v>
      </c>
      <c r="GW128" s="39"/>
      <c r="GX128" s="39"/>
      <c r="GY128" s="39"/>
    </row>
    <row r="129" spans="49:207" x14ac:dyDescent="0.4">
      <c r="AW129" s="37" t="s">
        <v>3287</v>
      </c>
      <c r="AX129" s="38" t="s">
        <v>3288</v>
      </c>
      <c r="AY129" s="38" t="s">
        <v>3288</v>
      </c>
      <c r="AZ129" s="39">
        <v>2</v>
      </c>
      <c r="BA129" s="39"/>
      <c r="BB129" s="39"/>
      <c r="BC129" s="39"/>
      <c r="BD129" s="33">
        <v>125</v>
      </c>
      <c r="BE129" s="39" t="s">
        <v>586</v>
      </c>
      <c r="BF129" s="38" t="s">
        <v>2982</v>
      </c>
      <c r="BG129" s="38" t="s">
        <v>2982</v>
      </c>
      <c r="BH129" s="39"/>
      <c r="BI129" s="39"/>
      <c r="BJ129" s="39"/>
      <c r="BK129" s="39"/>
      <c r="BU129" s="39" t="s">
        <v>3289</v>
      </c>
      <c r="BV129" s="38" t="s">
        <v>350</v>
      </c>
      <c r="BW129" s="38" t="s">
        <v>350</v>
      </c>
      <c r="BX129" s="39"/>
      <c r="BY129" s="39"/>
      <c r="BZ129" s="39"/>
      <c r="CA129" s="39"/>
      <c r="CB129" s="33">
        <v>125</v>
      </c>
      <c r="CC129" s="39" t="s">
        <v>3290</v>
      </c>
      <c r="CD129" s="39" t="s">
        <v>3291</v>
      </c>
      <c r="CE129" s="39" t="s">
        <v>3291</v>
      </c>
      <c r="CF129" s="39">
        <v>2</v>
      </c>
      <c r="CG129" s="39"/>
      <c r="CH129" s="39"/>
      <c r="CI129" s="39"/>
      <c r="CS129" s="102"/>
      <c r="CT129" s="102"/>
      <c r="CU129" s="102"/>
      <c r="CV129" s="102"/>
      <c r="CW129" s="102"/>
      <c r="CX129" s="102"/>
      <c r="CY129" s="102"/>
      <c r="DA129" s="39" t="s">
        <v>3292</v>
      </c>
      <c r="DB129" s="39" t="s">
        <v>1873</v>
      </c>
      <c r="DC129" s="39" t="s">
        <v>1873</v>
      </c>
      <c r="DD129" s="39">
        <v>2</v>
      </c>
      <c r="DE129" s="39"/>
      <c r="DF129" s="39"/>
      <c r="DG129" s="39"/>
      <c r="DI129" s="39" t="s">
        <v>3293</v>
      </c>
      <c r="DJ129" s="39" t="s">
        <v>3294</v>
      </c>
      <c r="DK129" s="39" t="s">
        <v>3294</v>
      </c>
      <c r="DL129" s="39">
        <v>2</v>
      </c>
      <c r="DM129" s="39"/>
      <c r="DN129" s="39"/>
      <c r="DO129" s="39"/>
      <c r="DQ129" s="39" t="s">
        <v>3295</v>
      </c>
      <c r="DR129" s="62" t="s">
        <v>3296</v>
      </c>
      <c r="DS129" s="62" t="s">
        <v>3296</v>
      </c>
      <c r="DT129" s="39">
        <v>2</v>
      </c>
      <c r="DU129" s="39"/>
      <c r="DV129" s="39"/>
      <c r="DW129" s="39"/>
      <c r="DY129" s="39" t="s">
        <v>2395</v>
      </c>
      <c r="DZ129" s="39" t="s">
        <v>3297</v>
      </c>
      <c r="EA129" s="39" t="s">
        <v>3297</v>
      </c>
      <c r="EB129" s="39"/>
      <c r="EC129" s="39"/>
      <c r="ED129" s="39"/>
      <c r="EE129" s="39"/>
      <c r="EO129" s="39" t="s">
        <v>3298</v>
      </c>
      <c r="EP129" s="62" t="s">
        <v>3299</v>
      </c>
      <c r="EQ129" s="62" t="s">
        <v>3299</v>
      </c>
      <c r="ER129" s="39">
        <v>4</v>
      </c>
      <c r="ES129" s="39">
        <v>2</v>
      </c>
      <c r="ET129" s="39"/>
      <c r="EU129" s="39"/>
      <c r="FD129" s="33">
        <v>125</v>
      </c>
      <c r="FE129" s="124" t="s">
        <v>3300</v>
      </c>
      <c r="FF129" s="70" t="s">
        <v>2993</v>
      </c>
      <c r="FG129" s="70" t="s">
        <v>3301</v>
      </c>
      <c r="FH129" s="70">
        <v>5</v>
      </c>
      <c r="FI129" s="123">
        <v>1</v>
      </c>
      <c r="FJ129" s="70"/>
      <c r="FK129" s="70"/>
      <c r="FT129" s="33">
        <v>125</v>
      </c>
      <c r="FU129" s="125" t="s">
        <v>2936</v>
      </c>
      <c r="FV129" s="74" t="s">
        <v>3302</v>
      </c>
      <c r="FW129" s="74" t="s">
        <v>3302</v>
      </c>
      <c r="FX129" s="74">
        <v>6</v>
      </c>
      <c r="FY129" s="74"/>
      <c r="FZ129" s="74"/>
      <c r="GA129" s="120"/>
      <c r="GS129" s="37" t="s">
        <v>3303</v>
      </c>
      <c r="GT129" s="39" t="s">
        <v>3304</v>
      </c>
      <c r="GU129" s="39" t="s">
        <v>3304</v>
      </c>
      <c r="GV129" s="39">
        <v>2</v>
      </c>
      <c r="GW129" s="39"/>
      <c r="GX129" s="39"/>
      <c r="GY129" s="39"/>
    </row>
    <row r="130" spans="49:207" x14ac:dyDescent="0.4">
      <c r="AW130" s="37" t="s">
        <v>3305</v>
      </c>
      <c r="AX130" s="38" t="s">
        <v>2980</v>
      </c>
      <c r="AY130" s="38" t="s">
        <v>2980</v>
      </c>
      <c r="AZ130" s="39">
        <v>2</v>
      </c>
      <c r="BA130" s="39"/>
      <c r="BB130" s="39"/>
      <c r="BC130" s="39"/>
      <c r="BD130" s="33">
        <v>126</v>
      </c>
      <c r="BE130" s="39" t="s">
        <v>1594</v>
      </c>
      <c r="BF130" s="38" t="s">
        <v>2693</v>
      </c>
      <c r="BG130" s="38" t="s">
        <v>2693</v>
      </c>
      <c r="BH130" s="39">
        <v>4</v>
      </c>
      <c r="BI130" s="39">
        <v>2</v>
      </c>
      <c r="BJ130" s="39"/>
      <c r="BK130" s="39"/>
      <c r="BU130" s="39" t="s">
        <v>3306</v>
      </c>
      <c r="BV130" s="38" t="s">
        <v>3307</v>
      </c>
      <c r="BW130" s="38" t="s">
        <v>3307</v>
      </c>
      <c r="BX130" s="39"/>
      <c r="BY130" s="39"/>
      <c r="BZ130" s="39"/>
      <c r="CA130" s="39"/>
      <c r="CB130" s="33">
        <v>126</v>
      </c>
      <c r="CC130" s="39" t="s">
        <v>3308</v>
      </c>
      <c r="CD130" s="39" t="s">
        <v>2168</v>
      </c>
      <c r="CE130" s="39" t="s">
        <v>2168</v>
      </c>
      <c r="CF130" s="39">
        <v>2</v>
      </c>
      <c r="CG130" s="39"/>
      <c r="CH130" s="39"/>
      <c r="CI130" s="39"/>
      <c r="CS130" s="102"/>
      <c r="CT130" s="102"/>
      <c r="CU130" s="102"/>
      <c r="CV130" s="102"/>
      <c r="CW130" s="102"/>
      <c r="CX130" s="102"/>
      <c r="CY130" s="102"/>
      <c r="DA130" s="39" t="s">
        <v>3309</v>
      </c>
      <c r="DB130" s="39" t="s">
        <v>2588</v>
      </c>
      <c r="DC130" s="39" t="s">
        <v>2588</v>
      </c>
      <c r="DD130" s="39">
        <v>2</v>
      </c>
      <c r="DE130" s="39"/>
      <c r="DF130" s="39"/>
      <c r="DG130" s="39"/>
      <c r="DI130" s="39" t="s">
        <v>3310</v>
      </c>
      <c r="DJ130" s="39" t="s">
        <v>3311</v>
      </c>
      <c r="DK130" s="39" t="s">
        <v>3311</v>
      </c>
      <c r="DL130" s="39">
        <v>2</v>
      </c>
      <c r="DM130" s="39"/>
      <c r="DN130" s="39"/>
      <c r="DO130" s="39"/>
      <c r="DQ130" s="39" t="s">
        <v>3312</v>
      </c>
      <c r="DR130" s="62" t="s">
        <v>3284</v>
      </c>
      <c r="DS130" s="62" t="s">
        <v>3284</v>
      </c>
      <c r="DT130" s="39">
        <v>2</v>
      </c>
      <c r="DU130" s="39"/>
      <c r="DV130" s="39"/>
      <c r="DW130" s="39"/>
      <c r="DY130" s="39" t="s">
        <v>2418</v>
      </c>
      <c r="DZ130" s="39" t="s">
        <v>3313</v>
      </c>
      <c r="EA130" s="39" t="s">
        <v>3313</v>
      </c>
      <c r="EB130" s="39"/>
      <c r="EC130" s="39"/>
      <c r="ED130" s="39"/>
      <c r="EE130" s="39"/>
      <c r="EO130" s="39" t="s">
        <v>3314</v>
      </c>
      <c r="EP130" s="62" t="s">
        <v>3011</v>
      </c>
      <c r="EQ130" s="62" t="s">
        <v>3011</v>
      </c>
      <c r="ER130" s="39">
        <v>4</v>
      </c>
      <c r="ES130" s="39">
        <v>2</v>
      </c>
      <c r="ET130" s="39"/>
      <c r="EU130" s="39"/>
      <c r="FD130" s="33">
        <v>126</v>
      </c>
      <c r="FE130" s="124" t="s">
        <v>3315</v>
      </c>
      <c r="FF130" s="70" t="s">
        <v>3316</v>
      </c>
      <c r="FG130" s="70" t="s">
        <v>3317</v>
      </c>
      <c r="FH130" s="70">
        <v>5</v>
      </c>
      <c r="FI130" s="123">
        <v>1</v>
      </c>
      <c r="FJ130" s="70"/>
      <c r="FK130" s="70"/>
      <c r="FT130" s="33">
        <v>126</v>
      </c>
      <c r="FU130" s="39" t="s">
        <v>2976</v>
      </c>
      <c r="FV130" s="39" t="s">
        <v>3318</v>
      </c>
      <c r="FW130" s="39" t="s">
        <v>3318</v>
      </c>
      <c r="FX130" s="39">
        <v>4</v>
      </c>
      <c r="FY130" s="39">
        <v>2</v>
      </c>
      <c r="FZ130" s="39"/>
      <c r="GA130" s="39"/>
      <c r="GS130" s="37" t="s">
        <v>3319</v>
      </c>
      <c r="GT130" s="39" t="s">
        <v>3320</v>
      </c>
      <c r="GU130" s="39" t="s">
        <v>3320</v>
      </c>
      <c r="GV130" s="39">
        <v>2</v>
      </c>
      <c r="GW130" s="39"/>
      <c r="GX130" s="39"/>
      <c r="GY130" s="39"/>
    </row>
    <row r="131" spans="49:207" x14ac:dyDescent="0.4">
      <c r="AW131" s="37" t="s">
        <v>3321</v>
      </c>
      <c r="AX131" s="38" t="s">
        <v>3023</v>
      </c>
      <c r="AY131" s="38" t="s">
        <v>3023</v>
      </c>
      <c r="AZ131" s="39">
        <v>2</v>
      </c>
      <c r="BA131" s="39"/>
      <c r="BB131" s="39"/>
      <c r="BC131" s="39"/>
      <c r="BD131" s="33">
        <v>127</v>
      </c>
      <c r="BE131" s="39" t="s">
        <v>885</v>
      </c>
      <c r="BF131" s="38" t="s">
        <v>3115</v>
      </c>
      <c r="BG131" s="38" t="s">
        <v>3115</v>
      </c>
      <c r="BH131" s="39"/>
      <c r="BI131" s="39"/>
      <c r="BJ131" s="39"/>
      <c r="BK131" s="39"/>
      <c r="BU131" s="39" t="s">
        <v>3322</v>
      </c>
      <c r="BV131" s="38" t="s">
        <v>372</v>
      </c>
      <c r="BW131" s="38" t="s">
        <v>372</v>
      </c>
      <c r="BX131" s="39">
        <v>4</v>
      </c>
      <c r="BY131" s="39">
        <v>2</v>
      </c>
      <c r="BZ131" s="39"/>
      <c r="CA131" s="39"/>
      <c r="CB131" s="33">
        <v>127</v>
      </c>
      <c r="CC131" s="39" t="s">
        <v>3323</v>
      </c>
      <c r="CD131" s="39" t="s">
        <v>2135</v>
      </c>
      <c r="CE131" s="39" t="s">
        <v>2135</v>
      </c>
      <c r="CF131" s="39">
        <v>2</v>
      </c>
      <c r="CG131" s="39"/>
      <c r="CH131" s="39"/>
      <c r="CI131" s="39"/>
      <c r="CS131" s="102"/>
      <c r="CT131" s="102"/>
      <c r="CU131" s="102"/>
      <c r="CV131" s="102"/>
      <c r="CW131" s="102"/>
      <c r="CX131" s="102"/>
      <c r="CY131" s="102"/>
      <c r="DA131" s="39" t="s">
        <v>3324</v>
      </c>
      <c r="DB131" s="39" t="s">
        <v>2875</v>
      </c>
      <c r="DC131" s="39" t="s">
        <v>2875</v>
      </c>
      <c r="DD131" s="39">
        <v>2</v>
      </c>
      <c r="DE131" s="39"/>
      <c r="DF131" s="39"/>
      <c r="DG131" s="39"/>
      <c r="DI131" s="39" t="s">
        <v>3325</v>
      </c>
      <c r="DJ131" s="39" t="s">
        <v>3326</v>
      </c>
      <c r="DK131" s="39" t="s">
        <v>3326</v>
      </c>
      <c r="DL131" s="39">
        <v>2</v>
      </c>
      <c r="DM131" s="39"/>
      <c r="DN131" s="39"/>
      <c r="DO131" s="39"/>
      <c r="DQ131" s="39" t="s">
        <v>3327</v>
      </c>
      <c r="DR131" s="62" t="s">
        <v>3268</v>
      </c>
      <c r="DS131" s="62" t="s">
        <v>3268</v>
      </c>
      <c r="DT131" s="39">
        <v>2</v>
      </c>
      <c r="DU131" s="39"/>
      <c r="DV131" s="39"/>
      <c r="DW131" s="39"/>
      <c r="DY131" s="39" t="s">
        <v>2445</v>
      </c>
      <c r="DZ131" s="39" t="s">
        <v>3044</v>
      </c>
      <c r="EA131" s="39" t="s">
        <v>3044</v>
      </c>
      <c r="EB131" s="39"/>
      <c r="EC131" s="39"/>
      <c r="ED131" s="39"/>
      <c r="EE131" s="39"/>
      <c r="EO131" s="98" t="s">
        <v>3096</v>
      </c>
      <c r="EP131" s="68"/>
      <c r="EQ131" s="68" t="s">
        <v>3328</v>
      </c>
      <c r="ER131" s="98">
        <v>99</v>
      </c>
      <c r="ES131" s="104" t="s">
        <v>1065</v>
      </c>
      <c r="ET131" s="98"/>
      <c r="EU131" s="98" t="s">
        <v>998</v>
      </c>
      <c r="FD131" s="33">
        <v>127</v>
      </c>
      <c r="FE131" s="124" t="s">
        <v>2679</v>
      </c>
      <c r="FF131" s="70" t="s">
        <v>3329</v>
      </c>
      <c r="FG131" s="70" t="s">
        <v>3330</v>
      </c>
      <c r="FH131" s="70">
        <v>5</v>
      </c>
      <c r="FI131" s="122" t="s">
        <v>1065</v>
      </c>
      <c r="FJ131" s="70"/>
      <c r="FK131" s="70"/>
      <c r="FT131" s="33">
        <v>127</v>
      </c>
      <c r="FU131" s="64" t="s">
        <v>2992</v>
      </c>
      <c r="FV131" s="64" t="s">
        <v>3331</v>
      </c>
      <c r="FW131" s="64" t="s">
        <v>3331</v>
      </c>
      <c r="FX131" s="64">
        <v>5</v>
      </c>
      <c r="FY131" s="64">
        <v>1</v>
      </c>
      <c r="FZ131" s="64" t="s">
        <v>2994</v>
      </c>
      <c r="GA131" s="64"/>
      <c r="GS131" s="37" t="s">
        <v>3332</v>
      </c>
      <c r="GT131" s="39" t="s">
        <v>3333</v>
      </c>
      <c r="GU131" s="39" t="s">
        <v>3333</v>
      </c>
      <c r="GV131" s="39">
        <v>2</v>
      </c>
      <c r="GW131" s="39"/>
      <c r="GX131" s="39"/>
      <c r="GY131" s="39"/>
    </row>
    <row r="132" spans="49:207" x14ac:dyDescent="0.4">
      <c r="AW132" s="37" t="s">
        <v>3334</v>
      </c>
      <c r="AX132" s="38" t="s">
        <v>3009</v>
      </c>
      <c r="AY132" s="38" t="s">
        <v>3009</v>
      </c>
      <c r="AZ132" s="39">
        <v>2</v>
      </c>
      <c r="BA132" s="39"/>
      <c r="BB132" s="39"/>
      <c r="BC132" s="39"/>
      <c r="BD132" s="33">
        <v>128</v>
      </c>
      <c r="BE132" s="39" t="s">
        <v>916</v>
      </c>
      <c r="BF132" s="38" t="s">
        <v>3318</v>
      </c>
      <c r="BG132" s="38" t="s">
        <v>3318</v>
      </c>
      <c r="BH132" s="39"/>
      <c r="BI132" s="39"/>
      <c r="BJ132" s="39"/>
      <c r="BK132" s="39"/>
      <c r="BU132" s="39" t="s">
        <v>3335</v>
      </c>
      <c r="BV132" s="38" t="s">
        <v>3336</v>
      </c>
      <c r="BW132" s="38" t="s">
        <v>3336</v>
      </c>
      <c r="BX132" s="39">
        <v>4</v>
      </c>
      <c r="BY132" s="39">
        <v>2</v>
      </c>
      <c r="BZ132" s="39"/>
      <c r="CA132" s="39"/>
      <c r="CB132" s="33">
        <v>128</v>
      </c>
      <c r="CC132" s="39" t="s">
        <v>3337</v>
      </c>
      <c r="CD132" s="39" t="s">
        <v>3152</v>
      </c>
      <c r="CE132" s="39" t="s">
        <v>3152</v>
      </c>
      <c r="CF132" s="39">
        <v>2</v>
      </c>
      <c r="CG132" s="39"/>
      <c r="CH132" s="39"/>
      <c r="CI132" s="39"/>
      <c r="CS132" s="102"/>
      <c r="CT132" s="102"/>
      <c r="CU132" s="102"/>
      <c r="CV132" s="102"/>
      <c r="CW132" s="102"/>
      <c r="CX132" s="102"/>
      <c r="CY132" s="102"/>
      <c r="DA132" s="39" t="s">
        <v>800</v>
      </c>
      <c r="DB132" s="39" t="s">
        <v>2643</v>
      </c>
      <c r="DC132" s="39" t="s">
        <v>2643</v>
      </c>
      <c r="DD132" s="39">
        <v>2</v>
      </c>
      <c r="DE132" s="39"/>
      <c r="DF132" s="39"/>
      <c r="DG132" s="39"/>
      <c r="DI132" s="39" t="s">
        <v>3338</v>
      </c>
      <c r="DJ132" s="39" t="s">
        <v>3339</v>
      </c>
      <c r="DK132" s="39" t="s">
        <v>3339</v>
      </c>
      <c r="DL132" s="39">
        <v>2</v>
      </c>
      <c r="DM132" s="39"/>
      <c r="DN132" s="39"/>
      <c r="DO132" s="39"/>
      <c r="DQ132" s="39" t="s">
        <v>3340</v>
      </c>
      <c r="DR132" s="62" t="s">
        <v>3341</v>
      </c>
      <c r="DS132" s="62" t="s">
        <v>3341</v>
      </c>
      <c r="DT132" s="39">
        <v>2</v>
      </c>
      <c r="DU132" s="39"/>
      <c r="DV132" s="39"/>
      <c r="DW132" s="39"/>
      <c r="DY132" s="39" t="s">
        <v>2149</v>
      </c>
      <c r="DZ132" s="39" t="s">
        <v>2411</v>
      </c>
      <c r="EA132" s="39" t="s">
        <v>2411</v>
      </c>
      <c r="EB132" s="39"/>
      <c r="EC132" s="39"/>
      <c r="ED132" s="39"/>
      <c r="EE132" s="39"/>
      <c r="EO132" s="39" t="s">
        <v>3114</v>
      </c>
      <c r="EP132" s="62" t="s">
        <v>3284</v>
      </c>
      <c r="EQ132" s="62" t="s">
        <v>3284</v>
      </c>
      <c r="ER132" s="39">
        <v>4</v>
      </c>
      <c r="ES132" s="39">
        <v>2</v>
      </c>
      <c r="ET132" s="39"/>
      <c r="EU132" s="39"/>
      <c r="FD132" s="33">
        <v>128</v>
      </c>
      <c r="FE132" s="124" t="s">
        <v>3283</v>
      </c>
      <c r="FF132" s="70" t="s">
        <v>3342</v>
      </c>
      <c r="FG132" s="70" t="s">
        <v>3342</v>
      </c>
      <c r="FH132" s="70">
        <v>4</v>
      </c>
      <c r="FI132" s="123" t="s">
        <v>3343</v>
      </c>
      <c r="FJ132" s="70"/>
      <c r="FK132" s="70"/>
      <c r="FT132" s="33">
        <v>128</v>
      </c>
      <c r="FU132" s="126" t="s">
        <v>3344</v>
      </c>
      <c r="FV132" s="126" t="s">
        <v>3345</v>
      </c>
      <c r="FW132" s="126" t="s">
        <v>3346</v>
      </c>
      <c r="FX132" s="126">
        <v>5</v>
      </c>
      <c r="FY132" s="127" t="s">
        <v>2681</v>
      </c>
      <c r="FZ132" s="126"/>
      <c r="GA132" s="126"/>
      <c r="GS132" s="37" t="s">
        <v>3347</v>
      </c>
      <c r="GT132" s="39" t="s">
        <v>3348</v>
      </c>
      <c r="GU132" s="39" t="s">
        <v>3348</v>
      </c>
      <c r="GV132" s="39">
        <v>2</v>
      </c>
      <c r="GW132" s="39"/>
      <c r="GX132" s="39"/>
      <c r="GY132" s="39"/>
    </row>
    <row r="133" spans="49:207" x14ac:dyDescent="0.4">
      <c r="AW133" s="37" t="s">
        <v>3349</v>
      </c>
      <c r="AX133" s="38" t="s">
        <v>3350</v>
      </c>
      <c r="AY133" s="38" t="s">
        <v>3350</v>
      </c>
      <c r="AZ133" s="39">
        <v>2</v>
      </c>
      <c r="BA133" s="39"/>
      <c r="BB133" s="39"/>
      <c r="BC133" s="39"/>
      <c r="BD133" s="33">
        <v>129</v>
      </c>
      <c r="BE133" s="39" t="s">
        <v>1961</v>
      </c>
      <c r="BF133" s="38" t="s">
        <v>3351</v>
      </c>
      <c r="BG133" s="38" t="s">
        <v>3351</v>
      </c>
      <c r="BH133" s="39">
        <v>4</v>
      </c>
      <c r="BI133" s="39">
        <v>2</v>
      </c>
      <c r="BJ133" s="39"/>
      <c r="BK133" s="39"/>
      <c r="BU133" s="39" t="s">
        <v>3352</v>
      </c>
      <c r="BV133" s="38" t="s">
        <v>3353</v>
      </c>
      <c r="BW133" s="38" t="s">
        <v>3354</v>
      </c>
      <c r="BX133" s="39">
        <v>5</v>
      </c>
      <c r="BY133" s="79">
        <v>0</v>
      </c>
      <c r="BZ133" s="39" t="s">
        <v>2317</v>
      </c>
      <c r="CA133" s="39" t="s">
        <v>1067</v>
      </c>
      <c r="CB133" s="33">
        <v>129</v>
      </c>
      <c r="CC133" s="39" t="s">
        <v>3355</v>
      </c>
      <c r="CD133" s="39" t="s">
        <v>3195</v>
      </c>
      <c r="CE133" s="39" t="s">
        <v>3195</v>
      </c>
      <c r="CF133" s="39">
        <v>2</v>
      </c>
      <c r="CG133" s="39"/>
      <c r="CH133" s="39"/>
      <c r="CI133" s="39"/>
      <c r="CS133" s="102"/>
      <c r="CT133" s="102"/>
      <c r="CU133" s="102"/>
      <c r="CV133" s="102"/>
      <c r="CW133" s="102"/>
      <c r="CX133" s="102"/>
      <c r="CY133" s="102"/>
      <c r="DA133" s="39" t="s">
        <v>835</v>
      </c>
      <c r="DB133" s="39" t="s">
        <v>2661</v>
      </c>
      <c r="DC133" s="39" t="s">
        <v>2661</v>
      </c>
      <c r="DD133" s="39">
        <v>2</v>
      </c>
      <c r="DE133" s="39"/>
      <c r="DF133" s="39"/>
      <c r="DG133" s="39"/>
      <c r="DI133" s="39" t="s">
        <v>3356</v>
      </c>
      <c r="DJ133" s="39" t="s">
        <v>2914</v>
      </c>
      <c r="DK133" s="39" t="s">
        <v>2914</v>
      </c>
      <c r="DL133" s="39">
        <v>2</v>
      </c>
      <c r="DM133" s="39"/>
      <c r="DN133" s="39"/>
      <c r="DO133" s="39"/>
      <c r="DQ133" s="39" t="s">
        <v>3357</v>
      </c>
      <c r="DR133" s="62" t="s">
        <v>3358</v>
      </c>
      <c r="DS133" s="62" t="s">
        <v>3358</v>
      </c>
      <c r="DT133" s="39">
        <v>2</v>
      </c>
      <c r="DU133" s="39"/>
      <c r="DV133" s="39"/>
      <c r="DW133" s="39"/>
      <c r="DY133" s="39" t="s">
        <v>2485</v>
      </c>
      <c r="DZ133" s="39" t="s">
        <v>3359</v>
      </c>
      <c r="EA133" s="39" t="s">
        <v>3359</v>
      </c>
      <c r="EB133" s="39"/>
      <c r="EC133" s="39"/>
      <c r="ED133" s="39"/>
      <c r="EE133" s="39"/>
      <c r="EO133" s="39" t="s">
        <v>3128</v>
      </c>
      <c r="EP133" s="62" t="s">
        <v>3360</v>
      </c>
      <c r="EQ133" s="62" t="s">
        <v>3360</v>
      </c>
      <c r="ER133" s="39"/>
      <c r="ES133" s="39">
        <v>1</v>
      </c>
      <c r="ET133" s="39"/>
      <c r="EU133" s="39"/>
      <c r="FD133" s="33">
        <v>129</v>
      </c>
      <c r="FE133" s="124" t="s">
        <v>3249</v>
      </c>
      <c r="FF133" s="70" t="s">
        <v>3361</v>
      </c>
      <c r="FG133" s="70" t="s">
        <v>3361</v>
      </c>
      <c r="FH133" s="70">
        <v>6</v>
      </c>
      <c r="FI133" s="123"/>
      <c r="FJ133" s="70"/>
      <c r="FK133" s="70"/>
      <c r="FT133" s="33">
        <v>129</v>
      </c>
      <c r="FU133" s="126" t="s">
        <v>3362</v>
      </c>
      <c r="FV133" s="126" t="s">
        <v>3363</v>
      </c>
      <c r="FW133" s="126" t="s">
        <v>3363</v>
      </c>
      <c r="FX133" s="126">
        <v>4</v>
      </c>
      <c r="FY133" s="126">
        <v>2</v>
      </c>
      <c r="FZ133" s="126"/>
      <c r="GA133" s="126"/>
      <c r="GS133" s="128" t="s">
        <v>3364</v>
      </c>
      <c r="GT133" s="59" t="s">
        <v>3365</v>
      </c>
      <c r="GU133" s="59" t="s">
        <v>3365</v>
      </c>
      <c r="GV133" s="59">
        <v>2</v>
      </c>
      <c r="GW133" s="59"/>
      <c r="GX133" s="59"/>
      <c r="GY133" s="59"/>
    </row>
    <row r="134" spans="49:207" x14ac:dyDescent="0.4">
      <c r="AW134" s="37" t="s">
        <v>3366</v>
      </c>
      <c r="AX134" s="38" t="s">
        <v>3038</v>
      </c>
      <c r="AY134" s="38" t="s">
        <v>3038</v>
      </c>
      <c r="AZ134" s="39">
        <v>2</v>
      </c>
      <c r="BA134" s="39"/>
      <c r="BB134" s="39"/>
      <c r="BC134" s="39"/>
      <c r="BD134" s="33">
        <v>130</v>
      </c>
      <c r="BE134" s="39" t="s">
        <v>1991</v>
      </c>
      <c r="BF134" s="38" t="s">
        <v>3367</v>
      </c>
      <c r="BG134" s="38" t="s">
        <v>3367</v>
      </c>
      <c r="BH134" s="39"/>
      <c r="BI134" s="39"/>
      <c r="BJ134" s="39"/>
      <c r="BK134" s="39"/>
      <c r="BU134" s="39" t="s">
        <v>3368</v>
      </c>
      <c r="BV134" s="38" t="s">
        <v>480</v>
      </c>
      <c r="BW134" s="38" t="s">
        <v>480</v>
      </c>
      <c r="BX134" s="39">
        <v>2</v>
      </c>
      <c r="BY134" s="39"/>
      <c r="BZ134" s="39"/>
      <c r="CA134" s="39"/>
      <c r="CB134" s="33">
        <v>130</v>
      </c>
      <c r="CC134" s="39" t="s">
        <v>3369</v>
      </c>
      <c r="CD134" s="39" t="s">
        <v>2549</v>
      </c>
      <c r="CE134" s="39" t="s">
        <v>2549</v>
      </c>
      <c r="CF134" s="39">
        <v>2</v>
      </c>
      <c r="CG134" s="39"/>
      <c r="CH134" s="39"/>
      <c r="CI134" s="39"/>
      <c r="CS134" s="102"/>
      <c r="CT134" s="102"/>
      <c r="CU134" s="102"/>
      <c r="CV134" s="102"/>
      <c r="CW134" s="102"/>
      <c r="CX134" s="102"/>
      <c r="CY134" s="102"/>
      <c r="DA134" s="39" t="s">
        <v>863</v>
      </c>
      <c r="DB134" s="39" t="s">
        <v>2695</v>
      </c>
      <c r="DC134" s="39" t="s">
        <v>2695</v>
      </c>
      <c r="DD134" s="39">
        <v>2</v>
      </c>
      <c r="DE134" s="39"/>
      <c r="DF134" s="39"/>
      <c r="DG134" s="39"/>
      <c r="DI134" s="39" t="s">
        <v>3370</v>
      </c>
      <c r="DJ134" s="39" t="s">
        <v>3371</v>
      </c>
      <c r="DK134" s="39" t="s">
        <v>3371</v>
      </c>
      <c r="DL134" s="39">
        <v>2</v>
      </c>
      <c r="DM134" s="39"/>
      <c r="DN134" s="39"/>
      <c r="DO134" s="39"/>
      <c r="DQ134" s="39" t="s">
        <v>3372</v>
      </c>
      <c r="DR134" s="62" t="s">
        <v>3373</v>
      </c>
      <c r="DS134" s="62" t="s">
        <v>3373</v>
      </c>
      <c r="DT134" s="39">
        <v>2</v>
      </c>
      <c r="DU134" s="39"/>
      <c r="DV134" s="39"/>
      <c r="DW134" s="39"/>
      <c r="DY134" s="39" t="s">
        <v>2503</v>
      </c>
      <c r="DZ134" s="39" t="s">
        <v>2436</v>
      </c>
      <c r="EA134" s="39" t="s">
        <v>2436</v>
      </c>
      <c r="EB134" s="39"/>
      <c r="EC134" s="39"/>
      <c r="ED134" s="39"/>
      <c r="EE134" s="39"/>
      <c r="EO134" s="85" t="s">
        <v>3142</v>
      </c>
      <c r="EP134" s="86" t="s">
        <v>3374</v>
      </c>
      <c r="EQ134" s="86" t="s">
        <v>3374</v>
      </c>
      <c r="ER134" s="86"/>
      <c r="ES134" s="86"/>
      <c r="ET134" s="86"/>
      <c r="EU134" s="87" t="s">
        <v>998</v>
      </c>
      <c r="FD134" s="33">
        <v>130</v>
      </c>
      <c r="FE134" s="124" t="s">
        <v>2769</v>
      </c>
      <c r="FF134" s="70" t="s">
        <v>3375</v>
      </c>
      <c r="FG134" s="70" t="s">
        <v>3375</v>
      </c>
      <c r="FH134" s="70">
        <v>4</v>
      </c>
      <c r="FI134" s="123" t="s">
        <v>3343</v>
      </c>
      <c r="FJ134" s="70"/>
      <c r="FK134" s="70"/>
      <c r="FT134" s="33">
        <v>130</v>
      </c>
      <c r="FU134" s="129" t="s">
        <v>3376</v>
      </c>
      <c r="FV134" s="129" t="s">
        <v>3377</v>
      </c>
      <c r="FW134" s="129" t="s">
        <v>3377</v>
      </c>
      <c r="FX134" s="129">
        <v>2</v>
      </c>
      <c r="FY134" s="129"/>
      <c r="FZ134" s="129"/>
      <c r="GA134" s="129"/>
    </row>
    <row r="135" spans="49:207" x14ac:dyDescent="0.4">
      <c r="AW135" s="37" t="s">
        <v>3378</v>
      </c>
      <c r="AX135" s="38" t="s">
        <v>3379</v>
      </c>
      <c r="AY135" s="38" t="s">
        <v>3379</v>
      </c>
      <c r="AZ135" s="39">
        <v>2</v>
      </c>
      <c r="BA135" s="39"/>
      <c r="BB135" s="39"/>
      <c r="BC135" s="39"/>
      <c r="BD135" s="33">
        <v>131</v>
      </c>
      <c r="BE135" s="39" t="s">
        <v>2027</v>
      </c>
      <c r="BF135" s="38" t="s">
        <v>3380</v>
      </c>
      <c r="BG135" s="38" t="s">
        <v>3380</v>
      </c>
      <c r="BH135" s="39"/>
      <c r="BI135" s="39"/>
      <c r="BJ135" s="39"/>
      <c r="BK135" s="39"/>
      <c r="BU135" s="39" t="s">
        <v>3381</v>
      </c>
      <c r="BV135" s="38" t="s">
        <v>536</v>
      </c>
      <c r="BW135" s="38" t="s">
        <v>536</v>
      </c>
      <c r="BX135" s="39">
        <v>2</v>
      </c>
      <c r="BY135" s="39"/>
      <c r="BZ135" s="39"/>
      <c r="CA135" s="39"/>
      <c r="CB135" s="33">
        <v>131</v>
      </c>
      <c r="CC135" s="39" t="s">
        <v>3382</v>
      </c>
      <c r="CD135" s="39" t="s">
        <v>1639</v>
      </c>
      <c r="CE135" s="39" t="s">
        <v>1639</v>
      </c>
      <c r="CF135" s="39">
        <v>2</v>
      </c>
      <c r="CG135" s="39"/>
      <c r="CH135" s="39"/>
      <c r="CI135" s="39"/>
      <c r="CS135" s="102"/>
      <c r="CT135" s="102"/>
      <c r="CU135" s="102"/>
      <c r="CV135" s="102"/>
      <c r="CW135" s="102"/>
      <c r="CX135" s="102"/>
      <c r="CY135" s="102"/>
      <c r="DA135" s="39" t="s">
        <v>891</v>
      </c>
      <c r="DB135" s="39" t="s">
        <v>2177</v>
      </c>
      <c r="DC135" s="39" t="s">
        <v>2177</v>
      </c>
      <c r="DD135" s="39">
        <v>2</v>
      </c>
      <c r="DE135" s="39"/>
      <c r="DF135" s="39"/>
      <c r="DG135" s="39"/>
      <c r="DI135" s="39" t="s">
        <v>3383</v>
      </c>
      <c r="DJ135" s="39" t="s">
        <v>3384</v>
      </c>
      <c r="DK135" s="39" t="s">
        <v>3384</v>
      </c>
      <c r="DL135" s="39">
        <v>2</v>
      </c>
      <c r="DM135" s="39"/>
      <c r="DN135" s="39"/>
      <c r="DO135" s="39"/>
      <c r="DQ135" s="39" t="s">
        <v>3385</v>
      </c>
      <c r="DR135" s="62" t="s">
        <v>3386</v>
      </c>
      <c r="DS135" s="62" t="s">
        <v>3386</v>
      </c>
      <c r="DT135" s="39">
        <v>2</v>
      </c>
      <c r="DU135" s="39"/>
      <c r="DV135" s="39"/>
      <c r="DW135" s="39"/>
      <c r="DY135" s="39" t="s">
        <v>2524</v>
      </c>
      <c r="DZ135" s="39" t="s">
        <v>3387</v>
      </c>
      <c r="EA135" s="39" t="s">
        <v>3387</v>
      </c>
      <c r="EB135" s="39"/>
      <c r="EC135" s="39"/>
      <c r="ED135" s="39"/>
      <c r="EE135" s="39"/>
      <c r="EO135" s="130" t="s">
        <v>3157</v>
      </c>
      <c r="EP135" s="89" t="s">
        <v>3388</v>
      </c>
      <c r="EQ135" s="89" t="s">
        <v>3388</v>
      </c>
      <c r="ER135" s="89"/>
      <c r="ES135" s="89"/>
      <c r="ET135" s="89"/>
      <c r="EU135" s="90" t="s">
        <v>998</v>
      </c>
      <c r="FD135" s="33">
        <v>131</v>
      </c>
      <c r="FE135" s="124" t="s">
        <v>2936</v>
      </c>
      <c r="FF135" s="70" t="s">
        <v>3284</v>
      </c>
      <c r="FG135" s="70" t="s">
        <v>3284</v>
      </c>
      <c r="FH135" s="70">
        <v>6</v>
      </c>
      <c r="FI135" s="123"/>
      <c r="FJ135" s="70"/>
      <c r="FK135" s="70"/>
      <c r="FT135" s="33">
        <v>131</v>
      </c>
      <c r="FU135" s="131" t="s">
        <v>2744</v>
      </c>
      <c r="FV135" s="131" t="s">
        <v>3389</v>
      </c>
      <c r="FW135" s="131" t="s">
        <v>3389</v>
      </c>
      <c r="FX135" s="131">
        <v>4</v>
      </c>
      <c r="FY135" s="131">
        <v>2</v>
      </c>
      <c r="FZ135" s="131"/>
      <c r="GA135" s="131"/>
    </row>
    <row r="136" spans="49:207" x14ac:dyDescent="0.4">
      <c r="AW136" s="37" t="s">
        <v>3390</v>
      </c>
      <c r="AX136" s="38" t="s">
        <v>303</v>
      </c>
      <c r="AY136" s="38" t="s">
        <v>303</v>
      </c>
      <c r="AZ136" s="39">
        <v>2</v>
      </c>
      <c r="BA136" s="39"/>
      <c r="BB136" s="39"/>
      <c r="BC136" s="39"/>
      <c r="BD136" s="33">
        <v>132</v>
      </c>
      <c r="BE136" s="39" t="s">
        <v>2062</v>
      </c>
      <c r="BF136" s="38" t="s">
        <v>3391</v>
      </c>
      <c r="BG136" s="38" t="s">
        <v>3391</v>
      </c>
      <c r="BH136" s="39"/>
      <c r="BI136" s="39"/>
      <c r="BJ136" s="39"/>
      <c r="BK136" s="39"/>
      <c r="BU136" s="39" t="s">
        <v>3392</v>
      </c>
      <c r="BV136" s="38" t="s">
        <v>3393</v>
      </c>
      <c r="BW136" s="38" t="s">
        <v>3393</v>
      </c>
      <c r="BX136" s="39">
        <v>2</v>
      </c>
      <c r="BY136" s="39"/>
      <c r="BZ136" s="39"/>
      <c r="CA136" s="39"/>
      <c r="CB136" s="33">
        <v>132</v>
      </c>
      <c r="CC136" s="39" t="s">
        <v>3394</v>
      </c>
      <c r="CD136" s="39" t="s">
        <v>3212</v>
      </c>
      <c r="CE136" s="39" t="s">
        <v>3212</v>
      </c>
      <c r="CF136" s="39">
        <v>2</v>
      </c>
      <c r="CG136" s="39"/>
      <c r="CH136" s="39"/>
      <c r="CI136" s="39"/>
      <c r="CS136" s="102"/>
      <c r="CT136" s="102"/>
      <c r="CU136" s="102"/>
      <c r="CV136" s="102"/>
      <c r="CW136" s="102"/>
      <c r="CX136" s="102"/>
      <c r="CY136" s="102"/>
      <c r="DA136" s="39" t="s">
        <v>925</v>
      </c>
      <c r="DB136" s="39" t="s">
        <v>2687</v>
      </c>
      <c r="DC136" s="39" t="s">
        <v>2687</v>
      </c>
      <c r="DD136" s="39">
        <v>2</v>
      </c>
      <c r="DE136" s="39"/>
      <c r="DF136" s="39"/>
      <c r="DG136" s="39"/>
      <c r="DI136" s="39" t="s">
        <v>3395</v>
      </c>
      <c r="DJ136" s="39" t="s">
        <v>3396</v>
      </c>
      <c r="DK136" s="39" t="s">
        <v>3396</v>
      </c>
      <c r="DL136" s="39">
        <v>2</v>
      </c>
      <c r="DM136" s="39"/>
      <c r="DN136" s="39"/>
      <c r="DO136" s="39"/>
      <c r="DQ136" s="39" t="s">
        <v>3397</v>
      </c>
      <c r="DR136" s="62" t="s">
        <v>3398</v>
      </c>
      <c r="DS136" s="62" t="s">
        <v>3398</v>
      </c>
      <c r="DT136" s="39">
        <v>2</v>
      </c>
      <c r="DU136" s="39"/>
      <c r="DV136" s="39"/>
      <c r="DW136" s="39"/>
      <c r="DY136" s="39" t="s">
        <v>2543</v>
      </c>
      <c r="DZ136" s="39" t="s">
        <v>3399</v>
      </c>
      <c r="EA136" s="39" t="s">
        <v>3399</v>
      </c>
      <c r="EB136" s="39"/>
      <c r="EC136" s="39"/>
      <c r="ED136" s="39"/>
      <c r="EE136" s="39"/>
      <c r="EO136" s="38" t="s">
        <v>3400</v>
      </c>
      <c r="EP136" s="38" t="s">
        <v>3115</v>
      </c>
      <c r="EQ136" s="38" t="s">
        <v>3115</v>
      </c>
      <c r="ER136" s="38"/>
      <c r="ES136" s="38"/>
      <c r="ET136" s="38"/>
      <c r="EU136" s="62" t="s">
        <v>998</v>
      </c>
      <c r="FD136" s="33">
        <v>132</v>
      </c>
      <c r="FE136" s="39" t="s">
        <v>2976</v>
      </c>
      <c r="FF136" s="39" t="s">
        <v>3318</v>
      </c>
      <c r="FG136" s="39" t="s">
        <v>3318</v>
      </c>
      <c r="FH136" s="39">
        <v>4</v>
      </c>
      <c r="FI136" s="39">
        <v>2</v>
      </c>
      <c r="FJ136" s="39"/>
      <c r="FK136" s="39"/>
    </row>
    <row r="137" spans="49:207" x14ac:dyDescent="0.4">
      <c r="AW137" s="37" t="s">
        <v>3401</v>
      </c>
      <c r="AX137" s="38" t="s">
        <v>3402</v>
      </c>
      <c r="AY137" s="38" t="s">
        <v>3402</v>
      </c>
      <c r="AZ137" s="39">
        <v>2</v>
      </c>
      <c r="BA137" s="39"/>
      <c r="BB137" s="39"/>
      <c r="BC137" s="39"/>
      <c r="BD137" s="33">
        <v>133</v>
      </c>
      <c r="BE137" s="39" t="s">
        <v>1730</v>
      </c>
      <c r="BF137" s="38" t="s">
        <v>2996</v>
      </c>
      <c r="BG137" s="38" t="s">
        <v>2996</v>
      </c>
      <c r="BH137" s="39"/>
      <c r="BI137" s="39"/>
      <c r="BJ137" s="39"/>
      <c r="BK137" s="39"/>
      <c r="BU137" s="39" t="s">
        <v>3403</v>
      </c>
      <c r="BV137" s="38" t="s">
        <v>3404</v>
      </c>
      <c r="BW137" s="38" t="s">
        <v>3404</v>
      </c>
      <c r="BX137" s="39">
        <v>2</v>
      </c>
      <c r="BY137" s="39"/>
      <c r="BZ137" s="39"/>
      <c r="CA137" s="39"/>
      <c r="CB137" s="33">
        <v>133</v>
      </c>
      <c r="CC137" s="39" t="s">
        <v>3405</v>
      </c>
      <c r="CD137" s="39" t="s">
        <v>3406</v>
      </c>
      <c r="CE137" s="39" t="s">
        <v>3406</v>
      </c>
      <c r="CF137" s="39">
        <v>2</v>
      </c>
      <c r="CG137" s="39"/>
      <c r="CH137" s="39"/>
      <c r="CI137" s="39"/>
      <c r="CS137" s="102"/>
      <c r="CT137" s="102"/>
      <c r="CU137" s="102"/>
      <c r="CV137" s="102"/>
      <c r="CW137" s="102"/>
      <c r="CX137" s="102"/>
      <c r="CY137" s="102"/>
      <c r="DA137" s="39" t="s">
        <v>956</v>
      </c>
      <c r="DB137" s="39" t="s">
        <v>2753</v>
      </c>
      <c r="DC137" s="39" t="s">
        <v>2753</v>
      </c>
      <c r="DD137" s="39">
        <v>2</v>
      </c>
      <c r="DE137" s="39"/>
      <c r="DF137" s="39"/>
      <c r="DG137" s="39"/>
      <c r="DI137" s="39" t="s">
        <v>1309</v>
      </c>
      <c r="DJ137" s="39" t="s">
        <v>3407</v>
      </c>
      <c r="DK137" s="39" t="s">
        <v>3407</v>
      </c>
      <c r="DL137" s="39">
        <v>2</v>
      </c>
      <c r="DM137" s="39"/>
      <c r="DN137" s="39"/>
      <c r="DO137" s="39"/>
      <c r="DQ137" s="39" t="s">
        <v>3408</v>
      </c>
      <c r="DR137" s="62" t="s">
        <v>3409</v>
      </c>
      <c r="DS137" s="62" t="s">
        <v>3409</v>
      </c>
      <c r="DT137" s="39">
        <v>2</v>
      </c>
      <c r="DU137" s="39"/>
      <c r="DV137" s="39"/>
      <c r="DW137" s="39"/>
      <c r="DY137" s="39" t="s">
        <v>2567</v>
      </c>
      <c r="DZ137" s="39" t="s">
        <v>3410</v>
      </c>
      <c r="EA137" s="39" t="s">
        <v>3410</v>
      </c>
      <c r="EB137" s="39"/>
      <c r="EC137" s="39"/>
      <c r="ED137" s="39"/>
      <c r="EE137" s="39"/>
      <c r="EO137" s="38" t="s">
        <v>3411</v>
      </c>
      <c r="EP137" s="62" t="s">
        <v>3264</v>
      </c>
      <c r="EQ137" s="62" t="s">
        <v>3264</v>
      </c>
      <c r="ER137" s="38">
        <v>4</v>
      </c>
      <c r="ES137" s="38">
        <v>1</v>
      </c>
      <c r="ET137" s="38"/>
      <c r="EU137" s="62"/>
      <c r="FD137" s="33">
        <v>133</v>
      </c>
      <c r="FE137" s="59" t="s">
        <v>2992</v>
      </c>
      <c r="FF137" s="59" t="s">
        <v>3331</v>
      </c>
      <c r="FG137" s="59" t="s">
        <v>3331</v>
      </c>
      <c r="FH137" s="59">
        <v>5</v>
      </c>
      <c r="FI137" s="59">
        <v>1</v>
      </c>
      <c r="FJ137" s="59" t="s">
        <v>2994</v>
      </c>
      <c r="FK137" s="59"/>
      <c r="FU137" s="132"/>
      <c r="FV137" s="132"/>
      <c r="FW137" s="132"/>
      <c r="FX137" s="132"/>
      <c r="FY137" s="132"/>
      <c r="FZ137" s="132"/>
      <c r="GA137" s="132"/>
    </row>
    <row r="138" spans="49:207" x14ac:dyDescent="0.4">
      <c r="AW138" s="37" t="s">
        <v>3412</v>
      </c>
      <c r="AX138" s="38" t="s">
        <v>350</v>
      </c>
      <c r="AY138" s="38" t="s">
        <v>350</v>
      </c>
      <c r="AZ138" s="39">
        <v>2</v>
      </c>
      <c r="BA138" s="39"/>
      <c r="BB138" s="39"/>
      <c r="BC138" s="39"/>
      <c r="BD138" s="33">
        <v>134</v>
      </c>
      <c r="BE138" s="39" t="s">
        <v>1758</v>
      </c>
      <c r="BF138" s="38" t="s">
        <v>3413</v>
      </c>
      <c r="BG138" s="38" t="s">
        <v>3413</v>
      </c>
      <c r="BH138" s="39"/>
      <c r="BI138" s="39"/>
      <c r="BJ138" s="39"/>
      <c r="BK138" s="39"/>
      <c r="BU138" s="39" t="s">
        <v>3414</v>
      </c>
      <c r="BV138" s="38" t="s">
        <v>3415</v>
      </c>
      <c r="BW138" s="38" t="s">
        <v>3415</v>
      </c>
      <c r="BX138" s="39">
        <v>2</v>
      </c>
      <c r="BY138" s="39"/>
      <c r="BZ138" s="39"/>
      <c r="CA138" s="39"/>
      <c r="CB138" s="33">
        <v>134</v>
      </c>
      <c r="CC138" s="39" t="s">
        <v>3416</v>
      </c>
      <c r="CD138" s="39" t="s">
        <v>3244</v>
      </c>
      <c r="CE138" s="39" t="s">
        <v>3244</v>
      </c>
      <c r="CF138" s="39">
        <v>2</v>
      </c>
      <c r="CG138" s="39"/>
      <c r="CH138" s="39"/>
      <c r="CI138" s="39"/>
      <c r="CS138" s="102"/>
      <c r="CT138" s="102"/>
      <c r="CU138" s="102"/>
      <c r="CV138" s="102"/>
      <c r="CW138" s="102"/>
      <c r="CX138" s="102"/>
      <c r="CY138" s="102"/>
      <c r="DA138" s="39" t="s">
        <v>992</v>
      </c>
      <c r="DB138" s="39" t="s">
        <v>2783</v>
      </c>
      <c r="DC138" s="39" t="s">
        <v>2783</v>
      </c>
      <c r="DD138" s="39">
        <v>2</v>
      </c>
      <c r="DE138" s="39"/>
      <c r="DF138" s="39"/>
      <c r="DG138" s="39"/>
      <c r="DI138" s="39" t="s">
        <v>1343</v>
      </c>
      <c r="DJ138" s="39" t="s">
        <v>3417</v>
      </c>
      <c r="DK138" s="39" t="s">
        <v>3417</v>
      </c>
      <c r="DL138" s="39">
        <v>2</v>
      </c>
      <c r="DM138" s="39"/>
      <c r="DN138" s="39"/>
      <c r="DO138" s="39"/>
      <c r="DQ138" s="39" t="s">
        <v>3418</v>
      </c>
      <c r="DR138" s="62" t="s">
        <v>3419</v>
      </c>
      <c r="DS138" s="62" t="s">
        <v>3419</v>
      </c>
      <c r="DT138" s="39">
        <v>2</v>
      </c>
      <c r="DU138" s="39"/>
      <c r="DV138" s="39"/>
      <c r="DW138" s="39"/>
      <c r="DY138" s="39" t="s">
        <v>2592</v>
      </c>
      <c r="DZ138" s="39" t="s">
        <v>3420</v>
      </c>
      <c r="EA138" s="39" t="s">
        <v>3420</v>
      </c>
      <c r="EB138" s="39"/>
      <c r="EC138" s="39"/>
      <c r="ED138" s="39"/>
      <c r="EE138" s="39"/>
      <c r="EO138" s="38" t="s">
        <v>3421</v>
      </c>
      <c r="EP138" s="62" t="s">
        <v>3380</v>
      </c>
      <c r="EQ138" s="62" t="s">
        <v>3380</v>
      </c>
      <c r="ER138" s="38">
        <v>4</v>
      </c>
      <c r="ES138" s="38">
        <v>2</v>
      </c>
      <c r="ET138" s="38"/>
      <c r="EU138" s="62"/>
    </row>
    <row r="139" spans="49:207" x14ac:dyDescent="0.4">
      <c r="AW139" s="37" t="s">
        <v>3422</v>
      </c>
      <c r="AX139" s="38" t="s">
        <v>3307</v>
      </c>
      <c r="AY139" s="38" t="s">
        <v>3307</v>
      </c>
      <c r="AZ139" s="39">
        <v>14</v>
      </c>
      <c r="BA139" s="39"/>
      <c r="BB139" s="39"/>
      <c r="BC139" s="39"/>
      <c r="BD139" s="33">
        <v>135</v>
      </c>
      <c r="BE139" s="39" t="s">
        <v>1788</v>
      </c>
      <c r="BF139" s="38" t="s">
        <v>3423</v>
      </c>
      <c r="BG139" s="38" t="s">
        <v>3423</v>
      </c>
      <c r="BH139" s="39"/>
      <c r="BI139" s="39"/>
      <c r="BJ139" s="39"/>
      <c r="BK139" s="39"/>
      <c r="BU139" s="39" t="s">
        <v>3424</v>
      </c>
      <c r="BV139" s="38" t="s">
        <v>3425</v>
      </c>
      <c r="BW139" s="38" t="s">
        <v>3425</v>
      </c>
      <c r="BX139" s="39">
        <v>2</v>
      </c>
      <c r="BY139" s="39"/>
      <c r="BZ139" s="39"/>
      <c r="CA139" s="39"/>
      <c r="CB139" s="33">
        <v>135</v>
      </c>
      <c r="CC139" s="39" t="s">
        <v>3426</v>
      </c>
      <c r="CD139" s="39" t="s">
        <v>3294</v>
      </c>
      <c r="CE139" s="39" t="s">
        <v>3294</v>
      </c>
      <c r="CF139" s="39">
        <v>2</v>
      </c>
      <c r="CG139" s="39"/>
      <c r="CH139" s="39"/>
      <c r="CI139" s="39"/>
      <c r="CS139" s="102"/>
      <c r="CT139" s="102"/>
      <c r="CU139" s="102"/>
      <c r="CV139" s="102"/>
      <c r="CW139" s="102"/>
      <c r="CX139" s="102"/>
      <c r="CY139" s="102"/>
      <c r="DA139" s="39" t="s">
        <v>1026</v>
      </c>
      <c r="DB139" s="39" t="s">
        <v>2842</v>
      </c>
      <c r="DC139" s="39" t="s">
        <v>2842</v>
      </c>
      <c r="DD139" s="39">
        <v>2</v>
      </c>
      <c r="DE139" s="39"/>
      <c r="DF139" s="39"/>
      <c r="DG139" s="39"/>
      <c r="DI139" s="39" t="s">
        <v>1375</v>
      </c>
      <c r="DJ139" s="39" t="s">
        <v>3427</v>
      </c>
      <c r="DK139" s="39" t="s">
        <v>3427</v>
      </c>
      <c r="DL139" s="39">
        <v>2</v>
      </c>
      <c r="DM139" s="39"/>
      <c r="DN139" s="39"/>
      <c r="DO139" s="39"/>
      <c r="DQ139" s="39" t="s">
        <v>3428</v>
      </c>
      <c r="DR139" s="62" t="s">
        <v>3429</v>
      </c>
      <c r="DS139" s="62" t="s">
        <v>3429</v>
      </c>
      <c r="DT139" s="39">
        <v>2</v>
      </c>
      <c r="DU139" s="39"/>
      <c r="DV139" s="39"/>
      <c r="DW139" s="39"/>
      <c r="DY139" s="39" t="s">
        <v>2672</v>
      </c>
      <c r="DZ139" s="39" t="s">
        <v>2498</v>
      </c>
      <c r="EA139" s="39" t="s">
        <v>2498</v>
      </c>
      <c r="EB139" s="39">
        <v>4</v>
      </c>
      <c r="EC139" s="39">
        <v>2</v>
      </c>
      <c r="ED139" s="39"/>
      <c r="EE139" s="39"/>
      <c r="EO139" s="38" t="s">
        <v>2901</v>
      </c>
      <c r="EP139" s="62" t="s">
        <v>3302</v>
      </c>
      <c r="EQ139" s="62" t="s">
        <v>3302</v>
      </c>
      <c r="ER139" s="38">
        <v>4</v>
      </c>
      <c r="ES139" s="38">
        <v>2</v>
      </c>
      <c r="ET139" s="38"/>
      <c r="EU139" s="62"/>
    </row>
    <row r="140" spans="49:207" x14ac:dyDescent="0.4">
      <c r="AW140" s="37" t="s">
        <v>3430</v>
      </c>
      <c r="AX140" s="38" t="s">
        <v>372</v>
      </c>
      <c r="AY140" s="38" t="s">
        <v>372</v>
      </c>
      <c r="AZ140" s="39">
        <v>4</v>
      </c>
      <c r="BA140" s="39">
        <v>2</v>
      </c>
      <c r="BB140" s="39"/>
      <c r="BC140" s="39"/>
      <c r="BD140" s="33">
        <v>136</v>
      </c>
      <c r="BE140" s="39" t="s">
        <v>1817</v>
      </c>
      <c r="BF140" s="38" t="s">
        <v>3431</v>
      </c>
      <c r="BG140" s="38" t="s">
        <v>3431</v>
      </c>
      <c r="BH140" s="39"/>
      <c r="BI140" s="39"/>
      <c r="BJ140" s="39"/>
      <c r="BK140" s="39"/>
      <c r="BU140" s="39" t="s">
        <v>3432</v>
      </c>
      <c r="BV140" s="38" t="s">
        <v>3433</v>
      </c>
      <c r="BW140" s="38" t="s">
        <v>3433</v>
      </c>
      <c r="BX140" s="39">
        <v>2</v>
      </c>
      <c r="BY140" s="39"/>
      <c r="BZ140" s="39"/>
      <c r="CA140" s="39"/>
      <c r="CB140" s="33">
        <v>136</v>
      </c>
      <c r="CC140" s="39" t="s">
        <v>3434</v>
      </c>
      <c r="CD140" s="39" t="s">
        <v>2158</v>
      </c>
      <c r="CE140" s="39" t="s">
        <v>2158</v>
      </c>
      <c r="CF140" s="39">
        <v>2</v>
      </c>
      <c r="CG140" s="39"/>
      <c r="CH140" s="39"/>
      <c r="CI140" s="39"/>
      <c r="CS140" s="102"/>
      <c r="CT140" s="102"/>
      <c r="CU140" s="102"/>
      <c r="CV140" s="102"/>
      <c r="CW140" s="102"/>
      <c r="CX140" s="102"/>
      <c r="CY140" s="102"/>
      <c r="DA140" s="39" t="s">
        <v>1058</v>
      </c>
      <c r="DB140" s="39" t="s">
        <v>2822</v>
      </c>
      <c r="DC140" s="39" t="s">
        <v>2822</v>
      </c>
      <c r="DD140" s="39">
        <v>2</v>
      </c>
      <c r="DE140" s="39"/>
      <c r="DF140" s="39"/>
      <c r="DG140" s="39"/>
      <c r="DI140" s="39" t="s">
        <v>1405</v>
      </c>
      <c r="DJ140" s="39" t="s">
        <v>3435</v>
      </c>
      <c r="DK140" s="39" t="s">
        <v>3435</v>
      </c>
      <c r="DL140" s="39">
        <v>2</v>
      </c>
      <c r="DM140" s="39"/>
      <c r="DN140" s="39"/>
      <c r="DO140" s="39"/>
      <c r="DQ140" s="39" t="s">
        <v>3436</v>
      </c>
      <c r="DR140" s="62" t="s">
        <v>3437</v>
      </c>
      <c r="DS140" s="62" t="s">
        <v>3437</v>
      </c>
      <c r="DT140" s="39">
        <v>2</v>
      </c>
      <c r="DU140" s="39"/>
      <c r="DV140" s="39"/>
      <c r="DW140" s="39"/>
      <c r="DY140" s="39" t="s">
        <v>2699</v>
      </c>
      <c r="DZ140" s="39" t="s">
        <v>2974</v>
      </c>
      <c r="EA140" s="39" t="s">
        <v>2974</v>
      </c>
      <c r="EB140" s="39">
        <v>4</v>
      </c>
      <c r="EC140" s="39">
        <v>2</v>
      </c>
      <c r="ED140" s="39"/>
      <c r="EE140" s="39"/>
      <c r="EO140" s="38" t="s">
        <v>3438</v>
      </c>
      <c r="EP140" s="38" t="s">
        <v>3129</v>
      </c>
      <c r="EQ140" s="38" t="s">
        <v>3129</v>
      </c>
      <c r="ER140" s="38"/>
      <c r="ES140" s="38"/>
      <c r="ET140" s="38"/>
      <c r="EU140" s="62" t="s">
        <v>998</v>
      </c>
    </row>
    <row r="141" spans="49:207" x14ac:dyDescent="0.4">
      <c r="AW141" s="37" t="s">
        <v>3439</v>
      </c>
      <c r="AX141" s="38" t="s">
        <v>3336</v>
      </c>
      <c r="AY141" s="38" t="s">
        <v>3336</v>
      </c>
      <c r="AZ141" s="39">
        <v>4</v>
      </c>
      <c r="BA141" s="39">
        <v>2</v>
      </c>
      <c r="BB141" s="39"/>
      <c r="BC141" s="39"/>
      <c r="BD141" s="33">
        <v>137</v>
      </c>
      <c r="BE141" s="39" t="s">
        <v>1846</v>
      </c>
      <c r="BF141" s="38" t="s">
        <v>3440</v>
      </c>
      <c r="BG141" s="38" t="s">
        <v>3440</v>
      </c>
      <c r="BH141" s="39"/>
      <c r="BI141" s="39"/>
      <c r="BJ141" s="39"/>
      <c r="BK141" s="39"/>
      <c r="BU141" s="39" t="s">
        <v>3441</v>
      </c>
      <c r="BV141" s="38" t="s">
        <v>3442</v>
      </c>
      <c r="BW141" s="38" t="s">
        <v>3442</v>
      </c>
      <c r="BX141" s="39">
        <v>2</v>
      </c>
      <c r="BY141" s="39"/>
      <c r="BZ141" s="39"/>
      <c r="CA141" s="39"/>
      <c r="CB141" s="33">
        <v>137</v>
      </c>
      <c r="CC141" s="39" t="s">
        <v>3443</v>
      </c>
      <c r="CD141" s="39" t="s">
        <v>2250</v>
      </c>
      <c r="CE141" s="39" t="s">
        <v>2250</v>
      </c>
      <c r="CF141" s="39">
        <v>2</v>
      </c>
      <c r="CG141" s="39"/>
      <c r="CH141" s="39"/>
      <c r="CI141" s="39"/>
      <c r="CS141" s="102"/>
      <c r="CT141" s="102"/>
      <c r="CU141" s="102"/>
      <c r="CV141" s="102"/>
      <c r="CW141" s="102"/>
      <c r="CX141" s="102"/>
      <c r="CY141" s="102"/>
      <c r="DA141" s="39" t="s">
        <v>1099</v>
      </c>
      <c r="DB141" s="39" t="s">
        <v>1949</v>
      </c>
      <c r="DC141" s="39" t="s">
        <v>1949</v>
      </c>
      <c r="DD141" s="39">
        <v>2</v>
      </c>
      <c r="DE141" s="39"/>
      <c r="DF141" s="39"/>
      <c r="DG141" s="39"/>
      <c r="DI141" s="39" t="s">
        <v>1435</v>
      </c>
      <c r="DJ141" s="39" t="s">
        <v>3444</v>
      </c>
      <c r="DK141" s="39" t="s">
        <v>3444</v>
      </c>
      <c r="DL141" s="39">
        <v>2</v>
      </c>
      <c r="DM141" s="39"/>
      <c r="DN141" s="39"/>
      <c r="DO141" s="39"/>
      <c r="DQ141" s="39" t="s">
        <v>3445</v>
      </c>
      <c r="DR141" s="62" t="s">
        <v>3446</v>
      </c>
      <c r="DS141" s="62" t="s">
        <v>3446</v>
      </c>
      <c r="DT141" s="39">
        <v>2</v>
      </c>
      <c r="DU141" s="39"/>
      <c r="DV141" s="39"/>
      <c r="DW141" s="39"/>
      <c r="DY141" s="39" t="s">
        <v>2720</v>
      </c>
      <c r="DZ141" s="39" t="s">
        <v>3447</v>
      </c>
      <c r="EA141" s="39" t="s">
        <v>3447</v>
      </c>
      <c r="EB141" s="39">
        <v>4</v>
      </c>
      <c r="EC141" s="39">
        <v>2</v>
      </c>
      <c r="ED141" s="39"/>
      <c r="EE141" s="39"/>
      <c r="EO141" s="62" t="s">
        <v>3448</v>
      </c>
      <c r="EP141" s="62" t="s">
        <v>3449</v>
      </c>
      <c r="EQ141" s="62" t="s">
        <v>3450</v>
      </c>
      <c r="ER141" s="62">
        <v>5</v>
      </c>
      <c r="ES141" s="62">
        <v>1</v>
      </c>
      <c r="ET141" s="62"/>
      <c r="EU141" s="62"/>
    </row>
    <row r="142" spans="49:207" x14ac:dyDescent="0.4">
      <c r="AW142" s="37" t="s">
        <v>3451</v>
      </c>
      <c r="AX142" s="38" t="s">
        <v>3353</v>
      </c>
      <c r="AY142" s="38" t="s">
        <v>3354</v>
      </c>
      <c r="AZ142" s="39">
        <v>5</v>
      </c>
      <c r="BA142" s="39" t="s">
        <v>1065</v>
      </c>
      <c r="BB142" s="39" t="s">
        <v>2045</v>
      </c>
      <c r="BC142" s="39" t="s">
        <v>1067</v>
      </c>
      <c r="BD142" s="33">
        <v>138</v>
      </c>
      <c r="BE142" s="39" t="s">
        <v>1874</v>
      </c>
      <c r="BF142" s="38" t="s">
        <v>3452</v>
      </c>
      <c r="BG142" s="38" t="s">
        <v>3452</v>
      </c>
      <c r="BH142" s="39"/>
      <c r="BI142" s="39"/>
      <c r="BJ142" s="39"/>
      <c r="BK142" s="39"/>
      <c r="BU142" s="39" t="s">
        <v>3453</v>
      </c>
      <c r="BV142" s="38" t="s">
        <v>3454</v>
      </c>
      <c r="BW142" s="38" t="s">
        <v>3454</v>
      </c>
      <c r="BX142" s="39">
        <v>2</v>
      </c>
      <c r="BY142" s="39"/>
      <c r="BZ142" s="39"/>
      <c r="CA142" s="39"/>
      <c r="CB142" s="33">
        <v>138</v>
      </c>
      <c r="CC142" s="39" t="s">
        <v>3455</v>
      </c>
      <c r="CD142" s="39" t="s">
        <v>3311</v>
      </c>
      <c r="CE142" s="39" t="s">
        <v>3311</v>
      </c>
      <c r="CF142" s="39">
        <v>2</v>
      </c>
      <c r="CG142" s="39"/>
      <c r="CH142" s="39"/>
      <c r="CI142" s="39"/>
      <c r="CS142" s="102"/>
      <c r="CT142" s="102"/>
      <c r="CU142" s="102"/>
      <c r="CV142" s="102"/>
      <c r="CW142" s="102"/>
      <c r="CX142" s="102"/>
      <c r="CY142" s="102"/>
      <c r="DA142" s="39" t="s">
        <v>1141</v>
      </c>
      <c r="DB142" s="39" t="s">
        <v>2862</v>
      </c>
      <c r="DC142" s="39" t="s">
        <v>2862</v>
      </c>
      <c r="DD142" s="39">
        <v>2</v>
      </c>
      <c r="DE142" s="39"/>
      <c r="DF142" s="39"/>
      <c r="DG142" s="39"/>
      <c r="DI142" s="39" t="s">
        <v>1467</v>
      </c>
      <c r="DJ142" s="39" t="s">
        <v>3456</v>
      </c>
      <c r="DK142" s="39" t="s">
        <v>3456</v>
      </c>
      <c r="DL142" s="39">
        <v>2</v>
      </c>
      <c r="DM142" s="39"/>
      <c r="DN142" s="39"/>
      <c r="DO142" s="39"/>
      <c r="DQ142" s="39" t="s">
        <v>3457</v>
      </c>
      <c r="DR142" s="62" t="s">
        <v>3458</v>
      </c>
      <c r="DS142" s="62" t="s">
        <v>3458</v>
      </c>
      <c r="DT142" s="39">
        <v>2</v>
      </c>
      <c r="DU142" s="39"/>
      <c r="DV142" s="39"/>
      <c r="DW142" s="39"/>
      <c r="DY142" s="39" t="s">
        <v>2882</v>
      </c>
      <c r="DZ142" s="39" t="s">
        <v>2519</v>
      </c>
      <c r="EA142" s="39" t="s">
        <v>2519</v>
      </c>
      <c r="EB142" s="39">
        <v>4</v>
      </c>
      <c r="EC142" s="39">
        <v>2</v>
      </c>
      <c r="ED142" s="39"/>
      <c r="EE142" s="39"/>
      <c r="EO142" s="70" t="s">
        <v>3459</v>
      </c>
      <c r="EP142" s="70" t="s">
        <v>3460</v>
      </c>
      <c r="EQ142" s="70" t="s">
        <v>3461</v>
      </c>
      <c r="ER142" s="70">
        <v>5</v>
      </c>
      <c r="ES142" s="70" t="s">
        <v>1065</v>
      </c>
      <c r="ET142" s="70"/>
      <c r="EU142" s="70"/>
    </row>
    <row r="143" spans="49:207" x14ac:dyDescent="0.4">
      <c r="AW143" s="37" t="s">
        <v>3462</v>
      </c>
      <c r="AX143" s="38" t="s">
        <v>447</v>
      </c>
      <c r="AY143" s="38" t="s">
        <v>447</v>
      </c>
      <c r="AZ143" s="39">
        <v>2</v>
      </c>
      <c r="BA143" s="39"/>
      <c r="BB143" s="39"/>
      <c r="BC143" s="39"/>
      <c r="BD143" s="33">
        <v>139</v>
      </c>
      <c r="BE143" s="39" t="s">
        <v>1902</v>
      </c>
      <c r="BF143" s="38" t="s">
        <v>3463</v>
      </c>
      <c r="BG143" s="38" t="s">
        <v>3463</v>
      </c>
      <c r="BH143" s="39"/>
      <c r="BI143" s="39"/>
      <c r="BJ143" s="39"/>
      <c r="BK143" s="39"/>
      <c r="BU143" s="39" t="s">
        <v>3464</v>
      </c>
      <c r="BV143" s="38" t="s">
        <v>3465</v>
      </c>
      <c r="BW143" s="38" t="s">
        <v>3465</v>
      </c>
      <c r="BX143" s="39">
        <v>2</v>
      </c>
      <c r="BY143" s="39"/>
      <c r="BZ143" s="39"/>
      <c r="CA143" s="39"/>
      <c r="CB143" s="33">
        <v>139</v>
      </c>
      <c r="CC143" s="39" t="s">
        <v>3466</v>
      </c>
      <c r="CD143" s="39" t="s">
        <v>3467</v>
      </c>
      <c r="CE143" s="39" t="s">
        <v>3467</v>
      </c>
      <c r="CF143" s="39">
        <v>2</v>
      </c>
      <c r="CG143" s="39"/>
      <c r="CH143" s="39"/>
      <c r="CI143" s="39"/>
      <c r="CS143" s="102"/>
      <c r="CT143" s="102"/>
      <c r="CU143" s="102"/>
      <c r="CV143" s="102"/>
      <c r="CW143" s="103"/>
      <c r="CX143" s="103"/>
      <c r="CY143" s="102"/>
      <c r="DA143" s="39" t="s">
        <v>1172</v>
      </c>
      <c r="DB143" s="39" t="s">
        <v>3052</v>
      </c>
      <c r="DC143" s="39" t="s">
        <v>3052</v>
      </c>
      <c r="DD143" s="39">
        <v>2</v>
      </c>
      <c r="DE143" s="39"/>
      <c r="DF143" s="39"/>
      <c r="DG143" s="39"/>
      <c r="DI143" s="39" t="s">
        <v>1498</v>
      </c>
      <c r="DJ143" s="39" t="s">
        <v>1929</v>
      </c>
      <c r="DK143" s="39" t="s">
        <v>1929</v>
      </c>
      <c r="DL143" s="39">
        <v>2</v>
      </c>
      <c r="DM143" s="39"/>
      <c r="DN143" s="39"/>
      <c r="DO143" s="39"/>
      <c r="DQ143" s="39" t="s">
        <v>3468</v>
      </c>
      <c r="DR143" s="62" t="s">
        <v>3469</v>
      </c>
      <c r="DS143" s="62" t="s">
        <v>3469</v>
      </c>
      <c r="DT143" s="39">
        <v>2</v>
      </c>
      <c r="DU143" s="39"/>
      <c r="DV143" s="39"/>
      <c r="DW143" s="39"/>
      <c r="DY143" s="39" t="s">
        <v>2766</v>
      </c>
      <c r="DZ143" s="39" t="s">
        <v>3155</v>
      </c>
      <c r="EA143" s="39" t="s">
        <v>3155</v>
      </c>
      <c r="EB143" s="39">
        <v>4</v>
      </c>
      <c r="EC143" s="39">
        <v>2</v>
      </c>
      <c r="ED143" s="39"/>
      <c r="EE143" s="39"/>
      <c r="EO143" s="62" t="s">
        <v>3470</v>
      </c>
      <c r="EP143" s="62" t="s">
        <v>3471</v>
      </c>
      <c r="EQ143" s="62" t="s">
        <v>3471</v>
      </c>
      <c r="ER143" s="62">
        <v>4</v>
      </c>
      <c r="ES143" s="62">
        <v>2</v>
      </c>
      <c r="ET143" s="62"/>
      <c r="EU143" s="62"/>
    </row>
    <row r="144" spans="49:207" x14ac:dyDescent="0.4">
      <c r="AW144" s="37" t="s">
        <v>3472</v>
      </c>
      <c r="AX144" s="38" t="s">
        <v>480</v>
      </c>
      <c r="AY144" s="38" t="s">
        <v>480</v>
      </c>
      <c r="AZ144" s="39">
        <v>2</v>
      </c>
      <c r="BA144" s="39"/>
      <c r="BB144" s="39"/>
      <c r="BC144" s="39"/>
      <c r="BD144" s="33">
        <v>140</v>
      </c>
      <c r="BE144" s="39" t="s">
        <v>1928</v>
      </c>
      <c r="BF144" s="38" t="s">
        <v>3473</v>
      </c>
      <c r="BG144" s="38" t="s">
        <v>3473</v>
      </c>
      <c r="BH144" s="39"/>
      <c r="BI144" s="39"/>
      <c r="BJ144" s="39"/>
      <c r="BK144" s="39"/>
      <c r="BU144" s="39" t="s">
        <v>3474</v>
      </c>
      <c r="BV144" s="38" t="s">
        <v>3475</v>
      </c>
      <c r="BW144" s="38" t="s">
        <v>3475</v>
      </c>
      <c r="BX144" s="39">
        <v>2</v>
      </c>
      <c r="BY144" s="39"/>
      <c r="BZ144" s="39"/>
      <c r="CA144" s="39"/>
      <c r="CB144" s="33">
        <v>140</v>
      </c>
      <c r="CC144" s="39" t="s">
        <v>3476</v>
      </c>
      <c r="CD144" s="39" t="s">
        <v>3339</v>
      </c>
      <c r="CE144" s="39" t="s">
        <v>3339</v>
      </c>
      <c r="CF144" s="39">
        <v>2</v>
      </c>
      <c r="CG144" s="39"/>
      <c r="CH144" s="39"/>
      <c r="CI144" s="39"/>
      <c r="CS144" s="102"/>
      <c r="CT144" s="102"/>
      <c r="CU144" s="102"/>
      <c r="CV144" s="102"/>
      <c r="CW144" s="103"/>
      <c r="CX144" s="103"/>
      <c r="CY144" s="102"/>
      <c r="DA144" s="39" t="s">
        <v>1680</v>
      </c>
      <c r="DB144" s="39" t="s">
        <v>2591</v>
      </c>
      <c r="DC144" s="39" t="s">
        <v>2591</v>
      </c>
      <c r="DD144" s="39">
        <v>3</v>
      </c>
      <c r="DE144" s="37" t="b">
        <v>0</v>
      </c>
      <c r="DF144" s="37"/>
      <c r="DG144" s="39"/>
      <c r="DI144" s="39" t="s">
        <v>1532</v>
      </c>
      <c r="DJ144" s="39" t="s">
        <v>2354</v>
      </c>
      <c r="DK144" s="39" t="s">
        <v>2354</v>
      </c>
      <c r="DL144" s="39">
        <v>2</v>
      </c>
      <c r="DM144" s="39"/>
      <c r="DN144" s="39"/>
      <c r="DO144" s="39"/>
      <c r="DQ144" s="39" t="s">
        <v>3477</v>
      </c>
      <c r="DR144" s="62" t="s">
        <v>3478</v>
      </c>
      <c r="DS144" s="62" t="s">
        <v>3478</v>
      </c>
      <c r="DT144" s="39">
        <v>2</v>
      </c>
      <c r="DU144" s="39"/>
      <c r="DV144" s="39"/>
      <c r="DW144" s="39"/>
      <c r="DY144" s="39" t="s">
        <v>2788</v>
      </c>
      <c r="DZ144" s="39" t="s">
        <v>2878</v>
      </c>
      <c r="EA144" s="39" t="s">
        <v>2878</v>
      </c>
      <c r="EB144" s="39">
        <v>4</v>
      </c>
      <c r="EC144" s="39">
        <v>2</v>
      </c>
      <c r="ED144" s="39"/>
      <c r="EE144" s="39"/>
      <c r="EO144" s="62" t="s">
        <v>3479</v>
      </c>
      <c r="EP144" s="62" t="s">
        <v>3480</v>
      </c>
      <c r="EQ144" s="62" t="s">
        <v>3480</v>
      </c>
      <c r="ER144" s="62">
        <v>4</v>
      </c>
      <c r="ES144" s="62">
        <v>2</v>
      </c>
      <c r="ET144" s="62"/>
      <c r="EU144" s="62"/>
    </row>
    <row r="145" spans="49:151" x14ac:dyDescent="0.4">
      <c r="AW145" s="37" t="s">
        <v>3481</v>
      </c>
      <c r="AX145" s="38" t="s">
        <v>3482</v>
      </c>
      <c r="AY145" s="38" t="s">
        <v>3482</v>
      </c>
      <c r="AZ145" s="39">
        <v>2</v>
      </c>
      <c r="BA145" s="39"/>
      <c r="BB145" s="39"/>
      <c r="BC145" s="39"/>
      <c r="BD145" s="33">
        <v>141</v>
      </c>
      <c r="BE145" s="39" t="s">
        <v>1955</v>
      </c>
      <c r="BF145" s="38" t="s">
        <v>3483</v>
      </c>
      <c r="BG145" s="38" t="s">
        <v>3483</v>
      </c>
      <c r="BH145" s="39"/>
      <c r="BI145" s="39"/>
      <c r="BJ145" s="39"/>
      <c r="BK145" s="39"/>
      <c r="BU145" s="39" t="s">
        <v>3484</v>
      </c>
      <c r="BV145" s="38" t="s">
        <v>3485</v>
      </c>
      <c r="BW145" s="38" t="s">
        <v>3485</v>
      </c>
      <c r="BX145" s="39">
        <v>2</v>
      </c>
      <c r="BY145" s="39"/>
      <c r="BZ145" s="39"/>
      <c r="CA145" s="39"/>
      <c r="CB145" s="33">
        <v>141</v>
      </c>
      <c r="CC145" s="39" t="s">
        <v>3486</v>
      </c>
      <c r="CD145" s="39" t="s">
        <v>3384</v>
      </c>
      <c r="CE145" s="39" t="s">
        <v>3384</v>
      </c>
      <c r="CF145" s="39">
        <v>2</v>
      </c>
      <c r="CG145" s="39"/>
      <c r="CH145" s="39"/>
      <c r="CI145" s="39"/>
      <c r="CS145" s="102"/>
      <c r="CT145" s="102"/>
      <c r="CU145" s="102"/>
      <c r="CV145" s="102"/>
      <c r="CW145" s="102"/>
      <c r="CX145" s="102"/>
      <c r="CY145" s="102"/>
      <c r="DA145" s="39" t="s">
        <v>3487</v>
      </c>
      <c r="DB145" s="39" t="s">
        <v>2620</v>
      </c>
      <c r="DC145" s="39" t="s">
        <v>2620</v>
      </c>
      <c r="DD145" s="39">
        <v>3</v>
      </c>
      <c r="DE145" s="37" t="b">
        <v>0</v>
      </c>
      <c r="DF145" s="37"/>
      <c r="DG145" s="39"/>
      <c r="DI145" s="39" t="s">
        <v>1562</v>
      </c>
      <c r="DJ145" s="39" t="s">
        <v>2331</v>
      </c>
      <c r="DK145" s="39" t="s">
        <v>2331</v>
      </c>
      <c r="DL145" s="39">
        <v>2</v>
      </c>
      <c r="DM145" s="39"/>
      <c r="DN145" s="39"/>
      <c r="DO145" s="39"/>
      <c r="DQ145" s="39" t="s">
        <v>3488</v>
      </c>
      <c r="DR145" s="62" t="s">
        <v>3489</v>
      </c>
      <c r="DS145" s="62" t="s">
        <v>3489</v>
      </c>
      <c r="DT145" s="39">
        <v>2</v>
      </c>
      <c r="DU145" s="39"/>
      <c r="DV145" s="39"/>
      <c r="DW145" s="39"/>
      <c r="DY145" s="39" t="s">
        <v>2810</v>
      </c>
      <c r="DZ145" s="39" t="s">
        <v>3181</v>
      </c>
      <c r="EA145" s="39" t="s">
        <v>3181</v>
      </c>
      <c r="EB145" s="39">
        <v>2</v>
      </c>
      <c r="EC145" s="39"/>
      <c r="ED145" s="39"/>
      <c r="EE145" s="39"/>
      <c r="EO145" s="62" t="s">
        <v>3490</v>
      </c>
      <c r="EP145" s="62" t="s">
        <v>3491</v>
      </c>
      <c r="EQ145" s="62" t="s">
        <v>3491</v>
      </c>
      <c r="ER145" s="62">
        <v>4</v>
      </c>
      <c r="ES145" s="62">
        <v>2</v>
      </c>
      <c r="ET145" s="62"/>
      <c r="EU145" s="62"/>
    </row>
    <row r="146" spans="49:151" x14ac:dyDescent="0.4">
      <c r="AW146" s="37" t="s">
        <v>3492</v>
      </c>
      <c r="AX146" s="38" t="s">
        <v>3393</v>
      </c>
      <c r="AY146" s="38" t="s">
        <v>3393</v>
      </c>
      <c r="AZ146" s="39">
        <v>2</v>
      </c>
      <c r="BA146" s="39"/>
      <c r="BB146" s="39"/>
      <c r="BC146" s="39"/>
      <c r="BD146" s="33">
        <v>142</v>
      </c>
      <c r="BE146" s="39" t="s">
        <v>1982</v>
      </c>
      <c r="BF146" s="38" t="s">
        <v>3493</v>
      </c>
      <c r="BG146" s="38" t="s">
        <v>3493</v>
      </c>
      <c r="BH146" s="39"/>
      <c r="BI146" s="39"/>
      <c r="BJ146" s="39"/>
      <c r="BK146" s="39"/>
      <c r="BU146" s="39" t="s">
        <v>3477</v>
      </c>
      <c r="BV146" s="38" t="s">
        <v>3494</v>
      </c>
      <c r="BW146" s="38" t="s">
        <v>3494</v>
      </c>
      <c r="BX146" s="39">
        <v>2</v>
      </c>
      <c r="BY146" s="39"/>
      <c r="BZ146" s="39"/>
      <c r="CA146" s="39"/>
      <c r="CB146" s="33">
        <v>142</v>
      </c>
      <c r="CC146" s="39" t="s">
        <v>3495</v>
      </c>
      <c r="CD146" s="39" t="s">
        <v>3371</v>
      </c>
      <c r="CE146" s="39" t="s">
        <v>3371</v>
      </c>
      <c r="CF146" s="39">
        <v>2</v>
      </c>
      <c r="CG146" s="39"/>
      <c r="CH146" s="39"/>
      <c r="CI146" s="39"/>
      <c r="CS146" s="102"/>
      <c r="CT146" s="102"/>
      <c r="CU146" s="102"/>
      <c r="CV146" s="102"/>
      <c r="CW146" s="102"/>
      <c r="CX146" s="102"/>
      <c r="CY146" s="102"/>
      <c r="DA146" s="39" t="s">
        <v>3496</v>
      </c>
      <c r="DB146" s="39" t="s">
        <v>2646</v>
      </c>
      <c r="DC146" s="39" t="s">
        <v>2646</v>
      </c>
      <c r="DD146" s="39">
        <v>3</v>
      </c>
      <c r="DE146" s="37" t="b">
        <v>0</v>
      </c>
      <c r="DF146" s="37"/>
      <c r="DG146" s="39"/>
      <c r="DI146" s="39" t="s">
        <v>1590</v>
      </c>
      <c r="DJ146" s="39" t="s">
        <v>3497</v>
      </c>
      <c r="DK146" s="39" t="s">
        <v>3497</v>
      </c>
      <c r="DL146" s="39">
        <v>2</v>
      </c>
      <c r="DM146" s="39"/>
      <c r="DN146" s="39"/>
      <c r="DO146" s="39"/>
      <c r="DQ146" s="39" t="s">
        <v>3498</v>
      </c>
      <c r="DR146" s="62" t="s">
        <v>3499</v>
      </c>
      <c r="DS146" s="62" t="s">
        <v>3499</v>
      </c>
      <c r="DT146" s="39">
        <v>2</v>
      </c>
      <c r="DU146" s="39"/>
      <c r="DV146" s="39"/>
      <c r="DW146" s="39"/>
      <c r="DY146" s="39" t="s">
        <v>2827</v>
      </c>
      <c r="DZ146" s="39" t="s">
        <v>2561</v>
      </c>
      <c r="EA146" s="39" t="s">
        <v>2561</v>
      </c>
      <c r="EB146" s="39">
        <v>4</v>
      </c>
      <c r="EC146" s="39">
        <v>2</v>
      </c>
      <c r="ED146" s="39"/>
      <c r="EE146" s="39"/>
      <c r="EO146" s="62" t="s">
        <v>3500</v>
      </c>
      <c r="EP146" s="62" t="s">
        <v>3501</v>
      </c>
      <c r="EQ146" s="62" t="s">
        <v>3501</v>
      </c>
      <c r="ER146" s="62">
        <v>4</v>
      </c>
      <c r="ES146" s="62">
        <v>2</v>
      </c>
      <c r="ET146" s="62"/>
      <c r="EU146" s="62"/>
    </row>
    <row r="147" spans="49:151" x14ac:dyDescent="0.4">
      <c r="AW147" s="37" t="s">
        <v>3502</v>
      </c>
      <c r="AX147" s="38" t="s">
        <v>536</v>
      </c>
      <c r="AY147" s="38" t="s">
        <v>536</v>
      </c>
      <c r="AZ147" s="39">
        <v>2</v>
      </c>
      <c r="BA147" s="39"/>
      <c r="BB147" s="39"/>
      <c r="BC147" s="39"/>
      <c r="BD147" s="33">
        <v>143</v>
      </c>
      <c r="BE147" s="39" t="s">
        <v>2018</v>
      </c>
      <c r="BF147" s="38" t="s">
        <v>3503</v>
      </c>
      <c r="BG147" s="38" t="s">
        <v>3503</v>
      </c>
      <c r="BH147" s="39"/>
      <c r="BI147" s="39"/>
      <c r="BJ147" s="39"/>
      <c r="BK147" s="39"/>
      <c r="BU147" s="39" t="s">
        <v>3488</v>
      </c>
      <c r="BV147" s="38" t="s">
        <v>3504</v>
      </c>
      <c r="BW147" s="38" t="s">
        <v>3504</v>
      </c>
      <c r="BX147" s="39">
        <v>2</v>
      </c>
      <c r="BY147" s="39"/>
      <c r="BZ147" s="39"/>
      <c r="CA147" s="39"/>
      <c r="CB147" s="33">
        <v>143</v>
      </c>
      <c r="CC147" s="39" t="s">
        <v>3505</v>
      </c>
      <c r="CD147" s="39" t="s">
        <v>3506</v>
      </c>
      <c r="CE147" s="39" t="s">
        <v>3506</v>
      </c>
      <c r="CF147" s="39">
        <v>2</v>
      </c>
      <c r="CG147" s="39"/>
      <c r="CH147" s="39"/>
      <c r="CI147" s="39"/>
      <c r="CS147" s="102"/>
      <c r="CT147" s="102"/>
      <c r="CU147" s="102"/>
      <c r="CV147" s="102"/>
      <c r="CW147" s="102"/>
      <c r="CX147" s="102"/>
      <c r="CY147" s="102"/>
      <c r="DA147" s="39" t="s">
        <v>3507</v>
      </c>
      <c r="DB147" s="39" t="s">
        <v>2671</v>
      </c>
      <c r="DC147" s="39" t="s">
        <v>2671</v>
      </c>
      <c r="DD147" s="39">
        <v>3</v>
      </c>
      <c r="DE147" s="37" t="b">
        <v>0</v>
      </c>
      <c r="DF147" s="37"/>
      <c r="DG147" s="39"/>
      <c r="DI147" s="39" t="s">
        <v>1616</v>
      </c>
      <c r="DJ147" s="39" t="s">
        <v>2150</v>
      </c>
      <c r="DK147" s="39" t="s">
        <v>2150</v>
      </c>
      <c r="DL147" s="39">
        <v>2</v>
      </c>
      <c r="DM147" s="39"/>
      <c r="DN147" s="39"/>
      <c r="DO147" s="39"/>
      <c r="DQ147" s="39" t="s">
        <v>3508</v>
      </c>
      <c r="DR147" s="62" t="s">
        <v>3361</v>
      </c>
      <c r="DS147" s="62" t="s">
        <v>3361</v>
      </c>
      <c r="DT147" s="39">
        <v>2</v>
      </c>
      <c r="DU147" s="39"/>
      <c r="DV147" s="39"/>
      <c r="DW147" s="39"/>
      <c r="DY147" s="39" t="s">
        <v>2847</v>
      </c>
      <c r="DZ147" s="39" t="s">
        <v>3215</v>
      </c>
      <c r="EA147" s="39" t="s">
        <v>3215</v>
      </c>
      <c r="EB147" s="39"/>
      <c r="EC147" s="39"/>
      <c r="ED147" s="39"/>
      <c r="EE147" s="39"/>
      <c r="EO147" s="62" t="s">
        <v>3509</v>
      </c>
      <c r="EP147" s="62" t="s">
        <v>3510</v>
      </c>
      <c r="EQ147" s="62" t="s">
        <v>3510</v>
      </c>
      <c r="ER147" s="62">
        <v>4</v>
      </c>
      <c r="ES147" s="62">
        <v>2</v>
      </c>
      <c r="ET147" s="62"/>
      <c r="EU147" s="62"/>
    </row>
    <row r="148" spans="49:151" x14ac:dyDescent="0.4">
      <c r="AW148" s="37" t="s">
        <v>3511</v>
      </c>
      <c r="AX148" s="38" t="s">
        <v>3415</v>
      </c>
      <c r="AY148" s="38" t="s">
        <v>3415</v>
      </c>
      <c r="AZ148" s="39">
        <v>2</v>
      </c>
      <c r="BA148" s="39"/>
      <c r="BB148" s="39"/>
      <c r="BC148" s="39"/>
      <c r="BD148" s="33">
        <v>144</v>
      </c>
      <c r="BE148" s="39" t="s">
        <v>2054</v>
      </c>
      <c r="BF148" s="38" t="s">
        <v>3512</v>
      </c>
      <c r="BG148" s="38" t="s">
        <v>3512</v>
      </c>
      <c r="BH148" s="39"/>
      <c r="BI148" s="39"/>
      <c r="BJ148" s="39"/>
      <c r="BK148" s="39"/>
      <c r="BU148" s="39" t="s">
        <v>3498</v>
      </c>
      <c r="BV148" s="38" t="s">
        <v>3513</v>
      </c>
      <c r="BW148" s="38" t="s">
        <v>3513</v>
      </c>
      <c r="BX148" s="39">
        <v>2</v>
      </c>
      <c r="BY148" s="39"/>
      <c r="BZ148" s="39"/>
      <c r="CA148" s="39"/>
      <c r="CB148" s="33">
        <v>144</v>
      </c>
      <c r="CC148" s="39" t="s">
        <v>3514</v>
      </c>
      <c r="CD148" s="39" t="s">
        <v>3396</v>
      </c>
      <c r="CE148" s="39" t="s">
        <v>3396</v>
      </c>
      <c r="CF148" s="39">
        <v>2</v>
      </c>
      <c r="CG148" s="39"/>
      <c r="CH148" s="39"/>
      <c r="CI148" s="39"/>
      <c r="CS148" s="102"/>
      <c r="CT148" s="102"/>
      <c r="CU148" s="102"/>
      <c r="CV148" s="102"/>
      <c r="CW148" s="102"/>
      <c r="CX148" s="102"/>
      <c r="CY148" s="102"/>
      <c r="DA148" s="39" t="s">
        <v>3515</v>
      </c>
      <c r="DB148" s="39" t="s">
        <v>2698</v>
      </c>
      <c r="DC148" s="39" t="s">
        <v>2698</v>
      </c>
      <c r="DD148" s="39">
        <v>3</v>
      </c>
      <c r="DE148" s="37" t="b">
        <v>0</v>
      </c>
      <c r="DF148" s="37"/>
      <c r="DG148" s="39"/>
      <c r="DI148" s="39" t="s">
        <v>1643</v>
      </c>
      <c r="DJ148" s="39" t="s">
        <v>2741</v>
      </c>
      <c r="DK148" s="39" t="s">
        <v>2741</v>
      </c>
      <c r="DL148" s="39">
        <v>2</v>
      </c>
      <c r="DM148" s="39"/>
      <c r="DN148" s="39"/>
      <c r="DO148" s="39"/>
      <c r="DQ148" s="39" t="s">
        <v>3516</v>
      </c>
      <c r="DR148" s="62" t="s">
        <v>3234</v>
      </c>
      <c r="DS148" s="62" t="s">
        <v>3234</v>
      </c>
      <c r="DT148" s="39">
        <v>2</v>
      </c>
      <c r="DU148" s="39"/>
      <c r="DV148" s="39"/>
      <c r="DW148" s="39"/>
      <c r="DY148" s="39" t="s">
        <v>2867</v>
      </c>
      <c r="DZ148" s="39" t="s">
        <v>3231</v>
      </c>
      <c r="EA148" s="39" t="s">
        <v>3231</v>
      </c>
      <c r="EB148" s="39">
        <v>6</v>
      </c>
      <c r="EC148" s="39"/>
      <c r="ED148" s="39"/>
      <c r="EE148" s="39"/>
      <c r="EO148" s="62" t="s">
        <v>3517</v>
      </c>
      <c r="EP148" s="62" t="s">
        <v>3518</v>
      </c>
      <c r="EQ148" s="62" t="s">
        <v>3518</v>
      </c>
      <c r="ER148" s="62"/>
      <c r="ES148" s="62"/>
      <c r="ET148" s="62"/>
      <c r="EU148" s="62"/>
    </row>
    <row r="149" spans="49:151" x14ac:dyDescent="0.4">
      <c r="AW149" s="37" t="s">
        <v>3519</v>
      </c>
      <c r="AX149" s="38" t="s">
        <v>3520</v>
      </c>
      <c r="AY149" s="38" t="s">
        <v>3520</v>
      </c>
      <c r="AZ149" s="39">
        <v>2</v>
      </c>
      <c r="BA149" s="39"/>
      <c r="BB149" s="39"/>
      <c r="BC149" s="39"/>
      <c r="BD149" s="33">
        <v>145</v>
      </c>
      <c r="BE149" s="39" t="s">
        <v>2086</v>
      </c>
      <c r="BF149" s="38" t="s">
        <v>3501</v>
      </c>
      <c r="BG149" s="38" t="s">
        <v>3501</v>
      </c>
      <c r="BH149" s="39"/>
      <c r="BI149" s="39"/>
      <c r="BJ149" s="39"/>
      <c r="BK149" s="39"/>
      <c r="BU149" s="39" t="s">
        <v>3508</v>
      </c>
      <c r="BV149" s="38" t="s">
        <v>3521</v>
      </c>
      <c r="BW149" s="38" t="s">
        <v>3521</v>
      </c>
      <c r="BX149" s="39">
        <v>2</v>
      </c>
      <c r="BY149" s="39"/>
      <c r="BZ149" s="39"/>
      <c r="CA149" s="39"/>
      <c r="CB149" s="33">
        <v>145</v>
      </c>
      <c r="CC149" s="39" t="s">
        <v>3522</v>
      </c>
      <c r="CD149" s="39" t="s">
        <v>3523</v>
      </c>
      <c r="CE149" s="39" t="s">
        <v>3523</v>
      </c>
      <c r="CF149" s="39">
        <v>2</v>
      </c>
      <c r="CG149" s="39"/>
      <c r="CH149" s="39"/>
      <c r="CI149" s="39"/>
      <c r="CS149" s="102"/>
      <c r="CT149" s="102"/>
      <c r="CU149" s="102"/>
      <c r="CV149" s="102"/>
      <c r="CW149" s="111"/>
      <c r="CX149" s="102"/>
      <c r="CY149" s="102"/>
      <c r="DA149" s="39" t="s">
        <v>3524</v>
      </c>
      <c r="DB149" s="39" t="s">
        <v>3525</v>
      </c>
      <c r="DC149" s="39" t="s">
        <v>3525</v>
      </c>
      <c r="DD149" s="39">
        <v>3</v>
      </c>
      <c r="DE149" s="37" t="b">
        <v>0</v>
      </c>
      <c r="DF149" s="37"/>
      <c r="DG149" s="39"/>
      <c r="DI149" s="39" t="s">
        <v>1676</v>
      </c>
      <c r="DJ149" s="39" t="s">
        <v>3526</v>
      </c>
      <c r="DK149" s="39" t="s">
        <v>3526</v>
      </c>
      <c r="DL149" s="39">
        <v>2</v>
      </c>
      <c r="DM149" s="39"/>
      <c r="DN149" s="39"/>
      <c r="DO149" s="39"/>
      <c r="DQ149" s="39" t="s">
        <v>3527</v>
      </c>
      <c r="DR149" s="62" t="s">
        <v>3250</v>
      </c>
      <c r="DS149" s="62" t="s">
        <v>3250</v>
      </c>
      <c r="DT149" s="39">
        <v>2</v>
      </c>
      <c r="DU149" s="39"/>
      <c r="DV149" s="39"/>
      <c r="DW149" s="39"/>
      <c r="DY149" s="39" t="s">
        <v>2883</v>
      </c>
      <c r="DZ149" s="39" t="s">
        <v>3247</v>
      </c>
      <c r="EA149" s="39" t="s">
        <v>3247</v>
      </c>
      <c r="EB149" s="39">
        <v>6</v>
      </c>
      <c r="EC149" s="39"/>
      <c r="ED149" s="39"/>
      <c r="EE149" s="39"/>
      <c r="EO149" s="62" t="s">
        <v>3528</v>
      </c>
      <c r="EP149" s="62" t="s">
        <v>3529</v>
      </c>
      <c r="EQ149" s="62" t="s">
        <v>3529</v>
      </c>
      <c r="ER149" s="62"/>
      <c r="ES149" s="62"/>
      <c r="ET149" s="62"/>
      <c r="EU149" s="62"/>
    </row>
    <row r="150" spans="49:151" x14ac:dyDescent="0.4">
      <c r="AW150" s="37" t="s">
        <v>3530</v>
      </c>
      <c r="AX150" s="38" t="s">
        <v>3433</v>
      </c>
      <c r="AY150" s="38" t="s">
        <v>3433</v>
      </c>
      <c r="AZ150" s="39">
        <v>2</v>
      </c>
      <c r="BA150" s="39"/>
      <c r="BB150" s="39"/>
      <c r="BC150" s="39"/>
      <c r="BD150" s="33">
        <v>146</v>
      </c>
      <c r="BE150" s="39" t="s">
        <v>2115</v>
      </c>
      <c r="BF150" s="38" t="s">
        <v>3531</v>
      </c>
      <c r="BG150" s="38" t="s">
        <v>3531</v>
      </c>
      <c r="BH150" s="39"/>
      <c r="BI150" s="39"/>
      <c r="BJ150" s="39"/>
      <c r="BK150" s="39"/>
      <c r="BU150" s="39" t="s">
        <v>3516</v>
      </c>
      <c r="BV150" s="38" t="s">
        <v>3532</v>
      </c>
      <c r="BW150" s="38" t="s">
        <v>3532</v>
      </c>
      <c r="BX150" s="39">
        <v>2</v>
      </c>
      <c r="BY150" s="39"/>
      <c r="BZ150" s="39"/>
      <c r="CA150" s="39"/>
      <c r="CB150" s="33">
        <v>146</v>
      </c>
      <c r="CC150" s="39" t="s">
        <v>800</v>
      </c>
      <c r="CD150" s="39" t="s">
        <v>3417</v>
      </c>
      <c r="CE150" s="39" t="s">
        <v>3417</v>
      </c>
      <c r="CF150" s="39">
        <v>2</v>
      </c>
      <c r="CG150" s="39"/>
      <c r="CH150" s="39"/>
      <c r="CI150" s="39"/>
      <c r="CS150" s="102"/>
      <c r="CT150" s="102"/>
      <c r="CU150" s="102"/>
      <c r="CV150" s="102"/>
      <c r="CW150" s="111"/>
      <c r="CX150" s="102"/>
      <c r="CY150" s="102"/>
      <c r="DA150" s="39" t="s">
        <v>3533</v>
      </c>
      <c r="DB150" s="39" t="s">
        <v>3534</v>
      </c>
      <c r="DC150" s="39" t="s">
        <v>3534</v>
      </c>
      <c r="DD150" s="39">
        <v>3</v>
      </c>
      <c r="DE150" s="37" t="b">
        <v>0</v>
      </c>
      <c r="DF150" s="37"/>
      <c r="DG150" s="39"/>
      <c r="DI150" s="39" t="s">
        <v>1707</v>
      </c>
      <c r="DJ150" s="39" t="s">
        <v>3535</v>
      </c>
      <c r="DK150" s="39" t="s">
        <v>3535</v>
      </c>
      <c r="DL150" s="39">
        <v>2</v>
      </c>
      <c r="DM150" s="39"/>
      <c r="DN150" s="39"/>
      <c r="DO150" s="39"/>
      <c r="DQ150" s="39" t="s">
        <v>3536</v>
      </c>
      <c r="DR150" s="62" t="s">
        <v>3537</v>
      </c>
      <c r="DS150" s="62" t="s">
        <v>3537</v>
      </c>
      <c r="DT150" s="39">
        <v>2</v>
      </c>
      <c r="DU150" s="39"/>
      <c r="DV150" s="39"/>
      <c r="DW150" s="39"/>
      <c r="DY150" s="39" t="s">
        <v>2900</v>
      </c>
      <c r="DZ150" s="39" t="s">
        <v>2430</v>
      </c>
      <c r="EA150" s="39" t="s">
        <v>2430</v>
      </c>
      <c r="EB150" s="39">
        <v>6</v>
      </c>
      <c r="EC150" s="39"/>
      <c r="ED150" s="39"/>
      <c r="EE150" s="39"/>
      <c r="EO150" s="62" t="s">
        <v>3538</v>
      </c>
      <c r="EP150" s="62" t="s">
        <v>3539</v>
      </c>
      <c r="EQ150" s="62" t="s">
        <v>3539</v>
      </c>
      <c r="ER150" s="62">
        <v>4</v>
      </c>
      <c r="ES150" s="62">
        <v>2</v>
      </c>
      <c r="ET150" s="62"/>
      <c r="EU150" s="62"/>
    </row>
    <row r="151" spans="49:151" x14ac:dyDescent="0.4">
      <c r="AW151" s="37" t="s">
        <v>3540</v>
      </c>
      <c r="AX151" s="38" t="s">
        <v>3541</v>
      </c>
      <c r="AY151" s="38" t="s">
        <v>3541</v>
      </c>
      <c r="AZ151" s="39">
        <v>2</v>
      </c>
      <c r="BA151" s="39"/>
      <c r="BB151" s="39"/>
      <c r="BC151" s="39"/>
      <c r="BD151" s="33">
        <v>147</v>
      </c>
      <c r="BE151" s="39" t="s">
        <v>2149</v>
      </c>
      <c r="BF151" s="38" t="s">
        <v>3542</v>
      </c>
      <c r="BG151" s="38" t="s">
        <v>3542</v>
      </c>
      <c r="BH151" s="39"/>
      <c r="BI151" s="39"/>
      <c r="BJ151" s="39"/>
      <c r="BK151" s="39"/>
      <c r="BU151" s="39" t="s">
        <v>3527</v>
      </c>
      <c r="BV151" s="38" t="s">
        <v>3543</v>
      </c>
      <c r="BW151" s="38" t="s">
        <v>3543</v>
      </c>
      <c r="BX151" s="39">
        <v>2</v>
      </c>
      <c r="BY151" s="39"/>
      <c r="BZ151" s="39"/>
      <c r="CA151" s="39"/>
      <c r="CB151" s="33">
        <v>147</v>
      </c>
      <c r="CC151" s="39" t="s">
        <v>835</v>
      </c>
      <c r="CD151" s="39" t="s">
        <v>3444</v>
      </c>
      <c r="CE151" s="39" t="s">
        <v>3444</v>
      </c>
      <c r="CF151" s="39">
        <v>2</v>
      </c>
      <c r="CG151" s="39"/>
      <c r="CH151" s="39"/>
      <c r="CI151" s="39"/>
      <c r="CS151" s="102"/>
      <c r="CT151" s="102"/>
      <c r="CU151" s="102"/>
      <c r="CV151" s="102"/>
      <c r="CW151" s="102"/>
      <c r="CX151" s="102"/>
      <c r="CY151" s="102"/>
      <c r="DA151" s="39" t="s">
        <v>1961</v>
      </c>
      <c r="DB151" s="39" t="s">
        <v>1585</v>
      </c>
      <c r="DC151" s="39" t="s">
        <v>1585</v>
      </c>
      <c r="DD151" s="39">
        <v>4</v>
      </c>
      <c r="DE151" s="39">
        <v>2</v>
      </c>
      <c r="DF151" s="39"/>
      <c r="DG151" s="39"/>
      <c r="DI151" s="39" t="s">
        <v>1735</v>
      </c>
      <c r="DJ151" s="39" t="s">
        <v>3544</v>
      </c>
      <c r="DK151" s="39" t="s">
        <v>3544</v>
      </c>
      <c r="DL151" s="39">
        <v>2</v>
      </c>
      <c r="DM151" s="39"/>
      <c r="DN151" s="39"/>
      <c r="DO151" s="39"/>
      <c r="DQ151" s="39" t="s">
        <v>3545</v>
      </c>
      <c r="DR151" s="62" t="s">
        <v>3546</v>
      </c>
      <c r="DS151" s="62" t="s">
        <v>3546</v>
      </c>
      <c r="DT151" s="39">
        <v>2</v>
      </c>
      <c r="DU151" s="39"/>
      <c r="DV151" s="39"/>
      <c r="DW151" s="39"/>
      <c r="DY151" s="39" t="s">
        <v>2915</v>
      </c>
      <c r="DZ151" s="39" t="s">
        <v>3547</v>
      </c>
      <c r="EA151" s="39" t="s">
        <v>3547</v>
      </c>
      <c r="EB151" s="39">
        <v>6</v>
      </c>
      <c r="EC151" s="39"/>
      <c r="ED151" s="39"/>
      <c r="EE151" s="39"/>
      <c r="EO151" s="62" t="s">
        <v>3548</v>
      </c>
      <c r="EP151" s="62" t="s">
        <v>3542</v>
      </c>
      <c r="EQ151" s="62" t="s">
        <v>3542</v>
      </c>
      <c r="ER151" s="62">
        <v>4</v>
      </c>
      <c r="ES151" s="62">
        <v>2</v>
      </c>
      <c r="ET151" s="62"/>
      <c r="EU151" s="62"/>
    </row>
    <row r="152" spans="49:151" x14ac:dyDescent="0.4">
      <c r="AW152" s="37" t="s">
        <v>3549</v>
      </c>
      <c r="AX152" s="38" t="s">
        <v>3454</v>
      </c>
      <c r="AY152" s="38" t="s">
        <v>3454</v>
      </c>
      <c r="AZ152" s="39">
        <v>2</v>
      </c>
      <c r="BA152" s="39"/>
      <c r="BB152" s="39"/>
      <c r="BC152" s="39"/>
      <c r="BD152" s="33">
        <v>148</v>
      </c>
      <c r="BE152" s="39" t="s">
        <v>2182</v>
      </c>
      <c r="BF152" s="38" t="s">
        <v>3550</v>
      </c>
      <c r="BG152" s="38" t="s">
        <v>3550</v>
      </c>
      <c r="BH152" s="39"/>
      <c r="BI152" s="39"/>
      <c r="BJ152" s="39"/>
      <c r="BK152" s="39"/>
      <c r="BU152" s="39" t="s">
        <v>3536</v>
      </c>
      <c r="BV152" s="38" t="s">
        <v>3551</v>
      </c>
      <c r="BW152" s="38" t="s">
        <v>3551</v>
      </c>
      <c r="BX152" s="39">
        <v>2</v>
      </c>
      <c r="BY152" s="39"/>
      <c r="BZ152" s="39"/>
      <c r="CA152" s="39"/>
      <c r="CB152" s="33">
        <v>148</v>
      </c>
      <c r="CC152" s="39" t="s">
        <v>863</v>
      </c>
      <c r="CD152" s="39" t="s">
        <v>3435</v>
      </c>
      <c r="CE152" s="39" t="s">
        <v>3435</v>
      </c>
      <c r="CF152" s="39">
        <v>2</v>
      </c>
      <c r="CG152" s="39"/>
      <c r="CH152" s="39"/>
      <c r="CI152" s="39"/>
      <c r="CS152" s="102"/>
      <c r="CT152" s="102"/>
      <c r="CU152" s="102"/>
      <c r="CV152" s="102"/>
      <c r="CW152" s="102"/>
      <c r="CX152" s="102"/>
      <c r="CY152" s="102"/>
      <c r="DA152" s="39" t="s">
        <v>1991</v>
      </c>
      <c r="DB152" s="39" t="s">
        <v>2549</v>
      </c>
      <c r="DC152" s="39" t="s">
        <v>2549</v>
      </c>
      <c r="DD152" s="39"/>
      <c r="DE152" s="39"/>
      <c r="DF152" s="39"/>
      <c r="DG152" s="39"/>
      <c r="DI152" s="39" t="s">
        <v>1762</v>
      </c>
      <c r="DJ152" s="39" t="s">
        <v>3552</v>
      </c>
      <c r="DK152" s="39" t="s">
        <v>3552</v>
      </c>
      <c r="DL152" s="39">
        <v>2</v>
      </c>
      <c r="DM152" s="39"/>
      <c r="DN152" s="39"/>
      <c r="DO152" s="39"/>
      <c r="DQ152" s="39" t="s">
        <v>3553</v>
      </c>
      <c r="DR152" s="62" t="s">
        <v>3554</v>
      </c>
      <c r="DS152" s="62" t="s">
        <v>3554</v>
      </c>
      <c r="DT152" s="39">
        <v>2</v>
      </c>
      <c r="DU152" s="39"/>
      <c r="DV152" s="39"/>
      <c r="DW152" s="39"/>
      <c r="DY152" s="39" t="s">
        <v>2929</v>
      </c>
      <c r="DZ152" s="39" t="s">
        <v>2456</v>
      </c>
      <c r="EA152" s="39" t="s">
        <v>2456</v>
      </c>
      <c r="EB152" s="39">
        <v>6</v>
      </c>
      <c r="EC152" s="39"/>
      <c r="ED152" s="39"/>
      <c r="EE152" s="39"/>
      <c r="EO152" s="62" t="s">
        <v>3555</v>
      </c>
      <c r="EP152" s="62" t="s">
        <v>3556</v>
      </c>
      <c r="EQ152" s="62" t="s">
        <v>3556</v>
      </c>
      <c r="ER152" s="62">
        <v>4</v>
      </c>
      <c r="ES152" s="62">
        <v>2</v>
      </c>
      <c r="ET152" s="62"/>
      <c r="EU152" s="62"/>
    </row>
    <row r="153" spans="49:151" x14ac:dyDescent="0.4">
      <c r="AW153" s="37" t="s">
        <v>3557</v>
      </c>
      <c r="AX153" s="38" t="s">
        <v>3442</v>
      </c>
      <c r="AY153" s="38" t="s">
        <v>3442</v>
      </c>
      <c r="AZ153" s="39">
        <v>2</v>
      </c>
      <c r="BA153" s="39"/>
      <c r="BB153" s="39"/>
      <c r="BC153" s="39"/>
      <c r="BD153" s="33">
        <v>149</v>
      </c>
      <c r="BE153" s="39" t="s">
        <v>2210</v>
      </c>
      <c r="BF153" s="38" t="s">
        <v>3491</v>
      </c>
      <c r="BG153" s="38" t="s">
        <v>3491</v>
      </c>
      <c r="BH153" s="39"/>
      <c r="BI153" s="39"/>
      <c r="BJ153" s="39"/>
      <c r="BK153" s="39"/>
      <c r="BU153" s="39" t="s">
        <v>3545</v>
      </c>
      <c r="BV153" s="38" t="s">
        <v>3558</v>
      </c>
      <c r="BW153" s="38" t="s">
        <v>3558</v>
      </c>
      <c r="BX153" s="39">
        <v>2</v>
      </c>
      <c r="BY153" s="39"/>
      <c r="BZ153" s="39"/>
      <c r="CA153" s="39"/>
      <c r="CB153" s="33">
        <v>149</v>
      </c>
      <c r="CC153" s="39" t="s">
        <v>891</v>
      </c>
      <c r="CD153" s="39" t="s">
        <v>2872</v>
      </c>
      <c r="CE153" s="39" t="s">
        <v>2872</v>
      </c>
      <c r="CF153" s="39">
        <v>2</v>
      </c>
      <c r="CG153" s="39"/>
      <c r="CH153" s="39"/>
      <c r="CI153" s="39"/>
      <c r="CS153" s="102"/>
      <c r="CT153" s="102"/>
      <c r="CU153" s="102"/>
      <c r="CV153" s="102"/>
      <c r="CW153" s="102"/>
      <c r="CX153" s="102"/>
      <c r="CY153" s="102"/>
      <c r="DA153" s="39" t="s">
        <v>2027</v>
      </c>
      <c r="DB153" s="39" t="s">
        <v>1639</v>
      </c>
      <c r="DC153" s="39" t="s">
        <v>1639</v>
      </c>
      <c r="DD153" s="39"/>
      <c r="DE153" s="39"/>
      <c r="DF153" s="39"/>
      <c r="DG153" s="39"/>
      <c r="DI153" s="39" t="s">
        <v>1792</v>
      </c>
      <c r="DJ153" s="39" t="s">
        <v>3559</v>
      </c>
      <c r="DK153" s="39" t="s">
        <v>3559</v>
      </c>
      <c r="DL153" s="39">
        <v>2</v>
      </c>
      <c r="DM153" s="39"/>
      <c r="DN153" s="39"/>
      <c r="DO153" s="39"/>
      <c r="DQ153" s="39" t="s">
        <v>3560</v>
      </c>
      <c r="DR153" s="62" t="s">
        <v>3561</v>
      </c>
      <c r="DS153" s="62" t="s">
        <v>3561</v>
      </c>
      <c r="DT153" s="39">
        <v>2</v>
      </c>
      <c r="DU153" s="39"/>
      <c r="DV153" s="39"/>
      <c r="DW153" s="39"/>
      <c r="DY153" s="39" t="s">
        <v>2941</v>
      </c>
      <c r="DZ153" s="39" t="s">
        <v>3562</v>
      </c>
      <c r="EA153" s="39" t="s">
        <v>3562</v>
      </c>
      <c r="EB153" s="39">
        <v>6</v>
      </c>
      <c r="EC153" s="39"/>
      <c r="ED153" s="39"/>
      <c r="EE153" s="39"/>
      <c r="EO153" s="70" t="s">
        <v>3563</v>
      </c>
      <c r="EP153" s="70" t="s">
        <v>3564</v>
      </c>
      <c r="EQ153" s="70" t="s">
        <v>3564</v>
      </c>
      <c r="ER153" s="70">
        <v>4</v>
      </c>
      <c r="ES153" s="70">
        <v>2</v>
      </c>
      <c r="ET153" s="70"/>
      <c r="EU153" s="70"/>
    </row>
    <row r="154" spans="49:151" x14ac:dyDescent="0.4">
      <c r="AW154" s="37" t="s">
        <v>3565</v>
      </c>
      <c r="AX154" s="38" t="s">
        <v>3475</v>
      </c>
      <c r="AY154" s="38" t="s">
        <v>3475</v>
      </c>
      <c r="AZ154" s="39">
        <v>2</v>
      </c>
      <c r="BA154" s="39"/>
      <c r="BB154" s="39"/>
      <c r="BC154" s="39"/>
      <c r="BD154" s="33">
        <v>150</v>
      </c>
      <c r="BE154" s="39" t="s">
        <v>2241</v>
      </c>
      <c r="BF154" s="38" t="s">
        <v>3566</v>
      </c>
      <c r="BG154" s="38" t="s">
        <v>3566</v>
      </c>
      <c r="BH154" s="39"/>
      <c r="BI154" s="39"/>
      <c r="BJ154" s="39"/>
      <c r="BK154" s="39"/>
      <c r="BU154" s="39" t="s">
        <v>3553</v>
      </c>
      <c r="BV154" s="38" t="s">
        <v>3567</v>
      </c>
      <c r="BW154" s="38" t="s">
        <v>3567</v>
      </c>
      <c r="BX154" s="39">
        <v>2</v>
      </c>
      <c r="BY154" s="39"/>
      <c r="BZ154" s="39"/>
      <c r="CA154" s="39"/>
      <c r="CB154" s="33">
        <v>150</v>
      </c>
      <c r="CC154" s="39" t="s">
        <v>925</v>
      </c>
      <c r="CD154" s="39" t="s">
        <v>3456</v>
      </c>
      <c r="CE154" s="39" t="s">
        <v>3456</v>
      </c>
      <c r="CF154" s="39">
        <v>2</v>
      </c>
      <c r="CG154" s="39"/>
      <c r="CH154" s="39"/>
      <c r="CI154" s="39"/>
      <c r="CS154" s="102"/>
      <c r="CT154" s="102"/>
      <c r="CU154" s="102"/>
      <c r="CV154" s="102"/>
      <c r="CW154" s="102"/>
      <c r="CX154" s="102"/>
      <c r="CY154" s="102"/>
      <c r="DA154" s="39" t="s">
        <v>2062</v>
      </c>
      <c r="DB154" s="39" t="s">
        <v>2264</v>
      </c>
      <c r="DC154" s="39" t="s">
        <v>2264</v>
      </c>
      <c r="DD154" s="39"/>
      <c r="DE154" s="39"/>
      <c r="DF154" s="39"/>
      <c r="DG154" s="39"/>
      <c r="DI154" s="39" t="s">
        <v>1822</v>
      </c>
      <c r="DJ154" s="39" t="s">
        <v>3568</v>
      </c>
      <c r="DK154" s="39" t="s">
        <v>3568</v>
      </c>
      <c r="DL154" s="39">
        <v>2</v>
      </c>
      <c r="DM154" s="39"/>
      <c r="DN154" s="39"/>
      <c r="DO154" s="39"/>
      <c r="DQ154" s="39" t="s">
        <v>3569</v>
      </c>
      <c r="DR154" s="62" t="s">
        <v>3570</v>
      </c>
      <c r="DS154" s="62" t="s">
        <v>3570</v>
      </c>
      <c r="DT154" s="39">
        <v>2</v>
      </c>
      <c r="DU154" s="39"/>
      <c r="DV154" s="39"/>
      <c r="DW154" s="39"/>
      <c r="DY154" s="39" t="s">
        <v>2956</v>
      </c>
      <c r="DZ154" s="39" t="s">
        <v>2512</v>
      </c>
      <c r="EA154" s="39" t="s">
        <v>2512</v>
      </c>
      <c r="EB154" s="39">
        <v>6</v>
      </c>
      <c r="EC154" s="39"/>
      <c r="ED154" s="39"/>
      <c r="EE154" s="39"/>
      <c r="EO154" s="39" t="s">
        <v>2976</v>
      </c>
      <c r="EP154" s="39" t="s">
        <v>3268</v>
      </c>
      <c r="EQ154" s="39" t="s">
        <v>3268</v>
      </c>
      <c r="ER154" s="39">
        <v>4</v>
      </c>
      <c r="ES154" s="39">
        <v>2</v>
      </c>
      <c r="ET154" s="39"/>
      <c r="EU154" s="39"/>
    </row>
    <row r="155" spans="49:151" x14ac:dyDescent="0.4">
      <c r="AW155" s="37" t="s">
        <v>3571</v>
      </c>
      <c r="AX155" s="38" t="s">
        <v>3572</v>
      </c>
      <c r="AY155" s="38" t="s">
        <v>3572</v>
      </c>
      <c r="AZ155" s="39">
        <v>2</v>
      </c>
      <c r="BA155" s="39"/>
      <c r="BB155" s="39"/>
      <c r="BC155" s="39"/>
      <c r="BD155" s="33">
        <v>151</v>
      </c>
      <c r="BE155" s="39" t="s">
        <v>2270</v>
      </c>
      <c r="BF155" s="38" t="s">
        <v>3573</v>
      </c>
      <c r="BG155" s="38" t="s">
        <v>3573</v>
      </c>
      <c r="BH155" s="39"/>
      <c r="BI155" s="39"/>
      <c r="BJ155" s="39"/>
      <c r="BK155" s="39"/>
      <c r="BU155" s="39" t="s">
        <v>3560</v>
      </c>
      <c r="BV155" s="38" t="s">
        <v>3574</v>
      </c>
      <c r="BW155" s="38" t="s">
        <v>3574</v>
      </c>
      <c r="BX155" s="39">
        <v>2</v>
      </c>
      <c r="BY155" s="39"/>
      <c r="BZ155" s="39"/>
      <c r="CA155" s="39"/>
      <c r="CB155" s="33">
        <v>151</v>
      </c>
      <c r="CC155" s="39" t="s">
        <v>956</v>
      </c>
      <c r="CD155" s="39" t="s">
        <v>3575</v>
      </c>
      <c r="CE155" s="39" t="s">
        <v>3575</v>
      </c>
      <c r="CF155" s="39">
        <v>2</v>
      </c>
      <c r="CG155" s="39"/>
      <c r="CH155" s="39"/>
      <c r="CI155" s="39"/>
      <c r="CS155" s="102"/>
      <c r="CT155" s="102"/>
      <c r="CU155" s="102"/>
      <c r="CV155" s="102"/>
      <c r="CW155" s="102"/>
      <c r="CX155" s="102"/>
      <c r="CY155" s="102"/>
      <c r="DA155" s="39" t="s">
        <v>1730</v>
      </c>
      <c r="DB155" s="39" t="s">
        <v>2444</v>
      </c>
      <c r="DC155" s="39" t="s">
        <v>2444</v>
      </c>
      <c r="DD155" s="39"/>
      <c r="DE155" s="39"/>
      <c r="DF155" s="39"/>
      <c r="DG155" s="39"/>
      <c r="DI155" s="39" t="s">
        <v>3576</v>
      </c>
      <c r="DJ155" s="39" t="s">
        <v>3577</v>
      </c>
      <c r="DK155" s="39" t="s">
        <v>3577</v>
      </c>
      <c r="DL155" s="39">
        <v>2</v>
      </c>
      <c r="DM155" s="39"/>
      <c r="DN155" s="39"/>
      <c r="DO155" s="39"/>
      <c r="DQ155" s="39" t="s">
        <v>3578</v>
      </c>
      <c r="DR155" s="62" t="s">
        <v>3579</v>
      </c>
      <c r="DS155" s="62" t="s">
        <v>3579</v>
      </c>
      <c r="DT155" s="39">
        <v>2</v>
      </c>
      <c r="DU155" s="39"/>
      <c r="DV155" s="39"/>
      <c r="DW155" s="39"/>
      <c r="DY155" s="39" t="s">
        <v>2973</v>
      </c>
      <c r="DZ155" s="39" t="s">
        <v>3580</v>
      </c>
      <c r="EA155" s="39" t="s">
        <v>3580</v>
      </c>
      <c r="EB155" s="39">
        <v>6</v>
      </c>
      <c r="EC155" s="39"/>
      <c r="ED155" s="39"/>
      <c r="EE155" s="39"/>
      <c r="EO155" s="38" t="s">
        <v>2992</v>
      </c>
      <c r="EP155" s="38" t="s">
        <v>3581</v>
      </c>
      <c r="EQ155" s="38" t="s">
        <v>3581</v>
      </c>
      <c r="ER155" s="38">
        <v>5</v>
      </c>
      <c r="ES155" s="38">
        <v>1</v>
      </c>
      <c r="ET155" s="38" t="s">
        <v>2994</v>
      </c>
      <c r="EU155" s="38"/>
    </row>
    <row r="156" spans="49:151" x14ac:dyDescent="0.4">
      <c r="AW156" s="37" t="s">
        <v>3582</v>
      </c>
      <c r="AX156" s="38" t="s">
        <v>3494</v>
      </c>
      <c r="AY156" s="38" t="s">
        <v>3494</v>
      </c>
      <c r="AZ156" s="39">
        <v>2</v>
      </c>
      <c r="BA156" s="39"/>
      <c r="BB156" s="39"/>
      <c r="BC156" s="39"/>
      <c r="BD156" s="33">
        <v>152</v>
      </c>
      <c r="BE156" s="39" t="s">
        <v>2296</v>
      </c>
      <c r="BF156" s="38" t="s">
        <v>3510</v>
      </c>
      <c r="BG156" s="38" t="s">
        <v>3510</v>
      </c>
      <c r="BH156" s="39"/>
      <c r="BI156" s="39"/>
      <c r="BJ156" s="39"/>
      <c r="BK156" s="39"/>
      <c r="BU156" s="39" t="s">
        <v>3569</v>
      </c>
      <c r="BV156" s="38" t="s">
        <v>3583</v>
      </c>
      <c r="BW156" s="38" t="s">
        <v>3583</v>
      </c>
      <c r="BX156" s="39">
        <v>2</v>
      </c>
      <c r="BY156" s="39"/>
      <c r="BZ156" s="39"/>
      <c r="CA156" s="39"/>
      <c r="CB156" s="33">
        <v>152</v>
      </c>
      <c r="CC156" s="39" t="s">
        <v>3584</v>
      </c>
      <c r="CD156" s="39" t="s">
        <v>3585</v>
      </c>
      <c r="CE156" s="39" t="s">
        <v>3585</v>
      </c>
      <c r="CF156" s="39">
        <v>3</v>
      </c>
      <c r="CG156" s="37" t="b">
        <v>0</v>
      </c>
      <c r="CH156" s="37"/>
      <c r="CI156" s="39"/>
      <c r="CS156" s="102"/>
      <c r="CT156" s="102"/>
      <c r="CU156" s="102"/>
      <c r="CV156" s="102"/>
      <c r="CW156" s="102"/>
      <c r="CX156" s="102"/>
      <c r="CY156" s="102"/>
      <c r="DA156" s="39" t="s">
        <v>1758</v>
      </c>
      <c r="DB156" s="39" t="s">
        <v>2396</v>
      </c>
      <c r="DC156" s="39" t="s">
        <v>2396</v>
      </c>
      <c r="DD156" s="39"/>
      <c r="DE156" s="39"/>
      <c r="DF156" s="39"/>
      <c r="DG156" s="39"/>
      <c r="DI156" s="39" t="s">
        <v>3586</v>
      </c>
      <c r="DJ156" s="39" t="s">
        <v>3587</v>
      </c>
      <c r="DK156" s="39" t="s">
        <v>3587</v>
      </c>
      <c r="DL156" s="39">
        <v>2</v>
      </c>
      <c r="DM156" s="39"/>
      <c r="DN156" s="39"/>
      <c r="DO156" s="39"/>
      <c r="DQ156" s="39" t="s">
        <v>3588</v>
      </c>
      <c r="DR156" s="62" t="s">
        <v>3302</v>
      </c>
      <c r="DS156" s="62" t="s">
        <v>3302</v>
      </c>
      <c r="DT156" s="39">
        <v>2</v>
      </c>
      <c r="DU156" s="39"/>
      <c r="DV156" s="39"/>
      <c r="DW156" s="39"/>
      <c r="DY156" s="39" t="s">
        <v>3589</v>
      </c>
      <c r="DZ156" s="39" t="s">
        <v>3183</v>
      </c>
      <c r="EA156" s="39" t="s">
        <v>3183</v>
      </c>
      <c r="EB156" s="39">
        <v>4</v>
      </c>
      <c r="EC156" s="39">
        <v>2</v>
      </c>
      <c r="ED156" s="39"/>
      <c r="EE156" s="39"/>
      <c r="EO156" s="76" t="s">
        <v>3590</v>
      </c>
      <c r="EP156" s="76" t="s">
        <v>3591</v>
      </c>
      <c r="EQ156" s="76" t="s">
        <v>3591</v>
      </c>
      <c r="ER156" s="76">
        <v>2</v>
      </c>
      <c r="ES156" s="76"/>
      <c r="ET156" s="76"/>
      <c r="EU156" s="76"/>
    </row>
    <row r="157" spans="49:151" x14ac:dyDescent="0.4">
      <c r="AW157" s="37" t="s">
        <v>3592</v>
      </c>
      <c r="AX157" s="38" t="s">
        <v>3593</v>
      </c>
      <c r="AY157" s="38" t="s">
        <v>3593</v>
      </c>
      <c r="AZ157" s="39">
        <v>2</v>
      </c>
      <c r="BA157" s="39"/>
      <c r="BB157" s="39"/>
      <c r="BC157" s="39"/>
      <c r="BD157" s="33">
        <v>153</v>
      </c>
      <c r="BE157" s="39" t="s">
        <v>2321</v>
      </c>
      <c r="BF157" s="38" t="s">
        <v>3594</v>
      </c>
      <c r="BG157" s="38" t="s">
        <v>3594</v>
      </c>
      <c r="BH157" s="39"/>
      <c r="BI157" s="39"/>
      <c r="BJ157" s="39"/>
      <c r="BK157" s="39"/>
      <c r="BU157" s="39" t="s">
        <v>3578</v>
      </c>
      <c r="BV157" s="38" t="s">
        <v>3595</v>
      </c>
      <c r="BW157" s="38" t="s">
        <v>3595</v>
      </c>
      <c r="BX157" s="39">
        <v>2</v>
      </c>
      <c r="BY157" s="39"/>
      <c r="BZ157" s="39"/>
      <c r="CA157" s="39"/>
      <c r="CB157" s="33">
        <v>153</v>
      </c>
      <c r="CC157" s="39" t="s">
        <v>3596</v>
      </c>
      <c r="CD157" s="39" t="s">
        <v>3597</v>
      </c>
      <c r="CE157" s="39" t="s">
        <v>3597</v>
      </c>
      <c r="CF157" s="39">
        <v>3</v>
      </c>
      <c r="CG157" s="37" t="b">
        <v>0</v>
      </c>
      <c r="CH157" s="37"/>
      <c r="CI157" s="39"/>
      <c r="CS157" s="102"/>
      <c r="CT157" s="102"/>
      <c r="CU157" s="102"/>
      <c r="CV157" s="102"/>
      <c r="CW157" s="102"/>
      <c r="CX157" s="102"/>
      <c r="CY157" s="102"/>
      <c r="DA157" s="39" t="s">
        <v>1788</v>
      </c>
      <c r="DB157" s="39" t="s">
        <v>2252</v>
      </c>
      <c r="DC157" s="39" t="s">
        <v>2252</v>
      </c>
      <c r="DD157" s="39"/>
      <c r="DE157" s="39"/>
      <c r="DF157" s="39"/>
      <c r="DG157" s="39"/>
      <c r="DI157" s="39" t="s">
        <v>3598</v>
      </c>
      <c r="DJ157" s="39" t="s">
        <v>3599</v>
      </c>
      <c r="DK157" s="39" t="s">
        <v>3599</v>
      </c>
      <c r="DL157" s="39">
        <v>2</v>
      </c>
      <c r="DM157" s="39"/>
      <c r="DN157" s="39"/>
      <c r="DO157" s="39"/>
      <c r="DQ157" s="39" t="s">
        <v>3600</v>
      </c>
      <c r="DR157" s="62" t="s">
        <v>3601</v>
      </c>
      <c r="DS157" s="62" t="s">
        <v>3601</v>
      </c>
      <c r="DT157" s="39">
        <v>2</v>
      </c>
      <c r="DU157" s="39"/>
      <c r="DV157" s="39"/>
      <c r="DW157" s="39"/>
      <c r="DY157" s="39" t="s">
        <v>3602</v>
      </c>
      <c r="DZ157" s="39" t="s">
        <v>3299</v>
      </c>
      <c r="EA157" s="39" t="s">
        <v>3299</v>
      </c>
      <c r="EB157" s="39">
        <v>4</v>
      </c>
      <c r="EC157" s="39">
        <v>1</v>
      </c>
      <c r="ED157" s="39"/>
      <c r="EE157" s="39"/>
    </row>
    <row r="158" spans="49:151" x14ac:dyDescent="0.4">
      <c r="AW158" s="37" t="s">
        <v>3603</v>
      </c>
      <c r="AX158" s="38" t="s">
        <v>3513</v>
      </c>
      <c r="AY158" s="38" t="s">
        <v>3513</v>
      </c>
      <c r="AZ158" s="39">
        <v>2</v>
      </c>
      <c r="BA158" s="39"/>
      <c r="BB158" s="39"/>
      <c r="BC158" s="39"/>
      <c r="BD158" s="33">
        <v>154</v>
      </c>
      <c r="BE158" s="98" t="s">
        <v>3604</v>
      </c>
      <c r="BF158" s="86" t="s">
        <v>3605</v>
      </c>
      <c r="BG158" s="86" t="s">
        <v>3605</v>
      </c>
      <c r="BH158" s="86">
        <v>98</v>
      </c>
      <c r="BI158" s="86">
        <v>2</v>
      </c>
      <c r="BJ158" s="86"/>
      <c r="BK158" s="86" t="s">
        <v>3606</v>
      </c>
      <c r="BU158" s="39" t="s">
        <v>3607</v>
      </c>
      <c r="BV158" s="38" t="s">
        <v>3608</v>
      </c>
      <c r="BW158" s="38" t="s">
        <v>3608</v>
      </c>
      <c r="BX158" s="39">
        <v>3</v>
      </c>
      <c r="BY158" s="37" t="b">
        <v>0</v>
      </c>
      <c r="BZ158" s="37"/>
      <c r="CA158" s="39"/>
      <c r="CB158" s="33">
        <v>154</v>
      </c>
      <c r="CC158" s="39" t="s">
        <v>3609</v>
      </c>
      <c r="CD158" s="39" t="s">
        <v>3610</v>
      </c>
      <c r="CE158" s="39" t="s">
        <v>3610</v>
      </c>
      <c r="CF158" s="39">
        <v>3</v>
      </c>
      <c r="CG158" s="37" t="b">
        <v>0</v>
      </c>
      <c r="CH158" s="37"/>
      <c r="CI158" s="39"/>
      <c r="CS158" s="102"/>
      <c r="CT158" s="102"/>
      <c r="CU158" s="102"/>
      <c r="CV158" s="102"/>
      <c r="CW158" s="102"/>
      <c r="CX158" s="102"/>
      <c r="CY158" s="102"/>
      <c r="DA158" s="39" t="s">
        <v>1817</v>
      </c>
      <c r="DB158" s="39" t="s">
        <v>2446</v>
      </c>
      <c r="DC158" s="39" t="s">
        <v>2446</v>
      </c>
      <c r="DD158" s="39"/>
      <c r="DE158" s="39"/>
      <c r="DF158" s="39"/>
      <c r="DG158" s="39"/>
      <c r="DI158" s="39" t="s">
        <v>3611</v>
      </c>
      <c r="DJ158" s="39" t="s">
        <v>3238</v>
      </c>
      <c r="DK158" s="39" t="s">
        <v>3238</v>
      </c>
      <c r="DL158" s="39">
        <v>2</v>
      </c>
      <c r="DM158" s="39"/>
      <c r="DN158" s="39"/>
      <c r="DO158" s="39"/>
      <c r="DQ158" s="39" t="s">
        <v>3612</v>
      </c>
      <c r="DR158" s="62" t="s">
        <v>3613</v>
      </c>
      <c r="DS158" s="62" t="s">
        <v>3613</v>
      </c>
      <c r="DT158" s="39">
        <v>3</v>
      </c>
      <c r="DU158" s="37" t="b">
        <v>0</v>
      </c>
      <c r="DV158" s="37"/>
      <c r="DW158" s="39"/>
      <c r="DY158" s="64" t="s">
        <v>3614</v>
      </c>
      <c r="DZ158" s="64" t="s">
        <v>3011</v>
      </c>
      <c r="EA158" s="64" t="s">
        <v>3011</v>
      </c>
      <c r="EB158" s="64">
        <v>4</v>
      </c>
      <c r="EC158" s="64">
        <v>2</v>
      </c>
      <c r="ED158" s="64"/>
      <c r="EE158" s="64"/>
    </row>
    <row r="159" spans="49:151" x14ac:dyDescent="0.4">
      <c r="AW159" s="37" t="s">
        <v>3615</v>
      </c>
      <c r="AX159" s="38" t="s">
        <v>3504</v>
      </c>
      <c r="AY159" s="38" t="s">
        <v>3504</v>
      </c>
      <c r="AZ159" s="39">
        <v>2</v>
      </c>
      <c r="BA159" s="39"/>
      <c r="BB159" s="39"/>
      <c r="BC159" s="39"/>
      <c r="BD159" s="33">
        <v>155</v>
      </c>
      <c r="BE159" s="39" t="s">
        <v>3616</v>
      </c>
      <c r="BF159" s="62" t="s">
        <v>3617</v>
      </c>
      <c r="BG159" s="62" t="s">
        <v>3617</v>
      </c>
      <c r="BH159" s="39">
        <v>4</v>
      </c>
      <c r="BI159" s="39">
        <v>2</v>
      </c>
      <c r="BJ159" s="39"/>
      <c r="BK159" s="39"/>
      <c r="BU159" s="39" t="s">
        <v>3618</v>
      </c>
      <c r="BV159" s="38" t="s">
        <v>3619</v>
      </c>
      <c r="BW159" s="38" t="s">
        <v>3619</v>
      </c>
      <c r="BX159" s="39">
        <v>3</v>
      </c>
      <c r="BY159" s="37" t="b">
        <v>0</v>
      </c>
      <c r="BZ159" s="37"/>
      <c r="CA159" s="39"/>
      <c r="CB159" s="33">
        <v>155</v>
      </c>
      <c r="CC159" s="39" t="s">
        <v>3620</v>
      </c>
      <c r="CD159" s="39" t="s">
        <v>3621</v>
      </c>
      <c r="CE159" s="39" t="s">
        <v>3621</v>
      </c>
      <c r="CF159" s="39">
        <v>3</v>
      </c>
      <c r="CG159" s="37" t="b">
        <v>0</v>
      </c>
      <c r="CH159" s="37"/>
      <c r="CI159" s="39"/>
      <c r="CS159" s="102"/>
      <c r="CT159" s="102"/>
      <c r="CU159" s="102"/>
      <c r="CV159" s="102"/>
      <c r="CW159" s="102"/>
      <c r="CX159" s="102"/>
      <c r="CY159" s="102"/>
      <c r="DA159" s="39" t="s">
        <v>1846</v>
      </c>
      <c r="DB159" s="39" t="s">
        <v>1759</v>
      </c>
      <c r="DC159" s="39" t="s">
        <v>1759</v>
      </c>
      <c r="DD159" s="39"/>
      <c r="DE159" s="39"/>
      <c r="DF159" s="39"/>
      <c r="DG159" s="39"/>
      <c r="DI159" s="39" t="s">
        <v>3622</v>
      </c>
      <c r="DJ159" s="39" t="s">
        <v>3623</v>
      </c>
      <c r="DK159" s="39" t="s">
        <v>3623</v>
      </c>
      <c r="DL159" s="39">
        <v>2</v>
      </c>
      <c r="DM159" s="39"/>
      <c r="DN159" s="39"/>
      <c r="DO159" s="39"/>
      <c r="DQ159" s="39" t="s">
        <v>3624</v>
      </c>
      <c r="DR159" s="62" t="s">
        <v>3625</v>
      </c>
      <c r="DS159" s="62" t="s">
        <v>3625</v>
      </c>
      <c r="DT159" s="39">
        <v>3</v>
      </c>
      <c r="DU159" s="37" t="b">
        <v>0</v>
      </c>
      <c r="DV159" s="37"/>
      <c r="DW159" s="39"/>
      <c r="DY159" s="133" t="s">
        <v>3626</v>
      </c>
      <c r="DZ159" s="98"/>
      <c r="EA159" s="98" t="s">
        <v>3627</v>
      </c>
      <c r="EB159" s="98">
        <v>99</v>
      </c>
      <c r="EC159" s="104" t="s">
        <v>1065</v>
      </c>
      <c r="ED159" s="98"/>
      <c r="EE159" s="105" t="s">
        <v>3628</v>
      </c>
    </row>
    <row r="160" spans="49:151" x14ac:dyDescent="0.4">
      <c r="AW160" s="37" t="s">
        <v>3629</v>
      </c>
      <c r="AX160" s="38" t="s">
        <v>3532</v>
      </c>
      <c r="AY160" s="38" t="s">
        <v>3532</v>
      </c>
      <c r="AZ160" s="39">
        <v>2</v>
      </c>
      <c r="BA160" s="39"/>
      <c r="BB160" s="39"/>
      <c r="BC160" s="39"/>
      <c r="BD160" s="33">
        <v>156</v>
      </c>
      <c r="BE160" s="39" t="s">
        <v>2788</v>
      </c>
      <c r="BF160" s="62" t="s">
        <v>3630</v>
      </c>
      <c r="BG160" s="62" t="s">
        <v>3630</v>
      </c>
      <c r="BH160" s="39">
        <v>4</v>
      </c>
      <c r="BI160" s="39">
        <v>2</v>
      </c>
      <c r="BJ160" s="39"/>
      <c r="BK160" s="39"/>
      <c r="BU160" s="39" t="s">
        <v>3631</v>
      </c>
      <c r="BV160" s="38" t="s">
        <v>3632</v>
      </c>
      <c r="BW160" s="38" t="s">
        <v>3632</v>
      </c>
      <c r="BX160" s="39">
        <v>3</v>
      </c>
      <c r="BY160" s="37" t="b">
        <v>0</v>
      </c>
      <c r="BZ160" s="37"/>
      <c r="CA160" s="39"/>
      <c r="CB160" s="33">
        <v>156</v>
      </c>
      <c r="CC160" s="39" t="s">
        <v>3633</v>
      </c>
      <c r="CD160" s="39" t="s">
        <v>3634</v>
      </c>
      <c r="CE160" s="39" t="s">
        <v>3634</v>
      </c>
      <c r="CF160" s="39">
        <v>3</v>
      </c>
      <c r="CG160" s="37" t="b">
        <v>0</v>
      </c>
      <c r="CH160" s="37"/>
      <c r="CI160" s="39"/>
      <c r="CS160" s="102"/>
      <c r="CT160" s="102"/>
      <c r="CU160" s="102"/>
      <c r="CV160" s="102"/>
      <c r="CW160" s="102"/>
      <c r="CX160" s="102"/>
      <c r="CY160" s="102"/>
      <c r="DA160" s="39" t="s">
        <v>1874</v>
      </c>
      <c r="DB160" s="39" t="s">
        <v>1789</v>
      </c>
      <c r="DC160" s="39" t="s">
        <v>1789</v>
      </c>
      <c r="DD160" s="39"/>
      <c r="DE160" s="39"/>
      <c r="DF160" s="39"/>
      <c r="DG160" s="39"/>
      <c r="DI160" s="39" t="s">
        <v>3635</v>
      </c>
      <c r="DJ160" s="39" t="s">
        <v>3636</v>
      </c>
      <c r="DK160" s="39" t="s">
        <v>3636</v>
      </c>
      <c r="DL160" s="39">
        <v>2</v>
      </c>
      <c r="DM160" s="39"/>
      <c r="DN160" s="39"/>
      <c r="DO160" s="39"/>
      <c r="DQ160" s="39" t="s">
        <v>3637</v>
      </c>
      <c r="DR160" s="62" t="s">
        <v>3638</v>
      </c>
      <c r="DS160" s="62" t="s">
        <v>3638</v>
      </c>
      <c r="DT160" s="39">
        <v>3</v>
      </c>
      <c r="DU160" s="37" t="b">
        <v>0</v>
      </c>
      <c r="DV160" s="37"/>
      <c r="DW160" s="39"/>
      <c r="DY160" s="81" t="s">
        <v>3639</v>
      </c>
      <c r="DZ160" s="39" t="s">
        <v>3284</v>
      </c>
      <c r="EA160" s="39" t="s">
        <v>3284</v>
      </c>
      <c r="EB160" s="39">
        <v>4</v>
      </c>
      <c r="EC160" s="39">
        <v>2</v>
      </c>
      <c r="ED160" s="39"/>
      <c r="EE160" s="82"/>
    </row>
    <row r="161" spans="49:135" x14ac:dyDescent="0.4">
      <c r="AW161" s="37" t="s">
        <v>3640</v>
      </c>
      <c r="AX161" s="38" t="s">
        <v>3641</v>
      </c>
      <c r="AY161" s="38" t="s">
        <v>3641</v>
      </c>
      <c r="AZ161" s="39">
        <v>2</v>
      </c>
      <c r="BA161" s="39"/>
      <c r="BB161" s="39"/>
      <c r="BC161" s="39"/>
      <c r="BD161" s="33">
        <v>157</v>
      </c>
      <c r="BE161" s="39" t="s">
        <v>3642</v>
      </c>
      <c r="BF161" s="62" t="s">
        <v>3643</v>
      </c>
      <c r="BG161" s="62" t="s">
        <v>3643</v>
      </c>
      <c r="BH161" s="39"/>
      <c r="BI161" s="39"/>
      <c r="BJ161" s="39"/>
      <c r="BK161" s="39"/>
      <c r="BU161" s="39" t="s">
        <v>3644</v>
      </c>
      <c r="BV161" s="38" t="s">
        <v>3645</v>
      </c>
      <c r="BW161" s="38" t="s">
        <v>3645</v>
      </c>
      <c r="BX161" s="39">
        <v>3</v>
      </c>
      <c r="BY161" s="37" t="b">
        <v>0</v>
      </c>
      <c r="BZ161" s="37"/>
      <c r="CA161" s="39"/>
      <c r="CB161" s="33">
        <v>157</v>
      </c>
      <c r="CC161" s="39" t="s">
        <v>885</v>
      </c>
      <c r="CD161" s="39" t="s">
        <v>2302</v>
      </c>
      <c r="CE161" s="39" t="s">
        <v>2302</v>
      </c>
      <c r="CF161" s="39"/>
      <c r="CG161" s="39"/>
      <c r="CH161" s="39"/>
      <c r="CI161" s="39"/>
      <c r="CS161" s="102"/>
      <c r="CT161" s="102"/>
      <c r="CU161" s="102"/>
      <c r="CV161" s="102"/>
      <c r="CW161" s="102"/>
      <c r="CX161" s="102"/>
      <c r="CY161" s="102"/>
      <c r="DA161" s="39" t="s">
        <v>1902</v>
      </c>
      <c r="DB161" s="39" t="s">
        <v>1818</v>
      </c>
      <c r="DC161" s="39" t="s">
        <v>1818</v>
      </c>
      <c r="DD161" s="39"/>
      <c r="DE161" s="39"/>
      <c r="DF161" s="39"/>
      <c r="DG161" s="39"/>
      <c r="DI161" s="39" t="s">
        <v>3646</v>
      </c>
      <c r="DJ161" s="39" t="s">
        <v>3647</v>
      </c>
      <c r="DK161" s="39" t="s">
        <v>3647</v>
      </c>
      <c r="DL161" s="39">
        <v>2</v>
      </c>
      <c r="DM161" s="39"/>
      <c r="DN161" s="39"/>
      <c r="DO161" s="39"/>
      <c r="DQ161" s="39" t="s">
        <v>3648</v>
      </c>
      <c r="DR161" s="62" t="s">
        <v>3649</v>
      </c>
      <c r="DS161" s="62" t="s">
        <v>3649</v>
      </c>
      <c r="DT161" s="39">
        <v>3</v>
      </c>
      <c r="DU161" s="37" t="b">
        <v>0</v>
      </c>
      <c r="DV161" s="37"/>
      <c r="DW161" s="39"/>
      <c r="DY161" s="134" t="s">
        <v>2832</v>
      </c>
      <c r="DZ161" s="39" t="s">
        <v>3360</v>
      </c>
      <c r="EA161" s="39" t="s">
        <v>3360</v>
      </c>
      <c r="EB161" s="39"/>
      <c r="EC161" s="39">
        <v>1</v>
      </c>
      <c r="ED161" s="39"/>
      <c r="EE161" s="82"/>
    </row>
    <row r="162" spans="49:135" x14ac:dyDescent="0.4">
      <c r="AW162" s="37" t="s">
        <v>3650</v>
      </c>
      <c r="AX162" s="38" t="s">
        <v>3551</v>
      </c>
      <c r="AY162" s="38" t="s">
        <v>3551</v>
      </c>
      <c r="AZ162" s="39">
        <v>2</v>
      </c>
      <c r="BA162" s="39"/>
      <c r="BB162" s="39"/>
      <c r="BC162" s="39"/>
      <c r="BD162" s="33">
        <v>158</v>
      </c>
      <c r="BE162" s="39" t="s">
        <v>3651</v>
      </c>
      <c r="BF162" s="62" t="s">
        <v>3652</v>
      </c>
      <c r="BG162" s="62" t="s">
        <v>3652</v>
      </c>
      <c r="BH162" s="39">
        <v>4</v>
      </c>
      <c r="BI162" s="39">
        <v>2</v>
      </c>
      <c r="BJ162" s="39"/>
      <c r="BK162" s="39"/>
      <c r="BU162" s="39" t="s">
        <v>3653</v>
      </c>
      <c r="BV162" s="38" t="s">
        <v>3654</v>
      </c>
      <c r="BW162" s="38" t="s">
        <v>3654</v>
      </c>
      <c r="BX162" s="39">
        <v>3</v>
      </c>
      <c r="BY162" s="37" t="b">
        <v>0</v>
      </c>
      <c r="BZ162" s="37"/>
      <c r="CA162" s="39"/>
      <c r="CB162" s="33">
        <v>158</v>
      </c>
      <c r="CC162" s="39" t="s">
        <v>916</v>
      </c>
      <c r="CD162" s="39" t="s">
        <v>1929</v>
      </c>
      <c r="CE162" s="39" t="s">
        <v>1929</v>
      </c>
      <c r="CF162" s="39"/>
      <c r="CG162" s="39"/>
      <c r="CH162" s="39"/>
      <c r="CI162" s="39"/>
      <c r="CS162" s="102"/>
      <c r="CT162" s="102"/>
      <c r="CU162" s="102"/>
      <c r="CV162" s="102"/>
      <c r="CW162" s="102"/>
      <c r="CX162" s="102"/>
      <c r="CY162" s="102"/>
      <c r="DA162" s="39" t="s">
        <v>1928</v>
      </c>
      <c r="DB162" s="39" t="s">
        <v>2302</v>
      </c>
      <c r="DC162" s="39" t="s">
        <v>2302</v>
      </c>
      <c r="DD162" s="39"/>
      <c r="DE162" s="39"/>
      <c r="DF162" s="39"/>
      <c r="DG162" s="39"/>
      <c r="DI162" s="39" t="s">
        <v>3655</v>
      </c>
      <c r="DJ162" s="39" t="s">
        <v>2876</v>
      </c>
      <c r="DK162" s="39" t="s">
        <v>2876</v>
      </c>
      <c r="DL162" s="39">
        <v>2</v>
      </c>
      <c r="DM162" s="39"/>
      <c r="DN162" s="39"/>
      <c r="DO162" s="39"/>
      <c r="DQ162" s="39" t="s">
        <v>3656</v>
      </c>
      <c r="DR162" s="62" t="s">
        <v>3328</v>
      </c>
      <c r="DS162" s="62" t="s">
        <v>3328</v>
      </c>
      <c r="DT162" s="39">
        <v>3</v>
      </c>
      <c r="DU162" s="37" t="b">
        <v>0</v>
      </c>
      <c r="DV162" s="37"/>
      <c r="DW162" s="39"/>
      <c r="DY162" s="85" t="s">
        <v>2614</v>
      </c>
      <c r="DZ162" s="86" t="s">
        <v>3657</v>
      </c>
      <c r="EA162" s="86" t="s">
        <v>3657</v>
      </c>
      <c r="EB162" s="86"/>
      <c r="EC162" s="86"/>
      <c r="ED162" s="86"/>
      <c r="EE162" s="87" t="s">
        <v>998</v>
      </c>
    </row>
    <row r="163" spans="49:135" x14ac:dyDescent="0.4">
      <c r="AW163" s="37" t="s">
        <v>3658</v>
      </c>
      <c r="AX163" s="38" t="s">
        <v>3659</v>
      </c>
      <c r="AY163" s="38" t="s">
        <v>3659</v>
      </c>
      <c r="AZ163" s="39">
        <v>2</v>
      </c>
      <c r="BA163" s="39"/>
      <c r="BB163" s="39"/>
      <c r="BC163" s="39"/>
      <c r="BD163" s="33">
        <v>159</v>
      </c>
      <c r="BE163" s="39" t="s">
        <v>2847</v>
      </c>
      <c r="BF163" s="62" t="s">
        <v>3660</v>
      </c>
      <c r="BG163" s="62" t="s">
        <v>3660</v>
      </c>
      <c r="BH163" s="39"/>
      <c r="BI163" s="39"/>
      <c r="BJ163" s="39"/>
      <c r="BK163" s="39"/>
      <c r="BU163" s="39" t="s">
        <v>3661</v>
      </c>
      <c r="BV163" s="38" t="s">
        <v>3662</v>
      </c>
      <c r="BW163" s="38" t="s">
        <v>3662</v>
      </c>
      <c r="BX163" s="39">
        <v>3</v>
      </c>
      <c r="BY163" s="37" t="b">
        <v>0</v>
      </c>
      <c r="BZ163" s="37"/>
      <c r="CA163" s="39"/>
      <c r="CB163" s="33">
        <v>159</v>
      </c>
      <c r="CC163" s="39" t="s">
        <v>1961</v>
      </c>
      <c r="CD163" s="39" t="s">
        <v>2535</v>
      </c>
      <c r="CE163" s="39" t="s">
        <v>2535</v>
      </c>
      <c r="CF163" s="39">
        <v>4</v>
      </c>
      <c r="CG163" s="39">
        <v>2</v>
      </c>
      <c r="CH163" s="39"/>
      <c r="CI163" s="39"/>
      <c r="CS163" s="102"/>
      <c r="CT163" s="102"/>
      <c r="CU163" s="102"/>
      <c r="CV163" s="102"/>
      <c r="CW163" s="102"/>
      <c r="CX163" s="102"/>
      <c r="CY163" s="102"/>
      <c r="DA163" s="39" t="s">
        <v>1955</v>
      </c>
      <c r="DB163" s="39" t="s">
        <v>1847</v>
      </c>
      <c r="DC163" s="39" t="s">
        <v>1847</v>
      </c>
      <c r="DD163" s="39"/>
      <c r="DE163" s="39"/>
      <c r="DF163" s="39"/>
      <c r="DG163" s="39"/>
      <c r="DI163" s="39" t="s">
        <v>3663</v>
      </c>
      <c r="DJ163" s="39" t="s">
        <v>2515</v>
      </c>
      <c r="DK163" s="39" t="s">
        <v>2515</v>
      </c>
      <c r="DL163" s="39">
        <v>2</v>
      </c>
      <c r="DM163" s="39"/>
      <c r="DN163" s="39"/>
      <c r="DO163" s="39"/>
      <c r="DQ163" s="39" t="s">
        <v>3664</v>
      </c>
      <c r="DR163" s="62" t="s">
        <v>3665</v>
      </c>
      <c r="DS163" s="62" t="s">
        <v>3665</v>
      </c>
      <c r="DT163" s="39">
        <v>3</v>
      </c>
      <c r="DU163" s="37" t="b">
        <v>0</v>
      </c>
      <c r="DV163" s="37"/>
      <c r="DW163" s="39"/>
      <c r="DY163" s="130" t="s">
        <v>2639</v>
      </c>
      <c r="DZ163" s="89" t="s">
        <v>3666</v>
      </c>
      <c r="EA163" s="89" t="s">
        <v>3666</v>
      </c>
      <c r="EB163" s="89"/>
      <c r="EC163" s="89"/>
      <c r="ED163" s="89"/>
      <c r="EE163" s="90" t="s">
        <v>998</v>
      </c>
    </row>
    <row r="164" spans="49:135" x14ac:dyDescent="0.4">
      <c r="AW164" s="37" t="s">
        <v>3667</v>
      </c>
      <c r="AX164" s="38" t="s">
        <v>3567</v>
      </c>
      <c r="AY164" s="38" t="s">
        <v>3567</v>
      </c>
      <c r="AZ164" s="39">
        <v>2</v>
      </c>
      <c r="BA164" s="39"/>
      <c r="BB164" s="39"/>
      <c r="BC164" s="39"/>
      <c r="BD164" s="33">
        <v>160</v>
      </c>
      <c r="BE164" s="39" t="s">
        <v>3668</v>
      </c>
      <c r="BF164" s="62" t="s">
        <v>3669</v>
      </c>
      <c r="BG164" s="62" t="s">
        <v>3669</v>
      </c>
      <c r="BH164" s="39">
        <v>6</v>
      </c>
      <c r="BI164" s="39"/>
      <c r="BJ164" s="39"/>
      <c r="BK164" s="39"/>
      <c r="BU164" s="39" t="s">
        <v>3670</v>
      </c>
      <c r="BV164" s="38" t="s">
        <v>3671</v>
      </c>
      <c r="BW164" s="38" t="s">
        <v>3671</v>
      </c>
      <c r="BX164" s="39">
        <v>3</v>
      </c>
      <c r="BY164" s="37" t="b">
        <v>0</v>
      </c>
      <c r="BZ164" s="37"/>
      <c r="CA164" s="39"/>
      <c r="CB164" s="33">
        <v>160</v>
      </c>
      <c r="CC164" s="39" t="s">
        <v>1991</v>
      </c>
      <c r="CD164" s="39" t="s">
        <v>2700</v>
      </c>
      <c r="CE164" s="39" t="s">
        <v>2700</v>
      </c>
      <c r="CF164" s="39"/>
      <c r="CG164" s="39"/>
      <c r="CH164" s="39"/>
      <c r="CI164" s="39"/>
      <c r="CS164" s="102"/>
      <c r="CT164" s="102"/>
      <c r="CU164" s="102"/>
      <c r="CV164" s="102"/>
      <c r="CW164" s="102"/>
      <c r="CX164" s="102"/>
      <c r="CY164" s="102"/>
      <c r="DA164" s="39" t="s">
        <v>1982</v>
      </c>
      <c r="DB164" s="39" t="s">
        <v>1875</v>
      </c>
      <c r="DC164" s="39" t="s">
        <v>1875</v>
      </c>
      <c r="DD164" s="39"/>
      <c r="DE164" s="39"/>
      <c r="DF164" s="39"/>
      <c r="DG164" s="39"/>
      <c r="DI164" s="39" t="s">
        <v>3672</v>
      </c>
      <c r="DJ164" s="39" t="s">
        <v>2907</v>
      </c>
      <c r="DK164" s="39" t="s">
        <v>2907</v>
      </c>
      <c r="DL164" s="39">
        <v>2</v>
      </c>
      <c r="DM164" s="39"/>
      <c r="DN164" s="39"/>
      <c r="DO164" s="39"/>
      <c r="DQ164" s="39" t="s">
        <v>3673</v>
      </c>
      <c r="DR164" s="62" t="s">
        <v>3674</v>
      </c>
      <c r="DS164" s="62" t="s">
        <v>3674</v>
      </c>
      <c r="DT164" s="39">
        <v>3</v>
      </c>
      <c r="DU164" s="37" t="b">
        <v>0</v>
      </c>
      <c r="DV164" s="37"/>
      <c r="DW164" s="39"/>
      <c r="DY164" s="81" t="s">
        <v>3675</v>
      </c>
      <c r="DZ164" s="39" t="s">
        <v>3264</v>
      </c>
      <c r="EA164" s="39" t="s">
        <v>3264</v>
      </c>
      <c r="EB164" s="39">
        <v>4</v>
      </c>
      <c r="EC164" s="38">
        <v>1</v>
      </c>
      <c r="ED164" s="39"/>
      <c r="EE164" s="82"/>
    </row>
    <row r="165" spans="49:135" x14ac:dyDescent="0.4">
      <c r="AW165" s="37" t="s">
        <v>3676</v>
      </c>
      <c r="AX165" s="38" t="s">
        <v>3558</v>
      </c>
      <c r="AY165" s="38" t="s">
        <v>3558</v>
      </c>
      <c r="AZ165" s="39">
        <v>2</v>
      </c>
      <c r="BA165" s="39"/>
      <c r="BB165" s="39"/>
      <c r="BC165" s="39"/>
      <c r="BD165" s="33">
        <v>161</v>
      </c>
      <c r="BE165" s="39" t="s">
        <v>3677</v>
      </c>
      <c r="BF165" s="62" t="s">
        <v>3678</v>
      </c>
      <c r="BG165" s="62" t="s">
        <v>3678</v>
      </c>
      <c r="BH165" s="39">
        <v>6</v>
      </c>
      <c r="BI165" s="39"/>
      <c r="BJ165" s="39"/>
      <c r="BK165" s="39"/>
      <c r="BU165" s="39" t="s">
        <v>3679</v>
      </c>
      <c r="BV165" s="38" t="s">
        <v>3680</v>
      </c>
      <c r="BW165" s="38" t="s">
        <v>3680</v>
      </c>
      <c r="BX165" s="39"/>
      <c r="BY165" s="39"/>
      <c r="BZ165" s="39"/>
      <c r="CA165" s="39"/>
      <c r="CB165" s="33">
        <v>161</v>
      </c>
      <c r="CC165" s="39" t="s">
        <v>2027</v>
      </c>
      <c r="CD165" s="39" t="s">
        <v>2397</v>
      </c>
      <c r="CE165" s="39" t="s">
        <v>2397</v>
      </c>
      <c r="CF165" s="39"/>
      <c r="CG165" s="39"/>
      <c r="CH165" s="39"/>
      <c r="CI165" s="39"/>
      <c r="CS165" s="102"/>
      <c r="CT165" s="102"/>
      <c r="CU165" s="102"/>
      <c r="CV165" s="102"/>
      <c r="CW165" s="102"/>
      <c r="CX165" s="102"/>
      <c r="CY165" s="102"/>
      <c r="DA165" s="39" t="s">
        <v>2018</v>
      </c>
      <c r="DB165" s="39" t="s">
        <v>1903</v>
      </c>
      <c r="DC165" s="39" t="s">
        <v>1903</v>
      </c>
      <c r="DD165" s="39"/>
      <c r="DE165" s="39"/>
      <c r="DF165" s="39"/>
      <c r="DG165" s="39"/>
      <c r="DI165" s="39" t="s">
        <v>3681</v>
      </c>
      <c r="DJ165" s="39" t="s">
        <v>3682</v>
      </c>
      <c r="DK165" s="39" t="s">
        <v>3682</v>
      </c>
      <c r="DL165" s="39">
        <v>2</v>
      </c>
      <c r="DM165" s="39"/>
      <c r="DN165" s="39"/>
      <c r="DO165" s="39"/>
      <c r="DQ165" s="39" t="s">
        <v>3683</v>
      </c>
      <c r="DR165" s="62" t="s">
        <v>3684</v>
      </c>
      <c r="DS165" s="62" t="s">
        <v>3684</v>
      </c>
      <c r="DT165" s="39">
        <v>3</v>
      </c>
      <c r="DU165" s="37" t="b">
        <v>0</v>
      </c>
      <c r="DV165" s="37"/>
      <c r="DW165" s="39"/>
      <c r="DY165" s="135" t="s">
        <v>2901</v>
      </c>
      <c r="DZ165" s="64" t="s">
        <v>3302</v>
      </c>
      <c r="EA165" s="64" t="s">
        <v>3302</v>
      </c>
      <c r="EB165" s="64">
        <v>4</v>
      </c>
      <c r="EC165" s="64">
        <v>2</v>
      </c>
      <c r="ED165" s="64"/>
      <c r="EE165" s="107"/>
    </row>
    <row r="166" spans="49:135" x14ac:dyDescent="0.4">
      <c r="AW166" s="37" t="s">
        <v>3685</v>
      </c>
      <c r="AX166" s="38" t="s">
        <v>3583</v>
      </c>
      <c r="AY166" s="38" t="s">
        <v>3583</v>
      </c>
      <c r="AZ166" s="39">
        <v>2</v>
      </c>
      <c r="BA166" s="39"/>
      <c r="BB166" s="39"/>
      <c r="BC166" s="39"/>
      <c r="BD166" s="33">
        <v>162</v>
      </c>
      <c r="BE166" s="39" t="s">
        <v>3686</v>
      </c>
      <c r="BF166" s="62" t="s">
        <v>3687</v>
      </c>
      <c r="BG166" s="62" t="s">
        <v>3687</v>
      </c>
      <c r="BH166" s="39">
        <v>6</v>
      </c>
      <c r="BI166" s="39"/>
      <c r="BJ166" s="39"/>
      <c r="BK166" s="39"/>
      <c r="BU166" s="39" t="s">
        <v>3688</v>
      </c>
      <c r="BV166" s="38" t="s">
        <v>3689</v>
      </c>
      <c r="BW166" s="38" t="s">
        <v>3689</v>
      </c>
      <c r="BX166" s="39"/>
      <c r="BY166" s="39"/>
      <c r="BZ166" s="39"/>
      <c r="CA166" s="39"/>
      <c r="CB166" s="33">
        <v>162</v>
      </c>
      <c r="CC166" s="39" t="s">
        <v>2062</v>
      </c>
      <c r="CD166" s="39" t="s">
        <v>3690</v>
      </c>
      <c r="CE166" s="39" t="s">
        <v>3690</v>
      </c>
      <c r="CF166" s="39"/>
      <c r="CG166" s="39"/>
      <c r="CH166" s="39"/>
      <c r="CI166" s="39"/>
      <c r="CS166" s="102"/>
      <c r="CT166" s="102"/>
      <c r="CU166" s="102"/>
      <c r="CV166" s="102"/>
      <c r="CW166" s="102"/>
      <c r="CX166" s="102"/>
      <c r="CY166" s="102"/>
      <c r="DA166" s="39" t="s">
        <v>2054</v>
      </c>
      <c r="DB166" s="39" t="s">
        <v>1956</v>
      </c>
      <c r="DC166" s="39" t="s">
        <v>1956</v>
      </c>
      <c r="DD166" s="39"/>
      <c r="DE166" s="39"/>
      <c r="DF166" s="39"/>
      <c r="DG166" s="39"/>
      <c r="DI166" s="39" t="s">
        <v>3691</v>
      </c>
      <c r="DJ166" s="39" t="s">
        <v>3692</v>
      </c>
      <c r="DK166" s="39" t="s">
        <v>3692</v>
      </c>
      <c r="DL166" s="39">
        <v>2</v>
      </c>
      <c r="DM166" s="39"/>
      <c r="DN166" s="39"/>
      <c r="DO166" s="39"/>
      <c r="DQ166" s="39" t="s">
        <v>3693</v>
      </c>
      <c r="DR166" s="62" t="s">
        <v>3542</v>
      </c>
      <c r="DS166" s="62" t="s">
        <v>3542</v>
      </c>
      <c r="DT166" s="39">
        <v>4</v>
      </c>
      <c r="DU166" s="39">
        <v>2</v>
      </c>
      <c r="DV166" s="39"/>
      <c r="DW166" s="39"/>
      <c r="DY166" s="136" t="s">
        <v>3694</v>
      </c>
      <c r="DZ166" s="137" t="s">
        <v>3473</v>
      </c>
      <c r="EA166" s="137" t="s">
        <v>3473</v>
      </c>
      <c r="EB166" s="38">
        <v>4</v>
      </c>
      <c r="EC166" s="38">
        <v>2</v>
      </c>
      <c r="ED166" s="38"/>
      <c r="EE166" s="138"/>
    </row>
    <row r="167" spans="49:135" x14ac:dyDescent="0.4">
      <c r="AW167" s="37" t="s">
        <v>3695</v>
      </c>
      <c r="AX167" s="38" t="s">
        <v>3425</v>
      </c>
      <c r="AY167" s="38" t="s">
        <v>3425</v>
      </c>
      <c r="AZ167" s="39">
        <v>2</v>
      </c>
      <c r="BA167" s="39"/>
      <c r="BB167" s="39"/>
      <c r="BC167" s="39"/>
      <c r="BD167" s="33">
        <v>163</v>
      </c>
      <c r="BE167" s="39" t="s">
        <v>3696</v>
      </c>
      <c r="BF167" s="62" t="s">
        <v>3697</v>
      </c>
      <c r="BG167" s="62" t="s">
        <v>3697</v>
      </c>
      <c r="BH167" s="39">
        <v>6</v>
      </c>
      <c r="BI167" s="39"/>
      <c r="BJ167" s="39"/>
      <c r="BK167" s="39"/>
      <c r="BU167" s="39" t="s">
        <v>3698</v>
      </c>
      <c r="BV167" s="38" t="s">
        <v>3699</v>
      </c>
      <c r="BW167" s="38" t="s">
        <v>3699</v>
      </c>
      <c r="BX167" s="39"/>
      <c r="BY167" s="39"/>
      <c r="BZ167" s="39"/>
      <c r="CA167" s="39"/>
      <c r="CB167" s="33">
        <v>163</v>
      </c>
      <c r="CC167" s="39" t="s">
        <v>1730</v>
      </c>
      <c r="CD167" s="39" t="s">
        <v>2828</v>
      </c>
      <c r="CE167" s="39" t="s">
        <v>2828</v>
      </c>
      <c r="CF167" s="39"/>
      <c r="CG167" s="39"/>
      <c r="CH167" s="39"/>
      <c r="CI167" s="39"/>
      <c r="CS167" s="102"/>
      <c r="CT167" s="102"/>
      <c r="CU167" s="102"/>
      <c r="CV167" s="102"/>
      <c r="CW167" s="102"/>
      <c r="CX167" s="102"/>
      <c r="CY167" s="102"/>
      <c r="DA167" s="39" t="s">
        <v>2086</v>
      </c>
      <c r="DB167" s="39" t="s">
        <v>1983</v>
      </c>
      <c r="DC167" s="39" t="s">
        <v>1983</v>
      </c>
      <c r="DD167" s="39"/>
      <c r="DE167" s="39"/>
      <c r="DF167" s="39"/>
      <c r="DG167" s="39"/>
      <c r="DI167" s="39" t="s">
        <v>3700</v>
      </c>
      <c r="DJ167" s="39" t="s">
        <v>3701</v>
      </c>
      <c r="DK167" s="39" t="s">
        <v>3701</v>
      </c>
      <c r="DL167" s="39">
        <v>2</v>
      </c>
      <c r="DM167" s="39"/>
      <c r="DN167" s="39"/>
      <c r="DO167" s="39"/>
      <c r="DQ167" s="39" t="s">
        <v>3702</v>
      </c>
      <c r="DR167" s="62" t="s">
        <v>3703</v>
      </c>
      <c r="DS167" s="62" t="s">
        <v>3703</v>
      </c>
      <c r="DT167" s="39">
        <v>4</v>
      </c>
      <c r="DU167" s="39">
        <v>2</v>
      </c>
      <c r="DV167" s="39"/>
      <c r="DW167" s="39"/>
      <c r="DY167" s="136" t="s">
        <v>3704</v>
      </c>
      <c r="DZ167" s="137" t="s">
        <v>3705</v>
      </c>
      <c r="EA167" s="137" t="s">
        <v>3705</v>
      </c>
      <c r="EB167" s="38">
        <v>4</v>
      </c>
      <c r="EC167" s="38">
        <v>2</v>
      </c>
      <c r="ED167" s="38"/>
      <c r="EE167" s="138"/>
    </row>
    <row r="168" spans="49:135" x14ac:dyDescent="0.4">
      <c r="AW168" s="37" t="s">
        <v>3706</v>
      </c>
      <c r="AX168" s="38" t="s">
        <v>739</v>
      </c>
      <c r="AY168" s="38" t="s">
        <v>739</v>
      </c>
      <c r="AZ168" s="39">
        <v>2</v>
      </c>
      <c r="BA168" s="39"/>
      <c r="BB168" s="39"/>
      <c r="BC168" s="39"/>
      <c r="BD168" s="33">
        <v>164</v>
      </c>
      <c r="BE168" s="39" t="s">
        <v>3707</v>
      </c>
      <c r="BF168" s="62" t="s">
        <v>3708</v>
      </c>
      <c r="BG168" s="62" t="s">
        <v>3708</v>
      </c>
      <c r="BH168" s="39">
        <v>6</v>
      </c>
      <c r="BI168" s="39"/>
      <c r="BJ168" s="39"/>
      <c r="BK168" s="39"/>
      <c r="BU168" s="39" t="s">
        <v>3709</v>
      </c>
      <c r="BV168" s="38" t="s">
        <v>3710</v>
      </c>
      <c r="BW168" s="38" t="s">
        <v>3710</v>
      </c>
      <c r="BX168" s="39"/>
      <c r="BY168" s="39"/>
      <c r="BZ168" s="39"/>
      <c r="CA168" s="39"/>
      <c r="CB168" s="33">
        <v>164</v>
      </c>
      <c r="CC168" s="39" t="s">
        <v>3711</v>
      </c>
      <c r="CD168" s="39" t="s">
        <v>3246</v>
      </c>
      <c r="CE168" s="39" t="s">
        <v>3246</v>
      </c>
      <c r="CF168" s="39"/>
      <c r="CG168" s="39"/>
      <c r="CH168" s="39"/>
      <c r="CI168" s="39"/>
      <c r="CS168" s="102"/>
      <c r="CT168" s="102"/>
      <c r="CU168" s="102"/>
      <c r="CV168" s="102"/>
      <c r="CW168" s="102"/>
      <c r="CX168" s="102"/>
      <c r="CY168" s="102"/>
      <c r="DA168" s="39" t="s">
        <v>2115</v>
      </c>
      <c r="DB168" s="39" t="s">
        <v>2019</v>
      </c>
      <c r="DC168" s="39" t="s">
        <v>2019</v>
      </c>
      <c r="DD168" s="39"/>
      <c r="DE168" s="39"/>
      <c r="DF168" s="39"/>
      <c r="DG168" s="39"/>
      <c r="DI168" s="39" t="s">
        <v>3712</v>
      </c>
      <c r="DJ168" s="39" t="s">
        <v>2384</v>
      </c>
      <c r="DK168" s="39" t="s">
        <v>2384</v>
      </c>
      <c r="DL168" s="39">
        <v>2</v>
      </c>
      <c r="DM168" s="39"/>
      <c r="DN168" s="39"/>
      <c r="DO168" s="39"/>
      <c r="DQ168" s="40" t="s">
        <v>3713</v>
      </c>
      <c r="DR168" s="62" t="s">
        <v>3714</v>
      </c>
      <c r="DS168" s="62" t="s">
        <v>3714</v>
      </c>
      <c r="DT168" s="40">
        <v>5</v>
      </c>
      <c r="DU168" s="40">
        <v>1</v>
      </c>
      <c r="DV168" s="40" t="s">
        <v>2215</v>
      </c>
      <c r="DW168" s="40" t="s">
        <v>2216</v>
      </c>
      <c r="DY168" s="136" t="s">
        <v>3470</v>
      </c>
      <c r="DZ168" s="137" t="s">
        <v>3480</v>
      </c>
      <c r="EA168" s="137" t="s">
        <v>3480</v>
      </c>
      <c r="EB168" s="38">
        <v>4</v>
      </c>
      <c r="EC168" s="38">
        <v>2</v>
      </c>
      <c r="ED168" s="38"/>
      <c r="EE168" s="138"/>
    </row>
    <row r="169" spans="49:135" x14ac:dyDescent="0.4">
      <c r="AW169" s="37" t="s">
        <v>3715</v>
      </c>
      <c r="AX169" s="38" t="s">
        <v>774</v>
      </c>
      <c r="AY169" s="38" t="s">
        <v>774</v>
      </c>
      <c r="AZ169" s="39">
        <v>2</v>
      </c>
      <c r="BA169" s="39"/>
      <c r="BB169" s="39"/>
      <c r="BC169" s="39"/>
      <c r="BD169" s="33">
        <v>165</v>
      </c>
      <c r="BE169" s="39" t="s">
        <v>3716</v>
      </c>
      <c r="BF169" s="62" t="s">
        <v>3717</v>
      </c>
      <c r="BG169" s="62" t="s">
        <v>3717</v>
      </c>
      <c r="BH169" s="39">
        <v>6</v>
      </c>
      <c r="BI169" s="39"/>
      <c r="BJ169" s="39"/>
      <c r="BK169" s="39"/>
      <c r="BU169" s="39" t="s">
        <v>3718</v>
      </c>
      <c r="BV169" s="38" t="s">
        <v>3719</v>
      </c>
      <c r="BW169" s="38" t="s">
        <v>3719</v>
      </c>
      <c r="BX169" s="39"/>
      <c r="BY169" s="39"/>
      <c r="BZ169" s="39"/>
      <c r="CA169" s="39"/>
      <c r="CB169" s="33">
        <v>165</v>
      </c>
      <c r="CC169" s="39" t="s">
        <v>1788</v>
      </c>
      <c r="CD169" s="39" t="s">
        <v>3265</v>
      </c>
      <c r="CE169" s="39" t="s">
        <v>3265</v>
      </c>
      <c r="CF169" s="39"/>
      <c r="CG169" s="39"/>
      <c r="CH169" s="39"/>
      <c r="CI169" s="39"/>
      <c r="CS169" s="102"/>
      <c r="CT169" s="102"/>
      <c r="CU169" s="102"/>
      <c r="CV169" s="102"/>
      <c r="CW169" s="102"/>
      <c r="CX169" s="102"/>
      <c r="CY169" s="102"/>
      <c r="DA169" s="39" t="s">
        <v>2149</v>
      </c>
      <c r="DB169" s="39" t="s">
        <v>2354</v>
      </c>
      <c r="DC169" s="39" t="s">
        <v>2354</v>
      </c>
      <c r="DD169" s="39"/>
      <c r="DE169" s="39"/>
      <c r="DF169" s="39"/>
      <c r="DG169" s="39"/>
      <c r="DI169" s="39" t="s">
        <v>3720</v>
      </c>
      <c r="DJ169" s="39" t="s">
        <v>1983</v>
      </c>
      <c r="DK169" s="39" t="s">
        <v>1983</v>
      </c>
      <c r="DL169" s="39">
        <v>2</v>
      </c>
      <c r="DM169" s="39"/>
      <c r="DN169" s="39"/>
      <c r="DO169" s="39"/>
      <c r="DQ169" s="39" t="s">
        <v>3721</v>
      </c>
      <c r="DR169" s="62" t="s">
        <v>3471</v>
      </c>
      <c r="DS169" s="62" t="s">
        <v>3471</v>
      </c>
      <c r="DT169" s="39">
        <v>4</v>
      </c>
      <c r="DU169" s="39">
        <v>2</v>
      </c>
      <c r="DV169" s="39"/>
      <c r="DW169" s="39"/>
      <c r="DY169" s="136" t="s">
        <v>3722</v>
      </c>
      <c r="DZ169" s="137" t="s">
        <v>3501</v>
      </c>
      <c r="EA169" s="137" t="s">
        <v>3501</v>
      </c>
      <c r="EB169" s="38">
        <v>4</v>
      </c>
      <c r="EC169" s="38">
        <v>2</v>
      </c>
      <c r="ED169" s="38"/>
      <c r="EE169" s="138"/>
    </row>
    <row r="170" spans="49:135" x14ac:dyDescent="0.4">
      <c r="AW170" s="37" t="s">
        <v>3723</v>
      </c>
      <c r="AX170" s="38" t="s">
        <v>3724</v>
      </c>
      <c r="AY170" s="38" t="s">
        <v>3724</v>
      </c>
      <c r="AZ170" s="39">
        <v>14</v>
      </c>
      <c r="BA170" s="39"/>
      <c r="BB170" s="39"/>
      <c r="BC170" s="39"/>
      <c r="BD170" s="33">
        <v>166</v>
      </c>
      <c r="BE170" s="39" t="s">
        <v>3725</v>
      </c>
      <c r="BF170" s="62" t="s">
        <v>3726</v>
      </c>
      <c r="BG170" s="62" t="s">
        <v>3726</v>
      </c>
      <c r="BH170" s="39">
        <v>6</v>
      </c>
      <c r="BI170" s="39"/>
      <c r="BJ170" s="39"/>
      <c r="BK170" s="39"/>
      <c r="BU170" s="39" t="s">
        <v>3727</v>
      </c>
      <c r="BV170" s="38" t="s">
        <v>3728</v>
      </c>
      <c r="BW170" s="38" t="s">
        <v>3728</v>
      </c>
      <c r="BX170" s="39"/>
      <c r="BY170" s="39"/>
      <c r="BZ170" s="39"/>
      <c r="CA170" s="39"/>
      <c r="CB170" s="33">
        <v>166</v>
      </c>
      <c r="CC170" s="39" t="s">
        <v>1817</v>
      </c>
      <c r="CD170" s="39" t="s">
        <v>3279</v>
      </c>
      <c r="CE170" s="39" t="s">
        <v>3279</v>
      </c>
      <c r="CF170" s="39"/>
      <c r="CG170" s="39"/>
      <c r="CH170" s="39"/>
      <c r="CI170" s="39"/>
      <c r="CS170" s="102"/>
      <c r="CT170" s="102"/>
      <c r="CU170" s="102"/>
      <c r="CV170" s="102"/>
      <c r="CW170" s="102"/>
      <c r="CX170" s="102"/>
      <c r="CY170" s="102"/>
      <c r="DA170" s="39" t="s">
        <v>2182</v>
      </c>
      <c r="DB170" s="39" t="s">
        <v>2055</v>
      </c>
      <c r="DC170" s="39" t="s">
        <v>2055</v>
      </c>
      <c r="DD170" s="39"/>
      <c r="DE170" s="39"/>
      <c r="DF170" s="39"/>
      <c r="DG170" s="39"/>
      <c r="DI170" s="39" t="s">
        <v>3729</v>
      </c>
      <c r="DJ170" s="39" t="s">
        <v>2087</v>
      </c>
      <c r="DK170" s="39" t="s">
        <v>2087</v>
      </c>
      <c r="DL170" s="39">
        <v>2</v>
      </c>
      <c r="DM170" s="39"/>
      <c r="DN170" s="39"/>
      <c r="DO170" s="39"/>
      <c r="DQ170" s="39" t="s">
        <v>3730</v>
      </c>
      <c r="DR170" s="62" t="s">
        <v>3731</v>
      </c>
      <c r="DS170" s="62" t="s">
        <v>3731</v>
      </c>
      <c r="DT170" s="39">
        <v>4</v>
      </c>
      <c r="DU170" s="39">
        <v>2</v>
      </c>
      <c r="DV170" s="39"/>
      <c r="DW170" s="39"/>
      <c r="DY170" s="136" t="s">
        <v>3732</v>
      </c>
      <c r="DZ170" s="137" t="s">
        <v>3542</v>
      </c>
      <c r="EA170" s="137" t="s">
        <v>3542</v>
      </c>
      <c r="EB170" s="38">
        <v>4</v>
      </c>
      <c r="EC170" s="38">
        <v>2</v>
      </c>
      <c r="ED170" s="38"/>
      <c r="EE170" s="138"/>
    </row>
    <row r="171" spans="49:135" x14ac:dyDescent="0.4">
      <c r="AW171" s="37" t="s">
        <v>3733</v>
      </c>
      <c r="AX171" s="38" t="s">
        <v>3734</v>
      </c>
      <c r="AY171" s="38" t="s">
        <v>3734</v>
      </c>
      <c r="AZ171" s="39">
        <v>4</v>
      </c>
      <c r="BA171" s="39">
        <v>2</v>
      </c>
      <c r="BB171" s="39"/>
      <c r="BC171" s="39"/>
      <c r="BD171" s="33">
        <v>167</v>
      </c>
      <c r="BE171" s="39" t="s">
        <v>3735</v>
      </c>
      <c r="BF171" s="62" t="s">
        <v>3736</v>
      </c>
      <c r="BG171" s="62" t="s">
        <v>3736</v>
      </c>
      <c r="BH171" s="39">
        <v>6</v>
      </c>
      <c r="BI171" s="39"/>
      <c r="BJ171" s="39"/>
      <c r="BK171" s="39"/>
      <c r="BU171" s="39" t="s">
        <v>3737</v>
      </c>
      <c r="BV171" s="38" t="s">
        <v>3738</v>
      </c>
      <c r="BW171" s="38" t="s">
        <v>3738</v>
      </c>
      <c r="BX171" s="39"/>
      <c r="BY171" s="39"/>
      <c r="BZ171" s="39"/>
      <c r="CA171" s="39"/>
      <c r="CB171" s="33">
        <v>167</v>
      </c>
      <c r="CC171" s="39" t="s">
        <v>1846</v>
      </c>
      <c r="CD171" s="39" t="s">
        <v>3297</v>
      </c>
      <c r="CE171" s="39" t="s">
        <v>3297</v>
      </c>
      <c r="CF171" s="39"/>
      <c r="CG171" s="39"/>
      <c r="CH171" s="39"/>
      <c r="CI171" s="39"/>
      <c r="CS171" s="102"/>
      <c r="CT171" s="102"/>
      <c r="CU171" s="102"/>
      <c r="CV171" s="102"/>
      <c r="CW171" s="102"/>
      <c r="CX171" s="102"/>
      <c r="CY171" s="102"/>
      <c r="DA171" s="39" t="s">
        <v>2210</v>
      </c>
      <c r="DB171" s="39" t="s">
        <v>2087</v>
      </c>
      <c r="DC171" s="39" t="s">
        <v>2087</v>
      </c>
      <c r="DD171" s="39"/>
      <c r="DE171" s="39"/>
      <c r="DF171" s="39"/>
      <c r="DG171" s="39"/>
      <c r="DI171" s="39" t="s">
        <v>3739</v>
      </c>
      <c r="DJ171" s="39" t="s">
        <v>3740</v>
      </c>
      <c r="DK171" s="39" t="s">
        <v>3740</v>
      </c>
      <c r="DL171" s="39">
        <v>2</v>
      </c>
      <c r="DM171" s="39"/>
      <c r="DN171" s="39"/>
      <c r="DO171" s="39"/>
      <c r="DQ171" s="39" t="s">
        <v>3741</v>
      </c>
      <c r="DR171" s="62" t="s">
        <v>3594</v>
      </c>
      <c r="DS171" s="62" t="s">
        <v>3594</v>
      </c>
      <c r="DT171" s="39">
        <v>4</v>
      </c>
      <c r="DU171" s="39">
        <v>2</v>
      </c>
      <c r="DV171" s="39"/>
      <c r="DW171" s="39"/>
      <c r="DY171" s="136" t="s">
        <v>2703</v>
      </c>
      <c r="DZ171" s="137" t="s">
        <v>3491</v>
      </c>
      <c r="EA171" s="137" t="s">
        <v>3491</v>
      </c>
      <c r="EB171" s="38"/>
      <c r="EC171" s="38"/>
      <c r="ED171" s="38"/>
      <c r="EE171" s="138"/>
    </row>
    <row r="172" spans="49:135" x14ac:dyDescent="0.4">
      <c r="AW172" s="37" t="s">
        <v>3742</v>
      </c>
      <c r="AX172" s="38" t="s">
        <v>3743</v>
      </c>
      <c r="AY172" s="38" t="s">
        <v>3743</v>
      </c>
      <c r="AZ172" s="39">
        <v>4</v>
      </c>
      <c r="BA172" s="39">
        <v>2</v>
      </c>
      <c r="BB172" s="39"/>
      <c r="BC172" s="39"/>
      <c r="BD172" s="33">
        <v>168</v>
      </c>
      <c r="BE172" s="39" t="s">
        <v>224</v>
      </c>
      <c r="BF172" s="62" t="s">
        <v>3744</v>
      </c>
      <c r="BG172" s="62" t="s">
        <v>3744</v>
      </c>
      <c r="BH172" s="39"/>
      <c r="BI172" s="39"/>
      <c r="BJ172" s="39"/>
      <c r="BK172" s="39"/>
      <c r="BU172" s="39" t="s">
        <v>3745</v>
      </c>
      <c r="BV172" s="38" t="s">
        <v>3746</v>
      </c>
      <c r="BW172" s="38" t="s">
        <v>3746</v>
      </c>
      <c r="BX172" s="39"/>
      <c r="BY172" s="39"/>
      <c r="BZ172" s="39"/>
      <c r="CA172" s="39"/>
      <c r="CB172" s="33">
        <v>168</v>
      </c>
      <c r="CC172" s="39" t="s">
        <v>1874</v>
      </c>
      <c r="CD172" s="39" t="s">
        <v>3313</v>
      </c>
      <c r="CE172" s="39" t="s">
        <v>3313</v>
      </c>
      <c r="CF172" s="39"/>
      <c r="CG172" s="39"/>
      <c r="CH172" s="39"/>
      <c r="CI172" s="39"/>
      <c r="CS172" s="102"/>
      <c r="CT172" s="102"/>
      <c r="CU172" s="102"/>
      <c r="CV172" s="102"/>
      <c r="CW172" s="102"/>
      <c r="CX172" s="102"/>
      <c r="CY172" s="102"/>
      <c r="DA172" s="39" t="s">
        <v>2241</v>
      </c>
      <c r="DB172" s="39" t="s">
        <v>2116</v>
      </c>
      <c r="DC172" s="39" t="s">
        <v>2116</v>
      </c>
      <c r="DD172" s="39"/>
      <c r="DE172" s="39"/>
      <c r="DF172" s="39"/>
      <c r="DG172" s="39"/>
      <c r="DI172" s="39" t="s">
        <v>3747</v>
      </c>
      <c r="DJ172" s="39" t="s">
        <v>3317</v>
      </c>
      <c r="DK172" s="39" t="s">
        <v>3317</v>
      </c>
      <c r="DL172" s="39">
        <v>2</v>
      </c>
      <c r="DM172" s="39"/>
      <c r="DN172" s="39"/>
      <c r="DO172" s="39"/>
      <c r="DQ172" s="39" t="s">
        <v>3748</v>
      </c>
      <c r="DR172" s="38" t="s">
        <v>3749</v>
      </c>
      <c r="DS172" s="38" t="s">
        <v>3750</v>
      </c>
      <c r="DT172" s="38">
        <v>5</v>
      </c>
      <c r="DU172" s="38">
        <v>1</v>
      </c>
      <c r="DV172" s="38" t="s">
        <v>3751</v>
      </c>
      <c r="DW172" s="38"/>
      <c r="DY172" s="139" t="s">
        <v>3752</v>
      </c>
      <c r="DZ172" s="140" t="s">
        <v>3510</v>
      </c>
      <c r="EA172" s="140" t="s">
        <v>3510</v>
      </c>
      <c r="EB172" s="74"/>
      <c r="EC172" s="74"/>
      <c r="ED172" s="74"/>
      <c r="EE172" s="120"/>
    </row>
    <row r="173" spans="49:135" x14ac:dyDescent="0.4">
      <c r="AW173" s="37" t="s">
        <v>3753</v>
      </c>
      <c r="AX173" s="38" t="s">
        <v>3754</v>
      </c>
      <c r="AY173" s="38" t="s">
        <v>3755</v>
      </c>
      <c r="AZ173" s="39">
        <v>5</v>
      </c>
      <c r="BA173" s="39" t="s">
        <v>1065</v>
      </c>
      <c r="BB173" s="39"/>
      <c r="BC173" s="39" t="s">
        <v>1067</v>
      </c>
      <c r="BD173" s="33">
        <v>169</v>
      </c>
      <c r="BE173" s="39" t="s">
        <v>3756</v>
      </c>
      <c r="BF173" s="62" t="s">
        <v>3757</v>
      </c>
      <c r="BG173" s="62" t="s">
        <v>3757</v>
      </c>
      <c r="BH173" s="39">
        <v>2</v>
      </c>
      <c r="BI173" s="39"/>
      <c r="BJ173" s="39"/>
      <c r="BK173" s="39"/>
      <c r="BU173" s="39" t="s">
        <v>3758</v>
      </c>
      <c r="BV173" s="38" t="s">
        <v>3755</v>
      </c>
      <c r="BW173" s="38" t="s">
        <v>3755</v>
      </c>
      <c r="BX173" s="39"/>
      <c r="BY173" s="39"/>
      <c r="BZ173" s="39"/>
      <c r="CA173" s="39"/>
      <c r="CB173" s="33">
        <v>169</v>
      </c>
      <c r="CC173" s="39" t="s">
        <v>1902</v>
      </c>
      <c r="CD173" s="39" t="s">
        <v>3044</v>
      </c>
      <c r="CE173" s="39" t="s">
        <v>3044</v>
      </c>
      <c r="CF173" s="39"/>
      <c r="CG173" s="39"/>
      <c r="CH173" s="39"/>
      <c r="CI173" s="39"/>
      <c r="CS173" s="102"/>
      <c r="CT173" s="102"/>
      <c r="CU173" s="102"/>
      <c r="CV173" s="102"/>
      <c r="CW173" s="103"/>
      <c r="CX173" s="103"/>
      <c r="CY173" s="102"/>
      <c r="DA173" s="39" t="s">
        <v>2270</v>
      </c>
      <c r="DB173" s="39" t="s">
        <v>2183</v>
      </c>
      <c r="DC173" s="39" t="s">
        <v>2183</v>
      </c>
      <c r="DD173" s="39"/>
      <c r="DE173" s="39"/>
      <c r="DF173" s="39"/>
      <c r="DG173" s="39"/>
      <c r="DI173" s="39" t="s">
        <v>3759</v>
      </c>
      <c r="DJ173" s="39" t="s">
        <v>3760</v>
      </c>
      <c r="DK173" s="39" t="s">
        <v>3760</v>
      </c>
      <c r="DL173" s="39">
        <v>2</v>
      </c>
      <c r="DM173" s="39"/>
      <c r="DN173" s="39"/>
      <c r="DO173" s="39"/>
      <c r="DQ173" s="39" t="s">
        <v>3761</v>
      </c>
      <c r="DR173" s="39" t="s">
        <v>742</v>
      </c>
      <c r="DS173" s="39" t="s">
        <v>742</v>
      </c>
      <c r="DT173" s="39">
        <v>4</v>
      </c>
      <c r="DU173" s="39">
        <v>2</v>
      </c>
      <c r="DV173" s="39"/>
      <c r="DW173" s="39"/>
      <c r="DY173" s="39" t="s">
        <v>2976</v>
      </c>
      <c r="DZ173" s="39" t="s">
        <v>3268</v>
      </c>
      <c r="EA173" s="39" t="s">
        <v>3268</v>
      </c>
      <c r="EB173" s="39">
        <v>4</v>
      </c>
      <c r="EC173" s="39">
        <v>2</v>
      </c>
      <c r="ED173" s="39"/>
      <c r="EE173" s="39"/>
    </row>
    <row r="174" spans="49:135" x14ac:dyDescent="0.4">
      <c r="AW174" s="37" t="s">
        <v>3762</v>
      </c>
      <c r="AX174" s="38" t="s">
        <v>963</v>
      </c>
      <c r="AY174" s="38" t="s">
        <v>963</v>
      </c>
      <c r="AZ174" s="39">
        <v>2</v>
      </c>
      <c r="BA174" s="39"/>
      <c r="BB174" s="39"/>
      <c r="BC174" s="39"/>
      <c r="BD174" s="33">
        <v>170</v>
      </c>
      <c r="BE174" s="39" t="s">
        <v>3763</v>
      </c>
      <c r="BF174" s="62" t="s">
        <v>3764</v>
      </c>
      <c r="BG174" s="62" t="s">
        <v>3764</v>
      </c>
      <c r="BH174" s="39">
        <v>2</v>
      </c>
      <c r="BI174" s="39"/>
      <c r="BJ174" s="39"/>
      <c r="BK174" s="39"/>
      <c r="BU174" s="39" t="s">
        <v>3765</v>
      </c>
      <c r="BV174" s="38" t="s">
        <v>3766</v>
      </c>
      <c r="BW174" s="38" t="s">
        <v>3766</v>
      </c>
      <c r="BX174" s="39"/>
      <c r="BY174" s="39"/>
      <c r="BZ174" s="39"/>
      <c r="CA174" s="39"/>
      <c r="CB174" s="33">
        <v>170</v>
      </c>
      <c r="CC174" s="39" t="s">
        <v>1928</v>
      </c>
      <c r="CD174" s="39" t="s">
        <v>2411</v>
      </c>
      <c r="CE174" s="39" t="s">
        <v>2411</v>
      </c>
      <c r="CF174" s="39"/>
      <c r="CG174" s="39"/>
      <c r="CH174" s="39"/>
      <c r="CI174" s="39"/>
      <c r="CS174" s="102"/>
      <c r="CT174" s="102"/>
      <c r="CU174" s="102"/>
      <c r="CV174" s="102"/>
      <c r="CW174" s="103"/>
      <c r="CX174" s="103"/>
      <c r="CY174" s="102"/>
      <c r="DA174" s="39" t="s">
        <v>2296</v>
      </c>
      <c r="DB174" s="39" t="s">
        <v>2211</v>
      </c>
      <c r="DC174" s="39" t="s">
        <v>2211</v>
      </c>
      <c r="DD174" s="39"/>
      <c r="DE174" s="39"/>
      <c r="DF174" s="39"/>
      <c r="DG174" s="39"/>
      <c r="DI174" s="39" t="s">
        <v>3767</v>
      </c>
      <c r="DJ174" s="39" t="s">
        <v>3768</v>
      </c>
      <c r="DK174" s="39" t="s">
        <v>3768</v>
      </c>
      <c r="DL174" s="39">
        <v>2</v>
      </c>
      <c r="DM174" s="39"/>
      <c r="DN174" s="39"/>
      <c r="DO174" s="39"/>
      <c r="DQ174" s="39" t="s">
        <v>3769</v>
      </c>
      <c r="DR174" s="39" t="s">
        <v>3770</v>
      </c>
      <c r="DS174" s="39" t="s">
        <v>3770</v>
      </c>
      <c r="DT174" s="39">
        <v>4</v>
      </c>
      <c r="DU174" s="39">
        <v>2</v>
      </c>
      <c r="DV174" s="39"/>
      <c r="DW174" s="39"/>
      <c r="DY174" s="64" t="s">
        <v>2992</v>
      </c>
      <c r="DZ174" s="64" t="s">
        <v>3581</v>
      </c>
      <c r="EA174" s="64" t="s">
        <v>3581</v>
      </c>
      <c r="EB174" s="64">
        <v>5</v>
      </c>
      <c r="EC174" s="64">
        <v>1</v>
      </c>
      <c r="ED174" s="64" t="s">
        <v>2994</v>
      </c>
      <c r="EE174" s="64"/>
    </row>
    <row r="175" spans="49:135" x14ac:dyDescent="0.4">
      <c r="AW175" s="37" t="s">
        <v>3771</v>
      </c>
      <c r="AX175" s="38" t="s">
        <v>997</v>
      </c>
      <c r="AY175" s="38" t="s">
        <v>997</v>
      </c>
      <c r="AZ175" s="39">
        <v>2</v>
      </c>
      <c r="BA175" s="39"/>
      <c r="BB175" s="39"/>
      <c r="BC175" s="39"/>
      <c r="BD175" s="33">
        <v>171</v>
      </c>
      <c r="BE175" s="39" t="s">
        <v>3772</v>
      </c>
      <c r="BF175" s="62" t="s">
        <v>3773</v>
      </c>
      <c r="BG175" s="62" t="s">
        <v>3773</v>
      </c>
      <c r="BH175" s="39">
        <v>2</v>
      </c>
      <c r="BI175" s="39"/>
      <c r="BJ175" s="39"/>
      <c r="BK175" s="39"/>
      <c r="BU175" s="39" t="s">
        <v>3774</v>
      </c>
      <c r="BV175" s="38" t="s">
        <v>3775</v>
      </c>
      <c r="BW175" s="38" t="s">
        <v>3775</v>
      </c>
      <c r="BX175" s="39"/>
      <c r="BY175" s="39"/>
      <c r="BZ175" s="39"/>
      <c r="CA175" s="39"/>
      <c r="CB175" s="33">
        <v>171</v>
      </c>
      <c r="CC175" s="39" t="s">
        <v>1955</v>
      </c>
      <c r="CD175" s="39" t="s">
        <v>3359</v>
      </c>
      <c r="CE175" s="39" t="s">
        <v>3359</v>
      </c>
      <c r="CF175" s="39"/>
      <c r="CG175" s="39"/>
      <c r="CH175" s="39"/>
      <c r="CI175" s="39"/>
      <c r="CS175" s="102"/>
      <c r="CT175" s="102"/>
      <c r="CU175" s="102"/>
      <c r="CV175" s="102"/>
      <c r="CW175" s="102"/>
      <c r="CX175" s="102"/>
      <c r="CY175" s="102"/>
      <c r="DA175" s="39" t="s">
        <v>2321</v>
      </c>
      <c r="DB175" s="39" t="s">
        <v>2242</v>
      </c>
      <c r="DC175" s="39" t="s">
        <v>2242</v>
      </c>
      <c r="DD175" s="39"/>
      <c r="DE175" s="39"/>
      <c r="DF175" s="39"/>
      <c r="DG175" s="39"/>
      <c r="DI175" s="39" t="s">
        <v>3776</v>
      </c>
      <c r="DJ175" s="39" t="s">
        <v>3777</v>
      </c>
      <c r="DK175" s="39" t="s">
        <v>3777</v>
      </c>
      <c r="DL175" s="39">
        <v>2</v>
      </c>
      <c r="DM175" s="39"/>
      <c r="DN175" s="39"/>
      <c r="DO175" s="39"/>
      <c r="DQ175" s="64" t="s">
        <v>3778</v>
      </c>
      <c r="DR175" s="64" t="s">
        <v>777</v>
      </c>
      <c r="DS175" s="64" t="s">
        <v>777</v>
      </c>
      <c r="DT175" s="64">
        <v>4</v>
      </c>
      <c r="DU175" s="64">
        <v>2</v>
      </c>
      <c r="DV175" s="64"/>
      <c r="DW175" s="64"/>
      <c r="DY175" s="76" t="s">
        <v>3779</v>
      </c>
      <c r="DZ175" s="76" t="s">
        <v>3471</v>
      </c>
      <c r="EA175" s="76" t="s">
        <v>3471</v>
      </c>
      <c r="EB175" s="76">
        <v>2</v>
      </c>
      <c r="EC175" s="76"/>
      <c r="ED175" s="76"/>
      <c r="EE175" s="76"/>
    </row>
    <row r="176" spans="49:135" x14ac:dyDescent="0.4">
      <c r="AW176" s="37" t="s">
        <v>3780</v>
      </c>
      <c r="AX176" s="38" t="s">
        <v>3781</v>
      </c>
      <c r="AY176" s="38" t="s">
        <v>3781</v>
      </c>
      <c r="AZ176" s="39">
        <v>2</v>
      </c>
      <c r="BA176" s="39"/>
      <c r="BB176" s="39"/>
      <c r="BC176" s="39"/>
      <c r="BD176" s="33">
        <v>172</v>
      </c>
      <c r="BE176" s="39" t="s">
        <v>3782</v>
      </c>
      <c r="BF176" s="62" t="s">
        <v>3783</v>
      </c>
      <c r="BG176" s="62" t="s">
        <v>3783</v>
      </c>
      <c r="BH176" s="39">
        <v>2</v>
      </c>
      <c r="BI176" s="39"/>
      <c r="BJ176" s="39"/>
      <c r="BK176" s="39"/>
      <c r="BU176" s="39" t="s">
        <v>3784</v>
      </c>
      <c r="BV176" s="38" t="s">
        <v>932</v>
      </c>
      <c r="BW176" s="38" t="s">
        <v>932</v>
      </c>
      <c r="BX176" s="39">
        <v>4</v>
      </c>
      <c r="BY176" s="39">
        <v>2</v>
      </c>
      <c r="BZ176" s="39"/>
      <c r="CA176" s="39"/>
      <c r="CB176" s="33">
        <v>172</v>
      </c>
      <c r="CC176" s="39" t="s">
        <v>1982</v>
      </c>
      <c r="CD176" s="39" t="s">
        <v>2436</v>
      </c>
      <c r="CE176" s="39" t="s">
        <v>2436</v>
      </c>
      <c r="CF176" s="39"/>
      <c r="CG176" s="39"/>
      <c r="CH176" s="39"/>
      <c r="CI176" s="39"/>
      <c r="CS176" s="102"/>
      <c r="CT176" s="102"/>
      <c r="CU176" s="102"/>
      <c r="CV176" s="102"/>
      <c r="CW176" s="102"/>
      <c r="CX176" s="102"/>
      <c r="CY176" s="102"/>
      <c r="DA176" s="39" t="s">
        <v>3785</v>
      </c>
      <c r="DB176" s="39" t="s">
        <v>3786</v>
      </c>
      <c r="DC176" s="39" t="s">
        <v>3786</v>
      </c>
      <c r="DD176" s="39"/>
      <c r="DE176" s="39"/>
      <c r="DF176" s="39"/>
      <c r="DG176" s="39"/>
      <c r="DI176" s="39" t="s">
        <v>3787</v>
      </c>
      <c r="DJ176" s="39" t="s">
        <v>3788</v>
      </c>
      <c r="DK176" s="39" t="s">
        <v>3788</v>
      </c>
      <c r="DL176" s="39">
        <v>2</v>
      </c>
      <c r="DM176" s="39"/>
      <c r="DN176" s="39"/>
      <c r="DO176" s="39"/>
      <c r="DQ176" s="81" t="s">
        <v>3789</v>
      </c>
      <c r="DR176" s="62" t="s">
        <v>1888</v>
      </c>
      <c r="DS176" s="62" t="s">
        <v>1888</v>
      </c>
      <c r="DT176" s="39">
        <v>4</v>
      </c>
      <c r="DU176" s="39">
        <v>2</v>
      </c>
      <c r="DV176" s="39"/>
      <c r="DW176" s="82"/>
    </row>
    <row r="177" spans="49:127" x14ac:dyDescent="0.4">
      <c r="AW177" s="37" t="s">
        <v>3790</v>
      </c>
      <c r="AX177" s="38" t="s">
        <v>3791</v>
      </c>
      <c r="AY177" s="38" t="s">
        <v>3791</v>
      </c>
      <c r="AZ177" s="39">
        <v>2</v>
      </c>
      <c r="BA177" s="39"/>
      <c r="BB177" s="39"/>
      <c r="BC177" s="39"/>
      <c r="BD177" s="33">
        <v>173</v>
      </c>
      <c r="BE177" s="39" t="s">
        <v>3792</v>
      </c>
      <c r="BF177" s="62" t="s">
        <v>3793</v>
      </c>
      <c r="BG177" s="62" t="s">
        <v>3793</v>
      </c>
      <c r="BH177" s="39">
        <v>2</v>
      </c>
      <c r="BI177" s="39"/>
      <c r="BJ177" s="39"/>
      <c r="BK177" s="39"/>
      <c r="BU177" s="39" t="s">
        <v>3794</v>
      </c>
      <c r="BV177" s="38" t="s">
        <v>3795</v>
      </c>
      <c r="BW177" s="38" t="s">
        <v>3795</v>
      </c>
      <c r="BX177" s="39">
        <v>4</v>
      </c>
      <c r="BY177" s="39">
        <v>2</v>
      </c>
      <c r="BZ177" s="39"/>
      <c r="CA177" s="39"/>
      <c r="CB177" s="33">
        <v>173</v>
      </c>
      <c r="CC177" s="39" t="s">
        <v>2018</v>
      </c>
      <c r="CD177" s="39" t="s">
        <v>3387</v>
      </c>
      <c r="CE177" s="39" t="s">
        <v>3387</v>
      </c>
      <c r="CF177" s="39"/>
      <c r="CG177" s="39"/>
      <c r="CH177" s="39"/>
      <c r="CI177" s="39"/>
      <c r="CS177" s="102"/>
      <c r="CT177" s="102"/>
      <c r="CU177" s="102"/>
      <c r="CV177" s="102"/>
      <c r="CW177" s="102"/>
      <c r="CX177" s="102"/>
      <c r="CY177" s="102"/>
      <c r="DA177" s="64" t="s">
        <v>3796</v>
      </c>
      <c r="DB177" s="64" t="s">
        <v>2789</v>
      </c>
      <c r="DC177" s="64" t="s">
        <v>2789</v>
      </c>
      <c r="DD177" s="64">
        <v>2</v>
      </c>
      <c r="DE177" s="64"/>
      <c r="DF177" s="64"/>
      <c r="DG177" s="64"/>
      <c r="DI177" s="39" t="s">
        <v>3797</v>
      </c>
      <c r="DJ177" s="39" t="s">
        <v>3798</v>
      </c>
      <c r="DK177" s="39" t="s">
        <v>3798</v>
      </c>
      <c r="DL177" s="39">
        <v>2</v>
      </c>
      <c r="DM177" s="39"/>
      <c r="DN177" s="39"/>
      <c r="DO177" s="39"/>
      <c r="DQ177" s="81" t="s">
        <v>2584</v>
      </c>
      <c r="DR177" s="62" t="s">
        <v>3799</v>
      </c>
      <c r="DS177" s="62" t="s">
        <v>3799</v>
      </c>
      <c r="DT177" s="39"/>
      <c r="DU177" s="39">
        <v>1</v>
      </c>
      <c r="DV177" s="39"/>
      <c r="DW177" s="82"/>
    </row>
    <row r="178" spans="49:127" x14ac:dyDescent="0.4">
      <c r="AW178" s="37" t="s">
        <v>3800</v>
      </c>
      <c r="AX178" s="38" t="s">
        <v>1386</v>
      </c>
      <c r="AY178" s="38" t="s">
        <v>1386</v>
      </c>
      <c r="AZ178" s="39">
        <v>2</v>
      </c>
      <c r="BA178" s="39"/>
      <c r="BB178" s="39"/>
      <c r="BC178" s="39"/>
      <c r="BD178" s="33">
        <v>174</v>
      </c>
      <c r="BE178" s="39" t="s">
        <v>3801</v>
      </c>
      <c r="BF178" s="62" t="s">
        <v>3802</v>
      </c>
      <c r="BG178" s="62" t="s">
        <v>3802</v>
      </c>
      <c r="BH178" s="39">
        <v>2</v>
      </c>
      <c r="BI178" s="39"/>
      <c r="BJ178" s="39"/>
      <c r="BK178" s="39"/>
      <c r="BU178" s="39" t="s">
        <v>3803</v>
      </c>
      <c r="BV178" s="38" t="s">
        <v>3804</v>
      </c>
      <c r="BW178" s="38" t="s">
        <v>3805</v>
      </c>
      <c r="BX178" s="39">
        <v>5</v>
      </c>
      <c r="BY178" s="79">
        <v>0</v>
      </c>
      <c r="BZ178" s="39" t="s">
        <v>2317</v>
      </c>
      <c r="CA178" s="39" t="s">
        <v>1067</v>
      </c>
      <c r="CB178" s="33">
        <v>174</v>
      </c>
      <c r="CC178" s="39" t="s">
        <v>2054</v>
      </c>
      <c r="CD178" s="39" t="s">
        <v>3399</v>
      </c>
      <c r="CE178" s="39" t="s">
        <v>3399</v>
      </c>
      <c r="CF178" s="39"/>
      <c r="CG178" s="39"/>
      <c r="CH178" s="39"/>
      <c r="CI178" s="39"/>
      <c r="CS178" s="102"/>
      <c r="CT178" s="102"/>
      <c r="CU178" s="102"/>
      <c r="CV178" s="102"/>
      <c r="CW178" s="102"/>
      <c r="CX178" s="102"/>
      <c r="CY178" s="102"/>
      <c r="DA178" s="64" t="s">
        <v>2849</v>
      </c>
      <c r="DB178" s="39" t="s">
        <v>3806</v>
      </c>
      <c r="DC178" s="39" t="s">
        <v>3807</v>
      </c>
      <c r="DD178" s="64">
        <v>5</v>
      </c>
      <c r="DE178" s="141" t="s">
        <v>3808</v>
      </c>
      <c r="DF178" s="64"/>
      <c r="DG178" s="64"/>
      <c r="DI178" s="39" t="s">
        <v>3809</v>
      </c>
      <c r="DJ178" s="39" t="s">
        <v>3810</v>
      </c>
      <c r="DK178" s="39" t="s">
        <v>3810</v>
      </c>
      <c r="DL178" s="39">
        <v>2</v>
      </c>
      <c r="DM178" s="39"/>
      <c r="DN178" s="39"/>
      <c r="DO178" s="39"/>
      <c r="DQ178" s="85" t="s">
        <v>2614</v>
      </c>
      <c r="DR178" s="86" t="s">
        <v>3182</v>
      </c>
      <c r="DS178" s="86" t="s">
        <v>3182</v>
      </c>
      <c r="DT178" s="86"/>
      <c r="DU178" s="86"/>
      <c r="DV178" s="86"/>
      <c r="DW178" s="87" t="s">
        <v>998</v>
      </c>
    </row>
    <row r="179" spans="49:127" x14ac:dyDescent="0.4">
      <c r="AW179" s="37" t="s">
        <v>3811</v>
      </c>
      <c r="AX179" s="38" t="s">
        <v>3812</v>
      </c>
      <c r="AY179" s="38" t="s">
        <v>3812</v>
      </c>
      <c r="AZ179" s="39">
        <v>2</v>
      </c>
      <c r="BA179" s="39"/>
      <c r="BB179" s="39"/>
      <c r="BC179" s="39"/>
      <c r="BD179" s="33">
        <v>175</v>
      </c>
      <c r="BE179" s="39" t="s">
        <v>3813</v>
      </c>
      <c r="BF179" s="62" t="s">
        <v>3814</v>
      </c>
      <c r="BG179" s="62" t="s">
        <v>3814</v>
      </c>
      <c r="BH179" s="39">
        <v>2</v>
      </c>
      <c r="BI179" s="39"/>
      <c r="BJ179" s="39"/>
      <c r="BK179" s="39"/>
      <c r="BU179" s="39" t="s">
        <v>3815</v>
      </c>
      <c r="BV179" s="38" t="s">
        <v>3812</v>
      </c>
      <c r="BW179" s="38" t="s">
        <v>3812</v>
      </c>
      <c r="BX179" s="39">
        <v>2</v>
      </c>
      <c r="BY179" s="39"/>
      <c r="BZ179" s="39"/>
      <c r="CA179" s="39"/>
      <c r="CB179" s="33">
        <v>175</v>
      </c>
      <c r="CC179" s="39" t="s">
        <v>2086</v>
      </c>
      <c r="CD179" s="39" t="s">
        <v>3410</v>
      </c>
      <c r="CE179" s="39" t="s">
        <v>3410</v>
      </c>
      <c r="CF179" s="39"/>
      <c r="CG179" s="39"/>
      <c r="CH179" s="39"/>
      <c r="CI179" s="39"/>
      <c r="CS179" s="102"/>
      <c r="CT179" s="102"/>
      <c r="CU179" s="102"/>
      <c r="CV179" s="102"/>
      <c r="CW179" s="111"/>
      <c r="CX179" s="102"/>
      <c r="CY179" s="102"/>
      <c r="DA179" s="39" t="s">
        <v>3816</v>
      </c>
      <c r="DB179" s="39" t="s">
        <v>3817</v>
      </c>
      <c r="DC179" s="39" t="s">
        <v>3817</v>
      </c>
      <c r="DD179" s="39">
        <v>4</v>
      </c>
      <c r="DE179" s="39">
        <v>2</v>
      </c>
      <c r="DF179" s="39"/>
      <c r="DG179" s="39"/>
      <c r="DI179" s="39" t="s">
        <v>3818</v>
      </c>
      <c r="DJ179" s="39" t="s">
        <v>3819</v>
      </c>
      <c r="DK179" s="39" t="s">
        <v>3819</v>
      </c>
      <c r="DL179" s="39">
        <v>2</v>
      </c>
      <c r="DM179" s="39"/>
      <c r="DN179" s="39"/>
      <c r="DO179" s="39"/>
      <c r="DQ179" s="88" t="s">
        <v>2639</v>
      </c>
      <c r="DR179" s="89" t="s">
        <v>3820</v>
      </c>
      <c r="DS179" s="89" t="s">
        <v>3820</v>
      </c>
      <c r="DT179" s="89"/>
      <c r="DU179" s="89"/>
      <c r="DV179" s="89"/>
      <c r="DW179" s="90" t="s">
        <v>998</v>
      </c>
    </row>
    <row r="180" spans="49:127" x14ac:dyDescent="0.4">
      <c r="AW180" s="37" t="s">
        <v>3821</v>
      </c>
      <c r="AX180" s="38" t="s">
        <v>3822</v>
      </c>
      <c r="AY180" s="38" t="s">
        <v>3822</v>
      </c>
      <c r="AZ180" s="39">
        <v>2</v>
      </c>
      <c r="BA180" s="39"/>
      <c r="BB180" s="39"/>
      <c r="BC180" s="39"/>
      <c r="BD180" s="33">
        <v>176</v>
      </c>
      <c r="BE180" s="39" t="s">
        <v>3823</v>
      </c>
      <c r="BF180" s="62" t="s">
        <v>3824</v>
      </c>
      <c r="BG180" s="62" t="s">
        <v>3824</v>
      </c>
      <c r="BH180" s="39">
        <v>2</v>
      </c>
      <c r="BI180" s="39"/>
      <c r="BJ180" s="39"/>
      <c r="BK180" s="39"/>
      <c r="BU180" s="39" t="s">
        <v>3825</v>
      </c>
      <c r="BV180" s="38" t="s">
        <v>3826</v>
      </c>
      <c r="BW180" s="38" t="s">
        <v>3826</v>
      </c>
      <c r="BX180" s="39">
        <v>2</v>
      </c>
      <c r="BY180" s="39"/>
      <c r="BZ180" s="39"/>
      <c r="CA180" s="39"/>
      <c r="CB180" s="33">
        <v>176</v>
      </c>
      <c r="CC180" s="39" t="s">
        <v>2115</v>
      </c>
      <c r="CD180" s="39" t="s">
        <v>3420</v>
      </c>
      <c r="CE180" s="39" t="s">
        <v>3420</v>
      </c>
      <c r="CF180" s="39"/>
      <c r="CG180" s="39"/>
      <c r="CH180" s="39"/>
      <c r="CI180" s="39"/>
      <c r="CS180" s="102"/>
      <c r="CT180" s="102"/>
      <c r="CU180" s="102"/>
      <c r="CV180" s="102"/>
      <c r="CW180" s="111"/>
      <c r="CX180" s="102"/>
      <c r="CY180" s="102"/>
      <c r="DA180" s="59" t="s">
        <v>3827</v>
      </c>
      <c r="DB180" s="59" t="s">
        <v>3828</v>
      </c>
      <c r="DC180" s="59" t="s">
        <v>3829</v>
      </c>
      <c r="DD180" s="59">
        <v>5</v>
      </c>
      <c r="DE180" s="141" t="s">
        <v>1065</v>
      </c>
      <c r="DF180" s="59"/>
      <c r="DG180" s="59"/>
      <c r="DI180" s="39" t="s">
        <v>3830</v>
      </c>
      <c r="DJ180" s="39" t="s">
        <v>3831</v>
      </c>
      <c r="DK180" s="39" t="s">
        <v>3831</v>
      </c>
      <c r="DL180" s="39">
        <v>2</v>
      </c>
      <c r="DM180" s="39"/>
      <c r="DN180" s="39"/>
      <c r="DO180" s="39"/>
      <c r="DQ180" s="39" t="s">
        <v>2908</v>
      </c>
      <c r="DR180" s="39" t="s">
        <v>3832</v>
      </c>
      <c r="DS180" s="39" t="s">
        <v>3832</v>
      </c>
      <c r="DT180" s="39">
        <v>4</v>
      </c>
      <c r="DU180" s="39">
        <v>2</v>
      </c>
      <c r="DV180" s="39"/>
      <c r="DW180" s="39"/>
    </row>
    <row r="181" spans="49:127" x14ac:dyDescent="0.4">
      <c r="AW181" s="37" t="s">
        <v>3833</v>
      </c>
      <c r="AX181" s="38" t="s">
        <v>3834</v>
      </c>
      <c r="AY181" s="38" t="s">
        <v>3834</v>
      </c>
      <c r="AZ181" s="39">
        <v>2</v>
      </c>
      <c r="BA181" s="39"/>
      <c r="BB181" s="39"/>
      <c r="BC181" s="39"/>
      <c r="BD181" s="33">
        <v>177</v>
      </c>
      <c r="BE181" s="39" t="s">
        <v>3835</v>
      </c>
      <c r="BF181" s="62" t="s">
        <v>3836</v>
      </c>
      <c r="BG181" s="62" t="s">
        <v>3836</v>
      </c>
      <c r="BH181" s="39">
        <v>2</v>
      </c>
      <c r="BI181" s="39"/>
      <c r="BJ181" s="39"/>
      <c r="BK181" s="39"/>
      <c r="BU181" s="39" t="s">
        <v>3837</v>
      </c>
      <c r="BV181" s="38" t="s">
        <v>3838</v>
      </c>
      <c r="BW181" s="38" t="s">
        <v>3838</v>
      </c>
      <c r="BX181" s="39">
        <v>2</v>
      </c>
      <c r="BY181" s="39"/>
      <c r="BZ181" s="39"/>
      <c r="CA181" s="39"/>
      <c r="CB181" s="33">
        <v>177</v>
      </c>
      <c r="CC181" s="39" t="s">
        <v>2149</v>
      </c>
      <c r="CD181" s="39" t="s">
        <v>2498</v>
      </c>
      <c r="CE181" s="39" t="s">
        <v>2498</v>
      </c>
      <c r="CF181" s="39"/>
      <c r="CG181" s="39"/>
      <c r="CH181" s="39"/>
      <c r="CI181" s="39"/>
      <c r="CS181" s="102"/>
      <c r="CT181" s="102"/>
      <c r="CU181" s="102"/>
      <c r="CV181" s="102"/>
      <c r="CW181" s="102"/>
      <c r="CX181" s="102"/>
      <c r="CY181" s="102"/>
      <c r="DI181" s="39" t="s">
        <v>3839</v>
      </c>
      <c r="DJ181" s="39" t="s">
        <v>3840</v>
      </c>
      <c r="DK181" s="39" t="s">
        <v>3840</v>
      </c>
      <c r="DL181" s="39">
        <v>2</v>
      </c>
      <c r="DM181" s="39"/>
      <c r="DN181" s="39"/>
      <c r="DO181" s="39"/>
      <c r="DQ181" s="39" t="s">
        <v>3841</v>
      </c>
      <c r="DR181" s="39" t="s">
        <v>897</v>
      </c>
      <c r="DS181" s="39" t="s">
        <v>897</v>
      </c>
      <c r="DT181" s="39">
        <v>4</v>
      </c>
      <c r="DU181" s="39">
        <v>2</v>
      </c>
      <c r="DV181" s="39"/>
      <c r="DW181" s="39"/>
    </row>
    <row r="182" spans="49:127" x14ac:dyDescent="0.4">
      <c r="AW182" s="37" t="s">
        <v>3842</v>
      </c>
      <c r="AX182" s="38" t="s">
        <v>3843</v>
      </c>
      <c r="AY182" s="38" t="s">
        <v>3843</v>
      </c>
      <c r="AZ182" s="39">
        <v>2</v>
      </c>
      <c r="BA182" s="39"/>
      <c r="BB182" s="39"/>
      <c r="BC182" s="39"/>
      <c r="BD182" s="33">
        <v>178</v>
      </c>
      <c r="BE182" s="39" t="s">
        <v>3844</v>
      </c>
      <c r="BF182" s="62" t="s">
        <v>3845</v>
      </c>
      <c r="BG182" s="62" t="s">
        <v>3845</v>
      </c>
      <c r="BH182" s="39">
        <v>2</v>
      </c>
      <c r="BI182" s="39"/>
      <c r="BJ182" s="39"/>
      <c r="BK182" s="39"/>
      <c r="BU182" s="39" t="s">
        <v>3846</v>
      </c>
      <c r="BV182" s="38" t="s">
        <v>3847</v>
      </c>
      <c r="BW182" s="38" t="s">
        <v>3847</v>
      </c>
      <c r="BX182" s="39">
        <v>2</v>
      </c>
      <c r="BY182" s="39"/>
      <c r="BZ182" s="39"/>
      <c r="CA182" s="39"/>
      <c r="CB182" s="33">
        <v>178</v>
      </c>
      <c r="CC182" s="39" t="s">
        <v>2182</v>
      </c>
      <c r="CD182" s="39" t="s">
        <v>3848</v>
      </c>
      <c r="CE182" s="39" t="s">
        <v>3848</v>
      </c>
      <c r="CF182" s="39"/>
      <c r="CG182" s="39"/>
      <c r="CH182" s="39"/>
      <c r="CI182" s="39"/>
      <c r="CS182" s="102"/>
      <c r="CT182" s="102"/>
      <c r="CU182" s="102"/>
      <c r="CV182" s="102"/>
      <c r="CW182" s="102"/>
      <c r="CX182" s="102"/>
      <c r="CY182" s="102"/>
      <c r="DI182" s="39" t="s">
        <v>3849</v>
      </c>
      <c r="DJ182" s="39" t="s">
        <v>2965</v>
      </c>
      <c r="DK182" s="39" t="s">
        <v>2965</v>
      </c>
      <c r="DL182" s="39">
        <v>2</v>
      </c>
      <c r="DM182" s="39"/>
      <c r="DN182" s="39"/>
      <c r="DO182" s="39"/>
      <c r="DQ182" s="39" t="s">
        <v>3850</v>
      </c>
      <c r="DR182" s="39" t="s">
        <v>1216</v>
      </c>
      <c r="DS182" s="39" t="s">
        <v>1216</v>
      </c>
      <c r="DT182" s="39">
        <v>4</v>
      </c>
      <c r="DU182" s="39">
        <v>2</v>
      </c>
      <c r="DV182" s="39"/>
      <c r="DW182" s="39"/>
    </row>
    <row r="183" spans="49:127" x14ac:dyDescent="0.4">
      <c r="AW183" s="37" t="s">
        <v>3851</v>
      </c>
      <c r="AX183" s="38" t="s">
        <v>3852</v>
      </c>
      <c r="AY183" s="38" t="s">
        <v>3852</v>
      </c>
      <c r="AZ183" s="39">
        <v>2</v>
      </c>
      <c r="BA183" s="39"/>
      <c r="BB183" s="39"/>
      <c r="BC183" s="39"/>
      <c r="BD183" s="33">
        <v>179</v>
      </c>
      <c r="BE183" s="39" t="s">
        <v>3853</v>
      </c>
      <c r="BF183" s="62" t="s">
        <v>3854</v>
      </c>
      <c r="BG183" s="62" t="s">
        <v>3854</v>
      </c>
      <c r="BH183" s="39">
        <v>2</v>
      </c>
      <c r="BI183" s="39"/>
      <c r="BJ183" s="39"/>
      <c r="BK183" s="39"/>
      <c r="BU183" s="39" t="s">
        <v>3855</v>
      </c>
      <c r="BV183" s="38" t="s">
        <v>3856</v>
      </c>
      <c r="BW183" s="38" t="s">
        <v>3856</v>
      </c>
      <c r="BX183" s="39">
        <v>2</v>
      </c>
      <c r="BY183" s="39"/>
      <c r="BZ183" s="39"/>
      <c r="CA183" s="39"/>
      <c r="CB183" s="33">
        <v>179</v>
      </c>
      <c r="CC183" s="39" t="s">
        <v>2210</v>
      </c>
      <c r="CD183" s="39" t="s">
        <v>3857</v>
      </c>
      <c r="CE183" s="39" t="s">
        <v>3857</v>
      </c>
      <c r="CF183" s="39"/>
      <c r="CG183" s="39"/>
      <c r="CH183" s="39"/>
      <c r="CI183" s="39"/>
      <c r="CS183" s="102"/>
      <c r="CT183" s="102"/>
      <c r="CU183" s="102"/>
      <c r="CV183" s="102"/>
      <c r="CW183" s="102"/>
      <c r="CX183" s="102"/>
      <c r="CY183" s="102"/>
      <c r="DI183" s="39" t="s">
        <v>3858</v>
      </c>
      <c r="DJ183" s="39" t="s">
        <v>3859</v>
      </c>
      <c r="DK183" s="39" t="s">
        <v>3859</v>
      </c>
      <c r="DL183" s="39">
        <v>2</v>
      </c>
      <c r="DM183" s="39"/>
      <c r="DN183" s="39"/>
      <c r="DO183" s="39"/>
      <c r="DQ183" s="39" t="s">
        <v>3860</v>
      </c>
      <c r="DR183" s="39" t="s">
        <v>930</v>
      </c>
      <c r="DS183" s="39" t="s">
        <v>930</v>
      </c>
      <c r="DT183" s="39"/>
      <c r="DU183" s="39"/>
      <c r="DV183" s="39"/>
      <c r="DW183" s="39"/>
    </row>
    <row r="184" spans="49:127" x14ac:dyDescent="0.4">
      <c r="AW184" s="37" t="s">
        <v>3861</v>
      </c>
      <c r="AX184" s="38" t="s">
        <v>3862</v>
      </c>
      <c r="AY184" s="38" t="s">
        <v>3862</v>
      </c>
      <c r="AZ184" s="39">
        <v>2</v>
      </c>
      <c r="BA184" s="39"/>
      <c r="BB184" s="39"/>
      <c r="BC184" s="39"/>
      <c r="BD184" s="33">
        <v>180</v>
      </c>
      <c r="BE184" s="39" t="s">
        <v>3863</v>
      </c>
      <c r="BF184" s="62" t="s">
        <v>3864</v>
      </c>
      <c r="BG184" s="62" t="s">
        <v>3864</v>
      </c>
      <c r="BH184" s="39">
        <v>2</v>
      </c>
      <c r="BI184" s="39"/>
      <c r="BJ184" s="39"/>
      <c r="BK184" s="39"/>
      <c r="BU184" s="39" t="s">
        <v>3865</v>
      </c>
      <c r="BV184" s="38" t="s">
        <v>3866</v>
      </c>
      <c r="BW184" s="38" t="s">
        <v>3866</v>
      </c>
      <c r="BX184" s="39">
        <v>2</v>
      </c>
      <c r="BY184" s="39"/>
      <c r="BZ184" s="39"/>
      <c r="CA184" s="39"/>
      <c r="CB184" s="33">
        <v>180</v>
      </c>
      <c r="CC184" s="39" t="s">
        <v>2241</v>
      </c>
      <c r="CD184" s="39" t="s">
        <v>3447</v>
      </c>
      <c r="CE184" s="39" t="s">
        <v>3447</v>
      </c>
      <c r="CF184" s="39"/>
      <c r="CG184" s="39"/>
      <c r="CH184" s="39"/>
      <c r="CI184" s="39"/>
      <c r="CS184" s="102"/>
      <c r="CT184" s="102"/>
      <c r="CU184" s="102"/>
      <c r="CV184" s="102"/>
      <c r="CW184" s="102"/>
      <c r="CX184" s="102"/>
      <c r="CY184" s="102"/>
      <c r="DI184" s="39" t="s">
        <v>3867</v>
      </c>
      <c r="DJ184" s="39" t="s">
        <v>3868</v>
      </c>
      <c r="DK184" s="39" t="s">
        <v>3868</v>
      </c>
      <c r="DL184" s="39">
        <v>2</v>
      </c>
      <c r="DM184" s="39"/>
      <c r="DN184" s="39"/>
      <c r="DO184" s="39"/>
      <c r="DQ184" s="39" t="s">
        <v>3869</v>
      </c>
      <c r="DR184" s="39" t="s">
        <v>3870</v>
      </c>
      <c r="DS184" s="39" t="s">
        <v>1698</v>
      </c>
      <c r="DT184" s="39">
        <v>4</v>
      </c>
      <c r="DU184" s="39">
        <v>2</v>
      </c>
      <c r="DV184" s="39"/>
      <c r="DW184" s="39"/>
    </row>
    <row r="185" spans="49:127" x14ac:dyDescent="0.4">
      <c r="AW185" s="37" t="s">
        <v>3871</v>
      </c>
      <c r="AX185" s="38" t="s">
        <v>3872</v>
      </c>
      <c r="AY185" s="38" t="s">
        <v>3872</v>
      </c>
      <c r="AZ185" s="39">
        <v>2</v>
      </c>
      <c r="BA185" s="39"/>
      <c r="BB185" s="39"/>
      <c r="BC185" s="39"/>
      <c r="BD185" s="33">
        <v>181</v>
      </c>
      <c r="BE185" s="39" t="s">
        <v>3873</v>
      </c>
      <c r="BF185" s="62" t="s">
        <v>3874</v>
      </c>
      <c r="BG185" s="62" t="s">
        <v>3874</v>
      </c>
      <c r="BH185" s="39">
        <v>2</v>
      </c>
      <c r="BI185" s="39"/>
      <c r="BJ185" s="39"/>
      <c r="BK185" s="39"/>
      <c r="BU185" s="39" t="s">
        <v>3875</v>
      </c>
      <c r="BV185" s="38" t="s">
        <v>3872</v>
      </c>
      <c r="BW185" s="38" t="s">
        <v>3872</v>
      </c>
      <c r="BX185" s="39">
        <v>2</v>
      </c>
      <c r="BY185" s="39"/>
      <c r="BZ185" s="39"/>
      <c r="CA185" s="39"/>
      <c r="CB185" s="33">
        <v>181</v>
      </c>
      <c r="CC185" s="39" t="s">
        <v>2270</v>
      </c>
      <c r="CD185" s="39" t="s">
        <v>3876</v>
      </c>
      <c r="CE185" s="39" t="s">
        <v>3876</v>
      </c>
      <c r="CF185" s="39"/>
      <c r="CG185" s="39"/>
      <c r="CH185" s="39"/>
      <c r="CI185" s="39"/>
      <c r="CS185" s="102"/>
      <c r="CT185" s="102"/>
      <c r="CU185" s="102"/>
      <c r="CV185" s="102"/>
      <c r="CW185" s="102"/>
      <c r="CX185" s="102"/>
      <c r="CY185" s="102"/>
      <c r="DI185" s="39" t="s">
        <v>3877</v>
      </c>
      <c r="DJ185" s="39" t="s">
        <v>2789</v>
      </c>
      <c r="DK185" s="39" t="s">
        <v>2789</v>
      </c>
      <c r="DL185" s="39">
        <v>2</v>
      </c>
      <c r="DM185" s="39"/>
      <c r="DN185" s="39"/>
      <c r="DO185" s="39"/>
      <c r="DQ185" s="39" t="s">
        <v>3878</v>
      </c>
      <c r="DR185" s="39" t="s">
        <v>3879</v>
      </c>
      <c r="DS185" s="39" t="s">
        <v>3879</v>
      </c>
      <c r="DT185" s="39">
        <v>4</v>
      </c>
      <c r="DU185" s="39">
        <v>2</v>
      </c>
      <c r="DV185" s="39"/>
      <c r="DW185" s="39"/>
    </row>
    <row r="186" spans="49:127" x14ac:dyDescent="0.4">
      <c r="AW186" s="37" t="s">
        <v>3880</v>
      </c>
      <c r="AX186" s="38" t="s">
        <v>3881</v>
      </c>
      <c r="AY186" s="38" t="s">
        <v>3881</v>
      </c>
      <c r="AZ186" s="39">
        <v>2</v>
      </c>
      <c r="BA186" s="39"/>
      <c r="BB186" s="39"/>
      <c r="BC186" s="39"/>
      <c r="BD186" s="33">
        <v>182</v>
      </c>
      <c r="BE186" s="39" t="s">
        <v>3882</v>
      </c>
      <c r="BF186" s="62" t="s">
        <v>3883</v>
      </c>
      <c r="BG186" s="62" t="s">
        <v>3883</v>
      </c>
      <c r="BH186" s="39">
        <v>2</v>
      </c>
      <c r="BI186" s="39"/>
      <c r="BJ186" s="39"/>
      <c r="BK186" s="39"/>
      <c r="BU186" s="39" t="s">
        <v>3884</v>
      </c>
      <c r="BV186" s="38" t="s">
        <v>3885</v>
      </c>
      <c r="BW186" s="38" t="s">
        <v>3885</v>
      </c>
      <c r="BX186" s="39">
        <v>2</v>
      </c>
      <c r="BY186" s="39"/>
      <c r="BZ186" s="39"/>
      <c r="CA186" s="39"/>
      <c r="CB186" s="33">
        <v>182</v>
      </c>
      <c r="CC186" s="39" t="s">
        <v>2296</v>
      </c>
      <c r="CD186" s="39" t="s">
        <v>3006</v>
      </c>
      <c r="CE186" s="39" t="s">
        <v>3006</v>
      </c>
      <c r="CF186" s="39"/>
      <c r="CG186" s="39"/>
      <c r="CH186" s="39"/>
      <c r="CI186" s="39"/>
      <c r="CS186" s="102"/>
      <c r="CT186" s="102"/>
      <c r="CU186" s="102"/>
      <c r="CV186" s="102"/>
      <c r="CW186" s="102"/>
      <c r="CX186" s="102"/>
      <c r="CY186" s="102"/>
      <c r="DI186" s="39" t="s">
        <v>1849</v>
      </c>
      <c r="DJ186" s="39" t="s">
        <v>2828</v>
      </c>
      <c r="DK186" s="39" t="s">
        <v>2828</v>
      </c>
      <c r="DL186" s="39">
        <v>2</v>
      </c>
      <c r="DM186" s="39"/>
      <c r="DN186" s="39"/>
      <c r="DO186" s="39"/>
      <c r="DQ186" s="64" t="s">
        <v>3886</v>
      </c>
      <c r="DR186" s="64" t="s">
        <v>3887</v>
      </c>
      <c r="DS186" s="64" t="s">
        <v>3887</v>
      </c>
      <c r="DT186" s="39">
        <v>4</v>
      </c>
      <c r="DU186" s="39">
        <v>2</v>
      </c>
      <c r="DV186" s="64"/>
      <c r="DW186" s="64"/>
    </row>
    <row r="187" spans="49:127" x14ac:dyDescent="0.4">
      <c r="AW187" s="37" t="s">
        <v>3888</v>
      </c>
      <c r="AX187" s="38" t="s">
        <v>3889</v>
      </c>
      <c r="AY187" s="38" t="s">
        <v>3889</v>
      </c>
      <c r="AZ187" s="39">
        <v>2</v>
      </c>
      <c r="BA187" s="39"/>
      <c r="BB187" s="39"/>
      <c r="BC187" s="39"/>
      <c r="BD187" s="33">
        <v>183</v>
      </c>
      <c r="BE187" s="39" t="s">
        <v>3890</v>
      </c>
      <c r="BF187" s="62" t="s">
        <v>3891</v>
      </c>
      <c r="BG187" s="62" t="s">
        <v>3891</v>
      </c>
      <c r="BH187" s="39">
        <v>2</v>
      </c>
      <c r="BI187" s="39"/>
      <c r="BJ187" s="39"/>
      <c r="BK187" s="39"/>
      <c r="BU187" s="39" t="s">
        <v>3892</v>
      </c>
      <c r="BV187" s="38" t="s">
        <v>3893</v>
      </c>
      <c r="BW187" s="38" t="s">
        <v>3893</v>
      </c>
      <c r="BX187" s="39">
        <v>2</v>
      </c>
      <c r="BY187" s="39"/>
      <c r="BZ187" s="39"/>
      <c r="CA187" s="39"/>
      <c r="CB187" s="33">
        <v>183</v>
      </c>
      <c r="CC187" s="39" t="s">
        <v>2321</v>
      </c>
      <c r="CD187" s="39" t="s">
        <v>3894</v>
      </c>
      <c r="CE187" s="39" t="s">
        <v>3894</v>
      </c>
      <c r="CF187" s="39"/>
      <c r="CG187" s="39"/>
      <c r="CH187" s="39"/>
      <c r="CI187" s="39"/>
      <c r="CS187" s="102"/>
      <c r="CT187" s="102"/>
      <c r="CU187" s="102"/>
      <c r="CV187" s="102"/>
      <c r="CW187" s="102"/>
      <c r="CX187" s="102"/>
      <c r="CY187" s="102"/>
      <c r="DI187" s="39" t="s">
        <v>1878</v>
      </c>
      <c r="DJ187" s="39" t="s">
        <v>2467</v>
      </c>
      <c r="DK187" s="39" t="s">
        <v>2467</v>
      </c>
      <c r="DL187" s="39">
        <v>2</v>
      </c>
      <c r="DM187" s="39"/>
      <c r="DN187" s="39"/>
      <c r="DO187" s="39"/>
      <c r="DQ187" s="81" t="s">
        <v>3895</v>
      </c>
      <c r="DR187" s="39" t="s">
        <v>3896</v>
      </c>
      <c r="DS187" s="39" t="s">
        <v>3897</v>
      </c>
      <c r="DT187" s="38">
        <v>5</v>
      </c>
      <c r="DU187" s="38">
        <v>1</v>
      </c>
      <c r="DV187" s="38" t="s">
        <v>3898</v>
      </c>
      <c r="DW187" s="138"/>
    </row>
    <row r="188" spans="49:127" x14ac:dyDescent="0.4">
      <c r="AW188" s="37" t="s">
        <v>3899</v>
      </c>
      <c r="AX188" s="38" t="s">
        <v>3900</v>
      </c>
      <c r="AY188" s="38" t="s">
        <v>3900</v>
      </c>
      <c r="AZ188" s="39">
        <v>2</v>
      </c>
      <c r="BA188" s="39"/>
      <c r="BB188" s="39"/>
      <c r="BC188" s="39"/>
      <c r="BD188" s="33">
        <v>184</v>
      </c>
      <c r="BE188" s="39" t="s">
        <v>3901</v>
      </c>
      <c r="BF188" s="62" t="s">
        <v>3902</v>
      </c>
      <c r="BG188" s="62" t="s">
        <v>3902</v>
      </c>
      <c r="BH188" s="39">
        <v>2</v>
      </c>
      <c r="BI188" s="39"/>
      <c r="BJ188" s="39"/>
      <c r="BK188" s="39"/>
      <c r="BU188" s="39" t="s">
        <v>3903</v>
      </c>
      <c r="BV188" s="38" t="s">
        <v>3904</v>
      </c>
      <c r="BW188" s="38" t="s">
        <v>3904</v>
      </c>
      <c r="BX188" s="39">
        <v>2</v>
      </c>
      <c r="BY188" s="39"/>
      <c r="BZ188" s="39"/>
      <c r="CA188" s="39"/>
      <c r="CB188" s="33">
        <v>184</v>
      </c>
      <c r="CC188" s="39" t="s">
        <v>3905</v>
      </c>
      <c r="CD188" s="39" t="s">
        <v>2878</v>
      </c>
      <c r="CE188" s="39" t="s">
        <v>2878</v>
      </c>
      <c r="CF188" s="39">
        <v>4</v>
      </c>
      <c r="CG188" s="39">
        <v>2</v>
      </c>
      <c r="CH188" s="39"/>
      <c r="CI188" s="39"/>
      <c r="CS188" s="102"/>
      <c r="CT188" s="102"/>
      <c r="CU188" s="102"/>
      <c r="CV188" s="102"/>
      <c r="CW188" s="102"/>
      <c r="CX188" s="102"/>
      <c r="CY188" s="102"/>
      <c r="DI188" s="39" t="s">
        <v>1727</v>
      </c>
      <c r="DJ188" s="39" t="s">
        <v>3054</v>
      </c>
      <c r="DK188" s="39" t="s">
        <v>3054</v>
      </c>
      <c r="DL188" s="39">
        <v>3</v>
      </c>
      <c r="DM188" s="37" t="b">
        <v>0</v>
      </c>
      <c r="DN188" s="37"/>
      <c r="DO188" s="39"/>
      <c r="DQ188" s="81" t="s">
        <v>3906</v>
      </c>
      <c r="DR188" s="39" t="s">
        <v>3907</v>
      </c>
      <c r="DS188" s="39" t="s">
        <v>3907</v>
      </c>
      <c r="DT188" s="39">
        <v>4</v>
      </c>
      <c r="DU188" s="39">
        <v>2</v>
      </c>
      <c r="DV188" s="39"/>
      <c r="DW188" s="82"/>
    </row>
    <row r="189" spans="49:127" x14ac:dyDescent="0.4">
      <c r="AW189" s="37" t="s">
        <v>3908</v>
      </c>
      <c r="AX189" s="38" t="s">
        <v>3909</v>
      </c>
      <c r="AY189" s="38" t="s">
        <v>3909</v>
      </c>
      <c r="AZ189" s="39">
        <v>2</v>
      </c>
      <c r="BA189" s="39"/>
      <c r="BB189" s="39"/>
      <c r="BC189" s="39"/>
      <c r="BD189" s="33">
        <v>185</v>
      </c>
      <c r="BE189" s="39" t="s">
        <v>3910</v>
      </c>
      <c r="BF189" s="62" t="s">
        <v>3911</v>
      </c>
      <c r="BG189" s="62" t="s">
        <v>3911</v>
      </c>
      <c r="BH189" s="39">
        <v>2</v>
      </c>
      <c r="BI189" s="39"/>
      <c r="BJ189" s="39"/>
      <c r="BK189" s="39"/>
      <c r="BU189" s="39" t="s">
        <v>3912</v>
      </c>
      <c r="BV189" s="38" t="s">
        <v>3913</v>
      </c>
      <c r="BW189" s="38" t="s">
        <v>3913</v>
      </c>
      <c r="BX189" s="39">
        <v>2</v>
      </c>
      <c r="BY189" s="39"/>
      <c r="BZ189" s="39"/>
      <c r="CA189" s="39"/>
      <c r="CB189" s="33">
        <v>185</v>
      </c>
      <c r="CC189" s="39" t="s">
        <v>3914</v>
      </c>
      <c r="CD189" s="39" t="s">
        <v>3915</v>
      </c>
      <c r="CE189" s="39" t="s">
        <v>3915</v>
      </c>
      <c r="CF189" s="39">
        <v>4</v>
      </c>
      <c r="CG189" s="39">
        <v>2</v>
      </c>
      <c r="CH189" s="39"/>
      <c r="CI189" s="39"/>
      <c r="CS189" s="102"/>
      <c r="CT189" s="102"/>
      <c r="CU189" s="102"/>
      <c r="CV189" s="102"/>
      <c r="CW189" s="102"/>
      <c r="CX189" s="102"/>
      <c r="CY189" s="102"/>
      <c r="DI189" s="39" t="s">
        <v>1755</v>
      </c>
      <c r="DJ189" s="39" t="s">
        <v>3064</v>
      </c>
      <c r="DK189" s="39" t="s">
        <v>3064</v>
      </c>
      <c r="DL189" s="39">
        <v>3</v>
      </c>
      <c r="DM189" s="37" t="b">
        <v>0</v>
      </c>
      <c r="DN189" s="37"/>
      <c r="DO189" s="39"/>
      <c r="DQ189" s="98" t="s">
        <v>3916</v>
      </c>
      <c r="DR189" s="98" t="s">
        <v>1083</v>
      </c>
      <c r="DS189" s="98" t="s">
        <v>3917</v>
      </c>
      <c r="DT189" s="98">
        <v>98</v>
      </c>
      <c r="DU189" s="98">
        <v>2</v>
      </c>
      <c r="DV189" s="98"/>
      <c r="DW189" s="90" t="s">
        <v>3918</v>
      </c>
    </row>
    <row r="190" spans="49:127" x14ac:dyDescent="0.4">
      <c r="AW190" s="37" t="s">
        <v>3919</v>
      </c>
      <c r="AX190" s="38" t="s">
        <v>3920</v>
      </c>
      <c r="AY190" s="38" t="s">
        <v>3920</v>
      </c>
      <c r="AZ190" s="39">
        <v>2</v>
      </c>
      <c r="BA190" s="39"/>
      <c r="BB190" s="39"/>
      <c r="BC190" s="39"/>
      <c r="BD190" s="33">
        <v>186</v>
      </c>
      <c r="BE190" s="39" t="s">
        <v>3921</v>
      </c>
      <c r="BF190" s="62" t="s">
        <v>3922</v>
      </c>
      <c r="BG190" s="62" t="s">
        <v>3922</v>
      </c>
      <c r="BH190" s="39">
        <v>2</v>
      </c>
      <c r="BI190" s="39"/>
      <c r="BJ190" s="39"/>
      <c r="BK190" s="39"/>
      <c r="BU190" s="39" t="s">
        <v>3923</v>
      </c>
      <c r="BV190" s="38" t="s">
        <v>3924</v>
      </c>
      <c r="BW190" s="38" t="s">
        <v>3924</v>
      </c>
      <c r="BX190" s="39">
        <v>2</v>
      </c>
      <c r="BY190" s="39"/>
      <c r="BZ190" s="39"/>
      <c r="CA190" s="39"/>
      <c r="CB190" s="33">
        <v>186</v>
      </c>
      <c r="CC190" s="38" t="s">
        <v>3925</v>
      </c>
      <c r="CD190" s="38" t="s">
        <v>3926</v>
      </c>
      <c r="CE190" s="38" t="s">
        <v>3926</v>
      </c>
      <c r="CF190" s="38">
        <v>4</v>
      </c>
      <c r="CG190" s="38">
        <v>2</v>
      </c>
      <c r="CH190" s="38"/>
      <c r="CI190" s="38"/>
      <c r="CS190" s="102"/>
      <c r="CT190" s="102"/>
      <c r="CU190" s="102"/>
      <c r="CV190" s="102"/>
      <c r="CW190" s="102"/>
      <c r="CX190" s="102"/>
      <c r="CY190" s="102"/>
      <c r="DI190" s="39" t="s">
        <v>1784</v>
      </c>
      <c r="DJ190" s="39" t="s">
        <v>3079</v>
      </c>
      <c r="DK190" s="39" t="s">
        <v>3079</v>
      </c>
      <c r="DL190" s="39">
        <v>3</v>
      </c>
      <c r="DM190" s="37" t="b">
        <v>0</v>
      </c>
      <c r="DN190" s="37"/>
      <c r="DO190" s="39"/>
      <c r="DQ190" s="39" t="s">
        <v>3927</v>
      </c>
      <c r="DR190" s="39" t="s">
        <v>3928</v>
      </c>
      <c r="DS190" s="39" t="s">
        <v>3928</v>
      </c>
      <c r="DT190" s="39">
        <v>4</v>
      </c>
      <c r="DU190" s="39">
        <v>1</v>
      </c>
      <c r="DV190" s="39"/>
      <c r="DW190" s="39"/>
    </row>
    <row r="191" spans="49:127" x14ac:dyDescent="0.4">
      <c r="AW191" s="37" t="s">
        <v>3929</v>
      </c>
      <c r="AX191" s="38" t="s">
        <v>3930</v>
      </c>
      <c r="AY191" s="38" t="s">
        <v>3930</v>
      </c>
      <c r="AZ191" s="39">
        <v>2</v>
      </c>
      <c r="BA191" s="39"/>
      <c r="BB191" s="39"/>
      <c r="BC191" s="39"/>
      <c r="BD191" s="33">
        <v>187</v>
      </c>
      <c r="BE191" s="39" t="s">
        <v>3931</v>
      </c>
      <c r="BF191" s="62" t="s">
        <v>3932</v>
      </c>
      <c r="BG191" s="62" t="s">
        <v>3932</v>
      </c>
      <c r="BH191" s="39">
        <v>2</v>
      </c>
      <c r="BI191" s="39"/>
      <c r="BJ191" s="39"/>
      <c r="BK191" s="39"/>
      <c r="BU191" s="39" t="s">
        <v>3933</v>
      </c>
      <c r="BV191" s="38" t="s">
        <v>3930</v>
      </c>
      <c r="BW191" s="38" t="s">
        <v>3930</v>
      </c>
      <c r="BX191" s="39">
        <v>2</v>
      </c>
      <c r="BY191" s="39"/>
      <c r="BZ191" s="39"/>
      <c r="CA191" s="39"/>
      <c r="CB191" s="33">
        <v>187</v>
      </c>
      <c r="CC191" s="38" t="s">
        <v>3934</v>
      </c>
      <c r="CD191" s="38" t="s">
        <v>3935</v>
      </c>
      <c r="CE191" s="38" t="s">
        <v>3935</v>
      </c>
      <c r="CF191" s="38">
        <v>5</v>
      </c>
      <c r="CG191" s="55">
        <v>1</v>
      </c>
      <c r="CH191" s="55"/>
      <c r="CI191" s="38"/>
      <c r="CS191" s="102"/>
      <c r="CT191" s="102"/>
      <c r="CU191" s="102"/>
      <c r="CV191" s="102"/>
      <c r="CW191" s="102"/>
      <c r="CX191" s="102"/>
      <c r="CY191" s="102"/>
      <c r="DI191" s="39" t="s">
        <v>1813</v>
      </c>
      <c r="DJ191" s="39" t="s">
        <v>3936</v>
      </c>
      <c r="DK191" s="39" t="s">
        <v>3936</v>
      </c>
      <c r="DL191" s="39">
        <v>3</v>
      </c>
      <c r="DM191" s="37" t="b">
        <v>0</v>
      </c>
      <c r="DN191" s="37"/>
      <c r="DO191" s="39"/>
      <c r="DQ191" s="74" t="s">
        <v>2692</v>
      </c>
      <c r="DR191" s="70" t="s">
        <v>514</v>
      </c>
      <c r="DS191" s="70" t="s">
        <v>514</v>
      </c>
      <c r="DT191" s="74">
        <v>4</v>
      </c>
      <c r="DU191" s="74">
        <v>2</v>
      </c>
      <c r="DV191" s="74"/>
      <c r="DW191" s="74"/>
    </row>
    <row r="192" spans="49:127" x14ac:dyDescent="0.4">
      <c r="AW192" s="37" t="s">
        <v>3937</v>
      </c>
      <c r="AX192" s="38" t="s">
        <v>3938</v>
      </c>
      <c r="AY192" s="38" t="s">
        <v>3938</v>
      </c>
      <c r="AZ192" s="39">
        <v>2</v>
      </c>
      <c r="BA192" s="39"/>
      <c r="BB192" s="39"/>
      <c r="BC192" s="39"/>
      <c r="BD192" s="33">
        <v>188</v>
      </c>
      <c r="BE192" s="39" t="s">
        <v>3939</v>
      </c>
      <c r="BF192" s="62" t="s">
        <v>3940</v>
      </c>
      <c r="BG192" s="62" t="s">
        <v>3940</v>
      </c>
      <c r="BH192" s="39">
        <v>2</v>
      </c>
      <c r="BI192" s="39"/>
      <c r="BJ192" s="39"/>
      <c r="BK192" s="39"/>
      <c r="BU192" s="39" t="s">
        <v>3941</v>
      </c>
      <c r="BV192" s="38" t="s">
        <v>3942</v>
      </c>
      <c r="BW192" s="38" t="s">
        <v>3942</v>
      </c>
      <c r="BX192" s="39">
        <v>2</v>
      </c>
      <c r="BY192" s="39"/>
      <c r="BZ192" s="39"/>
      <c r="CA192" s="39"/>
      <c r="CB192" s="33">
        <v>188</v>
      </c>
      <c r="CC192" s="38" t="s">
        <v>3943</v>
      </c>
      <c r="CD192" s="38" t="s">
        <v>3944</v>
      </c>
      <c r="CE192" s="38" t="s">
        <v>3944</v>
      </c>
      <c r="CF192" s="38">
        <v>4</v>
      </c>
      <c r="CG192" s="38">
        <v>2</v>
      </c>
      <c r="CH192" s="38"/>
      <c r="CI192" s="38"/>
      <c r="CS192" s="102"/>
      <c r="CT192" s="102"/>
      <c r="CU192" s="102"/>
      <c r="CV192" s="102"/>
      <c r="CW192" s="102"/>
      <c r="CX192" s="102"/>
      <c r="CY192" s="102"/>
      <c r="DI192" s="39" t="s">
        <v>1843</v>
      </c>
      <c r="DJ192" s="39" t="s">
        <v>3945</v>
      </c>
      <c r="DK192" s="39" t="s">
        <v>3945</v>
      </c>
      <c r="DL192" s="39">
        <v>3</v>
      </c>
      <c r="DM192" s="37" t="b">
        <v>0</v>
      </c>
      <c r="DN192" s="37"/>
      <c r="DO192" s="39"/>
      <c r="DQ192" s="142" t="s">
        <v>3946</v>
      </c>
      <c r="DR192" s="62" t="s">
        <v>3947</v>
      </c>
      <c r="DS192" s="62" t="s">
        <v>3947</v>
      </c>
      <c r="DT192" s="62">
        <v>4</v>
      </c>
      <c r="DU192" s="62">
        <v>2</v>
      </c>
      <c r="DV192" s="62"/>
      <c r="DW192" s="143"/>
    </row>
    <row r="193" spans="49:127" x14ac:dyDescent="0.4">
      <c r="AW193" s="37" t="s">
        <v>3948</v>
      </c>
      <c r="AX193" s="38" t="s">
        <v>3949</v>
      </c>
      <c r="AY193" s="38" t="s">
        <v>3949</v>
      </c>
      <c r="AZ193" s="39">
        <v>2</v>
      </c>
      <c r="BA193" s="39"/>
      <c r="BB193" s="39"/>
      <c r="BC193" s="39"/>
      <c r="BD193" s="33">
        <v>189</v>
      </c>
      <c r="BE193" s="39" t="s">
        <v>3950</v>
      </c>
      <c r="BF193" s="62" t="s">
        <v>3951</v>
      </c>
      <c r="BG193" s="62" t="s">
        <v>3951</v>
      </c>
      <c r="BH193" s="39">
        <v>2</v>
      </c>
      <c r="BI193" s="39"/>
      <c r="BJ193" s="39"/>
      <c r="BK193" s="39"/>
      <c r="BU193" s="39" t="s">
        <v>3952</v>
      </c>
      <c r="BV193" s="38" t="s">
        <v>3953</v>
      </c>
      <c r="BW193" s="38" t="s">
        <v>3953</v>
      </c>
      <c r="BX193" s="39">
        <v>2</v>
      </c>
      <c r="BY193" s="39"/>
      <c r="BZ193" s="39"/>
      <c r="CA193" s="39"/>
      <c r="CB193" s="33">
        <v>189</v>
      </c>
      <c r="CC193" s="74" t="s">
        <v>3954</v>
      </c>
      <c r="CD193" s="74" t="s">
        <v>2982</v>
      </c>
      <c r="CE193" s="74" t="s">
        <v>2982</v>
      </c>
      <c r="CF193" s="74">
        <v>4</v>
      </c>
      <c r="CG193" s="97">
        <v>4</v>
      </c>
      <c r="CH193" s="97"/>
      <c r="CI193" s="74"/>
      <c r="CS193" s="102"/>
      <c r="CT193" s="102"/>
      <c r="CU193" s="102"/>
      <c r="CV193" s="102"/>
      <c r="CW193" s="102"/>
      <c r="CX193" s="102"/>
      <c r="CY193" s="102"/>
      <c r="DI193" s="39" t="s">
        <v>1870</v>
      </c>
      <c r="DJ193" s="39" t="s">
        <v>3955</v>
      </c>
      <c r="DK193" s="39" t="s">
        <v>3955</v>
      </c>
      <c r="DL193" s="39">
        <v>3</v>
      </c>
      <c r="DM193" s="37" t="b">
        <v>0</v>
      </c>
      <c r="DN193" s="37"/>
      <c r="DO193" s="39"/>
      <c r="DQ193" s="142" t="s">
        <v>3956</v>
      </c>
      <c r="DR193" s="62" t="s">
        <v>3957</v>
      </c>
      <c r="DS193" s="62" t="s">
        <v>3957</v>
      </c>
      <c r="DT193" s="62">
        <v>4</v>
      </c>
      <c r="DU193" s="62">
        <v>2</v>
      </c>
      <c r="DV193" s="62"/>
      <c r="DW193" s="143"/>
    </row>
    <row r="194" spans="49:127" x14ac:dyDescent="0.4">
      <c r="AW194" s="37" t="s">
        <v>3958</v>
      </c>
      <c r="AX194" s="38" t="s">
        <v>3959</v>
      </c>
      <c r="AY194" s="38" t="s">
        <v>3959</v>
      </c>
      <c r="AZ194" s="39">
        <v>2</v>
      </c>
      <c r="BA194" s="39"/>
      <c r="BB194" s="39"/>
      <c r="BC194" s="39"/>
      <c r="BD194" s="33">
        <v>190</v>
      </c>
      <c r="BE194" s="39" t="s">
        <v>3960</v>
      </c>
      <c r="BF194" s="62" t="s">
        <v>3961</v>
      </c>
      <c r="BG194" s="62" t="s">
        <v>3961</v>
      </c>
      <c r="BH194" s="39">
        <v>2</v>
      </c>
      <c r="BI194" s="39"/>
      <c r="BJ194" s="39"/>
      <c r="BK194" s="39"/>
      <c r="BU194" s="39" t="s">
        <v>3962</v>
      </c>
      <c r="BV194" s="38" t="s">
        <v>3963</v>
      </c>
      <c r="BW194" s="38" t="s">
        <v>3963</v>
      </c>
      <c r="BX194" s="39">
        <v>2</v>
      </c>
      <c r="BY194" s="39"/>
      <c r="BZ194" s="39"/>
      <c r="CA194" s="39"/>
      <c r="CB194" s="33">
        <v>190</v>
      </c>
      <c r="CC194" s="133" t="s">
        <v>3964</v>
      </c>
      <c r="CD194" s="98"/>
      <c r="CE194" s="98" t="s">
        <v>3965</v>
      </c>
      <c r="CF194" s="98">
        <v>99</v>
      </c>
      <c r="CG194" s="104" t="s">
        <v>1065</v>
      </c>
      <c r="CH194" s="98"/>
      <c r="CI194" s="105" t="s">
        <v>998</v>
      </c>
      <c r="CS194" s="102"/>
      <c r="CT194" s="102"/>
      <c r="CU194" s="102"/>
      <c r="CV194" s="102"/>
      <c r="CW194" s="102"/>
      <c r="CX194" s="102"/>
      <c r="CY194" s="102"/>
      <c r="DI194" s="39" t="s">
        <v>1898</v>
      </c>
      <c r="DJ194" s="39" t="s">
        <v>3966</v>
      </c>
      <c r="DK194" s="39" t="s">
        <v>3966</v>
      </c>
      <c r="DL194" s="39">
        <v>3</v>
      </c>
      <c r="DM194" s="37" t="b">
        <v>0</v>
      </c>
      <c r="DN194" s="37"/>
      <c r="DO194" s="39"/>
      <c r="DQ194" s="142" t="s">
        <v>3967</v>
      </c>
      <c r="DR194" s="62" t="s">
        <v>3968</v>
      </c>
      <c r="DS194" s="62" t="s">
        <v>3968</v>
      </c>
      <c r="DT194" s="62">
        <v>4</v>
      </c>
      <c r="DU194" s="62">
        <v>2</v>
      </c>
      <c r="DV194" s="62"/>
      <c r="DW194" s="143"/>
    </row>
    <row r="195" spans="49:127" x14ac:dyDescent="0.4">
      <c r="AW195" s="37" t="s">
        <v>3969</v>
      </c>
      <c r="AX195" s="38" t="s">
        <v>3970</v>
      </c>
      <c r="AY195" s="38" t="s">
        <v>3970</v>
      </c>
      <c r="AZ195" s="39">
        <v>2</v>
      </c>
      <c r="BA195" s="39"/>
      <c r="BB195" s="39"/>
      <c r="BC195" s="39"/>
      <c r="BD195" s="33">
        <v>191</v>
      </c>
      <c r="BE195" s="39" t="s">
        <v>3971</v>
      </c>
      <c r="BF195" s="62" t="s">
        <v>3972</v>
      </c>
      <c r="BG195" s="62" t="s">
        <v>3972</v>
      </c>
      <c r="BH195" s="39">
        <v>2</v>
      </c>
      <c r="BI195" s="39"/>
      <c r="BJ195" s="39"/>
      <c r="BK195" s="39"/>
      <c r="BU195" s="39" t="s">
        <v>3973</v>
      </c>
      <c r="BV195" s="38" t="s">
        <v>3974</v>
      </c>
      <c r="BW195" s="38" t="s">
        <v>3974</v>
      </c>
      <c r="BX195" s="39">
        <v>2</v>
      </c>
      <c r="BY195" s="39"/>
      <c r="BZ195" s="39"/>
      <c r="CA195" s="39"/>
      <c r="CB195" s="33">
        <v>191</v>
      </c>
      <c r="CC195" s="144" t="s">
        <v>3789</v>
      </c>
      <c r="CD195" s="38" t="s">
        <v>3115</v>
      </c>
      <c r="CE195" s="38" t="s">
        <v>3115</v>
      </c>
      <c r="CF195" s="38">
        <v>4</v>
      </c>
      <c r="CG195" s="38">
        <v>2</v>
      </c>
      <c r="CH195" s="38"/>
      <c r="CI195" s="138"/>
      <c r="CS195" s="102"/>
      <c r="CT195" s="102"/>
      <c r="CU195" s="102"/>
      <c r="CV195" s="102"/>
      <c r="CW195" s="102"/>
      <c r="CX195" s="102"/>
      <c r="CY195" s="102"/>
      <c r="DI195" s="39" t="s">
        <v>3975</v>
      </c>
      <c r="DJ195" s="39" t="s">
        <v>3976</v>
      </c>
      <c r="DK195" s="39" t="s">
        <v>3976</v>
      </c>
      <c r="DL195" s="39"/>
      <c r="DM195" s="39"/>
      <c r="DN195" s="39"/>
      <c r="DO195" s="39"/>
      <c r="DQ195" s="142" t="s">
        <v>3977</v>
      </c>
      <c r="DR195" s="62" t="s">
        <v>3978</v>
      </c>
      <c r="DS195" s="62" t="s">
        <v>3978</v>
      </c>
      <c r="DT195" s="62"/>
      <c r="DU195" s="62"/>
      <c r="DV195" s="62"/>
      <c r="DW195" s="143"/>
    </row>
    <row r="196" spans="49:127" x14ac:dyDescent="0.4">
      <c r="AW196" s="37" t="s">
        <v>3979</v>
      </c>
      <c r="AX196" s="38" t="s">
        <v>3980</v>
      </c>
      <c r="AY196" s="38" t="s">
        <v>3980</v>
      </c>
      <c r="AZ196" s="39">
        <v>2</v>
      </c>
      <c r="BA196" s="39"/>
      <c r="BB196" s="39"/>
      <c r="BC196" s="39"/>
      <c r="BD196" s="33">
        <v>192</v>
      </c>
      <c r="BE196" s="39" t="s">
        <v>3981</v>
      </c>
      <c r="BF196" s="62" t="s">
        <v>3982</v>
      </c>
      <c r="BG196" s="62" t="s">
        <v>3982</v>
      </c>
      <c r="BH196" s="39">
        <v>2</v>
      </c>
      <c r="BI196" s="39"/>
      <c r="BJ196" s="39"/>
      <c r="BK196" s="39"/>
      <c r="BU196" s="39" t="s">
        <v>3983</v>
      </c>
      <c r="BV196" s="38" t="s">
        <v>3984</v>
      </c>
      <c r="BW196" s="38" t="s">
        <v>3984</v>
      </c>
      <c r="BX196" s="39">
        <v>2</v>
      </c>
      <c r="BY196" s="39"/>
      <c r="BZ196" s="39"/>
      <c r="CA196" s="39"/>
      <c r="CB196" s="33">
        <v>192</v>
      </c>
      <c r="CC196" s="144" t="s">
        <v>2584</v>
      </c>
      <c r="CD196" s="38" t="s">
        <v>3985</v>
      </c>
      <c r="CE196" s="38" t="s">
        <v>3985</v>
      </c>
      <c r="CF196" s="38"/>
      <c r="CG196" s="38">
        <v>1</v>
      </c>
      <c r="CH196" s="38"/>
      <c r="CI196" s="138"/>
      <c r="CS196" s="102"/>
      <c r="CT196" s="102"/>
      <c r="CU196" s="102"/>
      <c r="CV196" s="102"/>
      <c r="CW196" s="102"/>
      <c r="CX196" s="102"/>
      <c r="CY196" s="102"/>
      <c r="DI196" s="39" t="s">
        <v>1951</v>
      </c>
      <c r="DJ196" s="39" t="s">
        <v>3986</v>
      </c>
      <c r="DK196" s="39" t="s">
        <v>3986</v>
      </c>
      <c r="DL196" s="39"/>
      <c r="DM196" s="39"/>
      <c r="DN196" s="39"/>
      <c r="DO196" s="39"/>
      <c r="DQ196" s="142" t="s">
        <v>3987</v>
      </c>
      <c r="DR196" s="62" t="s">
        <v>3988</v>
      </c>
      <c r="DS196" s="62" t="s">
        <v>3988</v>
      </c>
      <c r="DT196" s="62"/>
      <c r="DU196" s="62"/>
      <c r="DV196" s="62"/>
      <c r="DW196" s="143"/>
    </row>
    <row r="197" spans="49:127" x14ac:dyDescent="0.4">
      <c r="AW197" s="37" t="s">
        <v>3989</v>
      </c>
      <c r="AX197" s="38" t="s">
        <v>3990</v>
      </c>
      <c r="AY197" s="38" t="s">
        <v>3990</v>
      </c>
      <c r="AZ197" s="39">
        <v>2</v>
      </c>
      <c r="BA197" s="39"/>
      <c r="BB197" s="39"/>
      <c r="BC197" s="39"/>
      <c r="BD197" s="33">
        <v>193</v>
      </c>
      <c r="BE197" s="39" t="s">
        <v>2429</v>
      </c>
      <c r="BF197" s="62" t="s">
        <v>3991</v>
      </c>
      <c r="BG197" s="62" t="s">
        <v>3991</v>
      </c>
      <c r="BH197" s="39">
        <v>2</v>
      </c>
      <c r="BI197" s="39"/>
      <c r="BJ197" s="39"/>
      <c r="BK197" s="39"/>
      <c r="BU197" s="39" t="s">
        <v>3992</v>
      </c>
      <c r="BV197" s="38" t="s">
        <v>3990</v>
      </c>
      <c r="BW197" s="38" t="s">
        <v>3990</v>
      </c>
      <c r="BX197" s="39">
        <v>2</v>
      </c>
      <c r="BY197" s="39"/>
      <c r="BZ197" s="39"/>
      <c r="CA197" s="39"/>
      <c r="CB197" s="33">
        <v>193</v>
      </c>
      <c r="CC197" s="145" t="s">
        <v>2901</v>
      </c>
      <c r="CD197" s="114" t="s">
        <v>3183</v>
      </c>
      <c r="CE197" s="114" t="s">
        <v>3183</v>
      </c>
      <c r="CF197" s="114">
        <v>4</v>
      </c>
      <c r="CG197" s="114">
        <v>2</v>
      </c>
      <c r="CH197" s="114"/>
      <c r="CI197" s="146"/>
      <c r="CS197" s="102"/>
      <c r="CT197" s="102"/>
      <c r="CU197" s="102"/>
      <c r="CV197" s="102"/>
      <c r="CW197" s="102"/>
      <c r="CX197" s="102"/>
      <c r="CY197" s="102"/>
      <c r="DI197" s="39" t="s">
        <v>1978</v>
      </c>
      <c r="DJ197" s="39" t="s">
        <v>2942</v>
      </c>
      <c r="DK197" s="39" t="s">
        <v>2942</v>
      </c>
      <c r="DL197" s="39"/>
      <c r="DM197" s="39"/>
      <c r="DN197" s="39"/>
      <c r="DO197" s="39"/>
      <c r="DQ197" s="142" t="s">
        <v>3993</v>
      </c>
      <c r="DR197" s="62" t="s">
        <v>3994</v>
      </c>
      <c r="DS197" s="62" t="s">
        <v>3994</v>
      </c>
      <c r="DT197" s="62"/>
      <c r="DU197" s="62"/>
      <c r="DV197" s="62"/>
      <c r="DW197" s="143"/>
    </row>
    <row r="198" spans="49:127" x14ac:dyDescent="0.4">
      <c r="AW198" s="37" t="s">
        <v>3995</v>
      </c>
      <c r="AX198" s="38" t="s">
        <v>3826</v>
      </c>
      <c r="AY198" s="38" t="s">
        <v>3826</v>
      </c>
      <c r="AZ198" s="39">
        <v>2</v>
      </c>
      <c r="BA198" s="39"/>
      <c r="BB198" s="39"/>
      <c r="BC198" s="39"/>
      <c r="BD198" s="33">
        <v>194</v>
      </c>
      <c r="BE198" s="39" t="s">
        <v>2455</v>
      </c>
      <c r="BF198" s="62" t="s">
        <v>3996</v>
      </c>
      <c r="BG198" s="62" t="s">
        <v>3996</v>
      </c>
      <c r="BH198" s="39">
        <v>2</v>
      </c>
      <c r="BI198" s="39"/>
      <c r="BJ198" s="39"/>
      <c r="BK198" s="39"/>
      <c r="BU198" s="39" t="s">
        <v>3997</v>
      </c>
      <c r="BV198" s="38" t="s">
        <v>3998</v>
      </c>
      <c r="BW198" s="38" t="s">
        <v>3998</v>
      </c>
      <c r="BX198" s="39">
        <v>2</v>
      </c>
      <c r="BY198" s="39"/>
      <c r="BZ198" s="39"/>
      <c r="CA198" s="39"/>
      <c r="CB198" s="33">
        <v>194</v>
      </c>
      <c r="CC198" s="147" t="s">
        <v>3999</v>
      </c>
      <c r="CD198" s="99" t="s">
        <v>2693</v>
      </c>
      <c r="CE198" s="99" t="s">
        <v>2693</v>
      </c>
      <c r="CF198" s="99">
        <v>4</v>
      </c>
      <c r="CG198" s="99">
        <v>2</v>
      </c>
      <c r="CH198" s="99"/>
      <c r="CI198" s="148" t="s">
        <v>4000</v>
      </c>
      <c r="CS198" s="102"/>
      <c r="CT198" s="102"/>
      <c r="CU198" s="102"/>
      <c r="CV198" s="102"/>
      <c r="CW198" s="102"/>
      <c r="CX198" s="102"/>
      <c r="CY198" s="102"/>
      <c r="DI198" s="39" t="s">
        <v>2012</v>
      </c>
      <c r="DJ198" s="39" t="s">
        <v>4001</v>
      </c>
      <c r="DK198" s="39" t="s">
        <v>4001</v>
      </c>
      <c r="DL198" s="39"/>
      <c r="DM198" s="39"/>
      <c r="DN198" s="39"/>
      <c r="DO198" s="39"/>
      <c r="DQ198" s="149" t="s">
        <v>4002</v>
      </c>
      <c r="DR198" s="70" t="s">
        <v>4003</v>
      </c>
      <c r="DS198" s="70" t="s">
        <v>4004</v>
      </c>
      <c r="DT198" s="70">
        <v>5</v>
      </c>
      <c r="DU198" s="70">
        <v>1</v>
      </c>
      <c r="DV198" s="70" t="s">
        <v>4005</v>
      </c>
      <c r="DW198" s="150"/>
    </row>
    <row r="199" spans="49:127" x14ac:dyDescent="0.4">
      <c r="AW199" s="37" t="s">
        <v>4006</v>
      </c>
      <c r="AX199" s="38" t="s">
        <v>3856</v>
      </c>
      <c r="AY199" s="38" t="s">
        <v>3856</v>
      </c>
      <c r="AZ199" s="39">
        <v>2</v>
      </c>
      <c r="BA199" s="39"/>
      <c r="BB199" s="39"/>
      <c r="BC199" s="39"/>
      <c r="BD199" s="33">
        <v>195</v>
      </c>
      <c r="BE199" s="39" t="s">
        <v>2475</v>
      </c>
      <c r="BF199" s="62" t="s">
        <v>4007</v>
      </c>
      <c r="BG199" s="62" t="s">
        <v>4007</v>
      </c>
      <c r="BH199" s="39">
        <v>2</v>
      </c>
      <c r="BI199" s="39"/>
      <c r="BJ199" s="39"/>
      <c r="BK199" s="39"/>
      <c r="BU199" s="39" t="s">
        <v>4008</v>
      </c>
      <c r="BV199" s="38" t="s">
        <v>4009</v>
      </c>
      <c r="BW199" s="38" t="s">
        <v>4009</v>
      </c>
      <c r="BX199" s="39">
        <v>2</v>
      </c>
      <c r="BY199" s="39"/>
      <c r="BZ199" s="39"/>
      <c r="CA199" s="39"/>
      <c r="CB199" s="33">
        <v>195</v>
      </c>
      <c r="CC199" s="106" t="s">
        <v>3411</v>
      </c>
      <c r="CD199" s="64" t="s">
        <v>3389</v>
      </c>
      <c r="CE199" s="64" t="s">
        <v>3389</v>
      </c>
      <c r="CF199" s="64">
        <v>4</v>
      </c>
      <c r="CG199" s="64">
        <v>2</v>
      </c>
      <c r="CH199" s="64"/>
      <c r="CI199" s="107"/>
      <c r="CS199" s="102"/>
      <c r="CT199" s="102"/>
      <c r="CU199" s="102"/>
      <c r="CV199" s="102"/>
      <c r="CW199" s="102"/>
      <c r="CX199" s="102"/>
      <c r="CY199" s="102"/>
      <c r="DI199" s="39" t="s">
        <v>2048</v>
      </c>
      <c r="DJ199" s="39" t="s">
        <v>4010</v>
      </c>
      <c r="DK199" s="39" t="s">
        <v>4010</v>
      </c>
      <c r="DL199" s="39"/>
      <c r="DM199" s="39"/>
      <c r="DN199" s="39"/>
      <c r="DO199" s="39"/>
      <c r="DQ199" s="64" t="s">
        <v>2976</v>
      </c>
      <c r="DR199" s="64" t="s">
        <v>1914</v>
      </c>
      <c r="DS199" s="64" t="s">
        <v>1914</v>
      </c>
      <c r="DT199" s="64">
        <v>4</v>
      </c>
      <c r="DU199" s="64">
        <v>2</v>
      </c>
      <c r="DV199" s="64"/>
      <c r="DW199" s="64"/>
    </row>
    <row r="200" spans="49:127" x14ac:dyDescent="0.4">
      <c r="AW200" s="37" t="s">
        <v>4011</v>
      </c>
      <c r="AX200" s="38" t="s">
        <v>3866</v>
      </c>
      <c r="AY200" s="38" t="s">
        <v>3866</v>
      </c>
      <c r="AZ200" s="39">
        <v>2</v>
      </c>
      <c r="BA200" s="39"/>
      <c r="BB200" s="39"/>
      <c r="BC200" s="39"/>
      <c r="BD200" s="33">
        <v>196</v>
      </c>
      <c r="BE200" s="39" t="s">
        <v>2492</v>
      </c>
      <c r="BF200" s="62" t="s">
        <v>4012</v>
      </c>
      <c r="BG200" s="62" t="s">
        <v>4012</v>
      </c>
      <c r="BH200" s="39">
        <v>2</v>
      </c>
      <c r="BI200" s="39"/>
      <c r="BJ200" s="39"/>
      <c r="BK200" s="39"/>
      <c r="BU200" s="39" t="s">
        <v>4013</v>
      </c>
      <c r="BV200" s="38" t="s">
        <v>4014</v>
      </c>
      <c r="BW200" s="38" t="s">
        <v>4014</v>
      </c>
      <c r="BX200" s="39">
        <v>2</v>
      </c>
      <c r="BY200" s="39"/>
      <c r="BZ200" s="39"/>
      <c r="CA200" s="39"/>
      <c r="CB200" s="33">
        <v>196</v>
      </c>
      <c r="CC200" s="39" t="s">
        <v>4015</v>
      </c>
      <c r="CD200" s="39" t="s">
        <v>3342</v>
      </c>
      <c r="CE200" s="39" t="s">
        <v>3342</v>
      </c>
      <c r="CF200" s="39">
        <v>5</v>
      </c>
      <c r="CG200" s="79" t="s">
        <v>1065</v>
      </c>
      <c r="CH200" s="39"/>
      <c r="CI200" s="39"/>
      <c r="CS200" s="102"/>
      <c r="CT200" s="102"/>
      <c r="CU200" s="102"/>
      <c r="CV200" s="102"/>
      <c r="CW200" s="102"/>
      <c r="CX200" s="102"/>
      <c r="CY200" s="102"/>
      <c r="DI200" s="39" t="s">
        <v>2081</v>
      </c>
      <c r="DJ200" s="39" t="s">
        <v>4016</v>
      </c>
      <c r="DK200" s="39" t="s">
        <v>4016</v>
      </c>
      <c r="DL200" s="39"/>
      <c r="DM200" s="39"/>
      <c r="DN200" s="39"/>
      <c r="DO200" s="39"/>
      <c r="DQ200" s="39" t="s">
        <v>2992</v>
      </c>
      <c r="DR200" s="39" t="s">
        <v>2500</v>
      </c>
      <c r="DS200" s="39" t="s">
        <v>2500</v>
      </c>
      <c r="DT200" s="39">
        <v>5</v>
      </c>
      <c r="DU200" s="39">
        <v>1</v>
      </c>
      <c r="DV200" s="39" t="s">
        <v>4017</v>
      </c>
      <c r="DW200" s="39"/>
    </row>
    <row r="201" spans="49:127" x14ac:dyDescent="0.4">
      <c r="AW201" s="37" t="s">
        <v>4018</v>
      </c>
      <c r="AX201" s="38" t="s">
        <v>4019</v>
      </c>
      <c r="AY201" s="38" t="s">
        <v>4019</v>
      </c>
      <c r="AZ201" s="39">
        <v>14</v>
      </c>
      <c r="BA201" s="39"/>
      <c r="BB201" s="39"/>
      <c r="BC201" s="39"/>
      <c r="BD201" s="33">
        <v>197</v>
      </c>
      <c r="BE201" s="39" t="s">
        <v>2511</v>
      </c>
      <c r="BF201" s="62" t="s">
        <v>4020</v>
      </c>
      <c r="BG201" s="62" t="s">
        <v>4020</v>
      </c>
      <c r="BH201" s="39">
        <v>2</v>
      </c>
      <c r="BI201" s="39"/>
      <c r="BJ201" s="39"/>
      <c r="BK201" s="39"/>
      <c r="BU201" s="39" t="s">
        <v>4021</v>
      </c>
      <c r="BV201" s="38" t="s">
        <v>4022</v>
      </c>
      <c r="BW201" s="38" t="s">
        <v>4022</v>
      </c>
      <c r="BX201" s="39">
        <v>2</v>
      </c>
      <c r="BY201" s="39"/>
      <c r="BZ201" s="39"/>
      <c r="CA201" s="39"/>
      <c r="CB201" s="33">
        <v>197</v>
      </c>
      <c r="CC201" s="98" t="s">
        <v>4023</v>
      </c>
      <c r="CD201" s="98"/>
      <c r="CE201" s="98" t="s">
        <v>4024</v>
      </c>
      <c r="CF201" s="98">
        <v>99</v>
      </c>
      <c r="CG201" s="104" t="s">
        <v>3808</v>
      </c>
      <c r="CH201" s="98"/>
      <c r="CI201" s="98" t="s">
        <v>998</v>
      </c>
      <c r="CS201" s="102"/>
      <c r="CT201" s="102"/>
      <c r="CU201" s="102"/>
      <c r="CV201" s="102"/>
      <c r="CW201" s="102"/>
      <c r="CX201" s="102"/>
      <c r="CY201" s="102"/>
      <c r="DI201" s="39" t="s">
        <v>2109</v>
      </c>
      <c r="DJ201" s="39" t="s">
        <v>2974</v>
      </c>
      <c r="DK201" s="39" t="s">
        <v>2974</v>
      </c>
      <c r="DL201" s="39"/>
      <c r="DM201" s="39"/>
      <c r="DN201" s="39"/>
      <c r="DO201" s="39"/>
      <c r="DQ201" s="38" t="s">
        <v>4025</v>
      </c>
      <c r="DR201" s="38" t="s">
        <v>576</v>
      </c>
      <c r="DS201" s="38" t="s">
        <v>576</v>
      </c>
      <c r="DT201" s="38">
        <v>4</v>
      </c>
      <c r="DU201" s="38">
        <v>2</v>
      </c>
      <c r="DV201" s="38"/>
      <c r="DW201" s="38"/>
    </row>
    <row r="202" spans="49:127" x14ac:dyDescent="0.4">
      <c r="AW202" s="37" t="s">
        <v>4026</v>
      </c>
      <c r="AX202" s="38" t="s">
        <v>4027</v>
      </c>
      <c r="AY202" s="38" t="s">
        <v>4027</v>
      </c>
      <c r="AZ202" s="39">
        <v>4</v>
      </c>
      <c r="BA202" s="39">
        <v>2</v>
      </c>
      <c r="BB202" s="39"/>
      <c r="BC202" s="39"/>
      <c r="BD202" s="33">
        <v>198</v>
      </c>
      <c r="BE202" s="39" t="s">
        <v>2531</v>
      </c>
      <c r="BF202" s="62" t="s">
        <v>4028</v>
      </c>
      <c r="BG202" s="62" t="s">
        <v>4028</v>
      </c>
      <c r="BH202" s="39">
        <v>2</v>
      </c>
      <c r="BI202" s="39"/>
      <c r="BJ202" s="39"/>
      <c r="BK202" s="39"/>
      <c r="BU202" s="39" t="s">
        <v>4029</v>
      </c>
      <c r="BV202" s="38" t="s">
        <v>4030</v>
      </c>
      <c r="BW202" s="38" t="s">
        <v>4030</v>
      </c>
      <c r="BX202" s="39">
        <v>2</v>
      </c>
      <c r="BY202" s="39"/>
      <c r="BZ202" s="39"/>
      <c r="CA202" s="39"/>
      <c r="CB202" s="33">
        <v>198</v>
      </c>
      <c r="CC202" s="106" t="s">
        <v>4031</v>
      </c>
      <c r="CD202" s="64" t="s">
        <v>3478</v>
      </c>
      <c r="CE202" s="64" t="s">
        <v>3478</v>
      </c>
      <c r="CF202" s="64">
        <v>2</v>
      </c>
      <c r="CG202" s="141">
        <v>2</v>
      </c>
      <c r="CH202" s="64"/>
      <c r="CI202" s="107"/>
      <c r="CS202" s="102"/>
      <c r="CT202" s="102"/>
      <c r="CU202" s="102"/>
      <c r="CV202" s="102"/>
      <c r="CW202" s="102"/>
      <c r="CX202" s="102"/>
      <c r="CY202" s="102"/>
      <c r="DI202" s="39" t="s">
        <v>2144</v>
      </c>
      <c r="DJ202" s="39" t="s">
        <v>4032</v>
      </c>
      <c r="DK202" s="39" t="s">
        <v>4032</v>
      </c>
      <c r="DL202" s="39"/>
      <c r="DM202" s="39"/>
      <c r="DN202" s="39"/>
      <c r="DO202" s="39"/>
      <c r="DQ202" s="76" t="s">
        <v>4033</v>
      </c>
      <c r="DR202" s="76" t="s">
        <v>4034</v>
      </c>
      <c r="DS202" s="76" t="s">
        <v>4034</v>
      </c>
      <c r="DT202" s="76">
        <v>4</v>
      </c>
      <c r="DU202" s="76">
        <v>2</v>
      </c>
      <c r="DV202" s="76"/>
      <c r="DW202" s="76"/>
    </row>
    <row r="203" spans="49:127" x14ac:dyDescent="0.4">
      <c r="AW203" s="37" t="s">
        <v>4035</v>
      </c>
      <c r="AX203" s="38" t="s">
        <v>4036</v>
      </c>
      <c r="AY203" s="38" t="s">
        <v>4036</v>
      </c>
      <c r="AZ203" s="39">
        <v>4</v>
      </c>
      <c r="BA203" s="39">
        <v>2</v>
      </c>
      <c r="BB203" s="39"/>
      <c r="BC203" s="39"/>
      <c r="BD203" s="33">
        <v>199</v>
      </c>
      <c r="BE203" s="39" t="s">
        <v>4037</v>
      </c>
      <c r="BF203" s="62" t="s">
        <v>4038</v>
      </c>
      <c r="BG203" s="62" t="s">
        <v>4038</v>
      </c>
      <c r="BH203" s="39">
        <v>2</v>
      </c>
      <c r="BI203" s="39"/>
      <c r="BJ203" s="39"/>
      <c r="BK203" s="39"/>
      <c r="BU203" s="39" t="s">
        <v>4039</v>
      </c>
      <c r="BV203" s="38" t="s">
        <v>4040</v>
      </c>
      <c r="BW203" s="38" t="s">
        <v>4040</v>
      </c>
      <c r="BX203" s="39">
        <v>3</v>
      </c>
      <c r="BY203" s="37" t="b">
        <v>0</v>
      </c>
      <c r="BZ203" s="37"/>
      <c r="CA203" s="39"/>
      <c r="CB203" s="33">
        <v>199</v>
      </c>
      <c r="CC203" s="151" t="s">
        <v>4041</v>
      </c>
      <c r="CD203" s="74" t="s">
        <v>3375</v>
      </c>
      <c r="CE203" s="74" t="s">
        <v>3375</v>
      </c>
      <c r="CF203" s="74">
        <v>4</v>
      </c>
      <c r="CG203" s="152" t="s">
        <v>3343</v>
      </c>
      <c r="CH203" s="74"/>
      <c r="CI203" s="120"/>
      <c r="CS203" s="102"/>
      <c r="CT203" s="102"/>
      <c r="CU203" s="102"/>
      <c r="CV203" s="102"/>
      <c r="CW203" s="102"/>
      <c r="CX203" s="102"/>
      <c r="CY203" s="102"/>
      <c r="DI203" s="39" t="s">
        <v>4042</v>
      </c>
      <c r="DJ203" s="39" t="s">
        <v>4043</v>
      </c>
      <c r="DK203" s="39" t="s">
        <v>4043</v>
      </c>
      <c r="DL203" s="39"/>
      <c r="DM203" s="39"/>
      <c r="DN203" s="39"/>
      <c r="DO203" s="39"/>
    </row>
    <row r="204" spans="49:127" x14ac:dyDescent="0.4">
      <c r="AW204" s="37" t="s">
        <v>4044</v>
      </c>
      <c r="AX204" s="38" t="s">
        <v>4045</v>
      </c>
      <c r="AY204" s="38" t="s">
        <v>4046</v>
      </c>
      <c r="AZ204" s="39">
        <v>5</v>
      </c>
      <c r="BA204" s="39" t="s">
        <v>1065</v>
      </c>
      <c r="BB204" s="39"/>
      <c r="BC204" s="39" t="s">
        <v>1180</v>
      </c>
      <c r="BD204" s="33">
        <v>200</v>
      </c>
      <c r="BE204" s="39" t="s">
        <v>4047</v>
      </c>
      <c r="BF204" s="62" t="s">
        <v>4048</v>
      </c>
      <c r="BG204" s="62" t="s">
        <v>4048</v>
      </c>
      <c r="BH204" s="39">
        <v>2</v>
      </c>
      <c r="BI204" s="39"/>
      <c r="BJ204" s="39"/>
      <c r="BK204" s="39"/>
      <c r="BU204" s="39" t="s">
        <v>4049</v>
      </c>
      <c r="BV204" s="38" t="s">
        <v>4050</v>
      </c>
      <c r="BW204" s="38" t="s">
        <v>4050</v>
      </c>
      <c r="BX204" s="39">
        <v>3</v>
      </c>
      <c r="BY204" s="37" t="b">
        <v>0</v>
      </c>
      <c r="BZ204" s="37"/>
      <c r="CA204" s="39"/>
      <c r="CB204" s="33">
        <v>200</v>
      </c>
      <c r="CC204" s="151" t="s">
        <v>4051</v>
      </c>
      <c r="CD204" s="74" t="s">
        <v>4052</v>
      </c>
      <c r="CE204" s="74" t="s">
        <v>4052</v>
      </c>
      <c r="CF204" s="74">
        <v>4</v>
      </c>
      <c r="CG204" s="152" t="s">
        <v>3343</v>
      </c>
      <c r="CH204" s="74"/>
      <c r="CI204" s="120"/>
      <c r="CS204" s="102"/>
      <c r="CT204" s="102"/>
      <c r="CU204" s="102"/>
      <c r="CV204" s="102"/>
      <c r="CW204" s="102"/>
      <c r="CX204" s="102"/>
      <c r="CY204" s="102"/>
      <c r="DI204" s="39" t="s">
        <v>1905</v>
      </c>
      <c r="DJ204" s="39" t="s">
        <v>4053</v>
      </c>
      <c r="DK204" s="39" t="s">
        <v>4053</v>
      </c>
      <c r="DL204" s="39">
        <v>3</v>
      </c>
      <c r="DM204" s="37" t="b">
        <v>0</v>
      </c>
      <c r="DN204" s="37"/>
      <c r="DO204" s="39"/>
    </row>
    <row r="205" spans="49:127" x14ac:dyDescent="0.4">
      <c r="AW205" s="37" t="s">
        <v>3602</v>
      </c>
      <c r="AX205" s="38" t="s">
        <v>2150</v>
      </c>
      <c r="AY205" s="38" t="s">
        <v>2150</v>
      </c>
      <c r="AZ205" s="39">
        <v>4</v>
      </c>
      <c r="BA205" s="39">
        <v>1</v>
      </c>
      <c r="BB205" s="39"/>
      <c r="BC205" s="39"/>
      <c r="BD205" s="33">
        <v>201</v>
      </c>
      <c r="BE205" s="39" t="s">
        <v>4054</v>
      </c>
      <c r="BF205" s="62" t="s">
        <v>4055</v>
      </c>
      <c r="BG205" s="62" t="s">
        <v>4055</v>
      </c>
      <c r="BH205" s="39">
        <v>2</v>
      </c>
      <c r="BI205" s="39"/>
      <c r="BJ205" s="39"/>
      <c r="BK205" s="39"/>
      <c r="BU205" s="39" t="s">
        <v>4056</v>
      </c>
      <c r="BV205" s="38" t="s">
        <v>4057</v>
      </c>
      <c r="BW205" s="38" t="s">
        <v>4057</v>
      </c>
      <c r="BX205" s="39">
        <v>3</v>
      </c>
      <c r="BY205" s="37" t="b">
        <v>0</v>
      </c>
      <c r="BZ205" s="37"/>
      <c r="CA205" s="39"/>
      <c r="CB205" s="33">
        <v>201</v>
      </c>
      <c r="CC205" s="151" t="s">
        <v>4058</v>
      </c>
      <c r="CD205" s="74" t="s">
        <v>2787</v>
      </c>
      <c r="CE205" s="74" t="s">
        <v>2787</v>
      </c>
      <c r="CF205" s="74">
        <v>4</v>
      </c>
      <c r="CG205" s="152" t="s">
        <v>3343</v>
      </c>
      <c r="CH205" s="74"/>
      <c r="CI205" s="120"/>
      <c r="CS205" s="102"/>
      <c r="CT205" s="102"/>
      <c r="CU205" s="102"/>
      <c r="CV205" s="102"/>
      <c r="CW205" s="103"/>
      <c r="CX205" s="103"/>
      <c r="CY205" s="102"/>
      <c r="DI205" s="39" t="s">
        <v>1931</v>
      </c>
      <c r="DJ205" s="39" t="s">
        <v>4059</v>
      </c>
      <c r="DK205" s="39" t="s">
        <v>4059</v>
      </c>
      <c r="DL205" s="39">
        <v>3</v>
      </c>
      <c r="DM205" s="37" t="b">
        <v>0</v>
      </c>
      <c r="DN205" s="37"/>
      <c r="DO205" s="39"/>
    </row>
    <row r="206" spans="49:127" x14ac:dyDescent="0.4">
      <c r="AW206" s="153" t="s">
        <v>4060</v>
      </c>
      <c r="AX206" s="74" t="s">
        <v>2741</v>
      </c>
      <c r="AY206" s="74" t="s">
        <v>2741</v>
      </c>
      <c r="AZ206" s="39">
        <v>4</v>
      </c>
      <c r="BA206" s="39">
        <v>2</v>
      </c>
      <c r="BB206" s="39"/>
      <c r="BC206" s="82"/>
      <c r="BD206" s="33">
        <v>202</v>
      </c>
      <c r="BE206" s="39" t="s">
        <v>4061</v>
      </c>
      <c r="BF206" s="62" t="s">
        <v>4062</v>
      </c>
      <c r="BG206" s="62" t="s">
        <v>4062</v>
      </c>
      <c r="BH206" s="39">
        <v>2</v>
      </c>
      <c r="BI206" s="39"/>
      <c r="BJ206" s="39"/>
      <c r="BK206" s="39"/>
      <c r="BU206" s="39" t="s">
        <v>4063</v>
      </c>
      <c r="BV206" s="38" t="s">
        <v>4064</v>
      </c>
      <c r="BW206" s="38" t="s">
        <v>4064</v>
      </c>
      <c r="BX206" s="39">
        <v>3</v>
      </c>
      <c r="BY206" s="37" t="b">
        <v>0</v>
      </c>
      <c r="BZ206" s="37"/>
      <c r="CA206" s="39"/>
      <c r="CB206" s="33">
        <v>202</v>
      </c>
      <c r="CC206" s="151" t="s">
        <v>4065</v>
      </c>
      <c r="CD206" s="74" t="s">
        <v>4066</v>
      </c>
      <c r="CE206" s="74" t="s">
        <v>4066</v>
      </c>
      <c r="CF206" s="74">
        <v>4</v>
      </c>
      <c r="CG206" s="152" t="s">
        <v>3343</v>
      </c>
      <c r="CH206" s="74"/>
      <c r="CI206" s="120"/>
      <c r="CS206" s="102"/>
      <c r="CT206" s="102"/>
      <c r="CU206" s="102"/>
      <c r="CV206" s="102"/>
      <c r="CW206" s="103"/>
      <c r="CX206" s="103"/>
      <c r="CY206" s="102"/>
      <c r="DI206" s="39" t="s">
        <v>1958</v>
      </c>
      <c r="DJ206" s="39" t="s">
        <v>4067</v>
      </c>
      <c r="DK206" s="39" t="s">
        <v>4067</v>
      </c>
      <c r="DL206" s="39">
        <v>3</v>
      </c>
      <c r="DM206" s="37" t="b">
        <v>0</v>
      </c>
      <c r="DN206" s="37"/>
      <c r="DO206" s="39"/>
    </row>
    <row r="207" spans="49:127" x14ac:dyDescent="0.4">
      <c r="AW207" s="153" t="s">
        <v>4068</v>
      </c>
      <c r="AX207" s="38" t="s">
        <v>3317</v>
      </c>
      <c r="AY207" s="38" t="s">
        <v>3317</v>
      </c>
      <c r="AZ207" s="39"/>
      <c r="BA207" s="39">
        <v>1</v>
      </c>
      <c r="BB207" s="39"/>
      <c r="BC207" s="82"/>
      <c r="BD207" s="33">
        <v>203</v>
      </c>
      <c r="BE207" s="39" t="s">
        <v>4069</v>
      </c>
      <c r="BF207" s="62" t="s">
        <v>4070</v>
      </c>
      <c r="BG207" s="62" t="s">
        <v>4070</v>
      </c>
      <c r="BH207" s="39">
        <v>2</v>
      </c>
      <c r="BI207" s="39"/>
      <c r="BJ207" s="39"/>
      <c r="BK207" s="39"/>
      <c r="BU207" s="39" t="s">
        <v>4071</v>
      </c>
      <c r="BV207" s="38" t="s">
        <v>4072</v>
      </c>
      <c r="BW207" s="38" t="s">
        <v>4072</v>
      </c>
      <c r="BX207" s="39">
        <v>3</v>
      </c>
      <c r="BY207" s="37" t="b">
        <v>0</v>
      </c>
      <c r="BZ207" s="37"/>
      <c r="CA207" s="39"/>
      <c r="CB207" s="33">
        <v>203</v>
      </c>
      <c r="CC207" s="149" t="s">
        <v>4073</v>
      </c>
      <c r="CD207" s="70" t="s">
        <v>4074</v>
      </c>
      <c r="CE207" s="70" t="s">
        <v>4074</v>
      </c>
      <c r="CF207" s="70">
        <v>4</v>
      </c>
      <c r="CG207" s="70">
        <v>1</v>
      </c>
      <c r="CH207" s="70"/>
      <c r="CI207" s="150"/>
      <c r="CS207" s="102"/>
      <c r="CT207" s="102"/>
      <c r="CU207" s="102"/>
      <c r="CV207" s="102"/>
      <c r="CW207" s="102"/>
      <c r="CX207" s="102"/>
      <c r="CY207" s="102"/>
      <c r="DI207" s="39" t="s">
        <v>1986</v>
      </c>
      <c r="DJ207" s="39" t="s">
        <v>4075</v>
      </c>
      <c r="DK207" s="39" t="s">
        <v>4075</v>
      </c>
      <c r="DL207" s="39">
        <v>3</v>
      </c>
      <c r="DM207" s="37" t="b">
        <v>0</v>
      </c>
      <c r="DN207" s="37"/>
      <c r="DO207" s="39"/>
    </row>
    <row r="208" spans="49:127" x14ac:dyDescent="0.4">
      <c r="AW208" s="154" t="s">
        <v>2614</v>
      </c>
      <c r="AX208" s="86" t="s">
        <v>4076</v>
      </c>
      <c r="AY208" s="86" t="s">
        <v>4076</v>
      </c>
      <c r="AZ208" s="86"/>
      <c r="BA208" s="86"/>
      <c r="BB208" s="86"/>
      <c r="BC208" s="87" t="s">
        <v>998</v>
      </c>
      <c r="BD208" s="33">
        <v>204</v>
      </c>
      <c r="BE208" s="39" t="s">
        <v>4077</v>
      </c>
      <c r="BF208" s="62" t="s">
        <v>4078</v>
      </c>
      <c r="BG208" s="62" t="s">
        <v>4078</v>
      </c>
      <c r="BH208" s="39">
        <v>2</v>
      </c>
      <c r="BI208" s="39"/>
      <c r="BJ208" s="39"/>
      <c r="BK208" s="39"/>
      <c r="BU208" s="39" t="s">
        <v>4079</v>
      </c>
      <c r="BV208" s="38" t="s">
        <v>4080</v>
      </c>
      <c r="BW208" s="38" t="s">
        <v>4080</v>
      </c>
      <c r="BX208" s="39">
        <v>3</v>
      </c>
      <c r="BY208" s="37" t="b">
        <v>0</v>
      </c>
      <c r="BZ208" s="37"/>
      <c r="CA208" s="39"/>
      <c r="CB208" s="33">
        <v>204</v>
      </c>
      <c r="CC208" s="39" t="s">
        <v>2976</v>
      </c>
      <c r="CD208" s="39" t="s">
        <v>3318</v>
      </c>
      <c r="CE208" s="39" t="s">
        <v>3318</v>
      </c>
      <c r="CF208" s="39">
        <v>4</v>
      </c>
      <c r="CG208" s="39">
        <v>2</v>
      </c>
      <c r="CH208" s="39"/>
      <c r="CI208" s="39"/>
      <c r="CS208" s="102"/>
      <c r="CT208" s="102"/>
      <c r="CU208" s="102"/>
      <c r="CV208" s="102"/>
      <c r="CW208" s="102"/>
      <c r="CX208" s="102"/>
      <c r="CY208" s="102"/>
      <c r="DI208" s="39" t="s">
        <v>2022</v>
      </c>
      <c r="DJ208" s="39" t="s">
        <v>4081</v>
      </c>
      <c r="DK208" s="39" t="s">
        <v>4081</v>
      </c>
      <c r="DL208" s="39">
        <v>3</v>
      </c>
      <c r="DM208" s="37" t="b">
        <v>0</v>
      </c>
      <c r="DN208" s="37"/>
      <c r="DO208" s="39"/>
    </row>
    <row r="209" spans="49:119" x14ac:dyDescent="0.4">
      <c r="AW209" s="155" t="s">
        <v>2639</v>
      </c>
      <c r="AX209" s="89" t="s">
        <v>4082</v>
      </c>
      <c r="AY209" s="89" t="s">
        <v>4082</v>
      </c>
      <c r="AZ209" s="89"/>
      <c r="BA209" s="89"/>
      <c r="BB209" s="89"/>
      <c r="BC209" s="90" t="s">
        <v>998</v>
      </c>
      <c r="BD209" s="33">
        <v>205</v>
      </c>
      <c r="BE209" s="39" t="s">
        <v>4083</v>
      </c>
      <c r="BF209" s="62" t="s">
        <v>4084</v>
      </c>
      <c r="BG209" s="62" t="s">
        <v>4084</v>
      </c>
      <c r="BH209" s="39">
        <v>2</v>
      </c>
      <c r="BI209" s="39"/>
      <c r="BJ209" s="39"/>
      <c r="BK209" s="39"/>
      <c r="BU209" s="39" t="s">
        <v>4085</v>
      </c>
      <c r="BV209" s="38" t="s">
        <v>4086</v>
      </c>
      <c r="BW209" s="38" t="s">
        <v>4086</v>
      </c>
      <c r="BX209" s="39">
        <v>3</v>
      </c>
      <c r="BY209" s="37" t="b">
        <v>0</v>
      </c>
      <c r="BZ209" s="37"/>
      <c r="CA209" s="39"/>
      <c r="CB209" s="33">
        <v>205</v>
      </c>
      <c r="CC209" s="117" t="s">
        <v>2992</v>
      </c>
      <c r="CD209" s="117"/>
      <c r="CE209" s="117" t="s">
        <v>4087</v>
      </c>
      <c r="CF209" s="117">
        <v>99</v>
      </c>
      <c r="CG209" s="117">
        <v>1</v>
      </c>
      <c r="CH209" s="117" t="s">
        <v>2994</v>
      </c>
      <c r="CI209" s="117" t="s">
        <v>998</v>
      </c>
      <c r="CS209" s="102"/>
      <c r="CT209" s="102"/>
      <c r="CU209" s="102"/>
      <c r="CV209" s="102"/>
      <c r="CW209" s="102"/>
      <c r="CX209" s="102"/>
      <c r="CY209" s="102"/>
      <c r="DI209" s="39" t="s">
        <v>2057</v>
      </c>
      <c r="DJ209" s="39" t="s">
        <v>4088</v>
      </c>
      <c r="DK209" s="39" t="s">
        <v>4088</v>
      </c>
      <c r="DL209" s="39">
        <v>3</v>
      </c>
      <c r="DM209" s="37" t="b">
        <v>0</v>
      </c>
      <c r="DN209" s="37"/>
      <c r="DO209" s="39"/>
    </row>
    <row r="210" spans="49:119" x14ac:dyDescent="0.4">
      <c r="AW210" s="37" t="s">
        <v>2901</v>
      </c>
      <c r="AX210" s="38" t="s">
        <v>2826</v>
      </c>
      <c r="AY210" s="38" t="s">
        <v>2826</v>
      </c>
      <c r="AZ210" s="39">
        <v>4</v>
      </c>
      <c r="BA210" s="39">
        <v>2</v>
      </c>
      <c r="BB210" s="39"/>
      <c r="BC210" s="39"/>
      <c r="BD210" s="33">
        <v>206</v>
      </c>
      <c r="BE210" s="39" t="s">
        <v>2726</v>
      </c>
      <c r="BF210" s="62" t="s">
        <v>4089</v>
      </c>
      <c r="BG210" s="62" t="s">
        <v>4089</v>
      </c>
      <c r="BH210" s="39">
        <v>2</v>
      </c>
      <c r="BI210" s="39"/>
      <c r="BJ210" s="39"/>
      <c r="BK210" s="39"/>
      <c r="BU210" s="39" t="s">
        <v>4090</v>
      </c>
      <c r="BV210" s="38" t="s">
        <v>4091</v>
      </c>
      <c r="BW210" s="38" t="s">
        <v>4091</v>
      </c>
      <c r="BX210" s="39"/>
      <c r="BY210" s="39"/>
      <c r="BZ210" s="39"/>
      <c r="CA210" s="39"/>
      <c r="CB210" s="33">
        <v>206</v>
      </c>
      <c r="CC210" s="76" t="s">
        <v>4092</v>
      </c>
      <c r="CD210" s="76" t="s">
        <v>3250</v>
      </c>
      <c r="CE210" s="76" t="s">
        <v>3250</v>
      </c>
      <c r="CF210" s="76">
        <v>4</v>
      </c>
      <c r="CG210" s="76">
        <v>2</v>
      </c>
      <c r="CH210" s="76"/>
      <c r="CI210" s="76"/>
      <c r="CS210" s="102"/>
      <c r="CT210" s="102"/>
      <c r="CU210" s="102"/>
      <c r="CV210" s="102"/>
      <c r="CW210" s="102"/>
      <c r="CX210" s="102"/>
      <c r="CY210" s="102"/>
      <c r="DI210" s="39" t="s">
        <v>2089</v>
      </c>
      <c r="DJ210" s="39" t="s">
        <v>4093</v>
      </c>
      <c r="DK210" s="39" t="s">
        <v>4093</v>
      </c>
      <c r="DL210" s="39">
        <v>3</v>
      </c>
      <c r="DM210" s="37" t="b">
        <v>0</v>
      </c>
      <c r="DN210" s="37"/>
      <c r="DO210" s="39"/>
    </row>
    <row r="211" spans="49:119" x14ac:dyDescent="0.4">
      <c r="AW211" s="37" t="s">
        <v>3816</v>
      </c>
      <c r="AX211" s="38" t="s">
        <v>1929</v>
      </c>
      <c r="AY211" s="38" t="s">
        <v>1929</v>
      </c>
      <c r="AZ211" s="39">
        <v>4</v>
      </c>
      <c r="BA211" s="39">
        <v>2</v>
      </c>
      <c r="BB211" s="39"/>
      <c r="BC211" s="39"/>
      <c r="BD211" s="33">
        <v>207</v>
      </c>
      <c r="BE211" s="39" t="s">
        <v>2750</v>
      </c>
      <c r="BF211" s="62" t="s">
        <v>4094</v>
      </c>
      <c r="BG211" s="62" t="s">
        <v>4094</v>
      </c>
      <c r="BH211" s="39">
        <v>2</v>
      </c>
      <c r="BI211" s="39"/>
      <c r="BJ211" s="39"/>
      <c r="BK211" s="39"/>
      <c r="BU211" s="39" t="s">
        <v>4095</v>
      </c>
      <c r="BV211" s="38" t="s">
        <v>4096</v>
      </c>
      <c r="BW211" s="38" t="s">
        <v>4096</v>
      </c>
      <c r="BX211" s="39"/>
      <c r="BY211" s="39"/>
      <c r="BZ211" s="39"/>
      <c r="CA211" s="39"/>
      <c r="CS211" s="102"/>
      <c r="CT211" s="102"/>
      <c r="CU211" s="102"/>
      <c r="CV211" s="102"/>
      <c r="CW211" s="111"/>
      <c r="CX211" s="102"/>
      <c r="CY211" s="102"/>
      <c r="DI211" s="39" t="s">
        <v>2119</v>
      </c>
      <c r="DJ211" s="39" t="s">
        <v>4097</v>
      </c>
      <c r="DK211" s="39" t="s">
        <v>4097</v>
      </c>
      <c r="DL211" s="39">
        <v>3</v>
      </c>
      <c r="DM211" s="37" t="b">
        <v>0</v>
      </c>
      <c r="DN211" s="37"/>
      <c r="DO211" s="39"/>
    </row>
    <row r="212" spans="49:119" x14ac:dyDescent="0.4">
      <c r="AW212" s="80" t="s">
        <v>4098</v>
      </c>
      <c r="AX212" s="74" t="s">
        <v>3701</v>
      </c>
      <c r="AY212" s="74" t="s">
        <v>3701</v>
      </c>
      <c r="AZ212" s="64">
        <v>4</v>
      </c>
      <c r="BA212" s="64">
        <v>2</v>
      </c>
      <c r="BB212" s="64"/>
      <c r="BC212" s="64"/>
      <c r="BD212" s="33">
        <v>208</v>
      </c>
      <c r="BE212" s="39" t="s">
        <v>2771</v>
      </c>
      <c r="BF212" s="62" t="s">
        <v>4099</v>
      </c>
      <c r="BG212" s="62" t="s">
        <v>4099</v>
      </c>
      <c r="BH212" s="39">
        <v>2</v>
      </c>
      <c r="BI212" s="39"/>
      <c r="BJ212" s="39"/>
      <c r="BK212" s="39"/>
      <c r="BU212" s="39" t="s">
        <v>4100</v>
      </c>
      <c r="BV212" s="38" t="s">
        <v>4101</v>
      </c>
      <c r="BW212" s="38" t="s">
        <v>4101</v>
      </c>
      <c r="BX212" s="39"/>
      <c r="BY212" s="39"/>
      <c r="BZ212" s="39"/>
      <c r="CA212" s="39"/>
      <c r="CS212" s="102"/>
      <c r="CT212" s="102"/>
      <c r="CU212" s="102"/>
      <c r="CV212" s="102"/>
      <c r="CW212" s="111"/>
      <c r="CX212" s="102"/>
      <c r="CY212" s="102"/>
      <c r="DI212" s="39" t="s">
        <v>4102</v>
      </c>
      <c r="DJ212" s="39" t="s">
        <v>4103</v>
      </c>
      <c r="DK212" s="39" t="s">
        <v>4103</v>
      </c>
      <c r="DL212" s="39">
        <v>9</v>
      </c>
      <c r="DM212" s="37"/>
      <c r="DN212" s="37"/>
      <c r="DO212" s="39"/>
    </row>
    <row r="213" spans="49:119" x14ac:dyDescent="0.4">
      <c r="AW213" s="97" t="s">
        <v>3732</v>
      </c>
      <c r="AX213" s="74" t="s">
        <v>3301</v>
      </c>
      <c r="AY213" s="74" t="s">
        <v>3301</v>
      </c>
      <c r="AZ213" s="74">
        <v>4</v>
      </c>
      <c r="BA213" s="74">
        <v>2</v>
      </c>
      <c r="BB213" s="74"/>
      <c r="BC213" s="74"/>
      <c r="BD213" s="33">
        <v>209</v>
      </c>
      <c r="BE213" s="39" t="s">
        <v>2795</v>
      </c>
      <c r="BF213" s="62" t="s">
        <v>4104</v>
      </c>
      <c r="BG213" s="62" t="s">
        <v>4104</v>
      </c>
      <c r="BH213" s="39">
        <v>2</v>
      </c>
      <c r="BI213" s="39"/>
      <c r="BJ213" s="39"/>
      <c r="BK213" s="39"/>
      <c r="BU213" s="39" t="s">
        <v>4105</v>
      </c>
      <c r="BV213" s="38" t="s">
        <v>4106</v>
      </c>
      <c r="BW213" s="38" t="s">
        <v>4106</v>
      </c>
      <c r="BX213" s="39"/>
      <c r="BY213" s="39"/>
      <c r="BZ213" s="39"/>
      <c r="CA213" s="39"/>
      <c r="CS213" s="102"/>
      <c r="CT213" s="102"/>
      <c r="CU213" s="102"/>
      <c r="CV213" s="102"/>
      <c r="CW213" s="102"/>
      <c r="CX213" s="102"/>
      <c r="CY213" s="102"/>
      <c r="DI213" s="39" t="s">
        <v>4107</v>
      </c>
      <c r="DJ213" s="39" t="s">
        <v>4108</v>
      </c>
      <c r="DK213" s="39" t="s">
        <v>4108</v>
      </c>
      <c r="DL213" s="39">
        <v>9</v>
      </c>
      <c r="DM213" s="37"/>
      <c r="DN213" s="37"/>
      <c r="DO213" s="39"/>
    </row>
    <row r="214" spans="49:119" x14ac:dyDescent="0.4">
      <c r="AW214" s="97" t="s">
        <v>4109</v>
      </c>
      <c r="AX214" s="74" t="s">
        <v>4110</v>
      </c>
      <c r="AY214" s="74" t="s">
        <v>4110</v>
      </c>
      <c r="AZ214" s="74"/>
      <c r="BA214" s="74"/>
      <c r="BB214" s="74"/>
      <c r="BC214" s="74"/>
      <c r="BD214" s="33">
        <v>210</v>
      </c>
      <c r="BE214" s="39" t="s">
        <v>2813</v>
      </c>
      <c r="BF214" s="62" t="s">
        <v>4111</v>
      </c>
      <c r="BG214" s="62" t="s">
        <v>4111</v>
      </c>
      <c r="BH214" s="39">
        <v>2</v>
      </c>
      <c r="BI214" s="39"/>
      <c r="BJ214" s="39"/>
      <c r="BK214" s="39"/>
      <c r="BU214" s="39" t="s">
        <v>4112</v>
      </c>
      <c r="BV214" s="38" t="s">
        <v>4113</v>
      </c>
      <c r="BW214" s="38" t="s">
        <v>4113</v>
      </c>
      <c r="BX214" s="39"/>
      <c r="BY214" s="39"/>
      <c r="BZ214" s="39"/>
      <c r="CA214" s="39"/>
      <c r="CS214" s="102"/>
      <c r="CT214" s="102"/>
      <c r="CU214" s="102"/>
      <c r="CV214" s="102"/>
      <c r="CW214" s="102"/>
      <c r="CX214" s="102"/>
      <c r="CY214" s="102"/>
      <c r="DI214" s="39" t="s">
        <v>2325</v>
      </c>
      <c r="DJ214" s="39" t="s">
        <v>2636</v>
      </c>
      <c r="DK214" s="39" t="s">
        <v>2636</v>
      </c>
      <c r="DL214" s="39"/>
      <c r="DM214" s="39"/>
      <c r="DN214" s="39"/>
      <c r="DO214" s="39"/>
    </row>
    <row r="215" spans="49:119" x14ac:dyDescent="0.4">
      <c r="AW215" s="97" t="s">
        <v>4114</v>
      </c>
      <c r="AX215" s="74" t="s">
        <v>4115</v>
      </c>
      <c r="AY215" s="74" t="s">
        <v>4115</v>
      </c>
      <c r="AZ215" s="74"/>
      <c r="BA215" s="74"/>
      <c r="BB215" s="74"/>
      <c r="BC215" s="74"/>
      <c r="BD215" s="33">
        <v>211</v>
      </c>
      <c r="BE215" s="39" t="s">
        <v>2834</v>
      </c>
      <c r="BF215" s="62" t="s">
        <v>4116</v>
      </c>
      <c r="BG215" s="62" t="s">
        <v>4116</v>
      </c>
      <c r="BH215" s="39">
        <v>2</v>
      </c>
      <c r="BI215" s="39"/>
      <c r="BJ215" s="39"/>
      <c r="BK215" s="39"/>
      <c r="BU215" s="39" t="s">
        <v>4117</v>
      </c>
      <c r="BV215" s="38" t="s">
        <v>4118</v>
      </c>
      <c r="BW215" s="38" t="s">
        <v>4118</v>
      </c>
      <c r="BX215" s="39"/>
      <c r="BY215" s="39"/>
      <c r="BZ215" s="39"/>
      <c r="CA215" s="39"/>
      <c r="CS215" s="102"/>
      <c r="CT215" s="102"/>
      <c r="CU215" s="102"/>
      <c r="CV215" s="102"/>
      <c r="CW215" s="102"/>
      <c r="CX215" s="102"/>
      <c r="CY215" s="102"/>
      <c r="DI215" s="39" t="s">
        <v>2347</v>
      </c>
      <c r="DJ215" s="39" t="s">
        <v>4119</v>
      </c>
      <c r="DK215" s="39" t="s">
        <v>4119</v>
      </c>
      <c r="DL215" s="39">
        <v>14</v>
      </c>
      <c r="DM215" s="39" t="s">
        <v>858</v>
      </c>
      <c r="DN215" s="39"/>
      <c r="DO215" s="39"/>
    </row>
    <row r="216" spans="49:119" x14ac:dyDescent="0.4">
      <c r="AW216" s="97" t="s">
        <v>4120</v>
      </c>
      <c r="AX216" s="74" t="s">
        <v>4121</v>
      </c>
      <c r="AY216" s="74" t="s">
        <v>4121</v>
      </c>
      <c r="AZ216" s="74"/>
      <c r="BA216" s="74"/>
      <c r="BB216" s="74"/>
      <c r="BC216" s="74"/>
      <c r="BD216" s="33">
        <v>212</v>
      </c>
      <c r="BE216" s="39" t="s">
        <v>2852</v>
      </c>
      <c r="BF216" s="62" t="s">
        <v>4122</v>
      </c>
      <c r="BG216" s="62" t="s">
        <v>4122</v>
      </c>
      <c r="BH216" s="39">
        <v>2</v>
      </c>
      <c r="BI216" s="39"/>
      <c r="BJ216" s="39"/>
      <c r="BK216" s="39"/>
      <c r="BU216" s="39" t="s">
        <v>4123</v>
      </c>
      <c r="BV216" s="38" t="s">
        <v>4124</v>
      </c>
      <c r="BW216" s="38" t="s">
        <v>4124</v>
      </c>
      <c r="BX216" s="39"/>
      <c r="BY216" s="39"/>
      <c r="BZ216" s="39"/>
      <c r="CA216" s="39"/>
      <c r="CS216" s="102"/>
      <c r="CT216" s="102"/>
      <c r="CU216" s="102"/>
      <c r="CV216" s="102"/>
      <c r="CW216" s="102"/>
      <c r="CX216" s="102"/>
      <c r="CY216" s="102"/>
      <c r="DI216" s="39" t="s">
        <v>4125</v>
      </c>
      <c r="DJ216" s="39" t="s">
        <v>303</v>
      </c>
      <c r="DK216" s="39" t="s">
        <v>303</v>
      </c>
      <c r="DL216" s="39">
        <v>2</v>
      </c>
      <c r="DM216" s="39"/>
      <c r="DN216" s="39"/>
      <c r="DO216" s="39"/>
    </row>
    <row r="217" spans="49:119" x14ac:dyDescent="0.4">
      <c r="AW217" s="97" t="s">
        <v>4126</v>
      </c>
      <c r="AX217" s="74" t="s">
        <v>4127</v>
      </c>
      <c r="AY217" s="74" t="s">
        <v>4127</v>
      </c>
      <c r="AZ217" s="74"/>
      <c r="BA217" s="74"/>
      <c r="BB217" s="74"/>
      <c r="BC217" s="74"/>
      <c r="BD217" s="33">
        <v>213</v>
      </c>
      <c r="BE217" s="39" t="s">
        <v>2870</v>
      </c>
      <c r="BF217" s="62" t="s">
        <v>4128</v>
      </c>
      <c r="BG217" s="62" t="s">
        <v>4128</v>
      </c>
      <c r="BH217" s="39">
        <v>2</v>
      </c>
      <c r="BI217" s="39"/>
      <c r="BJ217" s="39"/>
      <c r="BK217" s="39"/>
      <c r="BU217" s="39" t="s">
        <v>4129</v>
      </c>
      <c r="BV217" s="38" t="s">
        <v>4130</v>
      </c>
      <c r="BW217" s="38" t="s">
        <v>4130</v>
      </c>
      <c r="BX217" s="39"/>
      <c r="BY217" s="39"/>
      <c r="BZ217" s="39"/>
      <c r="CA217" s="39"/>
      <c r="CS217" s="102"/>
      <c r="CT217" s="102"/>
      <c r="CU217" s="102"/>
      <c r="CV217" s="102"/>
      <c r="CW217" s="102"/>
      <c r="CX217" s="102"/>
      <c r="CY217" s="102"/>
      <c r="DI217" s="39" t="s">
        <v>4131</v>
      </c>
      <c r="DJ217" s="39" t="s">
        <v>3402</v>
      </c>
      <c r="DK217" s="39" t="s">
        <v>3402</v>
      </c>
      <c r="DL217" s="39">
        <v>2</v>
      </c>
      <c r="DM217" s="39"/>
      <c r="DN217" s="39"/>
      <c r="DO217" s="39"/>
    </row>
    <row r="218" spans="49:119" x14ac:dyDescent="0.4">
      <c r="AW218" s="97" t="s">
        <v>4132</v>
      </c>
      <c r="AX218" s="74" t="s">
        <v>4133</v>
      </c>
      <c r="AY218" s="74" t="s">
        <v>4133</v>
      </c>
      <c r="AZ218" s="74"/>
      <c r="BA218" s="74"/>
      <c r="BB218" s="74"/>
      <c r="BC218" s="74"/>
      <c r="BD218" s="33">
        <v>214</v>
      </c>
      <c r="BE218" s="39" t="s">
        <v>2887</v>
      </c>
      <c r="BF218" s="62" t="s">
        <v>4134</v>
      </c>
      <c r="BG218" s="62" t="s">
        <v>4134</v>
      </c>
      <c r="BH218" s="39">
        <v>2</v>
      </c>
      <c r="BI218" s="39"/>
      <c r="BJ218" s="39"/>
      <c r="BK218" s="39"/>
      <c r="BU218" s="39" t="s">
        <v>4135</v>
      </c>
      <c r="BV218" s="38" t="s">
        <v>4136</v>
      </c>
      <c r="BW218" s="38" t="s">
        <v>4136</v>
      </c>
      <c r="BX218" s="39"/>
      <c r="BY218" s="39"/>
      <c r="BZ218" s="39"/>
      <c r="CA218" s="39"/>
      <c r="CS218" s="102"/>
      <c r="CT218" s="102"/>
      <c r="CU218" s="102"/>
      <c r="CV218" s="102"/>
      <c r="CW218" s="102"/>
      <c r="CX218" s="102"/>
      <c r="CY218" s="102"/>
      <c r="DI218" s="39" t="s">
        <v>4137</v>
      </c>
      <c r="DJ218" s="39" t="s">
        <v>4138</v>
      </c>
      <c r="DK218" s="39" t="s">
        <v>4138</v>
      </c>
      <c r="DL218" s="39">
        <v>2</v>
      </c>
      <c r="DM218" s="39"/>
      <c r="DN218" s="39"/>
      <c r="DO218" s="39"/>
    </row>
    <row r="219" spans="49:119" x14ac:dyDescent="0.4">
      <c r="AW219" s="97" t="s">
        <v>4139</v>
      </c>
      <c r="AX219" s="74" t="s">
        <v>4140</v>
      </c>
      <c r="AY219" s="74" t="s">
        <v>4140</v>
      </c>
      <c r="AZ219" s="74"/>
      <c r="BA219" s="74"/>
      <c r="BB219" s="74"/>
      <c r="BC219" s="74"/>
      <c r="BD219" s="33">
        <v>215</v>
      </c>
      <c r="BE219" s="39" t="s">
        <v>2902</v>
      </c>
      <c r="BF219" s="62" t="s">
        <v>4141</v>
      </c>
      <c r="BG219" s="62" t="s">
        <v>4141</v>
      </c>
      <c r="BH219" s="39">
        <v>2</v>
      </c>
      <c r="BI219" s="39"/>
      <c r="BJ219" s="39"/>
      <c r="BK219" s="39"/>
      <c r="BU219" s="39" t="s">
        <v>4142</v>
      </c>
      <c r="BV219" s="38" t="s">
        <v>4143</v>
      </c>
      <c r="BW219" s="38" t="s">
        <v>4143</v>
      </c>
      <c r="BX219" s="39"/>
      <c r="BY219" s="39"/>
      <c r="BZ219" s="39"/>
      <c r="CA219" s="39"/>
      <c r="CS219" s="102"/>
      <c r="CT219" s="102"/>
      <c r="CU219" s="102"/>
      <c r="CV219" s="102"/>
      <c r="CW219" s="102"/>
      <c r="CX219" s="102"/>
      <c r="CY219" s="102"/>
      <c r="DI219" s="39" t="s">
        <v>4144</v>
      </c>
      <c r="DJ219" s="39" t="s">
        <v>328</v>
      </c>
      <c r="DK219" s="39" t="s">
        <v>328</v>
      </c>
      <c r="DL219" s="39">
        <v>2</v>
      </c>
      <c r="DM219" s="39"/>
      <c r="DN219" s="39"/>
      <c r="DO219" s="39"/>
    </row>
    <row r="220" spans="49:119" x14ac:dyDescent="0.4">
      <c r="AW220" s="64" t="s">
        <v>2976</v>
      </c>
      <c r="AX220" s="64" t="s">
        <v>3267</v>
      </c>
      <c r="AY220" s="64" t="s">
        <v>3267</v>
      </c>
      <c r="AZ220" s="64">
        <v>4</v>
      </c>
      <c r="BA220" s="64">
        <v>2</v>
      </c>
      <c r="BB220" s="64"/>
      <c r="BC220" s="64"/>
      <c r="BD220" s="33">
        <v>216</v>
      </c>
      <c r="BE220" s="39" t="s">
        <v>2917</v>
      </c>
      <c r="BF220" s="62" t="s">
        <v>4145</v>
      </c>
      <c r="BG220" s="62" t="s">
        <v>4145</v>
      </c>
      <c r="BH220" s="39">
        <v>2</v>
      </c>
      <c r="BI220" s="39"/>
      <c r="BJ220" s="39"/>
      <c r="BK220" s="39"/>
      <c r="BU220" s="39" t="s">
        <v>4146</v>
      </c>
      <c r="BV220" s="38" t="s">
        <v>4147</v>
      </c>
      <c r="BW220" s="38" t="s">
        <v>4147</v>
      </c>
      <c r="BX220" s="39"/>
      <c r="BY220" s="39"/>
      <c r="BZ220" s="39"/>
      <c r="CA220" s="39"/>
      <c r="CS220" s="102"/>
      <c r="CT220" s="102"/>
      <c r="CU220" s="102"/>
      <c r="CV220" s="102"/>
      <c r="CW220" s="102"/>
      <c r="CX220" s="102"/>
      <c r="CY220" s="102"/>
      <c r="DI220" s="39" t="s">
        <v>4148</v>
      </c>
      <c r="DJ220" s="39" t="s">
        <v>350</v>
      </c>
      <c r="DK220" s="39" t="s">
        <v>350</v>
      </c>
      <c r="DL220" s="39">
        <v>2</v>
      </c>
      <c r="DM220" s="39"/>
      <c r="DN220" s="39"/>
      <c r="DO220" s="39"/>
    </row>
    <row r="221" spans="49:119" x14ac:dyDescent="0.4">
      <c r="AW221" s="59" t="s">
        <v>2992</v>
      </c>
      <c r="AX221" s="59" t="s">
        <v>4149</v>
      </c>
      <c r="AY221" s="59" t="s">
        <v>4149</v>
      </c>
      <c r="AZ221" s="59">
        <v>5</v>
      </c>
      <c r="BA221" s="59">
        <v>1</v>
      </c>
      <c r="BB221" s="59" t="s">
        <v>2994</v>
      </c>
      <c r="BC221" s="59"/>
      <c r="BD221" s="33">
        <v>217</v>
      </c>
      <c r="BE221" s="39" t="s">
        <v>4150</v>
      </c>
      <c r="BF221" s="62" t="s">
        <v>4151</v>
      </c>
      <c r="BG221" s="62" t="s">
        <v>4151</v>
      </c>
      <c r="BH221" s="39">
        <v>2</v>
      </c>
      <c r="BI221" s="39"/>
      <c r="BJ221" s="39"/>
      <c r="BK221" s="39"/>
      <c r="BU221" s="39" t="s">
        <v>4152</v>
      </c>
      <c r="BV221" s="38" t="s">
        <v>4153</v>
      </c>
      <c r="BW221" s="38" t="s">
        <v>4153</v>
      </c>
      <c r="BX221" s="39">
        <v>4</v>
      </c>
      <c r="BY221" s="39">
        <v>2</v>
      </c>
      <c r="BZ221" s="39"/>
      <c r="CA221" s="39"/>
      <c r="CS221" s="102"/>
      <c r="CT221" s="102"/>
      <c r="CU221" s="102"/>
      <c r="CV221" s="102"/>
      <c r="CW221" s="102"/>
      <c r="CX221" s="102"/>
      <c r="CY221" s="102"/>
      <c r="DI221" s="39" t="s">
        <v>4154</v>
      </c>
      <c r="DJ221" s="39" t="s">
        <v>372</v>
      </c>
      <c r="DK221" s="39" t="s">
        <v>372</v>
      </c>
      <c r="DL221" s="39">
        <v>2</v>
      </c>
      <c r="DM221" s="39"/>
      <c r="DN221" s="39"/>
      <c r="DO221" s="39"/>
    </row>
    <row r="222" spans="49:119" x14ac:dyDescent="0.4">
      <c r="AW222" s="156"/>
      <c r="AX222" s="157"/>
      <c r="AY222" s="157"/>
      <c r="AZ222" s="157"/>
      <c r="BA222" s="157"/>
      <c r="BB222" s="157"/>
      <c r="BC222" s="157"/>
      <c r="BD222" s="33">
        <v>218</v>
      </c>
      <c r="BE222" s="39" t="s">
        <v>4155</v>
      </c>
      <c r="BF222" s="62" t="s">
        <v>4156</v>
      </c>
      <c r="BG222" s="62" t="s">
        <v>4156</v>
      </c>
      <c r="BH222" s="39">
        <v>2</v>
      </c>
      <c r="BI222" s="39"/>
      <c r="BJ222" s="39"/>
      <c r="BK222" s="39"/>
      <c r="BU222" s="39" t="s">
        <v>4157</v>
      </c>
      <c r="BV222" s="38" t="s">
        <v>4158</v>
      </c>
      <c r="BW222" s="38" t="s">
        <v>4158</v>
      </c>
      <c r="BX222" s="39">
        <v>4</v>
      </c>
      <c r="BY222" s="39">
        <v>2</v>
      </c>
      <c r="BZ222" s="39"/>
      <c r="CA222" s="39"/>
      <c r="CS222" s="102"/>
      <c r="CT222" s="102"/>
      <c r="CU222" s="102"/>
      <c r="CV222" s="102"/>
      <c r="CW222" s="102"/>
      <c r="CX222" s="102"/>
      <c r="CY222" s="102"/>
      <c r="DI222" s="39" t="s">
        <v>4159</v>
      </c>
      <c r="DJ222" s="39" t="s">
        <v>4160</v>
      </c>
      <c r="DK222" s="39" t="s">
        <v>4160</v>
      </c>
      <c r="DL222" s="39">
        <v>2</v>
      </c>
      <c r="DM222" s="39"/>
      <c r="DN222" s="39"/>
      <c r="DO222" s="39"/>
    </row>
    <row r="223" spans="49:119" x14ac:dyDescent="0.4">
      <c r="AW223" s="158"/>
      <c r="AX223" s="157"/>
      <c r="AY223" s="157"/>
      <c r="AZ223" s="157"/>
      <c r="BA223" s="157"/>
      <c r="BB223" s="157"/>
      <c r="BC223" s="157"/>
      <c r="BD223" s="33">
        <v>219</v>
      </c>
      <c r="BE223" s="39" t="s">
        <v>4161</v>
      </c>
      <c r="BF223" s="62" t="s">
        <v>4162</v>
      </c>
      <c r="BG223" s="62" t="s">
        <v>4162</v>
      </c>
      <c r="BH223" s="39">
        <v>2</v>
      </c>
      <c r="BI223" s="39"/>
      <c r="BJ223" s="39"/>
      <c r="BK223" s="39"/>
      <c r="BU223" s="39" t="s">
        <v>4163</v>
      </c>
      <c r="BV223" s="38" t="s">
        <v>4164</v>
      </c>
      <c r="BW223" s="38" t="s">
        <v>4165</v>
      </c>
      <c r="BX223" s="39">
        <v>5</v>
      </c>
      <c r="BY223" s="79">
        <v>0</v>
      </c>
      <c r="BZ223" s="39" t="s">
        <v>2317</v>
      </c>
      <c r="CA223" s="39" t="s">
        <v>1067</v>
      </c>
      <c r="CS223" s="102"/>
      <c r="CT223" s="102"/>
      <c r="CU223" s="102"/>
      <c r="CV223" s="102"/>
      <c r="CW223" s="102"/>
      <c r="CX223" s="102"/>
      <c r="CY223" s="102"/>
      <c r="DI223" s="39" t="s">
        <v>4166</v>
      </c>
      <c r="DJ223" s="39" t="s">
        <v>4167</v>
      </c>
      <c r="DK223" s="39" t="s">
        <v>4167</v>
      </c>
      <c r="DL223" s="39">
        <v>2</v>
      </c>
      <c r="DM223" s="39"/>
      <c r="DN223" s="39"/>
      <c r="DO223" s="39"/>
    </row>
    <row r="224" spans="49:119" x14ac:dyDescent="0.4">
      <c r="AW224" s="156"/>
      <c r="AX224" s="157"/>
      <c r="AY224" s="157"/>
      <c r="AZ224" s="157"/>
      <c r="BA224" s="157"/>
      <c r="BB224" s="157"/>
      <c r="BC224" s="157"/>
      <c r="BD224" s="33">
        <v>220</v>
      </c>
      <c r="BE224" s="39" t="s">
        <v>4168</v>
      </c>
      <c r="BF224" s="62" t="s">
        <v>4169</v>
      </c>
      <c r="BG224" s="62" t="s">
        <v>4169</v>
      </c>
      <c r="BH224" s="39">
        <v>2</v>
      </c>
      <c r="BI224" s="39"/>
      <c r="BJ224" s="39"/>
      <c r="BK224" s="39"/>
      <c r="BU224" s="39" t="s">
        <v>4170</v>
      </c>
      <c r="BV224" s="38" t="s">
        <v>4171</v>
      </c>
      <c r="BW224" s="38" t="s">
        <v>4171</v>
      </c>
      <c r="BX224" s="39">
        <v>2</v>
      </c>
      <c r="BY224" s="39"/>
      <c r="BZ224" s="39"/>
      <c r="CA224" s="39"/>
      <c r="CS224" s="102"/>
      <c r="CT224" s="102"/>
      <c r="CU224" s="102"/>
      <c r="CV224" s="102"/>
      <c r="CW224" s="102"/>
      <c r="CX224" s="102"/>
      <c r="CY224" s="102"/>
      <c r="DI224" s="39" t="s">
        <v>4172</v>
      </c>
      <c r="DJ224" s="39" t="s">
        <v>4173</v>
      </c>
      <c r="DK224" s="39" t="s">
        <v>4173</v>
      </c>
      <c r="DL224" s="39">
        <v>2</v>
      </c>
      <c r="DM224" s="39"/>
      <c r="DN224" s="39"/>
      <c r="DO224" s="39"/>
    </row>
    <row r="225" spans="49:119" x14ac:dyDescent="0.4">
      <c r="AW225" s="158"/>
      <c r="AX225" s="157"/>
      <c r="AY225" s="157"/>
      <c r="AZ225" s="157"/>
      <c r="BA225" s="157"/>
      <c r="BB225" s="157"/>
      <c r="BC225" s="157"/>
      <c r="BD225" s="33">
        <v>221</v>
      </c>
      <c r="BE225" s="39" t="s">
        <v>4174</v>
      </c>
      <c r="BF225" s="62" t="s">
        <v>4175</v>
      </c>
      <c r="BG225" s="62" t="s">
        <v>4175</v>
      </c>
      <c r="BH225" s="39">
        <v>2</v>
      </c>
      <c r="BI225" s="39"/>
      <c r="BJ225" s="39"/>
      <c r="BK225" s="39"/>
      <c r="BU225" s="39" t="s">
        <v>4176</v>
      </c>
      <c r="BV225" s="38" t="s">
        <v>4177</v>
      </c>
      <c r="BW225" s="38" t="s">
        <v>4177</v>
      </c>
      <c r="BX225" s="39">
        <v>2</v>
      </c>
      <c r="BY225" s="39"/>
      <c r="BZ225" s="39"/>
      <c r="CA225" s="39"/>
      <c r="CS225" s="102"/>
      <c r="CT225" s="102"/>
      <c r="CU225" s="102"/>
      <c r="CV225" s="102"/>
      <c r="CW225" s="102"/>
      <c r="CX225" s="102"/>
      <c r="CY225" s="102"/>
      <c r="DI225" s="39" t="s">
        <v>4178</v>
      </c>
      <c r="DJ225" s="39" t="s">
        <v>4179</v>
      </c>
      <c r="DK225" s="39" t="s">
        <v>4179</v>
      </c>
      <c r="DL225" s="39">
        <v>2</v>
      </c>
      <c r="DM225" s="39"/>
      <c r="DN225" s="39"/>
      <c r="DO225" s="39"/>
    </row>
    <row r="226" spans="49:119" x14ac:dyDescent="0.4">
      <c r="AW226" s="156"/>
      <c r="AX226" s="157"/>
      <c r="AY226" s="157"/>
      <c r="AZ226" s="157"/>
      <c r="BA226" s="157"/>
      <c r="BB226" s="157"/>
      <c r="BC226" s="157"/>
      <c r="BD226" s="33">
        <v>222</v>
      </c>
      <c r="BE226" s="39" t="s">
        <v>4180</v>
      </c>
      <c r="BF226" s="62" t="s">
        <v>4181</v>
      </c>
      <c r="BG226" s="62" t="s">
        <v>4181</v>
      </c>
      <c r="BH226" s="39">
        <v>2</v>
      </c>
      <c r="BI226" s="39"/>
      <c r="BJ226" s="39"/>
      <c r="BK226" s="39"/>
      <c r="BU226" s="39" t="s">
        <v>4182</v>
      </c>
      <c r="BV226" s="38" t="s">
        <v>4183</v>
      </c>
      <c r="BW226" s="38" t="s">
        <v>4183</v>
      </c>
      <c r="BX226" s="39">
        <v>2</v>
      </c>
      <c r="BY226" s="39"/>
      <c r="BZ226" s="39"/>
      <c r="CA226" s="39"/>
      <c r="CS226" s="102"/>
      <c r="CT226" s="102"/>
      <c r="CU226" s="102"/>
      <c r="CV226" s="102"/>
      <c r="CW226" s="102"/>
      <c r="CX226" s="102"/>
      <c r="CY226" s="102"/>
      <c r="DI226" s="39" t="s">
        <v>4184</v>
      </c>
      <c r="DJ226" s="39" t="s">
        <v>4185</v>
      </c>
      <c r="DK226" s="39" t="s">
        <v>4185</v>
      </c>
      <c r="DL226" s="39">
        <v>2</v>
      </c>
      <c r="DM226" s="39"/>
      <c r="DN226" s="39"/>
      <c r="DO226" s="39"/>
    </row>
    <row r="227" spans="49:119" x14ac:dyDescent="0.4">
      <c r="AW227" s="156"/>
      <c r="AX227" s="157"/>
      <c r="AY227" s="157"/>
      <c r="AZ227" s="157"/>
      <c r="BA227" s="157"/>
      <c r="BB227" s="157"/>
      <c r="BC227" s="157"/>
      <c r="BD227" s="33">
        <v>223</v>
      </c>
      <c r="BE227" s="39" t="s">
        <v>4186</v>
      </c>
      <c r="BF227" s="62" t="s">
        <v>4187</v>
      </c>
      <c r="BG227" s="62" t="s">
        <v>4187</v>
      </c>
      <c r="BH227" s="39">
        <v>2</v>
      </c>
      <c r="BI227" s="39"/>
      <c r="BJ227" s="39"/>
      <c r="BK227" s="39"/>
      <c r="BU227" s="39" t="s">
        <v>4188</v>
      </c>
      <c r="BV227" s="38" t="s">
        <v>4189</v>
      </c>
      <c r="BW227" s="38" t="s">
        <v>4189</v>
      </c>
      <c r="BX227" s="39">
        <v>2</v>
      </c>
      <c r="BY227" s="39"/>
      <c r="BZ227" s="39"/>
      <c r="CA227" s="39"/>
      <c r="CS227" s="102"/>
      <c r="CT227" s="102"/>
      <c r="CU227" s="102"/>
      <c r="CV227" s="102"/>
      <c r="CW227" s="102"/>
      <c r="CX227" s="102"/>
      <c r="CY227" s="102"/>
      <c r="DI227" s="39" t="s">
        <v>4190</v>
      </c>
      <c r="DJ227" s="39" t="s">
        <v>4191</v>
      </c>
      <c r="DK227" s="39" t="s">
        <v>4191</v>
      </c>
      <c r="DL227" s="39">
        <v>2</v>
      </c>
      <c r="DM227" s="39"/>
      <c r="DN227" s="39"/>
      <c r="DO227" s="39"/>
    </row>
    <row r="228" spans="49:119" x14ac:dyDescent="0.4">
      <c r="AW228" s="158"/>
      <c r="AX228" s="157"/>
      <c r="AY228" s="157"/>
      <c r="AZ228" s="157"/>
      <c r="BA228" s="157"/>
      <c r="BB228" s="157"/>
      <c r="BC228" s="157"/>
      <c r="BD228" s="33">
        <v>224</v>
      </c>
      <c r="BE228" s="39" t="s">
        <v>4192</v>
      </c>
      <c r="BF228" s="62" t="s">
        <v>4193</v>
      </c>
      <c r="BG228" s="62" t="s">
        <v>4193</v>
      </c>
      <c r="BH228" s="39">
        <v>2</v>
      </c>
      <c r="BI228" s="39"/>
      <c r="BJ228" s="39"/>
      <c r="BK228" s="39"/>
      <c r="BU228" s="39" t="s">
        <v>4194</v>
      </c>
      <c r="BV228" s="38" t="s">
        <v>4195</v>
      </c>
      <c r="BW228" s="38" t="s">
        <v>4195</v>
      </c>
      <c r="BX228" s="39">
        <v>2</v>
      </c>
      <c r="BY228" s="39"/>
      <c r="BZ228" s="39"/>
      <c r="CA228" s="39"/>
      <c r="CS228" s="102"/>
      <c r="CT228" s="102"/>
      <c r="CU228" s="102"/>
      <c r="CV228" s="102"/>
      <c r="CW228" s="102"/>
      <c r="CX228" s="102"/>
      <c r="CY228" s="102"/>
      <c r="DI228" s="39" t="s">
        <v>4196</v>
      </c>
      <c r="DJ228" s="39" t="s">
        <v>3165</v>
      </c>
      <c r="DK228" s="39" t="s">
        <v>3165</v>
      </c>
      <c r="DL228" s="39">
        <v>2</v>
      </c>
      <c r="DM228" s="39"/>
      <c r="DN228" s="39"/>
      <c r="DO228" s="39"/>
    </row>
    <row r="229" spans="49:119" x14ac:dyDescent="0.4">
      <c r="AW229" s="156"/>
      <c r="AX229" s="157"/>
      <c r="AY229" s="157"/>
      <c r="AZ229" s="157"/>
      <c r="BA229" s="157"/>
      <c r="BB229" s="157"/>
      <c r="BC229" s="157"/>
      <c r="BD229" s="33">
        <v>225</v>
      </c>
      <c r="BE229" s="39" t="s">
        <v>4197</v>
      </c>
      <c r="BF229" s="62" t="s">
        <v>4198</v>
      </c>
      <c r="BG229" s="62" t="s">
        <v>4198</v>
      </c>
      <c r="BH229" s="39">
        <v>2</v>
      </c>
      <c r="BI229" s="39"/>
      <c r="BJ229" s="39"/>
      <c r="BK229" s="39"/>
      <c r="BU229" s="39" t="s">
        <v>4199</v>
      </c>
      <c r="BV229" s="38" t="s">
        <v>4200</v>
      </c>
      <c r="BW229" s="38" t="s">
        <v>4200</v>
      </c>
      <c r="BX229" s="39">
        <v>2</v>
      </c>
      <c r="BY229" s="39"/>
      <c r="BZ229" s="39"/>
      <c r="CA229" s="39"/>
      <c r="CS229" s="102"/>
      <c r="CT229" s="102"/>
      <c r="CU229" s="102"/>
      <c r="CV229" s="102"/>
      <c r="CW229" s="102"/>
      <c r="CX229" s="102"/>
      <c r="CY229" s="102"/>
      <c r="DI229" s="39" t="s">
        <v>4201</v>
      </c>
      <c r="DJ229" s="39" t="s">
        <v>3227</v>
      </c>
      <c r="DK229" s="39" t="s">
        <v>3227</v>
      </c>
      <c r="DL229" s="39">
        <v>2</v>
      </c>
      <c r="DM229" s="39"/>
      <c r="DN229" s="39"/>
      <c r="DO229" s="39"/>
    </row>
    <row r="230" spans="49:119" x14ac:dyDescent="0.4">
      <c r="AW230" s="158"/>
      <c r="AX230" s="157"/>
      <c r="AY230" s="157"/>
      <c r="AZ230" s="157"/>
      <c r="BA230" s="157"/>
      <c r="BB230" s="157"/>
      <c r="BC230" s="157"/>
      <c r="BD230" s="33">
        <v>226</v>
      </c>
      <c r="BE230" s="39" t="s">
        <v>4202</v>
      </c>
      <c r="BF230" s="62" t="s">
        <v>4203</v>
      </c>
      <c r="BG230" s="62" t="s">
        <v>4203</v>
      </c>
      <c r="BH230" s="39">
        <v>2</v>
      </c>
      <c r="BI230" s="39"/>
      <c r="BJ230" s="39"/>
      <c r="BK230" s="39"/>
      <c r="BU230" s="39" t="s">
        <v>4204</v>
      </c>
      <c r="BV230" s="38" t="s">
        <v>4205</v>
      </c>
      <c r="BW230" s="38" t="s">
        <v>4205</v>
      </c>
      <c r="BX230" s="39">
        <v>2</v>
      </c>
      <c r="BY230" s="39"/>
      <c r="BZ230" s="39"/>
      <c r="CA230" s="39"/>
      <c r="CS230" s="102"/>
      <c r="CT230" s="102"/>
      <c r="CU230" s="102"/>
      <c r="CV230" s="102"/>
      <c r="CW230" s="102"/>
      <c r="CX230" s="102"/>
      <c r="CY230" s="102"/>
      <c r="DI230" s="39" t="s">
        <v>4206</v>
      </c>
      <c r="DJ230" s="39" t="s">
        <v>4207</v>
      </c>
      <c r="DK230" s="39" t="s">
        <v>4207</v>
      </c>
      <c r="DL230" s="39">
        <v>2</v>
      </c>
      <c r="DM230" s="39"/>
      <c r="DN230" s="39"/>
      <c r="DO230" s="39"/>
    </row>
    <row r="231" spans="49:119" x14ac:dyDescent="0.4">
      <c r="BD231" s="33">
        <v>227</v>
      </c>
      <c r="BE231" s="39" t="s">
        <v>4208</v>
      </c>
      <c r="BF231" s="62" t="s">
        <v>4209</v>
      </c>
      <c r="BG231" s="62" t="s">
        <v>4209</v>
      </c>
      <c r="BH231" s="39">
        <v>2</v>
      </c>
      <c r="BI231" s="39"/>
      <c r="BJ231" s="39"/>
      <c r="BK231" s="39"/>
      <c r="BU231" s="39" t="s">
        <v>4210</v>
      </c>
      <c r="BV231" s="38" t="s">
        <v>4211</v>
      </c>
      <c r="BW231" s="38" t="s">
        <v>4211</v>
      </c>
      <c r="BX231" s="39">
        <v>2</v>
      </c>
      <c r="BY231" s="39"/>
      <c r="BZ231" s="39"/>
      <c r="CA231" s="39"/>
      <c r="CS231" s="102"/>
      <c r="CT231" s="102"/>
      <c r="CU231" s="102"/>
      <c r="CV231" s="102"/>
      <c r="CW231" s="102"/>
      <c r="CX231" s="102"/>
      <c r="CY231" s="102"/>
      <c r="DI231" s="39" t="s">
        <v>4212</v>
      </c>
      <c r="DJ231" s="39" t="s">
        <v>4213</v>
      </c>
      <c r="DK231" s="39" t="s">
        <v>4213</v>
      </c>
      <c r="DL231" s="39">
        <v>2</v>
      </c>
      <c r="DM231" s="39"/>
      <c r="DN231" s="39"/>
      <c r="DO231" s="39"/>
    </row>
    <row r="232" spans="49:119" x14ac:dyDescent="0.4">
      <c r="BD232" s="33">
        <v>228</v>
      </c>
      <c r="BE232" s="39" t="s">
        <v>4214</v>
      </c>
      <c r="BF232" s="62" t="s">
        <v>4215</v>
      </c>
      <c r="BG232" s="62" t="s">
        <v>4215</v>
      </c>
      <c r="BH232" s="39">
        <v>2</v>
      </c>
      <c r="BI232" s="39"/>
      <c r="BJ232" s="39"/>
      <c r="BK232" s="39"/>
      <c r="BU232" s="39" t="s">
        <v>4216</v>
      </c>
      <c r="BV232" s="38" t="s">
        <v>4217</v>
      </c>
      <c r="BW232" s="38" t="s">
        <v>4217</v>
      </c>
      <c r="BX232" s="39">
        <v>2</v>
      </c>
      <c r="BY232" s="39"/>
      <c r="BZ232" s="39"/>
      <c r="CA232" s="39"/>
      <c r="CS232" s="102"/>
      <c r="CT232" s="102"/>
      <c r="CU232" s="102"/>
      <c r="CV232" s="102"/>
      <c r="CW232" s="102"/>
      <c r="CX232" s="102"/>
      <c r="CY232" s="102"/>
      <c r="DI232" s="39" t="s">
        <v>4218</v>
      </c>
      <c r="DJ232" s="39" t="s">
        <v>4219</v>
      </c>
      <c r="DK232" s="39" t="s">
        <v>4219</v>
      </c>
      <c r="DL232" s="39">
        <v>2</v>
      </c>
      <c r="DM232" s="39"/>
      <c r="DN232" s="39"/>
      <c r="DO232" s="39"/>
    </row>
    <row r="233" spans="49:119" x14ac:dyDescent="0.4">
      <c r="BD233" s="33">
        <v>229</v>
      </c>
      <c r="BE233" s="39" t="s">
        <v>4220</v>
      </c>
      <c r="BF233" s="62" t="s">
        <v>4221</v>
      </c>
      <c r="BG233" s="62" t="s">
        <v>4221</v>
      </c>
      <c r="BH233" s="39">
        <v>4</v>
      </c>
      <c r="BI233" s="39">
        <v>1</v>
      </c>
      <c r="BJ233" s="39"/>
      <c r="BK233" s="39"/>
      <c r="BU233" s="39" t="s">
        <v>4222</v>
      </c>
      <c r="BV233" s="38" t="s">
        <v>4223</v>
      </c>
      <c r="BW233" s="38" t="s">
        <v>4223</v>
      </c>
      <c r="BX233" s="39">
        <v>2</v>
      </c>
      <c r="BY233" s="39"/>
      <c r="BZ233" s="39"/>
      <c r="CA233" s="39"/>
      <c r="CS233" s="102"/>
      <c r="CT233" s="102"/>
      <c r="CU233" s="102"/>
      <c r="CV233" s="102"/>
      <c r="CW233" s="102"/>
      <c r="CX233" s="102"/>
      <c r="CY233" s="102"/>
      <c r="DI233" s="39" t="s">
        <v>4224</v>
      </c>
      <c r="DJ233" s="39" t="s">
        <v>4225</v>
      </c>
      <c r="DK233" s="39" t="s">
        <v>4225</v>
      </c>
      <c r="DL233" s="39">
        <v>2</v>
      </c>
      <c r="DM233" s="39"/>
      <c r="DN233" s="39"/>
      <c r="DO233" s="39"/>
    </row>
    <row r="234" spans="49:119" x14ac:dyDescent="0.4">
      <c r="BD234" s="33">
        <v>230</v>
      </c>
      <c r="BE234" s="39" t="s">
        <v>2931</v>
      </c>
      <c r="BF234" s="62" t="s">
        <v>4226</v>
      </c>
      <c r="BG234" s="62" t="s">
        <v>4226</v>
      </c>
      <c r="BH234" s="39">
        <v>2</v>
      </c>
      <c r="BI234" s="39"/>
      <c r="BJ234" s="39"/>
      <c r="BK234" s="39"/>
      <c r="BU234" s="39" t="s">
        <v>4227</v>
      </c>
      <c r="BV234" s="38" t="s">
        <v>4228</v>
      </c>
      <c r="BW234" s="38" t="s">
        <v>4228</v>
      </c>
      <c r="BX234" s="39">
        <v>2</v>
      </c>
      <c r="BY234" s="39"/>
      <c r="BZ234" s="39"/>
      <c r="CA234" s="39"/>
      <c r="CS234" s="102"/>
      <c r="CT234" s="102"/>
      <c r="CU234" s="102"/>
      <c r="CV234" s="102"/>
      <c r="CW234" s="102"/>
      <c r="CX234" s="102"/>
      <c r="CY234" s="102"/>
      <c r="DI234" s="39" t="s">
        <v>4229</v>
      </c>
      <c r="DJ234" s="39" t="s">
        <v>4230</v>
      </c>
      <c r="DK234" s="39" t="s">
        <v>4230</v>
      </c>
      <c r="DL234" s="39">
        <v>2</v>
      </c>
      <c r="DM234" s="39"/>
      <c r="DN234" s="39"/>
      <c r="DO234" s="39"/>
    </row>
    <row r="235" spans="49:119" x14ac:dyDescent="0.4">
      <c r="BD235" s="33">
        <v>231</v>
      </c>
      <c r="BE235" s="39" t="s">
        <v>2944</v>
      </c>
      <c r="BF235" s="62" t="s">
        <v>4231</v>
      </c>
      <c r="BG235" s="62" t="s">
        <v>4231</v>
      </c>
      <c r="BH235" s="39">
        <v>2</v>
      </c>
      <c r="BI235" s="39"/>
      <c r="BJ235" s="39"/>
      <c r="BK235" s="39"/>
      <c r="BU235" s="39" t="s">
        <v>4232</v>
      </c>
      <c r="BV235" s="38" t="s">
        <v>4233</v>
      </c>
      <c r="BW235" s="38" t="s">
        <v>4233</v>
      </c>
      <c r="BX235" s="39">
        <v>2</v>
      </c>
      <c r="BY235" s="39"/>
      <c r="BZ235" s="39"/>
      <c r="CA235" s="39"/>
      <c r="CS235" s="102"/>
      <c r="CT235" s="102"/>
      <c r="CU235" s="102"/>
      <c r="CV235" s="102"/>
      <c r="CW235" s="103"/>
      <c r="CX235" s="103"/>
      <c r="CY235" s="102"/>
      <c r="DI235" s="39" t="s">
        <v>4234</v>
      </c>
      <c r="DJ235" s="39" t="s">
        <v>4235</v>
      </c>
      <c r="DK235" s="39" t="s">
        <v>4235</v>
      </c>
      <c r="DL235" s="39">
        <v>2</v>
      </c>
      <c r="DM235" s="39"/>
      <c r="DN235" s="39"/>
      <c r="DO235" s="39"/>
    </row>
    <row r="236" spans="49:119" x14ac:dyDescent="0.4">
      <c r="BD236" s="33">
        <v>232</v>
      </c>
      <c r="BE236" s="39" t="s">
        <v>2960</v>
      </c>
      <c r="BF236" s="62" t="s">
        <v>4236</v>
      </c>
      <c r="BG236" s="62" t="s">
        <v>4236</v>
      </c>
      <c r="BH236" s="39">
        <v>2</v>
      </c>
      <c r="BI236" s="39"/>
      <c r="BJ236" s="39"/>
      <c r="BK236" s="39"/>
      <c r="BU236" s="39" t="s">
        <v>4237</v>
      </c>
      <c r="BV236" s="38" t="s">
        <v>4238</v>
      </c>
      <c r="BW236" s="38" t="s">
        <v>4238</v>
      </c>
      <c r="BX236" s="39">
        <v>2</v>
      </c>
      <c r="BY236" s="39"/>
      <c r="BZ236" s="39"/>
      <c r="CA236" s="39"/>
      <c r="CS236" s="102"/>
      <c r="CT236" s="102"/>
      <c r="CU236" s="102"/>
      <c r="CV236" s="102"/>
      <c r="CW236" s="103"/>
      <c r="CX236" s="103"/>
      <c r="CY236" s="102"/>
      <c r="DI236" s="39" t="s">
        <v>4239</v>
      </c>
      <c r="DJ236" s="39" t="s">
        <v>3175</v>
      </c>
      <c r="DK236" s="39" t="s">
        <v>3175</v>
      </c>
      <c r="DL236" s="39">
        <v>2</v>
      </c>
      <c r="DM236" s="39"/>
      <c r="DN236" s="39"/>
      <c r="DO236" s="39"/>
    </row>
    <row r="237" spans="49:119" x14ac:dyDescent="0.4">
      <c r="BD237" s="33">
        <v>233</v>
      </c>
      <c r="BE237" s="39" t="s">
        <v>2977</v>
      </c>
      <c r="BF237" s="62" t="s">
        <v>4240</v>
      </c>
      <c r="BG237" s="62" t="s">
        <v>4240</v>
      </c>
      <c r="BH237" s="39">
        <v>14</v>
      </c>
      <c r="BI237" s="39"/>
      <c r="BJ237" s="39"/>
      <c r="BK237" s="39"/>
      <c r="BU237" s="39" t="s">
        <v>4241</v>
      </c>
      <c r="BV237" s="38" t="s">
        <v>4242</v>
      </c>
      <c r="BW237" s="38" t="s">
        <v>4242</v>
      </c>
      <c r="BX237" s="39">
        <v>2</v>
      </c>
      <c r="BY237" s="39"/>
      <c r="BZ237" s="39"/>
      <c r="CA237" s="39"/>
      <c r="CS237" s="102"/>
      <c r="CT237" s="102"/>
      <c r="CU237" s="102"/>
      <c r="CV237" s="102"/>
      <c r="CW237" s="102"/>
      <c r="CX237" s="102"/>
      <c r="CY237" s="102"/>
      <c r="DI237" s="39" t="s">
        <v>4243</v>
      </c>
      <c r="DJ237" s="39" t="s">
        <v>3240</v>
      </c>
      <c r="DK237" s="39" t="s">
        <v>3240</v>
      </c>
      <c r="DL237" s="39">
        <v>2</v>
      </c>
      <c r="DM237" s="39"/>
      <c r="DN237" s="39"/>
      <c r="DO237" s="39"/>
    </row>
    <row r="238" spans="49:119" x14ac:dyDescent="0.4">
      <c r="BD238" s="33">
        <v>234</v>
      </c>
      <c r="BE238" s="159" t="s">
        <v>4244</v>
      </c>
      <c r="BF238" s="62" t="s">
        <v>4245</v>
      </c>
      <c r="BG238" s="62" t="s">
        <v>4245</v>
      </c>
      <c r="BH238" s="39">
        <v>3</v>
      </c>
      <c r="BI238" s="37" t="b">
        <v>0</v>
      </c>
      <c r="BJ238" s="37"/>
      <c r="BK238" s="39"/>
      <c r="BU238" s="39" t="s">
        <v>4246</v>
      </c>
      <c r="BV238" s="38" t="s">
        <v>4247</v>
      </c>
      <c r="BW238" s="38" t="s">
        <v>4247</v>
      </c>
      <c r="BX238" s="39">
        <v>2</v>
      </c>
      <c r="BY238" s="39"/>
      <c r="BZ238" s="39"/>
      <c r="CA238" s="39"/>
      <c r="CS238" s="102"/>
      <c r="CT238" s="102"/>
      <c r="CU238" s="102"/>
      <c r="CV238" s="102"/>
      <c r="CW238" s="102"/>
      <c r="CX238" s="102"/>
      <c r="CY238" s="102"/>
      <c r="DI238" s="39" t="s">
        <v>4248</v>
      </c>
      <c r="DJ238" s="39" t="s">
        <v>4249</v>
      </c>
      <c r="DK238" s="39" t="s">
        <v>4249</v>
      </c>
      <c r="DL238" s="39">
        <v>2</v>
      </c>
      <c r="DM238" s="39"/>
      <c r="DN238" s="39"/>
      <c r="DO238" s="39"/>
    </row>
    <row r="239" spans="49:119" x14ac:dyDescent="0.4">
      <c r="BD239" s="33">
        <v>235</v>
      </c>
      <c r="BE239" s="159" t="s">
        <v>4250</v>
      </c>
      <c r="BF239" s="62" t="s">
        <v>4251</v>
      </c>
      <c r="BG239" s="62" t="s">
        <v>4251</v>
      </c>
      <c r="BH239" s="39">
        <v>3</v>
      </c>
      <c r="BI239" s="37" t="b">
        <v>0</v>
      </c>
      <c r="BJ239" s="37"/>
      <c r="BK239" s="39"/>
      <c r="BU239" s="39" t="s">
        <v>4252</v>
      </c>
      <c r="BV239" s="38" t="s">
        <v>4253</v>
      </c>
      <c r="BW239" s="38" t="s">
        <v>4253</v>
      </c>
      <c r="BX239" s="39">
        <v>2</v>
      </c>
      <c r="BY239" s="39"/>
      <c r="BZ239" s="39"/>
      <c r="CA239" s="39"/>
      <c r="CS239" s="102"/>
      <c r="CT239" s="102"/>
      <c r="CU239" s="102"/>
      <c r="CV239" s="102"/>
      <c r="CW239" s="102"/>
      <c r="CX239" s="102"/>
      <c r="CY239" s="102"/>
      <c r="DI239" s="39" t="s">
        <v>4254</v>
      </c>
      <c r="DJ239" s="39" t="s">
        <v>4255</v>
      </c>
      <c r="DK239" s="39" t="s">
        <v>4255</v>
      </c>
      <c r="DL239" s="39">
        <v>2</v>
      </c>
      <c r="DM239" s="39"/>
      <c r="DN239" s="39"/>
      <c r="DO239" s="39"/>
    </row>
    <row r="240" spans="49:119" x14ac:dyDescent="0.4">
      <c r="BD240" s="33">
        <v>236</v>
      </c>
      <c r="BE240" s="159" t="s">
        <v>4256</v>
      </c>
      <c r="BF240" s="62" t="s">
        <v>4257</v>
      </c>
      <c r="BG240" s="62" t="s">
        <v>4257</v>
      </c>
      <c r="BH240" s="39">
        <v>3</v>
      </c>
      <c r="BI240" s="37" t="b">
        <v>0</v>
      </c>
      <c r="BJ240" s="37"/>
      <c r="BK240" s="39"/>
      <c r="BU240" s="39" t="s">
        <v>4258</v>
      </c>
      <c r="BV240" s="38" t="s">
        <v>4259</v>
      </c>
      <c r="BW240" s="38" t="s">
        <v>4259</v>
      </c>
      <c r="BX240" s="39">
        <v>2</v>
      </c>
      <c r="BY240" s="39"/>
      <c r="BZ240" s="39"/>
      <c r="CA240" s="39"/>
      <c r="CS240" s="102"/>
      <c r="CT240" s="102"/>
      <c r="CU240" s="102"/>
      <c r="CV240" s="102"/>
      <c r="CW240" s="102"/>
      <c r="CX240" s="102"/>
      <c r="CY240" s="102"/>
      <c r="DI240" s="39" t="s">
        <v>4260</v>
      </c>
      <c r="DJ240" s="39" t="s">
        <v>4261</v>
      </c>
      <c r="DK240" s="39" t="s">
        <v>4261</v>
      </c>
      <c r="DL240" s="39">
        <v>2</v>
      </c>
      <c r="DM240" s="39"/>
      <c r="DN240" s="39"/>
      <c r="DO240" s="39"/>
    </row>
    <row r="241" spans="56:119" x14ac:dyDescent="0.4">
      <c r="BD241" s="33">
        <v>237</v>
      </c>
      <c r="BE241" s="159" t="s">
        <v>4262</v>
      </c>
      <c r="BF241" s="62" t="s">
        <v>4263</v>
      </c>
      <c r="BG241" s="62" t="s">
        <v>4263</v>
      </c>
      <c r="BH241" s="39">
        <v>3</v>
      </c>
      <c r="BI241" s="37" t="b">
        <v>0</v>
      </c>
      <c r="BJ241" s="37"/>
      <c r="BK241" s="39"/>
      <c r="BU241" s="39" t="s">
        <v>4264</v>
      </c>
      <c r="BV241" s="38" t="s">
        <v>4265</v>
      </c>
      <c r="BW241" s="38" t="s">
        <v>4265</v>
      </c>
      <c r="BX241" s="39">
        <v>2</v>
      </c>
      <c r="BY241" s="39"/>
      <c r="BZ241" s="39"/>
      <c r="CA241" s="39"/>
      <c r="CS241" s="102"/>
      <c r="CT241" s="102"/>
      <c r="CU241" s="102"/>
      <c r="CV241" s="102"/>
      <c r="CW241" s="111"/>
      <c r="CX241" s="102"/>
      <c r="CY241" s="102"/>
      <c r="DI241" s="39" t="s">
        <v>4266</v>
      </c>
      <c r="DJ241" s="39" t="s">
        <v>4267</v>
      </c>
      <c r="DK241" s="39" t="s">
        <v>4267</v>
      </c>
      <c r="DL241" s="39">
        <v>2</v>
      </c>
      <c r="DM241" s="39"/>
      <c r="DN241" s="39"/>
      <c r="DO241" s="39"/>
    </row>
    <row r="242" spans="56:119" x14ac:dyDescent="0.4">
      <c r="BD242" s="33">
        <v>238</v>
      </c>
      <c r="BE242" s="159" t="s">
        <v>4268</v>
      </c>
      <c r="BF242" s="62" t="s">
        <v>4269</v>
      </c>
      <c r="BG242" s="62" t="s">
        <v>4269</v>
      </c>
      <c r="BH242" s="39">
        <v>3</v>
      </c>
      <c r="BI242" s="37" t="b">
        <v>0</v>
      </c>
      <c r="BJ242" s="37"/>
      <c r="BK242" s="39"/>
      <c r="BU242" s="39" t="s">
        <v>4270</v>
      </c>
      <c r="BV242" s="38" t="s">
        <v>4271</v>
      </c>
      <c r="BW242" s="38" t="s">
        <v>4271</v>
      </c>
      <c r="BX242" s="39">
        <v>2</v>
      </c>
      <c r="BY242" s="39"/>
      <c r="BZ242" s="39"/>
      <c r="CA242" s="39"/>
      <c r="CS242" s="102"/>
      <c r="CT242" s="102"/>
      <c r="CU242" s="102"/>
      <c r="CV242" s="102"/>
      <c r="CW242" s="111"/>
      <c r="CX242" s="102"/>
      <c r="CY242" s="102"/>
      <c r="DI242" s="39" t="s">
        <v>4272</v>
      </c>
      <c r="DJ242" s="39" t="s">
        <v>4273</v>
      </c>
      <c r="DK242" s="39" t="s">
        <v>4273</v>
      </c>
      <c r="DL242" s="39">
        <v>2</v>
      </c>
      <c r="DM242" s="39"/>
      <c r="DN242" s="39"/>
      <c r="DO242" s="39"/>
    </row>
    <row r="243" spans="56:119" x14ac:dyDescent="0.4">
      <c r="BD243" s="33">
        <v>239</v>
      </c>
      <c r="BE243" s="159" t="s">
        <v>4274</v>
      </c>
      <c r="BF243" s="62" t="s">
        <v>4275</v>
      </c>
      <c r="BG243" s="62" t="s">
        <v>4275</v>
      </c>
      <c r="BH243" s="39">
        <v>3</v>
      </c>
      <c r="BI243" s="37" t="b">
        <v>0</v>
      </c>
      <c r="BJ243" s="37"/>
      <c r="BK243" s="39"/>
      <c r="BU243" s="39" t="s">
        <v>4276</v>
      </c>
      <c r="BV243" s="38" t="s">
        <v>4277</v>
      </c>
      <c r="BW243" s="38" t="s">
        <v>4277</v>
      </c>
      <c r="BX243" s="39">
        <v>2</v>
      </c>
      <c r="BY243" s="39"/>
      <c r="BZ243" s="39"/>
      <c r="CA243" s="39"/>
      <c r="CS243" s="102"/>
      <c r="CT243" s="102"/>
      <c r="CU243" s="102"/>
      <c r="CV243" s="102"/>
      <c r="CW243" s="102"/>
      <c r="CX243" s="102"/>
      <c r="CY243" s="102"/>
      <c r="DI243" s="39" t="s">
        <v>4278</v>
      </c>
      <c r="DJ243" s="39" t="s">
        <v>4279</v>
      </c>
      <c r="DK243" s="39" t="s">
        <v>4279</v>
      </c>
      <c r="DL243" s="39">
        <v>2</v>
      </c>
      <c r="DM243" s="39"/>
      <c r="DN243" s="39"/>
      <c r="DO243" s="39"/>
    </row>
    <row r="244" spans="56:119" x14ac:dyDescent="0.4">
      <c r="BD244" s="33">
        <v>240</v>
      </c>
      <c r="BE244" s="159" t="s">
        <v>4280</v>
      </c>
      <c r="BF244" s="62" t="s">
        <v>4281</v>
      </c>
      <c r="BG244" s="62" t="s">
        <v>4281</v>
      </c>
      <c r="BH244" s="39">
        <v>3</v>
      </c>
      <c r="BI244" s="37" t="b">
        <v>0</v>
      </c>
      <c r="BJ244" s="37"/>
      <c r="BK244" s="39"/>
      <c r="BU244" s="39" t="s">
        <v>4282</v>
      </c>
      <c r="BV244" s="38" t="s">
        <v>4283</v>
      </c>
      <c r="BW244" s="38" t="s">
        <v>4283</v>
      </c>
      <c r="BX244" s="39">
        <v>2</v>
      </c>
      <c r="BY244" s="39"/>
      <c r="BZ244" s="39"/>
      <c r="CA244" s="39"/>
      <c r="CS244" s="102"/>
      <c r="CT244" s="102"/>
      <c r="CU244" s="102"/>
      <c r="CV244" s="102"/>
      <c r="CW244" s="102"/>
      <c r="CX244" s="102"/>
      <c r="CY244" s="102"/>
      <c r="DI244" s="39" t="s">
        <v>4284</v>
      </c>
      <c r="DJ244" s="39" t="s">
        <v>4285</v>
      </c>
      <c r="DK244" s="39" t="s">
        <v>4285</v>
      </c>
      <c r="DL244" s="39">
        <v>2</v>
      </c>
      <c r="DM244" s="39"/>
      <c r="DN244" s="39"/>
      <c r="DO244" s="39"/>
    </row>
    <row r="245" spans="56:119" x14ac:dyDescent="0.4">
      <c r="BD245" s="33">
        <v>241</v>
      </c>
      <c r="BE245" s="159" t="s">
        <v>4286</v>
      </c>
      <c r="BF245" s="62" t="s">
        <v>4287</v>
      </c>
      <c r="BG245" s="62" t="s">
        <v>4287</v>
      </c>
      <c r="BH245" s="39"/>
      <c r="BI245" s="39"/>
      <c r="BJ245" s="39"/>
      <c r="BK245" s="39"/>
      <c r="BU245" s="39" t="s">
        <v>4288</v>
      </c>
      <c r="BV245" s="38" t="s">
        <v>4289</v>
      </c>
      <c r="BW245" s="38" t="s">
        <v>4289</v>
      </c>
      <c r="BX245" s="39">
        <v>2</v>
      </c>
      <c r="BY245" s="39"/>
      <c r="BZ245" s="39"/>
      <c r="CA245" s="39"/>
      <c r="CS245" s="102"/>
      <c r="CT245" s="102"/>
      <c r="CU245" s="102"/>
      <c r="CV245" s="102"/>
      <c r="CW245" s="102"/>
      <c r="CX245" s="102"/>
      <c r="CY245" s="102"/>
      <c r="DI245" s="39" t="s">
        <v>4290</v>
      </c>
      <c r="DJ245" s="39" t="s">
        <v>4291</v>
      </c>
      <c r="DK245" s="39" t="s">
        <v>4291</v>
      </c>
      <c r="DL245" s="39">
        <v>2</v>
      </c>
      <c r="DM245" s="39"/>
      <c r="DN245" s="39"/>
      <c r="DO245" s="39"/>
    </row>
    <row r="246" spans="56:119" x14ac:dyDescent="0.4">
      <c r="BD246" s="33">
        <v>242</v>
      </c>
      <c r="BE246" s="159" t="s">
        <v>4292</v>
      </c>
      <c r="BF246" s="62" t="s">
        <v>4293</v>
      </c>
      <c r="BG246" s="62" t="s">
        <v>4293</v>
      </c>
      <c r="BH246" s="39"/>
      <c r="BI246" s="39"/>
      <c r="BJ246" s="39"/>
      <c r="BK246" s="39"/>
      <c r="BU246" s="39" t="s">
        <v>4294</v>
      </c>
      <c r="BV246" s="38" t="s">
        <v>4295</v>
      </c>
      <c r="BW246" s="38" t="s">
        <v>4295</v>
      </c>
      <c r="BX246" s="39">
        <v>2</v>
      </c>
      <c r="BY246" s="39"/>
      <c r="BZ246" s="39"/>
      <c r="CA246" s="39"/>
      <c r="CS246" s="102"/>
      <c r="CT246" s="102"/>
      <c r="CU246" s="102"/>
      <c r="CV246" s="102"/>
      <c r="CW246" s="102"/>
      <c r="CX246" s="102"/>
      <c r="CY246" s="102"/>
      <c r="DI246" s="39" t="s">
        <v>4296</v>
      </c>
      <c r="DJ246" s="39" t="s">
        <v>4297</v>
      </c>
      <c r="DK246" s="39" t="s">
        <v>4297</v>
      </c>
      <c r="DL246" s="39">
        <v>2</v>
      </c>
      <c r="DM246" s="39"/>
      <c r="DN246" s="39"/>
      <c r="DO246" s="39"/>
    </row>
    <row r="247" spans="56:119" x14ac:dyDescent="0.4">
      <c r="BD247" s="33">
        <v>243</v>
      </c>
      <c r="BE247" s="159" t="s">
        <v>4298</v>
      </c>
      <c r="BF247" s="62" t="s">
        <v>4299</v>
      </c>
      <c r="BG247" s="62" t="s">
        <v>4299</v>
      </c>
      <c r="BH247" s="39"/>
      <c r="BI247" s="39"/>
      <c r="BJ247" s="39"/>
      <c r="BK247" s="39"/>
      <c r="BU247" s="39" t="s">
        <v>4300</v>
      </c>
      <c r="BV247" s="38" t="s">
        <v>4301</v>
      </c>
      <c r="BW247" s="38" t="s">
        <v>4301</v>
      </c>
      <c r="BX247" s="39">
        <v>2</v>
      </c>
      <c r="BY247" s="39"/>
      <c r="BZ247" s="39"/>
      <c r="CA247" s="39"/>
      <c r="CS247" s="102"/>
      <c r="CT247" s="102"/>
      <c r="CU247" s="102"/>
      <c r="CV247" s="102"/>
      <c r="CW247" s="102"/>
      <c r="CX247" s="102"/>
      <c r="CY247" s="102"/>
      <c r="DI247" s="39" t="s">
        <v>4302</v>
      </c>
      <c r="DJ247" s="39" t="s">
        <v>4303</v>
      </c>
      <c r="DK247" s="39" t="s">
        <v>4303</v>
      </c>
      <c r="DL247" s="39">
        <v>2</v>
      </c>
      <c r="DM247" s="39"/>
      <c r="DN247" s="39"/>
      <c r="DO247" s="39"/>
    </row>
    <row r="248" spans="56:119" x14ac:dyDescent="0.4">
      <c r="BD248" s="33">
        <v>244</v>
      </c>
      <c r="BE248" s="159" t="s">
        <v>4304</v>
      </c>
      <c r="BF248" s="62" t="s">
        <v>4305</v>
      </c>
      <c r="BG248" s="62" t="s">
        <v>4305</v>
      </c>
      <c r="BH248" s="39"/>
      <c r="BI248" s="39"/>
      <c r="BJ248" s="39"/>
      <c r="BK248" s="39"/>
      <c r="BU248" s="39" t="s">
        <v>4306</v>
      </c>
      <c r="BV248" s="38" t="s">
        <v>4307</v>
      </c>
      <c r="BW248" s="38" t="s">
        <v>4307</v>
      </c>
      <c r="BX248" s="39">
        <v>3</v>
      </c>
      <c r="BY248" s="37" t="b">
        <v>0</v>
      </c>
      <c r="BZ248" s="37"/>
      <c r="CA248" s="39"/>
      <c r="CS248" s="102"/>
      <c r="CT248" s="102"/>
      <c r="CU248" s="102"/>
      <c r="CV248" s="102"/>
      <c r="CW248" s="102"/>
      <c r="CX248" s="102"/>
      <c r="CY248" s="102"/>
      <c r="DI248" s="39" t="s">
        <v>4308</v>
      </c>
      <c r="DJ248" s="39" t="s">
        <v>4309</v>
      </c>
      <c r="DK248" s="39" t="s">
        <v>4309</v>
      </c>
      <c r="DL248" s="39">
        <v>2</v>
      </c>
      <c r="DM248" s="39"/>
      <c r="DN248" s="39"/>
      <c r="DO248" s="39"/>
    </row>
    <row r="249" spans="56:119" x14ac:dyDescent="0.4">
      <c r="BD249" s="33">
        <v>245</v>
      </c>
      <c r="BE249" s="159" t="s">
        <v>4310</v>
      </c>
      <c r="BF249" s="62" t="s">
        <v>4311</v>
      </c>
      <c r="BG249" s="62" t="s">
        <v>4311</v>
      </c>
      <c r="BH249" s="39"/>
      <c r="BI249" s="39"/>
      <c r="BJ249" s="39"/>
      <c r="BK249" s="39"/>
      <c r="BU249" s="39" t="s">
        <v>4312</v>
      </c>
      <c r="BV249" s="38" t="s">
        <v>4313</v>
      </c>
      <c r="BW249" s="38" t="s">
        <v>4313</v>
      </c>
      <c r="BX249" s="39">
        <v>3</v>
      </c>
      <c r="BY249" s="37" t="b">
        <v>0</v>
      </c>
      <c r="BZ249" s="37"/>
      <c r="CA249" s="39"/>
      <c r="CS249" s="102"/>
      <c r="CT249" s="102"/>
      <c r="CU249" s="102"/>
      <c r="CV249" s="102"/>
      <c r="CW249" s="102"/>
      <c r="CX249" s="102"/>
      <c r="CY249" s="102"/>
      <c r="DI249" s="39" t="s">
        <v>4314</v>
      </c>
      <c r="DJ249" s="39" t="s">
        <v>3273</v>
      </c>
      <c r="DK249" s="39" t="s">
        <v>3273</v>
      </c>
      <c r="DL249" s="39">
        <v>2</v>
      </c>
      <c r="DM249" s="39"/>
      <c r="DN249" s="39"/>
      <c r="DO249" s="39"/>
    </row>
    <row r="250" spans="56:119" x14ac:dyDescent="0.4">
      <c r="BD250" s="33">
        <v>246</v>
      </c>
      <c r="BE250" s="159" t="s">
        <v>4315</v>
      </c>
      <c r="BF250" s="62" t="s">
        <v>4316</v>
      </c>
      <c r="BG250" s="62" t="s">
        <v>4316</v>
      </c>
      <c r="BH250" s="39"/>
      <c r="BI250" s="39"/>
      <c r="BJ250" s="39"/>
      <c r="BK250" s="39"/>
      <c r="BU250" s="39" t="s">
        <v>4317</v>
      </c>
      <c r="BV250" s="38" t="s">
        <v>4318</v>
      </c>
      <c r="BW250" s="38" t="s">
        <v>4318</v>
      </c>
      <c r="BX250" s="39">
        <v>3</v>
      </c>
      <c r="BY250" s="37" t="b">
        <v>0</v>
      </c>
      <c r="BZ250" s="37"/>
      <c r="CA250" s="39"/>
      <c r="CS250" s="102"/>
      <c r="CT250" s="102"/>
      <c r="CU250" s="102"/>
      <c r="CV250" s="102"/>
      <c r="CW250" s="102"/>
      <c r="CX250" s="102"/>
      <c r="CY250" s="102"/>
      <c r="DI250" s="39" t="s">
        <v>4319</v>
      </c>
      <c r="DJ250" s="39" t="s">
        <v>4320</v>
      </c>
      <c r="DK250" s="39" t="s">
        <v>4320</v>
      </c>
      <c r="DL250" s="39">
        <v>2</v>
      </c>
      <c r="DM250" s="39"/>
      <c r="DN250" s="39"/>
      <c r="DO250" s="39"/>
    </row>
    <row r="251" spans="56:119" x14ac:dyDescent="0.4">
      <c r="BD251" s="33">
        <v>247</v>
      </c>
      <c r="BE251" s="159" t="s">
        <v>4321</v>
      </c>
      <c r="BF251" s="62" t="s">
        <v>4322</v>
      </c>
      <c r="BG251" s="62" t="s">
        <v>4322</v>
      </c>
      <c r="BH251" s="39"/>
      <c r="BI251" s="39"/>
      <c r="BJ251" s="39"/>
      <c r="BK251" s="39"/>
      <c r="BU251" s="39" t="s">
        <v>4323</v>
      </c>
      <c r="BV251" s="38" t="s">
        <v>4324</v>
      </c>
      <c r="BW251" s="38" t="s">
        <v>4324</v>
      </c>
      <c r="BX251" s="39">
        <v>3</v>
      </c>
      <c r="BY251" s="37" t="b">
        <v>0</v>
      </c>
      <c r="BZ251" s="37"/>
      <c r="CA251" s="39"/>
      <c r="CS251" s="102"/>
      <c r="CT251" s="102"/>
      <c r="CU251" s="102"/>
      <c r="CV251" s="102"/>
      <c r="CW251" s="102"/>
      <c r="CX251" s="102"/>
      <c r="CY251" s="102"/>
      <c r="DI251" s="39" t="s">
        <v>4325</v>
      </c>
      <c r="DJ251" s="39" t="s">
        <v>4326</v>
      </c>
      <c r="DK251" s="39" t="s">
        <v>4326</v>
      </c>
      <c r="DL251" s="39">
        <v>2</v>
      </c>
      <c r="DM251" s="39"/>
      <c r="DN251" s="39"/>
      <c r="DO251" s="39"/>
    </row>
    <row r="252" spans="56:119" x14ac:dyDescent="0.4">
      <c r="BD252" s="33">
        <v>248</v>
      </c>
      <c r="BE252" s="159" t="s">
        <v>4327</v>
      </c>
      <c r="BF252" s="62" t="s">
        <v>4328</v>
      </c>
      <c r="BG252" s="62" t="s">
        <v>4328</v>
      </c>
      <c r="BH252" s="39"/>
      <c r="BI252" s="39"/>
      <c r="BJ252" s="39"/>
      <c r="BK252" s="39"/>
      <c r="BU252" s="39" t="s">
        <v>4329</v>
      </c>
      <c r="BV252" s="38" t="s">
        <v>4330</v>
      </c>
      <c r="BW252" s="38" t="s">
        <v>4330</v>
      </c>
      <c r="BX252" s="39">
        <v>3</v>
      </c>
      <c r="BY252" s="37" t="b">
        <v>0</v>
      </c>
      <c r="BZ252" s="37"/>
      <c r="CA252" s="39"/>
      <c r="CS252" s="102"/>
      <c r="CT252" s="102"/>
      <c r="CU252" s="102"/>
      <c r="CV252" s="102"/>
      <c r="CW252" s="102"/>
      <c r="CX252" s="102"/>
      <c r="CY252" s="102"/>
      <c r="DI252" s="39" t="s">
        <v>4331</v>
      </c>
      <c r="DJ252" s="39" t="s">
        <v>4332</v>
      </c>
      <c r="DK252" s="39" t="s">
        <v>4332</v>
      </c>
      <c r="DL252" s="39">
        <v>2</v>
      </c>
      <c r="DM252" s="39"/>
      <c r="DN252" s="39"/>
      <c r="DO252" s="39"/>
    </row>
    <row r="253" spans="56:119" x14ac:dyDescent="0.4">
      <c r="BD253" s="33">
        <v>249</v>
      </c>
      <c r="BE253" s="159" t="s">
        <v>4333</v>
      </c>
      <c r="BF253" s="62" t="s">
        <v>4334</v>
      </c>
      <c r="BG253" s="62" t="s">
        <v>4334</v>
      </c>
      <c r="BH253" s="39"/>
      <c r="BI253" s="39"/>
      <c r="BJ253" s="39"/>
      <c r="BK253" s="39"/>
      <c r="BU253" s="39" t="s">
        <v>4335</v>
      </c>
      <c r="BV253" s="38" t="s">
        <v>4336</v>
      </c>
      <c r="BW253" s="38" t="s">
        <v>4336</v>
      </c>
      <c r="BX253" s="39">
        <v>3</v>
      </c>
      <c r="BY253" s="37" t="b">
        <v>0</v>
      </c>
      <c r="BZ253" s="37"/>
      <c r="CA253" s="39"/>
      <c r="CS253" s="102"/>
      <c r="CT253" s="102"/>
      <c r="CU253" s="102"/>
      <c r="CV253" s="102"/>
      <c r="CW253" s="102"/>
      <c r="CX253" s="102"/>
      <c r="CY253" s="102"/>
      <c r="DI253" s="39" t="s">
        <v>4337</v>
      </c>
      <c r="DJ253" s="39" t="s">
        <v>4338</v>
      </c>
      <c r="DK253" s="39" t="s">
        <v>4338</v>
      </c>
      <c r="DL253" s="39">
        <v>2</v>
      </c>
      <c r="DM253" s="39"/>
      <c r="DN253" s="39"/>
      <c r="DO253" s="39"/>
    </row>
    <row r="254" spans="56:119" x14ac:dyDescent="0.4">
      <c r="BD254" s="33">
        <v>250</v>
      </c>
      <c r="BE254" s="39" t="s">
        <v>4339</v>
      </c>
      <c r="BF254" s="62" t="s">
        <v>4340</v>
      </c>
      <c r="BG254" s="62" t="s">
        <v>4340</v>
      </c>
      <c r="BH254" s="39">
        <v>3</v>
      </c>
      <c r="BI254" s="37" t="b">
        <v>0</v>
      </c>
      <c r="BJ254" s="37"/>
      <c r="BK254" s="39"/>
      <c r="BU254" s="39" t="s">
        <v>4341</v>
      </c>
      <c r="BV254" s="38" t="s">
        <v>4342</v>
      </c>
      <c r="BW254" s="38" t="s">
        <v>4342</v>
      </c>
      <c r="BX254" s="39">
        <v>3</v>
      </c>
      <c r="BY254" s="37" t="b">
        <v>0</v>
      </c>
      <c r="BZ254" s="37"/>
      <c r="CA254" s="39"/>
      <c r="CS254" s="102"/>
      <c r="CT254" s="102"/>
      <c r="CU254" s="102"/>
      <c r="CV254" s="102"/>
      <c r="CW254" s="102"/>
      <c r="CX254" s="102"/>
      <c r="CY254" s="102"/>
      <c r="DI254" s="39" t="s">
        <v>4343</v>
      </c>
      <c r="DJ254" s="39" t="s">
        <v>4344</v>
      </c>
      <c r="DK254" s="39" t="s">
        <v>4344</v>
      </c>
      <c r="DL254" s="39">
        <v>2</v>
      </c>
      <c r="DM254" s="39"/>
      <c r="DN254" s="39"/>
      <c r="DO254" s="39"/>
    </row>
    <row r="255" spans="56:119" x14ac:dyDescent="0.4">
      <c r="BD255" s="33">
        <v>251</v>
      </c>
      <c r="BE255" s="39" t="s">
        <v>4345</v>
      </c>
      <c r="BF255" s="62" t="s">
        <v>4346</v>
      </c>
      <c r="BG255" s="62" t="s">
        <v>4346</v>
      </c>
      <c r="BH255" s="39">
        <v>3</v>
      </c>
      <c r="BI255" s="37" t="b">
        <v>0</v>
      </c>
      <c r="BJ255" s="37"/>
      <c r="BK255" s="39"/>
      <c r="BU255" s="39" t="s">
        <v>4347</v>
      </c>
      <c r="BV255" s="38" t="s">
        <v>4348</v>
      </c>
      <c r="BW255" s="38" t="s">
        <v>4348</v>
      </c>
      <c r="BX255" s="39"/>
      <c r="BY255" s="39"/>
      <c r="BZ255" s="39"/>
      <c r="CA255" s="39"/>
      <c r="CS255" s="102"/>
      <c r="CT255" s="102"/>
      <c r="CU255" s="102"/>
      <c r="CV255" s="102"/>
      <c r="CW255" s="102"/>
      <c r="CX255" s="102"/>
      <c r="CY255" s="102"/>
      <c r="DI255" s="39" t="s">
        <v>4349</v>
      </c>
      <c r="DJ255" s="39" t="s">
        <v>4350</v>
      </c>
      <c r="DK255" s="39" t="s">
        <v>4350</v>
      </c>
      <c r="DL255" s="39">
        <v>2</v>
      </c>
      <c r="DM255" s="39"/>
      <c r="DN255" s="39"/>
      <c r="DO255" s="39"/>
    </row>
    <row r="256" spans="56:119" x14ac:dyDescent="0.4">
      <c r="BD256" s="33">
        <v>252</v>
      </c>
      <c r="BE256" s="39" t="s">
        <v>4351</v>
      </c>
      <c r="BF256" s="62" t="s">
        <v>4352</v>
      </c>
      <c r="BG256" s="62" t="s">
        <v>4352</v>
      </c>
      <c r="BH256" s="39">
        <v>3</v>
      </c>
      <c r="BI256" s="37" t="b">
        <v>0</v>
      </c>
      <c r="BJ256" s="37"/>
      <c r="BK256" s="39"/>
      <c r="BU256" s="39" t="s">
        <v>4353</v>
      </c>
      <c r="BV256" s="38" t="s">
        <v>4354</v>
      </c>
      <c r="BW256" s="38" t="s">
        <v>4354</v>
      </c>
      <c r="BX256" s="39"/>
      <c r="BY256" s="39"/>
      <c r="BZ256" s="39"/>
      <c r="CA256" s="39"/>
      <c r="CS256" s="102"/>
      <c r="CT256" s="102"/>
      <c r="CU256" s="102"/>
      <c r="CV256" s="102"/>
      <c r="CW256" s="102"/>
      <c r="CX256" s="102"/>
      <c r="CY256" s="102"/>
      <c r="DI256" s="39" t="s">
        <v>4355</v>
      </c>
      <c r="DJ256" s="39" t="s">
        <v>4356</v>
      </c>
      <c r="DK256" s="39" t="s">
        <v>4356</v>
      </c>
      <c r="DL256" s="39">
        <v>2</v>
      </c>
      <c r="DM256" s="39"/>
      <c r="DN256" s="39"/>
      <c r="DO256" s="39"/>
    </row>
    <row r="257" spans="56:119" x14ac:dyDescent="0.4">
      <c r="BD257" s="33">
        <v>253</v>
      </c>
      <c r="BE257" s="39" t="s">
        <v>4357</v>
      </c>
      <c r="BF257" s="62" t="s">
        <v>4358</v>
      </c>
      <c r="BG257" s="62" t="s">
        <v>4358</v>
      </c>
      <c r="BH257" s="39">
        <v>3</v>
      </c>
      <c r="BI257" s="37" t="b">
        <v>0</v>
      </c>
      <c r="BJ257" s="37"/>
      <c r="BK257" s="39"/>
      <c r="BU257" s="39" t="s">
        <v>4359</v>
      </c>
      <c r="BV257" s="38" t="s">
        <v>4360</v>
      </c>
      <c r="BW257" s="38" t="s">
        <v>4360</v>
      </c>
      <c r="BX257" s="39"/>
      <c r="BY257" s="39"/>
      <c r="BZ257" s="39"/>
      <c r="CA257" s="39"/>
      <c r="CS257" s="102"/>
      <c r="CT257" s="102"/>
      <c r="CU257" s="102"/>
      <c r="CV257" s="102"/>
      <c r="CW257" s="102"/>
      <c r="CX257" s="102"/>
      <c r="CY257" s="102"/>
      <c r="DI257" s="39" t="s">
        <v>4361</v>
      </c>
      <c r="DJ257" s="39" t="s">
        <v>4362</v>
      </c>
      <c r="DK257" s="39" t="s">
        <v>4362</v>
      </c>
      <c r="DL257" s="39">
        <v>2</v>
      </c>
      <c r="DM257" s="39"/>
      <c r="DN257" s="39"/>
      <c r="DO257" s="39"/>
    </row>
    <row r="258" spans="56:119" x14ac:dyDescent="0.4">
      <c r="BD258" s="33">
        <v>254</v>
      </c>
      <c r="BE258" s="39" t="s">
        <v>4363</v>
      </c>
      <c r="BF258" s="62" t="s">
        <v>4364</v>
      </c>
      <c r="BG258" s="62" t="s">
        <v>4364</v>
      </c>
      <c r="BH258" s="39">
        <v>3</v>
      </c>
      <c r="BI258" s="37" t="b">
        <v>0</v>
      </c>
      <c r="BJ258" s="37"/>
      <c r="BK258" s="39"/>
      <c r="BU258" s="39" t="s">
        <v>4365</v>
      </c>
      <c r="BV258" s="38" t="s">
        <v>4366</v>
      </c>
      <c r="BW258" s="38" t="s">
        <v>4366</v>
      </c>
      <c r="BX258" s="39"/>
      <c r="BY258" s="39"/>
      <c r="BZ258" s="39"/>
      <c r="CA258" s="39"/>
      <c r="CS258" s="102"/>
      <c r="CT258" s="102"/>
      <c r="CU258" s="102"/>
      <c r="CV258" s="102"/>
      <c r="CW258" s="102"/>
      <c r="CX258" s="102"/>
      <c r="CY258" s="102"/>
      <c r="DI258" s="39" t="s">
        <v>4367</v>
      </c>
      <c r="DJ258" s="39" t="s">
        <v>480</v>
      </c>
      <c r="DK258" s="39" t="s">
        <v>480</v>
      </c>
      <c r="DL258" s="39">
        <v>2</v>
      </c>
      <c r="DM258" s="39"/>
      <c r="DN258" s="39"/>
      <c r="DO258" s="39"/>
    </row>
    <row r="259" spans="56:119" x14ac:dyDescent="0.4">
      <c r="BD259" s="33">
        <v>255</v>
      </c>
      <c r="BE259" s="39" t="s">
        <v>4368</v>
      </c>
      <c r="BF259" s="62" t="s">
        <v>4369</v>
      </c>
      <c r="BG259" s="62" t="s">
        <v>4369</v>
      </c>
      <c r="BH259" s="39">
        <v>3</v>
      </c>
      <c r="BI259" s="37" t="b">
        <v>0</v>
      </c>
      <c r="BJ259" s="37"/>
      <c r="BK259" s="39"/>
      <c r="BU259" s="39" t="s">
        <v>4370</v>
      </c>
      <c r="BV259" s="38" t="s">
        <v>4371</v>
      </c>
      <c r="BW259" s="38" t="s">
        <v>4371</v>
      </c>
      <c r="BX259" s="39"/>
      <c r="BY259" s="39"/>
      <c r="BZ259" s="39"/>
      <c r="CA259" s="39"/>
      <c r="CS259" s="102"/>
      <c r="CT259" s="102"/>
      <c r="CU259" s="102"/>
      <c r="CV259" s="102"/>
      <c r="CW259" s="102"/>
      <c r="CX259" s="102"/>
      <c r="CY259" s="102"/>
      <c r="DI259" s="39" t="s">
        <v>4372</v>
      </c>
      <c r="DJ259" s="39" t="s">
        <v>536</v>
      </c>
      <c r="DK259" s="39" t="s">
        <v>536</v>
      </c>
      <c r="DL259" s="39">
        <v>2</v>
      </c>
      <c r="DM259" s="39"/>
      <c r="DN259" s="39"/>
      <c r="DO259" s="39"/>
    </row>
    <row r="260" spans="56:119" x14ac:dyDescent="0.4">
      <c r="BD260" s="33">
        <v>256</v>
      </c>
      <c r="BE260" s="39" t="s">
        <v>4373</v>
      </c>
      <c r="BF260" s="62" t="s">
        <v>4374</v>
      </c>
      <c r="BG260" s="62" t="s">
        <v>4374</v>
      </c>
      <c r="BH260" s="39">
        <v>3</v>
      </c>
      <c r="BI260" s="37" t="b">
        <v>0</v>
      </c>
      <c r="BJ260" s="37"/>
      <c r="BK260" s="39"/>
      <c r="BU260" s="39" t="s">
        <v>4375</v>
      </c>
      <c r="BV260" s="38" t="s">
        <v>4376</v>
      </c>
      <c r="BW260" s="38" t="s">
        <v>4376</v>
      </c>
      <c r="BX260" s="39"/>
      <c r="BY260" s="39"/>
      <c r="BZ260" s="39"/>
      <c r="CA260" s="39"/>
      <c r="CS260" s="102"/>
      <c r="CT260" s="102"/>
      <c r="CU260" s="102"/>
      <c r="CV260" s="102"/>
      <c r="CW260" s="102"/>
      <c r="CX260" s="102"/>
      <c r="CY260" s="102"/>
      <c r="DI260" s="39" t="s">
        <v>4377</v>
      </c>
      <c r="DJ260" s="39" t="s">
        <v>4378</v>
      </c>
      <c r="DK260" s="39" t="s">
        <v>4378</v>
      </c>
      <c r="DL260" s="39">
        <v>2</v>
      </c>
      <c r="DM260" s="39"/>
      <c r="DN260" s="39"/>
      <c r="DO260" s="39"/>
    </row>
    <row r="261" spans="56:119" x14ac:dyDescent="0.4">
      <c r="BD261" s="33">
        <v>257</v>
      </c>
      <c r="BE261" s="39" t="s">
        <v>2995</v>
      </c>
      <c r="BF261" s="62" t="s">
        <v>4379</v>
      </c>
      <c r="BG261" s="62" t="s">
        <v>4379</v>
      </c>
      <c r="BH261" s="39">
        <v>4</v>
      </c>
      <c r="BI261" s="39">
        <v>2</v>
      </c>
      <c r="BJ261" s="39"/>
      <c r="BK261" s="39"/>
      <c r="BU261" s="39" t="s">
        <v>4380</v>
      </c>
      <c r="BV261" s="38" t="s">
        <v>4381</v>
      </c>
      <c r="BW261" s="38" t="s">
        <v>4381</v>
      </c>
      <c r="BX261" s="39"/>
      <c r="BY261" s="39"/>
      <c r="BZ261" s="39"/>
      <c r="CA261" s="39"/>
      <c r="CS261" s="102"/>
      <c r="CT261" s="102"/>
      <c r="CU261" s="102"/>
      <c r="CV261" s="102"/>
      <c r="CW261" s="102"/>
      <c r="CX261" s="102"/>
      <c r="CY261" s="102"/>
      <c r="DI261" s="39" t="s">
        <v>4382</v>
      </c>
      <c r="DJ261" s="39" t="s">
        <v>4383</v>
      </c>
      <c r="DK261" s="39" t="s">
        <v>4383</v>
      </c>
      <c r="DL261" s="39">
        <v>2</v>
      </c>
      <c r="DM261" s="39"/>
      <c r="DN261" s="39"/>
      <c r="DO261" s="39"/>
    </row>
    <row r="262" spans="56:119" x14ac:dyDescent="0.4">
      <c r="BD262" s="33">
        <v>258</v>
      </c>
      <c r="BE262" s="39" t="s">
        <v>3007</v>
      </c>
      <c r="BF262" s="62" t="s">
        <v>4384</v>
      </c>
      <c r="BG262" s="62" t="s">
        <v>4384</v>
      </c>
      <c r="BH262" s="39">
        <v>4</v>
      </c>
      <c r="BI262" s="39">
        <v>2</v>
      </c>
      <c r="BJ262" s="39"/>
      <c r="BK262" s="39"/>
      <c r="BU262" s="39" t="s">
        <v>4385</v>
      </c>
      <c r="BV262" s="38" t="s">
        <v>4386</v>
      </c>
      <c r="BW262" s="38" t="s">
        <v>4386</v>
      </c>
      <c r="BX262" s="39"/>
      <c r="BY262" s="39"/>
      <c r="BZ262" s="39"/>
      <c r="CA262" s="39"/>
      <c r="CS262" s="102"/>
      <c r="CT262" s="102"/>
      <c r="CU262" s="102"/>
      <c r="CV262" s="102"/>
      <c r="CW262" s="102"/>
      <c r="CX262" s="102"/>
      <c r="CY262" s="102"/>
      <c r="DI262" s="39" t="s">
        <v>4387</v>
      </c>
      <c r="DJ262" s="39" t="s">
        <v>3415</v>
      </c>
      <c r="DK262" s="39" t="s">
        <v>3415</v>
      </c>
      <c r="DL262" s="39">
        <v>2</v>
      </c>
      <c r="DM262" s="39"/>
      <c r="DN262" s="39"/>
      <c r="DO262" s="39"/>
    </row>
    <row r="263" spans="56:119" x14ac:dyDescent="0.4">
      <c r="BD263" s="33">
        <v>259</v>
      </c>
      <c r="BE263" s="37" t="s">
        <v>3020</v>
      </c>
      <c r="BF263" s="62" t="s">
        <v>4388</v>
      </c>
      <c r="BG263" s="62" t="s">
        <v>4389</v>
      </c>
      <c r="BH263" s="39">
        <v>5</v>
      </c>
      <c r="BI263" s="39" t="s">
        <v>1065</v>
      </c>
      <c r="BJ263" s="39" t="s">
        <v>3256</v>
      </c>
      <c r="BK263" s="39" t="s">
        <v>1067</v>
      </c>
      <c r="BU263" s="39" t="s">
        <v>4390</v>
      </c>
      <c r="BV263" s="38" t="s">
        <v>4391</v>
      </c>
      <c r="BW263" s="38" t="s">
        <v>4391</v>
      </c>
      <c r="BX263" s="39"/>
      <c r="BY263" s="39"/>
      <c r="BZ263" s="39"/>
      <c r="CA263" s="39"/>
      <c r="CS263" s="102"/>
      <c r="CT263" s="102"/>
      <c r="CU263" s="102"/>
      <c r="CV263" s="102"/>
      <c r="CW263" s="102"/>
      <c r="CX263" s="102"/>
      <c r="CY263" s="102"/>
      <c r="DI263" s="39" t="s">
        <v>4392</v>
      </c>
      <c r="DJ263" s="39" t="s">
        <v>3425</v>
      </c>
      <c r="DK263" s="39" t="s">
        <v>3425</v>
      </c>
      <c r="DL263" s="39">
        <v>2</v>
      </c>
      <c r="DM263" s="39"/>
      <c r="DN263" s="39"/>
      <c r="DO263" s="39"/>
    </row>
    <row r="264" spans="56:119" x14ac:dyDescent="0.4">
      <c r="BD264" s="33">
        <v>260</v>
      </c>
      <c r="BE264" s="39" t="s">
        <v>4393</v>
      </c>
      <c r="BF264" s="62" t="s">
        <v>4394</v>
      </c>
      <c r="BG264" s="62" t="s">
        <v>4394</v>
      </c>
      <c r="BH264" s="39">
        <v>2</v>
      </c>
      <c r="BI264" s="39"/>
      <c r="BJ264" s="39"/>
      <c r="BK264" s="39"/>
      <c r="BU264" s="39" t="s">
        <v>4395</v>
      </c>
      <c r="BV264" s="38" t="s">
        <v>4396</v>
      </c>
      <c r="BW264" s="38" t="s">
        <v>4396</v>
      </c>
      <c r="BX264" s="39"/>
      <c r="BY264" s="39"/>
      <c r="BZ264" s="39"/>
      <c r="CA264" s="39"/>
      <c r="CS264" s="102"/>
      <c r="CT264" s="102"/>
      <c r="CU264" s="102"/>
      <c r="CV264" s="102"/>
      <c r="CW264" s="102"/>
      <c r="CX264" s="102"/>
      <c r="CY264" s="102"/>
      <c r="DI264" s="39" t="s">
        <v>4397</v>
      </c>
      <c r="DJ264" s="39" t="s">
        <v>4398</v>
      </c>
      <c r="DK264" s="39" t="s">
        <v>4398</v>
      </c>
      <c r="DL264" s="39">
        <v>2</v>
      </c>
      <c r="DM264" s="39"/>
      <c r="DN264" s="39"/>
      <c r="DO264" s="39"/>
    </row>
    <row r="265" spans="56:119" x14ac:dyDescent="0.4">
      <c r="BD265" s="33">
        <v>261</v>
      </c>
      <c r="BE265" s="39" t="s">
        <v>4399</v>
      </c>
      <c r="BF265" s="62" t="s">
        <v>4400</v>
      </c>
      <c r="BG265" s="62" t="s">
        <v>4400</v>
      </c>
      <c r="BH265" s="39">
        <v>2</v>
      </c>
      <c r="BI265" s="39"/>
      <c r="BJ265" s="39"/>
      <c r="BK265" s="39"/>
      <c r="BU265" s="39" t="s">
        <v>4401</v>
      </c>
      <c r="BV265" s="38" t="s">
        <v>4402</v>
      </c>
      <c r="BW265" s="38" t="s">
        <v>4402</v>
      </c>
      <c r="BX265" s="39"/>
      <c r="BY265" s="39"/>
      <c r="BZ265" s="39"/>
      <c r="CA265" s="39"/>
      <c r="CS265" s="102"/>
      <c r="CT265" s="102"/>
      <c r="CU265" s="102"/>
      <c r="CV265" s="102"/>
      <c r="CW265" s="103"/>
      <c r="CX265" s="103"/>
      <c r="CY265" s="102"/>
      <c r="DI265" s="39" t="s">
        <v>4403</v>
      </c>
      <c r="DJ265" s="39" t="s">
        <v>4404</v>
      </c>
      <c r="DK265" s="39" t="s">
        <v>4404</v>
      </c>
      <c r="DL265" s="39">
        <v>2</v>
      </c>
      <c r="DM265" s="39"/>
      <c r="DN265" s="39"/>
      <c r="DO265" s="39"/>
    </row>
    <row r="266" spans="56:119" x14ac:dyDescent="0.4">
      <c r="BD266" s="33">
        <v>262</v>
      </c>
      <c r="BE266" s="39" t="s">
        <v>4405</v>
      </c>
      <c r="BF266" s="62" t="s">
        <v>4406</v>
      </c>
      <c r="BG266" s="62" t="s">
        <v>4406</v>
      </c>
      <c r="BH266" s="39">
        <v>2</v>
      </c>
      <c r="BI266" s="39"/>
      <c r="BJ266" s="39"/>
      <c r="BK266" s="39"/>
      <c r="BU266" s="39" t="s">
        <v>4407</v>
      </c>
      <c r="BV266" s="38" t="s">
        <v>4408</v>
      </c>
      <c r="BW266" s="38" t="s">
        <v>4408</v>
      </c>
      <c r="BX266" s="39">
        <v>4</v>
      </c>
      <c r="BY266" s="39">
        <v>2</v>
      </c>
      <c r="BZ266" s="39"/>
      <c r="CA266" s="39"/>
      <c r="CS266" s="102"/>
      <c r="CT266" s="102"/>
      <c r="CU266" s="102"/>
      <c r="CV266" s="102"/>
      <c r="CW266" s="103"/>
      <c r="CX266" s="103"/>
      <c r="CY266" s="102"/>
      <c r="DI266" s="39" t="s">
        <v>4409</v>
      </c>
      <c r="DJ266" s="39" t="s">
        <v>3433</v>
      </c>
      <c r="DK266" s="39" t="s">
        <v>3433</v>
      </c>
      <c r="DL266" s="39">
        <v>2</v>
      </c>
      <c r="DM266" s="39"/>
      <c r="DN266" s="39"/>
      <c r="DO266" s="39"/>
    </row>
    <row r="267" spans="56:119" x14ac:dyDescent="0.4">
      <c r="BD267" s="33">
        <v>263</v>
      </c>
      <c r="BE267" s="39" t="s">
        <v>4410</v>
      </c>
      <c r="BF267" s="62" t="s">
        <v>4411</v>
      </c>
      <c r="BG267" s="62" t="s">
        <v>4411</v>
      </c>
      <c r="BH267" s="39">
        <v>2</v>
      </c>
      <c r="BI267" s="39"/>
      <c r="BJ267" s="39"/>
      <c r="BK267" s="39"/>
      <c r="BU267" s="39" t="s">
        <v>4412</v>
      </c>
      <c r="BV267" s="38" t="s">
        <v>4413</v>
      </c>
      <c r="BW267" s="38" t="s">
        <v>4413</v>
      </c>
      <c r="BX267" s="39">
        <v>4</v>
      </c>
      <c r="BY267" s="39">
        <v>2</v>
      </c>
      <c r="BZ267" s="39"/>
      <c r="CA267" s="39"/>
      <c r="CS267" s="102"/>
      <c r="CT267" s="102"/>
      <c r="CU267" s="102"/>
      <c r="CV267" s="102"/>
      <c r="CW267" s="103"/>
      <c r="CX267" s="103"/>
      <c r="CY267" s="102"/>
      <c r="DI267" s="39" t="s">
        <v>4414</v>
      </c>
      <c r="DJ267" s="39" t="s">
        <v>3442</v>
      </c>
      <c r="DK267" s="39" t="s">
        <v>3442</v>
      </c>
      <c r="DL267" s="39">
        <v>2</v>
      </c>
      <c r="DM267" s="39"/>
      <c r="DN267" s="39"/>
      <c r="DO267" s="39"/>
    </row>
    <row r="268" spans="56:119" x14ac:dyDescent="0.4">
      <c r="BD268" s="33">
        <v>264</v>
      </c>
      <c r="BE268" s="39" t="s">
        <v>4415</v>
      </c>
      <c r="BF268" s="62" t="s">
        <v>4416</v>
      </c>
      <c r="BG268" s="62" t="s">
        <v>4416</v>
      </c>
      <c r="BH268" s="39">
        <v>2</v>
      </c>
      <c r="BI268" s="39"/>
      <c r="BJ268" s="39"/>
      <c r="BK268" s="39"/>
      <c r="BU268" s="39" t="s">
        <v>4417</v>
      </c>
      <c r="BV268" s="38" t="s">
        <v>4418</v>
      </c>
      <c r="BW268" s="38" t="s">
        <v>4419</v>
      </c>
      <c r="BX268" s="39">
        <v>5</v>
      </c>
      <c r="BY268" s="79">
        <v>0</v>
      </c>
      <c r="BZ268" s="39" t="s">
        <v>2317</v>
      </c>
      <c r="CA268" s="39" t="s">
        <v>1067</v>
      </c>
      <c r="CS268" s="102"/>
      <c r="CT268" s="102"/>
      <c r="CU268" s="102"/>
      <c r="CV268" s="102"/>
      <c r="CW268" s="102"/>
      <c r="CX268" s="102"/>
      <c r="CY268" s="102"/>
      <c r="DI268" s="39" t="s">
        <v>4420</v>
      </c>
      <c r="DJ268" s="39" t="s">
        <v>4421</v>
      </c>
      <c r="DK268" s="39" t="s">
        <v>4421</v>
      </c>
      <c r="DL268" s="39">
        <v>2</v>
      </c>
      <c r="DM268" s="39"/>
      <c r="DN268" s="39"/>
      <c r="DO268" s="39"/>
    </row>
    <row r="269" spans="56:119" x14ac:dyDescent="0.4">
      <c r="BD269" s="33">
        <v>265</v>
      </c>
      <c r="BE269" s="39" t="s">
        <v>4422</v>
      </c>
      <c r="BF269" s="62" t="s">
        <v>4423</v>
      </c>
      <c r="BG269" s="62" t="s">
        <v>4423</v>
      </c>
      <c r="BH269" s="39">
        <v>2</v>
      </c>
      <c r="BI269" s="39"/>
      <c r="BJ269" s="39"/>
      <c r="BK269" s="39"/>
      <c r="BU269" s="39" t="s">
        <v>4424</v>
      </c>
      <c r="BV269" s="38" t="s">
        <v>4425</v>
      </c>
      <c r="BW269" s="38" t="s">
        <v>4425</v>
      </c>
      <c r="BX269" s="39">
        <v>2</v>
      </c>
      <c r="BY269" s="39"/>
      <c r="BZ269" s="39"/>
      <c r="CA269" s="39"/>
      <c r="CS269" s="102"/>
      <c r="CT269" s="102"/>
      <c r="CU269" s="102"/>
      <c r="CV269" s="102"/>
      <c r="CW269" s="102"/>
      <c r="CX269" s="102"/>
      <c r="CY269" s="102"/>
      <c r="DI269" s="39" t="s">
        <v>4426</v>
      </c>
      <c r="DJ269" s="39" t="s">
        <v>676</v>
      </c>
      <c r="DK269" s="39" t="s">
        <v>676</v>
      </c>
      <c r="DL269" s="39">
        <v>2</v>
      </c>
      <c r="DM269" s="39"/>
      <c r="DN269" s="39"/>
      <c r="DO269" s="39"/>
    </row>
    <row r="270" spans="56:119" x14ac:dyDescent="0.4">
      <c r="BD270" s="33">
        <v>266</v>
      </c>
      <c r="BE270" s="39" t="s">
        <v>4427</v>
      </c>
      <c r="BF270" s="62" t="s">
        <v>4428</v>
      </c>
      <c r="BG270" s="62" t="s">
        <v>4428</v>
      </c>
      <c r="BH270" s="39">
        <v>2</v>
      </c>
      <c r="BI270" s="39"/>
      <c r="BJ270" s="39"/>
      <c r="BK270" s="39"/>
      <c r="BU270" s="39" t="s">
        <v>4429</v>
      </c>
      <c r="BV270" s="38" t="s">
        <v>4430</v>
      </c>
      <c r="BW270" s="38" t="s">
        <v>4430</v>
      </c>
      <c r="BX270" s="39">
        <v>2</v>
      </c>
      <c r="BY270" s="39"/>
      <c r="BZ270" s="39"/>
      <c r="CA270" s="39"/>
      <c r="CS270" s="102"/>
      <c r="CT270" s="102"/>
      <c r="CU270" s="102"/>
      <c r="CV270" s="102"/>
      <c r="CW270" s="102"/>
      <c r="CX270" s="102"/>
      <c r="CY270" s="102"/>
      <c r="DI270" s="39" t="s">
        <v>4431</v>
      </c>
      <c r="DJ270" s="39" t="s">
        <v>4432</v>
      </c>
      <c r="DK270" s="39" t="s">
        <v>4432</v>
      </c>
      <c r="DL270" s="39">
        <v>2</v>
      </c>
      <c r="DM270" s="39"/>
      <c r="DN270" s="39"/>
      <c r="DO270" s="39"/>
    </row>
    <row r="271" spans="56:119" x14ac:dyDescent="0.4">
      <c r="BD271" s="33">
        <v>267</v>
      </c>
      <c r="BE271" s="39" t="s">
        <v>4433</v>
      </c>
      <c r="BF271" s="62" t="s">
        <v>4434</v>
      </c>
      <c r="BG271" s="62" t="s">
        <v>4434</v>
      </c>
      <c r="BH271" s="39">
        <v>2</v>
      </c>
      <c r="BI271" s="39"/>
      <c r="BJ271" s="39"/>
      <c r="BK271" s="39"/>
      <c r="BU271" s="39" t="s">
        <v>4435</v>
      </c>
      <c r="BV271" s="38" t="s">
        <v>4436</v>
      </c>
      <c r="BW271" s="38" t="s">
        <v>4436</v>
      </c>
      <c r="BX271" s="39">
        <v>2</v>
      </c>
      <c r="BY271" s="39"/>
      <c r="BZ271" s="39"/>
      <c r="CA271" s="39"/>
      <c r="CS271" s="102"/>
      <c r="CT271" s="102"/>
      <c r="CU271" s="102"/>
      <c r="CV271" s="102"/>
      <c r="CW271" s="111"/>
      <c r="CX271" s="102"/>
      <c r="CY271" s="102"/>
      <c r="DI271" s="39" t="s">
        <v>4437</v>
      </c>
      <c r="DJ271" s="39" t="s">
        <v>4438</v>
      </c>
      <c r="DK271" s="39" t="s">
        <v>4438</v>
      </c>
      <c r="DL271" s="39">
        <v>2</v>
      </c>
      <c r="DM271" s="39"/>
      <c r="DN271" s="39"/>
      <c r="DO271" s="39"/>
    </row>
    <row r="272" spans="56:119" x14ac:dyDescent="0.4">
      <c r="BD272" s="33">
        <v>268</v>
      </c>
      <c r="BE272" s="39" t="s">
        <v>4439</v>
      </c>
      <c r="BF272" s="62" t="s">
        <v>4440</v>
      </c>
      <c r="BG272" s="62" t="s">
        <v>4440</v>
      </c>
      <c r="BH272" s="39">
        <v>2</v>
      </c>
      <c r="BI272" s="39"/>
      <c r="BJ272" s="39"/>
      <c r="BK272" s="39"/>
      <c r="BU272" s="39" t="s">
        <v>4441</v>
      </c>
      <c r="BV272" s="38" t="s">
        <v>4442</v>
      </c>
      <c r="BW272" s="38" t="s">
        <v>4442</v>
      </c>
      <c r="BX272" s="39">
        <v>2</v>
      </c>
      <c r="BY272" s="39"/>
      <c r="BZ272" s="39"/>
      <c r="CA272" s="39"/>
      <c r="CS272" s="102"/>
      <c r="CT272" s="102"/>
      <c r="CU272" s="102"/>
      <c r="CV272" s="102"/>
      <c r="CW272" s="111"/>
      <c r="CX272" s="102"/>
      <c r="CY272" s="102"/>
      <c r="DI272" s="39" t="s">
        <v>4443</v>
      </c>
      <c r="DJ272" s="39" t="s">
        <v>4444</v>
      </c>
      <c r="DK272" s="39" t="s">
        <v>4444</v>
      </c>
      <c r="DL272" s="39">
        <v>2</v>
      </c>
      <c r="DM272" s="39"/>
      <c r="DN272" s="39"/>
      <c r="DO272" s="39"/>
    </row>
    <row r="273" spans="56:119" x14ac:dyDescent="0.4">
      <c r="BD273" s="33">
        <v>269</v>
      </c>
      <c r="BE273" s="39" t="s">
        <v>4445</v>
      </c>
      <c r="BF273" s="62" t="s">
        <v>4446</v>
      </c>
      <c r="BG273" s="62" t="s">
        <v>4446</v>
      </c>
      <c r="BH273" s="39">
        <v>2</v>
      </c>
      <c r="BI273" s="39"/>
      <c r="BJ273" s="39"/>
      <c r="BK273" s="39"/>
      <c r="BU273" s="39" t="s">
        <v>4447</v>
      </c>
      <c r="BV273" s="38" t="s">
        <v>4448</v>
      </c>
      <c r="BW273" s="38" t="s">
        <v>4448</v>
      </c>
      <c r="BX273" s="39">
        <v>2</v>
      </c>
      <c r="BY273" s="39"/>
      <c r="BZ273" s="39"/>
      <c r="CA273" s="39"/>
      <c r="CS273" s="102"/>
      <c r="CT273" s="102"/>
      <c r="CU273" s="102"/>
      <c r="CV273" s="102"/>
      <c r="CW273" s="102"/>
      <c r="CX273" s="102"/>
      <c r="CY273" s="102"/>
      <c r="DI273" s="39" t="s">
        <v>4449</v>
      </c>
      <c r="DJ273" s="39" t="s">
        <v>4450</v>
      </c>
      <c r="DK273" s="39" t="s">
        <v>4450</v>
      </c>
      <c r="DL273" s="39">
        <v>2</v>
      </c>
      <c r="DM273" s="39"/>
      <c r="DN273" s="39"/>
      <c r="DO273" s="39"/>
    </row>
    <row r="274" spans="56:119" x14ac:dyDescent="0.4">
      <c r="BD274" s="33">
        <v>270</v>
      </c>
      <c r="BE274" s="39" t="s">
        <v>4451</v>
      </c>
      <c r="BF274" s="62" t="s">
        <v>4452</v>
      </c>
      <c r="BG274" s="62" t="s">
        <v>4452</v>
      </c>
      <c r="BH274" s="39">
        <v>2</v>
      </c>
      <c r="BI274" s="39"/>
      <c r="BJ274" s="39"/>
      <c r="BK274" s="39"/>
      <c r="BU274" s="39" t="s">
        <v>4453</v>
      </c>
      <c r="BV274" s="38" t="s">
        <v>4454</v>
      </c>
      <c r="BW274" s="38" t="s">
        <v>4454</v>
      </c>
      <c r="BX274" s="39">
        <v>2</v>
      </c>
      <c r="BY274" s="39"/>
      <c r="BZ274" s="39"/>
      <c r="CA274" s="39"/>
      <c r="CS274" s="102"/>
      <c r="CT274" s="102"/>
      <c r="CU274" s="102"/>
      <c r="CV274" s="102"/>
      <c r="CW274" s="102"/>
      <c r="CX274" s="102"/>
      <c r="CY274" s="102"/>
      <c r="DI274" s="39" t="s">
        <v>4455</v>
      </c>
      <c r="DJ274" s="39" t="s">
        <v>4456</v>
      </c>
      <c r="DK274" s="39" t="s">
        <v>4456</v>
      </c>
      <c r="DL274" s="39">
        <v>2</v>
      </c>
      <c r="DM274" s="39"/>
      <c r="DN274" s="39"/>
      <c r="DO274" s="39"/>
    </row>
    <row r="275" spans="56:119" x14ac:dyDescent="0.4">
      <c r="BD275" s="33">
        <v>271</v>
      </c>
      <c r="BE275" s="39" t="s">
        <v>4457</v>
      </c>
      <c r="BF275" s="62" t="s">
        <v>4458</v>
      </c>
      <c r="BG275" s="62" t="s">
        <v>4458</v>
      </c>
      <c r="BH275" s="39">
        <v>2</v>
      </c>
      <c r="BI275" s="39"/>
      <c r="BJ275" s="39"/>
      <c r="BK275" s="39"/>
      <c r="BU275" s="39" t="s">
        <v>4459</v>
      </c>
      <c r="BV275" s="38" t="s">
        <v>4460</v>
      </c>
      <c r="BW275" s="38" t="s">
        <v>4460</v>
      </c>
      <c r="BX275" s="39">
        <v>2</v>
      </c>
      <c r="BY275" s="39"/>
      <c r="BZ275" s="39"/>
      <c r="CA275" s="39"/>
      <c r="CS275" s="102"/>
      <c r="CT275" s="102"/>
      <c r="CU275" s="102"/>
      <c r="CV275" s="102"/>
      <c r="CW275" s="102"/>
      <c r="CX275" s="102"/>
      <c r="CY275" s="102"/>
      <c r="DI275" s="39" t="s">
        <v>4461</v>
      </c>
      <c r="DJ275" s="39" t="s">
        <v>4462</v>
      </c>
      <c r="DK275" s="39" t="s">
        <v>4462</v>
      </c>
      <c r="DL275" s="39">
        <v>2</v>
      </c>
      <c r="DM275" s="39"/>
      <c r="DN275" s="39"/>
      <c r="DO275" s="39"/>
    </row>
    <row r="276" spans="56:119" x14ac:dyDescent="0.4">
      <c r="BD276" s="33">
        <v>272</v>
      </c>
      <c r="BE276" s="39" t="s">
        <v>4463</v>
      </c>
      <c r="BF276" s="62" t="s">
        <v>4464</v>
      </c>
      <c r="BG276" s="62" t="s">
        <v>4464</v>
      </c>
      <c r="BH276" s="39">
        <v>2</v>
      </c>
      <c r="BI276" s="39"/>
      <c r="BJ276" s="39"/>
      <c r="BK276" s="39"/>
      <c r="BU276" s="39" t="s">
        <v>4465</v>
      </c>
      <c r="BV276" s="38" t="s">
        <v>4466</v>
      </c>
      <c r="BW276" s="38" t="s">
        <v>4466</v>
      </c>
      <c r="BX276" s="39">
        <v>2</v>
      </c>
      <c r="BY276" s="39"/>
      <c r="BZ276" s="39"/>
      <c r="CA276" s="39"/>
      <c r="CS276" s="102"/>
      <c r="CT276" s="102"/>
      <c r="CU276" s="102"/>
      <c r="CV276" s="102"/>
      <c r="CW276" s="102"/>
      <c r="CX276" s="102"/>
      <c r="CY276" s="102"/>
      <c r="DI276" s="39" t="s">
        <v>4467</v>
      </c>
      <c r="DJ276" s="39" t="s">
        <v>3494</v>
      </c>
      <c r="DK276" s="39" t="s">
        <v>3494</v>
      </c>
      <c r="DL276" s="39">
        <v>2</v>
      </c>
      <c r="DM276" s="39"/>
      <c r="DN276" s="39"/>
      <c r="DO276" s="39"/>
    </row>
    <row r="277" spans="56:119" x14ac:dyDescent="0.4">
      <c r="BD277" s="33">
        <v>273</v>
      </c>
      <c r="BE277" s="39" t="s">
        <v>4468</v>
      </c>
      <c r="BF277" s="62" t="s">
        <v>4469</v>
      </c>
      <c r="BG277" s="62" t="s">
        <v>4469</v>
      </c>
      <c r="BH277" s="39">
        <v>2</v>
      </c>
      <c r="BI277" s="39"/>
      <c r="BJ277" s="39"/>
      <c r="BK277" s="39"/>
      <c r="BU277" s="39" t="s">
        <v>4470</v>
      </c>
      <c r="BV277" s="38" t="s">
        <v>4471</v>
      </c>
      <c r="BW277" s="38" t="s">
        <v>4471</v>
      </c>
      <c r="BX277" s="39">
        <v>2</v>
      </c>
      <c r="BY277" s="39"/>
      <c r="BZ277" s="39"/>
      <c r="CA277" s="39"/>
      <c r="CS277" s="102"/>
      <c r="CT277" s="102"/>
      <c r="CU277" s="102"/>
      <c r="CV277" s="102"/>
      <c r="CW277" s="102"/>
      <c r="CX277" s="102"/>
      <c r="CY277" s="102"/>
      <c r="DI277" s="39" t="s">
        <v>4472</v>
      </c>
      <c r="DJ277" s="39" t="s">
        <v>3504</v>
      </c>
      <c r="DK277" s="39" t="s">
        <v>3504</v>
      </c>
      <c r="DL277" s="39">
        <v>2</v>
      </c>
      <c r="DM277" s="39"/>
      <c r="DN277" s="39"/>
      <c r="DO277" s="39"/>
    </row>
    <row r="278" spans="56:119" x14ac:dyDescent="0.4">
      <c r="BD278" s="33">
        <v>274</v>
      </c>
      <c r="BE278" s="39" t="s">
        <v>4473</v>
      </c>
      <c r="BF278" s="62" t="s">
        <v>4474</v>
      </c>
      <c r="BG278" s="62" t="s">
        <v>4474</v>
      </c>
      <c r="BH278" s="39">
        <v>2</v>
      </c>
      <c r="BI278" s="39"/>
      <c r="BJ278" s="39"/>
      <c r="BK278" s="39"/>
      <c r="BU278" s="39" t="s">
        <v>4475</v>
      </c>
      <c r="BV278" s="38" t="s">
        <v>4476</v>
      </c>
      <c r="BW278" s="38" t="s">
        <v>4476</v>
      </c>
      <c r="BX278" s="39">
        <v>2</v>
      </c>
      <c r="BY278" s="39"/>
      <c r="BZ278" s="39"/>
      <c r="CA278" s="39"/>
      <c r="CS278" s="102"/>
      <c r="CT278" s="102"/>
      <c r="CU278" s="102"/>
      <c r="CV278" s="102"/>
      <c r="CW278" s="102"/>
      <c r="CX278" s="102"/>
      <c r="CY278" s="102"/>
      <c r="DI278" s="39" t="s">
        <v>4477</v>
      </c>
      <c r="DJ278" s="39" t="s">
        <v>4478</v>
      </c>
      <c r="DK278" s="39" t="s">
        <v>4478</v>
      </c>
      <c r="DL278" s="39">
        <v>2</v>
      </c>
      <c r="DM278" s="39"/>
      <c r="DN278" s="39"/>
      <c r="DO278" s="39"/>
    </row>
    <row r="279" spans="56:119" x14ac:dyDescent="0.4">
      <c r="BD279" s="33">
        <v>275</v>
      </c>
      <c r="BE279" s="39" t="s">
        <v>4479</v>
      </c>
      <c r="BF279" s="62" t="s">
        <v>4480</v>
      </c>
      <c r="BG279" s="62" t="s">
        <v>4480</v>
      </c>
      <c r="BH279" s="39">
        <v>2</v>
      </c>
      <c r="BI279" s="39"/>
      <c r="BJ279" s="39"/>
      <c r="BK279" s="39"/>
      <c r="BU279" s="39" t="s">
        <v>4481</v>
      </c>
      <c r="BV279" s="38" t="s">
        <v>4482</v>
      </c>
      <c r="BW279" s="38" t="s">
        <v>4482</v>
      </c>
      <c r="BX279" s="39">
        <v>2</v>
      </c>
      <c r="BY279" s="39"/>
      <c r="BZ279" s="39"/>
      <c r="CA279" s="39"/>
      <c r="CS279" s="102"/>
      <c r="CT279" s="102"/>
      <c r="CU279" s="102"/>
      <c r="CV279" s="102"/>
      <c r="CW279" s="102"/>
      <c r="CX279" s="102"/>
      <c r="CY279" s="102"/>
      <c r="DI279" s="39" t="s">
        <v>4483</v>
      </c>
      <c r="DJ279" s="39" t="s">
        <v>4484</v>
      </c>
      <c r="DK279" s="39" t="s">
        <v>4484</v>
      </c>
      <c r="DL279" s="39">
        <v>2</v>
      </c>
      <c r="DM279" s="39"/>
      <c r="DN279" s="39"/>
      <c r="DO279" s="39"/>
    </row>
    <row r="280" spans="56:119" x14ac:dyDescent="0.4">
      <c r="BD280" s="33">
        <v>276</v>
      </c>
      <c r="BE280" s="39" t="s">
        <v>4485</v>
      </c>
      <c r="BF280" s="62" t="s">
        <v>4486</v>
      </c>
      <c r="BG280" s="62" t="s">
        <v>4486</v>
      </c>
      <c r="BH280" s="39">
        <v>2</v>
      </c>
      <c r="BI280" s="39"/>
      <c r="BJ280" s="39"/>
      <c r="BK280" s="39"/>
      <c r="BU280" s="39" t="s">
        <v>4487</v>
      </c>
      <c r="BV280" s="38" t="s">
        <v>4488</v>
      </c>
      <c r="BW280" s="38" t="s">
        <v>4488</v>
      </c>
      <c r="BX280" s="39">
        <v>2</v>
      </c>
      <c r="BY280" s="39"/>
      <c r="BZ280" s="39"/>
      <c r="CA280" s="39"/>
      <c r="CS280" s="102"/>
      <c r="CT280" s="102"/>
      <c r="CU280" s="102"/>
      <c r="CV280" s="102"/>
      <c r="CW280" s="102"/>
      <c r="CX280" s="102"/>
      <c r="CY280" s="102"/>
      <c r="DI280" s="39" t="s">
        <v>4489</v>
      </c>
      <c r="DJ280" s="39" t="s">
        <v>3532</v>
      </c>
      <c r="DK280" s="39" t="s">
        <v>3532</v>
      </c>
      <c r="DL280" s="39">
        <v>2</v>
      </c>
      <c r="DM280" s="39"/>
      <c r="DN280" s="39"/>
      <c r="DO280" s="39"/>
    </row>
    <row r="281" spans="56:119" x14ac:dyDescent="0.4">
      <c r="BD281" s="33">
        <v>277</v>
      </c>
      <c r="BE281" s="39" t="s">
        <v>4490</v>
      </c>
      <c r="BF281" s="62" t="s">
        <v>4491</v>
      </c>
      <c r="BG281" s="62" t="s">
        <v>4491</v>
      </c>
      <c r="BH281" s="39">
        <v>2</v>
      </c>
      <c r="BI281" s="39"/>
      <c r="BJ281" s="39"/>
      <c r="BK281" s="39"/>
      <c r="BU281" s="39" t="s">
        <v>4492</v>
      </c>
      <c r="BV281" s="38" t="s">
        <v>4493</v>
      </c>
      <c r="BW281" s="38" t="s">
        <v>4493</v>
      </c>
      <c r="BX281" s="39">
        <v>2</v>
      </c>
      <c r="BY281" s="39"/>
      <c r="BZ281" s="39"/>
      <c r="CA281" s="39"/>
      <c r="CS281" s="102"/>
      <c r="CT281" s="102"/>
      <c r="CU281" s="102"/>
      <c r="CV281" s="102"/>
      <c r="CW281" s="102"/>
      <c r="CX281" s="102"/>
      <c r="CY281" s="102"/>
      <c r="DI281" s="39" t="s">
        <v>4494</v>
      </c>
      <c r="DJ281" s="39" t="s">
        <v>3543</v>
      </c>
      <c r="DK281" s="39" t="s">
        <v>3543</v>
      </c>
      <c r="DL281" s="39">
        <v>2</v>
      </c>
      <c r="DM281" s="39"/>
      <c r="DN281" s="39"/>
      <c r="DO281" s="39"/>
    </row>
    <row r="282" spans="56:119" x14ac:dyDescent="0.4">
      <c r="BD282" s="33">
        <v>278</v>
      </c>
      <c r="BE282" s="39" t="s">
        <v>4495</v>
      </c>
      <c r="BF282" s="62" t="s">
        <v>4496</v>
      </c>
      <c r="BG282" s="62" t="s">
        <v>4496</v>
      </c>
      <c r="BH282" s="39">
        <v>2</v>
      </c>
      <c r="BI282" s="39"/>
      <c r="BJ282" s="39"/>
      <c r="BK282" s="39"/>
      <c r="BU282" s="39" t="s">
        <v>4497</v>
      </c>
      <c r="BV282" s="38" t="s">
        <v>4498</v>
      </c>
      <c r="BW282" s="38" t="s">
        <v>4498</v>
      </c>
      <c r="BX282" s="39">
        <v>2</v>
      </c>
      <c r="BY282" s="39"/>
      <c r="BZ282" s="39"/>
      <c r="CA282" s="39"/>
      <c r="CS282" s="102"/>
      <c r="CT282" s="102"/>
      <c r="CU282" s="102"/>
      <c r="CV282" s="102"/>
      <c r="CW282" s="102"/>
      <c r="CX282" s="102"/>
      <c r="CY282" s="102"/>
      <c r="DI282" s="39" t="s">
        <v>4499</v>
      </c>
      <c r="DJ282" s="39" t="s">
        <v>4500</v>
      </c>
      <c r="DK282" s="39" t="s">
        <v>4500</v>
      </c>
      <c r="DL282" s="39">
        <v>2</v>
      </c>
      <c r="DM282" s="39"/>
      <c r="DN282" s="39"/>
      <c r="DO282" s="39"/>
    </row>
    <row r="283" spans="56:119" x14ac:dyDescent="0.4">
      <c r="BD283" s="33">
        <v>279</v>
      </c>
      <c r="BE283" s="39" t="s">
        <v>4501</v>
      </c>
      <c r="BF283" s="62" t="s">
        <v>4502</v>
      </c>
      <c r="BG283" s="62" t="s">
        <v>4502</v>
      </c>
      <c r="BH283" s="39">
        <v>2</v>
      </c>
      <c r="BI283" s="39"/>
      <c r="BJ283" s="39"/>
      <c r="BK283" s="39"/>
      <c r="BU283" s="39" t="s">
        <v>4503</v>
      </c>
      <c r="BV283" s="38" t="s">
        <v>4504</v>
      </c>
      <c r="BW283" s="38" t="s">
        <v>4504</v>
      </c>
      <c r="BX283" s="39">
        <v>2</v>
      </c>
      <c r="BY283" s="39"/>
      <c r="BZ283" s="39"/>
      <c r="CA283" s="39"/>
      <c r="CS283" s="102"/>
      <c r="CT283" s="102"/>
      <c r="CU283" s="102"/>
      <c r="CV283" s="102"/>
      <c r="CW283" s="102"/>
      <c r="CX283" s="102"/>
      <c r="CY283" s="102"/>
      <c r="DI283" s="39" t="s">
        <v>4505</v>
      </c>
      <c r="DJ283" s="39" t="s">
        <v>4506</v>
      </c>
      <c r="DK283" s="39" t="s">
        <v>4506</v>
      </c>
      <c r="DL283" s="39">
        <v>2</v>
      </c>
      <c r="DM283" s="39"/>
      <c r="DN283" s="39"/>
      <c r="DO283" s="39"/>
    </row>
    <row r="284" spans="56:119" x14ac:dyDescent="0.4">
      <c r="BD284" s="33">
        <v>280</v>
      </c>
      <c r="BE284" s="39" t="s">
        <v>4507</v>
      </c>
      <c r="BF284" s="62" t="s">
        <v>4508</v>
      </c>
      <c r="BG284" s="62" t="s">
        <v>4508</v>
      </c>
      <c r="BH284" s="39">
        <v>2</v>
      </c>
      <c r="BI284" s="39"/>
      <c r="BJ284" s="39"/>
      <c r="BK284" s="39"/>
      <c r="BU284" s="39" t="s">
        <v>4509</v>
      </c>
      <c r="BV284" s="38" t="s">
        <v>4510</v>
      </c>
      <c r="BW284" s="38" t="s">
        <v>4510</v>
      </c>
      <c r="BX284" s="39">
        <v>2</v>
      </c>
      <c r="BY284" s="39"/>
      <c r="BZ284" s="39"/>
      <c r="CA284" s="39"/>
      <c r="CS284" s="102"/>
      <c r="CT284" s="102"/>
      <c r="CU284" s="102"/>
      <c r="CV284" s="102"/>
      <c r="CW284" s="102"/>
      <c r="CX284" s="102"/>
      <c r="CY284" s="102"/>
      <c r="DI284" s="39" t="s">
        <v>4511</v>
      </c>
      <c r="DJ284" s="39" t="s">
        <v>3551</v>
      </c>
      <c r="DK284" s="39" t="s">
        <v>3551</v>
      </c>
      <c r="DL284" s="39">
        <v>2</v>
      </c>
      <c r="DM284" s="39"/>
      <c r="DN284" s="39"/>
      <c r="DO284" s="39"/>
    </row>
    <row r="285" spans="56:119" x14ac:dyDescent="0.4">
      <c r="BD285" s="33">
        <v>281</v>
      </c>
      <c r="BE285" s="39" t="s">
        <v>4512</v>
      </c>
      <c r="BF285" s="62" t="s">
        <v>4513</v>
      </c>
      <c r="BG285" s="62" t="s">
        <v>4513</v>
      </c>
      <c r="BH285" s="39">
        <v>2</v>
      </c>
      <c r="BI285" s="39"/>
      <c r="BJ285" s="39"/>
      <c r="BK285" s="39"/>
      <c r="BU285" s="39" t="s">
        <v>4514</v>
      </c>
      <c r="BV285" s="38" t="s">
        <v>4515</v>
      </c>
      <c r="BW285" s="38" t="s">
        <v>4515</v>
      </c>
      <c r="BX285" s="39">
        <v>2</v>
      </c>
      <c r="BY285" s="39"/>
      <c r="BZ285" s="39"/>
      <c r="CA285" s="39"/>
      <c r="CS285" s="102"/>
      <c r="CT285" s="102"/>
      <c r="CU285" s="102"/>
      <c r="CV285" s="102"/>
      <c r="CW285" s="102"/>
      <c r="CX285" s="102"/>
      <c r="CY285" s="102"/>
      <c r="DI285" s="39" t="s">
        <v>4516</v>
      </c>
      <c r="DJ285" s="39" t="s">
        <v>3558</v>
      </c>
      <c r="DK285" s="39" t="s">
        <v>3558</v>
      </c>
      <c r="DL285" s="39">
        <v>2</v>
      </c>
      <c r="DM285" s="39"/>
      <c r="DN285" s="39"/>
      <c r="DO285" s="39"/>
    </row>
    <row r="286" spans="56:119" x14ac:dyDescent="0.4">
      <c r="BD286" s="33">
        <v>282</v>
      </c>
      <c r="BE286" s="39" t="s">
        <v>4517</v>
      </c>
      <c r="BF286" s="62" t="s">
        <v>4518</v>
      </c>
      <c r="BG286" s="62" t="s">
        <v>4518</v>
      </c>
      <c r="BH286" s="39">
        <v>2</v>
      </c>
      <c r="BI286" s="39"/>
      <c r="BJ286" s="39"/>
      <c r="BK286" s="39"/>
      <c r="BU286" s="39" t="s">
        <v>4519</v>
      </c>
      <c r="BV286" s="38" t="s">
        <v>4520</v>
      </c>
      <c r="BW286" s="38" t="s">
        <v>4520</v>
      </c>
      <c r="BX286" s="39">
        <v>2</v>
      </c>
      <c r="BY286" s="39"/>
      <c r="BZ286" s="39"/>
      <c r="CA286" s="39"/>
      <c r="CS286" s="102"/>
      <c r="CT286" s="102"/>
      <c r="CU286" s="102"/>
      <c r="CV286" s="102"/>
      <c r="CW286" s="102"/>
      <c r="CX286" s="102"/>
      <c r="CY286" s="102"/>
      <c r="DI286" s="39" t="s">
        <v>4521</v>
      </c>
      <c r="DJ286" s="39" t="s">
        <v>4522</v>
      </c>
      <c r="DK286" s="39" t="s">
        <v>4522</v>
      </c>
      <c r="DL286" s="39">
        <v>2</v>
      </c>
      <c r="DM286" s="39"/>
      <c r="DN286" s="39"/>
      <c r="DO286" s="39"/>
    </row>
    <row r="287" spans="56:119" x14ac:dyDescent="0.4">
      <c r="BD287" s="33">
        <v>283</v>
      </c>
      <c r="BE287" s="39" t="s">
        <v>4523</v>
      </c>
      <c r="BF287" s="62" t="s">
        <v>4524</v>
      </c>
      <c r="BG287" s="62" t="s">
        <v>4524</v>
      </c>
      <c r="BH287" s="39">
        <v>2</v>
      </c>
      <c r="BI287" s="39"/>
      <c r="BJ287" s="39"/>
      <c r="BK287" s="39"/>
      <c r="BU287" s="39" t="s">
        <v>4525</v>
      </c>
      <c r="BV287" s="38" t="s">
        <v>4526</v>
      </c>
      <c r="BW287" s="38" t="s">
        <v>4526</v>
      </c>
      <c r="BX287" s="39">
        <v>2</v>
      </c>
      <c r="BY287" s="39"/>
      <c r="BZ287" s="39"/>
      <c r="CA287" s="39"/>
      <c r="CS287" s="102"/>
      <c r="CT287" s="102"/>
      <c r="CU287" s="102"/>
      <c r="CV287" s="102"/>
      <c r="CW287" s="102"/>
      <c r="CX287" s="102"/>
      <c r="CY287" s="102"/>
      <c r="DI287" s="39" t="s">
        <v>4527</v>
      </c>
      <c r="DJ287" s="39" t="s">
        <v>708</v>
      </c>
      <c r="DK287" s="39" t="s">
        <v>708</v>
      </c>
      <c r="DL287" s="39">
        <v>2</v>
      </c>
      <c r="DM287" s="39"/>
      <c r="DN287" s="39"/>
      <c r="DO287" s="39"/>
    </row>
    <row r="288" spans="56:119" x14ac:dyDescent="0.4">
      <c r="BD288" s="33">
        <v>284</v>
      </c>
      <c r="BE288" s="39" t="s">
        <v>3036</v>
      </c>
      <c r="BF288" s="62" t="s">
        <v>4528</v>
      </c>
      <c r="BG288" s="62" t="s">
        <v>4528</v>
      </c>
      <c r="BH288" s="39">
        <v>2</v>
      </c>
      <c r="BI288" s="39"/>
      <c r="BJ288" s="39"/>
      <c r="BK288" s="39"/>
      <c r="BU288" s="39" t="s">
        <v>4529</v>
      </c>
      <c r="BV288" s="38" t="s">
        <v>4530</v>
      </c>
      <c r="BW288" s="38" t="s">
        <v>4530</v>
      </c>
      <c r="BX288" s="39">
        <v>2</v>
      </c>
      <c r="BY288" s="39"/>
      <c r="BZ288" s="39"/>
      <c r="CA288" s="39"/>
      <c r="CS288" s="102"/>
      <c r="CT288" s="102"/>
      <c r="CU288" s="102"/>
      <c r="CV288" s="102"/>
      <c r="CW288" s="102"/>
      <c r="CX288" s="102"/>
      <c r="CY288" s="102"/>
      <c r="DI288" s="39" t="s">
        <v>4531</v>
      </c>
      <c r="DJ288" s="39" t="s">
        <v>4532</v>
      </c>
      <c r="DK288" s="39" t="s">
        <v>4532</v>
      </c>
      <c r="DL288" s="39">
        <v>2</v>
      </c>
      <c r="DM288" s="39"/>
      <c r="DN288" s="39"/>
      <c r="DO288" s="39"/>
    </row>
    <row r="289" spans="56:119" x14ac:dyDescent="0.4">
      <c r="BD289" s="33">
        <v>285</v>
      </c>
      <c r="BE289" s="39" t="s">
        <v>3048</v>
      </c>
      <c r="BF289" s="62" t="s">
        <v>4533</v>
      </c>
      <c r="BG289" s="62" t="s">
        <v>4533</v>
      </c>
      <c r="BH289" s="39">
        <v>2</v>
      </c>
      <c r="BI289" s="39"/>
      <c r="BJ289" s="39"/>
      <c r="BK289" s="39"/>
      <c r="BU289" s="39" t="s">
        <v>4534</v>
      </c>
      <c r="BV289" s="38" t="s">
        <v>4535</v>
      </c>
      <c r="BW289" s="38" t="s">
        <v>4535</v>
      </c>
      <c r="BX289" s="39">
        <v>2</v>
      </c>
      <c r="BY289" s="39"/>
      <c r="BZ289" s="39"/>
      <c r="CA289" s="39"/>
      <c r="CS289" s="102"/>
      <c r="CT289" s="102"/>
      <c r="CU289" s="102"/>
      <c r="CV289" s="102"/>
      <c r="CW289" s="102"/>
      <c r="CX289" s="102"/>
      <c r="CY289" s="102"/>
      <c r="DI289" s="39" t="s">
        <v>4536</v>
      </c>
      <c r="DJ289" s="39" t="s">
        <v>4537</v>
      </c>
      <c r="DK289" s="39" t="s">
        <v>4537</v>
      </c>
      <c r="DL289" s="39">
        <v>2</v>
      </c>
      <c r="DM289" s="39"/>
      <c r="DN289" s="39"/>
      <c r="DO289" s="39"/>
    </row>
    <row r="290" spans="56:119" x14ac:dyDescent="0.4">
      <c r="BD290" s="33">
        <v>286</v>
      </c>
      <c r="BE290" s="39" t="s">
        <v>3059</v>
      </c>
      <c r="BF290" s="62" t="s">
        <v>4538</v>
      </c>
      <c r="BG290" s="62" t="s">
        <v>4538</v>
      </c>
      <c r="BH290" s="39">
        <v>2</v>
      </c>
      <c r="BI290" s="39"/>
      <c r="BJ290" s="39"/>
      <c r="BK290" s="39"/>
      <c r="BU290" s="39" t="s">
        <v>4539</v>
      </c>
      <c r="BV290" s="38" t="s">
        <v>4540</v>
      </c>
      <c r="BW290" s="38" t="s">
        <v>4540</v>
      </c>
      <c r="BX290" s="39">
        <v>2</v>
      </c>
      <c r="BY290" s="39"/>
      <c r="BZ290" s="39"/>
      <c r="CA290" s="39"/>
      <c r="CS290" s="102"/>
      <c r="CT290" s="102"/>
      <c r="CU290" s="102"/>
      <c r="CV290" s="102"/>
      <c r="CW290" s="102"/>
      <c r="CX290" s="102"/>
      <c r="CY290" s="102"/>
      <c r="DI290" s="39" t="s">
        <v>4541</v>
      </c>
      <c r="DJ290" s="39" t="s">
        <v>508</v>
      </c>
      <c r="DK290" s="39" t="s">
        <v>508</v>
      </c>
      <c r="DL290" s="39">
        <v>2</v>
      </c>
      <c r="DM290" s="39"/>
      <c r="DN290" s="39"/>
      <c r="DO290" s="39"/>
    </row>
    <row r="291" spans="56:119" x14ac:dyDescent="0.4">
      <c r="BD291" s="33">
        <v>287</v>
      </c>
      <c r="BE291" s="39" t="s">
        <v>3073</v>
      </c>
      <c r="BF291" s="62" t="s">
        <v>4542</v>
      </c>
      <c r="BG291" s="62" t="s">
        <v>4542</v>
      </c>
      <c r="BH291" s="39">
        <v>2</v>
      </c>
      <c r="BI291" s="39"/>
      <c r="BJ291" s="39"/>
      <c r="BK291" s="39"/>
      <c r="BU291" s="39" t="s">
        <v>4543</v>
      </c>
      <c r="BV291" s="38" t="s">
        <v>4544</v>
      </c>
      <c r="BW291" s="38" t="s">
        <v>4544</v>
      </c>
      <c r="BX291" s="39">
        <v>2</v>
      </c>
      <c r="BY291" s="39"/>
      <c r="BZ291" s="39"/>
      <c r="CA291" s="39"/>
      <c r="CS291" s="102"/>
      <c r="CT291" s="102"/>
      <c r="CU291" s="102"/>
      <c r="CV291" s="102"/>
      <c r="CW291" s="102"/>
      <c r="CX291" s="102"/>
      <c r="CY291" s="102"/>
      <c r="DI291" s="39" t="s">
        <v>4545</v>
      </c>
      <c r="DJ291" s="39" t="s">
        <v>4546</v>
      </c>
      <c r="DK291" s="39" t="s">
        <v>4546</v>
      </c>
      <c r="DL291" s="39">
        <v>2</v>
      </c>
      <c r="DM291" s="39"/>
      <c r="DN291" s="39"/>
      <c r="DO291" s="39"/>
    </row>
    <row r="292" spans="56:119" x14ac:dyDescent="0.4">
      <c r="BD292" s="33">
        <v>288</v>
      </c>
      <c r="BE292" s="39" t="s">
        <v>3087</v>
      </c>
      <c r="BF292" s="62" t="s">
        <v>4547</v>
      </c>
      <c r="BG292" s="62" t="s">
        <v>4547</v>
      </c>
      <c r="BH292" s="39">
        <v>2</v>
      </c>
      <c r="BI292" s="39"/>
      <c r="BJ292" s="39"/>
      <c r="BK292" s="39"/>
      <c r="BU292" s="39" t="s">
        <v>4548</v>
      </c>
      <c r="BV292" s="38" t="s">
        <v>4549</v>
      </c>
      <c r="BW292" s="38" t="s">
        <v>4549</v>
      </c>
      <c r="BX292" s="39">
        <v>2</v>
      </c>
      <c r="BY292" s="39"/>
      <c r="BZ292" s="39"/>
      <c r="CA292" s="39"/>
      <c r="CS292" s="102"/>
      <c r="CT292" s="102"/>
      <c r="CU292" s="102"/>
      <c r="CV292" s="102"/>
      <c r="CW292" s="102"/>
      <c r="CX292" s="102"/>
      <c r="CY292" s="102"/>
      <c r="DI292" s="39" t="s">
        <v>4550</v>
      </c>
      <c r="DJ292" s="39" t="s">
        <v>4551</v>
      </c>
      <c r="DK292" s="39" t="s">
        <v>4551</v>
      </c>
      <c r="DL292" s="39">
        <v>2</v>
      </c>
      <c r="DM292" s="39"/>
      <c r="DN292" s="39"/>
      <c r="DO292" s="39"/>
    </row>
    <row r="293" spans="56:119" x14ac:dyDescent="0.4">
      <c r="BD293" s="33">
        <v>289</v>
      </c>
      <c r="BE293" s="39" t="s">
        <v>3100</v>
      </c>
      <c r="BF293" s="62" t="s">
        <v>4552</v>
      </c>
      <c r="BG293" s="62" t="s">
        <v>4552</v>
      </c>
      <c r="BH293" s="39">
        <v>2</v>
      </c>
      <c r="BI293" s="39"/>
      <c r="BJ293" s="39"/>
      <c r="BK293" s="39"/>
      <c r="BU293" s="39" t="s">
        <v>4553</v>
      </c>
      <c r="BV293" s="38" t="s">
        <v>4554</v>
      </c>
      <c r="BW293" s="38" t="s">
        <v>4554</v>
      </c>
      <c r="BX293" s="39">
        <v>3</v>
      </c>
      <c r="BY293" s="37" t="b">
        <v>0</v>
      </c>
      <c r="BZ293" s="37"/>
      <c r="CA293" s="39"/>
      <c r="CS293" s="102"/>
      <c r="CT293" s="102"/>
      <c r="CU293" s="102"/>
      <c r="CV293" s="102"/>
      <c r="CW293" s="102"/>
      <c r="CX293" s="102"/>
      <c r="CY293" s="102"/>
      <c r="DI293" s="39" t="s">
        <v>4555</v>
      </c>
      <c r="DJ293" s="39" t="s">
        <v>4556</v>
      </c>
      <c r="DK293" s="39" t="s">
        <v>4556</v>
      </c>
      <c r="DL293" s="39">
        <v>2</v>
      </c>
      <c r="DM293" s="39"/>
      <c r="DN293" s="39"/>
      <c r="DO293" s="39"/>
    </row>
    <row r="294" spans="56:119" x14ac:dyDescent="0.4">
      <c r="BD294" s="33">
        <v>290</v>
      </c>
      <c r="BE294" s="39" t="s">
        <v>4557</v>
      </c>
      <c r="BF294" s="62" t="s">
        <v>4558</v>
      </c>
      <c r="BG294" s="62" t="s">
        <v>4558</v>
      </c>
      <c r="BH294" s="39">
        <v>2</v>
      </c>
      <c r="BI294" s="39"/>
      <c r="BJ294" s="39"/>
      <c r="BK294" s="39"/>
      <c r="BU294" s="39" t="s">
        <v>4559</v>
      </c>
      <c r="BV294" s="38" t="s">
        <v>4560</v>
      </c>
      <c r="BW294" s="38" t="s">
        <v>4560</v>
      </c>
      <c r="BX294" s="39">
        <v>3</v>
      </c>
      <c r="BY294" s="37" t="b">
        <v>0</v>
      </c>
      <c r="BZ294" s="37"/>
      <c r="CA294" s="39"/>
      <c r="CS294" s="102"/>
      <c r="CT294" s="102"/>
      <c r="CU294" s="102"/>
      <c r="CV294" s="102"/>
      <c r="CW294" s="102"/>
      <c r="CX294" s="102"/>
      <c r="CY294" s="102"/>
      <c r="DI294" s="39" t="s">
        <v>2644</v>
      </c>
      <c r="DJ294" s="39" t="s">
        <v>4561</v>
      </c>
      <c r="DK294" s="39" t="s">
        <v>4561</v>
      </c>
      <c r="DL294" s="39">
        <v>2</v>
      </c>
      <c r="DM294" s="39"/>
      <c r="DN294" s="39"/>
      <c r="DO294" s="39"/>
    </row>
    <row r="295" spans="56:119" x14ac:dyDescent="0.4">
      <c r="BD295" s="33">
        <v>291</v>
      </c>
      <c r="BE295" s="39" t="s">
        <v>4562</v>
      </c>
      <c r="BF295" s="62" t="s">
        <v>4563</v>
      </c>
      <c r="BG295" s="62" t="s">
        <v>4563</v>
      </c>
      <c r="BH295" s="39">
        <v>2</v>
      </c>
      <c r="BI295" s="39"/>
      <c r="BJ295" s="39"/>
      <c r="BK295" s="39"/>
      <c r="BU295" s="39" t="s">
        <v>4564</v>
      </c>
      <c r="BV295" s="38" t="s">
        <v>4565</v>
      </c>
      <c r="BW295" s="38" t="s">
        <v>4565</v>
      </c>
      <c r="BX295" s="39">
        <v>3</v>
      </c>
      <c r="BY295" s="37" t="b">
        <v>0</v>
      </c>
      <c r="BZ295" s="37"/>
      <c r="CA295" s="39"/>
      <c r="CS295" s="102"/>
      <c r="CT295" s="102"/>
      <c r="CU295" s="102"/>
      <c r="CV295" s="102"/>
      <c r="CW295" s="102"/>
      <c r="CX295" s="102"/>
      <c r="CY295" s="102"/>
      <c r="DI295" s="39" t="s">
        <v>2669</v>
      </c>
      <c r="DJ295" s="39" t="s">
        <v>4566</v>
      </c>
      <c r="DK295" s="39" t="s">
        <v>4566</v>
      </c>
      <c r="DL295" s="39">
        <v>2</v>
      </c>
      <c r="DM295" s="39"/>
      <c r="DN295" s="39"/>
      <c r="DO295" s="39"/>
    </row>
    <row r="296" spans="56:119" x14ac:dyDescent="0.4">
      <c r="BD296" s="33">
        <v>292</v>
      </c>
      <c r="BE296" s="39" t="s">
        <v>4567</v>
      </c>
      <c r="BF296" s="62" t="s">
        <v>4568</v>
      </c>
      <c r="BG296" s="62" t="s">
        <v>4568</v>
      </c>
      <c r="BH296" s="39">
        <v>2</v>
      </c>
      <c r="BI296" s="39"/>
      <c r="BJ296" s="39"/>
      <c r="BK296" s="39"/>
      <c r="BU296" s="39" t="s">
        <v>4569</v>
      </c>
      <c r="BV296" s="38" t="s">
        <v>4570</v>
      </c>
      <c r="BW296" s="38" t="s">
        <v>4570</v>
      </c>
      <c r="BX296" s="39">
        <v>3</v>
      </c>
      <c r="BY296" s="37" t="b">
        <v>0</v>
      </c>
      <c r="BZ296" s="37"/>
      <c r="CA296" s="39"/>
      <c r="CS296" s="102"/>
      <c r="CT296" s="102"/>
      <c r="CU296" s="102"/>
      <c r="CV296" s="102"/>
      <c r="CW296" s="102"/>
      <c r="CX296" s="102"/>
      <c r="CY296" s="102"/>
      <c r="DI296" s="39" t="s">
        <v>2696</v>
      </c>
      <c r="DJ296" s="39" t="s">
        <v>4571</v>
      </c>
      <c r="DK296" s="39" t="s">
        <v>4571</v>
      </c>
      <c r="DL296" s="39">
        <v>2</v>
      </c>
      <c r="DM296" s="39"/>
      <c r="DN296" s="39"/>
      <c r="DO296" s="39"/>
    </row>
    <row r="297" spans="56:119" x14ac:dyDescent="0.4">
      <c r="BD297" s="33">
        <v>293</v>
      </c>
      <c r="BE297" s="39" t="s">
        <v>4572</v>
      </c>
      <c r="BF297" s="62" t="s">
        <v>4573</v>
      </c>
      <c r="BG297" s="62" t="s">
        <v>4573</v>
      </c>
      <c r="BH297" s="39">
        <v>2</v>
      </c>
      <c r="BI297" s="39"/>
      <c r="BJ297" s="39"/>
      <c r="BK297" s="39"/>
      <c r="BU297" s="39" t="s">
        <v>4574</v>
      </c>
      <c r="BV297" s="38" t="s">
        <v>4575</v>
      </c>
      <c r="BW297" s="38" t="s">
        <v>4575</v>
      </c>
      <c r="BX297" s="39">
        <v>3</v>
      </c>
      <c r="BY297" s="37" t="b">
        <v>0</v>
      </c>
      <c r="BZ297" s="37"/>
      <c r="CA297" s="39"/>
      <c r="CS297" s="102"/>
      <c r="CT297" s="102"/>
      <c r="CU297" s="102"/>
      <c r="CV297" s="102"/>
      <c r="CW297" s="103"/>
      <c r="CX297" s="103"/>
      <c r="CY297" s="102"/>
      <c r="DI297" s="39" t="s">
        <v>2717</v>
      </c>
      <c r="DJ297" s="39" t="s">
        <v>4576</v>
      </c>
      <c r="DK297" s="39" t="s">
        <v>4576</v>
      </c>
      <c r="DL297" s="39">
        <v>2</v>
      </c>
      <c r="DM297" s="39"/>
      <c r="DN297" s="39"/>
      <c r="DO297" s="39"/>
    </row>
    <row r="298" spans="56:119" x14ac:dyDescent="0.4">
      <c r="BD298" s="33">
        <v>294</v>
      </c>
      <c r="BE298" s="39" t="s">
        <v>4577</v>
      </c>
      <c r="BF298" s="62" t="s">
        <v>4578</v>
      </c>
      <c r="BG298" s="62" t="s">
        <v>4578</v>
      </c>
      <c r="BH298" s="39">
        <v>2</v>
      </c>
      <c r="BI298" s="39"/>
      <c r="BJ298" s="39"/>
      <c r="BK298" s="39"/>
      <c r="BU298" s="39" t="s">
        <v>4579</v>
      </c>
      <c r="BV298" s="38" t="s">
        <v>4580</v>
      </c>
      <c r="BW298" s="38" t="s">
        <v>4580</v>
      </c>
      <c r="BX298" s="39">
        <v>3</v>
      </c>
      <c r="BY298" s="37" t="b">
        <v>0</v>
      </c>
      <c r="BZ298" s="37"/>
      <c r="CA298" s="39"/>
      <c r="CS298" s="102"/>
      <c r="CT298" s="102"/>
      <c r="CU298" s="102"/>
      <c r="CV298" s="102"/>
      <c r="CW298" s="103"/>
      <c r="CX298" s="103"/>
      <c r="CY298" s="102"/>
      <c r="DI298" s="39" t="s">
        <v>2737</v>
      </c>
      <c r="DJ298" s="39" t="s">
        <v>4581</v>
      </c>
      <c r="DK298" s="39" t="s">
        <v>4581</v>
      </c>
      <c r="DL298" s="39">
        <v>2</v>
      </c>
      <c r="DM298" s="39"/>
      <c r="DN298" s="39"/>
      <c r="DO298" s="39"/>
    </row>
    <row r="299" spans="56:119" x14ac:dyDescent="0.4">
      <c r="BD299" s="33">
        <v>295</v>
      </c>
      <c r="BE299" s="39" t="s">
        <v>4582</v>
      </c>
      <c r="BF299" s="62" t="s">
        <v>4583</v>
      </c>
      <c r="BG299" s="62" t="s">
        <v>4583</v>
      </c>
      <c r="BH299" s="39">
        <v>2</v>
      </c>
      <c r="BI299" s="39"/>
      <c r="BJ299" s="39"/>
      <c r="BK299" s="39"/>
      <c r="BU299" s="39" t="s">
        <v>4584</v>
      </c>
      <c r="BV299" s="38" t="s">
        <v>4585</v>
      </c>
      <c r="BW299" s="38" t="s">
        <v>4585</v>
      </c>
      <c r="BX299" s="39">
        <v>3</v>
      </c>
      <c r="BY299" s="37" t="b">
        <v>0</v>
      </c>
      <c r="BZ299" s="37"/>
      <c r="CA299" s="39"/>
      <c r="CS299" s="102"/>
      <c r="CT299" s="102"/>
      <c r="CU299" s="102"/>
      <c r="CV299" s="102"/>
      <c r="CW299" s="102"/>
      <c r="CX299" s="102"/>
      <c r="CY299" s="102"/>
      <c r="DI299" s="39" t="s">
        <v>2762</v>
      </c>
      <c r="DJ299" s="39" t="s">
        <v>4586</v>
      </c>
      <c r="DK299" s="39" t="s">
        <v>4586</v>
      </c>
      <c r="DL299" s="39">
        <v>2</v>
      </c>
      <c r="DM299" s="39"/>
      <c r="DN299" s="39"/>
      <c r="DO299" s="39"/>
    </row>
    <row r="300" spans="56:119" x14ac:dyDescent="0.4">
      <c r="BD300" s="33">
        <v>296</v>
      </c>
      <c r="BE300" s="39" t="s">
        <v>4587</v>
      </c>
      <c r="BF300" s="62" t="s">
        <v>4588</v>
      </c>
      <c r="BG300" s="62" t="s">
        <v>4588</v>
      </c>
      <c r="BH300" s="39">
        <v>2</v>
      </c>
      <c r="BI300" s="39"/>
      <c r="BJ300" s="39"/>
      <c r="BK300" s="39"/>
      <c r="BU300" s="39" t="s">
        <v>4589</v>
      </c>
      <c r="BV300" s="38" t="s">
        <v>4590</v>
      </c>
      <c r="BW300" s="38" t="s">
        <v>4590</v>
      </c>
      <c r="BX300" s="39"/>
      <c r="BY300" s="39"/>
      <c r="BZ300" s="39"/>
      <c r="CA300" s="39"/>
      <c r="CS300" s="102"/>
      <c r="CT300" s="102"/>
      <c r="CU300" s="102"/>
      <c r="CV300" s="102"/>
      <c r="CW300" s="102"/>
      <c r="CX300" s="102"/>
      <c r="CY300" s="102"/>
      <c r="DI300" s="39" t="s">
        <v>4591</v>
      </c>
      <c r="DJ300" s="39" t="s">
        <v>3766</v>
      </c>
      <c r="DK300" s="39" t="s">
        <v>3766</v>
      </c>
      <c r="DL300" s="39">
        <v>2</v>
      </c>
      <c r="DM300" s="39"/>
      <c r="DN300" s="39"/>
      <c r="DO300" s="39"/>
    </row>
    <row r="301" spans="56:119" x14ac:dyDescent="0.4">
      <c r="BD301" s="33">
        <v>297</v>
      </c>
      <c r="BE301" s="39" t="s">
        <v>3225</v>
      </c>
      <c r="BF301" s="62" t="s">
        <v>4592</v>
      </c>
      <c r="BG301" s="62" t="s">
        <v>4592</v>
      </c>
      <c r="BH301" s="39">
        <v>2</v>
      </c>
      <c r="BI301" s="39"/>
      <c r="BJ301" s="39"/>
      <c r="BK301" s="39"/>
      <c r="BU301" s="39" t="s">
        <v>4593</v>
      </c>
      <c r="BV301" s="38" t="s">
        <v>4594</v>
      </c>
      <c r="BW301" s="38" t="s">
        <v>4594</v>
      </c>
      <c r="BX301" s="39"/>
      <c r="BY301" s="39"/>
      <c r="BZ301" s="39"/>
      <c r="CA301" s="39"/>
      <c r="CS301" s="102"/>
      <c r="CT301" s="102"/>
      <c r="CU301" s="102"/>
      <c r="CV301" s="102"/>
      <c r="CW301" s="102"/>
      <c r="CX301" s="102"/>
      <c r="CY301" s="102"/>
      <c r="DI301" s="39" t="s">
        <v>2806</v>
      </c>
      <c r="DJ301" s="39" t="s">
        <v>932</v>
      </c>
      <c r="DK301" s="39" t="s">
        <v>932</v>
      </c>
      <c r="DL301" s="39">
        <v>2</v>
      </c>
      <c r="DM301" s="39"/>
      <c r="DN301" s="39"/>
      <c r="DO301" s="39"/>
    </row>
    <row r="302" spans="56:119" x14ac:dyDescent="0.4">
      <c r="BD302" s="33">
        <v>298</v>
      </c>
      <c r="BE302" s="39" t="s">
        <v>3237</v>
      </c>
      <c r="BF302" s="62" t="s">
        <v>4595</v>
      </c>
      <c r="BG302" s="62" t="s">
        <v>4595</v>
      </c>
      <c r="BH302" s="39">
        <v>2</v>
      </c>
      <c r="BI302" s="39"/>
      <c r="BJ302" s="39"/>
      <c r="BK302" s="39"/>
      <c r="BU302" s="39" t="s">
        <v>4596</v>
      </c>
      <c r="BV302" s="38" t="s">
        <v>4597</v>
      </c>
      <c r="BW302" s="38" t="s">
        <v>4597</v>
      </c>
      <c r="BX302" s="39"/>
      <c r="BY302" s="39"/>
      <c r="BZ302" s="39"/>
      <c r="CA302" s="39"/>
      <c r="CS302" s="102"/>
      <c r="CT302" s="102"/>
      <c r="CU302" s="102"/>
      <c r="CV302" s="102"/>
      <c r="CW302" s="102"/>
      <c r="CX302" s="102"/>
      <c r="CY302" s="102"/>
      <c r="DI302" s="39" t="s">
        <v>2823</v>
      </c>
      <c r="DJ302" s="39" t="s">
        <v>4598</v>
      </c>
      <c r="DK302" s="39" t="s">
        <v>4598</v>
      </c>
      <c r="DL302" s="39">
        <v>2</v>
      </c>
      <c r="DM302" s="39"/>
      <c r="DN302" s="39"/>
      <c r="DO302" s="39"/>
    </row>
    <row r="303" spans="56:119" x14ac:dyDescent="0.4">
      <c r="BD303" s="33">
        <v>299</v>
      </c>
      <c r="BE303" s="39" t="s">
        <v>3252</v>
      </c>
      <c r="BF303" s="62" t="s">
        <v>4599</v>
      </c>
      <c r="BG303" s="62" t="s">
        <v>4599</v>
      </c>
      <c r="BH303" s="39">
        <v>2</v>
      </c>
      <c r="BI303" s="39"/>
      <c r="BJ303" s="39"/>
      <c r="BK303" s="39"/>
      <c r="BU303" s="39" t="s">
        <v>4600</v>
      </c>
      <c r="BV303" s="38" t="s">
        <v>4601</v>
      </c>
      <c r="BW303" s="38" t="s">
        <v>4601</v>
      </c>
      <c r="BX303" s="39"/>
      <c r="BY303" s="39"/>
      <c r="BZ303" s="39"/>
      <c r="CA303" s="39"/>
      <c r="CS303" s="102"/>
      <c r="CT303" s="102"/>
      <c r="CU303" s="102"/>
      <c r="CV303" s="102"/>
      <c r="CW303" s="111"/>
      <c r="CX303" s="102"/>
      <c r="CY303" s="102"/>
      <c r="DI303" s="39" t="s">
        <v>2843</v>
      </c>
      <c r="DJ303" s="39" t="s">
        <v>4602</v>
      </c>
      <c r="DK303" s="39" t="s">
        <v>4602</v>
      </c>
      <c r="DL303" s="39">
        <v>2</v>
      </c>
      <c r="DM303" s="39"/>
      <c r="DN303" s="39"/>
      <c r="DO303" s="39"/>
    </row>
    <row r="304" spans="56:119" x14ac:dyDescent="0.4">
      <c r="BD304" s="33">
        <v>300</v>
      </c>
      <c r="BE304" s="39" t="s">
        <v>3270</v>
      </c>
      <c r="BF304" s="62" t="s">
        <v>4603</v>
      </c>
      <c r="BG304" s="62" t="s">
        <v>4603</v>
      </c>
      <c r="BH304" s="39">
        <v>2</v>
      </c>
      <c r="BI304" s="39"/>
      <c r="BJ304" s="39"/>
      <c r="BK304" s="39"/>
      <c r="BU304" s="39" t="s">
        <v>4604</v>
      </c>
      <c r="BV304" s="38" t="s">
        <v>4605</v>
      </c>
      <c r="BW304" s="38" t="s">
        <v>4605</v>
      </c>
      <c r="BX304" s="39"/>
      <c r="BY304" s="39"/>
      <c r="BZ304" s="39"/>
      <c r="CA304" s="39"/>
      <c r="CS304" s="102"/>
      <c r="CT304" s="102"/>
      <c r="CU304" s="102"/>
      <c r="CV304" s="102"/>
      <c r="CW304" s="111"/>
      <c r="CX304" s="102"/>
      <c r="CY304" s="102"/>
      <c r="DI304" s="39" t="s">
        <v>2863</v>
      </c>
      <c r="DJ304" s="39" t="s">
        <v>963</v>
      </c>
      <c r="DK304" s="39" t="s">
        <v>963</v>
      </c>
      <c r="DL304" s="39">
        <v>2</v>
      </c>
      <c r="DM304" s="39"/>
      <c r="DN304" s="39"/>
      <c r="DO304" s="39"/>
    </row>
    <row r="305" spans="56:119" x14ac:dyDescent="0.4">
      <c r="BD305" s="33">
        <v>301</v>
      </c>
      <c r="BE305" s="39" t="s">
        <v>3287</v>
      </c>
      <c r="BF305" s="62" t="s">
        <v>4606</v>
      </c>
      <c r="BG305" s="62" t="s">
        <v>4606</v>
      </c>
      <c r="BH305" s="39">
        <v>2</v>
      </c>
      <c r="BI305" s="39"/>
      <c r="BJ305" s="39"/>
      <c r="BK305" s="39"/>
      <c r="BU305" s="39" t="s">
        <v>4607</v>
      </c>
      <c r="BV305" s="38" t="s">
        <v>4608</v>
      </c>
      <c r="BW305" s="38" t="s">
        <v>4608</v>
      </c>
      <c r="BX305" s="39"/>
      <c r="BY305" s="39"/>
      <c r="BZ305" s="39"/>
      <c r="CA305" s="39"/>
      <c r="CS305" s="102"/>
      <c r="CT305" s="102"/>
      <c r="CU305" s="102"/>
      <c r="CV305" s="102"/>
      <c r="CW305" s="102"/>
      <c r="CX305" s="102"/>
      <c r="CY305" s="102"/>
      <c r="DI305" s="39" t="s">
        <v>2880</v>
      </c>
      <c r="DJ305" s="39" t="s">
        <v>997</v>
      </c>
      <c r="DK305" s="39" t="s">
        <v>997</v>
      </c>
      <c r="DL305" s="39">
        <v>2</v>
      </c>
      <c r="DM305" s="39"/>
      <c r="DN305" s="39"/>
      <c r="DO305" s="39"/>
    </row>
    <row r="306" spans="56:119" x14ac:dyDescent="0.4">
      <c r="BD306" s="33">
        <v>302</v>
      </c>
      <c r="BE306" s="39" t="s">
        <v>3305</v>
      </c>
      <c r="BF306" s="62" t="s">
        <v>4609</v>
      </c>
      <c r="BG306" s="62" t="s">
        <v>4609</v>
      </c>
      <c r="BH306" s="39">
        <v>2</v>
      </c>
      <c r="BI306" s="39"/>
      <c r="BJ306" s="39"/>
      <c r="BK306" s="39"/>
      <c r="BU306" s="39" t="s">
        <v>4610</v>
      </c>
      <c r="BV306" s="38" t="s">
        <v>4611</v>
      </c>
      <c r="BW306" s="38" t="s">
        <v>4611</v>
      </c>
      <c r="BX306" s="39"/>
      <c r="BY306" s="39"/>
      <c r="BZ306" s="39"/>
      <c r="CA306" s="39"/>
      <c r="CS306" s="102"/>
      <c r="CT306" s="102"/>
      <c r="CU306" s="102"/>
      <c r="CV306" s="102"/>
      <c r="CW306" s="102"/>
      <c r="CX306" s="102"/>
      <c r="CY306" s="102"/>
      <c r="DI306" s="39" t="s">
        <v>2896</v>
      </c>
      <c r="DJ306" s="39" t="s">
        <v>4612</v>
      </c>
      <c r="DK306" s="39" t="s">
        <v>4612</v>
      </c>
      <c r="DL306" s="39">
        <v>2</v>
      </c>
      <c r="DM306" s="39"/>
      <c r="DN306" s="39"/>
      <c r="DO306" s="39"/>
    </row>
    <row r="307" spans="56:119" x14ac:dyDescent="0.4">
      <c r="BD307" s="33">
        <v>303</v>
      </c>
      <c r="BE307" s="39" t="s">
        <v>3321</v>
      </c>
      <c r="BF307" s="62" t="s">
        <v>4613</v>
      </c>
      <c r="BG307" s="62" t="s">
        <v>4613</v>
      </c>
      <c r="BH307" s="39">
        <v>2</v>
      </c>
      <c r="BI307" s="39"/>
      <c r="BJ307" s="39"/>
      <c r="BK307" s="39"/>
      <c r="BU307" s="39" t="s">
        <v>4614</v>
      </c>
      <c r="BV307" s="38" t="s">
        <v>4615</v>
      </c>
      <c r="BW307" s="38" t="s">
        <v>4615</v>
      </c>
      <c r="BX307" s="39"/>
      <c r="BY307" s="39"/>
      <c r="BZ307" s="39"/>
      <c r="CA307" s="39"/>
      <c r="CS307" s="102"/>
      <c r="CT307" s="102"/>
      <c r="CU307" s="102"/>
      <c r="CV307" s="102"/>
      <c r="CW307" s="102"/>
      <c r="CX307" s="102"/>
      <c r="CY307" s="102"/>
      <c r="DI307" s="39" t="s">
        <v>2912</v>
      </c>
      <c r="DJ307" s="39" t="s">
        <v>4616</v>
      </c>
      <c r="DK307" s="39" t="s">
        <v>4616</v>
      </c>
      <c r="DL307" s="39">
        <v>2</v>
      </c>
      <c r="DM307" s="39"/>
      <c r="DN307" s="39"/>
      <c r="DO307" s="39"/>
    </row>
    <row r="308" spans="56:119" x14ac:dyDescent="0.4">
      <c r="BD308" s="33">
        <v>304</v>
      </c>
      <c r="BE308" s="39" t="s">
        <v>3334</v>
      </c>
      <c r="BF308" s="62" t="s">
        <v>4617</v>
      </c>
      <c r="BG308" s="62" t="s">
        <v>4617</v>
      </c>
      <c r="BH308" s="39">
        <v>2</v>
      </c>
      <c r="BI308" s="39"/>
      <c r="BJ308" s="39"/>
      <c r="BK308" s="39"/>
      <c r="BU308" s="39" t="s">
        <v>4618</v>
      </c>
      <c r="BV308" s="38" t="s">
        <v>4619</v>
      </c>
      <c r="BW308" s="38" t="s">
        <v>4619</v>
      </c>
      <c r="BX308" s="39"/>
      <c r="BY308" s="39"/>
      <c r="BZ308" s="39"/>
      <c r="CA308" s="39"/>
      <c r="CS308" s="102"/>
      <c r="CT308" s="102"/>
      <c r="CU308" s="102"/>
      <c r="CV308" s="102"/>
      <c r="CW308" s="102"/>
      <c r="CX308" s="102"/>
      <c r="CY308" s="102"/>
      <c r="DI308" s="39" t="s">
        <v>2926</v>
      </c>
      <c r="DJ308" s="39" t="s">
        <v>4620</v>
      </c>
      <c r="DK308" s="39" t="s">
        <v>4620</v>
      </c>
      <c r="DL308" s="39">
        <v>2</v>
      </c>
      <c r="DM308" s="39"/>
      <c r="DN308" s="39"/>
      <c r="DO308" s="39"/>
    </row>
    <row r="309" spans="56:119" x14ac:dyDescent="0.4">
      <c r="BD309" s="33">
        <v>305</v>
      </c>
      <c r="BE309" s="39" t="s">
        <v>3349</v>
      </c>
      <c r="BF309" s="62" t="s">
        <v>4621</v>
      </c>
      <c r="BG309" s="62" t="s">
        <v>4621</v>
      </c>
      <c r="BH309" s="39">
        <v>2</v>
      </c>
      <c r="BI309" s="39"/>
      <c r="BJ309" s="39"/>
      <c r="BK309" s="39"/>
      <c r="BU309" s="39" t="s">
        <v>4622</v>
      </c>
      <c r="BV309" s="38" t="s">
        <v>3802</v>
      </c>
      <c r="BW309" s="38" t="s">
        <v>3802</v>
      </c>
      <c r="BX309" s="39"/>
      <c r="BY309" s="39"/>
      <c r="BZ309" s="39"/>
      <c r="CA309" s="39"/>
      <c r="CS309" s="102"/>
      <c r="CT309" s="102"/>
      <c r="CU309" s="102"/>
      <c r="CV309" s="102"/>
      <c r="CW309" s="102"/>
      <c r="CX309" s="102"/>
      <c r="CY309" s="102"/>
      <c r="DI309" s="39" t="s">
        <v>2939</v>
      </c>
      <c r="DJ309" s="39" t="s">
        <v>4623</v>
      </c>
      <c r="DK309" s="39" t="s">
        <v>4623</v>
      </c>
      <c r="DL309" s="39">
        <v>2</v>
      </c>
      <c r="DM309" s="39"/>
      <c r="DN309" s="39"/>
      <c r="DO309" s="39"/>
    </row>
    <row r="310" spans="56:119" x14ac:dyDescent="0.4">
      <c r="BD310" s="33">
        <v>306</v>
      </c>
      <c r="BE310" s="39" t="s">
        <v>3366</v>
      </c>
      <c r="BF310" s="62" t="s">
        <v>4624</v>
      </c>
      <c r="BG310" s="62" t="s">
        <v>4624</v>
      </c>
      <c r="BH310" s="39">
        <v>2</v>
      </c>
      <c r="BI310" s="39"/>
      <c r="BJ310" s="39"/>
      <c r="BK310" s="39"/>
      <c r="BU310" s="39" t="s">
        <v>4625</v>
      </c>
      <c r="BV310" s="38" t="s">
        <v>4626</v>
      </c>
      <c r="BW310" s="38" t="s">
        <v>4626</v>
      </c>
      <c r="BX310" s="39"/>
      <c r="BY310" s="39"/>
      <c r="BZ310" s="39"/>
      <c r="CA310" s="39"/>
      <c r="CS310" s="102"/>
      <c r="CT310" s="102"/>
      <c r="CU310" s="102"/>
      <c r="CV310" s="102"/>
      <c r="CW310" s="102"/>
      <c r="CX310" s="102"/>
      <c r="CY310" s="102"/>
      <c r="DI310" s="39" t="s">
        <v>2952</v>
      </c>
      <c r="DJ310" s="39" t="s">
        <v>4627</v>
      </c>
      <c r="DK310" s="39" t="s">
        <v>4627</v>
      </c>
      <c r="DL310" s="39">
        <v>2</v>
      </c>
      <c r="DM310" s="39"/>
      <c r="DN310" s="39"/>
      <c r="DO310" s="39"/>
    </row>
    <row r="311" spans="56:119" x14ac:dyDescent="0.4">
      <c r="BD311" s="33">
        <v>307</v>
      </c>
      <c r="BE311" s="39" t="s">
        <v>3378</v>
      </c>
      <c r="BF311" s="62" t="s">
        <v>4628</v>
      </c>
      <c r="BG311" s="62" t="s">
        <v>4628</v>
      </c>
      <c r="BH311" s="39">
        <v>2</v>
      </c>
      <c r="BI311" s="39"/>
      <c r="BJ311" s="39"/>
      <c r="BK311" s="39"/>
      <c r="BU311" s="39" t="s">
        <v>4629</v>
      </c>
      <c r="BV311" s="38" t="s">
        <v>4630</v>
      </c>
      <c r="BW311" s="38" t="s">
        <v>4630</v>
      </c>
      <c r="BX311" s="39">
        <v>4</v>
      </c>
      <c r="BY311" s="39">
        <v>2</v>
      </c>
      <c r="BZ311" s="39"/>
      <c r="CA311" s="39"/>
      <c r="CS311" s="102"/>
      <c r="CT311" s="102"/>
      <c r="CU311" s="102"/>
      <c r="CV311" s="102"/>
      <c r="CW311" s="102"/>
      <c r="CX311" s="102"/>
      <c r="CY311" s="102"/>
      <c r="DI311" s="39" t="s">
        <v>2970</v>
      </c>
      <c r="DJ311" s="39" t="s">
        <v>4631</v>
      </c>
      <c r="DK311" s="39" t="s">
        <v>4631</v>
      </c>
      <c r="DL311" s="39">
        <v>2</v>
      </c>
      <c r="DM311" s="39"/>
      <c r="DN311" s="39"/>
      <c r="DO311" s="39"/>
    </row>
    <row r="312" spans="56:119" x14ac:dyDescent="0.4">
      <c r="BD312" s="33">
        <v>308</v>
      </c>
      <c r="BE312" s="39" t="s">
        <v>4632</v>
      </c>
      <c r="BF312" s="62" t="s">
        <v>4633</v>
      </c>
      <c r="BG312" s="62" t="s">
        <v>4633</v>
      </c>
      <c r="BH312" s="39">
        <v>2</v>
      </c>
      <c r="BI312" s="39"/>
      <c r="BJ312" s="39"/>
      <c r="BK312" s="39"/>
      <c r="BU312" s="39" t="s">
        <v>4634</v>
      </c>
      <c r="BV312" s="38" t="s">
        <v>4635</v>
      </c>
      <c r="BW312" s="38" t="s">
        <v>4635</v>
      </c>
      <c r="BX312" s="39">
        <v>4</v>
      </c>
      <c r="BY312" s="39">
        <v>2</v>
      </c>
      <c r="BZ312" s="39"/>
      <c r="CA312" s="39"/>
      <c r="CS312" s="102"/>
      <c r="CT312" s="102"/>
      <c r="CU312" s="102"/>
      <c r="CV312" s="102"/>
      <c r="CW312" s="102"/>
      <c r="CX312" s="102"/>
      <c r="CY312" s="102"/>
      <c r="DI312" s="39" t="s">
        <v>4636</v>
      </c>
      <c r="DJ312" s="39" t="s">
        <v>4637</v>
      </c>
      <c r="DK312" s="39" t="s">
        <v>4637</v>
      </c>
      <c r="DL312" s="39">
        <v>2</v>
      </c>
      <c r="DM312" s="39"/>
      <c r="DN312" s="39"/>
      <c r="DO312" s="39"/>
    </row>
    <row r="313" spans="56:119" x14ac:dyDescent="0.4">
      <c r="BD313" s="33">
        <v>309</v>
      </c>
      <c r="BE313" s="39" t="s">
        <v>4638</v>
      </c>
      <c r="BF313" s="62" t="s">
        <v>4639</v>
      </c>
      <c r="BG313" s="62" t="s">
        <v>4639</v>
      </c>
      <c r="BH313" s="39">
        <v>2</v>
      </c>
      <c r="BI313" s="39"/>
      <c r="BJ313" s="39"/>
      <c r="BK313" s="39"/>
      <c r="BU313" s="39" t="s">
        <v>4640</v>
      </c>
      <c r="BV313" s="38" t="s">
        <v>4641</v>
      </c>
      <c r="BW313" s="38" t="s">
        <v>4642</v>
      </c>
      <c r="BX313" s="39">
        <v>5</v>
      </c>
      <c r="BY313" s="79">
        <v>0</v>
      </c>
      <c r="BZ313" s="39" t="s">
        <v>2317</v>
      </c>
      <c r="CA313" s="39" t="s">
        <v>1067</v>
      </c>
      <c r="CS313" s="102"/>
      <c r="CT313" s="102"/>
      <c r="CU313" s="102"/>
      <c r="CV313" s="102"/>
      <c r="CW313" s="102"/>
      <c r="CX313" s="102"/>
      <c r="CY313" s="102"/>
      <c r="DI313" s="39" t="s">
        <v>4643</v>
      </c>
      <c r="DJ313" s="39" t="s">
        <v>4644</v>
      </c>
      <c r="DK313" s="39" t="s">
        <v>4644</v>
      </c>
      <c r="DL313" s="39">
        <v>2</v>
      </c>
      <c r="DM313" s="39"/>
      <c r="DN313" s="39"/>
      <c r="DO313" s="39"/>
    </row>
    <row r="314" spans="56:119" x14ac:dyDescent="0.4">
      <c r="BD314" s="33">
        <v>310</v>
      </c>
      <c r="BE314" s="39" t="s">
        <v>4645</v>
      </c>
      <c r="BF314" s="62" t="s">
        <v>4646</v>
      </c>
      <c r="BG314" s="62" t="s">
        <v>4646</v>
      </c>
      <c r="BH314" s="39">
        <v>2</v>
      </c>
      <c r="BI314" s="39"/>
      <c r="BJ314" s="39"/>
      <c r="BK314" s="39"/>
      <c r="BU314" s="39" t="s">
        <v>224</v>
      </c>
      <c r="BV314" s="38" t="s">
        <v>4647</v>
      </c>
      <c r="BW314" s="38" t="s">
        <v>4647</v>
      </c>
      <c r="BX314" s="39"/>
      <c r="BY314" s="39"/>
      <c r="BZ314" s="39"/>
      <c r="CA314" s="39"/>
      <c r="CS314" s="102"/>
      <c r="CT314" s="102"/>
      <c r="CU314" s="102"/>
      <c r="CV314" s="102"/>
      <c r="CW314" s="102"/>
      <c r="CX314" s="102"/>
      <c r="CY314" s="102"/>
      <c r="DI314" s="39" t="s">
        <v>4648</v>
      </c>
      <c r="DJ314" s="39" t="s">
        <v>4649</v>
      </c>
      <c r="DK314" s="39" t="s">
        <v>4649</v>
      </c>
      <c r="DL314" s="39">
        <v>2</v>
      </c>
      <c r="DM314" s="39"/>
      <c r="DN314" s="39"/>
      <c r="DO314" s="39"/>
    </row>
    <row r="315" spans="56:119" x14ac:dyDescent="0.4">
      <c r="BD315" s="33">
        <v>311</v>
      </c>
      <c r="BE315" s="39" t="s">
        <v>4650</v>
      </c>
      <c r="BF315" s="62" t="s">
        <v>4651</v>
      </c>
      <c r="BG315" s="62" t="s">
        <v>4651</v>
      </c>
      <c r="BH315" s="39">
        <v>2</v>
      </c>
      <c r="BI315" s="39"/>
      <c r="BJ315" s="39"/>
      <c r="BK315" s="39"/>
      <c r="BU315" s="39" t="s">
        <v>4652</v>
      </c>
      <c r="BV315" s="38" t="s">
        <v>4653</v>
      </c>
      <c r="BW315" s="38" t="s">
        <v>4653</v>
      </c>
      <c r="BX315" s="39">
        <v>2</v>
      </c>
      <c r="BY315" s="39"/>
      <c r="BZ315" s="39"/>
      <c r="CA315" s="39"/>
      <c r="CS315" s="102"/>
      <c r="CT315" s="102"/>
      <c r="CU315" s="102"/>
      <c r="CV315" s="102"/>
      <c r="CW315" s="102"/>
      <c r="CX315" s="102"/>
      <c r="CY315" s="102"/>
      <c r="DI315" s="39" t="s">
        <v>4654</v>
      </c>
      <c r="DJ315" s="39" t="s">
        <v>3795</v>
      </c>
      <c r="DK315" s="39" t="s">
        <v>3795</v>
      </c>
      <c r="DL315" s="39">
        <v>2</v>
      </c>
      <c r="DM315" s="39"/>
      <c r="DN315" s="39"/>
      <c r="DO315" s="39"/>
    </row>
    <row r="316" spans="56:119" x14ac:dyDescent="0.4">
      <c r="BD316" s="33">
        <v>312</v>
      </c>
      <c r="BE316" s="39" t="s">
        <v>4655</v>
      </c>
      <c r="BF316" s="62" t="s">
        <v>4656</v>
      </c>
      <c r="BG316" s="62" t="s">
        <v>4656</v>
      </c>
      <c r="BH316" s="39">
        <v>2</v>
      </c>
      <c r="BI316" s="39"/>
      <c r="BJ316" s="39"/>
      <c r="BK316" s="39"/>
      <c r="BU316" s="39" t="s">
        <v>4657</v>
      </c>
      <c r="BV316" s="38" t="s">
        <v>4658</v>
      </c>
      <c r="BW316" s="38" t="s">
        <v>4658</v>
      </c>
      <c r="BX316" s="39">
        <v>2</v>
      </c>
      <c r="BY316" s="39"/>
      <c r="BZ316" s="39"/>
      <c r="CA316" s="39"/>
      <c r="CS316" s="102"/>
      <c r="CT316" s="102"/>
      <c r="CU316" s="102"/>
      <c r="CV316" s="102"/>
      <c r="CW316" s="102"/>
      <c r="CX316" s="102"/>
      <c r="CY316" s="102"/>
      <c r="DI316" s="39" t="s">
        <v>4659</v>
      </c>
      <c r="DJ316" s="39" t="s">
        <v>4660</v>
      </c>
      <c r="DK316" s="39" t="s">
        <v>4660</v>
      </c>
      <c r="DL316" s="39">
        <v>2</v>
      </c>
      <c r="DM316" s="39"/>
      <c r="DN316" s="39"/>
      <c r="DO316" s="39"/>
    </row>
    <row r="317" spans="56:119" x14ac:dyDescent="0.4">
      <c r="BD317" s="33">
        <v>313</v>
      </c>
      <c r="BE317" s="39" t="s">
        <v>4661</v>
      </c>
      <c r="BF317" s="62" t="s">
        <v>4662</v>
      </c>
      <c r="BG317" s="62" t="s">
        <v>4662</v>
      </c>
      <c r="BH317" s="39">
        <v>2</v>
      </c>
      <c r="BI317" s="39"/>
      <c r="BJ317" s="39"/>
      <c r="BK317" s="39"/>
      <c r="BU317" s="39" t="s">
        <v>4663</v>
      </c>
      <c r="BV317" s="38" t="s">
        <v>4664</v>
      </c>
      <c r="BW317" s="38" t="s">
        <v>4664</v>
      </c>
      <c r="BX317" s="39">
        <v>2</v>
      </c>
      <c r="BY317" s="39"/>
      <c r="BZ317" s="39"/>
      <c r="CA317" s="39"/>
      <c r="CS317" s="102"/>
      <c r="CT317" s="102"/>
      <c r="CU317" s="102"/>
      <c r="CV317" s="102"/>
      <c r="CW317" s="102"/>
      <c r="CX317" s="102"/>
      <c r="CY317" s="102"/>
      <c r="DI317" s="39" t="s">
        <v>4665</v>
      </c>
      <c r="DJ317" s="39" t="s">
        <v>4666</v>
      </c>
      <c r="DK317" s="39" t="s">
        <v>4666</v>
      </c>
      <c r="DL317" s="39">
        <v>2</v>
      </c>
      <c r="DM317" s="39"/>
      <c r="DN317" s="39"/>
      <c r="DO317" s="39"/>
    </row>
    <row r="318" spans="56:119" x14ac:dyDescent="0.4">
      <c r="BD318" s="33">
        <v>314</v>
      </c>
      <c r="BE318" s="39" t="s">
        <v>4667</v>
      </c>
      <c r="BF318" s="62" t="s">
        <v>4668</v>
      </c>
      <c r="BG318" s="62" t="s">
        <v>4668</v>
      </c>
      <c r="BH318" s="39">
        <v>2</v>
      </c>
      <c r="BI318" s="39"/>
      <c r="BJ318" s="39"/>
      <c r="BK318" s="39"/>
      <c r="BU318" s="39" t="s">
        <v>4669</v>
      </c>
      <c r="BV318" s="38" t="s">
        <v>4287</v>
      </c>
      <c r="BW318" s="38" t="s">
        <v>4287</v>
      </c>
      <c r="BX318" s="39">
        <v>2</v>
      </c>
      <c r="BY318" s="39"/>
      <c r="BZ318" s="39"/>
      <c r="CA318" s="39"/>
      <c r="CS318" s="102"/>
      <c r="CT318" s="102"/>
      <c r="CU318" s="102"/>
      <c r="CV318" s="102"/>
      <c r="CW318" s="102"/>
      <c r="CX318" s="102"/>
      <c r="CY318" s="102"/>
      <c r="DI318" s="39" t="s">
        <v>4670</v>
      </c>
      <c r="DJ318" s="39" t="s">
        <v>4671</v>
      </c>
      <c r="DK318" s="39" t="s">
        <v>4671</v>
      </c>
      <c r="DL318" s="39">
        <v>2</v>
      </c>
      <c r="DM318" s="39"/>
      <c r="DN318" s="39"/>
      <c r="DO318" s="39"/>
    </row>
    <row r="319" spans="56:119" x14ac:dyDescent="0.4">
      <c r="BD319" s="33">
        <v>315</v>
      </c>
      <c r="BE319" s="39" t="s">
        <v>4672</v>
      </c>
      <c r="BF319" s="62" t="s">
        <v>4673</v>
      </c>
      <c r="BG319" s="62" t="s">
        <v>4673</v>
      </c>
      <c r="BH319" s="39">
        <v>2</v>
      </c>
      <c r="BI319" s="39"/>
      <c r="BJ319" s="39"/>
      <c r="BK319" s="39"/>
      <c r="BU319" s="39" t="s">
        <v>4674</v>
      </c>
      <c r="BV319" s="38" t="s">
        <v>4675</v>
      </c>
      <c r="BW319" s="38" t="s">
        <v>4675</v>
      </c>
      <c r="BX319" s="39">
        <v>2</v>
      </c>
      <c r="BY319" s="39"/>
      <c r="BZ319" s="39"/>
      <c r="CA319" s="39"/>
      <c r="CS319" s="102"/>
      <c r="CT319" s="102"/>
      <c r="CU319" s="102"/>
      <c r="CV319" s="102"/>
      <c r="CW319" s="102"/>
      <c r="CX319" s="102"/>
      <c r="CY319" s="102"/>
      <c r="DI319" s="39" t="s">
        <v>4676</v>
      </c>
      <c r="DJ319" s="39" t="s">
        <v>4677</v>
      </c>
      <c r="DK319" s="39" t="s">
        <v>4677</v>
      </c>
      <c r="DL319" s="39">
        <v>2</v>
      </c>
      <c r="DM319" s="39"/>
      <c r="DN319" s="39"/>
      <c r="DO319" s="39"/>
    </row>
    <row r="320" spans="56:119" x14ac:dyDescent="0.4">
      <c r="BD320" s="33">
        <v>316</v>
      </c>
      <c r="BE320" s="39" t="s">
        <v>4678</v>
      </c>
      <c r="BF320" s="62" t="s">
        <v>4679</v>
      </c>
      <c r="BG320" s="62" t="s">
        <v>4679</v>
      </c>
      <c r="BH320" s="39">
        <v>2</v>
      </c>
      <c r="BI320" s="39"/>
      <c r="BJ320" s="39"/>
      <c r="BK320" s="39"/>
      <c r="BU320" s="39" t="s">
        <v>4680</v>
      </c>
      <c r="BV320" s="38" t="s">
        <v>4681</v>
      </c>
      <c r="BW320" s="38" t="s">
        <v>4681</v>
      </c>
      <c r="BX320" s="39">
        <v>2</v>
      </c>
      <c r="BY320" s="39"/>
      <c r="BZ320" s="39"/>
      <c r="CA320" s="39"/>
      <c r="CS320" s="102"/>
      <c r="CT320" s="102"/>
      <c r="CU320" s="102"/>
      <c r="CV320" s="102"/>
      <c r="CW320" s="102"/>
      <c r="CX320" s="102"/>
      <c r="CY320" s="102"/>
      <c r="DI320" s="39" t="s">
        <v>4682</v>
      </c>
      <c r="DJ320" s="39" t="s">
        <v>4683</v>
      </c>
      <c r="DK320" s="39" t="s">
        <v>4683</v>
      </c>
      <c r="DL320" s="39">
        <v>2</v>
      </c>
      <c r="DM320" s="39"/>
      <c r="DN320" s="39"/>
      <c r="DO320" s="39"/>
    </row>
    <row r="321" spans="56:119" x14ac:dyDescent="0.4">
      <c r="BD321" s="33">
        <v>317</v>
      </c>
      <c r="BE321" s="39" t="s">
        <v>4684</v>
      </c>
      <c r="BF321" s="62" t="s">
        <v>4685</v>
      </c>
      <c r="BG321" s="62" t="s">
        <v>4685</v>
      </c>
      <c r="BH321" s="39">
        <v>2</v>
      </c>
      <c r="BI321" s="39"/>
      <c r="BJ321" s="39"/>
      <c r="BK321" s="39"/>
      <c r="BU321" s="39" t="s">
        <v>4686</v>
      </c>
      <c r="BV321" s="38" t="s">
        <v>4687</v>
      </c>
      <c r="BW321" s="38" t="s">
        <v>4687</v>
      </c>
      <c r="BX321" s="39">
        <v>2</v>
      </c>
      <c r="BY321" s="39"/>
      <c r="BZ321" s="39"/>
      <c r="CA321" s="39"/>
      <c r="CS321" s="102"/>
      <c r="CT321" s="102"/>
      <c r="CU321" s="102"/>
      <c r="CV321" s="102"/>
      <c r="CW321" s="102"/>
      <c r="CX321" s="102"/>
      <c r="CY321" s="102"/>
      <c r="DI321" s="39" t="s">
        <v>4688</v>
      </c>
      <c r="DJ321" s="39" t="s">
        <v>4689</v>
      </c>
      <c r="DK321" s="39" t="s">
        <v>4689</v>
      </c>
      <c r="DL321" s="39">
        <v>2</v>
      </c>
      <c r="DM321" s="39"/>
      <c r="DN321" s="39"/>
      <c r="DO321" s="39"/>
    </row>
    <row r="322" spans="56:119" x14ac:dyDescent="0.4">
      <c r="BD322" s="33">
        <v>318</v>
      </c>
      <c r="BE322" s="39" t="s">
        <v>4690</v>
      </c>
      <c r="BF322" s="62" t="s">
        <v>4691</v>
      </c>
      <c r="BG322" s="62" t="s">
        <v>4691</v>
      </c>
      <c r="BH322" s="39">
        <v>2</v>
      </c>
      <c r="BI322" s="39"/>
      <c r="BJ322" s="39"/>
      <c r="BK322" s="39"/>
      <c r="BU322" s="39" t="s">
        <v>4692</v>
      </c>
      <c r="BV322" s="38" t="s">
        <v>4693</v>
      </c>
      <c r="BW322" s="38" t="s">
        <v>4693</v>
      </c>
      <c r="BX322" s="39">
        <v>2</v>
      </c>
      <c r="BY322" s="39"/>
      <c r="BZ322" s="39"/>
      <c r="CA322" s="39"/>
      <c r="CS322" s="102"/>
      <c r="CT322" s="102"/>
      <c r="CU322" s="102"/>
      <c r="CV322" s="102"/>
      <c r="CW322" s="102"/>
      <c r="CX322" s="102"/>
      <c r="CY322" s="102"/>
      <c r="DI322" s="39" t="s">
        <v>4694</v>
      </c>
      <c r="DJ322" s="39" t="s">
        <v>3881</v>
      </c>
      <c r="DK322" s="39" t="s">
        <v>3881</v>
      </c>
      <c r="DL322" s="39">
        <v>2</v>
      </c>
      <c r="DM322" s="39"/>
      <c r="DN322" s="39"/>
      <c r="DO322" s="39"/>
    </row>
    <row r="323" spans="56:119" x14ac:dyDescent="0.4">
      <c r="BD323" s="33">
        <v>319</v>
      </c>
      <c r="BE323" s="39" t="s">
        <v>4695</v>
      </c>
      <c r="BF323" s="62" t="s">
        <v>4696</v>
      </c>
      <c r="BG323" s="62" t="s">
        <v>4696</v>
      </c>
      <c r="BH323" s="39">
        <v>2</v>
      </c>
      <c r="BI323" s="39"/>
      <c r="BJ323" s="39"/>
      <c r="BK323" s="39"/>
      <c r="BU323" s="39" t="s">
        <v>4697</v>
      </c>
      <c r="BV323" s="38" t="s">
        <v>4698</v>
      </c>
      <c r="BW323" s="38" t="s">
        <v>4698</v>
      </c>
      <c r="BX323" s="39">
        <v>2</v>
      </c>
      <c r="BY323" s="39"/>
      <c r="BZ323" s="39"/>
      <c r="CA323" s="39"/>
      <c r="CS323" s="102"/>
      <c r="CT323" s="102"/>
      <c r="CU323" s="102"/>
      <c r="CV323" s="102"/>
      <c r="CW323" s="102"/>
      <c r="CX323" s="102"/>
      <c r="CY323" s="102"/>
      <c r="DI323" s="39" t="s">
        <v>4699</v>
      </c>
      <c r="DJ323" s="39" t="s">
        <v>3889</v>
      </c>
      <c r="DK323" s="39" t="s">
        <v>3889</v>
      </c>
      <c r="DL323" s="39">
        <v>2</v>
      </c>
      <c r="DM323" s="39"/>
      <c r="DN323" s="39"/>
      <c r="DO323" s="39"/>
    </row>
    <row r="324" spans="56:119" x14ac:dyDescent="0.4">
      <c r="BD324" s="33">
        <v>320</v>
      </c>
      <c r="BE324" s="39" t="s">
        <v>4700</v>
      </c>
      <c r="BF324" s="62" t="s">
        <v>4701</v>
      </c>
      <c r="BG324" s="62" t="s">
        <v>4701</v>
      </c>
      <c r="BH324" s="39">
        <v>4</v>
      </c>
      <c r="BI324" s="39">
        <v>1</v>
      </c>
      <c r="BJ324" s="39"/>
      <c r="BK324" s="39"/>
      <c r="BU324" s="39" t="s">
        <v>4702</v>
      </c>
      <c r="BV324" s="38" t="s">
        <v>4703</v>
      </c>
      <c r="BW324" s="38" t="s">
        <v>4703</v>
      </c>
      <c r="BX324" s="39">
        <v>2</v>
      </c>
      <c r="BY324" s="39"/>
      <c r="BZ324" s="39"/>
      <c r="CA324" s="39"/>
      <c r="CS324" s="102"/>
      <c r="CT324" s="102"/>
      <c r="CU324" s="102"/>
      <c r="CV324" s="102"/>
      <c r="CW324" s="102"/>
      <c r="CX324" s="102"/>
      <c r="CY324" s="102"/>
      <c r="DI324" s="39" t="s">
        <v>4704</v>
      </c>
      <c r="DJ324" s="39" t="s">
        <v>4705</v>
      </c>
      <c r="DK324" s="39" t="s">
        <v>4705</v>
      </c>
      <c r="DL324" s="39">
        <v>2</v>
      </c>
      <c r="DM324" s="39"/>
      <c r="DN324" s="39"/>
      <c r="DO324" s="39"/>
    </row>
    <row r="325" spans="56:119" x14ac:dyDescent="0.4">
      <c r="BD325" s="33">
        <v>321</v>
      </c>
      <c r="BE325" s="39" t="s">
        <v>3390</v>
      </c>
      <c r="BF325" s="62" t="s">
        <v>4706</v>
      </c>
      <c r="BG325" s="62" t="s">
        <v>4706</v>
      </c>
      <c r="BH325" s="39">
        <v>2</v>
      </c>
      <c r="BI325" s="39"/>
      <c r="BJ325" s="39"/>
      <c r="BK325" s="39"/>
      <c r="BU325" s="39" t="s">
        <v>4707</v>
      </c>
      <c r="BV325" s="38" t="s">
        <v>4708</v>
      </c>
      <c r="BW325" s="38" t="s">
        <v>4708</v>
      </c>
      <c r="BX325" s="39">
        <v>2</v>
      </c>
      <c r="BY325" s="39"/>
      <c r="BZ325" s="39"/>
      <c r="CA325" s="39"/>
      <c r="CS325" s="102"/>
      <c r="CT325" s="102"/>
      <c r="CU325" s="102"/>
      <c r="CV325" s="102"/>
      <c r="CW325" s="102"/>
      <c r="CX325" s="102"/>
      <c r="CY325" s="102"/>
      <c r="DI325" s="39" t="s">
        <v>4709</v>
      </c>
      <c r="DJ325" s="39" t="s">
        <v>4710</v>
      </c>
      <c r="DK325" s="39" t="s">
        <v>4710</v>
      </c>
      <c r="DL325" s="39">
        <v>2</v>
      </c>
      <c r="DM325" s="39"/>
      <c r="DN325" s="39"/>
      <c r="DO325" s="39"/>
    </row>
    <row r="326" spans="56:119" x14ac:dyDescent="0.4">
      <c r="BD326" s="33">
        <v>322</v>
      </c>
      <c r="BE326" s="39" t="s">
        <v>3401</v>
      </c>
      <c r="BF326" s="62" t="s">
        <v>4711</v>
      </c>
      <c r="BG326" s="62" t="s">
        <v>4711</v>
      </c>
      <c r="BH326" s="39">
        <v>2</v>
      </c>
      <c r="BI326" s="39"/>
      <c r="BJ326" s="39"/>
      <c r="BK326" s="39"/>
      <c r="BU326" s="39" t="s">
        <v>4712</v>
      </c>
      <c r="BV326" s="38" t="s">
        <v>4713</v>
      </c>
      <c r="BW326" s="38" t="s">
        <v>4713</v>
      </c>
      <c r="BX326" s="39">
        <v>2</v>
      </c>
      <c r="BY326" s="39"/>
      <c r="BZ326" s="39"/>
      <c r="CA326" s="39"/>
      <c r="CS326" s="102"/>
      <c r="CT326" s="102"/>
      <c r="CU326" s="102"/>
      <c r="CV326" s="102"/>
      <c r="CW326" s="102"/>
      <c r="CX326" s="102"/>
      <c r="CY326" s="102"/>
      <c r="DI326" s="39" t="s">
        <v>4714</v>
      </c>
      <c r="DJ326" s="39" t="s">
        <v>4715</v>
      </c>
      <c r="DK326" s="39" t="s">
        <v>4715</v>
      </c>
      <c r="DL326" s="39">
        <v>2</v>
      </c>
      <c r="DM326" s="39"/>
      <c r="DN326" s="39"/>
      <c r="DO326" s="39"/>
    </row>
    <row r="327" spans="56:119" x14ac:dyDescent="0.4">
      <c r="BD327" s="33">
        <v>323</v>
      </c>
      <c r="BE327" s="39" t="s">
        <v>3412</v>
      </c>
      <c r="BF327" s="62" t="s">
        <v>4716</v>
      </c>
      <c r="BG327" s="62" t="s">
        <v>4716</v>
      </c>
      <c r="BH327" s="39">
        <v>2</v>
      </c>
      <c r="BI327" s="39"/>
      <c r="BJ327" s="39"/>
      <c r="BK327" s="39"/>
      <c r="BU327" s="39" t="s">
        <v>4717</v>
      </c>
      <c r="BV327" s="38" t="s">
        <v>4718</v>
      </c>
      <c r="BW327" s="38" t="s">
        <v>4718</v>
      </c>
      <c r="BX327" s="39">
        <v>2</v>
      </c>
      <c r="BY327" s="39"/>
      <c r="BZ327" s="39"/>
      <c r="CA327" s="39"/>
      <c r="CS327" s="102"/>
      <c r="CT327" s="102"/>
      <c r="CU327" s="102"/>
      <c r="CV327" s="102"/>
      <c r="CW327" s="103"/>
      <c r="CX327" s="103"/>
      <c r="CY327" s="102"/>
      <c r="DI327" s="39" t="s">
        <v>4719</v>
      </c>
      <c r="DJ327" s="39" t="s">
        <v>4720</v>
      </c>
      <c r="DK327" s="39" t="s">
        <v>4720</v>
      </c>
      <c r="DL327" s="39">
        <v>2</v>
      </c>
      <c r="DM327" s="39"/>
      <c r="DN327" s="39"/>
      <c r="DO327" s="39"/>
    </row>
    <row r="328" spans="56:119" x14ac:dyDescent="0.4">
      <c r="BD328" s="33">
        <v>324</v>
      </c>
      <c r="BE328" s="39" t="s">
        <v>3422</v>
      </c>
      <c r="BF328" s="62" t="s">
        <v>4721</v>
      </c>
      <c r="BG328" s="62" t="s">
        <v>4721</v>
      </c>
      <c r="BH328" s="39">
        <v>14</v>
      </c>
      <c r="BI328" s="39"/>
      <c r="BJ328" s="39"/>
      <c r="BK328" s="39"/>
      <c r="BU328" s="39" t="s">
        <v>4722</v>
      </c>
      <c r="BV328" s="38" t="s">
        <v>4723</v>
      </c>
      <c r="BW328" s="38" t="s">
        <v>4723</v>
      </c>
      <c r="BX328" s="39">
        <v>2</v>
      </c>
      <c r="BY328" s="39"/>
      <c r="BZ328" s="39"/>
      <c r="CA328" s="39"/>
      <c r="CS328" s="102"/>
      <c r="CT328" s="102"/>
      <c r="CU328" s="102"/>
      <c r="CV328" s="102"/>
      <c r="CW328" s="103"/>
      <c r="CX328" s="103"/>
      <c r="CY328" s="102"/>
      <c r="DI328" s="39" t="s">
        <v>4724</v>
      </c>
      <c r="DJ328" s="39" t="s">
        <v>4725</v>
      </c>
      <c r="DK328" s="39" t="s">
        <v>4725</v>
      </c>
      <c r="DL328" s="39">
        <v>2</v>
      </c>
      <c r="DM328" s="39"/>
      <c r="DN328" s="39"/>
      <c r="DO328" s="39"/>
    </row>
    <row r="329" spans="56:119" x14ac:dyDescent="0.4">
      <c r="BD329" s="33">
        <v>325</v>
      </c>
      <c r="BE329" s="159" t="s">
        <v>3607</v>
      </c>
      <c r="BF329" s="62" t="s">
        <v>4726</v>
      </c>
      <c r="BG329" s="62" t="s">
        <v>4726</v>
      </c>
      <c r="BH329" s="39">
        <v>3</v>
      </c>
      <c r="BI329" s="37" t="b">
        <v>0</v>
      </c>
      <c r="BJ329" s="37"/>
      <c r="BK329" s="39"/>
      <c r="BU329" s="39" t="s">
        <v>4727</v>
      </c>
      <c r="BV329" s="38" t="s">
        <v>4728</v>
      </c>
      <c r="BW329" s="38" t="s">
        <v>4728</v>
      </c>
      <c r="BX329" s="39">
        <v>2</v>
      </c>
      <c r="BY329" s="39"/>
      <c r="BZ329" s="39"/>
      <c r="CA329" s="39"/>
      <c r="CS329" s="102"/>
      <c r="CT329" s="102"/>
      <c r="CU329" s="102"/>
      <c r="CV329" s="102"/>
      <c r="CW329" s="102"/>
      <c r="CX329" s="102"/>
      <c r="CY329" s="102"/>
      <c r="DI329" s="39" t="s">
        <v>4729</v>
      </c>
      <c r="DJ329" s="39" t="s">
        <v>4730</v>
      </c>
      <c r="DK329" s="39" t="s">
        <v>4730</v>
      </c>
      <c r="DL329" s="39">
        <v>2</v>
      </c>
      <c r="DM329" s="39"/>
      <c r="DN329" s="39"/>
      <c r="DO329" s="39"/>
    </row>
    <row r="330" spans="56:119" x14ac:dyDescent="0.4">
      <c r="BD330" s="33">
        <v>326</v>
      </c>
      <c r="BE330" s="159" t="s">
        <v>3618</v>
      </c>
      <c r="BF330" s="62" t="s">
        <v>4731</v>
      </c>
      <c r="BG330" s="62" t="s">
        <v>4731</v>
      </c>
      <c r="BH330" s="39">
        <v>3</v>
      </c>
      <c r="BI330" s="37" t="b">
        <v>0</v>
      </c>
      <c r="BJ330" s="37"/>
      <c r="BK330" s="39"/>
      <c r="BU330" s="39" t="s">
        <v>4732</v>
      </c>
      <c r="BV330" s="38" t="s">
        <v>4733</v>
      </c>
      <c r="BW330" s="38" t="s">
        <v>4733</v>
      </c>
      <c r="BX330" s="39">
        <v>2</v>
      </c>
      <c r="BY330" s="39"/>
      <c r="BZ330" s="39"/>
      <c r="CA330" s="39"/>
      <c r="CS330" s="102"/>
      <c r="CT330" s="102"/>
      <c r="CU330" s="102"/>
      <c r="CV330" s="102"/>
      <c r="CW330" s="102"/>
      <c r="CX330" s="102"/>
      <c r="CY330" s="102"/>
      <c r="DI330" s="39" t="s">
        <v>4734</v>
      </c>
      <c r="DJ330" s="39" t="s">
        <v>4735</v>
      </c>
      <c r="DK330" s="39" t="s">
        <v>4735</v>
      </c>
      <c r="DL330" s="39">
        <v>2</v>
      </c>
      <c r="DM330" s="39"/>
      <c r="DN330" s="39"/>
      <c r="DO330" s="39"/>
    </row>
    <row r="331" spans="56:119" x14ac:dyDescent="0.4">
      <c r="BD331" s="33">
        <v>327</v>
      </c>
      <c r="BE331" s="159" t="s">
        <v>3631</v>
      </c>
      <c r="BF331" s="62" t="s">
        <v>4736</v>
      </c>
      <c r="BG331" s="62" t="s">
        <v>4736</v>
      </c>
      <c r="BH331" s="39">
        <v>3</v>
      </c>
      <c r="BI331" s="37" t="b">
        <v>0</v>
      </c>
      <c r="BJ331" s="37"/>
      <c r="BK331" s="39"/>
      <c r="BU331" s="39" t="s">
        <v>4737</v>
      </c>
      <c r="BV331" s="38" t="s">
        <v>4738</v>
      </c>
      <c r="BW331" s="38" t="s">
        <v>4738</v>
      </c>
      <c r="BX331" s="39">
        <v>2</v>
      </c>
      <c r="BY331" s="39"/>
      <c r="BZ331" s="39"/>
      <c r="CA331" s="39"/>
      <c r="CS331" s="102"/>
      <c r="CT331" s="102"/>
      <c r="CU331" s="102"/>
      <c r="CV331" s="102"/>
      <c r="CW331" s="102"/>
      <c r="CX331" s="102"/>
      <c r="CY331" s="102"/>
      <c r="DI331" s="39" t="s">
        <v>4739</v>
      </c>
      <c r="DJ331" s="39" t="s">
        <v>4740</v>
      </c>
      <c r="DK331" s="39" t="s">
        <v>4740</v>
      </c>
      <c r="DL331" s="39">
        <v>2</v>
      </c>
      <c r="DM331" s="39"/>
      <c r="DN331" s="39"/>
      <c r="DO331" s="39"/>
    </row>
    <row r="332" spans="56:119" x14ac:dyDescent="0.4">
      <c r="BD332" s="33">
        <v>328</v>
      </c>
      <c r="BE332" s="159" t="s">
        <v>3644</v>
      </c>
      <c r="BF332" s="62" t="s">
        <v>4741</v>
      </c>
      <c r="BG332" s="62" t="s">
        <v>4741</v>
      </c>
      <c r="BH332" s="39">
        <v>3</v>
      </c>
      <c r="BI332" s="37" t="b">
        <v>0</v>
      </c>
      <c r="BJ332" s="37"/>
      <c r="BK332" s="39"/>
      <c r="BU332" s="39" t="s">
        <v>4742</v>
      </c>
      <c r="BV332" s="38" t="s">
        <v>4743</v>
      </c>
      <c r="BW332" s="38" t="s">
        <v>4743</v>
      </c>
      <c r="BX332" s="39">
        <v>2</v>
      </c>
      <c r="BY332" s="39"/>
      <c r="BZ332" s="39"/>
      <c r="CA332" s="39"/>
      <c r="CS332" s="102"/>
      <c r="CT332" s="102"/>
      <c r="CU332" s="102"/>
      <c r="CV332" s="102"/>
      <c r="CW332" s="102"/>
      <c r="CX332" s="102"/>
      <c r="CY332" s="102"/>
      <c r="DI332" s="39" t="s">
        <v>4744</v>
      </c>
      <c r="DJ332" s="39" t="s">
        <v>4745</v>
      </c>
      <c r="DK332" s="39" t="s">
        <v>4745</v>
      </c>
      <c r="DL332" s="39">
        <v>2</v>
      </c>
      <c r="DM332" s="39"/>
      <c r="DN332" s="39"/>
      <c r="DO332" s="39"/>
    </row>
    <row r="333" spans="56:119" x14ac:dyDescent="0.4">
      <c r="BD333" s="33">
        <v>329</v>
      </c>
      <c r="BE333" s="159" t="s">
        <v>3653</v>
      </c>
      <c r="BF333" s="62" t="s">
        <v>4746</v>
      </c>
      <c r="BG333" s="62" t="s">
        <v>4746</v>
      </c>
      <c r="BH333" s="39">
        <v>3</v>
      </c>
      <c r="BI333" s="37" t="b">
        <v>0</v>
      </c>
      <c r="BJ333" s="37"/>
      <c r="BK333" s="39"/>
      <c r="BU333" s="39" t="s">
        <v>4747</v>
      </c>
      <c r="BV333" s="38" t="s">
        <v>4748</v>
      </c>
      <c r="BW333" s="38" t="s">
        <v>4748</v>
      </c>
      <c r="BX333" s="39">
        <v>2</v>
      </c>
      <c r="BY333" s="39"/>
      <c r="BZ333" s="39"/>
      <c r="CA333" s="39"/>
      <c r="CS333" s="102"/>
      <c r="CT333" s="102"/>
      <c r="CU333" s="102"/>
      <c r="CV333" s="102"/>
      <c r="CW333" s="111"/>
      <c r="CX333" s="102"/>
      <c r="CY333" s="102"/>
      <c r="DI333" s="39" t="s">
        <v>4749</v>
      </c>
      <c r="DJ333" s="39" t="s">
        <v>3805</v>
      </c>
      <c r="DK333" s="39" t="s">
        <v>3805</v>
      </c>
      <c r="DL333" s="39">
        <v>2</v>
      </c>
      <c r="DM333" s="39"/>
      <c r="DN333" s="39"/>
      <c r="DO333" s="39"/>
    </row>
    <row r="334" spans="56:119" x14ac:dyDescent="0.4">
      <c r="BD334" s="33">
        <v>330</v>
      </c>
      <c r="BE334" s="159" t="s">
        <v>3661</v>
      </c>
      <c r="BF334" s="62" t="s">
        <v>4750</v>
      </c>
      <c r="BG334" s="62" t="s">
        <v>4750</v>
      </c>
      <c r="BH334" s="39">
        <v>3</v>
      </c>
      <c r="BI334" s="37" t="b">
        <v>0</v>
      </c>
      <c r="BJ334" s="37"/>
      <c r="BK334" s="39"/>
      <c r="BU334" s="39" t="s">
        <v>4751</v>
      </c>
      <c r="BV334" s="38" t="s">
        <v>4752</v>
      </c>
      <c r="BW334" s="38" t="s">
        <v>4752</v>
      </c>
      <c r="BX334" s="39">
        <v>2</v>
      </c>
      <c r="BY334" s="39"/>
      <c r="BZ334" s="39"/>
      <c r="CA334" s="39"/>
      <c r="CS334" s="102"/>
      <c r="CT334" s="102"/>
      <c r="CU334" s="102"/>
      <c r="CV334" s="102"/>
      <c r="CW334" s="111"/>
      <c r="CX334" s="102"/>
      <c r="CY334" s="102"/>
      <c r="DI334" s="39" t="s">
        <v>4753</v>
      </c>
      <c r="DJ334" s="39" t="s">
        <v>4754</v>
      </c>
      <c r="DK334" s="39" t="s">
        <v>4754</v>
      </c>
      <c r="DL334" s="39">
        <v>2</v>
      </c>
      <c r="DM334" s="39"/>
      <c r="DN334" s="39"/>
      <c r="DO334" s="39"/>
    </row>
    <row r="335" spans="56:119" x14ac:dyDescent="0.4">
      <c r="BD335" s="33">
        <v>331</v>
      </c>
      <c r="BE335" s="159" t="s">
        <v>3670</v>
      </c>
      <c r="BF335" s="62" t="s">
        <v>4755</v>
      </c>
      <c r="BG335" s="62" t="s">
        <v>4755</v>
      </c>
      <c r="BH335" s="39">
        <v>3</v>
      </c>
      <c r="BI335" s="37" t="b">
        <v>0</v>
      </c>
      <c r="BJ335" s="37"/>
      <c r="BK335" s="39"/>
      <c r="BU335" s="39" t="s">
        <v>4756</v>
      </c>
      <c r="BV335" s="38" t="s">
        <v>4757</v>
      </c>
      <c r="BW335" s="38" t="s">
        <v>4757</v>
      </c>
      <c r="BX335" s="39">
        <v>2</v>
      </c>
      <c r="BY335" s="39"/>
      <c r="BZ335" s="39"/>
      <c r="CA335" s="39"/>
      <c r="CS335" s="102"/>
      <c r="CT335" s="102"/>
      <c r="CU335" s="102"/>
      <c r="CV335" s="102"/>
      <c r="CW335" s="102"/>
      <c r="CX335" s="102"/>
      <c r="CY335" s="102"/>
      <c r="DI335" s="39" t="s">
        <v>4758</v>
      </c>
      <c r="DJ335" s="39" t="s">
        <v>4759</v>
      </c>
      <c r="DK335" s="39" t="s">
        <v>4759</v>
      </c>
      <c r="DL335" s="39">
        <v>2</v>
      </c>
      <c r="DM335" s="39"/>
      <c r="DN335" s="39"/>
      <c r="DO335" s="39"/>
    </row>
    <row r="336" spans="56:119" x14ac:dyDescent="0.4">
      <c r="BD336" s="33">
        <v>332</v>
      </c>
      <c r="BE336" s="159" t="s">
        <v>3679</v>
      </c>
      <c r="BF336" s="62" t="s">
        <v>4760</v>
      </c>
      <c r="BG336" s="62" t="s">
        <v>4760</v>
      </c>
      <c r="BH336" s="39"/>
      <c r="BI336" s="39"/>
      <c r="BJ336" s="39"/>
      <c r="BK336" s="39"/>
      <c r="BU336" s="39" t="s">
        <v>4761</v>
      </c>
      <c r="BV336" s="38" t="s">
        <v>4762</v>
      </c>
      <c r="BW336" s="38" t="s">
        <v>4762</v>
      </c>
      <c r="BX336" s="39">
        <v>2</v>
      </c>
      <c r="BY336" s="39"/>
      <c r="BZ336" s="39"/>
      <c r="CA336" s="39"/>
      <c r="CS336" s="102"/>
      <c r="CT336" s="102"/>
      <c r="CU336" s="102"/>
      <c r="CV336" s="102"/>
      <c r="CW336" s="102"/>
      <c r="CX336" s="102"/>
      <c r="CY336" s="102"/>
      <c r="DI336" s="39" t="s">
        <v>4763</v>
      </c>
      <c r="DJ336" s="39" t="s">
        <v>4764</v>
      </c>
      <c r="DK336" s="39" t="s">
        <v>4764</v>
      </c>
      <c r="DL336" s="39">
        <v>2</v>
      </c>
      <c r="DM336" s="39"/>
      <c r="DN336" s="39"/>
      <c r="DO336" s="39"/>
    </row>
    <row r="337" spans="56:119" x14ac:dyDescent="0.4">
      <c r="BD337" s="33">
        <v>333</v>
      </c>
      <c r="BE337" s="159" t="s">
        <v>3688</v>
      </c>
      <c r="BF337" s="62" t="s">
        <v>4765</v>
      </c>
      <c r="BG337" s="62" t="s">
        <v>4765</v>
      </c>
      <c r="BH337" s="39"/>
      <c r="BI337" s="39"/>
      <c r="BJ337" s="39"/>
      <c r="BK337" s="39"/>
      <c r="BU337" s="39" t="s">
        <v>4766</v>
      </c>
      <c r="BV337" s="38" t="s">
        <v>4767</v>
      </c>
      <c r="BW337" s="38" t="s">
        <v>4767</v>
      </c>
      <c r="BX337" s="39">
        <v>2</v>
      </c>
      <c r="BY337" s="39"/>
      <c r="BZ337" s="39"/>
      <c r="CA337" s="39"/>
      <c r="CS337" s="102"/>
      <c r="CT337" s="102"/>
      <c r="CU337" s="102"/>
      <c r="CV337" s="102"/>
      <c r="CW337" s="102"/>
      <c r="CX337" s="102"/>
      <c r="CY337" s="102"/>
      <c r="DI337" s="39" t="s">
        <v>4768</v>
      </c>
      <c r="DJ337" s="39" t="s">
        <v>4769</v>
      </c>
      <c r="DK337" s="39" t="s">
        <v>4769</v>
      </c>
      <c r="DL337" s="39">
        <v>2</v>
      </c>
      <c r="DM337" s="39"/>
      <c r="DN337" s="39"/>
      <c r="DO337" s="39"/>
    </row>
    <row r="338" spans="56:119" x14ac:dyDescent="0.4">
      <c r="BD338" s="33">
        <v>334</v>
      </c>
      <c r="BE338" s="159" t="s">
        <v>3698</v>
      </c>
      <c r="BF338" s="62" t="s">
        <v>4770</v>
      </c>
      <c r="BG338" s="62" t="s">
        <v>4770</v>
      </c>
      <c r="BH338" s="39"/>
      <c r="BI338" s="39"/>
      <c r="BJ338" s="39"/>
      <c r="BK338" s="39"/>
      <c r="BU338" s="39" t="s">
        <v>4771</v>
      </c>
      <c r="BV338" s="38" t="s">
        <v>4772</v>
      </c>
      <c r="BW338" s="38" t="s">
        <v>4772</v>
      </c>
      <c r="BX338" s="39">
        <v>2</v>
      </c>
      <c r="BY338" s="39"/>
      <c r="BZ338" s="39"/>
      <c r="CA338" s="39"/>
      <c r="CS338" s="102"/>
      <c r="CT338" s="102"/>
      <c r="CU338" s="102"/>
      <c r="CV338" s="102"/>
      <c r="CW338" s="102"/>
      <c r="CX338" s="102"/>
      <c r="CY338" s="102"/>
      <c r="DI338" s="39" t="s">
        <v>4773</v>
      </c>
      <c r="DJ338" s="39" t="s">
        <v>3775</v>
      </c>
      <c r="DK338" s="39" t="s">
        <v>3775</v>
      </c>
      <c r="DL338" s="39">
        <v>2</v>
      </c>
      <c r="DM338" s="39"/>
      <c r="DN338" s="39"/>
      <c r="DO338" s="39"/>
    </row>
    <row r="339" spans="56:119" x14ac:dyDescent="0.4">
      <c r="BD339" s="33">
        <v>335</v>
      </c>
      <c r="BE339" s="159" t="s">
        <v>3709</v>
      </c>
      <c r="BF339" s="62" t="s">
        <v>4774</v>
      </c>
      <c r="BG339" s="62" t="s">
        <v>4774</v>
      </c>
      <c r="BH339" s="39"/>
      <c r="BI339" s="39"/>
      <c r="BJ339" s="39"/>
      <c r="BK339" s="39"/>
      <c r="BU339" s="39" t="s">
        <v>4775</v>
      </c>
      <c r="BV339" s="38" t="s">
        <v>4369</v>
      </c>
      <c r="BW339" s="38" t="s">
        <v>4369</v>
      </c>
      <c r="BX339" s="39">
        <v>3</v>
      </c>
      <c r="BY339" s="37" t="b">
        <v>0</v>
      </c>
      <c r="BZ339" s="37"/>
      <c r="CA339" s="39"/>
      <c r="CS339" s="102"/>
      <c r="CT339" s="102"/>
      <c r="CU339" s="102"/>
      <c r="CV339" s="102"/>
      <c r="CW339" s="102"/>
      <c r="CX339" s="102"/>
      <c r="CY339" s="102"/>
      <c r="DI339" s="39" t="s">
        <v>4776</v>
      </c>
      <c r="DJ339" s="39" t="s">
        <v>4777</v>
      </c>
      <c r="DK339" s="39" t="s">
        <v>4777</v>
      </c>
      <c r="DL339" s="39">
        <v>2</v>
      </c>
      <c r="DM339" s="39"/>
      <c r="DN339" s="39"/>
      <c r="DO339" s="39"/>
    </row>
    <row r="340" spans="56:119" x14ac:dyDescent="0.4">
      <c r="BD340" s="33">
        <v>336</v>
      </c>
      <c r="BE340" s="159" t="s">
        <v>3718</v>
      </c>
      <c r="BF340" s="62" t="s">
        <v>4778</v>
      </c>
      <c r="BG340" s="62" t="s">
        <v>4778</v>
      </c>
      <c r="BH340" s="39"/>
      <c r="BI340" s="39"/>
      <c r="BJ340" s="39"/>
      <c r="BK340" s="39"/>
      <c r="BU340" s="39" t="s">
        <v>4779</v>
      </c>
      <c r="BV340" s="38" t="s">
        <v>4374</v>
      </c>
      <c r="BW340" s="38" t="s">
        <v>4374</v>
      </c>
      <c r="BX340" s="39">
        <v>3</v>
      </c>
      <c r="BY340" s="37" t="b">
        <v>0</v>
      </c>
      <c r="BZ340" s="37"/>
      <c r="CA340" s="39"/>
      <c r="CS340" s="102"/>
      <c r="CT340" s="102"/>
      <c r="CU340" s="102"/>
      <c r="CV340" s="102"/>
      <c r="CW340" s="102"/>
      <c r="CX340" s="102"/>
      <c r="CY340" s="102"/>
      <c r="DI340" s="39" t="s">
        <v>4780</v>
      </c>
      <c r="DJ340" s="39" t="s">
        <v>4781</v>
      </c>
      <c r="DK340" s="39" t="s">
        <v>4781</v>
      </c>
      <c r="DL340" s="39">
        <v>2</v>
      </c>
      <c r="DM340" s="39"/>
      <c r="DN340" s="39"/>
      <c r="DO340" s="39"/>
    </row>
    <row r="341" spans="56:119" x14ac:dyDescent="0.4">
      <c r="BD341" s="33">
        <v>337</v>
      </c>
      <c r="BE341" s="159" t="s">
        <v>3727</v>
      </c>
      <c r="BF341" s="62" t="s">
        <v>4782</v>
      </c>
      <c r="BG341" s="62" t="s">
        <v>4782</v>
      </c>
      <c r="BH341" s="39"/>
      <c r="BI341" s="39"/>
      <c r="BJ341" s="39"/>
      <c r="BK341" s="39"/>
      <c r="BU341" s="39" t="s">
        <v>4783</v>
      </c>
      <c r="BV341" s="38" t="s">
        <v>4784</v>
      </c>
      <c r="BW341" s="38" t="s">
        <v>4784</v>
      </c>
      <c r="BX341" s="39">
        <v>3</v>
      </c>
      <c r="BY341" s="37" t="b">
        <v>0</v>
      </c>
      <c r="BZ341" s="37"/>
      <c r="CA341" s="39"/>
      <c r="CS341" s="102"/>
      <c r="CT341" s="102"/>
      <c r="CU341" s="102"/>
      <c r="CV341" s="102"/>
      <c r="CW341" s="102"/>
      <c r="CX341" s="102"/>
      <c r="CY341" s="102"/>
      <c r="DI341" s="39" t="s">
        <v>4785</v>
      </c>
      <c r="DJ341" s="39" t="s">
        <v>4786</v>
      </c>
      <c r="DK341" s="39" t="s">
        <v>4786</v>
      </c>
      <c r="DL341" s="39">
        <v>2</v>
      </c>
      <c r="DM341" s="39"/>
      <c r="DN341" s="39"/>
      <c r="DO341" s="39"/>
    </row>
    <row r="342" spans="56:119" x14ac:dyDescent="0.4">
      <c r="BD342" s="33">
        <v>338</v>
      </c>
      <c r="BE342" s="159" t="s">
        <v>3737</v>
      </c>
      <c r="BF342" s="62" t="s">
        <v>4787</v>
      </c>
      <c r="BG342" s="62" t="s">
        <v>4787</v>
      </c>
      <c r="BH342" s="39"/>
      <c r="BI342" s="39"/>
      <c r="BJ342" s="39"/>
      <c r="BK342" s="39"/>
      <c r="BU342" s="39" t="s">
        <v>4788</v>
      </c>
      <c r="BV342" s="38" t="s">
        <v>4789</v>
      </c>
      <c r="BW342" s="38" t="s">
        <v>4789</v>
      </c>
      <c r="BX342" s="39">
        <v>3</v>
      </c>
      <c r="BY342" s="37" t="b">
        <v>0</v>
      </c>
      <c r="BZ342" s="37"/>
      <c r="CA342" s="39"/>
      <c r="CS342" s="102"/>
      <c r="CT342" s="102"/>
      <c r="CU342" s="102"/>
      <c r="CV342" s="102"/>
      <c r="CW342" s="102"/>
      <c r="CX342" s="102"/>
      <c r="CY342" s="102"/>
      <c r="DI342" s="39" t="s">
        <v>4790</v>
      </c>
      <c r="DJ342" s="39" t="s">
        <v>1386</v>
      </c>
      <c r="DK342" s="39" t="s">
        <v>1386</v>
      </c>
      <c r="DL342" s="39">
        <v>2</v>
      </c>
      <c r="DM342" s="39"/>
      <c r="DN342" s="39"/>
      <c r="DO342" s="39"/>
    </row>
    <row r="343" spans="56:119" x14ac:dyDescent="0.4">
      <c r="BD343" s="33">
        <v>339</v>
      </c>
      <c r="BE343" s="159" t="s">
        <v>3745</v>
      </c>
      <c r="BF343" s="62" t="s">
        <v>4791</v>
      </c>
      <c r="BG343" s="62" t="s">
        <v>4791</v>
      </c>
      <c r="BH343" s="39"/>
      <c r="BI343" s="39"/>
      <c r="BJ343" s="39"/>
      <c r="BK343" s="39"/>
      <c r="BU343" s="39" t="s">
        <v>4792</v>
      </c>
      <c r="BV343" s="38" t="s">
        <v>4793</v>
      </c>
      <c r="BW343" s="38" t="s">
        <v>4793</v>
      </c>
      <c r="BX343" s="39">
        <v>3</v>
      </c>
      <c r="BY343" s="37" t="b">
        <v>0</v>
      </c>
      <c r="BZ343" s="37"/>
      <c r="CA343" s="39"/>
      <c r="CS343" s="102"/>
      <c r="CT343" s="102"/>
      <c r="CU343" s="102"/>
      <c r="CV343" s="102"/>
      <c r="CW343" s="102"/>
      <c r="CX343" s="102"/>
      <c r="CY343" s="102"/>
      <c r="DI343" s="39" t="s">
        <v>2985</v>
      </c>
      <c r="DJ343" s="39" t="s">
        <v>3812</v>
      </c>
      <c r="DK343" s="39" t="s">
        <v>3812</v>
      </c>
      <c r="DL343" s="39">
        <v>2</v>
      </c>
      <c r="DM343" s="39"/>
      <c r="DN343" s="39"/>
      <c r="DO343" s="39"/>
    </row>
    <row r="344" spans="56:119" x14ac:dyDescent="0.4">
      <c r="BD344" s="33">
        <v>340</v>
      </c>
      <c r="BE344" s="159" t="s">
        <v>3758</v>
      </c>
      <c r="BF344" s="62" t="s">
        <v>4794</v>
      </c>
      <c r="BG344" s="62" t="s">
        <v>4794</v>
      </c>
      <c r="BH344" s="39"/>
      <c r="BI344" s="39"/>
      <c r="BJ344" s="39"/>
      <c r="BK344" s="39"/>
      <c r="BU344" s="39" t="s">
        <v>4795</v>
      </c>
      <c r="BV344" s="38" t="s">
        <v>4796</v>
      </c>
      <c r="BW344" s="38" t="s">
        <v>4796</v>
      </c>
      <c r="BX344" s="39">
        <v>3</v>
      </c>
      <c r="BY344" s="37" t="b">
        <v>0</v>
      </c>
      <c r="BZ344" s="37"/>
      <c r="CA344" s="39"/>
      <c r="CS344" s="102"/>
      <c r="CT344" s="102"/>
      <c r="CU344" s="102"/>
      <c r="CV344" s="102"/>
      <c r="CW344" s="102"/>
      <c r="CX344" s="102"/>
      <c r="CY344" s="102"/>
      <c r="DI344" s="39" t="s">
        <v>3003</v>
      </c>
      <c r="DJ344" s="39" t="s">
        <v>3826</v>
      </c>
      <c r="DK344" s="39" t="s">
        <v>3826</v>
      </c>
      <c r="DL344" s="39">
        <v>2</v>
      </c>
      <c r="DM344" s="39"/>
      <c r="DN344" s="39"/>
      <c r="DO344" s="39"/>
    </row>
    <row r="345" spans="56:119" x14ac:dyDescent="0.4">
      <c r="BD345" s="33">
        <v>341</v>
      </c>
      <c r="BE345" s="39" t="s">
        <v>4797</v>
      </c>
      <c r="BF345" s="62" t="s">
        <v>4798</v>
      </c>
      <c r="BG345" s="62" t="s">
        <v>4798</v>
      </c>
      <c r="BH345" s="39">
        <v>3</v>
      </c>
      <c r="BI345" s="37" t="b">
        <v>0</v>
      </c>
      <c r="BJ345" s="37"/>
      <c r="BK345" s="39"/>
      <c r="BU345" s="39" t="s">
        <v>4799</v>
      </c>
      <c r="BV345" s="38" t="s">
        <v>4800</v>
      </c>
      <c r="BW345" s="38" t="s">
        <v>4800</v>
      </c>
      <c r="BX345" s="39">
        <v>3</v>
      </c>
      <c r="BY345" s="37" t="b">
        <v>0</v>
      </c>
      <c r="BZ345" s="37"/>
      <c r="CA345" s="39"/>
      <c r="CS345" s="102"/>
      <c r="CT345" s="102"/>
      <c r="CU345" s="102"/>
      <c r="CV345" s="102"/>
      <c r="CW345" s="102"/>
      <c r="CX345" s="102"/>
      <c r="CY345" s="102"/>
      <c r="DI345" s="39" t="s">
        <v>4244</v>
      </c>
      <c r="DJ345" s="39" t="s">
        <v>4801</v>
      </c>
      <c r="DK345" s="39" t="s">
        <v>4801</v>
      </c>
      <c r="DL345" s="39">
        <v>3</v>
      </c>
      <c r="DM345" s="37" t="b">
        <v>0</v>
      </c>
      <c r="DN345" s="37"/>
      <c r="DO345" s="39"/>
    </row>
    <row r="346" spans="56:119" x14ac:dyDescent="0.4">
      <c r="BD346" s="33">
        <v>342</v>
      </c>
      <c r="BE346" s="39" t="s">
        <v>4802</v>
      </c>
      <c r="BF346" s="62" t="s">
        <v>4803</v>
      </c>
      <c r="BG346" s="62" t="s">
        <v>4803</v>
      </c>
      <c r="BH346" s="39">
        <v>3</v>
      </c>
      <c r="BI346" s="37" t="b">
        <v>0</v>
      </c>
      <c r="BJ346" s="37"/>
      <c r="BK346" s="39"/>
      <c r="BU346" s="39" t="s">
        <v>4804</v>
      </c>
      <c r="BV346" s="38" t="s">
        <v>4805</v>
      </c>
      <c r="BW346" s="38" t="s">
        <v>4805</v>
      </c>
      <c r="BX346" s="39"/>
      <c r="BY346" s="39"/>
      <c r="BZ346" s="39"/>
      <c r="CA346" s="39"/>
      <c r="CS346" s="102"/>
      <c r="CT346" s="102"/>
      <c r="CU346" s="102"/>
      <c r="CV346" s="102"/>
      <c r="CW346" s="102"/>
      <c r="CX346" s="102"/>
      <c r="CY346" s="102"/>
      <c r="DI346" s="39" t="s">
        <v>4250</v>
      </c>
      <c r="DJ346" s="39" t="s">
        <v>4806</v>
      </c>
      <c r="DK346" s="39" t="s">
        <v>4806</v>
      </c>
      <c r="DL346" s="39">
        <v>3</v>
      </c>
      <c r="DM346" s="37" t="b">
        <v>0</v>
      </c>
      <c r="DN346" s="37"/>
      <c r="DO346" s="39"/>
    </row>
    <row r="347" spans="56:119" x14ac:dyDescent="0.4">
      <c r="BD347" s="33">
        <v>343</v>
      </c>
      <c r="BE347" s="39" t="s">
        <v>4807</v>
      </c>
      <c r="BF347" s="62" t="s">
        <v>4808</v>
      </c>
      <c r="BG347" s="62" t="s">
        <v>4808</v>
      </c>
      <c r="BH347" s="39">
        <v>3</v>
      </c>
      <c r="BI347" s="37" t="b">
        <v>0</v>
      </c>
      <c r="BJ347" s="37"/>
      <c r="BK347" s="39"/>
      <c r="BU347" s="39" t="s">
        <v>4809</v>
      </c>
      <c r="BV347" s="38" t="s">
        <v>4810</v>
      </c>
      <c r="BW347" s="38" t="s">
        <v>4810</v>
      </c>
      <c r="BX347" s="39"/>
      <c r="BY347" s="39"/>
      <c r="BZ347" s="39"/>
      <c r="CA347" s="39"/>
      <c r="CS347" s="102"/>
      <c r="CT347" s="102"/>
      <c r="CU347" s="102"/>
      <c r="CV347" s="102"/>
      <c r="CW347" s="102"/>
      <c r="CX347" s="102"/>
      <c r="CY347" s="102"/>
      <c r="DI347" s="39" t="s">
        <v>4256</v>
      </c>
      <c r="DJ347" s="39" t="s">
        <v>4811</v>
      </c>
      <c r="DK347" s="39" t="s">
        <v>4811</v>
      </c>
      <c r="DL347" s="39">
        <v>3</v>
      </c>
      <c r="DM347" s="37" t="b">
        <v>0</v>
      </c>
      <c r="DN347" s="37"/>
      <c r="DO347" s="39"/>
    </row>
    <row r="348" spans="56:119" x14ac:dyDescent="0.4">
      <c r="BD348" s="33">
        <v>344</v>
      </c>
      <c r="BE348" s="39" t="s">
        <v>4812</v>
      </c>
      <c r="BF348" s="62" t="s">
        <v>4813</v>
      </c>
      <c r="BG348" s="62" t="s">
        <v>4813</v>
      </c>
      <c r="BH348" s="39">
        <v>3</v>
      </c>
      <c r="BI348" s="37" t="b">
        <v>0</v>
      </c>
      <c r="BJ348" s="37"/>
      <c r="BK348" s="39"/>
      <c r="BU348" s="39" t="s">
        <v>4814</v>
      </c>
      <c r="BV348" s="38" t="s">
        <v>4815</v>
      </c>
      <c r="BW348" s="38" t="s">
        <v>4815</v>
      </c>
      <c r="BX348" s="39"/>
      <c r="BY348" s="39"/>
      <c r="BZ348" s="39"/>
      <c r="CA348" s="39"/>
      <c r="CS348" s="102"/>
      <c r="CT348" s="102"/>
      <c r="CU348" s="102"/>
      <c r="CV348" s="102"/>
      <c r="CW348" s="102"/>
      <c r="CX348" s="102"/>
      <c r="CY348" s="102"/>
      <c r="DI348" s="39" t="s">
        <v>4262</v>
      </c>
      <c r="DJ348" s="39" t="s">
        <v>4816</v>
      </c>
      <c r="DK348" s="39" t="s">
        <v>4816</v>
      </c>
      <c r="DL348" s="39">
        <v>3</v>
      </c>
      <c r="DM348" s="37" t="b">
        <v>0</v>
      </c>
      <c r="DN348" s="37"/>
      <c r="DO348" s="39"/>
    </row>
    <row r="349" spans="56:119" x14ac:dyDescent="0.4">
      <c r="BD349" s="33">
        <v>345</v>
      </c>
      <c r="BE349" s="39" t="s">
        <v>4817</v>
      </c>
      <c r="BF349" s="62" t="s">
        <v>4818</v>
      </c>
      <c r="BG349" s="62" t="s">
        <v>4818</v>
      </c>
      <c r="BH349" s="39">
        <v>3</v>
      </c>
      <c r="BI349" s="37" t="b">
        <v>0</v>
      </c>
      <c r="BJ349" s="37"/>
      <c r="BK349" s="39"/>
      <c r="BU349" s="39" t="s">
        <v>4819</v>
      </c>
      <c r="BV349" s="38" t="s">
        <v>4820</v>
      </c>
      <c r="BW349" s="38" t="s">
        <v>4820</v>
      </c>
      <c r="BX349" s="39"/>
      <c r="BY349" s="39"/>
      <c r="BZ349" s="39"/>
      <c r="CA349" s="39"/>
      <c r="CS349" s="102"/>
      <c r="CT349" s="102"/>
      <c r="CU349" s="102"/>
      <c r="CV349" s="102"/>
      <c r="CW349" s="102"/>
      <c r="CX349" s="102"/>
      <c r="CY349" s="102"/>
      <c r="DI349" s="39" t="s">
        <v>4268</v>
      </c>
      <c r="DJ349" s="39" t="s">
        <v>4821</v>
      </c>
      <c r="DK349" s="39" t="s">
        <v>4821</v>
      </c>
      <c r="DL349" s="39">
        <v>3</v>
      </c>
      <c r="DM349" s="37" t="b">
        <v>0</v>
      </c>
      <c r="DN349" s="37"/>
      <c r="DO349" s="39"/>
    </row>
    <row r="350" spans="56:119" x14ac:dyDescent="0.4">
      <c r="BD350" s="33">
        <v>346</v>
      </c>
      <c r="BE350" s="39" t="s">
        <v>4822</v>
      </c>
      <c r="BF350" s="62" t="s">
        <v>4823</v>
      </c>
      <c r="BG350" s="62" t="s">
        <v>4823</v>
      </c>
      <c r="BH350" s="39">
        <v>3</v>
      </c>
      <c r="BI350" s="37" t="b">
        <v>0</v>
      </c>
      <c r="BJ350" s="37"/>
      <c r="BK350" s="39"/>
      <c r="BU350" s="39" t="s">
        <v>4824</v>
      </c>
      <c r="BV350" s="38" t="s">
        <v>4825</v>
      </c>
      <c r="BW350" s="38" t="s">
        <v>4825</v>
      </c>
      <c r="BX350" s="39"/>
      <c r="BY350" s="39"/>
      <c r="BZ350" s="39"/>
      <c r="CA350" s="39"/>
      <c r="CS350" s="102"/>
      <c r="CT350" s="102"/>
      <c r="CU350" s="102"/>
      <c r="CV350" s="102"/>
      <c r="CW350" s="102"/>
      <c r="CX350" s="102"/>
      <c r="CY350" s="102"/>
      <c r="DI350" s="39" t="s">
        <v>4274</v>
      </c>
      <c r="DJ350" s="39" t="s">
        <v>4826</v>
      </c>
      <c r="DK350" s="39" t="s">
        <v>4826</v>
      </c>
      <c r="DL350" s="39">
        <v>3</v>
      </c>
      <c r="DM350" s="37" t="b">
        <v>0</v>
      </c>
      <c r="DN350" s="37"/>
      <c r="DO350" s="39"/>
    </row>
    <row r="351" spans="56:119" x14ac:dyDescent="0.4">
      <c r="BD351" s="33">
        <v>347</v>
      </c>
      <c r="BE351" s="39" t="s">
        <v>4827</v>
      </c>
      <c r="BF351" s="62" t="s">
        <v>4828</v>
      </c>
      <c r="BG351" s="62" t="s">
        <v>4828</v>
      </c>
      <c r="BH351" s="39">
        <v>3</v>
      </c>
      <c r="BI351" s="37" t="b">
        <v>0</v>
      </c>
      <c r="BJ351" s="37"/>
      <c r="BK351" s="39"/>
      <c r="BU351" s="39" t="s">
        <v>4829</v>
      </c>
      <c r="BV351" s="38" t="s">
        <v>4830</v>
      </c>
      <c r="BW351" s="38" t="s">
        <v>4830</v>
      </c>
      <c r="BX351" s="39"/>
      <c r="BY351" s="39"/>
      <c r="BZ351" s="39"/>
      <c r="CA351" s="39"/>
      <c r="CS351" s="102"/>
      <c r="CT351" s="102"/>
      <c r="CU351" s="102"/>
      <c r="CV351" s="102"/>
      <c r="CW351" s="102"/>
      <c r="CX351" s="102"/>
      <c r="CY351" s="102"/>
      <c r="DI351" s="39" t="s">
        <v>4280</v>
      </c>
      <c r="DJ351" s="39" t="s">
        <v>4831</v>
      </c>
      <c r="DK351" s="39" t="s">
        <v>4831</v>
      </c>
      <c r="DL351" s="39">
        <v>3</v>
      </c>
      <c r="DM351" s="37" t="b">
        <v>0</v>
      </c>
      <c r="DN351" s="37"/>
      <c r="DO351" s="39"/>
    </row>
    <row r="352" spans="56:119" x14ac:dyDescent="0.4">
      <c r="BD352" s="33">
        <v>348</v>
      </c>
      <c r="BE352" s="39" t="s">
        <v>3430</v>
      </c>
      <c r="BF352" s="62" t="s">
        <v>4832</v>
      </c>
      <c r="BG352" s="62" t="s">
        <v>4832</v>
      </c>
      <c r="BH352" s="39">
        <v>4</v>
      </c>
      <c r="BI352" s="39">
        <v>2</v>
      </c>
      <c r="BJ352" s="39"/>
      <c r="BK352" s="39"/>
      <c r="BU352" s="39" t="s">
        <v>4833</v>
      </c>
      <c r="BV352" s="38" t="s">
        <v>4834</v>
      </c>
      <c r="BW352" s="38" t="s">
        <v>4834</v>
      </c>
      <c r="BX352" s="39"/>
      <c r="BY352" s="39"/>
      <c r="BZ352" s="39"/>
      <c r="CA352" s="39"/>
      <c r="CS352" s="102"/>
      <c r="CT352" s="102"/>
      <c r="CU352" s="102"/>
      <c r="CV352" s="102"/>
      <c r="CW352" s="102"/>
      <c r="CX352" s="102"/>
      <c r="CY352" s="102"/>
      <c r="DI352" s="39" t="s">
        <v>4286</v>
      </c>
      <c r="DJ352" s="39" t="s">
        <v>4835</v>
      </c>
      <c r="DK352" s="39" t="s">
        <v>4835</v>
      </c>
      <c r="DL352" s="39"/>
      <c r="DM352" s="39"/>
      <c r="DN352" s="39"/>
      <c r="DO352" s="39"/>
    </row>
    <row r="353" spans="56:119" x14ac:dyDescent="0.4">
      <c r="BD353" s="33">
        <v>349</v>
      </c>
      <c r="BE353" s="39" t="s">
        <v>3439</v>
      </c>
      <c r="BF353" s="62" t="s">
        <v>4836</v>
      </c>
      <c r="BG353" s="62" t="s">
        <v>4836</v>
      </c>
      <c r="BH353" s="39">
        <v>4</v>
      </c>
      <c r="BI353" s="39">
        <v>2</v>
      </c>
      <c r="BJ353" s="39"/>
      <c r="BK353" s="39"/>
      <c r="BU353" s="39" t="s">
        <v>4837</v>
      </c>
      <c r="BV353" s="38" t="s">
        <v>4838</v>
      </c>
      <c r="BW353" s="38" t="s">
        <v>4838</v>
      </c>
      <c r="BX353" s="39"/>
      <c r="BY353" s="39"/>
      <c r="BZ353" s="39"/>
      <c r="CA353" s="39"/>
      <c r="CS353" s="102"/>
      <c r="CT353" s="102"/>
      <c r="CU353" s="102"/>
      <c r="CV353" s="102"/>
      <c r="CW353" s="102"/>
      <c r="CX353" s="102"/>
      <c r="CY353" s="102"/>
      <c r="DI353" s="39" t="s">
        <v>4292</v>
      </c>
      <c r="DJ353" s="39" t="s">
        <v>4839</v>
      </c>
      <c r="DK353" s="39" t="s">
        <v>4839</v>
      </c>
      <c r="DL353" s="39"/>
      <c r="DM353" s="39"/>
      <c r="DN353" s="39"/>
      <c r="DO353" s="39"/>
    </row>
    <row r="354" spans="56:119" x14ac:dyDescent="0.4">
      <c r="BD354" s="33">
        <v>350</v>
      </c>
      <c r="BE354" s="37" t="s">
        <v>3451</v>
      </c>
      <c r="BF354" s="62" t="s">
        <v>4840</v>
      </c>
      <c r="BG354" s="62" t="s">
        <v>4841</v>
      </c>
      <c r="BH354" s="39">
        <v>5</v>
      </c>
      <c r="BI354" s="39" t="s">
        <v>1065</v>
      </c>
      <c r="BJ354" s="39" t="s">
        <v>3256</v>
      </c>
      <c r="BK354" s="39" t="s">
        <v>1067</v>
      </c>
      <c r="BU354" s="39" t="s">
        <v>4842</v>
      </c>
      <c r="BV354" s="38" t="s">
        <v>4843</v>
      </c>
      <c r="BW354" s="38" t="s">
        <v>4843</v>
      </c>
      <c r="BX354" s="39"/>
      <c r="BY354" s="39"/>
      <c r="BZ354" s="39"/>
      <c r="CA354" s="39"/>
      <c r="CS354" s="102"/>
      <c r="CT354" s="102"/>
      <c r="CU354" s="102"/>
      <c r="CV354" s="102"/>
      <c r="CW354" s="102"/>
      <c r="CX354" s="102"/>
      <c r="CY354" s="102"/>
      <c r="DI354" s="39" t="s">
        <v>4298</v>
      </c>
      <c r="DJ354" s="39" t="s">
        <v>4844</v>
      </c>
      <c r="DK354" s="39" t="s">
        <v>4844</v>
      </c>
      <c r="DL354" s="39"/>
      <c r="DM354" s="39"/>
      <c r="DN354" s="39"/>
      <c r="DO354" s="39"/>
    </row>
    <row r="355" spans="56:119" x14ac:dyDescent="0.4">
      <c r="BD355" s="33">
        <v>351</v>
      </c>
      <c r="BE355" s="39" t="s">
        <v>4845</v>
      </c>
      <c r="BF355" s="62" t="s">
        <v>4846</v>
      </c>
      <c r="BG355" s="62" t="s">
        <v>4846</v>
      </c>
      <c r="BH355" s="39">
        <v>2</v>
      </c>
      <c r="BI355" s="39"/>
      <c r="BJ355" s="39"/>
      <c r="BK355" s="39"/>
      <c r="BU355" s="39" t="s">
        <v>4847</v>
      </c>
      <c r="BV355" s="38" t="s">
        <v>4848</v>
      </c>
      <c r="BW355" s="38" t="s">
        <v>4848</v>
      </c>
      <c r="BX355" s="39"/>
      <c r="BY355" s="39"/>
      <c r="BZ355" s="39"/>
      <c r="CA355" s="39"/>
      <c r="CS355" s="102"/>
      <c r="CT355" s="102"/>
      <c r="CU355" s="102"/>
      <c r="CV355" s="102"/>
      <c r="CW355" s="102"/>
      <c r="CX355" s="102"/>
      <c r="CY355" s="102"/>
      <c r="DI355" s="39" t="s">
        <v>4304</v>
      </c>
      <c r="DJ355" s="39" t="s">
        <v>4849</v>
      </c>
      <c r="DK355" s="39" t="s">
        <v>4849</v>
      </c>
      <c r="DL355" s="39"/>
      <c r="DM355" s="39"/>
      <c r="DN355" s="39"/>
      <c r="DO355" s="39"/>
    </row>
    <row r="356" spans="56:119" x14ac:dyDescent="0.4">
      <c r="BD356" s="33">
        <v>352</v>
      </c>
      <c r="BE356" s="39" t="s">
        <v>4850</v>
      </c>
      <c r="BF356" s="62" t="s">
        <v>4851</v>
      </c>
      <c r="BG356" s="62" t="s">
        <v>4851</v>
      </c>
      <c r="BH356" s="39">
        <v>2</v>
      </c>
      <c r="BI356" s="39"/>
      <c r="BJ356" s="39"/>
      <c r="BK356" s="39"/>
      <c r="BU356" s="39" t="s">
        <v>4852</v>
      </c>
      <c r="BV356" s="38" t="s">
        <v>4853</v>
      </c>
      <c r="BW356" s="38" t="s">
        <v>4853</v>
      </c>
      <c r="BX356" s="39"/>
      <c r="BY356" s="39"/>
      <c r="BZ356" s="39"/>
      <c r="CA356" s="39"/>
      <c r="CS356" s="102"/>
      <c r="CT356" s="102"/>
      <c r="CU356" s="102"/>
      <c r="CV356" s="102"/>
      <c r="CW356" s="102"/>
      <c r="CX356" s="102"/>
      <c r="CY356" s="102"/>
      <c r="DI356" s="39" t="s">
        <v>4310</v>
      </c>
      <c r="DJ356" s="39" t="s">
        <v>4854</v>
      </c>
      <c r="DK356" s="39" t="s">
        <v>4854</v>
      </c>
      <c r="DL356" s="39"/>
      <c r="DM356" s="39"/>
      <c r="DN356" s="39"/>
      <c r="DO356" s="39"/>
    </row>
    <row r="357" spans="56:119" x14ac:dyDescent="0.4">
      <c r="BD357" s="33">
        <v>353</v>
      </c>
      <c r="BE357" s="39" t="s">
        <v>4855</v>
      </c>
      <c r="BF357" s="62" t="s">
        <v>4856</v>
      </c>
      <c r="BG357" s="62" t="s">
        <v>4856</v>
      </c>
      <c r="BH357" s="39">
        <v>2</v>
      </c>
      <c r="BI357" s="39"/>
      <c r="BJ357" s="39"/>
      <c r="BK357" s="39"/>
      <c r="BU357" s="39" t="s">
        <v>4857</v>
      </c>
      <c r="BV357" s="38" t="s">
        <v>4858</v>
      </c>
      <c r="BW357" s="38" t="s">
        <v>4858</v>
      </c>
      <c r="BX357" s="39">
        <v>4</v>
      </c>
      <c r="BY357" s="39">
        <v>2</v>
      </c>
      <c r="BZ357" s="39"/>
      <c r="CA357" s="39"/>
      <c r="CS357" s="102"/>
      <c r="CT357" s="102"/>
      <c r="CU357" s="102"/>
      <c r="CV357" s="102"/>
      <c r="CW357" s="103"/>
      <c r="CX357" s="103"/>
      <c r="CY357" s="102"/>
      <c r="DI357" s="39" t="s">
        <v>4315</v>
      </c>
      <c r="DJ357" s="39" t="s">
        <v>4859</v>
      </c>
      <c r="DK357" s="39" t="s">
        <v>4859</v>
      </c>
      <c r="DL357" s="39"/>
      <c r="DM357" s="39"/>
      <c r="DN357" s="39"/>
      <c r="DO357" s="39"/>
    </row>
    <row r="358" spans="56:119" x14ac:dyDescent="0.4">
      <c r="BD358" s="33">
        <v>354</v>
      </c>
      <c r="BE358" s="39" t="s">
        <v>4860</v>
      </c>
      <c r="BF358" s="62" t="s">
        <v>4861</v>
      </c>
      <c r="BG358" s="62" t="s">
        <v>4861</v>
      </c>
      <c r="BH358" s="39">
        <v>2</v>
      </c>
      <c r="BI358" s="39"/>
      <c r="BJ358" s="39"/>
      <c r="BK358" s="39"/>
      <c r="BU358" s="39" t="s">
        <v>4862</v>
      </c>
      <c r="BV358" s="38" t="s">
        <v>4863</v>
      </c>
      <c r="BW358" s="38" t="s">
        <v>4863</v>
      </c>
      <c r="BX358" s="39">
        <v>4</v>
      </c>
      <c r="BY358" s="39">
        <v>2</v>
      </c>
      <c r="BZ358" s="39"/>
      <c r="CA358" s="39"/>
      <c r="CS358" s="102"/>
      <c r="CT358" s="102"/>
      <c r="CU358" s="102"/>
      <c r="CV358" s="102"/>
      <c r="CW358" s="103"/>
      <c r="CX358" s="103"/>
      <c r="CY358" s="102"/>
      <c r="DI358" s="39" t="s">
        <v>4321</v>
      </c>
      <c r="DJ358" s="39" t="s">
        <v>4864</v>
      </c>
      <c r="DK358" s="39" t="s">
        <v>4864</v>
      </c>
      <c r="DL358" s="39"/>
      <c r="DM358" s="39"/>
      <c r="DN358" s="39"/>
      <c r="DO358" s="39"/>
    </row>
    <row r="359" spans="56:119" x14ac:dyDescent="0.4">
      <c r="BD359" s="33">
        <v>355</v>
      </c>
      <c r="BE359" s="39" t="s">
        <v>4865</v>
      </c>
      <c r="BF359" s="62" t="s">
        <v>4866</v>
      </c>
      <c r="BG359" s="62" t="s">
        <v>4866</v>
      </c>
      <c r="BH359" s="39">
        <v>2</v>
      </c>
      <c r="BI359" s="39"/>
      <c r="BJ359" s="39"/>
      <c r="BK359" s="39"/>
      <c r="BU359" s="39" t="s">
        <v>4867</v>
      </c>
      <c r="BV359" s="38" t="s">
        <v>4868</v>
      </c>
      <c r="BW359" s="38" t="s">
        <v>4869</v>
      </c>
      <c r="BX359" s="39">
        <v>5</v>
      </c>
      <c r="BY359" s="79">
        <v>0</v>
      </c>
      <c r="BZ359" s="39" t="s">
        <v>2317</v>
      </c>
      <c r="CA359" s="39" t="s">
        <v>1067</v>
      </c>
      <c r="CS359" s="102"/>
      <c r="CT359" s="102"/>
      <c r="CU359" s="102"/>
      <c r="CV359" s="102"/>
      <c r="CW359" s="102"/>
      <c r="CX359" s="102"/>
      <c r="CY359" s="102"/>
      <c r="DI359" s="39" t="s">
        <v>4327</v>
      </c>
      <c r="DJ359" s="39" t="s">
        <v>4870</v>
      </c>
      <c r="DK359" s="39" t="s">
        <v>4870</v>
      </c>
      <c r="DL359" s="39"/>
      <c r="DM359" s="39"/>
      <c r="DN359" s="39"/>
      <c r="DO359" s="39"/>
    </row>
    <row r="360" spans="56:119" x14ac:dyDescent="0.4">
      <c r="BD360" s="33">
        <v>356</v>
      </c>
      <c r="BE360" s="39" t="s">
        <v>4871</v>
      </c>
      <c r="BF360" s="62" t="s">
        <v>4872</v>
      </c>
      <c r="BG360" s="62" t="s">
        <v>4872</v>
      </c>
      <c r="BH360" s="39">
        <v>2</v>
      </c>
      <c r="BI360" s="39"/>
      <c r="BJ360" s="39"/>
      <c r="BK360" s="39"/>
      <c r="BU360" s="39" t="s">
        <v>4873</v>
      </c>
      <c r="BV360" s="38" t="s">
        <v>4874</v>
      </c>
      <c r="BW360" s="38" t="s">
        <v>4874</v>
      </c>
      <c r="BX360" s="39">
        <v>2</v>
      </c>
      <c r="BY360" s="39"/>
      <c r="BZ360" s="39"/>
      <c r="CA360" s="39"/>
      <c r="CS360" s="102"/>
      <c r="CT360" s="102"/>
      <c r="CU360" s="102"/>
      <c r="CV360" s="102"/>
      <c r="CW360" s="102"/>
      <c r="CX360" s="102"/>
      <c r="CY360" s="102"/>
      <c r="DI360" s="39" t="s">
        <v>4333</v>
      </c>
      <c r="DJ360" s="39" t="s">
        <v>4046</v>
      </c>
      <c r="DK360" s="39" t="s">
        <v>4046</v>
      </c>
      <c r="DL360" s="39"/>
      <c r="DM360" s="39"/>
      <c r="DN360" s="39"/>
      <c r="DO360" s="39"/>
    </row>
    <row r="361" spans="56:119" x14ac:dyDescent="0.4">
      <c r="BD361" s="33">
        <v>357</v>
      </c>
      <c r="BE361" s="39" t="s">
        <v>4875</v>
      </c>
      <c r="BF361" s="62" t="s">
        <v>4876</v>
      </c>
      <c r="BG361" s="62" t="s">
        <v>4876</v>
      </c>
      <c r="BH361" s="39">
        <v>2</v>
      </c>
      <c r="BI361" s="39"/>
      <c r="BJ361" s="39"/>
      <c r="BK361" s="39"/>
      <c r="BU361" s="39" t="s">
        <v>4877</v>
      </c>
      <c r="BV361" s="38" t="s">
        <v>4878</v>
      </c>
      <c r="BW361" s="38" t="s">
        <v>4878</v>
      </c>
      <c r="BX361" s="39">
        <v>2</v>
      </c>
      <c r="BY361" s="39"/>
      <c r="BZ361" s="39"/>
      <c r="CA361" s="39"/>
      <c r="CS361" s="102"/>
      <c r="CT361" s="102"/>
      <c r="CU361" s="102"/>
      <c r="CV361" s="102"/>
      <c r="CW361" s="102"/>
      <c r="CX361" s="102"/>
      <c r="CY361" s="102"/>
      <c r="DI361" s="39" t="s">
        <v>3014</v>
      </c>
      <c r="DJ361" s="39" t="s">
        <v>4879</v>
      </c>
      <c r="DK361" s="39" t="s">
        <v>4879</v>
      </c>
      <c r="DL361" s="39">
        <v>3</v>
      </c>
      <c r="DM361" s="37" t="b">
        <v>0</v>
      </c>
      <c r="DN361" s="37"/>
      <c r="DO361" s="39"/>
    </row>
    <row r="362" spans="56:119" x14ac:dyDescent="0.4">
      <c r="BD362" s="33">
        <v>358</v>
      </c>
      <c r="BE362" s="39" t="s">
        <v>4880</v>
      </c>
      <c r="BF362" s="62" t="s">
        <v>4881</v>
      </c>
      <c r="BG362" s="62" t="s">
        <v>4881</v>
      </c>
      <c r="BH362" s="39">
        <v>2</v>
      </c>
      <c r="BI362" s="39"/>
      <c r="BJ362" s="39"/>
      <c r="BK362" s="39"/>
      <c r="BU362" s="39" t="s">
        <v>4882</v>
      </c>
      <c r="BV362" s="38" t="s">
        <v>4883</v>
      </c>
      <c r="BW362" s="38" t="s">
        <v>4883</v>
      </c>
      <c r="BX362" s="39">
        <v>2</v>
      </c>
      <c r="BY362" s="39"/>
      <c r="BZ362" s="39"/>
      <c r="CA362" s="39"/>
      <c r="CS362" s="102"/>
      <c r="CT362" s="102"/>
      <c r="CU362" s="102"/>
      <c r="CV362" s="102"/>
      <c r="CW362" s="102"/>
      <c r="CX362" s="102"/>
      <c r="CY362" s="102"/>
      <c r="DI362" s="39" t="s">
        <v>3028</v>
      </c>
      <c r="DJ362" s="39" t="s">
        <v>4884</v>
      </c>
      <c r="DK362" s="39" t="s">
        <v>4884</v>
      </c>
      <c r="DL362" s="39">
        <v>3</v>
      </c>
      <c r="DM362" s="37" t="b">
        <v>0</v>
      </c>
      <c r="DN362" s="37"/>
      <c r="DO362" s="39"/>
    </row>
    <row r="363" spans="56:119" x14ac:dyDescent="0.4">
      <c r="BD363" s="33">
        <v>359</v>
      </c>
      <c r="BE363" s="39" t="s">
        <v>4885</v>
      </c>
      <c r="BF363" s="62" t="s">
        <v>4886</v>
      </c>
      <c r="BG363" s="62" t="s">
        <v>4886</v>
      </c>
      <c r="BH363" s="39">
        <v>2</v>
      </c>
      <c r="BI363" s="39"/>
      <c r="BJ363" s="39"/>
      <c r="BK363" s="39"/>
      <c r="BU363" s="39" t="s">
        <v>4887</v>
      </c>
      <c r="BV363" s="38" t="s">
        <v>4888</v>
      </c>
      <c r="BW363" s="38" t="s">
        <v>4888</v>
      </c>
      <c r="BX363" s="39">
        <v>2</v>
      </c>
      <c r="BY363" s="39"/>
      <c r="BZ363" s="39"/>
      <c r="CA363" s="39"/>
      <c r="CS363" s="102"/>
      <c r="CT363" s="102"/>
      <c r="CU363" s="102"/>
      <c r="CV363" s="102"/>
      <c r="CW363" s="111"/>
      <c r="CX363" s="102"/>
      <c r="CY363" s="102"/>
      <c r="DI363" s="39" t="s">
        <v>3042</v>
      </c>
      <c r="DJ363" s="39" t="s">
        <v>4889</v>
      </c>
      <c r="DK363" s="39" t="s">
        <v>4889</v>
      </c>
      <c r="DL363" s="39">
        <v>3</v>
      </c>
      <c r="DM363" s="37" t="b">
        <v>0</v>
      </c>
      <c r="DN363" s="37"/>
      <c r="DO363" s="39"/>
    </row>
    <row r="364" spans="56:119" x14ac:dyDescent="0.4">
      <c r="BD364" s="33">
        <v>360</v>
      </c>
      <c r="BE364" s="39" t="s">
        <v>4890</v>
      </c>
      <c r="BF364" s="62" t="s">
        <v>4891</v>
      </c>
      <c r="BG364" s="62" t="s">
        <v>4891</v>
      </c>
      <c r="BH364" s="39">
        <v>2</v>
      </c>
      <c r="BI364" s="39"/>
      <c r="BJ364" s="39"/>
      <c r="BK364" s="39"/>
      <c r="BU364" s="39" t="s">
        <v>4892</v>
      </c>
      <c r="BV364" s="38" t="s">
        <v>4893</v>
      </c>
      <c r="BW364" s="38" t="s">
        <v>4893</v>
      </c>
      <c r="BX364" s="39">
        <v>2</v>
      </c>
      <c r="BY364" s="39"/>
      <c r="BZ364" s="39"/>
      <c r="CA364" s="39"/>
      <c r="CS364" s="102"/>
      <c r="CT364" s="102"/>
      <c r="CU364" s="102"/>
      <c r="CV364" s="102"/>
      <c r="CW364" s="111"/>
      <c r="CX364" s="102"/>
      <c r="CY364" s="102"/>
      <c r="DI364" s="39" t="s">
        <v>3056</v>
      </c>
      <c r="DJ364" s="39" t="s">
        <v>4894</v>
      </c>
      <c r="DK364" s="39" t="s">
        <v>4894</v>
      </c>
      <c r="DL364" s="39">
        <v>3</v>
      </c>
      <c r="DM364" s="37" t="b">
        <v>0</v>
      </c>
      <c r="DN364" s="37"/>
      <c r="DO364" s="39"/>
    </row>
    <row r="365" spans="56:119" x14ac:dyDescent="0.4">
      <c r="BD365" s="33">
        <v>361</v>
      </c>
      <c r="BE365" s="39" t="s">
        <v>4895</v>
      </c>
      <c r="BF365" s="62" t="s">
        <v>4896</v>
      </c>
      <c r="BG365" s="62" t="s">
        <v>4896</v>
      </c>
      <c r="BH365" s="39">
        <v>2</v>
      </c>
      <c r="BI365" s="39"/>
      <c r="BJ365" s="39"/>
      <c r="BK365" s="39"/>
      <c r="BU365" s="39" t="s">
        <v>4897</v>
      </c>
      <c r="BV365" s="38" t="s">
        <v>4898</v>
      </c>
      <c r="BW365" s="38" t="s">
        <v>4898</v>
      </c>
      <c r="BX365" s="39">
        <v>2</v>
      </c>
      <c r="BY365" s="39"/>
      <c r="BZ365" s="39"/>
      <c r="CA365" s="39"/>
      <c r="CS365" s="102"/>
      <c r="CT365" s="102"/>
      <c r="CU365" s="102"/>
      <c r="CV365" s="102"/>
      <c r="CW365" s="102"/>
      <c r="CX365" s="102"/>
      <c r="CY365" s="102"/>
      <c r="DI365" s="39" t="s">
        <v>3067</v>
      </c>
      <c r="DJ365" s="39" t="s">
        <v>4899</v>
      </c>
      <c r="DK365" s="39" t="s">
        <v>4899</v>
      </c>
      <c r="DL365" s="39">
        <v>3</v>
      </c>
      <c r="DM365" s="37" t="b">
        <v>0</v>
      </c>
      <c r="DN365" s="37"/>
      <c r="DO365" s="39"/>
    </row>
    <row r="366" spans="56:119" x14ac:dyDescent="0.4">
      <c r="BD366" s="33">
        <v>362</v>
      </c>
      <c r="BE366" s="39" t="s">
        <v>4900</v>
      </c>
      <c r="BF366" s="62" t="s">
        <v>4901</v>
      </c>
      <c r="BG366" s="62" t="s">
        <v>4901</v>
      </c>
      <c r="BH366" s="39">
        <v>2</v>
      </c>
      <c r="BI366" s="39"/>
      <c r="BJ366" s="39"/>
      <c r="BK366" s="39"/>
      <c r="BU366" s="39" t="s">
        <v>4902</v>
      </c>
      <c r="BV366" s="38" t="s">
        <v>4903</v>
      </c>
      <c r="BW366" s="38" t="s">
        <v>4903</v>
      </c>
      <c r="BX366" s="39">
        <v>2</v>
      </c>
      <c r="BY366" s="39"/>
      <c r="BZ366" s="39"/>
      <c r="CA366" s="39"/>
      <c r="CS366" s="102"/>
      <c r="CT366" s="102"/>
      <c r="CU366" s="102"/>
      <c r="CV366" s="102"/>
      <c r="CW366" s="102"/>
      <c r="CX366" s="102"/>
      <c r="CY366" s="102"/>
      <c r="DI366" s="39" t="s">
        <v>3081</v>
      </c>
      <c r="DJ366" s="39" t="s">
        <v>4904</v>
      </c>
      <c r="DK366" s="39" t="s">
        <v>4904</v>
      </c>
      <c r="DL366" s="39">
        <v>3</v>
      </c>
      <c r="DM366" s="37" t="b">
        <v>0</v>
      </c>
      <c r="DN366" s="37"/>
      <c r="DO366" s="39"/>
    </row>
    <row r="367" spans="56:119" x14ac:dyDescent="0.4">
      <c r="BD367" s="33">
        <v>363</v>
      </c>
      <c r="BE367" s="39" t="s">
        <v>4905</v>
      </c>
      <c r="BF367" s="62" t="s">
        <v>4906</v>
      </c>
      <c r="BG367" s="62" t="s">
        <v>4906</v>
      </c>
      <c r="BH367" s="39">
        <v>2</v>
      </c>
      <c r="BI367" s="39"/>
      <c r="BJ367" s="39"/>
      <c r="BK367" s="39"/>
      <c r="BU367" s="39" t="s">
        <v>4907</v>
      </c>
      <c r="BV367" s="38" t="s">
        <v>4908</v>
      </c>
      <c r="BW367" s="38" t="s">
        <v>4908</v>
      </c>
      <c r="BX367" s="39">
        <v>2</v>
      </c>
      <c r="BY367" s="39"/>
      <c r="BZ367" s="39"/>
      <c r="CA367" s="39"/>
      <c r="CS367" s="102"/>
      <c r="CT367" s="102"/>
      <c r="CU367" s="102"/>
      <c r="CV367" s="102"/>
      <c r="CW367" s="102"/>
      <c r="CX367" s="102"/>
      <c r="CY367" s="102"/>
      <c r="DI367" s="39" t="s">
        <v>3094</v>
      </c>
      <c r="DJ367" s="39" t="s">
        <v>4909</v>
      </c>
      <c r="DK367" s="39" t="s">
        <v>4909</v>
      </c>
      <c r="DL367" s="39">
        <v>3</v>
      </c>
      <c r="DM367" s="37" t="b">
        <v>0</v>
      </c>
      <c r="DN367" s="37"/>
      <c r="DO367" s="39"/>
    </row>
    <row r="368" spans="56:119" x14ac:dyDescent="0.4">
      <c r="BD368" s="33">
        <v>364</v>
      </c>
      <c r="BE368" s="39" t="s">
        <v>4910</v>
      </c>
      <c r="BF368" s="62" t="s">
        <v>4911</v>
      </c>
      <c r="BG368" s="62" t="s">
        <v>4911</v>
      </c>
      <c r="BH368" s="39">
        <v>2</v>
      </c>
      <c r="BI368" s="39"/>
      <c r="BJ368" s="39"/>
      <c r="BK368" s="39"/>
      <c r="BU368" s="39" t="s">
        <v>4912</v>
      </c>
      <c r="BV368" s="38" t="s">
        <v>4913</v>
      </c>
      <c r="BW368" s="38" t="s">
        <v>4913</v>
      </c>
      <c r="BX368" s="39">
        <v>2</v>
      </c>
      <c r="BY368" s="39"/>
      <c r="BZ368" s="39"/>
      <c r="CA368" s="39"/>
      <c r="CS368" s="102"/>
      <c r="CT368" s="102"/>
      <c r="CU368" s="102"/>
      <c r="CV368" s="102"/>
      <c r="CW368" s="102"/>
      <c r="CX368" s="102"/>
      <c r="CY368" s="102"/>
      <c r="DI368" s="39" t="s">
        <v>3109</v>
      </c>
      <c r="DJ368" s="39" t="s">
        <v>4914</v>
      </c>
      <c r="DK368" s="39" t="s">
        <v>4914</v>
      </c>
      <c r="DL368" s="39">
        <v>3</v>
      </c>
      <c r="DM368" s="37" t="b">
        <v>0</v>
      </c>
      <c r="DN368" s="37"/>
      <c r="DO368" s="39"/>
    </row>
    <row r="369" spans="56:119" x14ac:dyDescent="0.4">
      <c r="BD369" s="33">
        <v>365</v>
      </c>
      <c r="BE369" s="39" t="s">
        <v>4915</v>
      </c>
      <c r="BF369" s="62" t="s">
        <v>4916</v>
      </c>
      <c r="BG369" s="62" t="s">
        <v>4916</v>
      </c>
      <c r="BH369" s="39">
        <v>2</v>
      </c>
      <c r="BI369" s="39"/>
      <c r="BJ369" s="39"/>
      <c r="BK369" s="39"/>
      <c r="BU369" s="39" t="s">
        <v>4917</v>
      </c>
      <c r="BV369" s="38" t="s">
        <v>4918</v>
      </c>
      <c r="BW369" s="38" t="s">
        <v>4918</v>
      </c>
      <c r="BX369" s="39">
        <v>2</v>
      </c>
      <c r="BY369" s="39"/>
      <c r="BZ369" s="39"/>
      <c r="CA369" s="39"/>
      <c r="CS369" s="102"/>
      <c r="CT369" s="102"/>
      <c r="CU369" s="102"/>
      <c r="CV369" s="102"/>
      <c r="CW369" s="102"/>
      <c r="CX369" s="102"/>
      <c r="CY369" s="102"/>
      <c r="DI369" s="39" t="s">
        <v>3213</v>
      </c>
      <c r="DJ369" s="39" t="s">
        <v>4143</v>
      </c>
      <c r="DK369" s="39" t="s">
        <v>4143</v>
      </c>
      <c r="DL369" s="39"/>
      <c r="DM369" s="39"/>
      <c r="DN369" s="39"/>
      <c r="DO369" s="39"/>
    </row>
    <row r="370" spans="56:119" x14ac:dyDescent="0.4">
      <c r="BD370" s="33">
        <v>366</v>
      </c>
      <c r="BE370" s="39" t="s">
        <v>4919</v>
      </c>
      <c r="BF370" s="62" t="s">
        <v>4920</v>
      </c>
      <c r="BG370" s="62" t="s">
        <v>4920</v>
      </c>
      <c r="BH370" s="39">
        <v>2</v>
      </c>
      <c r="BI370" s="39"/>
      <c r="BJ370" s="39"/>
      <c r="BK370" s="39"/>
      <c r="BU370" s="39" t="s">
        <v>4921</v>
      </c>
      <c r="BV370" s="38" t="s">
        <v>4922</v>
      </c>
      <c r="BW370" s="38" t="s">
        <v>4922</v>
      </c>
      <c r="BX370" s="39">
        <v>2</v>
      </c>
      <c r="BY370" s="39"/>
      <c r="BZ370" s="39"/>
      <c r="CA370" s="39"/>
      <c r="CS370" s="102"/>
      <c r="CT370" s="102"/>
      <c r="CU370" s="102"/>
      <c r="CV370" s="102"/>
      <c r="CW370" s="102"/>
      <c r="CX370" s="102"/>
      <c r="CY370" s="102"/>
      <c r="DI370" s="39" t="s">
        <v>3229</v>
      </c>
      <c r="DJ370" s="39" t="s">
        <v>4147</v>
      </c>
      <c r="DK370" s="39" t="s">
        <v>4147</v>
      </c>
      <c r="DL370" s="39">
        <v>14</v>
      </c>
      <c r="DM370" s="39" t="s">
        <v>858</v>
      </c>
      <c r="DN370" s="39"/>
      <c r="DO370" s="39"/>
    </row>
    <row r="371" spans="56:119" x14ac:dyDescent="0.4">
      <c r="BD371" s="33">
        <v>367</v>
      </c>
      <c r="BE371" s="39" t="s">
        <v>4923</v>
      </c>
      <c r="BF371" s="62" t="s">
        <v>4924</v>
      </c>
      <c r="BG371" s="62" t="s">
        <v>4924</v>
      </c>
      <c r="BH371" s="39">
        <v>2</v>
      </c>
      <c r="BI371" s="39"/>
      <c r="BJ371" s="39"/>
      <c r="BK371" s="39"/>
      <c r="BU371" s="39" t="s">
        <v>4925</v>
      </c>
      <c r="BV371" s="38" t="s">
        <v>4926</v>
      </c>
      <c r="BW371" s="38" t="s">
        <v>4926</v>
      </c>
      <c r="BX371" s="39">
        <v>2</v>
      </c>
      <c r="BY371" s="39"/>
      <c r="BZ371" s="39"/>
      <c r="CA371" s="39"/>
      <c r="CS371" s="102"/>
      <c r="CT371" s="102"/>
      <c r="CU371" s="102"/>
      <c r="CV371" s="102"/>
      <c r="CW371" s="102"/>
      <c r="CX371" s="102"/>
      <c r="CY371" s="102"/>
      <c r="DI371" s="39" t="s">
        <v>4927</v>
      </c>
      <c r="DJ371" s="39" t="s">
        <v>4928</v>
      </c>
      <c r="DK371" s="39" t="s">
        <v>4928</v>
      </c>
      <c r="DL371" s="39">
        <v>2</v>
      </c>
      <c r="DM371" s="39"/>
      <c r="DN371" s="39"/>
      <c r="DO371" s="39"/>
    </row>
    <row r="372" spans="56:119" x14ac:dyDescent="0.4">
      <c r="BD372" s="33">
        <v>368</v>
      </c>
      <c r="BE372" s="39" t="s">
        <v>4929</v>
      </c>
      <c r="BF372" s="62" t="s">
        <v>4930</v>
      </c>
      <c r="BG372" s="62" t="s">
        <v>4930</v>
      </c>
      <c r="BH372" s="39">
        <v>2</v>
      </c>
      <c r="BI372" s="39"/>
      <c r="BJ372" s="39"/>
      <c r="BK372" s="39"/>
      <c r="BU372" s="39" t="s">
        <v>4931</v>
      </c>
      <c r="BV372" s="38" t="s">
        <v>4932</v>
      </c>
      <c r="BW372" s="38" t="s">
        <v>4932</v>
      </c>
      <c r="BX372" s="39">
        <v>2</v>
      </c>
      <c r="BY372" s="39"/>
      <c r="BZ372" s="39"/>
      <c r="CA372" s="39"/>
      <c r="CS372" s="102"/>
      <c r="CT372" s="102"/>
      <c r="CU372" s="102"/>
      <c r="CV372" s="102"/>
      <c r="CW372" s="102"/>
      <c r="CX372" s="102"/>
      <c r="CY372" s="102"/>
      <c r="DI372" s="39" t="s">
        <v>4933</v>
      </c>
      <c r="DJ372" s="39" t="s">
        <v>4171</v>
      </c>
      <c r="DK372" s="39" t="s">
        <v>4171</v>
      </c>
      <c r="DL372" s="39">
        <v>2</v>
      </c>
      <c r="DM372" s="39"/>
      <c r="DN372" s="39"/>
      <c r="DO372" s="39"/>
    </row>
    <row r="373" spans="56:119" x14ac:dyDescent="0.4">
      <c r="BD373" s="33">
        <v>369</v>
      </c>
      <c r="BE373" s="39" t="s">
        <v>4934</v>
      </c>
      <c r="BF373" s="62" t="s">
        <v>4935</v>
      </c>
      <c r="BG373" s="62" t="s">
        <v>4935</v>
      </c>
      <c r="BH373" s="39">
        <v>2</v>
      </c>
      <c r="BI373" s="39"/>
      <c r="BJ373" s="39"/>
      <c r="BK373" s="39"/>
      <c r="BU373" s="39" t="s">
        <v>4936</v>
      </c>
      <c r="BV373" s="38" t="s">
        <v>4937</v>
      </c>
      <c r="BW373" s="38" t="s">
        <v>4937</v>
      </c>
      <c r="BX373" s="39">
        <v>2</v>
      </c>
      <c r="BY373" s="39"/>
      <c r="BZ373" s="39"/>
      <c r="CA373" s="39"/>
      <c r="CS373" s="102"/>
      <c r="CT373" s="102"/>
      <c r="CU373" s="102"/>
      <c r="CV373" s="102"/>
      <c r="CW373" s="102"/>
      <c r="CX373" s="102"/>
      <c r="CY373" s="102"/>
      <c r="DI373" s="39" t="s">
        <v>4938</v>
      </c>
      <c r="DJ373" s="39" t="s">
        <v>4939</v>
      </c>
      <c r="DK373" s="39" t="s">
        <v>4939</v>
      </c>
      <c r="DL373" s="39">
        <v>2</v>
      </c>
      <c r="DM373" s="39"/>
      <c r="DN373" s="39"/>
      <c r="DO373" s="39"/>
    </row>
    <row r="374" spans="56:119" x14ac:dyDescent="0.4">
      <c r="BD374" s="33">
        <v>370</v>
      </c>
      <c r="BE374" s="39" t="s">
        <v>4940</v>
      </c>
      <c r="BF374" s="62" t="s">
        <v>4941</v>
      </c>
      <c r="BG374" s="62" t="s">
        <v>4941</v>
      </c>
      <c r="BH374" s="39">
        <v>2</v>
      </c>
      <c r="BI374" s="39"/>
      <c r="BJ374" s="39"/>
      <c r="BK374" s="39"/>
      <c r="BU374" s="39" t="s">
        <v>4942</v>
      </c>
      <c r="BV374" s="38" t="s">
        <v>4943</v>
      </c>
      <c r="BW374" s="38" t="s">
        <v>4943</v>
      </c>
      <c r="BX374" s="39">
        <v>2</v>
      </c>
      <c r="BY374" s="39"/>
      <c r="BZ374" s="39"/>
      <c r="CA374" s="39"/>
      <c r="CS374" s="102"/>
      <c r="CT374" s="102"/>
      <c r="CU374" s="102"/>
      <c r="CV374" s="102"/>
      <c r="CW374" s="102"/>
      <c r="CX374" s="102"/>
      <c r="CY374" s="102"/>
      <c r="DI374" s="39" t="s">
        <v>4944</v>
      </c>
      <c r="DJ374" s="39" t="s">
        <v>4945</v>
      </c>
      <c r="DK374" s="39" t="s">
        <v>4945</v>
      </c>
      <c r="DL374" s="39">
        <v>2</v>
      </c>
      <c r="DM374" s="39"/>
      <c r="DN374" s="39"/>
      <c r="DO374" s="39"/>
    </row>
    <row r="375" spans="56:119" x14ac:dyDescent="0.4">
      <c r="BD375" s="33">
        <v>371</v>
      </c>
      <c r="BE375" s="39" t="s">
        <v>4946</v>
      </c>
      <c r="BF375" s="62" t="s">
        <v>4947</v>
      </c>
      <c r="BG375" s="62" t="s">
        <v>4947</v>
      </c>
      <c r="BH375" s="39">
        <v>2</v>
      </c>
      <c r="BI375" s="39"/>
      <c r="BJ375" s="39"/>
      <c r="BK375" s="39"/>
      <c r="BU375" s="39" t="s">
        <v>4948</v>
      </c>
      <c r="BV375" s="38" t="s">
        <v>4949</v>
      </c>
      <c r="BW375" s="38" t="s">
        <v>4949</v>
      </c>
      <c r="BX375" s="39">
        <v>2</v>
      </c>
      <c r="BY375" s="39"/>
      <c r="BZ375" s="39"/>
      <c r="CA375" s="39"/>
      <c r="CS375" s="102"/>
      <c r="CT375" s="102"/>
      <c r="CU375" s="102"/>
      <c r="CV375" s="102"/>
      <c r="CW375" s="102"/>
      <c r="CX375" s="102"/>
      <c r="CY375" s="102"/>
      <c r="DI375" s="39" t="s">
        <v>4950</v>
      </c>
      <c r="DJ375" s="39" t="s">
        <v>4177</v>
      </c>
      <c r="DK375" s="39" t="s">
        <v>4177</v>
      </c>
      <c r="DL375" s="39">
        <v>2</v>
      </c>
      <c r="DM375" s="39"/>
      <c r="DN375" s="39"/>
      <c r="DO375" s="39"/>
    </row>
    <row r="376" spans="56:119" x14ac:dyDescent="0.4">
      <c r="BD376" s="33">
        <v>372</v>
      </c>
      <c r="BE376" s="39" t="s">
        <v>4951</v>
      </c>
      <c r="BF376" s="62" t="s">
        <v>4952</v>
      </c>
      <c r="BG376" s="62" t="s">
        <v>4952</v>
      </c>
      <c r="BH376" s="39">
        <v>2</v>
      </c>
      <c r="BI376" s="39"/>
      <c r="BJ376" s="39"/>
      <c r="BK376" s="39"/>
      <c r="BU376" s="39" t="s">
        <v>4953</v>
      </c>
      <c r="BV376" s="38" t="s">
        <v>4954</v>
      </c>
      <c r="BW376" s="38" t="s">
        <v>4954</v>
      </c>
      <c r="BX376" s="39">
        <v>2</v>
      </c>
      <c r="BY376" s="39"/>
      <c r="BZ376" s="39"/>
      <c r="CA376" s="39"/>
      <c r="CS376" s="102"/>
      <c r="CT376" s="102"/>
      <c r="CU376" s="102"/>
      <c r="CV376" s="102"/>
      <c r="CW376" s="102"/>
      <c r="CX376" s="102"/>
      <c r="CY376" s="102"/>
      <c r="DI376" s="39" t="s">
        <v>4955</v>
      </c>
      <c r="DJ376" s="39" t="s">
        <v>4195</v>
      </c>
      <c r="DK376" s="39" t="s">
        <v>4195</v>
      </c>
      <c r="DL376" s="39">
        <v>2</v>
      </c>
      <c r="DM376" s="39"/>
      <c r="DN376" s="39"/>
      <c r="DO376" s="39"/>
    </row>
    <row r="377" spans="56:119" x14ac:dyDescent="0.4">
      <c r="BD377" s="33">
        <v>373</v>
      </c>
      <c r="BE377" s="39" t="s">
        <v>4956</v>
      </c>
      <c r="BF377" s="62" t="s">
        <v>4957</v>
      </c>
      <c r="BG377" s="62" t="s">
        <v>4957</v>
      </c>
      <c r="BH377" s="39">
        <v>2</v>
      </c>
      <c r="BI377" s="39"/>
      <c r="BJ377" s="39"/>
      <c r="BK377" s="39"/>
      <c r="BU377" s="39" t="s">
        <v>4958</v>
      </c>
      <c r="BV377" s="38" t="s">
        <v>4959</v>
      </c>
      <c r="BW377" s="38" t="s">
        <v>4959</v>
      </c>
      <c r="BX377" s="39">
        <v>2</v>
      </c>
      <c r="BY377" s="39"/>
      <c r="BZ377" s="39"/>
      <c r="CA377" s="39"/>
      <c r="CS377" s="102"/>
      <c r="CT377" s="102"/>
      <c r="CU377" s="102"/>
      <c r="CV377" s="102"/>
      <c r="CW377" s="102"/>
      <c r="CX377" s="102"/>
      <c r="CY377" s="102"/>
      <c r="DI377" s="39" t="s">
        <v>4960</v>
      </c>
      <c r="DJ377" s="39" t="s">
        <v>4961</v>
      </c>
      <c r="DK377" s="39" t="s">
        <v>4961</v>
      </c>
      <c r="DL377" s="39">
        <v>2</v>
      </c>
      <c r="DM377" s="39"/>
      <c r="DN377" s="39"/>
      <c r="DO377" s="39"/>
    </row>
    <row r="378" spans="56:119" x14ac:dyDescent="0.4">
      <c r="BD378" s="33">
        <v>374</v>
      </c>
      <c r="BE378" s="39" t="s">
        <v>4962</v>
      </c>
      <c r="BF378" s="62" t="s">
        <v>4963</v>
      </c>
      <c r="BG378" s="62" t="s">
        <v>4963</v>
      </c>
      <c r="BH378" s="39">
        <v>2</v>
      </c>
      <c r="BI378" s="39"/>
      <c r="BJ378" s="39"/>
      <c r="BK378" s="39"/>
      <c r="BU378" s="39" t="s">
        <v>4964</v>
      </c>
      <c r="BV378" s="38" t="s">
        <v>4965</v>
      </c>
      <c r="BW378" s="38" t="s">
        <v>4965</v>
      </c>
      <c r="BX378" s="39">
        <v>2</v>
      </c>
      <c r="BY378" s="39"/>
      <c r="BZ378" s="39"/>
      <c r="CA378" s="39"/>
      <c r="CS378" s="102"/>
      <c r="CT378" s="102"/>
      <c r="CU378" s="102"/>
      <c r="CV378" s="102"/>
      <c r="CW378" s="102"/>
      <c r="CX378" s="102"/>
      <c r="CY378" s="102"/>
      <c r="DI378" s="39" t="s">
        <v>4966</v>
      </c>
      <c r="DJ378" s="39" t="s">
        <v>4967</v>
      </c>
      <c r="DK378" s="39" t="s">
        <v>4967</v>
      </c>
      <c r="DL378" s="39">
        <v>2</v>
      </c>
      <c r="DM378" s="39"/>
      <c r="DN378" s="39"/>
      <c r="DO378" s="39"/>
    </row>
    <row r="379" spans="56:119" x14ac:dyDescent="0.4">
      <c r="BD379" s="33">
        <v>375</v>
      </c>
      <c r="BE379" s="39" t="s">
        <v>3462</v>
      </c>
      <c r="BF379" s="62" t="s">
        <v>4968</v>
      </c>
      <c r="BG379" s="62" t="s">
        <v>4968</v>
      </c>
      <c r="BH379" s="39">
        <v>2</v>
      </c>
      <c r="BI379" s="39"/>
      <c r="BJ379" s="39"/>
      <c r="BK379" s="39"/>
      <c r="BU379" s="39" t="s">
        <v>4969</v>
      </c>
      <c r="BV379" s="38" t="s">
        <v>4970</v>
      </c>
      <c r="BW379" s="38" t="s">
        <v>4970</v>
      </c>
      <c r="BX379" s="39">
        <v>2</v>
      </c>
      <c r="BY379" s="39"/>
      <c r="BZ379" s="39"/>
      <c r="CA379" s="39"/>
      <c r="CS379" s="102"/>
      <c r="CT379" s="102"/>
      <c r="CU379" s="102"/>
      <c r="CV379" s="102"/>
      <c r="CW379" s="102"/>
      <c r="CX379" s="102"/>
      <c r="CY379" s="102"/>
      <c r="DI379" s="39" t="s">
        <v>4971</v>
      </c>
      <c r="DJ379" s="39" t="s">
        <v>4972</v>
      </c>
      <c r="DK379" s="39" t="s">
        <v>4972</v>
      </c>
      <c r="DL379" s="39">
        <v>2</v>
      </c>
      <c r="DM379" s="39"/>
      <c r="DN379" s="39"/>
      <c r="DO379" s="39"/>
    </row>
    <row r="380" spans="56:119" x14ac:dyDescent="0.4">
      <c r="BD380" s="33">
        <v>376</v>
      </c>
      <c r="BE380" s="39" t="s">
        <v>3472</v>
      </c>
      <c r="BF380" s="62" t="s">
        <v>4973</v>
      </c>
      <c r="BG380" s="62" t="s">
        <v>4973</v>
      </c>
      <c r="BH380" s="39">
        <v>2</v>
      </c>
      <c r="BI380" s="39"/>
      <c r="BJ380" s="39"/>
      <c r="BK380" s="39"/>
      <c r="BU380" s="39" t="s">
        <v>4974</v>
      </c>
      <c r="BV380" s="38" t="s">
        <v>4975</v>
      </c>
      <c r="BW380" s="38" t="s">
        <v>4975</v>
      </c>
      <c r="BX380" s="39">
        <v>2</v>
      </c>
      <c r="BY380" s="39"/>
      <c r="BZ380" s="39"/>
      <c r="CA380" s="39"/>
      <c r="CS380" s="102"/>
      <c r="CT380" s="102"/>
      <c r="CU380" s="102"/>
      <c r="CV380" s="102"/>
      <c r="CW380" s="102"/>
      <c r="CX380" s="102"/>
      <c r="CY380" s="102"/>
      <c r="DI380" s="39" t="s">
        <v>4976</v>
      </c>
      <c r="DJ380" s="39" t="s">
        <v>4205</v>
      </c>
      <c r="DK380" s="39" t="s">
        <v>4205</v>
      </c>
      <c r="DL380" s="39">
        <v>2</v>
      </c>
      <c r="DM380" s="39"/>
      <c r="DN380" s="39"/>
      <c r="DO380" s="39"/>
    </row>
    <row r="381" spans="56:119" x14ac:dyDescent="0.4">
      <c r="BD381" s="33">
        <v>377</v>
      </c>
      <c r="BE381" s="39" t="s">
        <v>3481</v>
      </c>
      <c r="BF381" s="62" t="s">
        <v>4977</v>
      </c>
      <c r="BG381" s="62" t="s">
        <v>4977</v>
      </c>
      <c r="BH381" s="39">
        <v>2</v>
      </c>
      <c r="BI381" s="39"/>
      <c r="BJ381" s="39"/>
      <c r="BK381" s="39"/>
      <c r="BU381" s="39" t="s">
        <v>4978</v>
      </c>
      <c r="BV381" s="38" t="s">
        <v>4979</v>
      </c>
      <c r="BW381" s="38" t="s">
        <v>4979</v>
      </c>
      <c r="BX381" s="39">
        <v>2</v>
      </c>
      <c r="BY381" s="39"/>
      <c r="BZ381" s="39"/>
      <c r="CA381" s="39"/>
      <c r="CS381" s="102"/>
      <c r="CT381" s="102"/>
      <c r="CU381" s="102"/>
      <c r="CV381" s="102"/>
      <c r="CW381" s="102"/>
      <c r="CX381" s="102"/>
      <c r="CY381" s="102"/>
      <c r="DI381" s="39" t="s">
        <v>4980</v>
      </c>
      <c r="DJ381" s="39" t="s">
        <v>4981</v>
      </c>
      <c r="DK381" s="39" t="s">
        <v>4981</v>
      </c>
      <c r="DL381" s="39">
        <v>2</v>
      </c>
      <c r="DM381" s="39"/>
      <c r="DN381" s="39"/>
      <c r="DO381" s="39"/>
    </row>
    <row r="382" spans="56:119" x14ac:dyDescent="0.4">
      <c r="BD382" s="33">
        <v>378</v>
      </c>
      <c r="BE382" s="39" t="s">
        <v>3492</v>
      </c>
      <c r="BF382" s="62" t="s">
        <v>4982</v>
      </c>
      <c r="BG382" s="62" t="s">
        <v>4982</v>
      </c>
      <c r="BH382" s="39">
        <v>2</v>
      </c>
      <c r="BI382" s="39"/>
      <c r="BJ382" s="39"/>
      <c r="BK382" s="39"/>
      <c r="BU382" s="39" t="s">
        <v>4983</v>
      </c>
      <c r="BV382" s="38" t="s">
        <v>4984</v>
      </c>
      <c r="BW382" s="38" t="s">
        <v>4984</v>
      </c>
      <c r="BX382" s="39">
        <v>2</v>
      </c>
      <c r="BY382" s="39"/>
      <c r="BZ382" s="39"/>
      <c r="CA382" s="39"/>
      <c r="CS382" s="102"/>
      <c r="CT382" s="102"/>
      <c r="CU382" s="102"/>
      <c r="CV382" s="102"/>
      <c r="CW382" s="102"/>
      <c r="CX382" s="102"/>
      <c r="CY382" s="102"/>
      <c r="DI382" s="39" t="s">
        <v>4985</v>
      </c>
      <c r="DJ382" s="39" t="s">
        <v>4986</v>
      </c>
      <c r="DK382" s="39" t="s">
        <v>4986</v>
      </c>
      <c r="DL382" s="39">
        <v>2</v>
      </c>
      <c r="DM382" s="39"/>
      <c r="DN382" s="39"/>
      <c r="DO382" s="39"/>
    </row>
    <row r="383" spans="56:119" x14ac:dyDescent="0.4">
      <c r="BD383" s="33">
        <v>379</v>
      </c>
      <c r="BE383" s="39" t="s">
        <v>3502</v>
      </c>
      <c r="BF383" s="62" t="s">
        <v>4987</v>
      </c>
      <c r="BG383" s="62" t="s">
        <v>4987</v>
      </c>
      <c r="BH383" s="39">
        <v>2</v>
      </c>
      <c r="BI383" s="39"/>
      <c r="BJ383" s="39"/>
      <c r="BK383" s="39"/>
      <c r="BU383" s="39" t="s">
        <v>4988</v>
      </c>
      <c r="BV383" s="38" t="s">
        <v>4989</v>
      </c>
      <c r="BW383" s="38" t="s">
        <v>4989</v>
      </c>
      <c r="BX383" s="39">
        <v>2</v>
      </c>
      <c r="BY383" s="39"/>
      <c r="BZ383" s="39"/>
      <c r="CA383" s="39"/>
      <c r="CS383" s="102"/>
      <c r="CT383" s="102"/>
      <c r="CU383" s="102"/>
      <c r="CV383" s="102"/>
      <c r="CW383" s="102"/>
      <c r="CX383" s="102"/>
      <c r="CY383" s="102"/>
      <c r="DI383" s="39" t="s">
        <v>4990</v>
      </c>
      <c r="DJ383" s="39" t="s">
        <v>4991</v>
      </c>
      <c r="DK383" s="39" t="s">
        <v>4991</v>
      </c>
      <c r="DL383" s="39">
        <v>2</v>
      </c>
      <c r="DM383" s="39"/>
      <c r="DN383" s="39"/>
      <c r="DO383" s="39"/>
    </row>
    <row r="384" spans="56:119" x14ac:dyDescent="0.4">
      <c r="BD384" s="33">
        <v>380</v>
      </c>
      <c r="BE384" s="39" t="s">
        <v>3511</v>
      </c>
      <c r="BF384" s="62" t="s">
        <v>4992</v>
      </c>
      <c r="BG384" s="62" t="s">
        <v>4992</v>
      </c>
      <c r="BH384" s="39">
        <v>2</v>
      </c>
      <c r="BI384" s="39"/>
      <c r="BJ384" s="39"/>
      <c r="BK384" s="39"/>
      <c r="BU384" s="39" t="s">
        <v>4993</v>
      </c>
      <c r="BV384" s="38" t="s">
        <v>4994</v>
      </c>
      <c r="BW384" s="38" t="s">
        <v>4994</v>
      </c>
      <c r="BX384" s="39">
        <v>3</v>
      </c>
      <c r="BY384" s="37" t="b">
        <v>0</v>
      </c>
      <c r="BZ384" s="37"/>
      <c r="CA384" s="39"/>
      <c r="CS384" s="102"/>
      <c r="CT384" s="102"/>
      <c r="CU384" s="102"/>
      <c r="CV384" s="102"/>
      <c r="CW384" s="102"/>
      <c r="CX384" s="102"/>
      <c r="CY384" s="102"/>
      <c r="DI384" s="39" t="s">
        <v>4995</v>
      </c>
      <c r="DJ384" s="39" t="s">
        <v>4996</v>
      </c>
      <c r="DK384" s="39" t="s">
        <v>4996</v>
      </c>
      <c r="DL384" s="39">
        <v>2</v>
      </c>
      <c r="DM384" s="39"/>
      <c r="DN384" s="39"/>
      <c r="DO384" s="39"/>
    </row>
    <row r="385" spans="56:119" x14ac:dyDescent="0.4">
      <c r="BD385" s="33">
        <v>381</v>
      </c>
      <c r="BE385" s="39" t="s">
        <v>4997</v>
      </c>
      <c r="BF385" s="62" t="s">
        <v>4998</v>
      </c>
      <c r="BG385" s="62" t="s">
        <v>4998</v>
      </c>
      <c r="BH385" s="39">
        <v>2</v>
      </c>
      <c r="BI385" s="39"/>
      <c r="BJ385" s="39"/>
      <c r="BK385" s="39"/>
      <c r="BU385" s="39" t="s">
        <v>4999</v>
      </c>
      <c r="BV385" s="38" t="s">
        <v>5000</v>
      </c>
      <c r="BW385" s="38" t="s">
        <v>5000</v>
      </c>
      <c r="BX385" s="39">
        <v>3</v>
      </c>
      <c r="BY385" s="37" t="b">
        <v>0</v>
      </c>
      <c r="BZ385" s="37"/>
      <c r="CA385" s="39"/>
      <c r="CS385" s="102"/>
      <c r="CT385" s="102"/>
      <c r="CU385" s="102"/>
      <c r="CV385" s="102"/>
      <c r="CW385" s="102"/>
      <c r="CX385" s="102"/>
      <c r="CY385" s="102"/>
      <c r="DI385" s="39" t="s">
        <v>5001</v>
      </c>
      <c r="DJ385" s="39" t="s">
        <v>5002</v>
      </c>
      <c r="DK385" s="39" t="s">
        <v>5002</v>
      </c>
      <c r="DL385" s="39">
        <v>2</v>
      </c>
      <c r="DM385" s="39"/>
      <c r="DN385" s="39"/>
      <c r="DO385" s="39"/>
    </row>
    <row r="386" spans="56:119" x14ac:dyDescent="0.4">
      <c r="BD386" s="33">
        <v>382</v>
      </c>
      <c r="BE386" s="39" t="s">
        <v>5003</v>
      </c>
      <c r="BF386" s="62" t="s">
        <v>5004</v>
      </c>
      <c r="BG386" s="62" t="s">
        <v>5004</v>
      </c>
      <c r="BH386" s="39">
        <v>2</v>
      </c>
      <c r="BI386" s="39"/>
      <c r="BJ386" s="39"/>
      <c r="BK386" s="39"/>
      <c r="BU386" s="39" t="s">
        <v>5005</v>
      </c>
      <c r="BV386" s="38" t="s">
        <v>5006</v>
      </c>
      <c r="BW386" s="38" t="s">
        <v>5006</v>
      </c>
      <c r="BX386" s="39">
        <v>3</v>
      </c>
      <c r="BY386" s="37" t="b">
        <v>0</v>
      </c>
      <c r="BZ386" s="37"/>
      <c r="CA386" s="39"/>
      <c r="CS386" s="102"/>
      <c r="CT386" s="102"/>
      <c r="CU386" s="102"/>
      <c r="CV386" s="102"/>
      <c r="CW386" s="102"/>
      <c r="CX386" s="102"/>
      <c r="CY386" s="102"/>
      <c r="DI386" s="39" t="s">
        <v>5007</v>
      </c>
      <c r="DJ386" s="39" t="s">
        <v>5008</v>
      </c>
      <c r="DK386" s="39" t="s">
        <v>5008</v>
      </c>
      <c r="DL386" s="39">
        <v>2</v>
      </c>
      <c r="DM386" s="39"/>
      <c r="DN386" s="39"/>
      <c r="DO386" s="39"/>
    </row>
    <row r="387" spans="56:119" x14ac:dyDescent="0.4">
      <c r="BD387" s="33">
        <v>383</v>
      </c>
      <c r="BE387" s="39" t="s">
        <v>5009</v>
      </c>
      <c r="BF387" s="62" t="s">
        <v>5010</v>
      </c>
      <c r="BG387" s="62" t="s">
        <v>5010</v>
      </c>
      <c r="BH387" s="39">
        <v>2</v>
      </c>
      <c r="BI387" s="39"/>
      <c r="BJ387" s="39"/>
      <c r="BK387" s="39"/>
      <c r="BU387" s="39" t="s">
        <v>5011</v>
      </c>
      <c r="BV387" s="38" t="s">
        <v>5012</v>
      </c>
      <c r="BW387" s="38" t="s">
        <v>5012</v>
      </c>
      <c r="BX387" s="39">
        <v>3</v>
      </c>
      <c r="BY387" s="37" t="b">
        <v>0</v>
      </c>
      <c r="BZ387" s="37"/>
      <c r="CA387" s="39"/>
      <c r="CS387" s="102"/>
      <c r="CT387" s="102"/>
      <c r="CU387" s="102"/>
      <c r="CV387" s="102"/>
      <c r="CW387" s="102"/>
      <c r="CX387" s="102"/>
      <c r="CY387" s="102"/>
      <c r="DI387" s="39" t="s">
        <v>5013</v>
      </c>
      <c r="DJ387" s="39" t="s">
        <v>5014</v>
      </c>
      <c r="DK387" s="39" t="s">
        <v>5014</v>
      </c>
      <c r="DL387" s="39">
        <v>2</v>
      </c>
      <c r="DM387" s="39"/>
      <c r="DN387" s="39"/>
      <c r="DO387" s="39"/>
    </row>
    <row r="388" spans="56:119" x14ac:dyDescent="0.4">
      <c r="BD388" s="33">
        <v>384</v>
      </c>
      <c r="BE388" s="39" t="s">
        <v>5015</v>
      </c>
      <c r="BF388" s="62" t="s">
        <v>5016</v>
      </c>
      <c r="BG388" s="62" t="s">
        <v>5016</v>
      </c>
      <c r="BH388" s="39">
        <v>2</v>
      </c>
      <c r="BI388" s="39"/>
      <c r="BJ388" s="39"/>
      <c r="BK388" s="39"/>
      <c r="BU388" s="39" t="s">
        <v>5017</v>
      </c>
      <c r="BV388" s="38" t="s">
        <v>5018</v>
      </c>
      <c r="BW388" s="38" t="s">
        <v>5018</v>
      </c>
      <c r="BX388" s="39">
        <v>3</v>
      </c>
      <c r="BY388" s="37" t="b">
        <v>0</v>
      </c>
      <c r="BZ388" s="37"/>
      <c r="CA388" s="39"/>
      <c r="CS388" s="102"/>
      <c r="CT388" s="102"/>
      <c r="CU388" s="102"/>
      <c r="CV388" s="102"/>
      <c r="CW388" s="102"/>
      <c r="CX388" s="102"/>
      <c r="CY388" s="102"/>
      <c r="DI388" s="39" t="s">
        <v>5019</v>
      </c>
      <c r="DJ388" s="39" t="s">
        <v>5020</v>
      </c>
      <c r="DK388" s="39" t="s">
        <v>5020</v>
      </c>
      <c r="DL388" s="39">
        <v>2</v>
      </c>
      <c r="DM388" s="39"/>
      <c r="DN388" s="39"/>
      <c r="DO388" s="39"/>
    </row>
    <row r="389" spans="56:119" x14ac:dyDescent="0.4">
      <c r="BD389" s="33">
        <v>385</v>
      </c>
      <c r="BE389" s="39" t="s">
        <v>5021</v>
      </c>
      <c r="BF389" s="62" t="s">
        <v>5022</v>
      </c>
      <c r="BG389" s="62" t="s">
        <v>5022</v>
      </c>
      <c r="BH389" s="39">
        <v>2</v>
      </c>
      <c r="BI389" s="39"/>
      <c r="BJ389" s="39"/>
      <c r="BK389" s="39"/>
      <c r="BU389" s="39" t="s">
        <v>5023</v>
      </c>
      <c r="BV389" s="38" t="s">
        <v>5024</v>
      </c>
      <c r="BW389" s="38" t="s">
        <v>5024</v>
      </c>
      <c r="BX389" s="39">
        <v>3</v>
      </c>
      <c r="BY389" s="37" t="b">
        <v>0</v>
      </c>
      <c r="BZ389" s="37"/>
      <c r="CA389" s="39"/>
      <c r="CS389" s="102"/>
      <c r="CT389" s="102"/>
      <c r="CU389" s="102"/>
      <c r="CV389" s="102"/>
      <c r="CW389" s="103"/>
      <c r="CX389" s="103"/>
      <c r="CY389" s="102"/>
      <c r="DI389" s="39" t="s">
        <v>5025</v>
      </c>
      <c r="DJ389" s="39" t="s">
        <v>5026</v>
      </c>
      <c r="DK389" s="39" t="s">
        <v>5026</v>
      </c>
      <c r="DL389" s="39">
        <v>2</v>
      </c>
      <c r="DM389" s="39"/>
      <c r="DN389" s="39"/>
      <c r="DO389" s="39"/>
    </row>
    <row r="390" spans="56:119" x14ac:dyDescent="0.4">
      <c r="BD390" s="33">
        <v>386</v>
      </c>
      <c r="BE390" s="39" t="s">
        <v>5027</v>
      </c>
      <c r="BF390" s="62" t="s">
        <v>5028</v>
      </c>
      <c r="BG390" s="62" t="s">
        <v>5028</v>
      </c>
      <c r="BH390" s="39">
        <v>2</v>
      </c>
      <c r="BI390" s="39"/>
      <c r="BJ390" s="39"/>
      <c r="BK390" s="39"/>
      <c r="BU390" s="39" t="s">
        <v>5029</v>
      </c>
      <c r="BV390" s="38" t="s">
        <v>5030</v>
      </c>
      <c r="BW390" s="38" t="s">
        <v>5030</v>
      </c>
      <c r="BX390" s="39">
        <v>3</v>
      </c>
      <c r="BY390" s="37" t="b">
        <v>0</v>
      </c>
      <c r="BZ390" s="37"/>
      <c r="CA390" s="39"/>
      <c r="CS390" s="102"/>
      <c r="CT390" s="102"/>
      <c r="CU390" s="102"/>
      <c r="CV390" s="102"/>
      <c r="CW390" s="103"/>
      <c r="CX390" s="103"/>
      <c r="CY390" s="102"/>
      <c r="DI390" s="39" t="s">
        <v>5031</v>
      </c>
      <c r="DJ390" s="39" t="s">
        <v>4238</v>
      </c>
      <c r="DK390" s="39" t="s">
        <v>4238</v>
      </c>
      <c r="DL390" s="39">
        <v>2</v>
      </c>
      <c r="DM390" s="39"/>
      <c r="DN390" s="39"/>
      <c r="DO390" s="39"/>
    </row>
    <row r="391" spans="56:119" x14ac:dyDescent="0.4">
      <c r="BD391" s="33">
        <v>387</v>
      </c>
      <c r="BE391" s="39" t="s">
        <v>5032</v>
      </c>
      <c r="BF391" s="62" t="s">
        <v>5033</v>
      </c>
      <c r="BG391" s="62" t="s">
        <v>5033</v>
      </c>
      <c r="BH391" s="39">
        <v>2</v>
      </c>
      <c r="BI391" s="39"/>
      <c r="BJ391" s="39"/>
      <c r="BK391" s="39"/>
      <c r="BU391" s="39" t="s">
        <v>5034</v>
      </c>
      <c r="BV391" s="38" t="s">
        <v>5035</v>
      </c>
      <c r="BW391" s="38" t="s">
        <v>5035</v>
      </c>
      <c r="BX391" s="39"/>
      <c r="BY391" s="39"/>
      <c r="BZ391" s="39"/>
      <c r="CA391" s="39"/>
      <c r="CS391" s="102"/>
      <c r="CT391" s="102"/>
      <c r="CU391" s="102"/>
      <c r="CV391" s="102"/>
      <c r="CW391" s="102"/>
      <c r="CX391" s="102"/>
      <c r="CY391" s="102"/>
      <c r="DI391" s="39" t="s">
        <v>5036</v>
      </c>
      <c r="DJ391" s="39" t="s">
        <v>5037</v>
      </c>
      <c r="DK391" s="39" t="s">
        <v>5037</v>
      </c>
      <c r="DL391" s="39">
        <v>2</v>
      </c>
      <c r="DM391" s="39"/>
      <c r="DN391" s="39"/>
      <c r="DO391" s="39"/>
    </row>
    <row r="392" spans="56:119" x14ac:dyDescent="0.4">
      <c r="BD392" s="33">
        <v>388</v>
      </c>
      <c r="BE392" s="39" t="s">
        <v>3582</v>
      </c>
      <c r="BF392" s="62" t="s">
        <v>5038</v>
      </c>
      <c r="BG392" s="62" t="s">
        <v>5038</v>
      </c>
      <c r="BH392" s="39">
        <v>2</v>
      </c>
      <c r="BI392" s="39"/>
      <c r="BJ392" s="39"/>
      <c r="BK392" s="39"/>
      <c r="BU392" s="39" t="s">
        <v>5039</v>
      </c>
      <c r="BV392" s="38" t="s">
        <v>5040</v>
      </c>
      <c r="BW392" s="38" t="s">
        <v>5040</v>
      </c>
      <c r="BX392" s="39"/>
      <c r="BY392" s="39"/>
      <c r="BZ392" s="39"/>
      <c r="CA392" s="39"/>
      <c r="CS392" s="102"/>
      <c r="CT392" s="102"/>
      <c r="CU392" s="102"/>
      <c r="CV392" s="102"/>
      <c r="CW392" s="102"/>
      <c r="CX392" s="102"/>
      <c r="CY392" s="102"/>
      <c r="DI392" s="39" t="s">
        <v>5041</v>
      </c>
      <c r="DJ392" s="39" t="s">
        <v>5042</v>
      </c>
      <c r="DK392" s="39" t="s">
        <v>5042</v>
      </c>
      <c r="DL392" s="39">
        <v>2</v>
      </c>
      <c r="DM392" s="39"/>
      <c r="DN392" s="39"/>
      <c r="DO392" s="39"/>
    </row>
    <row r="393" spans="56:119" x14ac:dyDescent="0.4">
      <c r="BD393" s="33">
        <v>389</v>
      </c>
      <c r="BE393" s="39" t="s">
        <v>3592</v>
      </c>
      <c r="BF393" s="62" t="s">
        <v>5043</v>
      </c>
      <c r="BG393" s="62" t="s">
        <v>5043</v>
      </c>
      <c r="BH393" s="39">
        <v>2</v>
      </c>
      <c r="BI393" s="39"/>
      <c r="BJ393" s="39"/>
      <c r="BK393" s="39"/>
      <c r="BU393" s="39" t="s">
        <v>5044</v>
      </c>
      <c r="BV393" s="38" t="s">
        <v>5045</v>
      </c>
      <c r="BW393" s="38" t="s">
        <v>5045</v>
      </c>
      <c r="BX393" s="39"/>
      <c r="BY393" s="39"/>
      <c r="BZ393" s="39"/>
      <c r="CA393" s="39"/>
      <c r="CS393" s="102"/>
      <c r="CT393" s="102"/>
      <c r="CU393" s="102"/>
      <c r="CV393" s="102"/>
      <c r="CW393" s="102"/>
      <c r="CX393" s="102"/>
      <c r="CY393" s="102"/>
      <c r="DI393" s="39" t="s">
        <v>5046</v>
      </c>
      <c r="DJ393" s="39" t="s">
        <v>4242</v>
      </c>
      <c r="DK393" s="39" t="s">
        <v>4242</v>
      </c>
      <c r="DL393" s="39">
        <v>2</v>
      </c>
      <c r="DM393" s="39"/>
      <c r="DN393" s="39"/>
      <c r="DO393" s="39"/>
    </row>
    <row r="394" spans="56:119" x14ac:dyDescent="0.4">
      <c r="BD394" s="33">
        <v>390</v>
      </c>
      <c r="BE394" s="39" t="s">
        <v>3603</v>
      </c>
      <c r="BF394" s="62" t="s">
        <v>5047</v>
      </c>
      <c r="BG394" s="62" t="s">
        <v>5047</v>
      </c>
      <c r="BH394" s="39">
        <v>2</v>
      </c>
      <c r="BI394" s="39"/>
      <c r="BJ394" s="39"/>
      <c r="BK394" s="39"/>
      <c r="BU394" s="39" t="s">
        <v>5048</v>
      </c>
      <c r="BV394" s="38" t="s">
        <v>5049</v>
      </c>
      <c r="BW394" s="38" t="s">
        <v>5049</v>
      </c>
      <c r="BX394" s="39"/>
      <c r="BY394" s="39"/>
      <c r="BZ394" s="39"/>
      <c r="CA394" s="39"/>
      <c r="CS394" s="102"/>
      <c r="CT394" s="102"/>
      <c r="CU394" s="102"/>
      <c r="CV394" s="102"/>
      <c r="CW394" s="102"/>
      <c r="CX394" s="102"/>
      <c r="CY394" s="102"/>
      <c r="DI394" s="39" t="s">
        <v>5050</v>
      </c>
      <c r="DJ394" s="39" t="s">
        <v>4259</v>
      </c>
      <c r="DK394" s="39" t="s">
        <v>4259</v>
      </c>
      <c r="DL394" s="39">
        <v>2</v>
      </c>
      <c r="DM394" s="39"/>
      <c r="DN394" s="39"/>
      <c r="DO394" s="39"/>
    </row>
    <row r="395" spans="56:119" x14ac:dyDescent="0.4">
      <c r="BD395" s="33">
        <v>391</v>
      </c>
      <c r="BE395" s="39" t="s">
        <v>3615</v>
      </c>
      <c r="BF395" s="62" t="s">
        <v>5051</v>
      </c>
      <c r="BG395" s="62" t="s">
        <v>5051</v>
      </c>
      <c r="BH395" s="39">
        <v>2</v>
      </c>
      <c r="BI395" s="39"/>
      <c r="BJ395" s="39"/>
      <c r="BK395" s="39"/>
      <c r="BU395" s="39" t="s">
        <v>5052</v>
      </c>
      <c r="BV395" s="38" t="s">
        <v>5053</v>
      </c>
      <c r="BW395" s="38" t="s">
        <v>5053</v>
      </c>
      <c r="BX395" s="39"/>
      <c r="BY395" s="39"/>
      <c r="BZ395" s="39"/>
      <c r="CA395" s="39"/>
      <c r="CS395" s="102"/>
      <c r="CT395" s="102"/>
      <c r="CU395" s="102"/>
      <c r="CV395" s="102"/>
      <c r="CW395" s="111"/>
      <c r="CX395" s="102"/>
      <c r="CY395" s="102"/>
      <c r="DI395" s="39" t="s">
        <v>5054</v>
      </c>
      <c r="DJ395" s="39" t="s">
        <v>5055</v>
      </c>
      <c r="DK395" s="39" t="s">
        <v>5055</v>
      </c>
      <c r="DL395" s="39">
        <v>2</v>
      </c>
      <c r="DM395" s="39"/>
      <c r="DN395" s="39"/>
      <c r="DO395" s="39"/>
    </row>
    <row r="396" spans="56:119" x14ac:dyDescent="0.4">
      <c r="BD396" s="33">
        <v>392</v>
      </c>
      <c r="BE396" s="39" t="s">
        <v>3629</v>
      </c>
      <c r="BF396" s="62" t="s">
        <v>5056</v>
      </c>
      <c r="BG396" s="62" t="s">
        <v>5056</v>
      </c>
      <c r="BH396" s="39">
        <v>2</v>
      </c>
      <c r="BI396" s="39"/>
      <c r="BJ396" s="39"/>
      <c r="BK396" s="39"/>
      <c r="BU396" s="39" t="s">
        <v>5057</v>
      </c>
      <c r="BV396" s="38" t="s">
        <v>5058</v>
      </c>
      <c r="BW396" s="38" t="s">
        <v>5058</v>
      </c>
      <c r="BX396" s="39"/>
      <c r="BY396" s="39"/>
      <c r="BZ396" s="39"/>
      <c r="CA396" s="39"/>
      <c r="CS396" s="102"/>
      <c r="CT396" s="102"/>
      <c r="CU396" s="102"/>
      <c r="CV396" s="102"/>
      <c r="CW396" s="111"/>
      <c r="CX396" s="102"/>
      <c r="CY396" s="102"/>
      <c r="DI396" s="39" t="s">
        <v>5059</v>
      </c>
      <c r="DJ396" s="39" t="s">
        <v>5060</v>
      </c>
      <c r="DK396" s="39" t="s">
        <v>5060</v>
      </c>
      <c r="DL396" s="39">
        <v>2</v>
      </c>
      <c r="DM396" s="39"/>
      <c r="DN396" s="39"/>
      <c r="DO396" s="39"/>
    </row>
    <row r="397" spans="56:119" x14ac:dyDescent="0.4">
      <c r="BD397" s="33">
        <v>393</v>
      </c>
      <c r="BE397" s="39" t="s">
        <v>3640</v>
      </c>
      <c r="BF397" s="62" t="s">
        <v>5061</v>
      </c>
      <c r="BG397" s="62" t="s">
        <v>5061</v>
      </c>
      <c r="BH397" s="39">
        <v>2</v>
      </c>
      <c r="BI397" s="39"/>
      <c r="BJ397" s="39"/>
      <c r="BK397" s="39"/>
      <c r="BU397" s="39" t="s">
        <v>5062</v>
      </c>
      <c r="BV397" s="38" t="s">
        <v>5063</v>
      </c>
      <c r="BW397" s="38" t="s">
        <v>5063</v>
      </c>
      <c r="BX397" s="39"/>
      <c r="BY397" s="39"/>
      <c r="BZ397" s="39"/>
      <c r="CA397" s="39"/>
      <c r="CS397" s="102"/>
      <c r="CT397" s="102"/>
      <c r="CU397" s="102"/>
      <c r="CV397" s="102"/>
      <c r="CW397" s="102"/>
      <c r="CX397" s="102"/>
      <c r="CY397" s="102"/>
      <c r="DI397" s="39" t="s">
        <v>5064</v>
      </c>
      <c r="DJ397" s="39" t="s">
        <v>5065</v>
      </c>
      <c r="DK397" s="39" t="s">
        <v>5065</v>
      </c>
      <c r="DL397" s="39">
        <v>2</v>
      </c>
      <c r="DM397" s="39"/>
      <c r="DN397" s="39"/>
      <c r="DO397" s="39"/>
    </row>
    <row r="398" spans="56:119" x14ac:dyDescent="0.4">
      <c r="BD398" s="33">
        <v>394</v>
      </c>
      <c r="BE398" s="39" t="s">
        <v>3650</v>
      </c>
      <c r="BF398" s="62" t="s">
        <v>5066</v>
      </c>
      <c r="BG398" s="62" t="s">
        <v>5066</v>
      </c>
      <c r="BH398" s="39">
        <v>2</v>
      </c>
      <c r="BI398" s="39"/>
      <c r="BJ398" s="39"/>
      <c r="BK398" s="39"/>
      <c r="BU398" s="39" t="s">
        <v>5067</v>
      </c>
      <c r="BV398" s="38" t="s">
        <v>5068</v>
      </c>
      <c r="BW398" s="38" t="s">
        <v>5068</v>
      </c>
      <c r="BX398" s="39"/>
      <c r="BY398" s="39"/>
      <c r="BZ398" s="39"/>
      <c r="CA398" s="39"/>
      <c r="CS398" s="102"/>
      <c r="CT398" s="102"/>
      <c r="CU398" s="102"/>
      <c r="CV398" s="102"/>
      <c r="CW398" s="102"/>
      <c r="CX398" s="102"/>
      <c r="CY398" s="102"/>
      <c r="DI398" s="39" t="s">
        <v>5069</v>
      </c>
      <c r="DJ398" s="39" t="s">
        <v>4271</v>
      </c>
      <c r="DK398" s="39" t="s">
        <v>4271</v>
      </c>
      <c r="DL398" s="39">
        <v>2</v>
      </c>
      <c r="DM398" s="39"/>
      <c r="DN398" s="39"/>
      <c r="DO398" s="39"/>
    </row>
    <row r="399" spans="56:119" x14ac:dyDescent="0.4">
      <c r="BD399" s="33">
        <v>395</v>
      </c>
      <c r="BE399" s="39" t="s">
        <v>3658</v>
      </c>
      <c r="BF399" s="62" t="s">
        <v>5070</v>
      </c>
      <c r="BG399" s="62" t="s">
        <v>5070</v>
      </c>
      <c r="BH399" s="39">
        <v>2</v>
      </c>
      <c r="BI399" s="39"/>
      <c r="BJ399" s="39"/>
      <c r="BK399" s="39"/>
      <c r="BU399" s="39" t="s">
        <v>5071</v>
      </c>
      <c r="BV399" s="38" t="s">
        <v>4538</v>
      </c>
      <c r="BW399" s="38" t="s">
        <v>4538</v>
      </c>
      <c r="BX399" s="39"/>
      <c r="BY399" s="39"/>
      <c r="BZ399" s="39"/>
      <c r="CA399" s="39"/>
      <c r="CS399" s="102"/>
      <c r="CT399" s="102"/>
      <c r="CU399" s="102"/>
      <c r="CV399" s="102"/>
      <c r="CW399" s="102"/>
      <c r="CX399" s="102"/>
      <c r="CY399" s="102"/>
      <c r="DI399" s="39" t="s">
        <v>5072</v>
      </c>
      <c r="DJ399" s="39" t="s">
        <v>5073</v>
      </c>
      <c r="DK399" s="39" t="s">
        <v>5073</v>
      </c>
      <c r="DL399" s="39">
        <v>2</v>
      </c>
      <c r="DM399" s="39"/>
      <c r="DN399" s="39"/>
      <c r="DO399" s="39"/>
    </row>
    <row r="400" spans="56:119" x14ac:dyDescent="0.4">
      <c r="BD400" s="33">
        <v>396</v>
      </c>
      <c r="BE400" s="39" t="s">
        <v>3667</v>
      </c>
      <c r="BF400" s="62" t="s">
        <v>5074</v>
      </c>
      <c r="BG400" s="62" t="s">
        <v>5074</v>
      </c>
      <c r="BH400" s="39">
        <v>2</v>
      </c>
      <c r="BI400" s="39"/>
      <c r="BJ400" s="39"/>
      <c r="BK400" s="39"/>
      <c r="BU400" s="39" t="s">
        <v>5075</v>
      </c>
      <c r="BV400" s="38" t="s">
        <v>5076</v>
      </c>
      <c r="BW400" s="38" t="s">
        <v>5076</v>
      </c>
      <c r="BX400" s="39"/>
      <c r="BY400" s="39"/>
      <c r="BZ400" s="39"/>
      <c r="CA400" s="39"/>
      <c r="CS400" s="102"/>
      <c r="CT400" s="102"/>
      <c r="CU400" s="102"/>
      <c r="CV400" s="102"/>
      <c r="CW400" s="102"/>
      <c r="CX400" s="102"/>
      <c r="CY400" s="102"/>
      <c r="DI400" s="39" t="s">
        <v>5077</v>
      </c>
      <c r="DJ400" s="39" t="s">
        <v>5078</v>
      </c>
      <c r="DK400" s="39" t="s">
        <v>5078</v>
      </c>
      <c r="DL400" s="39">
        <v>2</v>
      </c>
      <c r="DM400" s="39"/>
      <c r="DN400" s="39"/>
      <c r="DO400" s="39"/>
    </row>
    <row r="401" spans="56:119" x14ac:dyDescent="0.4">
      <c r="BD401" s="33">
        <v>397</v>
      </c>
      <c r="BE401" s="39" t="s">
        <v>3676</v>
      </c>
      <c r="BF401" s="62" t="s">
        <v>5079</v>
      </c>
      <c r="BG401" s="62" t="s">
        <v>5079</v>
      </c>
      <c r="BH401" s="39">
        <v>2</v>
      </c>
      <c r="BI401" s="39"/>
      <c r="BJ401" s="39"/>
      <c r="BK401" s="39"/>
      <c r="BU401" s="39" t="s">
        <v>5080</v>
      </c>
      <c r="BV401" s="38" t="s">
        <v>5081</v>
      </c>
      <c r="BW401" s="38" t="s">
        <v>5081</v>
      </c>
      <c r="BX401" s="39"/>
      <c r="BY401" s="39"/>
      <c r="BZ401" s="39"/>
      <c r="CA401" s="39"/>
      <c r="CS401" s="102"/>
      <c r="CT401" s="102"/>
      <c r="CU401" s="102"/>
      <c r="CV401" s="102"/>
      <c r="CW401" s="102"/>
      <c r="CX401" s="102"/>
      <c r="CY401" s="102"/>
      <c r="DI401" s="39" t="s">
        <v>5082</v>
      </c>
      <c r="DJ401" s="39" t="s">
        <v>5083</v>
      </c>
      <c r="DK401" s="39" t="s">
        <v>5083</v>
      </c>
      <c r="DL401" s="39">
        <v>2</v>
      </c>
      <c r="DM401" s="39"/>
      <c r="DN401" s="39"/>
      <c r="DO401" s="39"/>
    </row>
    <row r="402" spans="56:119" x14ac:dyDescent="0.4">
      <c r="BD402" s="33">
        <v>398</v>
      </c>
      <c r="BE402" s="39" t="s">
        <v>3685</v>
      </c>
      <c r="BF402" s="62" t="s">
        <v>5084</v>
      </c>
      <c r="BG402" s="62" t="s">
        <v>5084</v>
      </c>
      <c r="BH402" s="39">
        <v>2</v>
      </c>
      <c r="BI402" s="39"/>
      <c r="BJ402" s="39"/>
      <c r="BK402" s="39"/>
      <c r="BU402" s="39" t="s">
        <v>5085</v>
      </c>
      <c r="BV402" s="38" t="s">
        <v>5086</v>
      </c>
      <c r="BW402" s="38" t="s">
        <v>5086</v>
      </c>
      <c r="BX402" s="39">
        <v>4</v>
      </c>
      <c r="BY402" s="39">
        <v>2</v>
      </c>
      <c r="BZ402" s="39"/>
      <c r="CA402" s="39"/>
      <c r="CS402" s="102"/>
      <c r="CT402" s="102"/>
      <c r="CU402" s="102"/>
      <c r="CV402" s="102"/>
      <c r="CW402" s="102"/>
      <c r="CX402" s="102"/>
      <c r="CY402" s="102"/>
      <c r="DI402" s="39" t="s">
        <v>5087</v>
      </c>
      <c r="DJ402" s="39" t="s">
        <v>5088</v>
      </c>
      <c r="DK402" s="39" t="s">
        <v>5088</v>
      </c>
      <c r="DL402" s="39">
        <v>2</v>
      </c>
      <c r="DM402" s="39"/>
      <c r="DN402" s="39"/>
      <c r="DO402" s="39"/>
    </row>
    <row r="403" spans="56:119" x14ac:dyDescent="0.4">
      <c r="BD403" s="33">
        <v>399</v>
      </c>
      <c r="BE403" s="39" t="s">
        <v>5089</v>
      </c>
      <c r="BF403" s="62" t="s">
        <v>5090</v>
      </c>
      <c r="BG403" s="62" t="s">
        <v>5090</v>
      </c>
      <c r="BH403" s="39">
        <v>2</v>
      </c>
      <c r="BI403" s="39"/>
      <c r="BJ403" s="39"/>
      <c r="BK403" s="39"/>
      <c r="BU403" s="39" t="s">
        <v>5091</v>
      </c>
      <c r="BV403" s="38" t="s">
        <v>5092</v>
      </c>
      <c r="BW403" s="38" t="s">
        <v>5092</v>
      </c>
      <c r="BX403" s="39">
        <v>4</v>
      </c>
      <c r="BY403" s="39">
        <v>2</v>
      </c>
      <c r="BZ403" s="39"/>
      <c r="CA403" s="39"/>
      <c r="CS403" s="102"/>
      <c r="CT403" s="102"/>
      <c r="CU403" s="102"/>
      <c r="CV403" s="102"/>
      <c r="CW403" s="102"/>
      <c r="CX403" s="102"/>
      <c r="CY403" s="102"/>
      <c r="DI403" s="39" t="s">
        <v>5093</v>
      </c>
      <c r="DJ403" s="39" t="s">
        <v>5094</v>
      </c>
      <c r="DK403" s="39" t="s">
        <v>5094</v>
      </c>
      <c r="DL403" s="39">
        <v>2</v>
      </c>
      <c r="DM403" s="39"/>
      <c r="DN403" s="39"/>
      <c r="DO403" s="39"/>
    </row>
    <row r="404" spans="56:119" x14ac:dyDescent="0.4">
      <c r="BD404" s="33">
        <v>400</v>
      </c>
      <c r="BE404" s="39" t="s">
        <v>5095</v>
      </c>
      <c r="BF404" s="62" t="s">
        <v>5096</v>
      </c>
      <c r="BG404" s="62" t="s">
        <v>5096</v>
      </c>
      <c r="BH404" s="39">
        <v>2</v>
      </c>
      <c r="BI404" s="39"/>
      <c r="BJ404" s="39"/>
      <c r="BK404" s="39"/>
      <c r="BU404" s="39" t="s">
        <v>5097</v>
      </c>
      <c r="BV404" s="38" t="s">
        <v>5098</v>
      </c>
      <c r="BW404" s="38" t="s">
        <v>5099</v>
      </c>
      <c r="BX404" s="39">
        <v>5</v>
      </c>
      <c r="BY404" s="79">
        <v>0</v>
      </c>
      <c r="BZ404" s="39" t="s">
        <v>2317</v>
      </c>
      <c r="CA404" s="39" t="s">
        <v>1067</v>
      </c>
      <c r="CS404" s="102"/>
      <c r="CT404" s="102"/>
      <c r="CU404" s="102"/>
      <c r="CV404" s="102"/>
      <c r="CW404" s="102"/>
      <c r="CX404" s="102"/>
      <c r="CY404" s="102"/>
      <c r="DI404" s="39" t="s">
        <v>5100</v>
      </c>
      <c r="DJ404" s="39" t="s">
        <v>5101</v>
      </c>
      <c r="DK404" s="39" t="s">
        <v>5101</v>
      </c>
      <c r="DL404" s="39">
        <v>2</v>
      </c>
      <c r="DM404" s="39"/>
      <c r="DN404" s="39"/>
      <c r="DO404" s="39"/>
    </row>
    <row r="405" spans="56:119" x14ac:dyDescent="0.4">
      <c r="BD405" s="33">
        <v>401</v>
      </c>
      <c r="BE405" s="39" t="s">
        <v>5102</v>
      </c>
      <c r="BF405" s="62" t="s">
        <v>5103</v>
      </c>
      <c r="BG405" s="62" t="s">
        <v>5103</v>
      </c>
      <c r="BH405" s="39">
        <v>2</v>
      </c>
      <c r="BI405" s="39"/>
      <c r="BJ405" s="39"/>
      <c r="BK405" s="39"/>
      <c r="BU405" s="39" t="s">
        <v>5104</v>
      </c>
      <c r="BV405" s="38" t="s">
        <v>5105</v>
      </c>
      <c r="BW405" s="38" t="s">
        <v>5105</v>
      </c>
      <c r="BX405" s="39">
        <v>2</v>
      </c>
      <c r="BY405" s="39"/>
      <c r="BZ405" s="39"/>
      <c r="CA405" s="39"/>
      <c r="CS405" s="102"/>
      <c r="CT405" s="102"/>
      <c r="CU405" s="102"/>
      <c r="CV405" s="102"/>
      <c r="CW405" s="102"/>
      <c r="CX405" s="102"/>
      <c r="CY405" s="102"/>
      <c r="DI405" s="39" t="s">
        <v>5106</v>
      </c>
      <c r="DJ405" s="39" t="s">
        <v>5107</v>
      </c>
      <c r="DK405" s="39" t="s">
        <v>5107</v>
      </c>
      <c r="DL405" s="39">
        <v>2</v>
      </c>
      <c r="DM405" s="39"/>
      <c r="DN405" s="39"/>
      <c r="DO405" s="39"/>
    </row>
    <row r="406" spans="56:119" x14ac:dyDescent="0.4">
      <c r="BD406" s="33">
        <v>402</v>
      </c>
      <c r="BE406" s="39" t="s">
        <v>5108</v>
      </c>
      <c r="BF406" s="62" t="s">
        <v>5109</v>
      </c>
      <c r="BG406" s="62" t="s">
        <v>5109</v>
      </c>
      <c r="BH406" s="39">
        <v>2</v>
      </c>
      <c r="BI406" s="39"/>
      <c r="BJ406" s="39"/>
      <c r="BK406" s="39"/>
      <c r="BU406" s="39" t="s">
        <v>5110</v>
      </c>
      <c r="BV406" s="38" t="s">
        <v>5111</v>
      </c>
      <c r="BW406" s="38" t="s">
        <v>5111</v>
      </c>
      <c r="BX406" s="39">
        <v>2</v>
      </c>
      <c r="BY406" s="39"/>
      <c r="BZ406" s="39"/>
      <c r="CA406" s="39"/>
      <c r="CS406" s="102"/>
      <c r="CT406" s="102"/>
      <c r="CU406" s="102"/>
      <c r="CV406" s="102"/>
      <c r="CW406" s="102"/>
      <c r="CX406" s="102"/>
      <c r="CY406" s="102"/>
      <c r="DI406" s="39" t="s">
        <v>5112</v>
      </c>
      <c r="DJ406" s="39" t="s">
        <v>5113</v>
      </c>
      <c r="DK406" s="39" t="s">
        <v>5113</v>
      </c>
      <c r="DL406" s="39">
        <v>2</v>
      </c>
      <c r="DM406" s="39"/>
      <c r="DN406" s="39"/>
      <c r="DO406" s="39"/>
    </row>
    <row r="407" spans="56:119" x14ac:dyDescent="0.4">
      <c r="BD407" s="33">
        <v>403</v>
      </c>
      <c r="BE407" s="39" t="s">
        <v>5114</v>
      </c>
      <c r="BF407" s="62" t="s">
        <v>5115</v>
      </c>
      <c r="BG407" s="62" t="s">
        <v>5115</v>
      </c>
      <c r="BH407" s="39">
        <v>2</v>
      </c>
      <c r="BI407" s="39"/>
      <c r="BJ407" s="39"/>
      <c r="BK407" s="39"/>
      <c r="BU407" s="39" t="s">
        <v>5116</v>
      </c>
      <c r="BV407" s="38" t="s">
        <v>5117</v>
      </c>
      <c r="BW407" s="38" t="s">
        <v>5117</v>
      </c>
      <c r="BX407" s="39">
        <v>2</v>
      </c>
      <c r="BY407" s="39"/>
      <c r="BZ407" s="39"/>
      <c r="CA407" s="39"/>
      <c r="CS407" s="102"/>
      <c r="CT407" s="102"/>
      <c r="CU407" s="102"/>
      <c r="CV407" s="102"/>
      <c r="CW407" s="102"/>
      <c r="CX407" s="102"/>
      <c r="CY407" s="102"/>
      <c r="DI407" s="39" t="s">
        <v>5118</v>
      </c>
      <c r="DJ407" s="39" t="s">
        <v>5119</v>
      </c>
      <c r="DK407" s="39" t="s">
        <v>5119</v>
      </c>
      <c r="DL407" s="39">
        <v>2</v>
      </c>
      <c r="DM407" s="39"/>
      <c r="DN407" s="39"/>
      <c r="DO407" s="39"/>
    </row>
    <row r="408" spans="56:119" x14ac:dyDescent="0.4">
      <c r="BD408" s="33">
        <v>404</v>
      </c>
      <c r="BE408" s="39" t="s">
        <v>5120</v>
      </c>
      <c r="BF408" s="62" t="s">
        <v>5121</v>
      </c>
      <c r="BG408" s="62" t="s">
        <v>5121</v>
      </c>
      <c r="BH408" s="39">
        <v>2</v>
      </c>
      <c r="BI408" s="39"/>
      <c r="BJ408" s="39"/>
      <c r="BK408" s="39"/>
      <c r="BU408" s="39" t="s">
        <v>5122</v>
      </c>
      <c r="BV408" s="38" t="s">
        <v>5123</v>
      </c>
      <c r="BW408" s="38" t="s">
        <v>5123</v>
      </c>
      <c r="BX408" s="39">
        <v>2</v>
      </c>
      <c r="BY408" s="39"/>
      <c r="BZ408" s="39"/>
      <c r="CA408" s="39"/>
      <c r="CS408" s="102"/>
      <c r="CT408" s="102"/>
      <c r="CU408" s="102"/>
      <c r="CV408" s="102"/>
      <c r="CW408" s="102"/>
      <c r="CX408" s="102"/>
      <c r="CY408" s="102"/>
      <c r="DI408" s="39" t="s">
        <v>5124</v>
      </c>
      <c r="DJ408" s="39" t="s">
        <v>5125</v>
      </c>
      <c r="DK408" s="39" t="s">
        <v>5125</v>
      </c>
      <c r="DL408" s="39">
        <v>2</v>
      </c>
      <c r="DM408" s="39"/>
      <c r="DN408" s="39"/>
      <c r="DO408" s="39"/>
    </row>
    <row r="409" spans="56:119" x14ac:dyDescent="0.4">
      <c r="BD409" s="33">
        <v>405</v>
      </c>
      <c r="BE409" s="39" t="s">
        <v>5126</v>
      </c>
      <c r="BF409" s="62" t="s">
        <v>5127</v>
      </c>
      <c r="BG409" s="62" t="s">
        <v>5127</v>
      </c>
      <c r="BH409" s="39">
        <v>2</v>
      </c>
      <c r="BI409" s="39"/>
      <c r="BJ409" s="39"/>
      <c r="BK409" s="39"/>
      <c r="BU409" s="39" t="s">
        <v>5128</v>
      </c>
      <c r="BV409" s="38" t="s">
        <v>5129</v>
      </c>
      <c r="BW409" s="38" t="s">
        <v>5129</v>
      </c>
      <c r="BX409" s="39">
        <v>2</v>
      </c>
      <c r="BY409" s="39"/>
      <c r="BZ409" s="39"/>
      <c r="CA409" s="39"/>
      <c r="CS409" s="102"/>
      <c r="CT409" s="102"/>
      <c r="CU409" s="102"/>
      <c r="CV409" s="102"/>
      <c r="CW409" s="102"/>
      <c r="CX409" s="102"/>
      <c r="CY409" s="102"/>
      <c r="DI409" s="39" t="s">
        <v>5130</v>
      </c>
      <c r="DJ409" s="39" t="s">
        <v>5131</v>
      </c>
      <c r="DK409" s="39" t="s">
        <v>5131</v>
      </c>
      <c r="DL409" s="39">
        <v>2</v>
      </c>
      <c r="DM409" s="39"/>
      <c r="DN409" s="39"/>
      <c r="DO409" s="39"/>
    </row>
    <row r="410" spans="56:119" x14ac:dyDescent="0.4">
      <c r="BD410" s="33">
        <v>406</v>
      </c>
      <c r="BE410" s="39" t="s">
        <v>5132</v>
      </c>
      <c r="BF410" s="62" t="s">
        <v>5133</v>
      </c>
      <c r="BG410" s="62" t="s">
        <v>5133</v>
      </c>
      <c r="BH410" s="39">
        <v>2</v>
      </c>
      <c r="BI410" s="39"/>
      <c r="BJ410" s="39"/>
      <c r="BK410" s="39"/>
      <c r="BU410" s="39" t="s">
        <v>5134</v>
      </c>
      <c r="BV410" s="38" t="s">
        <v>5135</v>
      </c>
      <c r="BW410" s="38" t="s">
        <v>5135</v>
      </c>
      <c r="BX410" s="39">
        <v>2</v>
      </c>
      <c r="BY410" s="39"/>
      <c r="BZ410" s="39"/>
      <c r="CA410" s="39"/>
      <c r="CS410" s="102"/>
      <c r="CT410" s="102"/>
      <c r="CU410" s="102"/>
      <c r="CV410" s="102"/>
      <c r="CW410" s="102"/>
      <c r="CX410" s="102"/>
      <c r="CY410" s="102"/>
      <c r="DI410" s="39" t="s">
        <v>5136</v>
      </c>
      <c r="DJ410" s="39" t="s">
        <v>5137</v>
      </c>
      <c r="DK410" s="39" t="s">
        <v>5137</v>
      </c>
      <c r="DL410" s="39">
        <v>2</v>
      </c>
      <c r="DM410" s="39"/>
      <c r="DN410" s="39"/>
      <c r="DO410" s="39"/>
    </row>
    <row r="411" spans="56:119" x14ac:dyDescent="0.4">
      <c r="BD411" s="33">
        <v>407</v>
      </c>
      <c r="BE411" s="39" t="s">
        <v>5138</v>
      </c>
      <c r="BF411" s="62" t="s">
        <v>5139</v>
      </c>
      <c r="BG411" s="62" t="s">
        <v>5139</v>
      </c>
      <c r="BH411" s="39">
        <v>2</v>
      </c>
      <c r="BI411" s="39"/>
      <c r="BJ411" s="39"/>
      <c r="BK411" s="39"/>
      <c r="BU411" s="39" t="s">
        <v>5140</v>
      </c>
      <c r="BV411" s="38" t="s">
        <v>5141</v>
      </c>
      <c r="BW411" s="38" t="s">
        <v>5141</v>
      </c>
      <c r="BX411" s="39">
        <v>2</v>
      </c>
      <c r="BY411" s="39"/>
      <c r="BZ411" s="39"/>
      <c r="CA411" s="39"/>
      <c r="CS411" s="102"/>
      <c r="CT411" s="102"/>
      <c r="CU411" s="102"/>
      <c r="CV411" s="102"/>
      <c r="CW411" s="102"/>
      <c r="CX411" s="102"/>
      <c r="CY411" s="102"/>
      <c r="DI411" s="39" t="s">
        <v>5142</v>
      </c>
      <c r="DJ411" s="39" t="s">
        <v>5143</v>
      </c>
      <c r="DK411" s="39" t="s">
        <v>5143</v>
      </c>
      <c r="DL411" s="39">
        <v>2</v>
      </c>
      <c r="DM411" s="39"/>
      <c r="DN411" s="39"/>
      <c r="DO411" s="39"/>
    </row>
    <row r="412" spans="56:119" x14ac:dyDescent="0.4">
      <c r="BD412" s="33">
        <v>408</v>
      </c>
      <c r="BE412" s="39" t="s">
        <v>5144</v>
      </c>
      <c r="BF412" s="62" t="s">
        <v>5145</v>
      </c>
      <c r="BG412" s="62" t="s">
        <v>5145</v>
      </c>
      <c r="BH412" s="39">
        <v>2</v>
      </c>
      <c r="BI412" s="39"/>
      <c r="BJ412" s="39"/>
      <c r="BK412" s="39"/>
      <c r="BU412" s="39" t="s">
        <v>5146</v>
      </c>
      <c r="BV412" s="38" t="s">
        <v>5147</v>
      </c>
      <c r="BW412" s="38" t="s">
        <v>5147</v>
      </c>
      <c r="BX412" s="39">
        <v>2</v>
      </c>
      <c r="BY412" s="39"/>
      <c r="BZ412" s="39"/>
      <c r="CA412" s="39"/>
      <c r="CS412" s="102"/>
      <c r="CT412" s="102"/>
      <c r="CU412" s="102"/>
      <c r="CV412" s="102"/>
      <c r="CW412" s="102"/>
      <c r="CX412" s="102"/>
      <c r="CY412" s="102"/>
      <c r="DI412" s="39" t="s">
        <v>5148</v>
      </c>
      <c r="DJ412" s="39" t="s">
        <v>5149</v>
      </c>
      <c r="DK412" s="39" t="s">
        <v>5149</v>
      </c>
      <c r="DL412" s="39">
        <v>2</v>
      </c>
      <c r="DM412" s="39"/>
      <c r="DN412" s="39"/>
      <c r="DO412" s="39"/>
    </row>
    <row r="413" spans="56:119" x14ac:dyDescent="0.4">
      <c r="BD413" s="33">
        <v>409</v>
      </c>
      <c r="BE413" s="39" t="s">
        <v>5150</v>
      </c>
      <c r="BF413" s="62" t="s">
        <v>5151</v>
      </c>
      <c r="BG413" s="62" t="s">
        <v>5151</v>
      </c>
      <c r="BH413" s="39">
        <v>2</v>
      </c>
      <c r="BI413" s="39"/>
      <c r="BJ413" s="39"/>
      <c r="BK413" s="39"/>
      <c r="BU413" s="39" t="s">
        <v>5152</v>
      </c>
      <c r="BV413" s="38" t="s">
        <v>5153</v>
      </c>
      <c r="BW413" s="38" t="s">
        <v>5153</v>
      </c>
      <c r="BX413" s="39">
        <v>2</v>
      </c>
      <c r="BY413" s="39"/>
      <c r="BZ413" s="39"/>
      <c r="CA413" s="39"/>
      <c r="CS413" s="102"/>
      <c r="CT413" s="102"/>
      <c r="CU413" s="102"/>
      <c r="CV413" s="102"/>
      <c r="CW413" s="102"/>
      <c r="CX413" s="102"/>
      <c r="CY413" s="102"/>
      <c r="DI413" s="39" t="s">
        <v>5154</v>
      </c>
      <c r="DJ413" s="39" t="s">
        <v>5155</v>
      </c>
      <c r="DK413" s="39" t="s">
        <v>5155</v>
      </c>
      <c r="DL413" s="39">
        <v>2</v>
      </c>
      <c r="DM413" s="39"/>
      <c r="DN413" s="39"/>
      <c r="DO413" s="39"/>
    </row>
    <row r="414" spans="56:119" x14ac:dyDescent="0.4">
      <c r="BD414" s="33">
        <v>410</v>
      </c>
      <c r="BE414" s="39" t="s">
        <v>5156</v>
      </c>
      <c r="BF414" s="62" t="s">
        <v>5157</v>
      </c>
      <c r="BG414" s="62" t="s">
        <v>5157</v>
      </c>
      <c r="BH414" s="39">
        <v>2</v>
      </c>
      <c r="BI414" s="39"/>
      <c r="BJ414" s="39"/>
      <c r="BK414" s="39"/>
      <c r="BU414" s="39" t="s">
        <v>5158</v>
      </c>
      <c r="BV414" s="38" t="s">
        <v>5159</v>
      </c>
      <c r="BW414" s="38" t="s">
        <v>5159</v>
      </c>
      <c r="BX414" s="39">
        <v>2</v>
      </c>
      <c r="BY414" s="39"/>
      <c r="BZ414" s="39"/>
      <c r="CA414" s="39"/>
      <c r="CS414" s="102"/>
      <c r="CT414" s="102"/>
      <c r="CU414" s="102"/>
      <c r="CV414" s="102"/>
      <c r="CW414" s="102"/>
      <c r="CX414" s="102"/>
      <c r="CY414" s="102"/>
      <c r="DI414" s="39" t="s">
        <v>5160</v>
      </c>
      <c r="DJ414" s="39" t="s">
        <v>4396</v>
      </c>
      <c r="DK414" s="39" t="s">
        <v>4396</v>
      </c>
      <c r="DL414" s="39">
        <v>2</v>
      </c>
      <c r="DM414" s="39"/>
      <c r="DN414" s="39"/>
      <c r="DO414" s="39"/>
    </row>
    <row r="415" spans="56:119" x14ac:dyDescent="0.4">
      <c r="BD415" s="33">
        <v>411</v>
      </c>
      <c r="BE415" s="39" t="s">
        <v>5161</v>
      </c>
      <c r="BF415" s="62" t="s">
        <v>5162</v>
      </c>
      <c r="BG415" s="62" t="s">
        <v>5162</v>
      </c>
      <c r="BH415" s="39">
        <v>4</v>
      </c>
      <c r="BI415" s="39">
        <v>1</v>
      </c>
      <c r="BJ415" s="39"/>
      <c r="BK415" s="39"/>
      <c r="BU415" s="39" t="s">
        <v>5163</v>
      </c>
      <c r="BV415" s="38" t="s">
        <v>5164</v>
      </c>
      <c r="BW415" s="38" t="s">
        <v>5164</v>
      </c>
      <c r="BX415" s="39">
        <v>2</v>
      </c>
      <c r="BY415" s="39"/>
      <c r="BZ415" s="39"/>
      <c r="CA415" s="39"/>
      <c r="CS415" s="102"/>
      <c r="CT415" s="102"/>
      <c r="CU415" s="102"/>
      <c r="CV415" s="102"/>
      <c r="CW415" s="102"/>
      <c r="CX415" s="102"/>
      <c r="CY415" s="102"/>
      <c r="DI415" s="39" t="s">
        <v>5165</v>
      </c>
      <c r="DJ415" s="39" t="s">
        <v>5166</v>
      </c>
      <c r="DK415" s="39" t="s">
        <v>5166</v>
      </c>
      <c r="DL415" s="39">
        <v>2</v>
      </c>
      <c r="DM415" s="39"/>
      <c r="DN415" s="39"/>
      <c r="DO415" s="39"/>
    </row>
    <row r="416" spans="56:119" x14ac:dyDescent="0.4">
      <c r="BD416" s="33">
        <v>412</v>
      </c>
      <c r="BE416" s="39" t="s">
        <v>3695</v>
      </c>
      <c r="BF416" s="62" t="s">
        <v>5167</v>
      </c>
      <c r="BG416" s="62" t="s">
        <v>5167</v>
      </c>
      <c r="BH416" s="39">
        <v>2</v>
      </c>
      <c r="BI416" s="39"/>
      <c r="BJ416" s="39"/>
      <c r="BK416" s="39"/>
      <c r="BU416" s="39" t="s">
        <v>5168</v>
      </c>
      <c r="BV416" s="38" t="s">
        <v>5169</v>
      </c>
      <c r="BW416" s="38" t="s">
        <v>5169</v>
      </c>
      <c r="BX416" s="39">
        <v>2</v>
      </c>
      <c r="BY416" s="39"/>
      <c r="BZ416" s="39"/>
      <c r="CA416" s="39"/>
      <c r="CS416" s="102"/>
      <c r="CT416" s="102"/>
      <c r="CU416" s="102"/>
      <c r="CV416" s="102"/>
      <c r="CW416" s="102"/>
      <c r="CX416" s="102"/>
      <c r="CY416" s="102"/>
      <c r="DI416" s="39" t="s">
        <v>5170</v>
      </c>
      <c r="DJ416" s="39" t="s">
        <v>5171</v>
      </c>
      <c r="DK416" s="39" t="s">
        <v>5171</v>
      </c>
      <c r="DL416" s="39">
        <v>2</v>
      </c>
      <c r="DM416" s="39"/>
      <c r="DN416" s="39"/>
      <c r="DO416" s="39"/>
    </row>
    <row r="417" spans="56:119" x14ac:dyDescent="0.4">
      <c r="BD417" s="33">
        <v>413</v>
      </c>
      <c r="BE417" s="39" t="s">
        <v>3706</v>
      </c>
      <c r="BF417" s="62" t="s">
        <v>5172</v>
      </c>
      <c r="BG417" s="62" t="s">
        <v>5172</v>
      </c>
      <c r="BH417" s="39">
        <v>2</v>
      </c>
      <c r="BI417" s="39"/>
      <c r="BJ417" s="39"/>
      <c r="BK417" s="39"/>
      <c r="BU417" s="39" t="s">
        <v>5173</v>
      </c>
      <c r="BV417" s="38" t="s">
        <v>5174</v>
      </c>
      <c r="BW417" s="38" t="s">
        <v>5174</v>
      </c>
      <c r="BX417" s="39">
        <v>2</v>
      </c>
      <c r="BY417" s="39"/>
      <c r="BZ417" s="39"/>
      <c r="CA417" s="39"/>
      <c r="CS417" s="102"/>
      <c r="CT417" s="102"/>
      <c r="CU417" s="102"/>
      <c r="CV417" s="102"/>
      <c r="CW417" s="102"/>
      <c r="CX417" s="102"/>
      <c r="CY417" s="102"/>
      <c r="DI417" s="39" t="s">
        <v>5175</v>
      </c>
      <c r="DJ417" s="39" t="s">
        <v>4408</v>
      </c>
      <c r="DK417" s="39" t="s">
        <v>4408</v>
      </c>
      <c r="DL417" s="39">
        <v>2</v>
      </c>
      <c r="DM417" s="39"/>
      <c r="DN417" s="39"/>
      <c r="DO417" s="39"/>
    </row>
    <row r="418" spans="56:119" x14ac:dyDescent="0.4">
      <c r="BD418" s="33">
        <v>414</v>
      </c>
      <c r="BE418" s="39" t="s">
        <v>3715</v>
      </c>
      <c r="BF418" s="62" t="s">
        <v>5176</v>
      </c>
      <c r="BG418" s="62" t="s">
        <v>5176</v>
      </c>
      <c r="BH418" s="39">
        <v>2</v>
      </c>
      <c r="BI418" s="39"/>
      <c r="BJ418" s="39"/>
      <c r="BK418" s="39"/>
      <c r="BU418" s="39" t="s">
        <v>5177</v>
      </c>
      <c r="BV418" s="38" t="s">
        <v>5178</v>
      </c>
      <c r="BW418" s="38" t="s">
        <v>5178</v>
      </c>
      <c r="BX418" s="39">
        <v>2</v>
      </c>
      <c r="BY418" s="39"/>
      <c r="BZ418" s="39"/>
      <c r="CA418" s="39"/>
      <c r="CS418" s="102"/>
      <c r="CT418" s="102"/>
      <c r="CU418" s="102"/>
      <c r="CV418" s="102"/>
      <c r="CW418" s="102"/>
      <c r="CX418" s="102"/>
      <c r="CY418" s="102"/>
      <c r="DI418" s="39" t="s">
        <v>5179</v>
      </c>
      <c r="DJ418" s="39" t="s">
        <v>5180</v>
      </c>
      <c r="DK418" s="39" t="s">
        <v>5180</v>
      </c>
      <c r="DL418" s="39">
        <v>2</v>
      </c>
      <c r="DM418" s="39"/>
      <c r="DN418" s="39"/>
      <c r="DO418" s="39"/>
    </row>
    <row r="419" spans="56:119" x14ac:dyDescent="0.4">
      <c r="BD419" s="33">
        <v>415</v>
      </c>
      <c r="BE419" s="39" t="s">
        <v>3723</v>
      </c>
      <c r="BF419" s="62" t="s">
        <v>5181</v>
      </c>
      <c r="BG419" s="62" t="s">
        <v>5181</v>
      </c>
      <c r="BH419" s="39">
        <v>14</v>
      </c>
      <c r="BI419" s="39"/>
      <c r="BJ419" s="39"/>
      <c r="BK419" s="39"/>
      <c r="BU419" s="39" t="s">
        <v>5182</v>
      </c>
      <c r="BV419" s="38" t="s">
        <v>5183</v>
      </c>
      <c r="BW419" s="38" t="s">
        <v>5183</v>
      </c>
      <c r="BX419" s="39">
        <v>2</v>
      </c>
      <c r="BY419" s="39"/>
      <c r="BZ419" s="39"/>
      <c r="CA419" s="39"/>
      <c r="CS419" s="102"/>
      <c r="CT419" s="102"/>
      <c r="CU419" s="102"/>
      <c r="CV419" s="102"/>
      <c r="CW419" s="103"/>
      <c r="CX419" s="103"/>
      <c r="CY419" s="102"/>
      <c r="DI419" s="39" t="s">
        <v>5184</v>
      </c>
      <c r="DJ419" s="39" t="s">
        <v>5185</v>
      </c>
      <c r="DK419" s="39" t="s">
        <v>5185</v>
      </c>
      <c r="DL419" s="39">
        <v>2</v>
      </c>
      <c r="DM419" s="39"/>
      <c r="DN419" s="39"/>
      <c r="DO419" s="39"/>
    </row>
    <row r="420" spans="56:119" x14ac:dyDescent="0.4">
      <c r="BD420" s="33">
        <v>416</v>
      </c>
      <c r="BE420" s="159" t="s">
        <v>4039</v>
      </c>
      <c r="BF420" s="62" t="s">
        <v>5186</v>
      </c>
      <c r="BG420" s="62" t="s">
        <v>5186</v>
      </c>
      <c r="BH420" s="39">
        <v>3</v>
      </c>
      <c r="BI420" s="37" t="b">
        <v>0</v>
      </c>
      <c r="BJ420" s="37"/>
      <c r="BK420" s="39"/>
      <c r="BU420" s="39" t="s">
        <v>5187</v>
      </c>
      <c r="BV420" s="38" t="s">
        <v>5188</v>
      </c>
      <c r="BW420" s="38" t="s">
        <v>5188</v>
      </c>
      <c r="BX420" s="39">
        <v>2</v>
      </c>
      <c r="BY420" s="39"/>
      <c r="BZ420" s="39"/>
      <c r="CA420" s="39"/>
      <c r="CS420" s="102"/>
      <c r="CT420" s="102"/>
      <c r="CU420" s="102"/>
      <c r="CV420" s="102"/>
      <c r="CW420" s="103"/>
      <c r="CX420" s="103"/>
      <c r="CY420" s="102"/>
      <c r="DI420" s="39" t="s">
        <v>5189</v>
      </c>
      <c r="DJ420" s="39" t="s">
        <v>5190</v>
      </c>
      <c r="DK420" s="39" t="s">
        <v>5190</v>
      </c>
      <c r="DL420" s="39">
        <v>2</v>
      </c>
      <c r="DM420" s="39"/>
      <c r="DN420" s="39"/>
      <c r="DO420" s="39"/>
    </row>
    <row r="421" spans="56:119" x14ac:dyDescent="0.4">
      <c r="BD421" s="33">
        <v>417</v>
      </c>
      <c r="BE421" s="159" t="s">
        <v>4049</v>
      </c>
      <c r="BF421" s="62" t="s">
        <v>5191</v>
      </c>
      <c r="BG421" s="62" t="s">
        <v>5191</v>
      </c>
      <c r="BH421" s="39">
        <v>3</v>
      </c>
      <c r="BI421" s="37" t="b">
        <v>0</v>
      </c>
      <c r="BJ421" s="37"/>
      <c r="BK421" s="39"/>
      <c r="BU421" s="39" t="s">
        <v>5192</v>
      </c>
      <c r="BV421" s="38" t="s">
        <v>5193</v>
      </c>
      <c r="BW421" s="38" t="s">
        <v>5193</v>
      </c>
      <c r="BX421" s="39">
        <v>2</v>
      </c>
      <c r="BY421" s="39"/>
      <c r="BZ421" s="39"/>
      <c r="CA421" s="39"/>
      <c r="CS421" s="102"/>
      <c r="CT421" s="102"/>
      <c r="CU421" s="102"/>
      <c r="CV421" s="102"/>
      <c r="CW421" s="102"/>
      <c r="CX421" s="102"/>
      <c r="CY421" s="102"/>
      <c r="DI421" s="39" t="s">
        <v>5194</v>
      </c>
      <c r="DJ421" s="39" t="s">
        <v>5195</v>
      </c>
      <c r="DK421" s="39" t="s">
        <v>5195</v>
      </c>
      <c r="DL421" s="39">
        <v>2</v>
      </c>
      <c r="DM421" s="39"/>
      <c r="DN421" s="39"/>
      <c r="DO421" s="39"/>
    </row>
    <row r="422" spans="56:119" x14ac:dyDescent="0.4">
      <c r="BD422" s="33">
        <v>418</v>
      </c>
      <c r="BE422" s="159" t="s">
        <v>4056</v>
      </c>
      <c r="BF422" s="62" t="s">
        <v>5196</v>
      </c>
      <c r="BG422" s="62" t="s">
        <v>5196</v>
      </c>
      <c r="BH422" s="39">
        <v>3</v>
      </c>
      <c r="BI422" s="37" t="b">
        <v>0</v>
      </c>
      <c r="BJ422" s="37"/>
      <c r="BK422" s="39"/>
      <c r="BU422" s="39" t="s">
        <v>5197</v>
      </c>
      <c r="BV422" s="38" t="s">
        <v>5198</v>
      </c>
      <c r="BW422" s="38" t="s">
        <v>5198</v>
      </c>
      <c r="BX422" s="39">
        <v>2</v>
      </c>
      <c r="BY422" s="39"/>
      <c r="BZ422" s="39"/>
      <c r="CA422" s="39"/>
      <c r="CS422" s="102"/>
      <c r="CT422" s="102"/>
      <c r="CU422" s="102"/>
      <c r="CV422" s="102"/>
      <c r="CW422" s="102"/>
      <c r="CX422" s="102"/>
      <c r="CY422" s="102"/>
      <c r="DI422" s="39" t="s">
        <v>5199</v>
      </c>
      <c r="DJ422" s="39" t="s">
        <v>5200</v>
      </c>
      <c r="DK422" s="39" t="s">
        <v>5200</v>
      </c>
      <c r="DL422" s="39">
        <v>2</v>
      </c>
      <c r="DM422" s="39"/>
      <c r="DN422" s="39"/>
      <c r="DO422" s="39"/>
    </row>
    <row r="423" spans="56:119" x14ac:dyDescent="0.4">
      <c r="BD423" s="33">
        <v>419</v>
      </c>
      <c r="BE423" s="159" t="s">
        <v>4063</v>
      </c>
      <c r="BF423" s="62" t="s">
        <v>5201</v>
      </c>
      <c r="BG423" s="62" t="s">
        <v>5201</v>
      </c>
      <c r="BH423" s="39">
        <v>3</v>
      </c>
      <c r="BI423" s="37" t="b">
        <v>0</v>
      </c>
      <c r="BJ423" s="37"/>
      <c r="BK423" s="39"/>
      <c r="BU423" s="39" t="s">
        <v>5202</v>
      </c>
      <c r="BV423" s="38" t="s">
        <v>5203</v>
      </c>
      <c r="BW423" s="38" t="s">
        <v>5203</v>
      </c>
      <c r="BX423" s="39">
        <v>2</v>
      </c>
      <c r="BY423" s="39"/>
      <c r="BZ423" s="39"/>
      <c r="CA423" s="39"/>
      <c r="CS423" s="102"/>
      <c r="CT423" s="102"/>
      <c r="CU423" s="102"/>
      <c r="CV423" s="102"/>
      <c r="CW423" s="102"/>
      <c r="CX423" s="102"/>
      <c r="CY423" s="102"/>
      <c r="DI423" s="39" t="s">
        <v>5204</v>
      </c>
      <c r="DJ423" s="39" t="s">
        <v>5205</v>
      </c>
      <c r="DK423" s="39" t="s">
        <v>5205</v>
      </c>
      <c r="DL423" s="39">
        <v>2</v>
      </c>
      <c r="DM423" s="39"/>
      <c r="DN423" s="39"/>
      <c r="DO423" s="39"/>
    </row>
    <row r="424" spans="56:119" x14ac:dyDescent="0.4">
      <c r="BD424" s="33">
        <v>420</v>
      </c>
      <c r="BE424" s="159" t="s">
        <v>4071</v>
      </c>
      <c r="BF424" s="62" t="s">
        <v>5206</v>
      </c>
      <c r="BG424" s="62" t="s">
        <v>5206</v>
      </c>
      <c r="BH424" s="39">
        <v>3</v>
      </c>
      <c r="BI424" s="37" t="b">
        <v>0</v>
      </c>
      <c r="BJ424" s="37"/>
      <c r="BK424" s="39"/>
      <c r="BU424" s="39" t="s">
        <v>5207</v>
      </c>
      <c r="BV424" s="38" t="s">
        <v>5208</v>
      </c>
      <c r="BW424" s="38" t="s">
        <v>5208</v>
      </c>
      <c r="BX424" s="39">
        <v>2</v>
      </c>
      <c r="BY424" s="39"/>
      <c r="BZ424" s="39"/>
      <c r="CA424" s="39"/>
      <c r="CS424" s="102"/>
      <c r="CT424" s="102"/>
      <c r="CU424" s="102"/>
      <c r="CV424" s="102"/>
      <c r="CW424" s="102"/>
      <c r="CX424" s="102"/>
      <c r="CY424" s="102"/>
      <c r="DI424" s="39" t="s">
        <v>5209</v>
      </c>
      <c r="DJ424" s="39" t="s">
        <v>5210</v>
      </c>
      <c r="DK424" s="39" t="s">
        <v>5210</v>
      </c>
      <c r="DL424" s="39">
        <v>2</v>
      </c>
      <c r="DM424" s="39"/>
      <c r="DN424" s="39"/>
      <c r="DO424" s="39"/>
    </row>
    <row r="425" spans="56:119" x14ac:dyDescent="0.4">
      <c r="BD425" s="33">
        <v>421</v>
      </c>
      <c r="BE425" s="159" t="s">
        <v>4079</v>
      </c>
      <c r="BF425" s="62" t="s">
        <v>5211</v>
      </c>
      <c r="BG425" s="62" t="s">
        <v>5211</v>
      </c>
      <c r="BH425" s="39">
        <v>3</v>
      </c>
      <c r="BI425" s="37" t="b">
        <v>0</v>
      </c>
      <c r="BJ425" s="37"/>
      <c r="BK425" s="39"/>
      <c r="BU425" s="39" t="s">
        <v>5212</v>
      </c>
      <c r="BV425" s="38" t="s">
        <v>5213</v>
      </c>
      <c r="BW425" s="38" t="s">
        <v>5213</v>
      </c>
      <c r="BX425" s="39">
        <v>2</v>
      </c>
      <c r="BY425" s="39"/>
      <c r="BZ425" s="39"/>
      <c r="CA425" s="39"/>
      <c r="CS425" s="102"/>
      <c r="CT425" s="102"/>
      <c r="CU425" s="102"/>
      <c r="CV425" s="102"/>
      <c r="CW425" s="111"/>
      <c r="CX425" s="102"/>
      <c r="CY425" s="102"/>
      <c r="DI425" s="39" t="s">
        <v>5214</v>
      </c>
      <c r="DJ425" s="39" t="s">
        <v>4376</v>
      </c>
      <c r="DK425" s="39" t="s">
        <v>4376</v>
      </c>
      <c r="DL425" s="39">
        <v>2</v>
      </c>
      <c r="DM425" s="39"/>
      <c r="DN425" s="39"/>
      <c r="DO425" s="39"/>
    </row>
    <row r="426" spans="56:119" x14ac:dyDescent="0.4">
      <c r="BD426" s="33">
        <v>422</v>
      </c>
      <c r="BE426" s="159" t="s">
        <v>4085</v>
      </c>
      <c r="BF426" s="62" t="s">
        <v>5215</v>
      </c>
      <c r="BG426" s="62" t="s">
        <v>5215</v>
      </c>
      <c r="BH426" s="39">
        <v>3</v>
      </c>
      <c r="BI426" s="37" t="b">
        <v>0</v>
      </c>
      <c r="BJ426" s="37"/>
      <c r="BK426" s="39"/>
      <c r="BU426" s="39" t="s">
        <v>5216</v>
      </c>
      <c r="BV426" s="38" t="s">
        <v>5217</v>
      </c>
      <c r="BW426" s="38" t="s">
        <v>5217</v>
      </c>
      <c r="BX426" s="39">
        <v>2</v>
      </c>
      <c r="BY426" s="39"/>
      <c r="BZ426" s="39"/>
      <c r="CA426" s="39"/>
      <c r="CS426" s="102"/>
      <c r="CT426" s="102"/>
      <c r="CU426" s="102"/>
      <c r="CV426" s="102"/>
      <c r="CW426" s="111"/>
      <c r="CX426" s="102"/>
      <c r="CY426" s="102"/>
      <c r="DI426" s="39" t="s">
        <v>5218</v>
      </c>
      <c r="DJ426" s="39" t="s">
        <v>5219</v>
      </c>
      <c r="DK426" s="39" t="s">
        <v>5219</v>
      </c>
      <c r="DL426" s="39">
        <v>2</v>
      </c>
      <c r="DM426" s="39"/>
      <c r="DN426" s="39"/>
      <c r="DO426" s="39"/>
    </row>
    <row r="427" spans="56:119" x14ac:dyDescent="0.4">
      <c r="BD427" s="33">
        <v>423</v>
      </c>
      <c r="BE427" s="159" t="s">
        <v>4090</v>
      </c>
      <c r="BF427" s="62" t="s">
        <v>5220</v>
      </c>
      <c r="BG427" s="62" t="s">
        <v>5220</v>
      </c>
      <c r="BH427" s="39"/>
      <c r="BI427" s="39"/>
      <c r="BJ427" s="39"/>
      <c r="BK427" s="39"/>
      <c r="BU427" s="39" t="s">
        <v>5221</v>
      </c>
      <c r="BV427" s="38" t="s">
        <v>5222</v>
      </c>
      <c r="BW427" s="38" t="s">
        <v>5222</v>
      </c>
      <c r="BX427" s="39">
        <v>2</v>
      </c>
      <c r="BY427" s="39"/>
      <c r="BZ427" s="39"/>
      <c r="CA427" s="39"/>
      <c r="CS427" s="102"/>
      <c r="CT427" s="102"/>
      <c r="CU427" s="102"/>
      <c r="CV427" s="102"/>
      <c r="CW427" s="102"/>
      <c r="CX427" s="102"/>
      <c r="CY427" s="102"/>
      <c r="DI427" s="39" t="s">
        <v>5223</v>
      </c>
      <c r="DJ427" s="39" t="s">
        <v>5224</v>
      </c>
      <c r="DK427" s="39" t="s">
        <v>5224</v>
      </c>
      <c r="DL427" s="39">
        <v>2</v>
      </c>
      <c r="DM427" s="39"/>
      <c r="DN427" s="39"/>
      <c r="DO427" s="39"/>
    </row>
    <row r="428" spans="56:119" x14ac:dyDescent="0.4">
      <c r="BD428" s="33">
        <v>424</v>
      </c>
      <c r="BE428" s="159" t="s">
        <v>4095</v>
      </c>
      <c r="BF428" s="62" t="s">
        <v>5225</v>
      </c>
      <c r="BG428" s="62" t="s">
        <v>5225</v>
      </c>
      <c r="BH428" s="39"/>
      <c r="BI428" s="39"/>
      <c r="BJ428" s="39"/>
      <c r="BK428" s="39"/>
      <c r="BU428" s="39" t="s">
        <v>5226</v>
      </c>
      <c r="BV428" s="38" t="s">
        <v>5227</v>
      </c>
      <c r="BW428" s="38" t="s">
        <v>5227</v>
      </c>
      <c r="BX428" s="39">
        <v>2</v>
      </c>
      <c r="BY428" s="39"/>
      <c r="BZ428" s="39"/>
      <c r="CA428" s="39"/>
      <c r="CS428" s="102"/>
      <c r="CT428" s="102"/>
      <c r="CU428" s="102"/>
      <c r="CV428" s="102"/>
      <c r="CW428" s="102"/>
      <c r="CX428" s="102"/>
      <c r="CY428" s="102"/>
      <c r="DI428" s="39" t="s">
        <v>5228</v>
      </c>
      <c r="DJ428" s="39" t="s">
        <v>5229</v>
      </c>
      <c r="DK428" s="39" t="s">
        <v>5229</v>
      </c>
      <c r="DL428" s="39">
        <v>2</v>
      </c>
      <c r="DM428" s="39"/>
      <c r="DN428" s="39"/>
      <c r="DO428" s="39"/>
    </row>
    <row r="429" spans="56:119" x14ac:dyDescent="0.4">
      <c r="BD429" s="33">
        <v>425</v>
      </c>
      <c r="BE429" s="159" t="s">
        <v>4100</v>
      </c>
      <c r="BF429" s="62" t="s">
        <v>5230</v>
      </c>
      <c r="BG429" s="62" t="s">
        <v>5230</v>
      </c>
      <c r="BH429" s="39"/>
      <c r="BI429" s="39"/>
      <c r="BJ429" s="39"/>
      <c r="BK429" s="39"/>
      <c r="BU429" s="39" t="s">
        <v>5231</v>
      </c>
      <c r="BV429" s="38" t="s">
        <v>5232</v>
      </c>
      <c r="BW429" s="38" t="s">
        <v>5232</v>
      </c>
      <c r="BX429" s="39">
        <v>3</v>
      </c>
      <c r="BY429" s="37" t="b">
        <v>0</v>
      </c>
      <c r="BZ429" s="37"/>
      <c r="CA429" s="39"/>
      <c r="CS429" s="102"/>
      <c r="CT429" s="102"/>
      <c r="CU429" s="102"/>
      <c r="CV429" s="102"/>
      <c r="CW429" s="102"/>
      <c r="CX429" s="102"/>
      <c r="CY429" s="102"/>
      <c r="DI429" s="39" t="s">
        <v>5233</v>
      </c>
      <c r="DJ429" s="39" t="s">
        <v>5234</v>
      </c>
      <c r="DK429" s="39" t="s">
        <v>5234</v>
      </c>
      <c r="DL429" s="39">
        <v>2</v>
      </c>
      <c r="DM429" s="39"/>
      <c r="DN429" s="39"/>
      <c r="DO429" s="39"/>
    </row>
    <row r="430" spans="56:119" x14ac:dyDescent="0.4">
      <c r="BD430" s="33">
        <v>426</v>
      </c>
      <c r="BE430" s="159" t="s">
        <v>4105</v>
      </c>
      <c r="BF430" s="62" t="s">
        <v>5235</v>
      </c>
      <c r="BG430" s="62" t="s">
        <v>5235</v>
      </c>
      <c r="BH430" s="39"/>
      <c r="BI430" s="39"/>
      <c r="BJ430" s="39"/>
      <c r="BK430" s="39"/>
      <c r="BU430" s="39" t="s">
        <v>5236</v>
      </c>
      <c r="BV430" s="38" t="s">
        <v>5237</v>
      </c>
      <c r="BW430" s="38" t="s">
        <v>5237</v>
      </c>
      <c r="BX430" s="39">
        <v>3</v>
      </c>
      <c r="BY430" s="37" t="b">
        <v>0</v>
      </c>
      <c r="BZ430" s="37"/>
      <c r="CA430" s="39"/>
      <c r="CS430" s="102"/>
      <c r="CT430" s="102"/>
      <c r="CU430" s="102"/>
      <c r="CV430" s="102"/>
      <c r="CW430" s="102"/>
      <c r="CX430" s="102"/>
      <c r="CY430" s="102"/>
      <c r="DI430" s="39" t="s">
        <v>5238</v>
      </c>
      <c r="DJ430" s="39" t="s">
        <v>5239</v>
      </c>
      <c r="DK430" s="39" t="s">
        <v>5239</v>
      </c>
      <c r="DL430" s="39">
        <v>2</v>
      </c>
      <c r="DM430" s="39"/>
      <c r="DN430" s="39"/>
      <c r="DO430" s="39"/>
    </row>
    <row r="431" spans="56:119" x14ac:dyDescent="0.4">
      <c r="BD431" s="33">
        <v>427</v>
      </c>
      <c r="BE431" s="159" t="s">
        <v>4112</v>
      </c>
      <c r="BF431" s="62" t="s">
        <v>5240</v>
      </c>
      <c r="BG431" s="62" t="s">
        <v>5240</v>
      </c>
      <c r="BH431" s="39"/>
      <c r="BI431" s="39"/>
      <c r="BJ431" s="39"/>
      <c r="BK431" s="39"/>
      <c r="BU431" s="39" t="s">
        <v>5241</v>
      </c>
      <c r="BV431" s="38" t="s">
        <v>5242</v>
      </c>
      <c r="BW431" s="38" t="s">
        <v>5242</v>
      </c>
      <c r="BX431" s="39">
        <v>3</v>
      </c>
      <c r="BY431" s="37" t="b">
        <v>0</v>
      </c>
      <c r="BZ431" s="37"/>
      <c r="CA431" s="39"/>
      <c r="CS431" s="102"/>
      <c r="CT431" s="102"/>
      <c r="CU431" s="102"/>
      <c r="CV431" s="102"/>
      <c r="CW431" s="102"/>
      <c r="CX431" s="102"/>
      <c r="CY431" s="102"/>
      <c r="DI431" s="39" t="s">
        <v>5243</v>
      </c>
      <c r="DJ431" s="39" t="s">
        <v>5244</v>
      </c>
      <c r="DK431" s="39" t="s">
        <v>5244</v>
      </c>
      <c r="DL431" s="39">
        <v>2</v>
      </c>
      <c r="DM431" s="39"/>
      <c r="DN431" s="39"/>
      <c r="DO431" s="39"/>
    </row>
    <row r="432" spans="56:119" x14ac:dyDescent="0.4">
      <c r="BD432" s="33">
        <v>428</v>
      </c>
      <c r="BE432" s="159" t="s">
        <v>4117</v>
      </c>
      <c r="BF432" s="62" t="s">
        <v>5245</v>
      </c>
      <c r="BG432" s="62" t="s">
        <v>5245</v>
      </c>
      <c r="BH432" s="39"/>
      <c r="BI432" s="39"/>
      <c r="BJ432" s="39"/>
      <c r="BK432" s="39"/>
      <c r="BU432" s="39" t="s">
        <v>5246</v>
      </c>
      <c r="BV432" s="38" t="s">
        <v>5247</v>
      </c>
      <c r="BW432" s="38" t="s">
        <v>5247</v>
      </c>
      <c r="BX432" s="39">
        <v>3</v>
      </c>
      <c r="BY432" s="37" t="b">
        <v>0</v>
      </c>
      <c r="BZ432" s="37"/>
      <c r="CA432" s="39"/>
      <c r="CS432" s="102"/>
      <c r="CT432" s="102"/>
      <c r="CU432" s="102"/>
      <c r="CV432" s="102"/>
      <c r="CW432" s="102"/>
      <c r="CX432" s="102"/>
      <c r="CY432" s="102"/>
      <c r="DI432" s="39" t="s">
        <v>5248</v>
      </c>
      <c r="DJ432" s="39" t="s">
        <v>5249</v>
      </c>
      <c r="DK432" s="39" t="s">
        <v>5249</v>
      </c>
      <c r="DL432" s="39">
        <v>2</v>
      </c>
      <c r="DM432" s="39"/>
      <c r="DN432" s="39"/>
      <c r="DO432" s="39"/>
    </row>
    <row r="433" spans="56:119" x14ac:dyDescent="0.4">
      <c r="BD433" s="33">
        <v>429</v>
      </c>
      <c r="BE433" s="159" t="s">
        <v>4123</v>
      </c>
      <c r="BF433" s="62" t="s">
        <v>5250</v>
      </c>
      <c r="BG433" s="62" t="s">
        <v>5250</v>
      </c>
      <c r="BH433" s="39"/>
      <c r="BI433" s="39"/>
      <c r="BJ433" s="39"/>
      <c r="BK433" s="39"/>
      <c r="BU433" s="39" t="s">
        <v>5251</v>
      </c>
      <c r="BV433" s="38" t="s">
        <v>5252</v>
      </c>
      <c r="BW433" s="38" t="s">
        <v>5252</v>
      </c>
      <c r="BX433" s="39">
        <v>3</v>
      </c>
      <c r="BY433" s="37" t="b">
        <v>0</v>
      </c>
      <c r="BZ433" s="37"/>
      <c r="CA433" s="39"/>
      <c r="CS433" s="102"/>
      <c r="CT433" s="102"/>
      <c r="CU433" s="102"/>
      <c r="CV433" s="102"/>
      <c r="CW433" s="102"/>
      <c r="CX433" s="102"/>
      <c r="CY433" s="102"/>
      <c r="DI433" s="39" t="s">
        <v>5253</v>
      </c>
      <c r="DJ433" s="39" t="s">
        <v>4381</v>
      </c>
      <c r="DK433" s="39" t="s">
        <v>4381</v>
      </c>
      <c r="DL433" s="39">
        <v>2</v>
      </c>
      <c r="DM433" s="39"/>
      <c r="DN433" s="39"/>
      <c r="DO433" s="39"/>
    </row>
    <row r="434" spans="56:119" x14ac:dyDescent="0.4">
      <c r="BD434" s="33">
        <v>430</v>
      </c>
      <c r="BE434" s="159" t="s">
        <v>4129</v>
      </c>
      <c r="BF434" s="62" t="s">
        <v>5254</v>
      </c>
      <c r="BG434" s="62" t="s">
        <v>5254</v>
      </c>
      <c r="BH434" s="39"/>
      <c r="BI434" s="39"/>
      <c r="BJ434" s="39"/>
      <c r="BK434" s="39"/>
      <c r="BU434" s="39" t="s">
        <v>5255</v>
      </c>
      <c r="BV434" s="38" t="s">
        <v>5256</v>
      </c>
      <c r="BW434" s="38" t="s">
        <v>5256</v>
      </c>
      <c r="BX434" s="39">
        <v>3</v>
      </c>
      <c r="BY434" s="37" t="b">
        <v>0</v>
      </c>
      <c r="BZ434" s="37"/>
      <c r="CA434" s="39"/>
      <c r="CS434" s="102"/>
      <c r="CT434" s="102"/>
      <c r="CU434" s="102"/>
      <c r="CV434" s="102"/>
      <c r="CW434" s="102"/>
      <c r="CX434" s="102"/>
      <c r="CY434" s="102"/>
      <c r="DI434" s="39" t="s">
        <v>5257</v>
      </c>
      <c r="DJ434" s="39" t="s">
        <v>5258</v>
      </c>
      <c r="DK434" s="39" t="s">
        <v>5258</v>
      </c>
      <c r="DL434" s="39">
        <v>2</v>
      </c>
      <c r="DM434" s="39"/>
      <c r="DN434" s="39"/>
      <c r="DO434" s="39"/>
    </row>
    <row r="435" spans="56:119" x14ac:dyDescent="0.4">
      <c r="BD435" s="33">
        <v>431</v>
      </c>
      <c r="BE435" s="159" t="s">
        <v>4135</v>
      </c>
      <c r="BF435" s="62" t="s">
        <v>5259</v>
      </c>
      <c r="BG435" s="62" t="s">
        <v>5259</v>
      </c>
      <c r="BH435" s="39"/>
      <c r="BI435" s="39"/>
      <c r="BJ435" s="39"/>
      <c r="BK435" s="39"/>
      <c r="BU435" s="39" t="s">
        <v>5260</v>
      </c>
      <c r="BV435" s="38" t="s">
        <v>5261</v>
      </c>
      <c r="BW435" s="38" t="s">
        <v>5261</v>
      </c>
      <c r="BX435" s="39">
        <v>3</v>
      </c>
      <c r="BY435" s="37" t="b">
        <v>0</v>
      </c>
      <c r="BZ435" s="37"/>
      <c r="CA435" s="39"/>
      <c r="CS435" s="102"/>
      <c r="CT435" s="102"/>
      <c r="CU435" s="102"/>
      <c r="CV435" s="102"/>
      <c r="CW435" s="102"/>
      <c r="CX435" s="102"/>
      <c r="CY435" s="102"/>
      <c r="DI435" s="39" t="s">
        <v>5262</v>
      </c>
      <c r="DJ435" s="39" t="s">
        <v>5263</v>
      </c>
      <c r="DK435" s="39" t="s">
        <v>5263</v>
      </c>
      <c r="DL435" s="39">
        <v>2</v>
      </c>
      <c r="DM435" s="39"/>
      <c r="DN435" s="39"/>
      <c r="DO435" s="39"/>
    </row>
    <row r="436" spans="56:119" x14ac:dyDescent="0.4">
      <c r="BD436" s="33">
        <v>432</v>
      </c>
      <c r="BE436" s="39" t="s">
        <v>5264</v>
      </c>
      <c r="BF436" s="62" t="s">
        <v>5265</v>
      </c>
      <c r="BG436" s="62" t="s">
        <v>5265</v>
      </c>
      <c r="BH436" s="39">
        <v>3</v>
      </c>
      <c r="BI436" s="37" t="b">
        <v>0</v>
      </c>
      <c r="BJ436" s="37"/>
      <c r="BK436" s="39"/>
      <c r="BU436" s="39" t="s">
        <v>5266</v>
      </c>
      <c r="BV436" s="38" t="s">
        <v>5267</v>
      </c>
      <c r="BW436" s="38" t="s">
        <v>5267</v>
      </c>
      <c r="BX436" s="39"/>
      <c r="BY436" s="39"/>
      <c r="BZ436" s="39"/>
      <c r="CA436" s="39"/>
      <c r="CS436" s="102"/>
      <c r="CT436" s="102"/>
      <c r="CU436" s="102"/>
      <c r="CV436" s="102"/>
      <c r="CW436" s="102"/>
      <c r="CX436" s="102"/>
      <c r="CY436" s="102"/>
      <c r="DI436" s="39" t="s">
        <v>5268</v>
      </c>
      <c r="DJ436" s="39" t="s">
        <v>5269</v>
      </c>
      <c r="DK436" s="39" t="s">
        <v>5269</v>
      </c>
      <c r="DL436" s="39">
        <v>2</v>
      </c>
      <c r="DM436" s="39"/>
      <c r="DN436" s="39"/>
      <c r="DO436" s="39"/>
    </row>
    <row r="437" spans="56:119" x14ac:dyDescent="0.4">
      <c r="BD437" s="33">
        <v>433</v>
      </c>
      <c r="BE437" s="39" t="s">
        <v>5270</v>
      </c>
      <c r="BF437" s="62" t="s">
        <v>5271</v>
      </c>
      <c r="BG437" s="62" t="s">
        <v>5271</v>
      </c>
      <c r="BH437" s="39">
        <v>3</v>
      </c>
      <c r="BI437" s="37" t="b">
        <v>0</v>
      </c>
      <c r="BJ437" s="37"/>
      <c r="BK437" s="39"/>
      <c r="BU437" s="39" t="s">
        <v>5272</v>
      </c>
      <c r="BV437" s="38" t="s">
        <v>5273</v>
      </c>
      <c r="BW437" s="38" t="s">
        <v>5273</v>
      </c>
      <c r="BX437" s="39"/>
      <c r="BY437" s="39"/>
      <c r="BZ437" s="39"/>
      <c r="CA437" s="39"/>
      <c r="CS437" s="102"/>
      <c r="CT437" s="102"/>
      <c r="CU437" s="102"/>
      <c r="CV437" s="102"/>
      <c r="CW437" s="102"/>
      <c r="CX437" s="102"/>
      <c r="CY437" s="102"/>
      <c r="DI437" s="39" t="s">
        <v>5274</v>
      </c>
      <c r="DJ437" s="39" t="s">
        <v>5275</v>
      </c>
      <c r="DK437" s="39" t="s">
        <v>5275</v>
      </c>
      <c r="DL437" s="39">
        <v>2</v>
      </c>
      <c r="DM437" s="39"/>
      <c r="DN437" s="39"/>
      <c r="DO437" s="39"/>
    </row>
    <row r="438" spans="56:119" x14ac:dyDescent="0.4">
      <c r="BD438" s="33">
        <v>434</v>
      </c>
      <c r="BE438" s="39" t="s">
        <v>5276</v>
      </c>
      <c r="BF438" s="62" t="s">
        <v>5277</v>
      </c>
      <c r="BG438" s="62" t="s">
        <v>5277</v>
      </c>
      <c r="BH438" s="39">
        <v>3</v>
      </c>
      <c r="BI438" s="37" t="b">
        <v>0</v>
      </c>
      <c r="BJ438" s="37"/>
      <c r="BK438" s="39"/>
      <c r="BU438" s="39" t="s">
        <v>5278</v>
      </c>
      <c r="BV438" s="38" t="s">
        <v>5279</v>
      </c>
      <c r="BW438" s="38" t="s">
        <v>5279</v>
      </c>
      <c r="BX438" s="39"/>
      <c r="BY438" s="39"/>
      <c r="BZ438" s="39"/>
      <c r="CA438" s="39"/>
      <c r="CS438" s="102"/>
      <c r="CT438" s="102"/>
      <c r="CU438" s="102"/>
      <c r="CV438" s="102"/>
      <c r="CW438" s="102"/>
      <c r="CX438" s="102"/>
      <c r="CY438" s="102"/>
      <c r="DI438" s="39" t="s">
        <v>5280</v>
      </c>
      <c r="DJ438" s="39" t="s">
        <v>5281</v>
      </c>
      <c r="DK438" s="39" t="s">
        <v>5281</v>
      </c>
      <c r="DL438" s="39">
        <v>2</v>
      </c>
      <c r="DM438" s="39"/>
      <c r="DN438" s="39"/>
      <c r="DO438" s="39"/>
    </row>
    <row r="439" spans="56:119" x14ac:dyDescent="0.4">
      <c r="BD439" s="33">
        <v>435</v>
      </c>
      <c r="BE439" s="39" t="s">
        <v>5282</v>
      </c>
      <c r="BF439" s="62" t="s">
        <v>5283</v>
      </c>
      <c r="BG439" s="62" t="s">
        <v>5283</v>
      </c>
      <c r="BH439" s="39">
        <v>3</v>
      </c>
      <c r="BI439" s="37" t="b">
        <v>0</v>
      </c>
      <c r="BJ439" s="37"/>
      <c r="BK439" s="39"/>
      <c r="BU439" s="39" t="s">
        <v>5284</v>
      </c>
      <c r="BV439" s="38" t="s">
        <v>5285</v>
      </c>
      <c r="BW439" s="38" t="s">
        <v>5285</v>
      </c>
      <c r="BX439" s="39"/>
      <c r="BY439" s="39"/>
      <c r="BZ439" s="39"/>
      <c r="CA439" s="39"/>
      <c r="CS439" s="102"/>
      <c r="CT439" s="102"/>
      <c r="CU439" s="102"/>
      <c r="CV439" s="102"/>
      <c r="CW439" s="102"/>
      <c r="CX439" s="102"/>
      <c r="CY439" s="102"/>
      <c r="DI439" s="39" t="s">
        <v>5286</v>
      </c>
      <c r="DJ439" s="39" t="s">
        <v>5287</v>
      </c>
      <c r="DK439" s="39" t="s">
        <v>5287</v>
      </c>
      <c r="DL439" s="39">
        <v>2</v>
      </c>
      <c r="DM439" s="39"/>
      <c r="DN439" s="39"/>
      <c r="DO439" s="39"/>
    </row>
    <row r="440" spans="56:119" x14ac:dyDescent="0.4">
      <c r="BD440" s="33">
        <v>436</v>
      </c>
      <c r="BE440" s="39" t="s">
        <v>5288</v>
      </c>
      <c r="BF440" s="62" t="s">
        <v>5289</v>
      </c>
      <c r="BG440" s="62" t="s">
        <v>5289</v>
      </c>
      <c r="BH440" s="39">
        <v>3</v>
      </c>
      <c r="BI440" s="37" t="b">
        <v>0</v>
      </c>
      <c r="BJ440" s="37"/>
      <c r="BK440" s="39"/>
      <c r="BU440" s="39" t="s">
        <v>5290</v>
      </c>
      <c r="BV440" s="38" t="s">
        <v>5291</v>
      </c>
      <c r="BW440" s="38" t="s">
        <v>5291</v>
      </c>
      <c r="BX440" s="39"/>
      <c r="BY440" s="39"/>
      <c r="BZ440" s="39"/>
      <c r="CA440" s="39"/>
      <c r="CS440" s="102"/>
      <c r="CT440" s="102"/>
      <c r="CU440" s="102"/>
      <c r="CV440" s="102"/>
      <c r="CW440" s="102"/>
      <c r="CX440" s="102"/>
      <c r="CY440" s="102"/>
      <c r="DI440" s="39" t="s">
        <v>5292</v>
      </c>
      <c r="DJ440" s="39" t="s">
        <v>5293</v>
      </c>
      <c r="DK440" s="39" t="s">
        <v>5293</v>
      </c>
      <c r="DL440" s="39">
        <v>2</v>
      </c>
      <c r="DM440" s="39"/>
      <c r="DN440" s="39"/>
      <c r="DO440" s="39"/>
    </row>
    <row r="441" spans="56:119" x14ac:dyDescent="0.4">
      <c r="BD441" s="33">
        <v>437</v>
      </c>
      <c r="BE441" s="39" t="s">
        <v>5294</v>
      </c>
      <c r="BF441" s="62" t="s">
        <v>5295</v>
      </c>
      <c r="BG441" s="62" t="s">
        <v>5295</v>
      </c>
      <c r="BH441" s="39">
        <v>3</v>
      </c>
      <c r="BI441" s="37" t="b">
        <v>0</v>
      </c>
      <c r="BJ441" s="37"/>
      <c r="BK441" s="39"/>
      <c r="BU441" s="39" t="s">
        <v>5296</v>
      </c>
      <c r="BV441" s="38" t="s">
        <v>5297</v>
      </c>
      <c r="BW441" s="38" t="s">
        <v>5297</v>
      </c>
      <c r="BX441" s="39"/>
      <c r="BY441" s="39"/>
      <c r="BZ441" s="39"/>
      <c r="CA441" s="39"/>
      <c r="CS441" s="102"/>
      <c r="CT441" s="102"/>
      <c r="CU441" s="102"/>
      <c r="CV441" s="102"/>
      <c r="CW441" s="102"/>
      <c r="CX441" s="102"/>
      <c r="CY441" s="102"/>
      <c r="DI441" s="39" t="s">
        <v>5298</v>
      </c>
      <c r="DJ441" s="39" t="s">
        <v>5299</v>
      </c>
      <c r="DK441" s="39" t="s">
        <v>5299</v>
      </c>
      <c r="DL441" s="39">
        <v>2</v>
      </c>
      <c r="DM441" s="39"/>
      <c r="DN441" s="39"/>
      <c r="DO441" s="39"/>
    </row>
    <row r="442" spans="56:119" x14ac:dyDescent="0.4">
      <c r="BD442" s="33">
        <v>438</v>
      </c>
      <c r="BE442" s="39" t="s">
        <v>5300</v>
      </c>
      <c r="BF442" s="62" t="s">
        <v>5301</v>
      </c>
      <c r="BG442" s="62" t="s">
        <v>5301</v>
      </c>
      <c r="BH442" s="39">
        <v>3</v>
      </c>
      <c r="BI442" s="37" t="b">
        <v>0</v>
      </c>
      <c r="BJ442" s="37"/>
      <c r="BK442" s="39"/>
      <c r="BU442" s="39" t="s">
        <v>5302</v>
      </c>
      <c r="BV442" s="38" t="s">
        <v>5303</v>
      </c>
      <c r="BW442" s="38" t="s">
        <v>5303</v>
      </c>
      <c r="BX442" s="39"/>
      <c r="BY442" s="39"/>
      <c r="BZ442" s="39"/>
      <c r="CA442" s="39"/>
      <c r="CS442" s="102"/>
      <c r="CT442" s="102"/>
      <c r="CU442" s="102"/>
      <c r="CV442" s="102"/>
      <c r="CW442" s="102"/>
      <c r="CX442" s="102"/>
      <c r="CY442" s="102"/>
      <c r="DI442" s="39" t="s">
        <v>5304</v>
      </c>
      <c r="DJ442" s="39" t="s">
        <v>5305</v>
      </c>
      <c r="DK442" s="39" t="s">
        <v>5305</v>
      </c>
      <c r="DL442" s="39">
        <v>2</v>
      </c>
      <c r="DM442" s="39"/>
      <c r="DN442" s="39"/>
      <c r="DO442" s="39"/>
    </row>
    <row r="443" spans="56:119" x14ac:dyDescent="0.4">
      <c r="BD443" s="33">
        <v>439</v>
      </c>
      <c r="BE443" s="39" t="s">
        <v>3733</v>
      </c>
      <c r="BF443" s="62" t="s">
        <v>5306</v>
      </c>
      <c r="BG443" s="62" t="s">
        <v>5306</v>
      </c>
      <c r="BH443" s="39">
        <v>4</v>
      </c>
      <c r="BI443" s="39">
        <v>2</v>
      </c>
      <c r="BJ443" s="39"/>
      <c r="BK443" s="39"/>
      <c r="BU443" s="39" t="s">
        <v>5307</v>
      </c>
      <c r="BV443" s="38" t="s">
        <v>5308</v>
      </c>
      <c r="BW443" s="38" t="s">
        <v>5308</v>
      </c>
      <c r="BX443" s="39"/>
      <c r="BY443" s="39"/>
      <c r="BZ443" s="39"/>
      <c r="CA443" s="39"/>
      <c r="CS443" s="102"/>
      <c r="CT443" s="102"/>
      <c r="CU443" s="102"/>
      <c r="CV443" s="102"/>
      <c r="CW443" s="102"/>
      <c r="CX443" s="102"/>
      <c r="CY443" s="102"/>
      <c r="DI443" s="39" t="s">
        <v>5309</v>
      </c>
      <c r="DJ443" s="39" t="s">
        <v>5310</v>
      </c>
      <c r="DK443" s="39" t="s">
        <v>5310</v>
      </c>
      <c r="DL443" s="39">
        <v>2</v>
      </c>
      <c r="DM443" s="39"/>
      <c r="DN443" s="39"/>
      <c r="DO443" s="39"/>
    </row>
    <row r="444" spans="56:119" x14ac:dyDescent="0.4">
      <c r="BD444" s="33">
        <v>440</v>
      </c>
      <c r="BE444" s="39" t="s">
        <v>3742</v>
      </c>
      <c r="BF444" s="62" t="s">
        <v>5311</v>
      </c>
      <c r="BG444" s="62" t="s">
        <v>5311</v>
      </c>
      <c r="BH444" s="39">
        <v>4</v>
      </c>
      <c r="BI444" s="39">
        <v>2</v>
      </c>
      <c r="BJ444" s="39"/>
      <c r="BK444" s="39"/>
      <c r="BU444" s="39" t="s">
        <v>5312</v>
      </c>
      <c r="BV444" s="38" t="s">
        <v>5313</v>
      </c>
      <c r="BW444" s="38" t="s">
        <v>5313</v>
      </c>
      <c r="BX444" s="39"/>
      <c r="BY444" s="39"/>
      <c r="BZ444" s="39"/>
      <c r="CA444" s="39"/>
      <c r="CS444" s="102"/>
      <c r="CT444" s="102"/>
      <c r="CU444" s="102"/>
      <c r="CV444" s="102"/>
      <c r="CW444" s="102"/>
      <c r="CX444" s="102"/>
      <c r="CY444" s="102"/>
      <c r="DI444" s="39" t="s">
        <v>5314</v>
      </c>
      <c r="DJ444" s="39" t="s">
        <v>5315</v>
      </c>
      <c r="DK444" s="39" t="s">
        <v>5315</v>
      </c>
      <c r="DL444" s="39">
        <v>2</v>
      </c>
      <c r="DM444" s="39"/>
      <c r="DN444" s="39"/>
      <c r="DO444" s="39"/>
    </row>
    <row r="445" spans="56:119" x14ac:dyDescent="0.4">
      <c r="BD445" s="33">
        <v>441</v>
      </c>
      <c r="BE445" s="37" t="s">
        <v>3753</v>
      </c>
      <c r="BF445" s="62" t="s">
        <v>5316</v>
      </c>
      <c r="BG445" s="62" t="s">
        <v>5317</v>
      </c>
      <c r="BH445" s="39">
        <v>5</v>
      </c>
      <c r="BI445" s="39" t="s">
        <v>1065</v>
      </c>
      <c r="BJ445" s="39" t="s">
        <v>3256</v>
      </c>
      <c r="BK445" s="39" t="s">
        <v>1067</v>
      </c>
      <c r="BU445" s="39" t="s">
        <v>5318</v>
      </c>
      <c r="BV445" s="38" t="s">
        <v>5319</v>
      </c>
      <c r="BW445" s="38" t="s">
        <v>5319</v>
      </c>
      <c r="BX445" s="39"/>
      <c r="BY445" s="39"/>
      <c r="BZ445" s="39"/>
      <c r="CA445" s="39"/>
      <c r="CS445" s="102"/>
      <c r="CT445" s="102"/>
      <c r="CU445" s="102"/>
      <c r="CV445" s="102"/>
      <c r="CW445" s="102"/>
      <c r="CX445" s="102"/>
      <c r="CY445" s="102"/>
      <c r="DI445" s="39" t="s">
        <v>5320</v>
      </c>
      <c r="DJ445" s="39" t="s">
        <v>4391</v>
      </c>
      <c r="DK445" s="39" t="s">
        <v>4391</v>
      </c>
      <c r="DL445" s="39">
        <v>2</v>
      </c>
      <c r="DM445" s="39"/>
      <c r="DN445" s="39"/>
      <c r="DO445" s="39"/>
    </row>
    <row r="446" spans="56:119" x14ac:dyDescent="0.4">
      <c r="BD446" s="33">
        <v>442</v>
      </c>
      <c r="BE446" s="39" t="s">
        <v>5321</v>
      </c>
      <c r="BF446" s="62" t="s">
        <v>5322</v>
      </c>
      <c r="BG446" s="62" t="s">
        <v>5322</v>
      </c>
      <c r="BH446" s="39">
        <v>4</v>
      </c>
      <c r="BI446" s="39">
        <v>2</v>
      </c>
      <c r="BJ446" s="37"/>
      <c r="BK446" s="39"/>
      <c r="BU446" s="39" t="s">
        <v>5323</v>
      </c>
      <c r="BV446" s="38" t="s">
        <v>5324</v>
      </c>
      <c r="BW446" s="38" t="s">
        <v>5324</v>
      </c>
      <c r="BX446" s="39"/>
      <c r="BY446" s="39"/>
      <c r="BZ446" s="39"/>
      <c r="CA446" s="39"/>
      <c r="CS446" s="102"/>
      <c r="CT446" s="102"/>
      <c r="CU446" s="102"/>
      <c r="CV446" s="102"/>
      <c r="CW446" s="102"/>
      <c r="CX446" s="102"/>
      <c r="CY446" s="102"/>
      <c r="DI446" s="39" t="s">
        <v>5325</v>
      </c>
      <c r="DJ446" s="39" t="s">
        <v>5326</v>
      </c>
      <c r="DK446" s="39" t="s">
        <v>5326</v>
      </c>
      <c r="DL446" s="39">
        <v>2</v>
      </c>
      <c r="DM446" s="39"/>
      <c r="DN446" s="39"/>
      <c r="DO446" s="39"/>
    </row>
    <row r="447" spans="56:119" x14ac:dyDescent="0.4">
      <c r="BD447" s="33">
        <v>443</v>
      </c>
      <c r="BE447" s="39" t="s">
        <v>2518</v>
      </c>
      <c r="BF447" s="62" t="s">
        <v>5327</v>
      </c>
      <c r="BG447" s="62" t="s">
        <v>5327</v>
      </c>
      <c r="BH447" s="39">
        <v>4</v>
      </c>
      <c r="BI447" s="39">
        <v>1</v>
      </c>
      <c r="BJ447" s="37"/>
      <c r="BK447" s="39"/>
      <c r="BU447" s="39" t="s">
        <v>5328</v>
      </c>
      <c r="BV447" s="38" t="s">
        <v>5329</v>
      </c>
      <c r="BW447" s="38" t="s">
        <v>5329</v>
      </c>
      <c r="BX447" s="39">
        <v>4</v>
      </c>
      <c r="BY447" s="39">
        <v>2</v>
      </c>
      <c r="BZ447" s="39"/>
      <c r="CA447" s="39"/>
      <c r="CS447" s="102"/>
      <c r="CT447" s="102"/>
      <c r="CU447" s="102"/>
      <c r="CV447" s="102"/>
      <c r="CW447" s="102"/>
      <c r="CX447" s="102"/>
      <c r="CY447" s="102"/>
      <c r="DI447" s="39" t="s">
        <v>5330</v>
      </c>
      <c r="DJ447" s="39" t="s">
        <v>5331</v>
      </c>
      <c r="DK447" s="39" t="s">
        <v>5331</v>
      </c>
      <c r="DL447" s="39">
        <v>2</v>
      </c>
      <c r="DM447" s="39"/>
      <c r="DN447" s="39"/>
      <c r="DO447" s="39"/>
    </row>
    <row r="448" spans="56:119" x14ac:dyDescent="0.4">
      <c r="BD448" s="33">
        <v>444</v>
      </c>
      <c r="BE448" s="64" t="s">
        <v>5332</v>
      </c>
      <c r="BF448" s="62" t="s">
        <v>5333</v>
      </c>
      <c r="BG448" s="62" t="s">
        <v>5333</v>
      </c>
      <c r="BH448" s="64">
        <v>4</v>
      </c>
      <c r="BI448" s="64">
        <v>2</v>
      </c>
      <c r="BJ448" s="64"/>
      <c r="BK448" s="64"/>
      <c r="BU448" s="39" t="s">
        <v>5334</v>
      </c>
      <c r="BV448" s="38" t="s">
        <v>5335</v>
      </c>
      <c r="BW448" s="38" t="s">
        <v>5335</v>
      </c>
      <c r="BX448" s="39">
        <v>4</v>
      </c>
      <c r="BY448" s="39">
        <v>2</v>
      </c>
      <c r="BZ448" s="39"/>
      <c r="CA448" s="39"/>
      <c r="CS448" s="102"/>
      <c r="CT448" s="102"/>
      <c r="CU448" s="102"/>
      <c r="CV448" s="102"/>
      <c r="CW448" s="102"/>
      <c r="CX448" s="102"/>
      <c r="CY448" s="102"/>
      <c r="DI448" s="39" t="s">
        <v>5336</v>
      </c>
      <c r="DJ448" s="39" t="s">
        <v>5337</v>
      </c>
      <c r="DK448" s="39" t="s">
        <v>5337</v>
      </c>
      <c r="DL448" s="39">
        <v>2</v>
      </c>
      <c r="DM448" s="39"/>
      <c r="DN448" s="39"/>
      <c r="DO448" s="39"/>
    </row>
    <row r="449" spans="56:119" x14ac:dyDescent="0.4">
      <c r="BD449" s="33">
        <v>445</v>
      </c>
      <c r="BE449" s="98" t="s">
        <v>3096</v>
      </c>
      <c r="BF449" s="68"/>
      <c r="BG449" s="68" t="s">
        <v>5338</v>
      </c>
      <c r="BH449" s="98">
        <v>99</v>
      </c>
      <c r="BI449" s="104" t="s">
        <v>1065</v>
      </c>
      <c r="BJ449" s="104"/>
      <c r="BK449" s="98" t="s">
        <v>998</v>
      </c>
      <c r="BU449" s="39" t="s">
        <v>5339</v>
      </c>
      <c r="BV449" s="38" t="s">
        <v>5340</v>
      </c>
      <c r="BW449" s="38" t="s">
        <v>5341</v>
      </c>
      <c r="BX449" s="39">
        <v>5</v>
      </c>
      <c r="BY449" s="79">
        <v>0</v>
      </c>
      <c r="BZ449" s="39" t="s">
        <v>2317</v>
      </c>
      <c r="CA449" s="39" t="s">
        <v>1067</v>
      </c>
      <c r="CS449" s="102"/>
      <c r="CT449" s="102"/>
      <c r="CU449" s="102"/>
      <c r="CV449" s="102"/>
      <c r="CW449" s="103"/>
      <c r="CX449" s="103"/>
      <c r="CY449" s="102"/>
      <c r="DI449" s="39" t="s">
        <v>3418</v>
      </c>
      <c r="DJ449" s="39" t="s">
        <v>5342</v>
      </c>
      <c r="DK449" s="39" t="s">
        <v>5342</v>
      </c>
      <c r="DL449" s="39">
        <v>2</v>
      </c>
      <c r="DM449" s="39"/>
      <c r="DN449" s="39"/>
      <c r="DO449" s="39"/>
    </row>
    <row r="450" spans="56:119" x14ac:dyDescent="0.4">
      <c r="BD450" s="33">
        <v>446</v>
      </c>
      <c r="BE450" s="39" t="s">
        <v>5343</v>
      </c>
      <c r="BF450" s="62" t="s">
        <v>5344</v>
      </c>
      <c r="BG450" s="62" t="s">
        <v>5344</v>
      </c>
      <c r="BH450" s="39">
        <v>4</v>
      </c>
      <c r="BI450" s="39">
        <v>2</v>
      </c>
      <c r="BJ450" s="39"/>
      <c r="BK450" s="39"/>
      <c r="BU450" s="39" t="s">
        <v>5345</v>
      </c>
      <c r="BV450" s="38" t="s">
        <v>5346</v>
      </c>
      <c r="BW450" s="38" t="s">
        <v>5346</v>
      </c>
      <c r="BX450" s="39">
        <v>2</v>
      </c>
      <c r="BY450" s="39"/>
      <c r="BZ450" s="39"/>
      <c r="CA450" s="39"/>
      <c r="CS450" s="102"/>
      <c r="CT450" s="102"/>
      <c r="CU450" s="102"/>
      <c r="CV450" s="102"/>
      <c r="CW450" s="103"/>
      <c r="CX450" s="103"/>
      <c r="CY450" s="102"/>
      <c r="DI450" s="39" t="s">
        <v>3428</v>
      </c>
      <c r="DJ450" s="39" t="s">
        <v>5347</v>
      </c>
      <c r="DK450" s="39" t="s">
        <v>5347</v>
      </c>
      <c r="DL450" s="39">
        <v>2</v>
      </c>
      <c r="DM450" s="39"/>
      <c r="DN450" s="39"/>
      <c r="DO450" s="39"/>
    </row>
    <row r="451" spans="56:119" x14ac:dyDescent="0.4">
      <c r="BD451" s="33">
        <v>447</v>
      </c>
      <c r="BE451" s="39" t="s">
        <v>5348</v>
      </c>
      <c r="BF451" s="62" t="s">
        <v>5349</v>
      </c>
      <c r="BG451" s="62" t="s">
        <v>5349</v>
      </c>
      <c r="BH451" s="39"/>
      <c r="BI451" s="79" t="s">
        <v>5350</v>
      </c>
      <c r="BJ451" s="79"/>
      <c r="BK451" s="39"/>
      <c r="BU451" s="39" t="s">
        <v>5351</v>
      </c>
      <c r="BV451" s="38" t="s">
        <v>5352</v>
      </c>
      <c r="BW451" s="38" t="s">
        <v>5352</v>
      </c>
      <c r="BX451" s="39">
        <v>2</v>
      </c>
      <c r="BY451" s="39"/>
      <c r="BZ451" s="39"/>
      <c r="CA451" s="39"/>
      <c r="CS451" s="102"/>
      <c r="CT451" s="102"/>
      <c r="CU451" s="102"/>
      <c r="CV451" s="102"/>
      <c r="CW451" s="102"/>
      <c r="CX451" s="102"/>
      <c r="CY451" s="102"/>
      <c r="DI451" s="39" t="s">
        <v>3436</v>
      </c>
      <c r="DJ451" s="39" t="s">
        <v>5353</v>
      </c>
      <c r="DK451" s="39" t="s">
        <v>5353</v>
      </c>
      <c r="DL451" s="39">
        <v>2</v>
      </c>
      <c r="DM451" s="39"/>
      <c r="DN451" s="39"/>
      <c r="DO451" s="39"/>
    </row>
    <row r="452" spans="56:119" x14ac:dyDescent="0.4">
      <c r="BD452" s="33">
        <v>448</v>
      </c>
      <c r="BE452" s="86" t="s">
        <v>5354</v>
      </c>
      <c r="BF452" s="86" t="s">
        <v>3605</v>
      </c>
      <c r="BG452" s="86" t="s">
        <v>3605</v>
      </c>
      <c r="BH452" s="86"/>
      <c r="BI452" s="160"/>
      <c r="BJ452" s="160"/>
      <c r="BK452" s="86" t="s">
        <v>3606</v>
      </c>
      <c r="BU452" s="39" t="s">
        <v>5355</v>
      </c>
      <c r="BV452" s="38" t="s">
        <v>5356</v>
      </c>
      <c r="BW452" s="38" t="s">
        <v>5356</v>
      </c>
      <c r="BX452" s="39">
        <v>2</v>
      </c>
      <c r="BY452" s="39"/>
      <c r="BZ452" s="39"/>
      <c r="CA452" s="39"/>
      <c r="CS452" s="102"/>
      <c r="CT452" s="102"/>
      <c r="CU452" s="102"/>
      <c r="CV452" s="102"/>
      <c r="CW452" s="102"/>
      <c r="CX452" s="102"/>
      <c r="CY452" s="102"/>
      <c r="DI452" s="39" t="s">
        <v>3445</v>
      </c>
      <c r="DJ452" s="39" t="s">
        <v>4402</v>
      </c>
      <c r="DK452" s="39" t="s">
        <v>4402</v>
      </c>
      <c r="DL452" s="39">
        <v>2</v>
      </c>
      <c r="DM452" s="39"/>
      <c r="DN452" s="39"/>
      <c r="DO452" s="39"/>
    </row>
    <row r="453" spans="56:119" x14ac:dyDescent="0.4">
      <c r="BD453" s="33">
        <v>449</v>
      </c>
      <c r="BE453" s="86" t="s">
        <v>5357</v>
      </c>
      <c r="BF453" s="86" t="s">
        <v>3605</v>
      </c>
      <c r="BG453" s="86" t="s">
        <v>3605</v>
      </c>
      <c r="BH453" s="86"/>
      <c r="BI453" s="86"/>
      <c r="BJ453" s="86"/>
      <c r="BK453" s="86" t="s">
        <v>3606</v>
      </c>
      <c r="BU453" s="39" t="s">
        <v>5358</v>
      </c>
      <c r="BV453" s="38" t="s">
        <v>5359</v>
      </c>
      <c r="BW453" s="38" t="s">
        <v>5359</v>
      </c>
      <c r="BX453" s="39">
        <v>2</v>
      </c>
      <c r="BY453" s="39"/>
      <c r="BZ453" s="39"/>
      <c r="CA453" s="39"/>
      <c r="CS453" s="102"/>
      <c r="CT453" s="102"/>
      <c r="CU453" s="102"/>
      <c r="CV453" s="102"/>
      <c r="CW453" s="102"/>
      <c r="CX453" s="102"/>
      <c r="CY453" s="102"/>
      <c r="DI453" s="39" t="s">
        <v>3457</v>
      </c>
      <c r="DJ453" s="39" t="s">
        <v>5360</v>
      </c>
      <c r="DK453" s="39" t="s">
        <v>5360</v>
      </c>
      <c r="DL453" s="39">
        <v>2</v>
      </c>
      <c r="DM453" s="39"/>
      <c r="DN453" s="39"/>
      <c r="DO453" s="39"/>
    </row>
    <row r="454" spans="56:119" x14ac:dyDescent="0.4">
      <c r="BD454" s="33">
        <v>450</v>
      </c>
      <c r="BE454" s="161" t="s">
        <v>5361</v>
      </c>
      <c r="BF454" s="38" t="s">
        <v>5362</v>
      </c>
      <c r="BG454" s="38" t="s">
        <v>5363</v>
      </c>
      <c r="BH454" s="38">
        <v>5</v>
      </c>
      <c r="BI454" s="95" t="s">
        <v>3808</v>
      </c>
      <c r="BJ454" s="38"/>
      <c r="BK454" s="38"/>
      <c r="BU454" s="39" t="s">
        <v>5364</v>
      </c>
      <c r="BV454" s="38" t="s">
        <v>5365</v>
      </c>
      <c r="BW454" s="38" t="s">
        <v>5365</v>
      </c>
      <c r="BX454" s="39">
        <v>2</v>
      </c>
      <c r="BY454" s="39"/>
      <c r="BZ454" s="39"/>
      <c r="CA454" s="39"/>
      <c r="CS454" s="102"/>
      <c r="CT454" s="102"/>
      <c r="CU454" s="102"/>
      <c r="CV454" s="102"/>
      <c r="CW454" s="102"/>
      <c r="CX454" s="102"/>
      <c r="CY454" s="102"/>
      <c r="DI454" s="39" t="s">
        <v>3468</v>
      </c>
      <c r="DJ454" s="39" t="s">
        <v>5366</v>
      </c>
      <c r="DK454" s="39" t="s">
        <v>5366</v>
      </c>
      <c r="DL454" s="39">
        <v>2</v>
      </c>
      <c r="DM454" s="39"/>
      <c r="DN454" s="39"/>
      <c r="DO454" s="39"/>
    </row>
    <row r="455" spans="56:119" x14ac:dyDescent="0.4">
      <c r="BD455" s="33">
        <v>451</v>
      </c>
      <c r="BE455" s="162" t="s">
        <v>5367</v>
      </c>
      <c r="BF455" s="38" t="s">
        <v>3518</v>
      </c>
      <c r="BG455" s="38" t="s">
        <v>5368</v>
      </c>
      <c r="BH455" s="38">
        <v>5</v>
      </c>
      <c r="BI455" s="95" t="s">
        <v>1065</v>
      </c>
      <c r="BJ455" s="38"/>
      <c r="BK455" s="38"/>
      <c r="BU455" s="39" t="s">
        <v>5369</v>
      </c>
      <c r="BV455" s="38" t="s">
        <v>5370</v>
      </c>
      <c r="BW455" s="38" t="s">
        <v>5370</v>
      </c>
      <c r="BX455" s="39">
        <v>2</v>
      </c>
      <c r="BY455" s="39"/>
      <c r="BZ455" s="39"/>
      <c r="CA455" s="39"/>
      <c r="CS455" s="102"/>
      <c r="CT455" s="102"/>
      <c r="CU455" s="102"/>
      <c r="CV455" s="102"/>
      <c r="CW455" s="111"/>
      <c r="CX455" s="102"/>
      <c r="CY455" s="102"/>
      <c r="DI455" s="39" t="s">
        <v>5371</v>
      </c>
      <c r="DJ455" s="39" t="s">
        <v>4430</v>
      </c>
      <c r="DK455" s="39" t="s">
        <v>4430</v>
      </c>
      <c r="DL455" s="39">
        <v>2</v>
      </c>
      <c r="DM455" s="39"/>
      <c r="DN455" s="39"/>
      <c r="DO455" s="39"/>
    </row>
    <row r="456" spans="56:119" x14ac:dyDescent="0.4">
      <c r="BD456" s="33">
        <v>452</v>
      </c>
      <c r="BE456" s="161" t="s">
        <v>5372</v>
      </c>
      <c r="BF456" s="38" t="s">
        <v>5373</v>
      </c>
      <c r="BG456" s="38" t="s">
        <v>5373</v>
      </c>
      <c r="BH456" s="38">
        <v>4</v>
      </c>
      <c r="BI456" s="38">
        <v>2</v>
      </c>
      <c r="BJ456" s="38"/>
      <c r="BK456" s="38"/>
      <c r="BU456" s="39" t="s">
        <v>5374</v>
      </c>
      <c r="BV456" s="38" t="s">
        <v>5375</v>
      </c>
      <c r="BW456" s="38" t="s">
        <v>5375</v>
      </c>
      <c r="BX456" s="39">
        <v>2</v>
      </c>
      <c r="BY456" s="39"/>
      <c r="BZ456" s="39"/>
      <c r="CA456" s="39"/>
      <c r="CS456" s="102"/>
      <c r="CT456" s="102"/>
      <c r="CU456" s="102"/>
      <c r="CV456" s="102"/>
      <c r="CW456" s="111"/>
      <c r="CX456" s="102"/>
      <c r="CY456" s="102"/>
      <c r="DI456" s="39" t="s">
        <v>5376</v>
      </c>
      <c r="DJ456" s="39" t="s">
        <v>4448</v>
      </c>
      <c r="DK456" s="39" t="s">
        <v>4448</v>
      </c>
      <c r="DL456" s="39">
        <v>2</v>
      </c>
      <c r="DM456" s="39"/>
      <c r="DN456" s="39"/>
      <c r="DO456" s="39"/>
    </row>
    <row r="457" spans="56:119" x14ac:dyDescent="0.4">
      <c r="BD457" s="33">
        <v>453</v>
      </c>
      <c r="BE457" s="161" t="s">
        <v>5377</v>
      </c>
      <c r="BF457" s="38" t="s">
        <v>5378</v>
      </c>
      <c r="BG457" s="38" t="s">
        <v>5378</v>
      </c>
      <c r="BH457" s="38">
        <v>4</v>
      </c>
      <c r="BI457" s="38">
        <v>1</v>
      </c>
      <c r="BJ457" s="38"/>
      <c r="BK457" s="38"/>
      <c r="BU457" s="39" t="s">
        <v>5379</v>
      </c>
      <c r="BV457" s="38" t="s">
        <v>5380</v>
      </c>
      <c r="BW457" s="38" t="s">
        <v>5380</v>
      </c>
      <c r="BX457" s="39">
        <v>2</v>
      </c>
      <c r="BY457" s="39"/>
      <c r="BZ457" s="39"/>
      <c r="CA457" s="39"/>
      <c r="CS457" s="102"/>
      <c r="CT457" s="102"/>
      <c r="CU457" s="102"/>
      <c r="CV457" s="102"/>
      <c r="CW457" s="102"/>
      <c r="CX457" s="102"/>
      <c r="CY457" s="102"/>
      <c r="DI457" s="39" t="s">
        <v>5381</v>
      </c>
      <c r="DJ457" s="39" t="s">
        <v>5382</v>
      </c>
      <c r="DK457" s="39" t="s">
        <v>5382</v>
      </c>
      <c r="DL457" s="39">
        <v>2</v>
      </c>
      <c r="DM457" s="39"/>
      <c r="DN457" s="39"/>
      <c r="DO457" s="39"/>
    </row>
    <row r="458" spans="56:119" x14ac:dyDescent="0.4">
      <c r="BD458" s="33">
        <v>454</v>
      </c>
      <c r="BE458" s="162" t="s">
        <v>5383</v>
      </c>
      <c r="BF458" s="62" t="s">
        <v>5384</v>
      </c>
      <c r="BG458" s="62" t="s">
        <v>5384</v>
      </c>
      <c r="BH458" s="38">
        <v>4</v>
      </c>
      <c r="BI458" s="38">
        <v>2</v>
      </c>
      <c r="BJ458" s="38"/>
      <c r="BK458" s="38"/>
      <c r="BU458" s="39" t="s">
        <v>5385</v>
      </c>
      <c r="BV458" s="38" t="s">
        <v>5386</v>
      </c>
      <c r="BW458" s="38" t="s">
        <v>5386</v>
      </c>
      <c r="BX458" s="39">
        <v>2</v>
      </c>
      <c r="BY458" s="39"/>
      <c r="BZ458" s="39"/>
      <c r="CA458" s="39"/>
      <c r="CS458" s="102"/>
      <c r="CT458" s="102"/>
      <c r="CU458" s="102"/>
      <c r="CV458" s="102"/>
      <c r="CW458" s="102"/>
      <c r="CX458" s="102"/>
      <c r="CY458" s="102"/>
      <c r="DI458" s="39" t="s">
        <v>5387</v>
      </c>
      <c r="DJ458" s="39" t="s">
        <v>5388</v>
      </c>
      <c r="DK458" s="39" t="s">
        <v>5388</v>
      </c>
      <c r="DL458" s="39">
        <v>2</v>
      </c>
      <c r="DM458" s="39"/>
      <c r="DN458" s="39"/>
      <c r="DO458" s="39"/>
    </row>
    <row r="459" spans="56:119" x14ac:dyDescent="0.4">
      <c r="BD459" s="33">
        <v>455</v>
      </c>
      <c r="BE459" s="161" t="s">
        <v>5389</v>
      </c>
      <c r="BF459" s="62" t="s">
        <v>5390</v>
      </c>
      <c r="BG459" s="62" t="s">
        <v>5390</v>
      </c>
      <c r="BH459" s="38">
        <v>4</v>
      </c>
      <c r="BI459" s="38">
        <v>2</v>
      </c>
      <c r="BJ459" s="38"/>
      <c r="BK459" s="38"/>
      <c r="BU459" s="39" t="s">
        <v>5391</v>
      </c>
      <c r="BV459" s="38" t="s">
        <v>5392</v>
      </c>
      <c r="BW459" s="38" t="s">
        <v>5392</v>
      </c>
      <c r="BX459" s="39">
        <v>2</v>
      </c>
      <c r="BY459" s="39"/>
      <c r="BZ459" s="39"/>
      <c r="CA459" s="39"/>
      <c r="CS459" s="102"/>
      <c r="CT459" s="102"/>
      <c r="CU459" s="102"/>
      <c r="CV459" s="102"/>
      <c r="CW459" s="102"/>
      <c r="CX459" s="102"/>
      <c r="CY459" s="102"/>
      <c r="DI459" s="39" t="s">
        <v>5393</v>
      </c>
      <c r="DJ459" s="39" t="s">
        <v>4454</v>
      </c>
      <c r="DK459" s="39" t="s">
        <v>4454</v>
      </c>
      <c r="DL459" s="39">
        <v>2</v>
      </c>
      <c r="DM459" s="39"/>
      <c r="DN459" s="39"/>
      <c r="DO459" s="39"/>
    </row>
    <row r="460" spans="56:119" x14ac:dyDescent="0.4">
      <c r="BD460" s="33">
        <v>456</v>
      </c>
      <c r="BE460" s="161" t="s">
        <v>5394</v>
      </c>
      <c r="BF460" s="62" t="s">
        <v>5395</v>
      </c>
      <c r="BG460" s="62" t="s">
        <v>5395</v>
      </c>
      <c r="BH460" s="38">
        <v>4</v>
      </c>
      <c r="BI460" s="38">
        <v>2</v>
      </c>
      <c r="BJ460" s="38"/>
      <c r="BK460" s="38"/>
      <c r="BU460" s="39" t="s">
        <v>5396</v>
      </c>
      <c r="BV460" s="38" t="s">
        <v>5397</v>
      </c>
      <c r="BW460" s="38" t="s">
        <v>5397</v>
      </c>
      <c r="BX460" s="39">
        <v>2</v>
      </c>
      <c r="BY460" s="39"/>
      <c r="BZ460" s="39"/>
      <c r="CA460" s="39"/>
      <c r="CS460" s="102"/>
      <c r="CT460" s="102"/>
      <c r="CU460" s="102"/>
      <c r="CV460" s="102"/>
      <c r="CW460" s="102"/>
      <c r="CX460" s="102"/>
      <c r="CY460" s="102"/>
      <c r="DI460" s="39" t="s">
        <v>5398</v>
      </c>
      <c r="DJ460" s="39" t="s">
        <v>3757</v>
      </c>
      <c r="DK460" s="39" t="s">
        <v>3757</v>
      </c>
      <c r="DL460" s="39">
        <v>2</v>
      </c>
      <c r="DM460" s="39"/>
      <c r="DN460" s="39"/>
      <c r="DO460" s="39"/>
    </row>
    <row r="461" spans="56:119" x14ac:dyDescent="0.4">
      <c r="BD461" s="33">
        <v>457</v>
      </c>
      <c r="BE461" s="162" t="s">
        <v>5399</v>
      </c>
      <c r="BF461" s="62" t="s">
        <v>5400</v>
      </c>
      <c r="BG461" s="62" t="s">
        <v>5400</v>
      </c>
      <c r="BH461" s="38">
        <v>5</v>
      </c>
      <c r="BI461" s="38">
        <v>1</v>
      </c>
      <c r="BJ461" s="38" t="s">
        <v>3898</v>
      </c>
      <c r="BK461" s="38"/>
      <c r="BU461" s="39" t="s">
        <v>5401</v>
      </c>
      <c r="BV461" s="38" t="s">
        <v>5402</v>
      </c>
      <c r="BW461" s="38" t="s">
        <v>5402</v>
      </c>
      <c r="BX461" s="39">
        <v>2</v>
      </c>
      <c r="BY461" s="39"/>
      <c r="BZ461" s="39"/>
      <c r="CA461" s="39"/>
      <c r="CS461" s="102"/>
      <c r="CT461" s="102"/>
      <c r="CU461" s="102"/>
      <c r="CV461" s="102"/>
      <c r="CW461" s="102"/>
      <c r="CX461" s="102"/>
      <c r="CY461" s="102"/>
      <c r="DI461" s="39" t="s">
        <v>5403</v>
      </c>
      <c r="DJ461" s="39" t="s">
        <v>5404</v>
      </c>
      <c r="DK461" s="39" t="s">
        <v>5404</v>
      </c>
      <c r="DL461" s="39">
        <v>2</v>
      </c>
      <c r="DM461" s="39"/>
      <c r="DN461" s="39"/>
      <c r="DO461" s="39"/>
    </row>
    <row r="462" spans="56:119" x14ac:dyDescent="0.4">
      <c r="BD462" s="33">
        <v>458</v>
      </c>
      <c r="BE462" s="161" t="s">
        <v>5405</v>
      </c>
      <c r="BF462" s="62" t="s">
        <v>5406</v>
      </c>
      <c r="BG462" s="62" t="s">
        <v>5406</v>
      </c>
      <c r="BH462" s="38">
        <v>4</v>
      </c>
      <c r="BI462" s="38">
        <v>2</v>
      </c>
      <c r="BJ462" s="38"/>
      <c r="BK462" s="38"/>
      <c r="BU462" s="39" t="s">
        <v>5407</v>
      </c>
      <c r="BV462" s="38" t="s">
        <v>5408</v>
      </c>
      <c r="BW462" s="38" t="s">
        <v>5408</v>
      </c>
      <c r="BX462" s="39">
        <v>2</v>
      </c>
      <c r="BY462" s="39"/>
      <c r="BZ462" s="39"/>
      <c r="CA462" s="39"/>
      <c r="CS462" s="102"/>
      <c r="CT462" s="102"/>
      <c r="CU462" s="102"/>
      <c r="CV462" s="102"/>
      <c r="CW462" s="102"/>
      <c r="CX462" s="102"/>
      <c r="CY462" s="102"/>
      <c r="DI462" s="39" t="s">
        <v>5409</v>
      </c>
      <c r="DJ462" s="39" t="s">
        <v>5410</v>
      </c>
      <c r="DK462" s="39" t="s">
        <v>5410</v>
      </c>
      <c r="DL462" s="39">
        <v>2</v>
      </c>
      <c r="DM462" s="39"/>
      <c r="DN462" s="39"/>
      <c r="DO462" s="39"/>
    </row>
    <row r="463" spans="56:119" x14ac:dyDescent="0.4">
      <c r="BD463" s="33">
        <v>459</v>
      </c>
      <c r="BE463" s="161" t="s">
        <v>3169</v>
      </c>
      <c r="BF463" s="62" t="s">
        <v>5411</v>
      </c>
      <c r="BG463" s="62" t="s">
        <v>5411</v>
      </c>
      <c r="BH463" s="38">
        <v>4</v>
      </c>
      <c r="BI463" s="38">
        <v>1</v>
      </c>
      <c r="BJ463" s="38"/>
      <c r="BK463" s="38"/>
      <c r="BU463" s="39" t="s">
        <v>5412</v>
      </c>
      <c r="BV463" s="38" t="s">
        <v>5413</v>
      </c>
      <c r="BW463" s="38" t="s">
        <v>5413</v>
      </c>
      <c r="BX463" s="39">
        <v>2</v>
      </c>
      <c r="BY463" s="39"/>
      <c r="BZ463" s="39"/>
      <c r="CA463" s="39"/>
      <c r="CS463" s="102"/>
      <c r="CT463" s="102"/>
      <c r="CU463" s="102"/>
      <c r="CV463" s="102"/>
      <c r="CW463" s="102"/>
      <c r="CX463" s="102"/>
      <c r="CY463" s="102"/>
      <c r="DI463" s="39" t="s">
        <v>5414</v>
      </c>
      <c r="DJ463" s="39" t="s">
        <v>4466</v>
      </c>
      <c r="DK463" s="39" t="s">
        <v>4466</v>
      </c>
      <c r="DL463" s="39">
        <v>2</v>
      </c>
      <c r="DM463" s="39"/>
      <c r="DN463" s="39"/>
      <c r="DO463" s="39"/>
    </row>
    <row r="464" spans="56:119" x14ac:dyDescent="0.4">
      <c r="BD464" s="33">
        <v>460</v>
      </c>
      <c r="BE464" s="162" t="s">
        <v>5415</v>
      </c>
      <c r="BF464" s="62" t="s">
        <v>5416</v>
      </c>
      <c r="BG464" s="62" t="s">
        <v>5416</v>
      </c>
      <c r="BH464" s="38">
        <v>4</v>
      </c>
      <c r="BI464" s="38">
        <v>2</v>
      </c>
      <c r="BJ464" s="38"/>
      <c r="BK464" s="38"/>
      <c r="BU464" s="39" t="s">
        <v>5417</v>
      </c>
      <c r="BV464" s="38" t="s">
        <v>5418</v>
      </c>
      <c r="BW464" s="38" t="s">
        <v>5418</v>
      </c>
      <c r="BX464" s="39">
        <v>2</v>
      </c>
      <c r="BY464" s="39"/>
      <c r="BZ464" s="39"/>
      <c r="CA464" s="39"/>
      <c r="CS464" s="102"/>
      <c r="CT464" s="102"/>
      <c r="CU464" s="102"/>
      <c r="CV464" s="102"/>
      <c r="CW464" s="102"/>
      <c r="CX464" s="102"/>
      <c r="CY464" s="102"/>
      <c r="DI464" s="39" t="s">
        <v>5419</v>
      </c>
      <c r="DJ464" s="39" t="s">
        <v>4482</v>
      </c>
      <c r="DK464" s="39" t="s">
        <v>4482</v>
      </c>
      <c r="DL464" s="39">
        <v>2</v>
      </c>
      <c r="DM464" s="39"/>
      <c r="DN464" s="39"/>
      <c r="DO464" s="39"/>
    </row>
    <row r="465" spans="51:119" x14ac:dyDescent="0.4">
      <c r="BD465" s="33">
        <v>461</v>
      </c>
      <c r="BE465" s="163" t="s">
        <v>5420</v>
      </c>
      <c r="BF465" s="68" t="s">
        <v>5421</v>
      </c>
      <c r="BG465" s="68" t="s">
        <v>5421</v>
      </c>
      <c r="BH465" s="98">
        <v>98</v>
      </c>
      <c r="BI465" s="98">
        <v>2</v>
      </c>
      <c r="BJ465" s="98"/>
      <c r="BK465" s="98" t="s">
        <v>998</v>
      </c>
      <c r="BU465" s="39" t="s">
        <v>5422</v>
      </c>
      <c r="BV465" s="38" t="s">
        <v>5423</v>
      </c>
      <c r="BW465" s="38" t="s">
        <v>5423</v>
      </c>
      <c r="BX465" s="39">
        <v>2</v>
      </c>
      <c r="BY465" s="39"/>
      <c r="BZ465" s="39"/>
      <c r="CA465" s="39"/>
      <c r="CS465" s="102"/>
      <c r="CT465" s="102"/>
      <c r="CU465" s="102"/>
      <c r="CV465" s="102"/>
      <c r="CW465" s="102"/>
      <c r="CX465" s="102"/>
      <c r="CY465" s="102"/>
      <c r="DI465" s="39" t="s">
        <v>5424</v>
      </c>
      <c r="DJ465" s="39" t="s">
        <v>5425</v>
      </c>
      <c r="DK465" s="39" t="s">
        <v>5425</v>
      </c>
      <c r="DL465" s="39">
        <v>2</v>
      </c>
      <c r="DM465" s="39"/>
      <c r="DN465" s="39"/>
      <c r="DO465" s="39"/>
    </row>
    <row r="466" spans="51:119" x14ac:dyDescent="0.4">
      <c r="BD466" s="33">
        <v>462</v>
      </c>
      <c r="BE466" s="161" t="s">
        <v>5426</v>
      </c>
      <c r="BF466" s="62" t="s">
        <v>5427</v>
      </c>
      <c r="BG466" s="62" t="s">
        <v>5427</v>
      </c>
      <c r="BH466" s="38"/>
      <c r="BI466" s="38"/>
      <c r="BJ466" s="38"/>
      <c r="BK466" s="38"/>
      <c r="BU466" s="39" t="s">
        <v>5428</v>
      </c>
      <c r="BV466" s="38" t="s">
        <v>5429</v>
      </c>
      <c r="BW466" s="38" t="s">
        <v>5429</v>
      </c>
      <c r="BX466" s="39">
        <v>2</v>
      </c>
      <c r="BY466" s="39"/>
      <c r="BZ466" s="39"/>
      <c r="CA466" s="39"/>
      <c r="CS466" s="102"/>
      <c r="CT466" s="102"/>
      <c r="CU466" s="102"/>
      <c r="CV466" s="102"/>
      <c r="CW466" s="102"/>
      <c r="CX466" s="102"/>
      <c r="CY466" s="102"/>
      <c r="DI466" s="39" t="s">
        <v>5430</v>
      </c>
      <c r="DJ466" s="39" t="s">
        <v>5431</v>
      </c>
      <c r="DK466" s="39" t="s">
        <v>5431</v>
      </c>
      <c r="DL466" s="39">
        <v>2</v>
      </c>
      <c r="DM466" s="39"/>
      <c r="DN466" s="39"/>
      <c r="DO466" s="39"/>
    </row>
    <row r="467" spans="51:119" x14ac:dyDescent="0.4">
      <c r="BD467" s="33">
        <v>463</v>
      </c>
      <c r="BE467" s="162" t="s">
        <v>2893</v>
      </c>
      <c r="BF467" s="62" t="s">
        <v>5432</v>
      </c>
      <c r="BG467" s="62" t="s">
        <v>5432</v>
      </c>
      <c r="BH467" s="38">
        <v>5</v>
      </c>
      <c r="BI467" s="38">
        <v>1</v>
      </c>
      <c r="BJ467" s="38" t="s">
        <v>5433</v>
      </c>
      <c r="BK467" s="38"/>
      <c r="BU467" s="39" t="s">
        <v>5434</v>
      </c>
      <c r="BV467" s="38" t="s">
        <v>5435</v>
      </c>
      <c r="BW467" s="38" t="s">
        <v>5435</v>
      </c>
      <c r="BX467" s="39">
        <v>2</v>
      </c>
      <c r="BY467" s="39"/>
      <c r="BZ467" s="39"/>
      <c r="CA467" s="39"/>
      <c r="CS467" s="102"/>
      <c r="CT467" s="102"/>
      <c r="CU467" s="102"/>
      <c r="CV467" s="102"/>
      <c r="CW467" s="102"/>
      <c r="CX467" s="102"/>
      <c r="CY467" s="102"/>
      <c r="DI467" s="39" t="s">
        <v>5436</v>
      </c>
      <c r="DJ467" s="39" t="s">
        <v>5437</v>
      </c>
      <c r="DK467" s="39" t="s">
        <v>5437</v>
      </c>
      <c r="DL467" s="39">
        <v>2</v>
      </c>
      <c r="DM467" s="39"/>
      <c r="DN467" s="39"/>
      <c r="DO467" s="39"/>
    </row>
    <row r="468" spans="51:119" x14ac:dyDescent="0.4">
      <c r="BD468" s="33">
        <v>464</v>
      </c>
      <c r="BE468" s="161" t="s">
        <v>2908</v>
      </c>
      <c r="BF468" s="62" t="s">
        <v>5438</v>
      </c>
      <c r="BG468" s="62" t="s">
        <v>5438</v>
      </c>
      <c r="BH468" s="38">
        <v>4</v>
      </c>
      <c r="BI468" s="38">
        <v>2</v>
      </c>
      <c r="BJ468" s="38"/>
      <c r="BK468" s="38"/>
      <c r="BU468" s="39" t="s">
        <v>5439</v>
      </c>
      <c r="BV468" s="38" t="s">
        <v>5440</v>
      </c>
      <c r="BW468" s="38" t="s">
        <v>5440</v>
      </c>
      <c r="BX468" s="39">
        <v>2</v>
      </c>
      <c r="BY468" s="39"/>
      <c r="BZ468" s="39"/>
      <c r="CA468" s="39"/>
      <c r="CS468" s="102"/>
      <c r="CT468" s="102"/>
      <c r="CU468" s="102"/>
      <c r="CV468" s="102"/>
      <c r="CW468" s="102"/>
      <c r="CX468" s="102"/>
      <c r="CY468" s="102"/>
      <c r="DI468" s="39" t="s">
        <v>5441</v>
      </c>
      <c r="DJ468" s="39" t="s">
        <v>5442</v>
      </c>
      <c r="DK468" s="39" t="s">
        <v>5442</v>
      </c>
      <c r="DL468" s="39">
        <v>2</v>
      </c>
      <c r="DM468" s="39"/>
      <c r="DN468" s="39"/>
      <c r="DO468" s="39"/>
    </row>
    <row r="469" spans="51:119" x14ac:dyDescent="0.4">
      <c r="BD469" s="33">
        <v>465</v>
      </c>
      <c r="BE469" s="161" t="s">
        <v>5443</v>
      </c>
      <c r="BF469" s="62" t="s">
        <v>5444</v>
      </c>
      <c r="BG469" s="62" t="s">
        <v>5444</v>
      </c>
      <c r="BH469" s="38">
        <v>4</v>
      </c>
      <c r="BI469" s="38">
        <v>2</v>
      </c>
      <c r="BJ469" s="38"/>
      <c r="BK469" s="38"/>
      <c r="BU469" s="39" t="s">
        <v>5445</v>
      </c>
      <c r="BV469" s="38" t="s">
        <v>5446</v>
      </c>
      <c r="BW469" s="38" t="s">
        <v>5446</v>
      </c>
      <c r="BX469" s="39">
        <v>2</v>
      </c>
      <c r="BY469" s="39"/>
      <c r="BZ469" s="39"/>
      <c r="CA469" s="39"/>
      <c r="CS469" s="102"/>
      <c r="CT469" s="102"/>
      <c r="CU469" s="102"/>
      <c r="CV469" s="102"/>
      <c r="CW469" s="102"/>
      <c r="CX469" s="102"/>
      <c r="CY469" s="102"/>
      <c r="DI469" s="39" t="s">
        <v>5447</v>
      </c>
      <c r="DJ469" s="39" t="s">
        <v>5448</v>
      </c>
      <c r="DK469" s="39" t="s">
        <v>5448</v>
      </c>
      <c r="DL469" s="39">
        <v>2</v>
      </c>
      <c r="DM469" s="39"/>
      <c r="DN469" s="39"/>
      <c r="DO469" s="39"/>
    </row>
    <row r="470" spans="51:119" x14ac:dyDescent="0.4">
      <c r="BD470" s="33">
        <v>466</v>
      </c>
      <c r="BE470" s="162" t="s">
        <v>5449</v>
      </c>
      <c r="BF470" s="62" t="s">
        <v>5450</v>
      </c>
      <c r="BG470" s="62" t="s">
        <v>5450</v>
      </c>
      <c r="BH470" s="38">
        <v>4</v>
      </c>
      <c r="BI470" s="38">
        <v>2</v>
      </c>
      <c r="BJ470" s="38"/>
      <c r="BK470" s="38"/>
      <c r="BU470" s="39" t="s">
        <v>5451</v>
      </c>
      <c r="BV470" s="38" t="s">
        <v>5452</v>
      </c>
      <c r="BW470" s="38" t="s">
        <v>5452</v>
      </c>
      <c r="BX470" s="39">
        <v>2</v>
      </c>
      <c r="BY470" s="39"/>
      <c r="BZ470" s="39"/>
      <c r="CA470" s="39"/>
      <c r="CS470" s="102"/>
      <c r="CT470" s="102"/>
      <c r="CU470" s="102"/>
      <c r="CV470" s="102"/>
      <c r="CW470" s="102"/>
      <c r="CX470" s="102"/>
      <c r="CY470" s="102"/>
      <c r="DI470" s="39" t="s">
        <v>5453</v>
      </c>
      <c r="DJ470" s="39" t="s">
        <v>5454</v>
      </c>
      <c r="DK470" s="39" t="s">
        <v>5454</v>
      </c>
      <c r="DL470" s="39">
        <v>2</v>
      </c>
      <c r="DM470" s="39"/>
      <c r="DN470" s="39"/>
      <c r="DO470" s="39"/>
    </row>
    <row r="471" spans="51:119" x14ac:dyDescent="0.4">
      <c r="BD471" s="33">
        <v>467</v>
      </c>
      <c r="BE471" s="164" t="s">
        <v>2692</v>
      </c>
      <c r="BF471" s="70" t="s">
        <v>5455</v>
      </c>
      <c r="BG471" s="70" t="s">
        <v>5455</v>
      </c>
      <c r="BH471" s="74">
        <v>4</v>
      </c>
      <c r="BI471" s="74">
        <v>2</v>
      </c>
      <c r="BJ471" s="74"/>
      <c r="BK471" s="74"/>
      <c r="BU471" s="39" t="s">
        <v>5456</v>
      </c>
      <c r="BV471" s="38" t="s">
        <v>5457</v>
      </c>
      <c r="BW471" s="38" t="s">
        <v>5457</v>
      </c>
      <c r="BX471" s="39">
        <v>2</v>
      </c>
      <c r="BY471" s="39"/>
      <c r="BZ471" s="39"/>
      <c r="CA471" s="39"/>
      <c r="CS471" s="102"/>
      <c r="CT471" s="102"/>
      <c r="CU471" s="102"/>
      <c r="CV471" s="102"/>
      <c r="CW471" s="102"/>
      <c r="CX471" s="102"/>
      <c r="CY471" s="102"/>
      <c r="DI471" s="39" t="s">
        <v>5458</v>
      </c>
      <c r="DJ471" s="39" t="s">
        <v>5459</v>
      </c>
      <c r="DK471" s="39" t="s">
        <v>5459</v>
      </c>
      <c r="DL471" s="39">
        <v>2</v>
      </c>
      <c r="DM471" s="39"/>
      <c r="DN471" s="39"/>
      <c r="DO471" s="39"/>
    </row>
    <row r="472" spans="51:119" x14ac:dyDescent="0.4">
      <c r="BD472" s="33">
        <v>468</v>
      </c>
      <c r="BE472" s="164" t="s">
        <v>5460</v>
      </c>
      <c r="BF472" s="62" t="s">
        <v>5461</v>
      </c>
      <c r="BG472" s="62" t="s">
        <v>5461</v>
      </c>
      <c r="BH472" s="74">
        <v>4</v>
      </c>
      <c r="BI472" s="74">
        <v>2</v>
      </c>
      <c r="BJ472" s="74"/>
      <c r="BK472" s="74"/>
      <c r="BU472" s="39" t="s">
        <v>5462</v>
      </c>
      <c r="BV472" s="38" t="s">
        <v>5463</v>
      </c>
      <c r="BW472" s="38" t="s">
        <v>5463</v>
      </c>
      <c r="BX472" s="39">
        <v>2</v>
      </c>
      <c r="BY472" s="39"/>
      <c r="BZ472" s="39"/>
      <c r="CA472" s="39"/>
      <c r="CS472" s="102"/>
      <c r="CT472" s="102"/>
      <c r="CU472" s="102"/>
      <c r="CV472" s="102"/>
      <c r="CW472" s="102"/>
      <c r="CX472" s="102"/>
      <c r="CY472" s="102"/>
      <c r="DI472" s="39" t="s">
        <v>5464</v>
      </c>
      <c r="DJ472" s="39" t="s">
        <v>5465</v>
      </c>
      <c r="DK472" s="39" t="s">
        <v>5465</v>
      </c>
      <c r="DL472" s="39">
        <v>2</v>
      </c>
      <c r="DM472" s="39"/>
      <c r="DN472" s="39"/>
      <c r="DO472" s="39"/>
    </row>
    <row r="473" spans="51:119" x14ac:dyDescent="0.4">
      <c r="BD473" s="33">
        <v>469</v>
      </c>
      <c r="BE473" s="164" t="s">
        <v>5466</v>
      </c>
      <c r="BF473" s="74" t="s">
        <v>5467</v>
      </c>
      <c r="BG473" s="74" t="s">
        <v>5467</v>
      </c>
      <c r="BH473" s="74">
        <v>4</v>
      </c>
      <c r="BI473" s="74">
        <v>2</v>
      </c>
      <c r="BJ473" s="74"/>
      <c r="BK473" s="74"/>
      <c r="BU473" s="39" t="s">
        <v>5468</v>
      </c>
      <c r="BV473" s="38" t="s">
        <v>5469</v>
      </c>
      <c r="BW473" s="38" t="s">
        <v>5469</v>
      </c>
      <c r="BX473" s="39">
        <v>2</v>
      </c>
      <c r="BY473" s="39"/>
      <c r="BZ473" s="39"/>
      <c r="CA473" s="39"/>
      <c r="CS473" s="102"/>
      <c r="CT473" s="102"/>
      <c r="CU473" s="102"/>
      <c r="CV473" s="102"/>
      <c r="CW473" s="102"/>
      <c r="CX473" s="102"/>
      <c r="CY473" s="102"/>
      <c r="DI473" s="39" t="s">
        <v>5470</v>
      </c>
      <c r="DJ473" s="39" t="s">
        <v>4498</v>
      </c>
      <c r="DK473" s="39" t="s">
        <v>4498</v>
      </c>
      <c r="DL473" s="39">
        <v>2</v>
      </c>
      <c r="DM473" s="39"/>
      <c r="DN473" s="39"/>
      <c r="DO473" s="39"/>
    </row>
    <row r="474" spans="51:119" x14ac:dyDescent="0.4">
      <c r="BD474" s="33">
        <v>470</v>
      </c>
      <c r="BE474" s="161" t="s">
        <v>5471</v>
      </c>
      <c r="BF474" s="62" t="s">
        <v>5472</v>
      </c>
      <c r="BG474" s="62" t="s">
        <v>5472</v>
      </c>
      <c r="BH474" s="62">
        <v>4</v>
      </c>
      <c r="BI474" s="62">
        <v>2</v>
      </c>
      <c r="BJ474" s="62"/>
      <c r="BK474" s="62"/>
      <c r="BU474" s="39" t="s">
        <v>5473</v>
      </c>
      <c r="BV474" s="38" t="s">
        <v>5474</v>
      </c>
      <c r="BW474" s="38" t="s">
        <v>5474</v>
      </c>
      <c r="BX474" s="39">
        <v>3</v>
      </c>
      <c r="BY474" s="37" t="b">
        <v>0</v>
      </c>
      <c r="BZ474" s="37"/>
      <c r="CA474" s="39"/>
      <c r="CS474" s="102"/>
      <c r="CT474" s="102"/>
      <c r="CU474" s="102"/>
      <c r="CV474" s="102"/>
      <c r="CW474" s="102"/>
      <c r="CX474" s="102"/>
      <c r="CY474" s="102"/>
      <c r="DI474" s="39" t="s">
        <v>5475</v>
      </c>
      <c r="DJ474" s="39" t="s">
        <v>4515</v>
      </c>
      <c r="DK474" s="39" t="s">
        <v>4515</v>
      </c>
      <c r="DL474" s="39">
        <v>2</v>
      </c>
      <c r="DM474" s="39"/>
      <c r="DN474" s="39"/>
      <c r="DO474" s="39"/>
    </row>
    <row r="475" spans="51:119" x14ac:dyDescent="0.4">
      <c r="BD475" s="33">
        <v>471</v>
      </c>
      <c r="BE475" s="161" t="s">
        <v>5476</v>
      </c>
      <c r="BF475" s="62" t="s">
        <v>5477</v>
      </c>
      <c r="BG475" s="62" t="s">
        <v>5477</v>
      </c>
      <c r="BH475" s="62">
        <v>4</v>
      </c>
      <c r="BI475" s="62">
        <v>2</v>
      </c>
      <c r="BJ475" s="62"/>
      <c r="BK475" s="62"/>
      <c r="BU475" s="39" t="s">
        <v>5478</v>
      </c>
      <c r="BV475" s="38" t="s">
        <v>5479</v>
      </c>
      <c r="BW475" s="38" t="s">
        <v>5479</v>
      </c>
      <c r="BX475" s="39">
        <v>3</v>
      </c>
      <c r="BY475" s="37" t="b">
        <v>0</v>
      </c>
      <c r="BZ475" s="37"/>
      <c r="CA475" s="39"/>
      <c r="CS475" s="102"/>
      <c r="CT475" s="102"/>
      <c r="CU475" s="102"/>
      <c r="CV475" s="102"/>
      <c r="CW475" s="102"/>
      <c r="CX475" s="102"/>
      <c r="CY475" s="102"/>
      <c r="DI475" s="39" t="s">
        <v>5480</v>
      </c>
      <c r="DJ475" s="39" t="s">
        <v>5481</v>
      </c>
      <c r="DK475" s="39" t="s">
        <v>5481</v>
      </c>
      <c r="DL475" s="39">
        <v>2</v>
      </c>
      <c r="DM475" s="39"/>
      <c r="DN475" s="39"/>
      <c r="DO475" s="39"/>
    </row>
    <row r="476" spans="51:119" x14ac:dyDescent="0.4">
      <c r="AY476" s="165"/>
      <c r="BD476" s="33">
        <v>472</v>
      </c>
      <c r="BE476" s="161" t="s">
        <v>5482</v>
      </c>
      <c r="BF476" s="62" t="s">
        <v>5483</v>
      </c>
      <c r="BG476" s="62" t="s">
        <v>5484</v>
      </c>
      <c r="BH476" s="62">
        <v>5</v>
      </c>
      <c r="BI476" s="62">
        <v>1</v>
      </c>
      <c r="BJ476" s="62"/>
      <c r="BK476" s="62"/>
      <c r="BU476" s="39" t="s">
        <v>5485</v>
      </c>
      <c r="BV476" s="38" t="s">
        <v>5486</v>
      </c>
      <c r="BW476" s="38" t="s">
        <v>5486</v>
      </c>
      <c r="BX476" s="39">
        <v>3</v>
      </c>
      <c r="BY476" s="37" t="b">
        <v>0</v>
      </c>
      <c r="BZ476" s="37"/>
      <c r="CA476" s="39"/>
      <c r="CS476" s="102"/>
      <c r="CT476" s="102"/>
      <c r="CU476" s="102"/>
      <c r="CV476" s="102"/>
      <c r="CW476" s="102"/>
      <c r="CX476" s="102"/>
      <c r="CY476" s="102"/>
      <c r="DI476" s="39" t="s">
        <v>5487</v>
      </c>
      <c r="DJ476" s="39" t="s">
        <v>5488</v>
      </c>
      <c r="DK476" s="39" t="s">
        <v>5488</v>
      </c>
      <c r="DL476" s="39">
        <v>2</v>
      </c>
      <c r="DM476" s="39"/>
      <c r="DN476" s="39"/>
      <c r="DO476" s="39"/>
    </row>
    <row r="477" spans="51:119" x14ac:dyDescent="0.4">
      <c r="BD477" s="33">
        <v>473</v>
      </c>
      <c r="BE477" s="161" t="s">
        <v>5489</v>
      </c>
      <c r="BF477" s="62" t="s">
        <v>5490</v>
      </c>
      <c r="BG477" s="62" t="s">
        <v>5490</v>
      </c>
      <c r="BH477" s="62">
        <v>4</v>
      </c>
      <c r="BI477" s="62">
        <v>1</v>
      </c>
      <c r="BJ477" s="62"/>
      <c r="BK477" s="62"/>
      <c r="BU477" s="39" t="s">
        <v>5491</v>
      </c>
      <c r="BV477" s="38" t="s">
        <v>5492</v>
      </c>
      <c r="BW477" s="38" t="s">
        <v>5492</v>
      </c>
      <c r="BX477" s="39">
        <v>3</v>
      </c>
      <c r="BY477" s="37" t="b">
        <v>0</v>
      </c>
      <c r="BZ477" s="37"/>
      <c r="CA477" s="39"/>
      <c r="CS477" s="102"/>
      <c r="CT477" s="102"/>
      <c r="CU477" s="102"/>
      <c r="CV477" s="102"/>
      <c r="CW477" s="102"/>
      <c r="CX477" s="102"/>
      <c r="CY477" s="102"/>
      <c r="DI477" s="39" t="s">
        <v>5493</v>
      </c>
      <c r="DJ477" s="39" t="s">
        <v>4520</v>
      </c>
      <c r="DK477" s="39" t="s">
        <v>4520</v>
      </c>
      <c r="DL477" s="39">
        <v>2</v>
      </c>
      <c r="DM477" s="39"/>
      <c r="DN477" s="39"/>
      <c r="DO477" s="39"/>
    </row>
    <row r="478" spans="51:119" x14ac:dyDescent="0.4">
      <c r="BD478" s="33">
        <v>474</v>
      </c>
      <c r="BE478" s="161" t="s">
        <v>5494</v>
      </c>
      <c r="BF478" s="62" t="s">
        <v>5495</v>
      </c>
      <c r="BG478" s="62" t="s">
        <v>5495</v>
      </c>
      <c r="BH478" s="62">
        <v>4</v>
      </c>
      <c r="BI478" s="62">
        <v>2</v>
      </c>
      <c r="BJ478" s="62"/>
      <c r="BK478" s="62"/>
      <c r="BU478" s="39" t="s">
        <v>5496</v>
      </c>
      <c r="BV478" s="38" t="s">
        <v>5497</v>
      </c>
      <c r="BW478" s="38" t="s">
        <v>5497</v>
      </c>
      <c r="BX478" s="39">
        <v>3</v>
      </c>
      <c r="BY478" s="37" t="b">
        <v>0</v>
      </c>
      <c r="BZ478" s="37"/>
      <c r="CA478" s="39"/>
      <c r="CS478" s="102"/>
      <c r="CT478" s="102"/>
      <c r="CU478" s="102"/>
      <c r="CV478" s="102"/>
      <c r="CW478" s="102"/>
      <c r="CX478" s="102"/>
      <c r="CY478" s="102"/>
      <c r="DI478" s="39" t="s">
        <v>5498</v>
      </c>
      <c r="DJ478" s="39" t="s">
        <v>3891</v>
      </c>
      <c r="DK478" s="39" t="s">
        <v>3891</v>
      </c>
      <c r="DL478" s="39">
        <v>2</v>
      </c>
      <c r="DM478" s="39"/>
      <c r="DN478" s="39"/>
      <c r="DO478" s="39"/>
    </row>
    <row r="479" spans="51:119" x14ac:dyDescent="0.4">
      <c r="BD479" s="33">
        <v>475</v>
      </c>
      <c r="BE479" s="161" t="s">
        <v>5499</v>
      </c>
      <c r="BF479" s="62" t="s">
        <v>5500</v>
      </c>
      <c r="BG479" s="62" t="s">
        <v>5500</v>
      </c>
      <c r="BH479" s="62">
        <v>4</v>
      </c>
      <c r="BI479" s="62">
        <v>2</v>
      </c>
      <c r="BJ479" s="62"/>
      <c r="BK479" s="62"/>
      <c r="BU479" s="39" t="s">
        <v>5501</v>
      </c>
      <c r="BV479" s="38" t="s">
        <v>5502</v>
      </c>
      <c r="BW479" s="38" t="s">
        <v>5502</v>
      </c>
      <c r="BX479" s="39">
        <v>3</v>
      </c>
      <c r="BY479" s="37" t="b">
        <v>0</v>
      </c>
      <c r="BZ479" s="37"/>
      <c r="CA479" s="39"/>
      <c r="CS479" s="102"/>
      <c r="CT479" s="102"/>
      <c r="CU479" s="102"/>
      <c r="CV479" s="102"/>
      <c r="CW479" s="102"/>
      <c r="CX479" s="102"/>
      <c r="CY479" s="102"/>
      <c r="DI479" s="39" t="s">
        <v>5503</v>
      </c>
      <c r="DJ479" s="39" t="s">
        <v>5504</v>
      </c>
      <c r="DK479" s="39" t="s">
        <v>5504</v>
      </c>
      <c r="DL479" s="39">
        <v>2</v>
      </c>
      <c r="DM479" s="39"/>
      <c r="DN479" s="39"/>
      <c r="DO479" s="39"/>
    </row>
    <row r="480" spans="51:119" x14ac:dyDescent="0.4">
      <c r="BD480" s="33">
        <v>476</v>
      </c>
      <c r="BE480" s="161" t="s">
        <v>3694</v>
      </c>
      <c r="BF480" s="62" t="s">
        <v>5505</v>
      </c>
      <c r="BG480" s="62" t="s">
        <v>5505</v>
      </c>
      <c r="BH480" s="62">
        <v>4</v>
      </c>
      <c r="BI480" s="62">
        <v>2</v>
      </c>
      <c r="BJ480" s="62"/>
      <c r="BK480" s="62"/>
      <c r="BU480" s="39" t="s">
        <v>5506</v>
      </c>
      <c r="BV480" s="38" t="s">
        <v>5507</v>
      </c>
      <c r="BW480" s="38" t="s">
        <v>5507</v>
      </c>
      <c r="BX480" s="39">
        <v>3</v>
      </c>
      <c r="BY480" s="37" t="b">
        <v>0</v>
      </c>
      <c r="BZ480" s="37"/>
      <c r="CA480" s="39"/>
      <c r="CS480" s="102"/>
      <c r="CT480" s="102"/>
      <c r="CU480" s="102"/>
      <c r="CV480" s="102"/>
      <c r="CW480" s="102"/>
      <c r="CX480" s="102"/>
      <c r="CY480" s="102"/>
      <c r="DI480" s="39" t="s">
        <v>5508</v>
      </c>
      <c r="DJ480" s="39" t="s">
        <v>5509</v>
      </c>
      <c r="DK480" s="39" t="s">
        <v>5509</v>
      </c>
      <c r="DL480" s="39">
        <v>2</v>
      </c>
      <c r="DM480" s="39"/>
      <c r="DN480" s="39"/>
      <c r="DO480" s="39"/>
    </row>
    <row r="481" spans="56:119" x14ac:dyDescent="0.4">
      <c r="BD481" s="33">
        <v>477</v>
      </c>
      <c r="BE481" s="161" t="s">
        <v>5510</v>
      </c>
      <c r="BF481" s="62" t="s">
        <v>5511</v>
      </c>
      <c r="BG481" s="62" t="s">
        <v>5511</v>
      </c>
      <c r="BH481" s="62">
        <v>5</v>
      </c>
      <c r="BI481" s="62">
        <v>1</v>
      </c>
      <c r="BJ481" s="62" t="s">
        <v>4005</v>
      </c>
      <c r="BK481" s="62"/>
      <c r="BU481" s="39" t="s">
        <v>5512</v>
      </c>
      <c r="BV481" s="38" t="s">
        <v>5513</v>
      </c>
      <c r="BW481" s="38" t="s">
        <v>5513</v>
      </c>
      <c r="BX481" s="39"/>
      <c r="BY481" s="39"/>
      <c r="BZ481" s="39"/>
      <c r="CA481" s="39"/>
      <c r="CS481" s="102"/>
      <c r="CT481" s="102"/>
      <c r="CU481" s="102"/>
      <c r="CV481" s="102"/>
      <c r="CW481" s="103"/>
      <c r="CX481" s="103"/>
      <c r="CY481" s="102"/>
      <c r="DI481" s="39" t="s">
        <v>5514</v>
      </c>
      <c r="DJ481" s="39" t="s">
        <v>4530</v>
      </c>
      <c r="DK481" s="39" t="s">
        <v>4530</v>
      </c>
      <c r="DL481" s="39">
        <v>2</v>
      </c>
      <c r="DM481" s="39"/>
      <c r="DN481" s="39"/>
      <c r="DO481" s="39"/>
    </row>
    <row r="482" spans="56:119" x14ac:dyDescent="0.4">
      <c r="BD482" s="33">
        <v>478</v>
      </c>
      <c r="BE482" s="161" t="s">
        <v>4058</v>
      </c>
      <c r="BF482" s="62" t="s">
        <v>5515</v>
      </c>
      <c r="BG482" s="62" t="s">
        <v>5515</v>
      </c>
      <c r="BH482" s="62">
        <v>4</v>
      </c>
      <c r="BI482" s="62">
        <v>2</v>
      </c>
      <c r="BJ482" s="62"/>
      <c r="BK482" s="62"/>
      <c r="BU482" s="39" t="s">
        <v>5516</v>
      </c>
      <c r="BV482" s="38" t="s">
        <v>5517</v>
      </c>
      <c r="BW482" s="38" t="s">
        <v>5517</v>
      </c>
      <c r="BX482" s="39"/>
      <c r="BY482" s="39"/>
      <c r="BZ482" s="39"/>
      <c r="CA482" s="39"/>
      <c r="CS482" s="102"/>
      <c r="CT482" s="102"/>
      <c r="CU482" s="102"/>
      <c r="CV482" s="102"/>
      <c r="CW482" s="103"/>
      <c r="CX482" s="103"/>
      <c r="CY482" s="102"/>
      <c r="DI482" s="39" t="s">
        <v>5518</v>
      </c>
      <c r="DJ482" s="39" t="s">
        <v>4544</v>
      </c>
      <c r="DK482" s="39" t="s">
        <v>4544</v>
      </c>
      <c r="DL482" s="39">
        <v>2</v>
      </c>
      <c r="DM482" s="39"/>
      <c r="DN482" s="39"/>
      <c r="DO482" s="39"/>
    </row>
    <row r="483" spans="56:119" x14ac:dyDescent="0.4">
      <c r="BD483" s="33">
        <v>479</v>
      </c>
      <c r="BE483" s="161" t="s">
        <v>5519</v>
      </c>
      <c r="BF483" s="62" t="s">
        <v>5520</v>
      </c>
      <c r="BG483" s="62" t="s">
        <v>5520</v>
      </c>
      <c r="BH483" s="62">
        <v>4</v>
      </c>
      <c r="BI483" s="62">
        <v>2</v>
      </c>
      <c r="BJ483" s="62"/>
      <c r="BK483" s="62"/>
      <c r="BU483" s="39" t="s">
        <v>5521</v>
      </c>
      <c r="BV483" s="38" t="s">
        <v>5522</v>
      </c>
      <c r="BW483" s="38" t="s">
        <v>5522</v>
      </c>
      <c r="BX483" s="39"/>
      <c r="BY483" s="39"/>
      <c r="BZ483" s="39"/>
      <c r="CA483" s="39"/>
      <c r="CS483" s="102"/>
      <c r="CT483" s="102"/>
      <c r="CU483" s="102"/>
      <c r="CV483" s="102"/>
      <c r="CW483" s="102"/>
      <c r="CX483" s="102"/>
      <c r="CY483" s="102"/>
      <c r="DI483" s="39" t="s">
        <v>5523</v>
      </c>
      <c r="DJ483" s="39" t="s">
        <v>5524</v>
      </c>
      <c r="DK483" s="39" t="s">
        <v>5524</v>
      </c>
      <c r="DL483" s="39">
        <v>2</v>
      </c>
      <c r="DM483" s="39"/>
      <c r="DN483" s="39"/>
      <c r="DO483" s="39"/>
    </row>
    <row r="484" spans="56:119" x14ac:dyDescent="0.4">
      <c r="BD484" s="33">
        <v>480</v>
      </c>
      <c r="BE484" s="161" t="s">
        <v>2769</v>
      </c>
      <c r="BF484" s="62" t="s">
        <v>5525</v>
      </c>
      <c r="BG484" s="62" t="s">
        <v>5525</v>
      </c>
      <c r="BH484" s="62">
        <v>4</v>
      </c>
      <c r="BI484" s="62">
        <v>2</v>
      </c>
      <c r="BJ484" s="62"/>
      <c r="BK484" s="62"/>
      <c r="BU484" s="39" t="s">
        <v>5526</v>
      </c>
      <c r="BV484" s="38" t="s">
        <v>5527</v>
      </c>
      <c r="BW484" s="38" t="s">
        <v>5527</v>
      </c>
      <c r="BX484" s="39"/>
      <c r="BY484" s="39"/>
      <c r="BZ484" s="39"/>
      <c r="CA484" s="39"/>
      <c r="CS484" s="102"/>
      <c r="CT484" s="102"/>
      <c r="CU484" s="102"/>
      <c r="CV484" s="102"/>
      <c r="CW484" s="102"/>
      <c r="CX484" s="102"/>
      <c r="CY484" s="102"/>
      <c r="DI484" s="39" t="s">
        <v>5528</v>
      </c>
      <c r="DJ484" s="39" t="s">
        <v>5529</v>
      </c>
      <c r="DK484" s="39" t="s">
        <v>5529</v>
      </c>
      <c r="DL484" s="39">
        <v>2</v>
      </c>
      <c r="DM484" s="39"/>
      <c r="DN484" s="39"/>
      <c r="DO484" s="39"/>
    </row>
    <row r="485" spans="56:119" x14ac:dyDescent="0.4">
      <c r="BD485" s="33">
        <v>481</v>
      </c>
      <c r="BE485" s="161" t="s">
        <v>2966</v>
      </c>
      <c r="BF485" s="62" t="s">
        <v>5530</v>
      </c>
      <c r="BG485" s="62" t="s">
        <v>5530</v>
      </c>
      <c r="BH485" s="62">
        <v>6</v>
      </c>
      <c r="BI485" s="62"/>
      <c r="BJ485" s="62"/>
      <c r="BK485" s="62"/>
      <c r="BU485" s="39" t="s">
        <v>5531</v>
      </c>
      <c r="BV485" s="38" t="s">
        <v>5532</v>
      </c>
      <c r="BW485" s="38" t="s">
        <v>5532</v>
      </c>
      <c r="BX485" s="39"/>
      <c r="BY485" s="39"/>
      <c r="BZ485" s="39"/>
      <c r="CA485" s="39"/>
      <c r="CS485" s="102"/>
      <c r="CT485" s="102"/>
      <c r="CU485" s="102"/>
      <c r="CV485" s="102"/>
      <c r="CW485" s="102"/>
      <c r="CX485" s="102"/>
      <c r="CY485" s="102"/>
      <c r="DI485" s="39" t="s">
        <v>5533</v>
      </c>
      <c r="DJ485" s="39" t="s">
        <v>5534</v>
      </c>
      <c r="DK485" s="39" t="s">
        <v>5534</v>
      </c>
      <c r="DL485" s="39">
        <v>2</v>
      </c>
      <c r="DM485" s="39"/>
      <c r="DN485" s="39"/>
      <c r="DO485" s="39"/>
    </row>
    <row r="486" spans="56:119" x14ac:dyDescent="0.4">
      <c r="BD486" s="33">
        <v>482</v>
      </c>
      <c r="BE486" s="161" t="s">
        <v>5535</v>
      </c>
      <c r="BF486" s="62" t="s">
        <v>5536</v>
      </c>
      <c r="BG486" s="62" t="s">
        <v>5537</v>
      </c>
      <c r="BH486" s="62">
        <v>6</v>
      </c>
      <c r="BI486" s="62"/>
      <c r="BJ486" s="62"/>
      <c r="BK486" s="62"/>
      <c r="BU486" s="39" t="s">
        <v>5538</v>
      </c>
      <c r="BV486" s="38" t="s">
        <v>5539</v>
      </c>
      <c r="BW486" s="38" t="s">
        <v>5539</v>
      </c>
      <c r="BX486" s="39"/>
      <c r="BY486" s="39"/>
      <c r="BZ486" s="39"/>
      <c r="CA486" s="39"/>
      <c r="CS486" s="102"/>
      <c r="CT486" s="102"/>
      <c r="CU486" s="102"/>
      <c r="CV486" s="102"/>
      <c r="CW486" s="102"/>
      <c r="CX486" s="102"/>
      <c r="CY486" s="102"/>
      <c r="DI486" s="39" t="s">
        <v>5540</v>
      </c>
      <c r="DJ486" s="39" t="s">
        <v>5541</v>
      </c>
      <c r="DK486" s="39" t="s">
        <v>5541</v>
      </c>
      <c r="DL486" s="39">
        <v>2</v>
      </c>
      <c r="DM486" s="39"/>
      <c r="DN486" s="39"/>
      <c r="DO486" s="39"/>
    </row>
    <row r="487" spans="56:119" x14ac:dyDescent="0.4">
      <c r="BD487" s="33">
        <v>483</v>
      </c>
      <c r="BE487" s="161" t="s">
        <v>5542</v>
      </c>
      <c r="BF487" s="62" t="s">
        <v>5543</v>
      </c>
      <c r="BG487" s="62" t="s">
        <v>5544</v>
      </c>
      <c r="BH487" s="62">
        <v>6</v>
      </c>
      <c r="BI487" s="62"/>
      <c r="BJ487" s="62"/>
      <c r="BK487" s="62"/>
      <c r="BU487" s="39" t="s">
        <v>5545</v>
      </c>
      <c r="BV487" s="38" t="s">
        <v>5546</v>
      </c>
      <c r="BW487" s="38" t="s">
        <v>5546</v>
      </c>
      <c r="BX487" s="39"/>
      <c r="BY487" s="39"/>
      <c r="BZ487" s="39"/>
      <c r="CA487" s="39"/>
      <c r="CS487" s="102"/>
      <c r="CT487" s="102"/>
      <c r="CU487" s="102"/>
      <c r="CV487" s="102"/>
      <c r="CW487" s="111"/>
      <c r="CX487" s="102"/>
      <c r="CY487" s="102"/>
      <c r="DI487" s="39" t="s">
        <v>5547</v>
      </c>
      <c r="DJ487" s="39" t="s">
        <v>5548</v>
      </c>
      <c r="DK487" s="39" t="s">
        <v>5548</v>
      </c>
      <c r="DL487" s="39">
        <v>2</v>
      </c>
      <c r="DM487" s="39"/>
      <c r="DN487" s="39"/>
      <c r="DO487" s="39"/>
    </row>
    <row r="488" spans="56:119" x14ac:dyDescent="0.4">
      <c r="BD488" s="33">
        <v>484</v>
      </c>
      <c r="BE488" s="161" t="s">
        <v>5549</v>
      </c>
      <c r="BF488" s="62" t="s">
        <v>5550</v>
      </c>
      <c r="BG488" s="62" t="s">
        <v>5551</v>
      </c>
      <c r="BH488" s="62">
        <v>6</v>
      </c>
      <c r="BI488" s="62"/>
      <c r="BJ488" s="62"/>
      <c r="BK488" s="62"/>
      <c r="BU488" s="39" t="s">
        <v>5552</v>
      </c>
      <c r="BV488" s="38" t="s">
        <v>5553</v>
      </c>
      <c r="BW488" s="38" t="s">
        <v>5553</v>
      </c>
      <c r="BX488" s="39"/>
      <c r="BY488" s="39"/>
      <c r="BZ488" s="39"/>
      <c r="CA488" s="39"/>
      <c r="CS488" s="102"/>
      <c r="CT488" s="102"/>
      <c r="CU488" s="102"/>
      <c r="CV488" s="102"/>
      <c r="CW488" s="111"/>
      <c r="CX488" s="102"/>
      <c r="CY488" s="102"/>
      <c r="DI488" s="39" t="s">
        <v>5554</v>
      </c>
      <c r="DJ488" s="39" t="s">
        <v>5555</v>
      </c>
      <c r="DK488" s="39" t="s">
        <v>5555</v>
      </c>
      <c r="DL488" s="39">
        <v>2</v>
      </c>
      <c r="DM488" s="39"/>
      <c r="DN488" s="39"/>
      <c r="DO488" s="39"/>
    </row>
    <row r="489" spans="56:119" x14ac:dyDescent="0.4">
      <c r="BD489" s="33">
        <v>485</v>
      </c>
      <c r="BE489" s="161" t="s">
        <v>5556</v>
      </c>
      <c r="BF489" s="62" t="s">
        <v>5557</v>
      </c>
      <c r="BG489" s="62" t="s">
        <v>5558</v>
      </c>
      <c r="BH489" s="62">
        <v>6</v>
      </c>
      <c r="BI489" s="62"/>
      <c r="BJ489" s="62"/>
      <c r="BK489" s="62"/>
      <c r="BU489" s="39" t="s">
        <v>5559</v>
      </c>
      <c r="BV489" s="38" t="s">
        <v>5560</v>
      </c>
      <c r="BW489" s="38" t="s">
        <v>5560</v>
      </c>
      <c r="BX489" s="39"/>
      <c r="BY489" s="39"/>
      <c r="BZ489" s="39"/>
      <c r="CA489" s="39"/>
      <c r="CS489" s="102"/>
      <c r="CT489" s="102"/>
      <c r="CU489" s="102"/>
      <c r="CV489" s="102"/>
      <c r="CW489" s="102"/>
      <c r="CX489" s="102"/>
      <c r="CY489" s="102"/>
      <c r="DI489" s="39" t="s">
        <v>5561</v>
      </c>
      <c r="DJ489" s="39" t="s">
        <v>5562</v>
      </c>
      <c r="DK489" s="39" t="s">
        <v>5562</v>
      </c>
      <c r="DL489" s="39">
        <v>2</v>
      </c>
      <c r="DM489" s="39"/>
      <c r="DN489" s="39"/>
      <c r="DO489" s="39"/>
    </row>
    <row r="490" spans="56:119" x14ac:dyDescent="0.4">
      <c r="BD490" s="33">
        <v>486</v>
      </c>
      <c r="BE490" s="64" t="s">
        <v>2976</v>
      </c>
      <c r="BF490" s="64" t="s">
        <v>1508</v>
      </c>
      <c r="BG490" s="64" t="s">
        <v>1508</v>
      </c>
      <c r="BH490" s="64">
        <v>4</v>
      </c>
      <c r="BI490" s="64">
        <v>2</v>
      </c>
      <c r="BJ490" s="64"/>
      <c r="BK490" s="64"/>
      <c r="BU490" s="39" t="s">
        <v>5563</v>
      </c>
      <c r="BV490" s="38" t="s">
        <v>5564</v>
      </c>
      <c r="BW490" s="38" t="s">
        <v>5564</v>
      </c>
      <c r="BX490" s="39"/>
      <c r="BY490" s="39"/>
      <c r="BZ490" s="39"/>
      <c r="CA490" s="39"/>
      <c r="CS490" s="102"/>
      <c r="CT490" s="102"/>
      <c r="CU490" s="102"/>
      <c r="CV490" s="102"/>
      <c r="CW490" s="102"/>
      <c r="CX490" s="102"/>
      <c r="CY490" s="102"/>
      <c r="DI490" s="39" t="s">
        <v>5565</v>
      </c>
      <c r="DJ490" s="39" t="s">
        <v>3991</v>
      </c>
      <c r="DK490" s="39" t="s">
        <v>3991</v>
      </c>
      <c r="DL490" s="39">
        <v>2</v>
      </c>
      <c r="DM490" s="39"/>
      <c r="DN490" s="39"/>
      <c r="DO490" s="39"/>
    </row>
    <row r="491" spans="56:119" x14ac:dyDescent="0.4">
      <c r="BD491" s="33">
        <v>487</v>
      </c>
      <c r="BE491" s="39" t="s">
        <v>2992</v>
      </c>
      <c r="BF491" s="39" t="s">
        <v>5566</v>
      </c>
      <c r="BG491" s="39" t="s">
        <v>5566</v>
      </c>
      <c r="BH491" s="39">
        <v>5</v>
      </c>
      <c r="BI491" s="39">
        <v>1</v>
      </c>
      <c r="BJ491" s="39" t="s">
        <v>2994</v>
      </c>
      <c r="BK491" s="39"/>
      <c r="BU491" s="39" t="s">
        <v>5567</v>
      </c>
      <c r="BV491" s="38" t="s">
        <v>5568</v>
      </c>
      <c r="BW491" s="38" t="s">
        <v>5568</v>
      </c>
      <c r="BX491" s="39"/>
      <c r="BY491" s="39"/>
      <c r="BZ491" s="39"/>
      <c r="CA491" s="39"/>
      <c r="CS491" s="102"/>
      <c r="CT491" s="102"/>
      <c r="CU491" s="102"/>
      <c r="CV491" s="102"/>
      <c r="CW491" s="102"/>
      <c r="CX491" s="102"/>
      <c r="CY491" s="102"/>
      <c r="DI491" s="39" t="s">
        <v>5569</v>
      </c>
      <c r="DJ491" s="39" t="s">
        <v>5570</v>
      </c>
      <c r="DK491" s="39" t="s">
        <v>5570</v>
      </c>
      <c r="DL491" s="39">
        <v>2</v>
      </c>
      <c r="DM491" s="39"/>
      <c r="DN491" s="39"/>
      <c r="DO491" s="39"/>
    </row>
    <row r="492" spans="56:119" x14ac:dyDescent="0.4">
      <c r="BD492" s="33">
        <v>488</v>
      </c>
      <c r="BE492" s="38" t="s">
        <v>5571</v>
      </c>
      <c r="BF492" s="38" t="s">
        <v>2300</v>
      </c>
      <c r="BG492" s="38" t="s">
        <v>2300</v>
      </c>
      <c r="BH492" s="38">
        <v>4</v>
      </c>
      <c r="BI492" s="38">
        <v>2</v>
      </c>
      <c r="BJ492" s="38"/>
      <c r="BK492" s="38"/>
      <c r="BU492" s="39" t="s">
        <v>5572</v>
      </c>
      <c r="BV492" s="38" t="s">
        <v>5573</v>
      </c>
      <c r="BW492" s="38" t="s">
        <v>5573</v>
      </c>
      <c r="BX492" s="39">
        <v>4</v>
      </c>
      <c r="BY492" s="39">
        <v>2</v>
      </c>
      <c r="BZ492" s="39"/>
      <c r="CA492" s="39"/>
      <c r="CS492" s="102"/>
      <c r="CT492" s="102"/>
      <c r="CU492" s="102"/>
      <c r="CV492" s="102"/>
      <c r="CW492" s="102"/>
      <c r="CX492" s="102"/>
      <c r="CY492" s="102"/>
      <c r="DI492" s="39" t="s">
        <v>5574</v>
      </c>
      <c r="DJ492" s="39" t="s">
        <v>5575</v>
      </c>
      <c r="DK492" s="39" t="s">
        <v>5575</v>
      </c>
      <c r="DL492" s="39">
        <v>2</v>
      </c>
      <c r="DM492" s="39"/>
      <c r="DN492" s="39"/>
      <c r="DO492" s="39"/>
    </row>
    <row r="493" spans="56:119" x14ac:dyDescent="0.4">
      <c r="BD493" s="33">
        <v>489</v>
      </c>
      <c r="BE493" s="38" t="s">
        <v>5576</v>
      </c>
      <c r="BF493" s="38" t="s">
        <v>5577</v>
      </c>
      <c r="BG493" s="38" t="s">
        <v>5577</v>
      </c>
      <c r="BH493" s="38">
        <v>4</v>
      </c>
      <c r="BI493" s="38">
        <v>2</v>
      </c>
      <c r="BJ493" s="38"/>
      <c r="BK493" s="38"/>
      <c r="BU493" s="39" t="s">
        <v>5578</v>
      </c>
      <c r="BV493" s="38" t="s">
        <v>5579</v>
      </c>
      <c r="BW493" s="38" t="s">
        <v>5579</v>
      </c>
      <c r="BX493" s="39">
        <v>4</v>
      </c>
      <c r="BY493" s="39">
        <v>2</v>
      </c>
      <c r="BZ493" s="39"/>
      <c r="CA493" s="39"/>
      <c r="CS493" s="102"/>
      <c r="CT493" s="102"/>
      <c r="CU493" s="102"/>
      <c r="CV493" s="102"/>
      <c r="CW493" s="102"/>
      <c r="CX493" s="102"/>
      <c r="CY493" s="102"/>
      <c r="DI493" s="39" t="s">
        <v>5580</v>
      </c>
      <c r="DJ493" s="39" t="s">
        <v>5581</v>
      </c>
      <c r="DK493" s="39" t="s">
        <v>5581</v>
      </c>
      <c r="DL493" s="39">
        <v>2</v>
      </c>
      <c r="DM493" s="39"/>
      <c r="DN493" s="39"/>
      <c r="DO493" s="39"/>
    </row>
    <row r="494" spans="56:119" x14ac:dyDescent="0.4">
      <c r="BD494" s="33">
        <v>490</v>
      </c>
      <c r="BE494" s="38" t="s">
        <v>5582</v>
      </c>
      <c r="BF494" s="38" t="s">
        <v>5583</v>
      </c>
      <c r="BG494" s="38" t="s">
        <v>5583</v>
      </c>
      <c r="BH494" s="38">
        <v>4</v>
      </c>
      <c r="BI494" s="38">
        <v>2</v>
      </c>
      <c r="BJ494" s="38"/>
      <c r="BK494" s="38"/>
      <c r="BU494" s="39" t="s">
        <v>5584</v>
      </c>
      <c r="BV494" s="38" t="s">
        <v>5585</v>
      </c>
      <c r="BW494" s="38" t="s">
        <v>5586</v>
      </c>
      <c r="BX494" s="39">
        <v>5</v>
      </c>
      <c r="BY494" s="79">
        <v>0</v>
      </c>
      <c r="BZ494" s="39" t="s">
        <v>2317</v>
      </c>
      <c r="CA494" s="39" t="s">
        <v>1067</v>
      </c>
      <c r="CS494" s="102"/>
      <c r="CT494" s="102"/>
      <c r="CU494" s="102"/>
      <c r="CV494" s="102"/>
      <c r="CW494" s="102"/>
      <c r="CX494" s="102"/>
      <c r="CY494" s="102"/>
      <c r="DI494" s="39" t="s">
        <v>5587</v>
      </c>
      <c r="DJ494" s="39" t="s">
        <v>5588</v>
      </c>
      <c r="DK494" s="39" t="s">
        <v>5588</v>
      </c>
      <c r="DL494" s="39">
        <v>2</v>
      </c>
      <c r="DM494" s="39"/>
      <c r="DN494" s="39"/>
      <c r="DO494" s="39"/>
    </row>
    <row r="495" spans="56:119" x14ac:dyDescent="0.4">
      <c r="BD495" s="33">
        <v>491</v>
      </c>
      <c r="BE495" s="38" t="s">
        <v>5589</v>
      </c>
      <c r="BF495" s="38" t="s">
        <v>5590</v>
      </c>
      <c r="BG495" s="38" t="s">
        <v>5590</v>
      </c>
      <c r="BH495" s="38">
        <v>4</v>
      </c>
      <c r="BI495" s="38">
        <v>2</v>
      </c>
      <c r="BJ495" s="38"/>
      <c r="BK495" s="38"/>
      <c r="BU495" s="39" t="s">
        <v>2518</v>
      </c>
      <c r="BV495" s="38" t="s">
        <v>2211</v>
      </c>
      <c r="BW495" s="38" t="s">
        <v>2211</v>
      </c>
      <c r="BX495" s="39">
        <v>4</v>
      </c>
      <c r="BY495" s="39">
        <v>2</v>
      </c>
      <c r="BZ495" s="39"/>
      <c r="CA495" s="39"/>
      <c r="CS495" s="102"/>
      <c r="CT495" s="102"/>
      <c r="CU495" s="102"/>
      <c r="CV495" s="102"/>
      <c r="CW495" s="102"/>
      <c r="CX495" s="102"/>
      <c r="CY495" s="102"/>
      <c r="DI495" s="39" t="s">
        <v>5591</v>
      </c>
      <c r="DJ495" s="39" t="s">
        <v>5592</v>
      </c>
      <c r="DK495" s="39" t="s">
        <v>5592</v>
      </c>
      <c r="DL495" s="39">
        <v>2</v>
      </c>
      <c r="DM495" s="39"/>
      <c r="DN495" s="39"/>
      <c r="DO495" s="39"/>
    </row>
    <row r="496" spans="56:119" x14ac:dyDescent="0.4">
      <c r="BD496" s="33">
        <v>492</v>
      </c>
      <c r="BE496" s="38" t="s">
        <v>5593</v>
      </c>
      <c r="BF496" s="38" t="s">
        <v>5594</v>
      </c>
      <c r="BG496" s="38" t="s">
        <v>5594</v>
      </c>
      <c r="BH496" s="38">
        <v>2</v>
      </c>
      <c r="BI496" s="38"/>
      <c r="BJ496" s="38"/>
      <c r="BK496" s="38"/>
      <c r="BU496" s="39" t="s">
        <v>5595</v>
      </c>
      <c r="BV496" s="38" t="s">
        <v>2030</v>
      </c>
      <c r="BW496" s="38" t="s">
        <v>2030</v>
      </c>
      <c r="BX496" s="39">
        <v>4</v>
      </c>
      <c r="BY496" s="39">
        <v>2</v>
      </c>
      <c r="BZ496" s="39"/>
      <c r="CA496" s="39"/>
      <c r="CS496" s="102"/>
      <c r="CT496" s="102"/>
      <c r="CU496" s="102"/>
      <c r="CV496" s="102"/>
      <c r="CW496" s="102"/>
      <c r="CX496" s="102"/>
      <c r="CY496" s="102"/>
      <c r="DI496" s="39" t="s">
        <v>5596</v>
      </c>
      <c r="DJ496" s="39" t="s">
        <v>5597</v>
      </c>
      <c r="DK496" s="39" t="s">
        <v>5597</v>
      </c>
      <c r="DL496" s="39">
        <v>2</v>
      </c>
      <c r="DM496" s="39"/>
      <c r="DN496" s="39"/>
      <c r="DO496" s="39"/>
    </row>
    <row r="497" spans="56:119" x14ac:dyDescent="0.4">
      <c r="BD497" s="33">
        <v>493</v>
      </c>
      <c r="BE497" s="76" t="s">
        <v>4025</v>
      </c>
      <c r="BF497" s="76" t="s">
        <v>5598</v>
      </c>
      <c r="BG497" s="76" t="s">
        <v>5598</v>
      </c>
      <c r="BH497" s="76">
        <v>4</v>
      </c>
      <c r="BI497" s="76">
        <v>2</v>
      </c>
      <c r="BJ497" s="76"/>
      <c r="BK497" s="76"/>
      <c r="BU497" s="39" t="s">
        <v>5599</v>
      </c>
      <c r="BV497" s="38" t="s">
        <v>1355</v>
      </c>
      <c r="BW497" s="38" t="s">
        <v>1355</v>
      </c>
      <c r="BX497" s="39">
        <v>4</v>
      </c>
      <c r="BY497" s="39">
        <v>2</v>
      </c>
      <c r="BZ497" s="39"/>
      <c r="CA497" s="39"/>
      <c r="CS497" s="102"/>
      <c r="CT497" s="102"/>
      <c r="CU497" s="102"/>
      <c r="CV497" s="102"/>
      <c r="CW497" s="102"/>
      <c r="CX497" s="102"/>
      <c r="CY497" s="102"/>
      <c r="DI497" s="39" t="s">
        <v>5600</v>
      </c>
      <c r="DJ497" s="39" t="s">
        <v>3764</v>
      </c>
      <c r="DK497" s="39" t="s">
        <v>3764</v>
      </c>
      <c r="DL497" s="39">
        <v>2</v>
      </c>
      <c r="DM497" s="39"/>
      <c r="DN497" s="39"/>
      <c r="DO497" s="39"/>
    </row>
    <row r="498" spans="56:119" x14ac:dyDescent="0.4">
      <c r="BU498" s="39" t="s">
        <v>5601</v>
      </c>
      <c r="BV498" s="38" t="s">
        <v>963</v>
      </c>
      <c r="BW498" s="38" t="s">
        <v>963</v>
      </c>
      <c r="BX498" s="39">
        <v>4</v>
      </c>
      <c r="BY498" s="39">
        <v>2</v>
      </c>
      <c r="BZ498" s="39"/>
      <c r="CA498" s="39"/>
      <c r="CS498" s="102"/>
      <c r="CT498" s="102"/>
      <c r="CU498" s="102"/>
      <c r="CV498" s="102"/>
      <c r="CW498" s="102"/>
      <c r="CX498" s="102"/>
      <c r="CY498" s="102"/>
      <c r="DI498" s="39" t="s">
        <v>3588</v>
      </c>
      <c r="DJ498" s="39" t="s">
        <v>3793</v>
      </c>
      <c r="DK498" s="39" t="s">
        <v>3793</v>
      </c>
      <c r="DL498" s="39">
        <v>2</v>
      </c>
      <c r="DM498" s="39"/>
      <c r="DN498" s="39"/>
      <c r="DO498" s="39"/>
    </row>
    <row r="499" spans="56:119" x14ac:dyDescent="0.4">
      <c r="BU499" s="39" t="s">
        <v>5602</v>
      </c>
      <c r="BV499" s="38" t="s">
        <v>5603</v>
      </c>
      <c r="BW499" s="38" t="s">
        <v>5603</v>
      </c>
      <c r="BX499" s="39">
        <v>4</v>
      </c>
      <c r="BY499" s="39">
        <v>2</v>
      </c>
      <c r="BZ499" s="39"/>
      <c r="CA499" s="39"/>
      <c r="CS499" s="102"/>
      <c r="CT499" s="102"/>
      <c r="CU499" s="102"/>
      <c r="CV499" s="102"/>
      <c r="CW499" s="102"/>
      <c r="CX499" s="102"/>
      <c r="CY499" s="102"/>
      <c r="DI499" s="39" t="s">
        <v>3600</v>
      </c>
      <c r="DJ499" s="39" t="s">
        <v>3802</v>
      </c>
      <c r="DK499" s="39" t="s">
        <v>3802</v>
      </c>
      <c r="DL499" s="39">
        <v>2</v>
      </c>
      <c r="DM499" s="39"/>
      <c r="DN499" s="39"/>
      <c r="DO499" s="39"/>
    </row>
    <row r="500" spans="56:119" x14ac:dyDescent="0.4">
      <c r="BU500" s="39" t="s">
        <v>5604</v>
      </c>
      <c r="BV500" s="38" t="s">
        <v>5180</v>
      </c>
      <c r="BW500" s="38" t="s">
        <v>5180</v>
      </c>
      <c r="BX500" s="39">
        <v>4</v>
      </c>
      <c r="BY500" s="39">
        <v>2</v>
      </c>
      <c r="BZ500" s="39"/>
      <c r="CA500" s="39"/>
      <c r="CS500" s="102"/>
      <c r="CT500" s="102"/>
      <c r="CU500" s="102"/>
      <c r="CV500" s="102"/>
      <c r="CW500" s="102"/>
      <c r="CX500" s="102"/>
      <c r="CY500" s="102"/>
      <c r="DI500" s="39" t="s">
        <v>3607</v>
      </c>
      <c r="DJ500" s="39" t="s">
        <v>5605</v>
      </c>
      <c r="DK500" s="39" t="s">
        <v>5605</v>
      </c>
      <c r="DL500" s="39">
        <v>3</v>
      </c>
      <c r="DM500" s="39"/>
      <c r="DN500" s="39"/>
      <c r="DO500" s="39"/>
    </row>
    <row r="501" spans="56:119" x14ac:dyDescent="0.4">
      <c r="BU501" s="39" t="s">
        <v>5606</v>
      </c>
      <c r="BV501" s="38" t="s">
        <v>5607</v>
      </c>
      <c r="BW501" s="38" t="s">
        <v>5607</v>
      </c>
      <c r="BX501" s="39">
        <v>4</v>
      </c>
      <c r="BY501" s="39">
        <v>2</v>
      </c>
      <c r="BZ501" s="39"/>
      <c r="CA501" s="39"/>
      <c r="CS501" s="102"/>
      <c r="CT501" s="102"/>
      <c r="CU501" s="102"/>
      <c r="CV501" s="102"/>
      <c r="CW501" s="102"/>
      <c r="CX501" s="102"/>
      <c r="CY501" s="102"/>
      <c r="DI501" s="39" t="s">
        <v>3618</v>
      </c>
      <c r="DJ501" s="39" t="s">
        <v>5608</v>
      </c>
      <c r="DK501" s="39" t="s">
        <v>5608</v>
      </c>
      <c r="DL501" s="39">
        <v>3</v>
      </c>
      <c r="DM501" s="37" t="b">
        <v>0</v>
      </c>
      <c r="DN501" s="37"/>
      <c r="DO501" s="39"/>
    </row>
    <row r="502" spans="56:119" x14ac:dyDescent="0.4">
      <c r="BU502" s="39" t="s">
        <v>5609</v>
      </c>
      <c r="BV502" s="38" t="s">
        <v>5610</v>
      </c>
      <c r="BW502" s="38" t="s">
        <v>5610</v>
      </c>
      <c r="BX502" s="39">
        <v>4</v>
      </c>
      <c r="BY502" s="39">
        <v>2</v>
      </c>
      <c r="BZ502" s="39"/>
      <c r="CA502" s="39"/>
      <c r="CS502" s="102"/>
      <c r="CT502" s="102"/>
      <c r="CU502" s="102"/>
      <c r="CV502" s="102"/>
      <c r="CW502" s="102"/>
      <c r="CX502" s="102"/>
      <c r="CY502" s="102"/>
      <c r="DI502" s="39" t="s">
        <v>3631</v>
      </c>
      <c r="DJ502" s="39" t="s">
        <v>5611</v>
      </c>
      <c r="DK502" s="39" t="s">
        <v>5611</v>
      </c>
      <c r="DL502" s="39">
        <v>3</v>
      </c>
      <c r="DM502" s="37" t="b">
        <v>0</v>
      </c>
      <c r="DN502" s="37"/>
      <c r="DO502" s="39"/>
    </row>
    <row r="503" spans="56:119" x14ac:dyDescent="0.4">
      <c r="BU503" s="39" t="s">
        <v>5612</v>
      </c>
      <c r="BV503" s="38" t="s">
        <v>5613</v>
      </c>
      <c r="BW503" s="38" t="s">
        <v>5613</v>
      </c>
      <c r="BX503" s="39">
        <v>4</v>
      </c>
      <c r="BY503" s="39">
        <v>2</v>
      </c>
      <c r="BZ503" s="39"/>
      <c r="CA503" s="39"/>
      <c r="CS503" s="102"/>
      <c r="CT503" s="102"/>
      <c r="CU503" s="102"/>
      <c r="CV503" s="102"/>
      <c r="CW503" s="102"/>
      <c r="CX503" s="102"/>
      <c r="CY503" s="102"/>
      <c r="DI503" s="39" t="s">
        <v>3644</v>
      </c>
      <c r="DJ503" s="39" t="s">
        <v>5614</v>
      </c>
      <c r="DK503" s="39" t="s">
        <v>5614</v>
      </c>
      <c r="DL503" s="39">
        <v>3</v>
      </c>
      <c r="DM503" s="37" t="b">
        <v>0</v>
      </c>
      <c r="DN503" s="37"/>
      <c r="DO503" s="39"/>
    </row>
    <row r="504" spans="56:119" x14ac:dyDescent="0.4">
      <c r="BU504" s="39" t="s">
        <v>5615</v>
      </c>
      <c r="BV504" s="38" t="s">
        <v>5616</v>
      </c>
      <c r="BW504" s="38" t="s">
        <v>5616</v>
      </c>
      <c r="BX504" s="39">
        <v>4</v>
      </c>
      <c r="BY504" s="39">
        <v>2</v>
      </c>
      <c r="BZ504" s="39"/>
      <c r="CA504" s="39"/>
      <c r="CS504" s="102"/>
      <c r="CT504" s="102"/>
      <c r="CU504" s="102"/>
      <c r="CV504" s="102"/>
      <c r="CW504" s="102"/>
      <c r="CX504" s="102"/>
      <c r="CY504" s="102"/>
      <c r="DI504" s="39" t="s">
        <v>3653</v>
      </c>
      <c r="DJ504" s="39" t="s">
        <v>5617</v>
      </c>
      <c r="DK504" s="39" t="s">
        <v>5617</v>
      </c>
      <c r="DL504" s="39">
        <v>3</v>
      </c>
      <c r="DM504" s="37" t="b">
        <v>0</v>
      </c>
      <c r="DN504" s="37"/>
      <c r="DO504" s="39"/>
    </row>
    <row r="505" spans="56:119" x14ac:dyDescent="0.4">
      <c r="BU505" s="64" t="s">
        <v>5618</v>
      </c>
      <c r="BV505" s="74" t="s">
        <v>5619</v>
      </c>
      <c r="BW505" s="74" t="s">
        <v>5619</v>
      </c>
      <c r="BX505" s="64">
        <v>4</v>
      </c>
      <c r="BY505" s="64">
        <v>2</v>
      </c>
      <c r="BZ505" s="64"/>
      <c r="CA505" s="64"/>
      <c r="CS505" s="102"/>
      <c r="CT505" s="102"/>
      <c r="CU505" s="102"/>
      <c r="CV505" s="102"/>
      <c r="CW505" s="102"/>
      <c r="CX505" s="102"/>
      <c r="CY505" s="102"/>
      <c r="DI505" s="39" t="s">
        <v>3661</v>
      </c>
      <c r="DJ505" s="39" t="s">
        <v>5620</v>
      </c>
      <c r="DK505" s="39" t="s">
        <v>5620</v>
      </c>
      <c r="DL505" s="39">
        <v>3</v>
      </c>
      <c r="DM505" s="37" t="b">
        <v>0</v>
      </c>
      <c r="DN505" s="37"/>
      <c r="DO505" s="39"/>
    </row>
    <row r="506" spans="56:119" x14ac:dyDescent="0.4">
      <c r="BU506" s="39" t="s">
        <v>4060</v>
      </c>
      <c r="BV506" s="38" t="s">
        <v>2741</v>
      </c>
      <c r="BW506" s="38" t="s">
        <v>2741</v>
      </c>
      <c r="BX506" s="39">
        <v>4</v>
      </c>
      <c r="BY506" s="39">
        <v>2</v>
      </c>
      <c r="BZ506" s="39"/>
      <c r="CA506" s="39"/>
      <c r="CS506" s="102"/>
      <c r="CT506" s="102"/>
      <c r="CU506" s="102"/>
      <c r="CV506" s="102"/>
      <c r="CW506" s="102"/>
      <c r="CX506" s="102"/>
      <c r="CY506" s="102"/>
      <c r="DI506" s="39" t="s">
        <v>3670</v>
      </c>
      <c r="DJ506" s="39" t="s">
        <v>5621</v>
      </c>
      <c r="DK506" s="39" t="s">
        <v>5621</v>
      </c>
      <c r="DL506" s="39">
        <v>3</v>
      </c>
      <c r="DM506" s="37" t="b">
        <v>0</v>
      </c>
      <c r="DN506" s="37"/>
      <c r="DO506" s="39"/>
    </row>
    <row r="507" spans="56:119" x14ac:dyDescent="0.4">
      <c r="BU507" s="59" t="s">
        <v>4068</v>
      </c>
      <c r="BV507" s="76" t="s">
        <v>2297</v>
      </c>
      <c r="BW507" s="76" t="s">
        <v>2297</v>
      </c>
      <c r="BX507" s="59"/>
      <c r="BY507" s="59">
        <v>1</v>
      </c>
      <c r="BZ507" s="59"/>
      <c r="CA507" s="59"/>
      <c r="CS507" s="102"/>
      <c r="CT507" s="102"/>
      <c r="CU507" s="102"/>
      <c r="CV507" s="102"/>
      <c r="CW507" s="102"/>
      <c r="CX507" s="102"/>
      <c r="CY507" s="102"/>
      <c r="DI507" s="39" t="s">
        <v>3679</v>
      </c>
      <c r="DJ507" s="39" t="s">
        <v>5622</v>
      </c>
      <c r="DK507" s="39" t="s">
        <v>5622</v>
      </c>
      <c r="DL507" s="39"/>
      <c r="DM507" s="39"/>
      <c r="DN507" s="39"/>
      <c r="DO507" s="39"/>
    </row>
    <row r="508" spans="56:119" x14ac:dyDescent="0.4">
      <c r="CS508" s="102"/>
      <c r="CT508" s="102"/>
      <c r="CU508" s="102"/>
      <c r="CV508" s="102"/>
      <c r="CW508" s="102"/>
      <c r="CX508" s="102"/>
      <c r="CY508" s="102"/>
      <c r="DI508" s="39" t="s">
        <v>3688</v>
      </c>
      <c r="DJ508" s="39" t="s">
        <v>5623</v>
      </c>
      <c r="DK508" s="39" t="s">
        <v>5623</v>
      </c>
      <c r="DL508" s="39"/>
      <c r="DM508" s="39"/>
      <c r="DN508" s="39"/>
      <c r="DO508" s="39"/>
    </row>
    <row r="509" spans="56:119" x14ac:dyDescent="0.4">
      <c r="CS509" s="102"/>
      <c r="CT509" s="102"/>
      <c r="CU509" s="102"/>
      <c r="CV509" s="102"/>
      <c r="CW509" s="102"/>
      <c r="CX509" s="102"/>
      <c r="CY509" s="102"/>
      <c r="DI509" s="39" t="s">
        <v>3698</v>
      </c>
      <c r="DJ509" s="39" t="s">
        <v>5624</v>
      </c>
      <c r="DK509" s="39" t="s">
        <v>5624</v>
      </c>
      <c r="DL509" s="39"/>
      <c r="DM509" s="39"/>
      <c r="DN509" s="39"/>
      <c r="DO509" s="39"/>
    </row>
    <row r="510" spans="56:119" x14ac:dyDescent="0.4">
      <c r="CS510" s="102"/>
      <c r="CT510" s="102"/>
      <c r="CU510" s="102"/>
      <c r="CV510" s="102"/>
      <c r="CW510" s="102"/>
      <c r="CX510" s="102"/>
      <c r="CY510" s="102"/>
      <c r="DI510" s="39" t="s">
        <v>3709</v>
      </c>
      <c r="DJ510" s="39" t="s">
        <v>5625</v>
      </c>
      <c r="DK510" s="39" t="s">
        <v>5625</v>
      </c>
      <c r="DL510" s="39"/>
      <c r="DM510" s="39"/>
      <c r="DN510" s="39"/>
      <c r="DO510" s="39"/>
    </row>
    <row r="511" spans="56:119" x14ac:dyDescent="0.4">
      <c r="CS511" s="102"/>
      <c r="CT511" s="102"/>
      <c r="CU511" s="102"/>
      <c r="CV511" s="102"/>
      <c r="CW511" s="103"/>
      <c r="CX511" s="103"/>
      <c r="CY511" s="102"/>
      <c r="DI511" s="39" t="s">
        <v>3718</v>
      </c>
      <c r="DJ511" s="39" t="s">
        <v>5626</v>
      </c>
      <c r="DK511" s="39" t="s">
        <v>5626</v>
      </c>
      <c r="DL511" s="39"/>
      <c r="DM511" s="39"/>
      <c r="DN511" s="39"/>
      <c r="DO511" s="39"/>
    </row>
    <row r="512" spans="56:119" x14ac:dyDescent="0.4">
      <c r="CS512" s="102"/>
      <c r="CT512" s="102"/>
      <c r="CU512" s="102"/>
      <c r="CV512" s="102"/>
      <c r="CW512" s="103"/>
      <c r="CX512" s="103"/>
      <c r="CY512" s="102"/>
      <c r="DI512" s="39" t="s">
        <v>3727</v>
      </c>
      <c r="DJ512" s="39" t="s">
        <v>5627</v>
      </c>
      <c r="DK512" s="39" t="s">
        <v>5627</v>
      </c>
      <c r="DL512" s="39"/>
      <c r="DM512" s="39"/>
      <c r="DN512" s="39"/>
      <c r="DO512" s="39"/>
    </row>
    <row r="513" spans="97:119" x14ac:dyDescent="0.4">
      <c r="CS513" s="102"/>
      <c r="CT513" s="102"/>
      <c r="CU513" s="102"/>
      <c r="CV513" s="102"/>
      <c r="CW513" s="102"/>
      <c r="CX513" s="102"/>
      <c r="CY513" s="102"/>
      <c r="DI513" s="39" t="s">
        <v>3737</v>
      </c>
      <c r="DJ513" s="39" t="s">
        <v>5628</v>
      </c>
      <c r="DK513" s="39" t="s">
        <v>5628</v>
      </c>
      <c r="DL513" s="39"/>
      <c r="DM513" s="39"/>
      <c r="DN513" s="39"/>
      <c r="DO513" s="39"/>
    </row>
    <row r="514" spans="97:119" x14ac:dyDescent="0.4">
      <c r="CS514" s="102"/>
      <c r="CT514" s="102"/>
      <c r="CU514" s="102"/>
      <c r="CV514" s="102"/>
      <c r="CW514" s="102"/>
      <c r="CX514" s="102"/>
      <c r="CY514" s="102"/>
      <c r="DI514" s="39" t="s">
        <v>3745</v>
      </c>
      <c r="DJ514" s="39" t="s">
        <v>5629</v>
      </c>
      <c r="DK514" s="39" t="s">
        <v>5629</v>
      </c>
      <c r="DL514" s="39"/>
      <c r="DM514" s="39"/>
      <c r="DN514" s="39"/>
      <c r="DO514" s="39"/>
    </row>
    <row r="515" spans="97:119" x14ac:dyDescent="0.4">
      <c r="CS515" s="102"/>
      <c r="CT515" s="102"/>
      <c r="CU515" s="102"/>
      <c r="CV515" s="102"/>
      <c r="CW515" s="102"/>
      <c r="CX515" s="102"/>
      <c r="CY515" s="102"/>
      <c r="DI515" s="39" t="s">
        <v>3758</v>
      </c>
      <c r="DJ515" s="39" t="s">
        <v>4198</v>
      </c>
      <c r="DK515" s="39" t="s">
        <v>4198</v>
      </c>
      <c r="DL515" s="39"/>
      <c r="DM515" s="39"/>
      <c r="DN515" s="39"/>
      <c r="DO515" s="39"/>
    </row>
    <row r="516" spans="97:119" x14ac:dyDescent="0.4">
      <c r="CS516" s="102"/>
      <c r="CT516" s="102"/>
      <c r="CU516" s="102"/>
      <c r="CV516" s="102"/>
      <c r="CW516" s="102"/>
      <c r="CX516" s="102"/>
      <c r="CY516" s="102"/>
      <c r="DI516" s="39" t="s">
        <v>3612</v>
      </c>
      <c r="DJ516" s="39" t="s">
        <v>5630</v>
      </c>
      <c r="DK516" s="39" t="s">
        <v>5630</v>
      </c>
      <c r="DL516" s="39">
        <v>3</v>
      </c>
      <c r="DM516" s="37" t="b">
        <v>0</v>
      </c>
      <c r="DN516" s="37"/>
      <c r="DO516" s="39"/>
    </row>
    <row r="517" spans="97:119" x14ac:dyDescent="0.4">
      <c r="CS517" s="102"/>
      <c r="CT517" s="102"/>
      <c r="CU517" s="102"/>
      <c r="CV517" s="102"/>
      <c r="CW517" s="111"/>
      <c r="CX517" s="102"/>
      <c r="CY517" s="102"/>
      <c r="DI517" s="39" t="s">
        <v>3624</v>
      </c>
      <c r="DJ517" s="39" t="s">
        <v>5631</v>
      </c>
      <c r="DK517" s="39" t="s">
        <v>5631</v>
      </c>
      <c r="DL517" s="39">
        <v>3</v>
      </c>
      <c r="DM517" s="37" t="b">
        <v>0</v>
      </c>
      <c r="DN517" s="37"/>
      <c r="DO517" s="39"/>
    </row>
    <row r="518" spans="97:119" x14ac:dyDescent="0.4">
      <c r="CS518" s="102"/>
      <c r="CT518" s="102"/>
      <c r="CU518" s="102"/>
      <c r="CV518" s="102"/>
      <c r="CW518" s="111"/>
      <c r="CX518" s="102"/>
      <c r="CY518" s="102"/>
      <c r="DI518" s="39" t="s">
        <v>3637</v>
      </c>
      <c r="DJ518" s="39" t="s">
        <v>5632</v>
      </c>
      <c r="DK518" s="39" t="s">
        <v>5632</v>
      </c>
      <c r="DL518" s="39">
        <v>3</v>
      </c>
      <c r="DM518" s="37" t="b">
        <v>0</v>
      </c>
      <c r="DN518" s="37"/>
      <c r="DO518" s="39"/>
    </row>
    <row r="519" spans="97:119" x14ac:dyDescent="0.4">
      <c r="CS519" s="102"/>
      <c r="CT519" s="102"/>
      <c r="CU519" s="102"/>
      <c r="CV519" s="102"/>
      <c r="CW519" s="102"/>
      <c r="CX519" s="102"/>
      <c r="CY519" s="102"/>
      <c r="DI519" s="39" t="s">
        <v>3648</v>
      </c>
      <c r="DJ519" s="39" t="s">
        <v>5633</v>
      </c>
      <c r="DK519" s="39" t="s">
        <v>5633</v>
      </c>
      <c r="DL519" s="39">
        <v>3</v>
      </c>
      <c r="DM519" s="37" t="b">
        <v>0</v>
      </c>
      <c r="DN519" s="37"/>
      <c r="DO519" s="39"/>
    </row>
    <row r="520" spans="97:119" x14ac:dyDescent="0.4">
      <c r="CS520" s="102"/>
      <c r="CT520" s="102"/>
      <c r="CU520" s="102"/>
      <c r="CV520" s="102"/>
      <c r="CW520" s="102"/>
      <c r="CX520" s="102"/>
      <c r="CY520" s="102"/>
      <c r="DI520" s="39" t="s">
        <v>3656</v>
      </c>
      <c r="DJ520" s="39" t="s">
        <v>5634</v>
      </c>
      <c r="DK520" s="39" t="s">
        <v>5634</v>
      </c>
      <c r="DL520" s="39">
        <v>3</v>
      </c>
      <c r="DM520" s="37" t="b">
        <v>0</v>
      </c>
      <c r="DN520" s="37"/>
      <c r="DO520" s="39"/>
    </row>
    <row r="521" spans="97:119" x14ac:dyDescent="0.4">
      <c r="CS521" s="102"/>
      <c r="CT521" s="102"/>
      <c r="CU521" s="102"/>
      <c r="CV521" s="102"/>
      <c r="CW521" s="102"/>
      <c r="CX521" s="102"/>
      <c r="CY521" s="102"/>
      <c r="DI521" s="39" t="s">
        <v>3664</v>
      </c>
      <c r="DJ521" s="39" t="s">
        <v>5635</v>
      </c>
      <c r="DK521" s="39" t="s">
        <v>5635</v>
      </c>
      <c r="DL521" s="39">
        <v>3</v>
      </c>
      <c r="DM521" s="37" t="b">
        <v>0</v>
      </c>
      <c r="DN521" s="37"/>
      <c r="DO521" s="39"/>
    </row>
    <row r="522" spans="97:119" x14ac:dyDescent="0.4">
      <c r="CS522" s="102"/>
      <c r="CT522" s="102"/>
      <c r="CU522" s="102"/>
      <c r="CV522" s="102"/>
      <c r="CW522" s="102"/>
      <c r="CX522" s="102"/>
      <c r="CY522" s="102"/>
      <c r="DI522" s="39" t="s">
        <v>3673</v>
      </c>
      <c r="DJ522" s="39" t="s">
        <v>5636</v>
      </c>
      <c r="DK522" s="39" t="s">
        <v>5636</v>
      </c>
      <c r="DL522" s="39">
        <v>3</v>
      </c>
      <c r="DM522" s="37" t="b">
        <v>0</v>
      </c>
      <c r="DN522" s="37"/>
      <c r="DO522" s="39"/>
    </row>
    <row r="523" spans="97:119" x14ac:dyDescent="0.4">
      <c r="CS523" s="102"/>
      <c r="CT523" s="102"/>
      <c r="CU523" s="102"/>
      <c r="CV523" s="102"/>
      <c r="CW523" s="102"/>
      <c r="CX523" s="102"/>
      <c r="CY523" s="102"/>
      <c r="DI523" s="39" t="s">
        <v>3683</v>
      </c>
      <c r="DJ523" s="39" t="s">
        <v>5637</v>
      </c>
      <c r="DK523" s="39" t="s">
        <v>5637</v>
      </c>
      <c r="DL523" s="39">
        <v>3</v>
      </c>
      <c r="DM523" s="37" t="b">
        <v>0</v>
      </c>
      <c r="DN523" s="37"/>
      <c r="DO523" s="39"/>
    </row>
    <row r="524" spans="97:119" x14ac:dyDescent="0.4">
      <c r="CS524" s="102"/>
      <c r="CT524" s="102"/>
      <c r="CU524" s="102"/>
      <c r="CV524" s="102"/>
      <c r="CW524" s="102"/>
      <c r="CX524" s="102"/>
      <c r="CY524" s="102"/>
      <c r="DI524" s="39" t="s">
        <v>5638</v>
      </c>
      <c r="DJ524" s="39" t="s">
        <v>5639</v>
      </c>
      <c r="DK524" s="39" t="s">
        <v>5639</v>
      </c>
      <c r="DL524" s="39">
        <v>9</v>
      </c>
      <c r="DM524" s="37"/>
      <c r="DN524" s="37"/>
      <c r="DO524" s="39"/>
    </row>
    <row r="525" spans="97:119" x14ac:dyDescent="0.4">
      <c r="CS525" s="102"/>
      <c r="CT525" s="102"/>
      <c r="CU525" s="102"/>
      <c r="CV525" s="102"/>
      <c r="CW525" s="102"/>
      <c r="CX525" s="102"/>
      <c r="CY525" s="102"/>
      <c r="DI525" s="39" t="s">
        <v>5640</v>
      </c>
      <c r="DJ525" s="39" t="s">
        <v>4647</v>
      </c>
      <c r="DK525" s="39" t="s">
        <v>4647</v>
      </c>
      <c r="DL525" s="39">
        <v>9</v>
      </c>
      <c r="DM525" s="37"/>
      <c r="DN525" s="37"/>
      <c r="DO525" s="39"/>
    </row>
    <row r="526" spans="97:119" x14ac:dyDescent="0.4">
      <c r="CS526" s="102"/>
      <c r="CT526" s="102"/>
      <c r="CU526" s="102"/>
      <c r="CV526" s="102"/>
      <c r="CW526" s="102"/>
      <c r="CX526" s="102"/>
      <c r="CY526" s="102"/>
      <c r="DI526" s="39" t="s">
        <v>5641</v>
      </c>
      <c r="DJ526" s="39" t="s">
        <v>5642</v>
      </c>
      <c r="DK526" s="39" t="s">
        <v>5642</v>
      </c>
      <c r="DL526" s="39"/>
      <c r="DM526" s="39"/>
      <c r="DN526" s="39"/>
      <c r="DO526" s="39"/>
    </row>
    <row r="527" spans="97:119" x14ac:dyDescent="0.4">
      <c r="CS527" s="102"/>
      <c r="CT527" s="102"/>
      <c r="CU527" s="102"/>
      <c r="CV527" s="102"/>
      <c r="CW527" s="102"/>
      <c r="CX527" s="102"/>
      <c r="CY527" s="102"/>
      <c r="DI527" s="39" t="s">
        <v>5643</v>
      </c>
      <c r="DJ527" s="39" t="s">
        <v>5644</v>
      </c>
      <c r="DK527" s="39" t="s">
        <v>5644</v>
      </c>
      <c r="DL527" s="39">
        <v>14</v>
      </c>
      <c r="DM527" s="39" t="s">
        <v>858</v>
      </c>
      <c r="DN527" s="39"/>
      <c r="DO527" s="39"/>
    </row>
    <row r="528" spans="97:119" x14ac:dyDescent="0.4">
      <c r="CS528" s="102"/>
      <c r="CT528" s="102"/>
      <c r="CU528" s="102"/>
      <c r="CV528" s="102"/>
      <c r="CW528" s="102"/>
      <c r="CX528" s="102"/>
      <c r="CY528" s="102"/>
      <c r="DI528" s="39" t="s">
        <v>5645</v>
      </c>
      <c r="DJ528" s="39" t="s">
        <v>4675</v>
      </c>
      <c r="DK528" s="39" t="s">
        <v>4675</v>
      </c>
      <c r="DL528" s="39">
        <v>2</v>
      </c>
      <c r="DM528" s="39"/>
      <c r="DN528" s="39"/>
      <c r="DO528" s="39"/>
    </row>
    <row r="529" spans="97:119" x14ac:dyDescent="0.4">
      <c r="CS529" s="102"/>
      <c r="CT529" s="102"/>
      <c r="CU529" s="102"/>
      <c r="CV529" s="102"/>
      <c r="CW529" s="102"/>
      <c r="CX529" s="102"/>
      <c r="CY529" s="102"/>
      <c r="DI529" s="39" t="s">
        <v>5646</v>
      </c>
      <c r="DJ529" s="39" t="s">
        <v>4681</v>
      </c>
      <c r="DK529" s="39" t="s">
        <v>4681</v>
      </c>
      <c r="DL529" s="39">
        <v>2</v>
      </c>
      <c r="DM529" s="39"/>
      <c r="DN529" s="39"/>
      <c r="DO529" s="39"/>
    </row>
    <row r="530" spans="97:119" x14ac:dyDescent="0.4">
      <c r="CS530" s="102"/>
      <c r="CT530" s="102"/>
      <c r="CU530" s="102"/>
      <c r="CV530" s="102"/>
      <c r="CW530" s="102"/>
      <c r="CX530" s="102"/>
      <c r="CY530" s="102"/>
      <c r="DI530" s="39" t="s">
        <v>5647</v>
      </c>
      <c r="DJ530" s="39" t="s">
        <v>5648</v>
      </c>
      <c r="DK530" s="39" t="s">
        <v>5648</v>
      </c>
      <c r="DL530" s="39">
        <v>2</v>
      </c>
      <c r="DM530" s="39"/>
      <c r="DN530" s="39"/>
      <c r="DO530" s="39"/>
    </row>
    <row r="531" spans="97:119" x14ac:dyDescent="0.4">
      <c r="CS531" s="102"/>
      <c r="CT531" s="102"/>
      <c r="CU531" s="102"/>
      <c r="CV531" s="102"/>
      <c r="CW531" s="102"/>
      <c r="CX531" s="102"/>
      <c r="CY531" s="102"/>
      <c r="DI531" s="39" t="s">
        <v>5649</v>
      </c>
      <c r="DJ531" s="39" t="s">
        <v>5650</v>
      </c>
      <c r="DK531" s="39" t="s">
        <v>5650</v>
      </c>
      <c r="DL531" s="39">
        <v>2</v>
      </c>
      <c r="DM531" s="39"/>
      <c r="DN531" s="39"/>
      <c r="DO531" s="39"/>
    </row>
    <row r="532" spans="97:119" x14ac:dyDescent="0.4">
      <c r="CS532" s="102"/>
      <c r="CT532" s="102"/>
      <c r="CU532" s="102"/>
      <c r="CV532" s="102"/>
      <c r="CW532" s="102"/>
      <c r="CX532" s="102"/>
      <c r="CY532" s="102"/>
      <c r="DI532" s="39" t="s">
        <v>5651</v>
      </c>
      <c r="DJ532" s="39" t="s">
        <v>5652</v>
      </c>
      <c r="DK532" s="39" t="s">
        <v>5652</v>
      </c>
      <c r="DL532" s="39">
        <v>2</v>
      </c>
      <c r="DM532" s="39"/>
      <c r="DN532" s="39"/>
      <c r="DO532" s="39"/>
    </row>
    <row r="533" spans="97:119" x14ac:dyDescent="0.4">
      <c r="CS533" s="102"/>
      <c r="CT533" s="102"/>
      <c r="CU533" s="102"/>
      <c r="CV533" s="102"/>
      <c r="CW533" s="102"/>
      <c r="CX533" s="102"/>
      <c r="CY533" s="102"/>
      <c r="DI533" s="39" t="s">
        <v>5653</v>
      </c>
      <c r="DJ533" s="39" t="s">
        <v>4379</v>
      </c>
      <c r="DK533" s="39" t="s">
        <v>4379</v>
      </c>
      <c r="DL533" s="39">
        <v>2</v>
      </c>
      <c r="DM533" s="39"/>
      <c r="DN533" s="39"/>
      <c r="DO533" s="39"/>
    </row>
    <row r="534" spans="97:119" x14ac:dyDescent="0.4">
      <c r="CS534" s="102"/>
      <c r="CT534" s="102"/>
      <c r="CU534" s="102"/>
      <c r="CV534" s="102"/>
      <c r="CW534" s="102"/>
      <c r="CX534" s="102"/>
      <c r="CY534" s="102"/>
      <c r="DI534" s="39" t="s">
        <v>5654</v>
      </c>
      <c r="DJ534" s="39" t="s">
        <v>5655</v>
      </c>
      <c r="DK534" s="39" t="s">
        <v>5655</v>
      </c>
      <c r="DL534" s="39">
        <v>2</v>
      </c>
      <c r="DM534" s="39"/>
      <c r="DN534" s="39"/>
      <c r="DO534" s="39"/>
    </row>
    <row r="535" spans="97:119" x14ac:dyDescent="0.4">
      <c r="CS535" s="102"/>
      <c r="CT535" s="102"/>
      <c r="CU535" s="102"/>
      <c r="CV535" s="102"/>
      <c r="CW535" s="102"/>
      <c r="CX535" s="102"/>
      <c r="CY535" s="102"/>
      <c r="DI535" s="39" t="s">
        <v>5656</v>
      </c>
      <c r="DJ535" s="39" t="s">
        <v>5657</v>
      </c>
      <c r="DK535" s="39" t="s">
        <v>5657</v>
      </c>
      <c r="DL535" s="39">
        <v>2</v>
      </c>
      <c r="DM535" s="39"/>
      <c r="DN535" s="39"/>
      <c r="DO535" s="39"/>
    </row>
    <row r="536" spans="97:119" x14ac:dyDescent="0.4">
      <c r="CS536" s="102"/>
      <c r="CT536" s="102"/>
      <c r="CU536" s="102"/>
      <c r="CV536" s="102"/>
      <c r="CW536" s="102"/>
      <c r="CX536" s="102"/>
      <c r="CY536" s="102"/>
      <c r="DI536" s="39" t="s">
        <v>5658</v>
      </c>
      <c r="DJ536" s="39" t="s">
        <v>4708</v>
      </c>
      <c r="DK536" s="39" t="s">
        <v>4708</v>
      </c>
      <c r="DL536" s="39">
        <v>2</v>
      </c>
      <c r="DM536" s="39"/>
      <c r="DN536" s="39"/>
      <c r="DO536" s="39"/>
    </row>
    <row r="537" spans="97:119" x14ac:dyDescent="0.4">
      <c r="CS537" s="102"/>
      <c r="CT537" s="102"/>
      <c r="CU537" s="102"/>
      <c r="CV537" s="102"/>
      <c r="CW537" s="102"/>
      <c r="CX537" s="102"/>
      <c r="CY537" s="102"/>
      <c r="DI537" s="39" t="s">
        <v>5659</v>
      </c>
      <c r="DJ537" s="39" t="s">
        <v>4713</v>
      </c>
      <c r="DK537" s="39" t="s">
        <v>4713</v>
      </c>
      <c r="DL537" s="39">
        <v>2</v>
      </c>
      <c r="DM537" s="39"/>
      <c r="DN537" s="39"/>
      <c r="DO537" s="39"/>
    </row>
    <row r="538" spans="97:119" x14ac:dyDescent="0.4">
      <c r="CS538" s="102"/>
      <c r="CT538" s="102"/>
      <c r="CU538" s="102"/>
      <c r="CV538" s="102"/>
      <c r="CW538" s="102"/>
      <c r="CX538" s="102"/>
      <c r="CY538" s="102"/>
      <c r="DI538" s="39" t="s">
        <v>5660</v>
      </c>
      <c r="DJ538" s="39" t="s">
        <v>5661</v>
      </c>
      <c r="DK538" s="39" t="s">
        <v>5661</v>
      </c>
      <c r="DL538" s="39">
        <v>2</v>
      </c>
      <c r="DM538" s="39"/>
      <c r="DN538" s="39"/>
      <c r="DO538" s="39"/>
    </row>
    <row r="539" spans="97:119" x14ac:dyDescent="0.4">
      <c r="CS539" s="102"/>
      <c r="CT539" s="102"/>
      <c r="CU539" s="102"/>
      <c r="CV539" s="102"/>
      <c r="CW539" s="102"/>
      <c r="CX539" s="102"/>
      <c r="CY539" s="102"/>
      <c r="DI539" s="39" t="s">
        <v>5662</v>
      </c>
      <c r="DJ539" s="39" t="s">
        <v>5663</v>
      </c>
      <c r="DK539" s="39" t="s">
        <v>5663</v>
      </c>
      <c r="DL539" s="39">
        <v>2</v>
      </c>
      <c r="DM539" s="39"/>
      <c r="DN539" s="39"/>
      <c r="DO539" s="39"/>
    </row>
    <row r="540" spans="97:119" x14ac:dyDescent="0.4">
      <c r="CS540" s="102"/>
      <c r="CT540" s="102"/>
      <c r="CU540" s="102"/>
      <c r="CV540" s="102"/>
      <c r="CW540" s="102"/>
      <c r="CX540" s="102"/>
      <c r="CY540" s="102"/>
      <c r="DI540" s="39" t="s">
        <v>5664</v>
      </c>
      <c r="DJ540" s="39" t="s">
        <v>4316</v>
      </c>
      <c r="DK540" s="39" t="s">
        <v>4316</v>
      </c>
      <c r="DL540" s="39">
        <v>2</v>
      </c>
      <c r="DM540" s="39"/>
      <c r="DN540" s="39"/>
      <c r="DO540" s="39"/>
    </row>
    <row r="541" spans="97:119" x14ac:dyDescent="0.4">
      <c r="CS541" s="102"/>
      <c r="CT541" s="102"/>
      <c r="CU541" s="102"/>
      <c r="CV541" s="102"/>
      <c r="CW541" s="103"/>
      <c r="CX541" s="103"/>
      <c r="CY541" s="102"/>
      <c r="DI541" s="39" t="s">
        <v>5665</v>
      </c>
      <c r="DJ541" s="39" t="s">
        <v>5666</v>
      </c>
      <c r="DK541" s="39" t="s">
        <v>5666</v>
      </c>
      <c r="DL541" s="39">
        <v>2</v>
      </c>
      <c r="DM541" s="39"/>
      <c r="DN541" s="39"/>
      <c r="DO541" s="39"/>
    </row>
    <row r="542" spans="97:119" x14ac:dyDescent="0.4">
      <c r="CS542" s="102"/>
      <c r="CT542" s="102"/>
      <c r="CU542" s="102"/>
      <c r="CV542" s="102"/>
      <c r="CW542" s="103"/>
      <c r="CX542" s="103"/>
      <c r="CY542" s="102"/>
      <c r="DI542" s="39" t="s">
        <v>5667</v>
      </c>
      <c r="DJ542" s="39" t="s">
        <v>5668</v>
      </c>
      <c r="DK542" s="39" t="s">
        <v>5668</v>
      </c>
      <c r="DL542" s="39">
        <v>2</v>
      </c>
      <c r="DM542" s="39"/>
      <c r="DN542" s="39"/>
      <c r="DO542" s="39"/>
    </row>
    <row r="543" spans="97:119" x14ac:dyDescent="0.4">
      <c r="CS543" s="102"/>
      <c r="CT543" s="102"/>
      <c r="CU543" s="102"/>
      <c r="CV543" s="102"/>
      <c r="CW543" s="102"/>
      <c r="CX543" s="102"/>
      <c r="CY543" s="102"/>
      <c r="DI543" s="39" t="s">
        <v>5669</v>
      </c>
      <c r="DJ543" s="39" t="s">
        <v>5670</v>
      </c>
      <c r="DK543" s="39" t="s">
        <v>5670</v>
      </c>
      <c r="DL543" s="39">
        <v>2</v>
      </c>
      <c r="DM543" s="39"/>
      <c r="DN543" s="39"/>
      <c r="DO543" s="39"/>
    </row>
    <row r="544" spans="97:119" x14ac:dyDescent="0.4">
      <c r="CS544" s="102"/>
      <c r="CT544" s="102"/>
      <c r="CU544" s="102"/>
      <c r="CV544" s="102"/>
      <c r="CW544" s="102"/>
      <c r="CX544" s="102"/>
      <c r="CY544" s="102"/>
      <c r="DI544" s="39" t="s">
        <v>5671</v>
      </c>
      <c r="DJ544" s="39" t="s">
        <v>5672</v>
      </c>
      <c r="DK544" s="39" t="s">
        <v>5672</v>
      </c>
      <c r="DL544" s="39">
        <v>2</v>
      </c>
      <c r="DM544" s="39"/>
      <c r="DN544" s="39"/>
      <c r="DO544" s="39"/>
    </row>
    <row r="545" spans="97:119" x14ac:dyDescent="0.4">
      <c r="CS545" s="102"/>
      <c r="CT545" s="102"/>
      <c r="CU545" s="102"/>
      <c r="CV545" s="102"/>
      <c r="CW545" s="102"/>
      <c r="CX545" s="102"/>
      <c r="CY545" s="102"/>
      <c r="DI545" s="39" t="s">
        <v>5673</v>
      </c>
      <c r="DJ545" s="39" t="s">
        <v>4810</v>
      </c>
      <c r="DK545" s="39" t="s">
        <v>4810</v>
      </c>
      <c r="DL545" s="39">
        <v>2</v>
      </c>
      <c r="DM545" s="39"/>
      <c r="DN545" s="39"/>
      <c r="DO545" s="39"/>
    </row>
    <row r="546" spans="97:119" x14ac:dyDescent="0.4">
      <c r="CS546" s="102"/>
      <c r="CT546" s="102"/>
      <c r="CU546" s="102"/>
      <c r="CV546" s="102"/>
      <c r="CW546" s="102"/>
      <c r="CX546" s="102"/>
      <c r="CY546" s="102"/>
      <c r="DI546" s="39" t="s">
        <v>5674</v>
      </c>
      <c r="DJ546" s="39" t="s">
        <v>4738</v>
      </c>
      <c r="DK546" s="39" t="s">
        <v>4738</v>
      </c>
      <c r="DL546" s="39">
        <v>2</v>
      </c>
      <c r="DM546" s="39"/>
      <c r="DN546" s="39"/>
      <c r="DO546" s="39"/>
    </row>
    <row r="547" spans="97:119" x14ac:dyDescent="0.4">
      <c r="CS547" s="102"/>
      <c r="CT547" s="102"/>
      <c r="CU547" s="102"/>
      <c r="CV547" s="102"/>
      <c r="CW547" s="111"/>
      <c r="CX547" s="102"/>
      <c r="CY547" s="102"/>
      <c r="DI547" s="39" t="s">
        <v>5675</v>
      </c>
      <c r="DJ547" s="39" t="s">
        <v>4743</v>
      </c>
      <c r="DK547" s="39" t="s">
        <v>4743</v>
      </c>
      <c r="DL547" s="39">
        <v>2</v>
      </c>
      <c r="DM547" s="39"/>
      <c r="DN547" s="39"/>
      <c r="DO547" s="39"/>
    </row>
    <row r="548" spans="97:119" x14ac:dyDescent="0.4">
      <c r="CS548" s="102"/>
      <c r="CT548" s="102"/>
      <c r="CU548" s="102"/>
      <c r="CV548" s="102"/>
      <c r="CW548" s="111"/>
      <c r="CX548" s="102"/>
      <c r="CY548" s="102"/>
      <c r="DI548" s="39" t="s">
        <v>5676</v>
      </c>
      <c r="DJ548" s="39" t="s">
        <v>4322</v>
      </c>
      <c r="DK548" s="39" t="s">
        <v>4322</v>
      </c>
      <c r="DL548" s="39">
        <v>2</v>
      </c>
      <c r="DM548" s="39"/>
      <c r="DN548" s="39"/>
      <c r="DO548" s="39"/>
    </row>
    <row r="549" spans="97:119" x14ac:dyDescent="0.4">
      <c r="CS549" s="102"/>
      <c r="CT549" s="102"/>
      <c r="CU549" s="102"/>
      <c r="CV549" s="102"/>
      <c r="CW549" s="102"/>
      <c r="CX549" s="102"/>
      <c r="CY549" s="102"/>
      <c r="DI549" s="39" t="s">
        <v>5677</v>
      </c>
      <c r="DJ549" s="39" t="s">
        <v>5678</v>
      </c>
      <c r="DK549" s="39" t="s">
        <v>5678</v>
      </c>
      <c r="DL549" s="39">
        <v>2</v>
      </c>
      <c r="DM549" s="39"/>
      <c r="DN549" s="39"/>
      <c r="DO549" s="39"/>
    </row>
    <row r="550" spans="97:119" x14ac:dyDescent="0.4">
      <c r="CS550" s="102"/>
      <c r="CT550" s="102"/>
      <c r="CU550" s="102"/>
      <c r="CV550" s="102"/>
      <c r="CW550" s="102"/>
      <c r="CX550" s="102"/>
      <c r="CY550" s="102"/>
      <c r="DI550" s="39" t="s">
        <v>5679</v>
      </c>
      <c r="DJ550" s="39" t="s">
        <v>5680</v>
      </c>
      <c r="DK550" s="39" t="s">
        <v>5680</v>
      </c>
      <c r="DL550" s="39">
        <v>2</v>
      </c>
      <c r="DM550" s="39"/>
      <c r="DN550" s="39"/>
      <c r="DO550" s="39"/>
    </row>
    <row r="551" spans="97:119" x14ac:dyDescent="0.4">
      <c r="CS551" s="102"/>
      <c r="CT551" s="102"/>
      <c r="CU551" s="102"/>
      <c r="CV551" s="102"/>
      <c r="CW551" s="102"/>
      <c r="CX551" s="102"/>
      <c r="CY551" s="102"/>
      <c r="DI551" s="39" t="s">
        <v>5681</v>
      </c>
      <c r="DJ551" s="39" t="s">
        <v>5682</v>
      </c>
      <c r="DK551" s="39" t="s">
        <v>5682</v>
      </c>
      <c r="DL551" s="39">
        <v>2</v>
      </c>
      <c r="DM551" s="39"/>
      <c r="DN551" s="39"/>
      <c r="DO551" s="39"/>
    </row>
    <row r="552" spans="97:119" x14ac:dyDescent="0.4">
      <c r="CS552" s="102"/>
      <c r="CT552" s="102"/>
      <c r="CU552" s="102"/>
      <c r="CV552" s="102"/>
      <c r="CW552" s="102"/>
      <c r="CX552" s="102"/>
      <c r="CY552" s="102"/>
      <c r="DI552" s="39" t="s">
        <v>5683</v>
      </c>
      <c r="DJ552" s="39" t="s">
        <v>5684</v>
      </c>
      <c r="DK552" s="39" t="s">
        <v>5684</v>
      </c>
      <c r="DL552" s="39">
        <v>2</v>
      </c>
      <c r="DM552" s="39"/>
      <c r="DN552" s="39"/>
      <c r="DO552" s="39"/>
    </row>
    <row r="553" spans="97:119" x14ac:dyDescent="0.4">
      <c r="CS553" s="102"/>
      <c r="CT553" s="102"/>
      <c r="CU553" s="102"/>
      <c r="CV553" s="102"/>
      <c r="CW553" s="102"/>
      <c r="CX553" s="102"/>
      <c r="CY553" s="102"/>
      <c r="DI553" s="39" t="s">
        <v>5685</v>
      </c>
      <c r="DJ553" s="39" t="s">
        <v>5686</v>
      </c>
      <c r="DK553" s="39" t="s">
        <v>5686</v>
      </c>
      <c r="DL553" s="39">
        <v>2</v>
      </c>
      <c r="DM553" s="39"/>
      <c r="DN553" s="39"/>
      <c r="DO553" s="39"/>
    </row>
    <row r="554" spans="97:119" x14ac:dyDescent="0.4">
      <c r="CS554" s="102"/>
      <c r="CT554" s="102"/>
      <c r="CU554" s="102"/>
      <c r="CV554" s="102"/>
      <c r="CW554" s="102"/>
      <c r="CX554" s="102"/>
      <c r="CY554" s="102"/>
      <c r="DI554" s="39" t="s">
        <v>5687</v>
      </c>
      <c r="DJ554" s="39" t="s">
        <v>4767</v>
      </c>
      <c r="DK554" s="39" t="s">
        <v>4767</v>
      </c>
      <c r="DL554" s="39">
        <v>2</v>
      </c>
      <c r="DM554" s="39"/>
      <c r="DN554" s="39"/>
      <c r="DO554" s="39"/>
    </row>
    <row r="555" spans="97:119" x14ac:dyDescent="0.4">
      <c r="CS555" s="102"/>
      <c r="CT555" s="102"/>
      <c r="CU555" s="102"/>
      <c r="CV555" s="102"/>
      <c r="CW555" s="102"/>
      <c r="CX555" s="102"/>
      <c r="CY555" s="102"/>
      <c r="DI555" s="39" t="s">
        <v>5688</v>
      </c>
      <c r="DJ555" s="39" t="s">
        <v>4772</v>
      </c>
      <c r="DK555" s="39" t="s">
        <v>4772</v>
      </c>
      <c r="DL555" s="39">
        <v>2</v>
      </c>
      <c r="DM555" s="39"/>
      <c r="DN555" s="39"/>
      <c r="DO555" s="39"/>
    </row>
    <row r="556" spans="97:119" x14ac:dyDescent="0.4">
      <c r="CS556" s="102"/>
      <c r="CT556" s="102"/>
      <c r="CU556" s="102"/>
      <c r="CV556" s="102"/>
      <c r="CW556" s="102"/>
      <c r="CX556" s="102"/>
      <c r="CY556" s="102"/>
      <c r="DI556" s="39" t="s">
        <v>5689</v>
      </c>
      <c r="DJ556" s="39" t="s">
        <v>5690</v>
      </c>
      <c r="DK556" s="39" t="s">
        <v>5690</v>
      </c>
      <c r="DL556" s="39">
        <v>2</v>
      </c>
      <c r="DM556" s="39"/>
      <c r="DN556" s="39"/>
      <c r="DO556" s="39"/>
    </row>
    <row r="557" spans="97:119" x14ac:dyDescent="0.4">
      <c r="CS557" s="102"/>
      <c r="CT557" s="102"/>
      <c r="CU557" s="102"/>
      <c r="CV557" s="102"/>
      <c r="CW557" s="102"/>
      <c r="CX557" s="102"/>
      <c r="CY557" s="102"/>
      <c r="DI557" s="39" t="s">
        <v>5691</v>
      </c>
      <c r="DJ557" s="39" t="s">
        <v>5692</v>
      </c>
      <c r="DK557" s="39" t="s">
        <v>5692</v>
      </c>
      <c r="DL557" s="39">
        <v>2</v>
      </c>
      <c r="DM557" s="39"/>
      <c r="DN557" s="39"/>
      <c r="DO557" s="39"/>
    </row>
    <row r="558" spans="97:119" x14ac:dyDescent="0.4">
      <c r="CS558" s="102"/>
      <c r="CT558" s="102"/>
      <c r="CU558" s="102"/>
      <c r="CV558" s="102"/>
      <c r="CW558" s="102"/>
      <c r="CX558" s="102"/>
      <c r="CY558" s="102"/>
      <c r="DI558" s="39" t="s">
        <v>5693</v>
      </c>
      <c r="DJ558" s="39" t="s">
        <v>5694</v>
      </c>
      <c r="DK558" s="39" t="s">
        <v>5694</v>
      </c>
      <c r="DL558" s="39">
        <v>2</v>
      </c>
      <c r="DM558" s="39"/>
      <c r="DN558" s="39"/>
      <c r="DO558" s="39"/>
    </row>
    <row r="559" spans="97:119" x14ac:dyDescent="0.4">
      <c r="CS559" s="102"/>
      <c r="CT559" s="102"/>
      <c r="CU559" s="102"/>
      <c r="CV559" s="102"/>
      <c r="CW559" s="102"/>
      <c r="CX559" s="102"/>
      <c r="CY559" s="102"/>
      <c r="DI559" s="39" t="s">
        <v>5695</v>
      </c>
      <c r="DJ559" s="39" t="s">
        <v>5696</v>
      </c>
      <c r="DK559" s="39" t="s">
        <v>5696</v>
      </c>
      <c r="DL559" s="39">
        <v>2</v>
      </c>
      <c r="DM559" s="39"/>
      <c r="DN559" s="39"/>
      <c r="DO559" s="39"/>
    </row>
    <row r="560" spans="97:119" x14ac:dyDescent="0.4">
      <c r="CS560" s="102"/>
      <c r="CT560" s="102"/>
      <c r="CU560" s="102"/>
      <c r="CV560" s="102"/>
      <c r="CW560" s="102"/>
      <c r="CX560" s="102"/>
      <c r="CY560" s="102"/>
      <c r="DI560" s="39" t="s">
        <v>5697</v>
      </c>
      <c r="DJ560" s="39" t="s">
        <v>4334</v>
      </c>
      <c r="DK560" s="39" t="s">
        <v>4334</v>
      </c>
      <c r="DL560" s="39">
        <v>2</v>
      </c>
      <c r="DM560" s="39"/>
      <c r="DN560" s="39"/>
      <c r="DO560" s="39"/>
    </row>
    <row r="561" spans="97:119" x14ac:dyDescent="0.4">
      <c r="CS561" s="102"/>
      <c r="CT561" s="102"/>
      <c r="CU561" s="102"/>
      <c r="CV561" s="102"/>
      <c r="CW561" s="102"/>
      <c r="CX561" s="102"/>
      <c r="CY561" s="102"/>
      <c r="DI561" s="39" t="s">
        <v>5698</v>
      </c>
      <c r="DJ561" s="39" t="s">
        <v>5699</v>
      </c>
      <c r="DK561" s="39" t="s">
        <v>5699</v>
      </c>
      <c r="DL561" s="39">
        <v>2</v>
      </c>
      <c r="DM561" s="39"/>
      <c r="DN561" s="39"/>
      <c r="DO561" s="39"/>
    </row>
    <row r="562" spans="97:119" x14ac:dyDescent="0.4">
      <c r="CS562" s="102"/>
      <c r="CT562" s="102"/>
      <c r="CU562" s="102"/>
      <c r="CV562" s="102"/>
      <c r="CW562" s="102"/>
      <c r="CX562" s="102"/>
      <c r="CY562" s="102"/>
      <c r="DI562" s="39" t="s">
        <v>5700</v>
      </c>
      <c r="DJ562" s="39" t="s">
        <v>5701</v>
      </c>
      <c r="DK562" s="39" t="s">
        <v>5701</v>
      </c>
      <c r="DL562" s="39">
        <v>2</v>
      </c>
      <c r="DM562" s="39"/>
      <c r="DN562" s="39"/>
      <c r="DO562" s="39"/>
    </row>
    <row r="563" spans="97:119" x14ac:dyDescent="0.4">
      <c r="CS563" s="102"/>
      <c r="CT563" s="102"/>
      <c r="CU563" s="102"/>
      <c r="CV563" s="102"/>
      <c r="CW563" s="102"/>
      <c r="CX563" s="102"/>
      <c r="CY563" s="102"/>
      <c r="DI563" s="39" t="s">
        <v>5702</v>
      </c>
      <c r="DJ563" s="39" t="s">
        <v>5703</v>
      </c>
      <c r="DK563" s="39" t="s">
        <v>5703</v>
      </c>
      <c r="DL563" s="39">
        <v>2</v>
      </c>
      <c r="DM563" s="39"/>
      <c r="DN563" s="39"/>
      <c r="DO563" s="39"/>
    </row>
    <row r="564" spans="97:119" x14ac:dyDescent="0.4">
      <c r="CS564" s="102"/>
      <c r="CT564" s="102"/>
      <c r="CU564" s="102"/>
      <c r="CV564" s="102"/>
      <c r="CW564" s="102"/>
      <c r="CX564" s="102"/>
      <c r="CY564" s="102"/>
      <c r="DI564" s="39" t="s">
        <v>5704</v>
      </c>
      <c r="DJ564" s="39" t="s">
        <v>5705</v>
      </c>
      <c r="DK564" s="39" t="s">
        <v>5705</v>
      </c>
      <c r="DL564" s="39">
        <v>2</v>
      </c>
      <c r="DM564" s="39"/>
      <c r="DN564" s="39"/>
      <c r="DO564" s="39"/>
    </row>
    <row r="565" spans="97:119" x14ac:dyDescent="0.4">
      <c r="CS565" s="102"/>
      <c r="CT565" s="102"/>
      <c r="CU565" s="102"/>
      <c r="CV565" s="102"/>
      <c r="CW565" s="102"/>
      <c r="CX565" s="102"/>
      <c r="CY565" s="102"/>
      <c r="DI565" s="39" t="s">
        <v>5706</v>
      </c>
      <c r="DJ565" s="39" t="s">
        <v>5707</v>
      </c>
      <c r="DK565" s="39" t="s">
        <v>5707</v>
      </c>
      <c r="DL565" s="39">
        <v>2</v>
      </c>
      <c r="DM565" s="39"/>
      <c r="DN565" s="39"/>
      <c r="DO565" s="39"/>
    </row>
    <row r="566" spans="97:119" x14ac:dyDescent="0.4">
      <c r="CS566" s="102"/>
      <c r="CT566" s="102"/>
      <c r="CU566" s="102"/>
      <c r="CV566" s="102"/>
      <c r="CW566" s="102"/>
      <c r="CX566" s="102"/>
      <c r="CY566" s="102"/>
      <c r="DI566" s="39" t="s">
        <v>5708</v>
      </c>
      <c r="DJ566" s="39" t="s">
        <v>5709</v>
      </c>
      <c r="DK566" s="39" t="s">
        <v>5709</v>
      </c>
      <c r="DL566" s="39">
        <v>2</v>
      </c>
      <c r="DM566" s="39"/>
      <c r="DN566" s="39"/>
      <c r="DO566" s="39"/>
    </row>
    <row r="567" spans="97:119" x14ac:dyDescent="0.4">
      <c r="CS567" s="102"/>
      <c r="CT567" s="102"/>
      <c r="CU567" s="102"/>
      <c r="CV567" s="102"/>
      <c r="CW567" s="102"/>
      <c r="CX567" s="102"/>
      <c r="CY567" s="102"/>
      <c r="DI567" s="39" t="s">
        <v>5710</v>
      </c>
      <c r="DJ567" s="39" t="s">
        <v>5711</v>
      </c>
      <c r="DK567" s="39" t="s">
        <v>5711</v>
      </c>
      <c r="DL567" s="39">
        <v>2</v>
      </c>
      <c r="DM567" s="39"/>
      <c r="DN567" s="39"/>
      <c r="DO567" s="39"/>
    </row>
    <row r="568" spans="97:119" x14ac:dyDescent="0.4">
      <c r="CS568" s="102"/>
      <c r="CT568" s="102"/>
      <c r="CU568" s="102"/>
      <c r="CV568" s="102"/>
      <c r="CW568" s="102"/>
      <c r="CX568" s="102"/>
      <c r="CY568" s="102"/>
      <c r="DI568" s="39" t="s">
        <v>5712</v>
      </c>
      <c r="DJ568" s="39" t="s">
        <v>5713</v>
      </c>
      <c r="DK568" s="39" t="s">
        <v>5713</v>
      </c>
      <c r="DL568" s="39">
        <v>2</v>
      </c>
      <c r="DM568" s="39"/>
      <c r="DN568" s="39"/>
      <c r="DO568" s="39"/>
    </row>
    <row r="569" spans="97:119" x14ac:dyDescent="0.4">
      <c r="CS569" s="102"/>
      <c r="CT569" s="102"/>
      <c r="CU569" s="102"/>
      <c r="CV569" s="102"/>
      <c r="CW569" s="102"/>
      <c r="CX569" s="102"/>
      <c r="CY569" s="102"/>
      <c r="DI569" s="39" t="s">
        <v>5714</v>
      </c>
      <c r="DJ569" s="39" t="s">
        <v>5715</v>
      </c>
      <c r="DK569" s="39" t="s">
        <v>5715</v>
      </c>
      <c r="DL569" s="39">
        <v>2</v>
      </c>
      <c r="DM569" s="39"/>
      <c r="DN569" s="39"/>
      <c r="DO569" s="39"/>
    </row>
    <row r="570" spans="97:119" x14ac:dyDescent="0.4">
      <c r="CS570" s="102"/>
      <c r="CT570" s="102"/>
      <c r="CU570" s="102"/>
      <c r="CV570" s="102"/>
      <c r="CW570" s="102"/>
      <c r="CX570" s="102"/>
      <c r="CY570" s="102"/>
      <c r="DI570" s="39" t="s">
        <v>5716</v>
      </c>
      <c r="DJ570" s="39" t="s">
        <v>5610</v>
      </c>
      <c r="DK570" s="39" t="s">
        <v>5610</v>
      </c>
      <c r="DL570" s="39">
        <v>2</v>
      </c>
      <c r="DM570" s="39"/>
      <c r="DN570" s="39"/>
      <c r="DO570" s="39"/>
    </row>
    <row r="571" spans="97:119" x14ac:dyDescent="0.4">
      <c r="CS571" s="102"/>
      <c r="CT571" s="102"/>
      <c r="CU571" s="102"/>
      <c r="CV571" s="102"/>
      <c r="CW571" s="102"/>
      <c r="CX571" s="102"/>
      <c r="CY571" s="102"/>
      <c r="DI571" s="39" t="s">
        <v>5717</v>
      </c>
      <c r="DJ571" s="39" t="s">
        <v>5718</v>
      </c>
      <c r="DK571" s="39" t="s">
        <v>5718</v>
      </c>
      <c r="DL571" s="39">
        <v>2</v>
      </c>
      <c r="DM571" s="39"/>
      <c r="DN571" s="39"/>
      <c r="DO571" s="39"/>
    </row>
    <row r="572" spans="97:119" x14ac:dyDescent="0.4">
      <c r="CS572" s="102"/>
      <c r="CT572" s="102"/>
      <c r="CU572" s="102"/>
      <c r="CV572" s="102"/>
      <c r="CW572" s="102"/>
      <c r="CX572" s="102"/>
      <c r="CY572" s="102"/>
      <c r="DI572" s="39" t="s">
        <v>5719</v>
      </c>
      <c r="DJ572" s="39" t="s">
        <v>5720</v>
      </c>
      <c r="DK572" s="39" t="s">
        <v>5720</v>
      </c>
      <c r="DL572" s="39">
        <v>2</v>
      </c>
      <c r="DM572" s="39"/>
      <c r="DN572" s="39"/>
      <c r="DO572" s="39"/>
    </row>
    <row r="573" spans="97:119" x14ac:dyDescent="0.4">
      <c r="CS573" s="102"/>
      <c r="CT573" s="102"/>
      <c r="CU573" s="102"/>
      <c r="CV573" s="102"/>
      <c r="CW573" s="103"/>
      <c r="CX573" s="103"/>
      <c r="CY573" s="102"/>
      <c r="DI573" s="39" t="s">
        <v>5721</v>
      </c>
      <c r="DJ573" s="39" t="s">
        <v>5722</v>
      </c>
      <c r="DK573" s="39" t="s">
        <v>5722</v>
      </c>
      <c r="DL573" s="39">
        <v>2</v>
      </c>
      <c r="DM573" s="39"/>
      <c r="DN573" s="39"/>
      <c r="DO573" s="39"/>
    </row>
    <row r="574" spans="97:119" x14ac:dyDescent="0.4">
      <c r="CS574" s="102"/>
      <c r="CT574" s="102"/>
      <c r="CU574" s="102"/>
      <c r="CV574" s="102"/>
      <c r="CW574" s="103"/>
      <c r="CX574" s="103"/>
      <c r="CY574" s="102"/>
      <c r="DI574" s="39" t="s">
        <v>5723</v>
      </c>
      <c r="DJ574" s="39" t="s">
        <v>5724</v>
      </c>
      <c r="DK574" s="39" t="s">
        <v>5724</v>
      </c>
      <c r="DL574" s="39">
        <v>2</v>
      </c>
      <c r="DM574" s="39"/>
      <c r="DN574" s="39"/>
      <c r="DO574" s="39"/>
    </row>
    <row r="575" spans="97:119" x14ac:dyDescent="0.4">
      <c r="CS575" s="102"/>
      <c r="CT575" s="102"/>
      <c r="CU575" s="102"/>
      <c r="CV575" s="102"/>
      <c r="CW575" s="102"/>
      <c r="CX575" s="102"/>
      <c r="CY575" s="102"/>
      <c r="DI575" s="39" t="s">
        <v>5725</v>
      </c>
      <c r="DJ575" s="39" t="s">
        <v>4874</v>
      </c>
      <c r="DK575" s="39" t="s">
        <v>4874</v>
      </c>
      <c r="DL575" s="39">
        <v>2</v>
      </c>
      <c r="DM575" s="39"/>
      <c r="DN575" s="39"/>
      <c r="DO575" s="39"/>
    </row>
    <row r="576" spans="97:119" x14ac:dyDescent="0.4">
      <c r="CS576" s="102"/>
      <c r="CT576" s="102"/>
      <c r="CU576" s="102"/>
      <c r="CV576" s="102"/>
      <c r="CW576" s="102"/>
      <c r="CX576" s="102"/>
      <c r="CY576" s="102"/>
      <c r="DI576" s="39" t="s">
        <v>5726</v>
      </c>
      <c r="DJ576" s="39" t="s">
        <v>5727</v>
      </c>
      <c r="DK576" s="39" t="s">
        <v>5727</v>
      </c>
      <c r="DL576" s="39">
        <v>2</v>
      </c>
      <c r="DM576" s="39"/>
      <c r="DN576" s="39"/>
      <c r="DO576" s="39"/>
    </row>
    <row r="577" spans="97:119" x14ac:dyDescent="0.4">
      <c r="CS577" s="102"/>
      <c r="CT577" s="102"/>
      <c r="CU577" s="102"/>
      <c r="CV577" s="102"/>
      <c r="CW577" s="102"/>
      <c r="CX577" s="102"/>
      <c r="CY577" s="102"/>
      <c r="DI577" s="39" t="s">
        <v>5728</v>
      </c>
      <c r="DJ577" s="39" t="s">
        <v>5729</v>
      </c>
      <c r="DK577" s="39" t="s">
        <v>5729</v>
      </c>
      <c r="DL577" s="39">
        <v>2</v>
      </c>
      <c r="DM577" s="39"/>
      <c r="DN577" s="39"/>
      <c r="DO577" s="39"/>
    </row>
    <row r="578" spans="97:119" x14ac:dyDescent="0.4">
      <c r="CS578" s="102"/>
      <c r="CT578" s="102"/>
      <c r="CU578" s="102"/>
      <c r="CV578" s="102"/>
      <c r="CW578" s="102"/>
      <c r="CX578" s="102"/>
      <c r="CY578" s="102"/>
      <c r="DI578" s="39" t="s">
        <v>5730</v>
      </c>
      <c r="DJ578" s="39" t="s">
        <v>5731</v>
      </c>
      <c r="DK578" s="39" t="s">
        <v>5731</v>
      </c>
      <c r="DL578" s="39">
        <v>2</v>
      </c>
      <c r="DM578" s="39"/>
      <c r="DN578" s="39"/>
      <c r="DO578" s="39"/>
    </row>
    <row r="579" spans="97:119" x14ac:dyDescent="0.4">
      <c r="CS579" s="102"/>
      <c r="CT579" s="102"/>
      <c r="CU579" s="102"/>
      <c r="CV579" s="102"/>
      <c r="CW579" s="111"/>
      <c r="CX579" s="102"/>
      <c r="CY579" s="102"/>
      <c r="DI579" s="39" t="s">
        <v>5732</v>
      </c>
      <c r="DJ579" s="39" t="s">
        <v>5733</v>
      </c>
      <c r="DK579" s="39" t="s">
        <v>5733</v>
      </c>
      <c r="DL579" s="39">
        <v>2</v>
      </c>
      <c r="DM579" s="39"/>
      <c r="DN579" s="39"/>
      <c r="DO579" s="39"/>
    </row>
    <row r="580" spans="97:119" x14ac:dyDescent="0.4">
      <c r="CS580" s="102"/>
      <c r="CT580" s="102"/>
      <c r="CU580" s="102"/>
      <c r="CV580" s="102"/>
      <c r="CW580" s="111"/>
      <c r="CX580" s="102"/>
      <c r="CY580" s="102"/>
      <c r="DI580" s="39" t="s">
        <v>5734</v>
      </c>
      <c r="DJ580" s="39" t="s">
        <v>5735</v>
      </c>
      <c r="DK580" s="39" t="s">
        <v>5735</v>
      </c>
      <c r="DL580" s="39">
        <v>2</v>
      </c>
      <c r="DM580" s="39"/>
      <c r="DN580" s="39"/>
      <c r="DO580" s="39"/>
    </row>
    <row r="581" spans="97:119" x14ac:dyDescent="0.4">
      <c r="CS581" s="102"/>
      <c r="CT581" s="102"/>
      <c r="CU581" s="102"/>
      <c r="CV581" s="102"/>
      <c r="CW581" s="102"/>
      <c r="CX581" s="102"/>
      <c r="CY581" s="102"/>
      <c r="DI581" s="39" t="s">
        <v>5736</v>
      </c>
      <c r="DJ581" s="39" t="s">
        <v>5737</v>
      </c>
      <c r="DK581" s="39" t="s">
        <v>5737</v>
      </c>
      <c r="DL581" s="39">
        <v>2</v>
      </c>
      <c r="DM581" s="39"/>
      <c r="DN581" s="39"/>
      <c r="DO581" s="39"/>
    </row>
    <row r="582" spans="97:119" x14ac:dyDescent="0.4">
      <c r="CS582" s="102"/>
      <c r="CT582" s="102"/>
      <c r="CU582" s="102"/>
      <c r="CV582" s="102"/>
      <c r="CW582" s="102"/>
      <c r="CX582" s="102"/>
      <c r="CY582" s="102"/>
      <c r="DI582" s="39" t="s">
        <v>5738</v>
      </c>
      <c r="DJ582" s="39" t="s">
        <v>5739</v>
      </c>
      <c r="DK582" s="39" t="s">
        <v>5739</v>
      </c>
      <c r="DL582" s="39">
        <v>2</v>
      </c>
      <c r="DM582" s="39"/>
      <c r="DN582" s="39"/>
      <c r="DO582" s="39"/>
    </row>
    <row r="583" spans="97:119" x14ac:dyDescent="0.4">
      <c r="CS583" s="102"/>
      <c r="CT583" s="102"/>
      <c r="CU583" s="102"/>
      <c r="CV583" s="102"/>
      <c r="CW583" s="102"/>
      <c r="CX583" s="102"/>
      <c r="CY583" s="102"/>
      <c r="DI583" s="39" t="s">
        <v>5740</v>
      </c>
      <c r="DJ583" s="39" t="s">
        <v>5741</v>
      </c>
      <c r="DK583" s="39" t="s">
        <v>5741</v>
      </c>
      <c r="DL583" s="39">
        <v>2</v>
      </c>
      <c r="DM583" s="39"/>
      <c r="DN583" s="39"/>
      <c r="DO583" s="39"/>
    </row>
    <row r="584" spans="97:119" x14ac:dyDescent="0.4">
      <c r="CS584" s="102"/>
      <c r="CT584" s="102"/>
      <c r="CU584" s="102"/>
      <c r="CV584" s="102"/>
      <c r="CW584" s="102"/>
      <c r="CX584" s="102"/>
      <c r="CY584" s="102"/>
      <c r="DI584" s="39" t="s">
        <v>5742</v>
      </c>
      <c r="DJ584" s="39" t="s">
        <v>5743</v>
      </c>
      <c r="DK584" s="39" t="s">
        <v>5743</v>
      </c>
      <c r="DL584" s="39">
        <v>2</v>
      </c>
      <c r="DM584" s="39"/>
      <c r="DN584" s="39"/>
      <c r="DO584" s="39"/>
    </row>
    <row r="585" spans="97:119" x14ac:dyDescent="0.4">
      <c r="CS585" s="102"/>
      <c r="CT585" s="102"/>
      <c r="CU585" s="102"/>
      <c r="CV585" s="102"/>
      <c r="CW585" s="102"/>
      <c r="CX585" s="102"/>
      <c r="CY585" s="102"/>
      <c r="DI585" s="39" t="s">
        <v>5744</v>
      </c>
      <c r="DJ585" s="39" t="s">
        <v>5745</v>
      </c>
      <c r="DK585" s="39" t="s">
        <v>5745</v>
      </c>
      <c r="DL585" s="39">
        <v>2</v>
      </c>
      <c r="DM585" s="39"/>
      <c r="DN585" s="39"/>
      <c r="DO585" s="39"/>
    </row>
    <row r="586" spans="97:119" x14ac:dyDescent="0.4">
      <c r="CS586" s="102"/>
      <c r="CT586" s="102"/>
      <c r="CU586" s="102"/>
      <c r="CV586" s="102"/>
      <c r="CW586" s="102"/>
      <c r="CX586" s="102"/>
      <c r="CY586" s="102"/>
      <c r="DI586" s="39" t="s">
        <v>5746</v>
      </c>
      <c r="DJ586" s="39" t="s">
        <v>5747</v>
      </c>
      <c r="DK586" s="39" t="s">
        <v>5747</v>
      </c>
      <c r="DL586" s="39">
        <v>2</v>
      </c>
      <c r="DM586" s="39"/>
      <c r="DN586" s="39"/>
      <c r="DO586" s="39"/>
    </row>
    <row r="587" spans="97:119" x14ac:dyDescent="0.4">
      <c r="CS587" s="102"/>
      <c r="CT587" s="102"/>
      <c r="CU587" s="102"/>
      <c r="CV587" s="102"/>
      <c r="CW587" s="102"/>
      <c r="CX587" s="102"/>
      <c r="CY587" s="102"/>
      <c r="DI587" s="39" t="s">
        <v>5748</v>
      </c>
      <c r="DJ587" s="39" t="s">
        <v>5749</v>
      </c>
      <c r="DK587" s="39" t="s">
        <v>5749</v>
      </c>
      <c r="DL587" s="39">
        <v>2</v>
      </c>
      <c r="DM587" s="39"/>
      <c r="DN587" s="39"/>
      <c r="DO587" s="39"/>
    </row>
    <row r="588" spans="97:119" x14ac:dyDescent="0.4">
      <c r="CS588" s="102"/>
      <c r="CT588" s="102"/>
      <c r="CU588" s="102"/>
      <c r="CV588" s="102"/>
      <c r="CW588" s="102"/>
      <c r="CX588" s="102"/>
      <c r="CY588" s="102"/>
      <c r="DI588" s="39" t="s">
        <v>5750</v>
      </c>
      <c r="DJ588" s="39" t="s">
        <v>5751</v>
      </c>
      <c r="DK588" s="39" t="s">
        <v>5751</v>
      </c>
      <c r="DL588" s="39">
        <v>2</v>
      </c>
      <c r="DM588" s="39"/>
      <c r="DN588" s="39"/>
      <c r="DO588" s="39"/>
    </row>
    <row r="589" spans="97:119" x14ac:dyDescent="0.4">
      <c r="CS589" s="102"/>
      <c r="CT589" s="102"/>
      <c r="CU589" s="102"/>
      <c r="CV589" s="102"/>
      <c r="CW589" s="102"/>
      <c r="CX589" s="102"/>
      <c r="CY589" s="102"/>
      <c r="DI589" s="39" t="s">
        <v>5752</v>
      </c>
      <c r="DJ589" s="39" t="s">
        <v>5753</v>
      </c>
      <c r="DK589" s="39" t="s">
        <v>5753</v>
      </c>
      <c r="DL589" s="39">
        <v>2</v>
      </c>
      <c r="DM589" s="39"/>
      <c r="DN589" s="39"/>
      <c r="DO589" s="39"/>
    </row>
    <row r="590" spans="97:119" x14ac:dyDescent="0.4">
      <c r="CS590" s="102"/>
      <c r="CT590" s="102"/>
      <c r="CU590" s="102"/>
      <c r="CV590" s="102"/>
      <c r="CW590" s="102"/>
      <c r="CX590" s="102"/>
      <c r="CY590" s="102"/>
      <c r="DI590" s="39" t="s">
        <v>5754</v>
      </c>
      <c r="DJ590" s="39" t="s">
        <v>5755</v>
      </c>
      <c r="DK590" s="39" t="s">
        <v>5755</v>
      </c>
      <c r="DL590" s="39">
        <v>2</v>
      </c>
      <c r="DM590" s="39"/>
      <c r="DN590" s="39"/>
      <c r="DO590" s="39"/>
    </row>
    <row r="591" spans="97:119" x14ac:dyDescent="0.4">
      <c r="CS591" s="102"/>
      <c r="CT591" s="102"/>
      <c r="CU591" s="102"/>
      <c r="CV591" s="102"/>
      <c r="CW591" s="102"/>
      <c r="CX591" s="102"/>
      <c r="CY591" s="102"/>
      <c r="DI591" s="39" t="s">
        <v>5756</v>
      </c>
      <c r="DJ591" s="39" t="s">
        <v>5757</v>
      </c>
      <c r="DK591" s="39" t="s">
        <v>5757</v>
      </c>
      <c r="DL591" s="39">
        <v>2</v>
      </c>
      <c r="DM591" s="39"/>
      <c r="DN591" s="39"/>
      <c r="DO591" s="39"/>
    </row>
    <row r="592" spans="97:119" x14ac:dyDescent="0.4">
      <c r="CS592" s="102"/>
      <c r="CT592" s="102"/>
      <c r="CU592" s="102"/>
      <c r="CV592" s="102"/>
      <c r="CW592" s="102"/>
      <c r="CX592" s="102"/>
      <c r="CY592" s="102"/>
      <c r="DI592" s="39" t="s">
        <v>5758</v>
      </c>
      <c r="DJ592" s="39" t="s">
        <v>5759</v>
      </c>
      <c r="DK592" s="39" t="s">
        <v>5759</v>
      </c>
      <c r="DL592" s="39">
        <v>2</v>
      </c>
      <c r="DM592" s="39"/>
      <c r="DN592" s="39"/>
      <c r="DO592" s="39"/>
    </row>
    <row r="593" spans="97:119" x14ac:dyDescent="0.4">
      <c r="CS593" s="102"/>
      <c r="CT593" s="102"/>
      <c r="CU593" s="102"/>
      <c r="CV593" s="102"/>
      <c r="CW593" s="102"/>
      <c r="CX593" s="102"/>
      <c r="CY593" s="102"/>
      <c r="DI593" s="39" t="s">
        <v>5760</v>
      </c>
      <c r="DJ593" s="39" t="s">
        <v>4932</v>
      </c>
      <c r="DK593" s="39" t="s">
        <v>4932</v>
      </c>
      <c r="DL593" s="39">
        <v>2</v>
      </c>
      <c r="DM593" s="39"/>
      <c r="DN593" s="39"/>
      <c r="DO593" s="39"/>
    </row>
    <row r="594" spans="97:119" x14ac:dyDescent="0.4">
      <c r="CS594" s="102"/>
      <c r="CT594" s="102"/>
      <c r="CU594" s="102"/>
      <c r="CV594" s="102"/>
      <c r="CW594" s="102"/>
      <c r="CX594" s="102"/>
      <c r="CY594" s="102"/>
      <c r="DI594" s="39" t="s">
        <v>5761</v>
      </c>
      <c r="DJ594" s="39" t="s">
        <v>5762</v>
      </c>
      <c r="DK594" s="39" t="s">
        <v>5762</v>
      </c>
      <c r="DL594" s="39">
        <v>2</v>
      </c>
      <c r="DM594" s="39"/>
      <c r="DN594" s="39"/>
      <c r="DO594" s="39"/>
    </row>
    <row r="595" spans="97:119" x14ac:dyDescent="0.4">
      <c r="CS595" s="102"/>
      <c r="CT595" s="102"/>
      <c r="CU595" s="102"/>
      <c r="CV595" s="102"/>
      <c r="CW595" s="102"/>
      <c r="CX595" s="102"/>
      <c r="CY595" s="102"/>
      <c r="DI595" s="39" t="s">
        <v>5763</v>
      </c>
      <c r="DJ595" s="39" t="s">
        <v>5764</v>
      </c>
      <c r="DK595" s="39" t="s">
        <v>5764</v>
      </c>
      <c r="DL595" s="39">
        <v>2</v>
      </c>
      <c r="DM595" s="39"/>
      <c r="DN595" s="39"/>
      <c r="DO595" s="39"/>
    </row>
    <row r="596" spans="97:119" x14ac:dyDescent="0.4">
      <c r="CS596" s="102"/>
      <c r="CT596" s="102"/>
      <c r="CU596" s="102"/>
      <c r="CV596" s="102"/>
      <c r="CW596" s="102"/>
      <c r="CX596" s="102"/>
      <c r="CY596" s="102"/>
      <c r="DI596" s="39" t="s">
        <v>5765</v>
      </c>
      <c r="DJ596" s="39" t="s">
        <v>5766</v>
      </c>
      <c r="DK596" s="39" t="s">
        <v>5766</v>
      </c>
      <c r="DL596" s="39">
        <v>2</v>
      </c>
      <c r="DM596" s="39"/>
      <c r="DN596" s="39"/>
      <c r="DO596" s="39"/>
    </row>
    <row r="597" spans="97:119" x14ac:dyDescent="0.4">
      <c r="CS597" s="102"/>
      <c r="CT597" s="102"/>
      <c r="CU597" s="102"/>
      <c r="CV597" s="102"/>
      <c r="CW597" s="102"/>
      <c r="CX597" s="102"/>
      <c r="CY597" s="102"/>
      <c r="DI597" s="39" t="s">
        <v>5767</v>
      </c>
      <c r="DJ597" s="39" t="s">
        <v>5768</v>
      </c>
      <c r="DK597" s="39" t="s">
        <v>5768</v>
      </c>
      <c r="DL597" s="39">
        <v>2</v>
      </c>
      <c r="DM597" s="39"/>
      <c r="DN597" s="39"/>
      <c r="DO597" s="39"/>
    </row>
    <row r="598" spans="97:119" x14ac:dyDescent="0.4">
      <c r="CS598" s="102"/>
      <c r="CT598" s="102"/>
      <c r="CU598" s="102"/>
      <c r="CV598" s="102"/>
      <c r="CW598" s="102"/>
      <c r="CX598" s="102"/>
      <c r="CY598" s="102"/>
      <c r="DI598" s="39" t="s">
        <v>5769</v>
      </c>
      <c r="DJ598" s="39" t="s">
        <v>5770</v>
      </c>
      <c r="DK598" s="39" t="s">
        <v>5770</v>
      </c>
      <c r="DL598" s="39">
        <v>2</v>
      </c>
      <c r="DM598" s="39"/>
      <c r="DN598" s="39"/>
      <c r="DO598" s="39"/>
    </row>
    <row r="599" spans="97:119" x14ac:dyDescent="0.4">
      <c r="CS599" s="102"/>
      <c r="CT599" s="102"/>
      <c r="CU599" s="102"/>
      <c r="CV599" s="102"/>
      <c r="CW599" s="102"/>
      <c r="CX599" s="102"/>
      <c r="CY599" s="102"/>
      <c r="DI599" s="39" t="s">
        <v>5771</v>
      </c>
      <c r="DJ599" s="39" t="s">
        <v>5772</v>
      </c>
      <c r="DK599" s="39" t="s">
        <v>5772</v>
      </c>
      <c r="DL599" s="39">
        <v>2</v>
      </c>
      <c r="DM599" s="39"/>
      <c r="DN599" s="39"/>
      <c r="DO599" s="39"/>
    </row>
    <row r="600" spans="97:119" x14ac:dyDescent="0.4">
      <c r="CS600" s="102"/>
      <c r="CT600" s="102"/>
      <c r="CU600" s="102"/>
      <c r="CV600" s="102"/>
      <c r="CW600" s="102"/>
      <c r="CX600" s="102"/>
      <c r="CY600" s="102"/>
      <c r="DI600" s="39" t="s">
        <v>5773</v>
      </c>
      <c r="DJ600" s="39" t="s">
        <v>5774</v>
      </c>
      <c r="DK600" s="39" t="s">
        <v>5774</v>
      </c>
      <c r="DL600" s="39">
        <v>2</v>
      </c>
      <c r="DM600" s="39"/>
      <c r="DN600" s="39"/>
      <c r="DO600" s="39"/>
    </row>
    <row r="601" spans="97:119" x14ac:dyDescent="0.4">
      <c r="CS601" s="102"/>
      <c r="CT601" s="102"/>
      <c r="CU601" s="102"/>
      <c r="CV601" s="102"/>
      <c r="CW601" s="102"/>
      <c r="CX601" s="102"/>
      <c r="CY601" s="102"/>
      <c r="DI601" s="39" t="s">
        <v>5775</v>
      </c>
      <c r="DJ601" s="39" t="s">
        <v>5776</v>
      </c>
      <c r="DK601" s="39" t="s">
        <v>5776</v>
      </c>
      <c r="DL601" s="39">
        <v>2</v>
      </c>
      <c r="DM601" s="39"/>
      <c r="DN601" s="39"/>
      <c r="DO601" s="39"/>
    </row>
    <row r="602" spans="97:119" x14ac:dyDescent="0.4">
      <c r="CS602" s="102"/>
      <c r="CT602" s="102"/>
      <c r="CU602" s="102"/>
      <c r="CV602" s="102"/>
      <c r="CW602" s="102"/>
      <c r="CX602" s="102"/>
      <c r="CY602" s="102"/>
      <c r="DI602" s="39" t="s">
        <v>5777</v>
      </c>
      <c r="DJ602" s="39" t="s">
        <v>5778</v>
      </c>
      <c r="DK602" s="39" t="s">
        <v>5778</v>
      </c>
      <c r="DL602" s="39">
        <v>2</v>
      </c>
      <c r="DM602" s="39"/>
      <c r="DN602" s="39"/>
      <c r="DO602" s="39"/>
    </row>
    <row r="603" spans="97:119" x14ac:dyDescent="0.4">
      <c r="CS603" s="102"/>
      <c r="CT603" s="102"/>
      <c r="CU603" s="102"/>
      <c r="CV603" s="102"/>
      <c r="CW603" s="103"/>
      <c r="CX603" s="103"/>
      <c r="CY603" s="102"/>
      <c r="DI603" s="39" t="s">
        <v>5779</v>
      </c>
      <c r="DJ603" s="39" t="s">
        <v>5780</v>
      </c>
      <c r="DK603" s="39" t="s">
        <v>5780</v>
      </c>
      <c r="DL603" s="39">
        <v>2</v>
      </c>
      <c r="DM603" s="39"/>
      <c r="DN603" s="39"/>
      <c r="DO603" s="39"/>
    </row>
    <row r="604" spans="97:119" x14ac:dyDescent="0.4">
      <c r="CS604" s="102"/>
      <c r="CT604" s="102"/>
      <c r="CU604" s="102"/>
      <c r="CV604" s="102"/>
      <c r="CW604" s="103"/>
      <c r="CX604" s="103"/>
      <c r="CY604" s="102"/>
      <c r="DI604" s="39" t="s">
        <v>5781</v>
      </c>
      <c r="DJ604" s="39" t="s">
        <v>5782</v>
      </c>
      <c r="DK604" s="39" t="s">
        <v>5782</v>
      </c>
      <c r="DL604" s="39">
        <v>2</v>
      </c>
      <c r="DM604" s="39"/>
      <c r="DN604" s="39"/>
      <c r="DO604" s="39"/>
    </row>
    <row r="605" spans="97:119" x14ac:dyDescent="0.4">
      <c r="CS605" s="102"/>
      <c r="CT605" s="102"/>
      <c r="CU605" s="102"/>
      <c r="CV605" s="102"/>
      <c r="CW605" s="102"/>
      <c r="CX605" s="102"/>
      <c r="CY605" s="102"/>
      <c r="DI605" s="39" t="s">
        <v>5783</v>
      </c>
      <c r="DJ605" s="39" t="s">
        <v>5784</v>
      </c>
      <c r="DK605" s="39" t="s">
        <v>5784</v>
      </c>
      <c r="DL605" s="39">
        <v>2</v>
      </c>
      <c r="DM605" s="39"/>
      <c r="DN605" s="39"/>
      <c r="DO605" s="39"/>
    </row>
    <row r="606" spans="97:119" x14ac:dyDescent="0.4">
      <c r="CS606" s="102"/>
      <c r="CT606" s="102"/>
      <c r="CU606" s="102"/>
      <c r="CV606" s="102"/>
      <c r="CW606" s="102"/>
      <c r="CX606" s="102"/>
      <c r="CY606" s="102"/>
      <c r="DI606" s="39" t="s">
        <v>5785</v>
      </c>
      <c r="DJ606" s="39" t="s">
        <v>5786</v>
      </c>
      <c r="DK606" s="39" t="s">
        <v>5786</v>
      </c>
      <c r="DL606" s="39">
        <v>2</v>
      </c>
      <c r="DM606" s="39"/>
      <c r="DN606" s="39"/>
      <c r="DO606" s="39"/>
    </row>
    <row r="607" spans="97:119" x14ac:dyDescent="0.4">
      <c r="CS607" s="102"/>
      <c r="CT607" s="102"/>
      <c r="CU607" s="102"/>
      <c r="CV607" s="102"/>
      <c r="CW607" s="102"/>
      <c r="CX607" s="102"/>
      <c r="CY607" s="102"/>
      <c r="DI607" s="39" t="s">
        <v>5787</v>
      </c>
      <c r="DJ607" s="39" t="s">
        <v>5788</v>
      </c>
      <c r="DK607" s="39" t="s">
        <v>5788</v>
      </c>
      <c r="DL607" s="39">
        <v>2</v>
      </c>
      <c r="DM607" s="39"/>
      <c r="DN607" s="39"/>
      <c r="DO607" s="39"/>
    </row>
    <row r="608" spans="97:119" x14ac:dyDescent="0.4">
      <c r="CS608" s="102"/>
      <c r="CT608" s="102"/>
      <c r="CU608" s="102"/>
      <c r="CV608" s="102"/>
      <c r="CW608" s="102"/>
      <c r="CX608" s="102"/>
      <c r="CY608" s="102"/>
      <c r="DI608" s="39" t="s">
        <v>5789</v>
      </c>
      <c r="DJ608" s="39" t="s">
        <v>5790</v>
      </c>
      <c r="DK608" s="39" t="s">
        <v>5790</v>
      </c>
      <c r="DL608" s="39">
        <v>2</v>
      </c>
      <c r="DM608" s="39"/>
      <c r="DN608" s="39"/>
      <c r="DO608" s="39"/>
    </row>
    <row r="609" spans="97:119" x14ac:dyDescent="0.4">
      <c r="CS609" s="102"/>
      <c r="CT609" s="102"/>
      <c r="CU609" s="102"/>
      <c r="CV609" s="102"/>
      <c r="CW609" s="111"/>
      <c r="CX609" s="102"/>
      <c r="CY609" s="102"/>
      <c r="DI609" s="39" t="s">
        <v>5791</v>
      </c>
      <c r="DJ609" s="39" t="s">
        <v>5792</v>
      </c>
      <c r="DK609" s="39" t="s">
        <v>5792</v>
      </c>
      <c r="DL609" s="39">
        <v>2</v>
      </c>
      <c r="DM609" s="39"/>
      <c r="DN609" s="39"/>
      <c r="DO609" s="39"/>
    </row>
    <row r="610" spans="97:119" x14ac:dyDescent="0.4">
      <c r="CS610" s="102"/>
      <c r="CT610" s="102"/>
      <c r="CU610" s="102"/>
      <c r="CV610" s="102"/>
      <c r="CW610" s="111"/>
      <c r="CX610" s="102"/>
      <c r="CY610" s="102"/>
      <c r="DI610" s="39" t="s">
        <v>5793</v>
      </c>
      <c r="DJ610" s="39" t="s">
        <v>5794</v>
      </c>
      <c r="DK610" s="39" t="s">
        <v>5794</v>
      </c>
      <c r="DL610" s="39">
        <v>2</v>
      </c>
      <c r="DM610" s="39"/>
      <c r="DN610" s="39"/>
      <c r="DO610" s="39"/>
    </row>
    <row r="611" spans="97:119" x14ac:dyDescent="0.4">
      <c r="CS611" s="102"/>
      <c r="CT611" s="102"/>
      <c r="CU611" s="102"/>
      <c r="CV611" s="102"/>
      <c r="CW611" s="102"/>
      <c r="CX611" s="102"/>
      <c r="CY611" s="102"/>
      <c r="DI611" s="39" t="s">
        <v>5795</v>
      </c>
      <c r="DJ611" s="39" t="s">
        <v>5796</v>
      </c>
      <c r="DK611" s="39" t="s">
        <v>5796</v>
      </c>
      <c r="DL611" s="39">
        <v>2</v>
      </c>
      <c r="DM611" s="39"/>
      <c r="DN611" s="39"/>
      <c r="DO611" s="39"/>
    </row>
    <row r="612" spans="97:119" x14ac:dyDescent="0.4">
      <c r="CS612" s="102"/>
      <c r="CT612" s="102"/>
      <c r="CU612" s="102"/>
      <c r="CV612" s="102"/>
      <c r="CW612" s="102"/>
      <c r="CX612" s="102"/>
      <c r="CY612" s="102"/>
      <c r="DI612" s="39" t="s">
        <v>5797</v>
      </c>
      <c r="DJ612" s="39" t="s">
        <v>5798</v>
      </c>
      <c r="DK612" s="39" t="s">
        <v>5798</v>
      </c>
      <c r="DL612" s="39">
        <v>2</v>
      </c>
      <c r="DM612" s="39"/>
      <c r="DN612" s="39"/>
      <c r="DO612" s="39"/>
    </row>
    <row r="613" spans="97:119" x14ac:dyDescent="0.4">
      <c r="CS613" s="102"/>
      <c r="CT613" s="102"/>
      <c r="CU613" s="102"/>
      <c r="CV613" s="102"/>
      <c r="CW613" s="102"/>
      <c r="CX613" s="102"/>
      <c r="CY613" s="102"/>
      <c r="DI613" s="39" t="s">
        <v>5799</v>
      </c>
      <c r="DJ613" s="39" t="s">
        <v>5800</v>
      </c>
      <c r="DK613" s="39" t="s">
        <v>5800</v>
      </c>
      <c r="DL613" s="39">
        <v>2</v>
      </c>
      <c r="DM613" s="39"/>
      <c r="DN613" s="39"/>
      <c r="DO613" s="39"/>
    </row>
    <row r="614" spans="97:119" x14ac:dyDescent="0.4">
      <c r="CS614" s="102"/>
      <c r="CT614" s="102"/>
      <c r="CU614" s="102"/>
      <c r="CV614" s="102"/>
      <c r="CW614" s="102"/>
      <c r="CX614" s="102"/>
      <c r="CY614" s="102"/>
      <c r="DI614" s="39" t="s">
        <v>5801</v>
      </c>
      <c r="DJ614" s="39" t="s">
        <v>5802</v>
      </c>
      <c r="DK614" s="39" t="s">
        <v>5802</v>
      </c>
      <c r="DL614" s="39">
        <v>2</v>
      </c>
      <c r="DM614" s="39"/>
      <c r="DN614" s="39"/>
      <c r="DO614" s="39"/>
    </row>
    <row r="615" spans="97:119" x14ac:dyDescent="0.4">
      <c r="CS615" s="102"/>
      <c r="CT615" s="102"/>
      <c r="CU615" s="102"/>
      <c r="CV615" s="102"/>
      <c r="CW615" s="102"/>
      <c r="CX615" s="102"/>
      <c r="CY615" s="102"/>
      <c r="DI615" s="39" t="s">
        <v>5803</v>
      </c>
      <c r="DJ615" s="39" t="s">
        <v>5804</v>
      </c>
      <c r="DK615" s="39" t="s">
        <v>5804</v>
      </c>
      <c r="DL615" s="39">
        <v>2</v>
      </c>
      <c r="DM615" s="39"/>
      <c r="DN615" s="39"/>
      <c r="DO615" s="39"/>
    </row>
    <row r="616" spans="97:119" x14ac:dyDescent="0.4">
      <c r="CS616" s="102"/>
      <c r="CT616" s="102"/>
      <c r="CU616" s="102"/>
      <c r="CV616" s="102"/>
      <c r="CW616" s="102"/>
      <c r="CX616" s="102"/>
      <c r="CY616" s="102"/>
      <c r="DI616" s="39" t="s">
        <v>5805</v>
      </c>
      <c r="DJ616" s="39" t="s">
        <v>4394</v>
      </c>
      <c r="DK616" s="39" t="s">
        <v>4394</v>
      </c>
      <c r="DL616" s="39">
        <v>2</v>
      </c>
      <c r="DM616" s="39"/>
      <c r="DN616" s="39"/>
      <c r="DO616" s="39"/>
    </row>
    <row r="617" spans="97:119" x14ac:dyDescent="0.4">
      <c r="CS617" s="102"/>
      <c r="CT617" s="102"/>
      <c r="CU617" s="102"/>
      <c r="CV617" s="102"/>
      <c r="CW617" s="102"/>
      <c r="CX617" s="102"/>
      <c r="CY617" s="102"/>
      <c r="DI617" s="39" t="s">
        <v>5806</v>
      </c>
      <c r="DJ617" s="39" t="s">
        <v>5076</v>
      </c>
      <c r="DK617" s="39" t="s">
        <v>5076</v>
      </c>
      <c r="DL617" s="39">
        <v>2</v>
      </c>
      <c r="DM617" s="39"/>
      <c r="DN617" s="39"/>
      <c r="DO617" s="39"/>
    </row>
    <row r="618" spans="97:119" x14ac:dyDescent="0.4">
      <c r="CS618" s="102"/>
      <c r="CT618" s="102"/>
      <c r="CU618" s="102"/>
      <c r="CV618" s="102"/>
      <c r="CW618" s="102"/>
      <c r="CX618" s="102"/>
      <c r="CY618" s="102"/>
      <c r="DI618" s="39" t="s">
        <v>5807</v>
      </c>
      <c r="DJ618" s="39" t="s">
        <v>5808</v>
      </c>
      <c r="DK618" s="39" t="s">
        <v>5808</v>
      </c>
      <c r="DL618" s="39">
        <v>2</v>
      </c>
      <c r="DM618" s="39"/>
      <c r="DN618" s="39"/>
      <c r="DO618" s="39"/>
    </row>
    <row r="619" spans="97:119" x14ac:dyDescent="0.4">
      <c r="CS619" s="102"/>
      <c r="CT619" s="102"/>
      <c r="CU619" s="102"/>
      <c r="CV619" s="102"/>
      <c r="CW619" s="102"/>
      <c r="CX619" s="102"/>
      <c r="CY619" s="102"/>
      <c r="DI619" s="39" t="s">
        <v>5809</v>
      </c>
      <c r="DJ619" s="39" t="s">
        <v>5810</v>
      </c>
      <c r="DK619" s="39" t="s">
        <v>5810</v>
      </c>
      <c r="DL619" s="39">
        <v>2</v>
      </c>
      <c r="DM619" s="39"/>
      <c r="DN619" s="39"/>
      <c r="DO619" s="39"/>
    </row>
    <row r="620" spans="97:119" x14ac:dyDescent="0.4">
      <c r="CS620" s="102"/>
      <c r="CT620" s="102"/>
      <c r="CU620" s="102"/>
      <c r="CV620" s="102"/>
      <c r="CW620" s="102"/>
      <c r="CX620" s="102"/>
      <c r="CY620" s="102"/>
      <c r="DI620" s="39" t="s">
        <v>5811</v>
      </c>
      <c r="DJ620" s="39" t="s">
        <v>5812</v>
      </c>
      <c r="DK620" s="39" t="s">
        <v>5812</v>
      </c>
      <c r="DL620" s="39">
        <v>2</v>
      </c>
      <c r="DM620" s="39"/>
      <c r="DN620" s="39"/>
      <c r="DO620" s="39"/>
    </row>
    <row r="621" spans="97:119" x14ac:dyDescent="0.4">
      <c r="CS621" s="102"/>
      <c r="CT621" s="102"/>
      <c r="CU621" s="102"/>
      <c r="CV621" s="102"/>
      <c r="CW621" s="102"/>
      <c r="CX621" s="102"/>
      <c r="CY621" s="102"/>
      <c r="DI621" s="39" t="s">
        <v>5813</v>
      </c>
      <c r="DJ621" s="39" t="s">
        <v>5814</v>
      </c>
      <c r="DK621" s="39" t="s">
        <v>5814</v>
      </c>
      <c r="DL621" s="39">
        <v>2</v>
      </c>
      <c r="DM621" s="39"/>
      <c r="DN621" s="39"/>
      <c r="DO621" s="39"/>
    </row>
    <row r="622" spans="97:119" x14ac:dyDescent="0.4">
      <c r="CS622" s="102"/>
      <c r="CT622" s="102"/>
      <c r="CU622" s="102"/>
      <c r="CV622" s="102"/>
      <c r="CW622" s="102"/>
      <c r="CX622" s="102"/>
      <c r="CY622" s="102"/>
      <c r="DI622" s="39" t="s">
        <v>5815</v>
      </c>
      <c r="DJ622" s="39" t="s">
        <v>5816</v>
      </c>
      <c r="DK622" s="39" t="s">
        <v>5816</v>
      </c>
      <c r="DL622" s="39">
        <v>2</v>
      </c>
      <c r="DM622" s="39"/>
      <c r="DN622" s="39"/>
      <c r="DO622" s="39"/>
    </row>
    <row r="623" spans="97:119" x14ac:dyDescent="0.4">
      <c r="CS623" s="102"/>
      <c r="CT623" s="102"/>
      <c r="CU623" s="102"/>
      <c r="CV623" s="102"/>
      <c r="CW623" s="102"/>
      <c r="CX623" s="102"/>
      <c r="CY623" s="102"/>
      <c r="DI623" s="39" t="s">
        <v>5817</v>
      </c>
      <c r="DJ623" s="39" t="s">
        <v>5818</v>
      </c>
      <c r="DK623" s="39" t="s">
        <v>5818</v>
      </c>
      <c r="DL623" s="39">
        <v>2</v>
      </c>
      <c r="DM623" s="39"/>
      <c r="DN623" s="39"/>
      <c r="DO623" s="39"/>
    </row>
    <row r="624" spans="97:119" x14ac:dyDescent="0.4">
      <c r="CS624" s="102"/>
      <c r="CT624" s="102"/>
      <c r="CU624" s="102"/>
      <c r="CV624" s="102"/>
      <c r="CW624" s="102"/>
      <c r="CX624" s="102"/>
      <c r="CY624" s="102"/>
      <c r="DI624" s="39" t="s">
        <v>5819</v>
      </c>
      <c r="DJ624" s="39" t="s">
        <v>5820</v>
      </c>
      <c r="DK624" s="39" t="s">
        <v>5820</v>
      </c>
      <c r="DL624" s="39">
        <v>2</v>
      </c>
      <c r="DM624" s="39"/>
      <c r="DN624" s="39"/>
      <c r="DO624" s="39"/>
    </row>
    <row r="625" spans="97:119" x14ac:dyDescent="0.4">
      <c r="CS625" s="102"/>
      <c r="CT625" s="102"/>
      <c r="CU625" s="102"/>
      <c r="CV625" s="102"/>
      <c r="CW625" s="102"/>
      <c r="CX625" s="102"/>
      <c r="CY625" s="102"/>
      <c r="DI625" s="39" t="s">
        <v>5821</v>
      </c>
      <c r="DJ625" s="39" t="s">
        <v>5040</v>
      </c>
      <c r="DK625" s="39" t="s">
        <v>5040</v>
      </c>
      <c r="DL625" s="39">
        <v>2</v>
      </c>
      <c r="DM625" s="39"/>
      <c r="DN625" s="39"/>
      <c r="DO625" s="39"/>
    </row>
    <row r="626" spans="97:119" x14ac:dyDescent="0.4">
      <c r="CS626" s="102"/>
      <c r="CT626" s="102"/>
      <c r="CU626" s="102"/>
      <c r="CV626" s="102"/>
      <c r="CW626" s="102"/>
      <c r="CX626" s="102"/>
      <c r="CY626" s="102"/>
      <c r="DI626" s="39" t="s">
        <v>5822</v>
      </c>
      <c r="DJ626" s="39" t="s">
        <v>5823</v>
      </c>
      <c r="DK626" s="39" t="s">
        <v>5823</v>
      </c>
      <c r="DL626" s="39">
        <v>2</v>
      </c>
      <c r="DM626" s="39"/>
      <c r="DN626" s="39"/>
      <c r="DO626" s="39"/>
    </row>
    <row r="627" spans="97:119" x14ac:dyDescent="0.4">
      <c r="CS627" s="102"/>
      <c r="CT627" s="102"/>
      <c r="CU627" s="102"/>
      <c r="CV627" s="102"/>
      <c r="CW627" s="102"/>
      <c r="CX627" s="102"/>
      <c r="CY627" s="102"/>
      <c r="DI627" s="39" t="s">
        <v>5824</v>
      </c>
      <c r="DJ627" s="39" t="s">
        <v>5825</v>
      </c>
      <c r="DK627" s="39" t="s">
        <v>5825</v>
      </c>
      <c r="DL627" s="39">
        <v>2</v>
      </c>
      <c r="DM627" s="39"/>
      <c r="DN627" s="39"/>
      <c r="DO627" s="39"/>
    </row>
    <row r="628" spans="97:119" x14ac:dyDescent="0.4">
      <c r="CS628" s="102"/>
      <c r="CT628" s="102"/>
      <c r="CU628" s="102"/>
      <c r="CV628" s="102"/>
      <c r="CW628" s="102"/>
      <c r="CX628" s="102"/>
      <c r="CY628" s="102"/>
      <c r="DI628" s="39" t="s">
        <v>5826</v>
      </c>
      <c r="DJ628" s="39" t="s">
        <v>5058</v>
      </c>
      <c r="DK628" s="39" t="s">
        <v>5058</v>
      </c>
      <c r="DL628" s="39">
        <v>2</v>
      </c>
      <c r="DM628" s="39"/>
      <c r="DN628" s="39"/>
      <c r="DO628" s="39"/>
    </row>
    <row r="629" spans="97:119" x14ac:dyDescent="0.4">
      <c r="CS629" s="102"/>
      <c r="CT629" s="102"/>
      <c r="CU629" s="102"/>
      <c r="CV629" s="102"/>
      <c r="CW629" s="102"/>
      <c r="CX629" s="102"/>
      <c r="CY629" s="102"/>
      <c r="DI629" s="39" t="s">
        <v>5827</v>
      </c>
      <c r="DJ629" s="39" t="s">
        <v>5828</v>
      </c>
      <c r="DK629" s="39" t="s">
        <v>5828</v>
      </c>
      <c r="DL629" s="39">
        <v>2</v>
      </c>
      <c r="DM629" s="39"/>
      <c r="DN629" s="39"/>
      <c r="DO629" s="39"/>
    </row>
    <row r="630" spans="97:119" x14ac:dyDescent="0.4">
      <c r="CS630" s="102"/>
      <c r="CT630" s="102"/>
      <c r="CU630" s="102"/>
      <c r="CV630" s="102"/>
      <c r="CW630" s="102"/>
      <c r="CX630" s="102"/>
      <c r="CY630" s="102"/>
      <c r="DI630" s="39" t="s">
        <v>5829</v>
      </c>
      <c r="DJ630" s="39" t="s">
        <v>5830</v>
      </c>
      <c r="DK630" s="39" t="s">
        <v>5830</v>
      </c>
      <c r="DL630" s="39">
        <v>2</v>
      </c>
      <c r="DM630" s="39"/>
      <c r="DN630" s="39"/>
      <c r="DO630" s="39"/>
    </row>
    <row r="631" spans="97:119" x14ac:dyDescent="0.4">
      <c r="CS631" s="102"/>
      <c r="CT631" s="102"/>
      <c r="CU631" s="102"/>
      <c r="CV631" s="102"/>
      <c r="CW631" s="102"/>
      <c r="CX631" s="102"/>
      <c r="CY631" s="102"/>
      <c r="DI631" s="39" t="s">
        <v>5831</v>
      </c>
      <c r="DJ631" s="39" t="s">
        <v>5832</v>
      </c>
      <c r="DK631" s="39" t="s">
        <v>5832</v>
      </c>
      <c r="DL631" s="39">
        <v>2</v>
      </c>
      <c r="DM631" s="39"/>
      <c r="DN631" s="39"/>
      <c r="DO631" s="39"/>
    </row>
    <row r="632" spans="97:119" x14ac:dyDescent="0.4">
      <c r="CS632" s="102"/>
      <c r="CT632" s="102"/>
      <c r="CU632" s="102"/>
      <c r="CV632" s="102"/>
      <c r="CW632" s="102"/>
      <c r="CX632" s="102"/>
      <c r="CY632" s="102"/>
      <c r="DI632" s="39" t="s">
        <v>5833</v>
      </c>
      <c r="DJ632" s="39" t="s">
        <v>5834</v>
      </c>
      <c r="DK632" s="39" t="s">
        <v>5834</v>
      </c>
      <c r="DL632" s="39">
        <v>2</v>
      </c>
      <c r="DM632" s="39"/>
      <c r="DN632" s="39"/>
      <c r="DO632" s="39"/>
    </row>
    <row r="633" spans="97:119" x14ac:dyDescent="0.4">
      <c r="CS633" s="102"/>
      <c r="CT633" s="102"/>
      <c r="CU633" s="102"/>
      <c r="CV633" s="102"/>
      <c r="CW633" s="103"/>
      <c r="CX633" s="103"/>
      <c r="CY633" s="102"/>
      <c r="DI633" s="39" t="s">
        <v>5835</v>
      </c>
      <c r="DJ633" s="39" t="s">
        <v>5045</v>
      </c>
      <c r="DK633" s="39" t="s">
        <v>5045</v>
      </c>
      <c r="DL633" s="39">
        <v>2</v>
      </c>
      <c r="DM633" s="39"/>
      <c r="DN633" s="39"/>
      <c r="DO633" s="39"/>
    </row>
    <row r="634" spans="97:119" x14ac:dyDescent="0.4">
      <c r="CS634" s="102"/>
      <c r="CT634" s="102"/>
      <c r="CU634" s="102"/>
      <c r="CV634" s="102"/>
      <c r="CW634" s="103"/>
      <c r="CX634" s="103"/>
      <c r="CY634" s="102"/>
      <c r="DI634" s="39" t="s">
        <v>5836</v>
      </c>
      <c r="DJ634" s="39" t="s">
        <v>4474</v>
      </c>
      <c r="DK634" s="39" t="s">
        <v>4474</v>
      </c>
      <c r="DL634" s="39">
        <v>2</v>
      </c>
      <c r="DM634" s="39"/>
      <c r="DN634" s="39"/>
      <c r="DO634" s="39"/>
    </row>
    <row r="635" spans="97:119" x14ac:dyDescent="0.4">
      <c r="CS635" s="102"/>
      <c r="CT635" s="102"/>
      <c r="CU635" s="102"/>
      <c r="CV635" s="102"/>
      <c r="CW635" s="102"/>
      <c r="CX635" s="102"/>
      <c r="CY635" s="102"/>
      <c r="DI635" s="39" t="s">
        <v>5837</v>
      </c>
      <c r="DJ635" s="39" t="s">
        <v>5838</v>
      </c>
      <c r="DK635" s="39" t="s">
        <v>5838</v>
      </c>
      <c r="DL635" s="39">
        <v>2</v>
      </c>
      <c r="DM635" s="39"/>
      <c r="DN635" s="39"/>
      <c r="DO635" s="39"/>
    </row>
    <row r="636" spans="97:119" x14ac:dyDescent="0.4">
      <c r="CS636" s="102"/>
      <c r="CT636" s="102"/>
      <c r="CU636" s="102"/>
      <c r="CV636" s="102"/>
      <c r="CW636" s="102"/>
      <c r="CX636" s="102"/>
      <c r="CY636" s="102"/>
      <c r="DI636" s="39" t="s">
        <v>5839</v>
      </c>
      <c r="DJ636" s="39" t="s">
        <v>5840</v>
      </c>
      <c r="DK636" s="39" t="s">
        <v>5840</v>
      </c>
      <c r="DL636" s="39">
        <v>2</v>
      </c>
      <c r="DM636" s="39"/>
      <c r="DN636" s="39"/>
      <c r="DO636" s="39"/>
    </row>
    <row r="637" spans="97:119" x14ac:dyDescent="0.4">
      <c r="CS637" s="102"/>
      <c r="CT637" s="102"/>
      <c r="CU637" s="102"/>
      <c r="CV637" s="102"/>
      <c r="CW637" s="102"/>
      <c r="CX637" s="102"/>
      <c r="CY637" s="102"/>
      <c r="DI637" s="39" t="s">
        <v>5841</v>
      </c>
      <c r="DJ637" s="39" t="s">
        <v>5842</v>
      </c>
      <c r="DK637" s="39" t="s">
        <v>5842</v>
      </c>
      <c r="DL637" s="39">
        <v>2</v>
      </c>
      <c r="DM637" s="39"/>
      <c r="DN637" s="39"/>
      <c r="DO637" s="39"/>
    </row>
    <row r="638" spans="97:119" x14ac:dyDescent="0.4">
      <c r="CS638" s="102"/>
      <c r="CT638" s="102"/>
      <c r="CU638" s="102"/>
      <c r="CV638" s="102"/>
      <c r="CW638" s="102"/>
      <c r="CX638" s="102"/>
      <c r="CY638" s="102"/>
      <c r="DI638" s="39" t="s">
        <v>5843</v>
      </c>
      <c r="DJ638" s="39" t="s">
        <v>5844</v>
      </c>
      <c r="DK638" s="39" t="s">
        <v>5844</v>
      </c>
      <c r="DL638" s="39">
        <v>2</v>
      </c>
      <c r="DM638" s="39"/>
      <c r="DN638" s="39"/>
      <c r="DO638" s="39"/>
    </row>
    <row r="639" spans="97:119" x14ac:dyDescent="0.4">
      <c r="CS639" s="102"/>
      <c r="CT639" s="102"/>
      <c r="CU639" s="102"/>
      <c r="CV639" s="102"/>
      <c r="CW639" s="111"/>
      <c r="CX639" s="102"/>
      <c r="CY639" s="102"/>
      <c r="DI639" s="39" t="s">
        <v>5845</v>
      </c>
      <c r="DJ639" s="39" t="s">
        <v>5846</v>
      </c>
      <c r="DK639" s="39" t="s">
        <v>5846</v>
      </c>
      <c r="DL639" s="39">
        <v>2</v>
      </c>
      <c r="DM639" s="39"/>
      <c r="DN639" s="39"/>
      <c r="DO639" s="39"/>
    </row>
    <row r="640" spans="97:119" x14ac:dyDescent="0.4">
      <c r="CS640" s="102"/>
      <c r="CT640" s="102"/>
      <c r="CU640" s="102"/>
      <c r="CV640" s="102"/>
      <c r="CW640" s="111"/>
      <c r="CX640" s="102"/>
      <c r="CY640" s="102"/>
      <c r="DI640" s="39" t="s">
        <v>5847</v>
      </c>
      <c r="DJ640" s="39" t="s">
        <v>5848</v>
      </c>
      <c r="DK640" s="39" t="s">
        <v>5848</v>
      </c>
      <c r="DL640" s="39">
        <v>2</v>
      </c>
      <c r="DM640" s="39"/>
      <c r="DN640" s="39"/>
      <c r="DO640" s="39"/>
    </row>
    <row r="641" spans="97:119" x14ac:dyDescent="0.4">
      <c r="CS641" s="102"/>
      <c r="CT641" s="102"/>
      <c r="CU641" s="102"/>
      <c r="CV641" s="102"/>
      <c r="CW641" s="102"/>
      <c r="CX641" s="102"/>
      <c r="CY641" s="102"/>
      <c r="DI641" s="39" t="s">
        <v>5849</v>
      </c>
      <c r="DJ641" s="39" t="s">
        <v>5850</v>
      </c>
      <c r="DK641" s="39" t="s">
        <v>5850</v>
      </c>
      <c r="DL641" s="39">
        <v>2</v>
      </c>
      <c r="DM641" s="39"/>
      <c r="DN641" s="39"/>
      <c r="DO641" s="39"/>
    </row>
    <row r="642" spans="97:119" x14ac:dyDescent="0.4">
      <c r="CS642" s="102"/>
      <c r="CT642" s="102"/>
      <c r="CU642" s="102"/>
      <c r="CV642" s="102"/>
      <c r="CW642" s="102"/>
      <c r="CX642" s="102"/>
      <c r="CY642" s="102"/>
      <c r="DI642" s="39" t="s">
        <v>5851</v>
      </c>
      <c r="DJ642" s="39" t="s">
        <v>5852</v>
      </c>
      <c r="DK642" s="39" t="s">
        <v>5852</v>
      </c>
      <c r="DL642" s="39">
        <v>2</v>
      </c>
      <c r="DM642" s="39"/>
      <c r="DN642" s="39"/>
      <c r="DO642" s="39"/>
    </row>
    <row r="643" spans="97:119" x14ac:dyDescent="0.4">
      <c r="CS643" s="102"/>
      <c r="CT643" s="102"/>
      <c r="CU643" s="102"/>
      <c r="CV643" s="102"/>
      <c r="CW643" s="102"/>
      <c r="CX643" s="102"/>
      <c r="CY643" s="102"/>
      <c r="DI643" s="39" t="s">
        <v>5853</v>
      </c>
      <c r="DJ643" s="39" t="s">
        <v>5854</v>
      </c>
      <c r="DK643" s="39" t="s">
        <v>5854</v>
      </c>
      <c r="DL643" s="39">
        <v>2</v>
      </c>
      <c r="DM643" s="39"/>
      <c r="DN643" s="39"/>
      <c r="DO643" s="39"/>
    </row>
    <row r="644" spans="97:119" x14ac:dyDescent="0.4">
      <c r="CS644" s="102"/>
      <c r="CT644" s="102"/>
      <c r="CU644" s="102"/>
      <c r="CV644" s="102"/>
      <c r="CW644" s="102"/>
      <c r="CX644" s="102"/>
      <c r="CY644" s="102"/>
      <c r="DI644" s="39" t="s">
        <v>5855</v>
      </c>
      <c r="DJ644" s="39" t="s">
        <v>5856</v>
      </c>
      <c r="DK644" s="39" t="s">
        <v>5856</v>
      </c>
      <c r="DL644" s="39">
        <v>2</v>
      </c>
      <c r="DM644" s="39"/>
      <c r="DN644" s="39"/>
      <c r="DO644" s="39"/>
    </row>
    <row r="645" spans="97:119" x14ac:dyDescent="0.4">
      <c r="CS645" s="102"/>
      <c r="CT645" s="102"/>
      <c r="CU645" s="102"/>
      <c r="CV645" s="102"/>
      <c r="CW645" s="102"/>
      <c r="CX645" s="102"/>
      <c r="CY645" s="102"/>
      <c r="DI645" s="39" t="s">
        <v>5857</v>
      </c>
      <c r="DJ645" s="39" t="s">
        <v>5858</v>
      </c>
      <c r="DK645" s="39" t="s">
        <v>5858</v>
      </c>
      <c r="DL645" s="39">
        <v>2</v>
      </c>
      <c r="DM645" s="39"/>
      <c r="DN645" s="39"/>
      <c r="DO645" s="39"/>
    </row>
    <row r="646" spans="97:119" x14ac:dyDescent="0.4">
      <c r="CS646" s="102"/>
      <c r="CT646" s="102"/>
      <c r="CU646" s="102"/>
      <c r="CV646" s="102"/>
      <c r="CW646" s="102"/>
      <c r="CX646" s="102"/>
      <c r="CY646" s="102"/>
      <c r="DI646" s="39" t="s">
        <v>5859</v>
      </c>
      <c r="DJ646" s="39" t="s">
        <v>4528</v>
      </c>
      <c r="DK646" s="39" t="s">
        <v>4528</v>
      </c>
      <c r="DL646" s="39">
        <v>2</v>
      </c>
      <c r="DM646" s="39"/>
      <c r="DN646" s="39"/>
      <c r="DO646" s="39"/>
    </row>
    <row r="647" spans="97:119" x14ac:dyDescent="0.4">
      <c r="CS647" s="102"/>
      <c r="CT647" s="102"/>
      <c r="CU647" s="102"/>
      <c r="CV647" s="102"/>
      <c r="CW647" s="102"/>
      <c r="CX647" s="102"/>
      <c r="CY647" s="102"/>
      <c r="DI647" s="39" t="s">
        <v>5860</v>
      </c>
      <c r="DJ647" s="39" t="s">
        <v>5861</v>
      </c>
      <c r="DK647" s="39" t="s">
        <v>5861</v>
      </c>
      <c r="DL647" s="39">
        <v>2</v>
      </c>
      <c r="DM647" s="39"/>
      <c r="DN647" s="39"/>
      <c r="DO647" s="39"/>
    </row>
    <row r="648" spans="97:119" x14ac:dyDescent="0.4">
      <c r="CS648" s="102"/>
      <c r="CT648" s="102"/>
      <c r="CU648" s="102"/>
      <c r="CV648" s="102"/>
      <c r="CW648" s="102"/>
      <c r="CX648" s="102"/>
      <c r="CY648" s="102"/>
      <c r="DI648" s="39" t="s">
        <v>5862</v>
      </c>
      <c r="DJ648" s="39" t="s">
        <v>5863</v>
      </c>
      <c r="DK648" s="39" t="s">
        <v>5863</v>
      </c>
      <c r="DL648" s="39">
        <v>2</v>
      </c>
      <c r="DM648" s="39"/>
      <c r="DN648" s="39"/>
      <c r="DO648" s="39"/>
    </row>
    <row r="649" spans="97:119" x14ac:dyDescent="0.4">
      <c r="CS649" s="102"/>
      <c r="CT649" s="102"/>
      <c r="CU649" s="102"/>
      <c r="CV649" s="102"/>
      <c r="CW649" s="102"/>
      <c r="CX649" s="102"/>
      <c r="CY649" s="102"/>
      <c r="DI649" s="39" t="s">
        <v>5864</v>
      </c>
      <c r="DJ649" s="39" t="s">
        <v>5865</v>
      </c>
      <c r="DK649" s="39" t="s">
        <v>5865</v>
      </c>
      <c r="DL649" s="39">
        <v>2</v>
      </c>
      <c r="DM649" s="39"/>
      <c r="DN649" s="39"/>
      <c r="DO649" s="39"/>
    </row>
    <row r="650" spans="97:119" x14ac:dyDescent="0.4">
      <c r="CS650" s="102"/>
      <c r="CT650" s="102"/>
      <c r="CU650" s="102"/>
      <c r="CV650" s="102"/>
      <c r="CW650" s="102"/>
      <c r="CX650" s="102"/>
      <c r="CY650" s="102"/>
      <c r="DI650" s="39" t="s">
        <v>5866</v>
      </c>
      <c r="DJ650" s="39" t="s">
        <v>5867</v>
      </c>
      <c r="DK650" s="39" t="s">
        <v>5867</v>
      </c>
      <c r="DL650" s="39">
        <v>2</v>
      </c>
      <c r="DM650" s="39"/>
      <c r="DN650" s="39"/>
      <c r="DO650" s="39"/>
    </row>
    <row r="651" spans="97:119" x14ac:dyDescent="0.4">
      <c r="CS651" s="102"/>
      <c r="CT651" s="102"/>
      <c r="CU651" s="102"/>
      <c r="CV651" s="102"/>
      <c r="CW651" s="102"/>
      <c r="CX651" s="102"/>
      <c r="CY651" s="102"/>
      <c r="DI651" s="39" t="s">
        <v>5868</v>
      </c>
      <c r="DJ651" s="39" t="s">
        <v>5869</v>
      </c>
      <c r="DK651" s="39" t="s">
        <v>5869</v>
      </c>
      <c r="DL651" s="39">
        <v>2</v>
      </c>
      <c r="DM651" s="39"/>
      <c r="DN651" s="39"/>
      <c r="DO651" s="39"/>
    </row>
    <row r="652" spans="97:119" x14ac:dyDescent="0.4">
      <c r="CS652" s="102"/>
      <c r="CT652" s="102"/>
      <c r="CU652" s="102"/>
      <c r="CV652" s="102"/>
      <c r="CW652" s="102"/>
      <c r="CX652" s="102"/>
      <c r="CY652" s="102"/>
      <c r="DI652" s="39" t="s">
        <v>5870</v>
      </c>
      <c r="DJ652" s="39" t="s">
        <v>5871</v>
      </c>
      <c r="DK652" s="39" t="s">
        <v>5871</v>
      </c>
      <c r="DL652" s="39">
        <v>2</v>
      </c>
      <c r="DM652" s="39"/>
      <c r="DN652" s="39"/>
      <c r="DO652" s="39"/>
    </row>
    <row r="653" spans="97:119" x14ac:dyDescent="0.4">
      <c r="CS653" s="102"/>
      <c r="CT653" s="102"/>
      <c r="CU653" s="102"/>
      <c r="CV653" s="102"/>
      <c r="CW653" s="102"/>
      <c r="CX653" s="102"/>
      <c r="CY653" s="102"/>
      <c r="DI653" s="39" t="s">
        <v>5872</v>
      </c>
      <c r="DJ653" s="39" t="s">
        <v>5873</v>
      </c>
      <c r="DK653" s="39" t="s">
        <v>5873</v>
      </c>
      <c r="DL653" s="39">
        <v>2</v>
      </c>
      <c r="DM653" s="39"/>
      <c r="DN653" s="39"/>
      <c r="DO653" s="39"/>
    </row>
    <row r="654" spans="97:119" x14ac:dyDescent="0.4">
      <c r="CS654" s="102"/>
      <c r="CT654" s="102"/>
      <c r="CU654" s="102"/>
      <c r="CV654" s="102"/>
      <c r="CW654" s="102"/>
      <c r="CX654" s="102"/>
      <c r="CY654" s="102"/>
      <c r="DI654" s="39" t="s">
        <v>5874</v>
      </c>
      <c r="DJ654" s="39" t="s">
        <v>5086</v>
      </c>
      <c r="DK654" s="39" t="s">
        <v>5086</v>
      </c>
      <c r="DL654" s="39">
        <v>2</v>
      </c>
      <c r="DM654" s="39"/>
      <c r="DN654" s="39"/>
      <c r="DO654" s="39"/>
    </row>
    <row r="655" spans="97:119" x14ac:dyDescent="0.4">
      <c r="CS655" s="102"/>
      <c r="CT655" s="102"/>
      <c r="CU655" s="102"/>
      <c r="CV655" s="102"/>
      <c r="CW655" s="102"/>
      <c r="CX655" s="102"/>
      <c r="CY655" s="102"/>
      <c r="DI655" s="39" t="s">
        <v>5875</v>
      </c>
      <c r="DJ655" s="39" t="s">
        <v>5613</v>
      </c>
      <c r="DK655" s="39" t="s">
        <v>5613</v>
      </c>
      <c r="DL655" s="39">
        <v>2</v>
      </c>
      <c r="DM655" s="39"/>
      <c r="DN655" s="39"/>
      <c r="DO655" s="39"/>
    </row>
    <row r="656" spans="97:119" x14ac:dyDescent="0.4">
      <c r="CS656" s="102"/>
      <c r="CT656" s="102"/>
      <c r="CU656" s="102"/>
      <c r="CV656" s="102"/>
      <c r="CW656" s="102"/>
      <c r="CX656" s="102"/>
      <c r="CY656" s="102"/>
      <c r="DI656" s="39" t="s">
        <v>5876</v>
      </c>
      <c r="DJ656" s="39" t="s">
        <v>5877</v>
      </c>
      <c r="DK656" s="39" t="s">
        <v>5877</v>
      </c>
      <c r="DL656" s="39">
        <v>2</v>
      </c>
      <c r="DM656" s="39"/>
      <c r="DN656" s="39"/>
      <c r="DO656" s="39"/>
    </row>
    <row r="657" spans="97:119" x14ac:dyDescent="0.4">
      <c r="CS657" s="102"/>
      <c r="CT657" s="102"/>
      <c r="CU657" s="102"/>
      <c r="CV657" s="102"/>
      <c r="CW657" s="102"/>
      <c r="CX657" s="102"/>
      <c r="CY657" s="102"/>
      <c r="DI657" s="39" t="s">
        <v>4039</v>
      </c>
      <c r="DJ657" s="39" t="s">
        <v>5878</v>
      </c>
      <c r="DK657" s="39" t="s">
        <v>5878</v>
      </c>
      <c r="DL657" s="39">
        <v>3</v>
      </c>
      <c r="DM657" s="37" t="b">
        <v>0</v>
      </c>
      <c r="DN657" s="37"/>
      <c r="DO657" s="39"/>
    </row>
    <row r="658" spans="97:119" x14ac:dyDescent="0.4">
      <c r="CS658" s="102"/>
      <c r="CT658" s="102"/>
      <c r="CU658" s="102"/>
      <c r="CV658" s="102"/>
      <c r="CW658" s="102"/>
      <c r="CX658" s="102"/>
      <c r="CY658" s="102"/>
      <c r="DI658" s="39" t="s">
        <v>4049</v>
      </c>
      <c r="DJ658" s="39" t="s">
        <v>5879</v>
      </c>
      <c r="DK658" s="39" t="s">
        <v>5879</v>
      </c>
      <c r="DL658" s="39">
        <v>3</v>
      </c>
      <c r="DM658" s="37" t="b">
        <v>0</v>
      </c>
      <c r="DN658" s="37"/>
      <c r="DO658" s="39"/>
    </row>
    <row r="659" spans="97:119" x14ac:dyDescent="0.4">
      <c r="CS659" s="102"/>
      <c r="CT659" s="102"/>
      <c r="CU659" s="102"/>
      <c r="CV659" s="102"/>
      <c r="CW659" s="102"/>
      <c r="CX659" s="102"/>
      <c r="CY659" s="102"/>
      <c r="DI659" s="39" t="s">
        <v>4056</v>
      </c>
      <c r="DJ659" s="39" t="s">
        <v>5880</v>
      </c>
      <c r="DK659" s="39" t="s">
        <v>5880</v>
      </c>
      <c r="DL659" s="39">
        <v>3</v>
      </c>
      <c r="DM659" s="37" t="b">
        <v>0</v>
      </c>
      <c r="DN659" s="37"/>
      <c r="DO659" s="39"/>
    </row>
    <row r="660" spans="97:119" x14ac:dyDescent="0.4">
      <c r="CS660" s="102"/>
      <c r="CT660" s="102"/>
      <c r="CU660" s="102"/>
      <c r="CV660" s="102"/>
      <c r="CW660" s="102"/>
      <c r="CX660" s="102"/>
      <c r="CY660" s="102"/>
      <c r="DI660" s="39" t="s">
        <v>4063</v>
      </c>
      <c r="DJ660" s="39" t="s">
        <v>5881</v>
      </c>
      <c r="DK660" s="39" t="s">
        <v>5881</v>
      </c>
      <c r="DL660" s="39">
        <v>3</v>
      </c>
      <c r="DM660" s="37" t="b">
        <v>0</v>
      </c>
      <c r="DN660" s="37"/>
      <c r="DO660" s="39"/>
    </row>
    <row r="661" spans="97:119" x14ac:dyDescent="0.4">
      <c r="CS661" s="102"/>
      <c r="CT661" s="102"/>
      <c r="CU661" s="102"/>
      <c r="CV661" s="102"/>
      <c r="CW661" s="102"/>
      <c r="CX661" s="102"/>
      <c r="CY661" s="102"/>
      <c r="DI661" s="39" t="s">
        <v>4071</v>
      </c>
      <c r="DJ661" s="39" t="s">
        <v>5882</v>
      </c>
      <c r="DK661" s="39" t="s">
        <v>5882</v>
      </c>
      <c r="DL661" s="39">
        <v>3</v>
      </c>
      <c r="DM661" s="37" t="b">
        <v>0</v>
      </c>
      <c r="DN661" s="37"/>
      <c r="DO661" s="39"/>
    </row>
    <row r="662" spans="97:119" x14ac:dyDescent="0.4">
      <c r="CS662" s="102"/>
      <c r="CT662" s="102"/>
      <c r="CU662" s="102"/>
      <c r="CV662" s="102"/>
      <c r="CW662" s="102"/>
      <c r="CX662" s="102"/>
      <c r="CY662" s="102"/>
      <c r="DI662" s="39" t="s">
        <v>4079</v>
      </c>
      <c r="DJ662" s="39" t="s">
        <v>5883</v>
      </c>
      <c r="DK662" s="39" t="s">
        <v>5883</v>
      </c>
      <c r="DL662" s="39">
        <v>3</v>
      </c>
      <c r="DM662" s="37" t="b">
        <v>0</v>
      </c>
      <c r="DN662" s="37"/>
      <c r="DO662" s="39"/>
    </row>
    <row r="663" spans="97:119" x14ac:dyDescent="0.4">
      <c r="CS663" s="102"/>
      <c r="CT663" s="102"/>
      <c r="CU663" s="102"/>
      <c r="CV663" s="102"/>
      <c r="CW663" s="102"/>
      <c r="CX663" s="102"/>
      <c r="CY663" s="102"/>
      <c r="DI663" s="39" t="s">
        <v>4085</v>
      </c>
      <c r="DJ663" s="39" t="s">
        <v>5884</v>
      </c>
      <c r="DK663" s="39" t="s">
        <v>5884</v>
      </c>
      <c r="DL663" s="39">
        <v>3</v>
      </c>
      <c r="DM663" s="37" t="b">
        <v>0</v>
      </c>
      <c r="DN663" s="37"/>
      <c r="DO663" s="39"/>
    </row>
    <row r="664" spans="97:119" x14ac:dyDescent="0.4">
      <c r="CS664" s="102"/>
      <c r="CT664" s="102"/>
      <c r="CU664" s="102"/>
      <c r="CV664" s="102"/>
      <c r="CW664" s="103"/>
      <c r="CX664" s="103"/>
      <c r="CY664" s="102"/>
      <c r="DI664" s="39" t="s">
        <v>4090</v>
      </c>
      <c r="DJ664" s="39" t="s">
        <v>5117</v>
      </c>
      <c r="DK664" s="39" t="s">
        <v>5117</v>
      </c>
      <c r="DL664" s="39"/>
      <c r="DM664" s="39"/>
      <c r="DN664" s="39"/>
      <c r="DO664" s="39"/>
    </row>
    <row r="665" spans="97:119" x14ac:dyDescent="0.4">
      <c r="CS665" s="102"/>
      <c r="CT665" s="102"/>
      <c r="CU665" s="102"/>
      <c r="CV665" s="102"/>
      <c r="CW665" s="103"/>
      <c r="CX665" s="103"/>
      <c r="CY665" s="102"/>
      <c r="DI665" s="39" t="s">
        <v>4095</v>
      </c>
      <c r="DJ665" s="39" t="s">
        <v>5885</v>
      </c>
      <c r="DK665" s="39" t="s">
        <v>5885</v>
      </c>
      <c r="DL665" s="39"/>
      <c r="DM665" s="39"/>
      <c r="DN665" s="39"/>
      <c r="DO665" s="39"/>
    </row>
    <row r="666" spans="97:119" x14ac:dyDescent="0.4">
      <c r="CS666" s="102"/>
      <c r="CT666" s="102"/>
      <c r="CU666" s="102"/>
      <c r="CV666" s="102"/>
      <c r="CW666" s="103"/>
      <c r="CX666" s="103"/>
      <c r="CY666" s="102"/>
      <c r="DI666" s="39" t="s">
        <v>4100</v>
      </c>
      <c r="DJ666" s="39" t="s">
        <v>5886</v>
      </c>
      <c r="DK666" s="39" t="s">
        <v>5886</v>
      </c>
      <c r="DL666" s="39"/>
      <c r="DM666" s="39"/>
      <c r="DN666" s="39"/>
      <c r="DO666" s="39"/>
    </row>
    <row r="667" spans="97:119" x14ac:dyDescent="0.4">
      <c r="CS667" s="102"/>
      <c r="CT667" s="102"/>
      <c r="CU667" s="102"/>
      <c r="CV667" s="102"/>
      <c r="CW667" s="102"/>
      <c r="CX667" s="102"/>
      <c r="CY667" s="102"/>
      <c r="DI667" s="39" t="s">
        <v>4105</v>
      </c>
      <c r="DJ667" s="39" t="s">
        <v>5887</v>
      </c>
      <c r="DK667" s="39" t="s">
        <v>5887</v>
      </c>
      <c r="DL667" s="39"/>
      <c r="DM667" s="39"/>
      <c r="DN667" s="39"/>
      <c r="DO667" s="39"/>
    </row>
    <row r="668" spans="97:119" x14ac:dyDescent="0.4">
      <c r="CS668" s="102"/>
      <c r="CT668" s="102"/>
      <c r="CU668" s="102"/>
      <c r="CV668" s="102"/>
      <c r="CW668" s="102"/>
      <c r="CX668" s="102"/>
      <c r="CY668" s="102"/>
      <c r="DI668" s="39" t="s">
        <v>4112</v>
      </c>
      <c r="DJ668" s="39" t="s">
        <v>5123</v>
      </c>
      <c r="DK668" s="39" t="s">
        <v>5123</v>
      </c>
      <c r="DL668" s="39"/>
      <c r="DM668" s="39"/>
      <c r="DN668" s="39"/>
      <c r="DO668" s="39"/>
    </row>
    <row r="669" spans="97:119" x14ac:dyDescent="0.4">
      <c r="CS669" s="102"/>
      <c r="CT669" s="102"/>
      <c r="CU669" s="102"/>
      <c r="CV669" s="102"/>
      <c r="CW669" s="102"/>
      <c r="CX669" s="102"/>
      <c r="CY669" s="102"/>
      <c r="DI669" s="39" t="s">
        <v>4117</v>
      </c>
      <c r="DJ669" s="39" t="s">
        <v>5888</v>
      </c>
      <c r="DK669" s="39" t="s">
        <v>5888</v>
      </c>
      <c r="DL669" s="39"/>
      <c r="DM669" s="39"/>
      <c r="DN669" s="39"/>
      <c r="DO669" s="39"/>
    </row>
    <row r="670" spans="97:119" x14ac:dyDescent="0.4">
      <c r="CS670" s="102"/>
      <c r="CT670" s="102"/>
      <c r="CU670" s="102"/>
      <c r="CV670" s="102"/>
      <c r="CW670" s="102"/>
      <c r="CX670" s="102"/>
      <c r="CY670" s="102"/>
      <c r="DI670" s="39" t="s">
        <v>4123</v>
      </c>
      <c r="DJ670" s="39" t="s">
        <v>5889</v>
      </c>
      <c r="DK670" s="39" t="s">
        <v>5889</v>
      </c>
      <c r="DL670" s="39"/>
      <c r="DM670" s="39"/>
      <c r="DN670" s="39"/>
      <c r="DO670" s="39"/>
    </row>
    <row r="671" spans="97:119" x14ac:dyDescent="0.4">
      <c r="CS671" s="102"/>
      <c r="CT671" s="102"/>
      <c r="CU671" s="102"/>
      <c r="CV671" s="102"/>
      <c r="CW671" s="111"/>
      <c r="CX671" s="102"/>
      <c r="CY671" s="102"/>
      <c r="DI671" s="39" t="s">
        <v>4129</v>
      </c>
      <c r="DJ671" s="39" t="s">
        <v>5890</v>
      </c>
      <c r="DK671" s="39" t="s">
        <v>5890</v>
      </c>
      <c r="DL671" s="39"/>
      <c r="DM671" s="39"/>
      <c r="DN671" s="39"/>
      <c r="DO671" s="39"/>
    </row>
    <row r="672" spans="97:119" x14ac:dyDescent="0.4">
      <c r="CS672" s="102"/>
      <c r="CT672" s="102"/>
      <c r="CU672" s="102"/>
      <c r="CV672" s="102"/>
      <c r="CW672" s="111"/>
      <c r="CX672" s="102"/>
      <c r="CY672" s="102"/>
      <c r="DI672" s="39" t="s">
        <v>4135</v>
      </c>
      <c r="DJ672" s="39" t="s">
        <v>5891</v>
      </c>
      <c r="DK672" s="39" t="s">
        <v>5891</v>
      </c>
      <c r="DL672" s="39"/>
      <c r="DM672" s="39"/>
      <c r="DN672" s="39"/>
      <c r="DO672" s="39"/>
    </row>
    <row r="673" spans="97:119" x14ac:dyDescent="0.4">
      <c r="CS673" s="102"/>
      <c r="CT673" s="102"/>
      <c r="CU673" s="102"/>
      <c r="CV673" s="102"/>
      <c r="CW673" s="102"/>
      <c r="CX673" s="102"/>
      <c r="CY673" s="102"/>
      <c r="DI673" s="39" t="s">
        <v>5892</v>
      </c>
      <c r="DJ673" s="39" t="s">
        <v>5893</v>
      </c>
      <c r="DK673" s="39" t="s">
        <v>5893</v>
      </c>
      <c r="DL673" s="39">
        <v>3</v>
      </c>
      <c r="DM673" s="37" t="b">
        <v>0</v>
      </c>
      <c r="DN673" s="37"/>
      <c r="DO673" s="39"/>
    </row>
    <row r="674" spans="97:119" x14ac:dyDescent="0.4">
      <c r="CS674" s="102"/>
      <c r="CT674" s="102"/>
      <c r="CU674" s="102"/>
      <c r="CV674" s="102"/>
      <c r="CW674" s="102"/>
      <c r="CX674" s="102"/>
      <c r="CY674" s="102"/>
      <c r="DI674" s="39" t="s">
        <v>5894</v>
      </c>
      <c r="DJ674" s="39" t="s">
        <v>5895</v>
      </c>
      <c r="DK674" s="39" t="s">
        <v>5895</v>
      </c>
      <c r="DL674" s="39">
        <v>3</v>
      </c>
      <c r="DM674" s="37" t="b">
        <v>0</v>
      </c>
      <c r="DN674" s="37"/>
      <c r="DO674" s="39"/>
    </row>
    <row r="675" spans="97:119" x14ac:dyDescent="0.4">
      <c r="CS675" s="102"/>
      <c r="CT675" s="102"/>
      <c r="CU675" s="102"/>
      <c r="CV675" s="102"/>
      <c r="CW675" s="102"/>
      <c r="CX675" s="102"/>
      <c r="CY675" s="102"/>
      <c r="DI675" s="39" t="s">
        <v>5896</v>
      </c>
      <c r="DJ675" s="39" t="s">
        <v>5897</v>
      </c>
      <c r="DK675" s="39" t="s">
        <v>5897</v>
      </c>
      <c r="DL675" s="39">
        <v>3</v>
      </c>
      <c r="DM675" s="37" t="b">
        <v>0</v>
      </c>
      <c r="DN675" s="37"/>
      <c r="DO675" s="39"/>
    </row>
    <row r="676" spans="97:119" x14ac:dyDescent="0.4">
      <c r="CS676" s="102"/>
      <c r="CT676" s="102"/>
      <c r="CU676" s="102"/>
      <c r="CV676" s="102"/>
      <c r="CW676" s="102"/>
      <c r="CX676" s="102"/>
      <c r="CY676" s="102"/>
      <c r="DI676" s="39" t="s">
        <v>5898</v>
      </c>
      <c r="DJ676" s="39" t="s">
        <v>5899</v>
      </c>
      <c r="DK676" s="39" t="s">
        <v>5899</v>
      </c>
      <c r="DL676" s="39">
        <v>3</v>
      </c>
      <c r="DM676" s="37" t="b">
        <v>0</v>
      </c>
      <c r="DN676" s="37"/>
      <c r="DO676" s="39"/>
    </row>
    <row r="677" spans="97:119" x14ac:dyDescent="0.4">
      <c r="CS677" s="102"/>
      <c r="CT677" s="102"/>
      <c r="CU677" s="102"/>
      <c r="CV677" s="102"/>
      <c r="CW677" s="102"/>
      <c r="CX677" s="102"/>
      <c r="CY677" s="102"/>
      <c r="DI677" s="39" t="s">
        <v>5900</v>
      </c>
      <c r="DJ677" s="39" t="s">
        <v>5901</v>
      </c>
      <c r="DK677" s="39" t="s">
        <v>5901</v>
      </c>
      <c r="DL677" s="39">
        <v>3</v>
      </c>
      <c r="DM677" s="37" t="b">
        <v>0</v>
      </c>
      <c r="DN677" s="37"/>
      <c r="DO677" s="39"/>
    </row>
    <row r="678" spans="97:119" x14ac:dyDescent="0.4">
      <c r="CS678" s="102"/>
      <c r="CT678" s="102"/>
      <c r="CU678" s="102"/>
      <c r="CV678" s="102"/>
      <c r="CW678" s="102"/>
      <c r="CX678" s="102"/>
      <c r="CY678" s="102"/>
      <c r="DI678" s="39" t="s">
        <v>5902</v>
      </c>
      <c r="DJ678" s="39" t="s">
        <v>5903</v>
      </c>
      <c r="DK678" s="39" t="s">
        <v>5903</v>
      </c>
      <c r="DL678" s="39">
        <v>3</v>
      </c>
      <c r="DM678" s="37" t="b">
        <v>0</v>
      </c>
      <c r="DN678" s="37"/>
      <c r="DO678" s="39"/>
    </row>
    <row r="679" spans="97:119" x14ac:dyDescent="0.4">
      <c r="CS679" s="102"/>
      <c r="CT679" s="102"/>
      <c r="CU679" s="102"/>
      <c r="CV679" s="102"/>
      <c r="CW679" s="102"/>
      <c r="CX679" s="102"/>
      <c r="CY679" s="102"/>
      <c r="DI679" s="39" t="s">
        <v>5904</v>
      </c>
      <c r="DJ679" s="39" t="s">
        <v>5905</v>
      </c>
      <c r="DK679" s="39" t="s">
        <v>5905</v>
      </c>
      <c r="DL679" s="39">
        <v>3</v>
      </c>
      <c r="DM679" s="37" t="b">
        <v>0</v>
      </c>
      <c r="DN679" s="37"/>
      <c r="DO679" s="39"/>
    </row>
    <row r="680" spans="97:119" x14ac:dyDescent="0.4">
      <c r="CS680" s="102"/>
      <c r="CT680" s="102"/>
      <c r="CU680" s="102"/>
      <c r="CV680" s="102"/>
      <c r="CW680" s="102"/>
      <c r="CX680" s="102"/>
      <c r="CY680" s="102"/>
      <c r="DI680" s="39" t="s">
        <v>5906</v>
      </c>
      <c r="DJ680" s="39" t="s">
        <v>5907</v>
      </c>
      <c r="DK680" s="39" t="s">
        <v>5907</v>
      </c>
      <c r="DL680" s="39">
        <v>3</v>
      </c>
      <c r="DM680" s="37" t="b">
        <v>0</v>
      </c>
      <c r="DN680" s="37"/>
      <c r="DO680" s="39"/>
    </row>
    <row r="681" spans="97:119" x14ac:dyDescent="0.4">
      <c r="CS681" s="102"/>
      <c r="CT681" s="102"/>
      <c r="CU681" s="102"/>
      <c r="CV681" s="102"/>
      <c r="CW681" s="102"/>
      <c r="CX681" s="102"/>
      <c r="CY681" s="102"/>
      <c r="DI681" s="39" t="s">
        <v>5908</v>
      </c>
      <c r="DJ681" s="39" t="s">
        <v>5909</v>
      </c>
      <c r="DK681" s="39" t="s">
        <v>5909</v>
      </c>
      <c r="DL681" s="39"/>
      <c r="DM681" s="39"/>
      <c r="DN681" s="39"/>
      <c r="DO681" s="39"/>
    </row>
    <row r="682" spans="97:119" x14ac:dyDescent="0.4">
      <c r="CS682" s="102"/>
      <c r="CT682" s="102"/>
      <c r="CU682" s="102"/>
      <c r="CV682" s="102"/>
      <c r="CW682" s="102"/>
      <c r="CX682" s="102"/>
      <c r="CY682" s="102"/>
      <c r="DI682" s="39" t="s">
        <v>5910</v>
      </c>
      <c r="DJ682" s="39" t="s">
        <v>5911</v>
      </c>
      <c r="DK682" s="39" t="s">
        <v>5911</v>
      </c>
      <c r="DL682" s="39">
        <v>14</v>
      </c>
      <c r="DM682" s="39" t="s">
        <v>858</v>
      </c>
      <c r="DN682" s="39"/>
      <c r="DO682" s="39"/>
    </row>
    <row r="683" spans="97:119" x14ac:dyDescent="0.4">
      <c r="CS683" s="102"/>
      <c r="CT683" s="102"/>
      <c r="CU683" s="102"/>
      <c r="CV683" s="102"/>
      <c r="CW683" s="102"/>
      <c r="CX683" s="102"/>
      <c r="CY683" s="102"/>
      <c r="DI683" s="39" t="s">
        <v>5912</v>
      </c>
      <c r="DJ683" s="39" t="s">
        <v>5329</v>
      </c>
      <c r="DK683" s="39" t="s">
        <v>5329</v>
      </c>
      <c r="DL683" s="39">
        <v>2</v>
      </c>
      <c r="DM683" s="39"/>
      <c r="DN683" s="39"/>
      <c r="DO683" s="39"/>
    </row>
    <row r="684" spans="97:119" x14ac:dyDescent="0.4">
      <c r="CS684" s="102"/>
      <c r="CT684" s="102"/>
      <c r="CU684" s="102"/>
      <c r="CV684" s="102"/>
      <c r="CW684" s="102"/>
      <c r="CX684" s="102"/>
      <c r="CY684" s="102"/>
      <c r="DI684" s="39" t="s">
        <v>5913</v>
      </c>
      <c r="DJ684" s="39" t="s">
        <v>5616</v>
      </c>
      <c r="DK684" s="39" t="s">
        <v>5616</v>
      </c>
      <c r="DL684" s="39">
        <v>2</v>
      </c>
      <c r="DM684" s="39"/>
      <c r="DN684" s="39"/>
      <c r="DO684" s="39"/>
    </row>
    <row r="685" spans="97:119" x14ac:dyDescent="0.4">
      <c r="CS685" s="102"/>
      <c r="CT685" s="102"/>
      <c r="CU685" s="102"/>
      <c r="CV685" s="102"/>
      <c r="CW685" s="102"/>
      <c r="CX685" s="102"/>
      <c r="CY685" s="102"/>
      <c r="DI685" s="39" t="s">
        <v>5914</v>
      </c>
      <c r="DJ685" s="39" t="s">
        <v>5915</v>
      </c>
      <c r="DK685" s="39" t="s">
        <v>5915</v>
      </c>
      <c r="DL685" s="39">
        <v>2</v>
      </c>
      <c r="DM685" s="39"/>
      <c r="DN685" s="39"/>
      <c r="DO685" s="39"/>
    </row>
    <row r="686" spans="97:119" x14ac:dyDescent="0.4">
      <c r="CS686" s="102"/>
      <c r="CT686" s="102"/>
      <c r="CU686" s="102"/>
      <c r="CV686" s="102"/>
      <c r="CW686" s="102"/>
      <c r="CX686" s="102"/>
      <c r="CY686" s="102"/>
      <c r="DI686" s="39" t="s">
        <v>5916</v>
      </c>
      <c r="DJ686" s="39" t="s">
        <v>5917</v>
      </c>
      <c r="DK686" s="39" t="s">
        <v>5917</v>
      </c>
      <c r="DL686" s="39">
        <v>2</v>
      </c>
      <c r="DM686" s="39"/>
      <c r="DN686" s="39"/>
      <c r="DO686" s="39"/>
    </row>
    <row r="687" spans="97:119" x14ac:dyDescent="0.4">
      <c r="CS687" s="102"/>
      <c r="CT687" s="102"/>
      <c r="CU687" s="102"/>
      <c r="CV687" s="102"/>
      <c r="CW687" s="102"/>
      <c r="CX687" s="102"/>
      <c r="CY687" s="102"/>
      <c r="DI687" s="39" t="s">
        <v>5918</v>
      </c>
      <c r="DJ687" s="39" t="s">
        <v>5919</v>
      </c>
      <c r="DK687" s="39" t="s">
        <v>5919</v>
      </c>
      <c r="DL687" s="39">
        <v>2</v>
      </c>
      <c r="DM687" s="39"/>
      <c r="DN687" s="39"/>
      <c r="DO687" s="39"/>
    </row>
    <row r="688" spans="97:119" x14ac:dyDescent="0.4">
      <c r="CS688" s="102"/>
      <c r="CT688" s="102"/>
      <c r="CU688" s="102"/>
      <c r="CV688" s="102"/>
      <c r="CW688" s="102"/>
      <c r="CX688" s="102"/>
      <c r="CY688" s="102"/>
      <c r="DI688" s="39" t="s">
        <v>5920</v>
      </c>
      <c r="DJ688" s="39" t="s">
        <v>5921</v>
      </c>
      <c r="DK688" s="39" t="s">
        <v>5921</v>
      </c>
      <c r="DL688" s="39">
        <v>2</v>
      </c>
      <c r="DM688" s="39"/>
      <c r="DN688" s="39"/>
      <c r="DO688" s="39"/>
    </row>
    <row r="689" spans="97:119" x14ac:dyDescent="0.4">
      <c r="CS689" s="102"/>
      <c r="CT689" s="102"/>
      <c r="CU689" s="102"/>
      <c r="CV689" s="102"/>
      <c r="CW689" s="102"/>
      <c r="CX689" s="102"/>
      <c r="CY689" s="102"/>
      <c r="DI689" s="39" t="s">
        <v>5922</v>
      </c>
      <c r="DJ689" s="39" t="s">
        <v>5923</v>
      </c>
      <c r="DK689" s="39" t="s">
        <v>5923</v>
      </c>
      <c r="DL689" s="39">
        <v>2</v>
      </c>
      <c r="DM689" s="39"/>
      <c r="DN689" s="39"/>
      <c r="DO689" s="39"/>
    </row>
    <row r="690" spans="97:119" x14ac:dyDescent="0.4">
      <c r="CS690" s="102"/>
      <c r="CT690" s="102"/>
      <c r="CU690" s="102"/>
      <c r="CV690" s="102"/>
      <c r="CW690" s="102"/>
      <c r="CX690" s="102"/>
      <c r="CY690" s="102"/>
      <c r="DI690" s="39" t="s">
        <v>5924</v>
      </c>
      <c r="DJ690" s="39" t="s">
        <v>5925</v>
      </c>
      <c r="DK690" s="39" t="s">
        <v>5925</v>
      </c>
      <c r="DL690" s="39">
        <v>2</v>
      </c>
      <c r="DM690" s="39"/>
      <c r="DN690" s="39"/>
      <c r="DO690" s="39"/>
    </row>
    <row r="691" spans="97:119" x14ac:dyDescent="0.4">
      <c r="CS691" s="102"/>
      <c r="CT691" s="102"/>
      <c r="CU691" s="102"/>
      <c r="CV691" s="102"/>
      <c r="CW691" s="102"/>
      <c r="CX691" s="102"/>
      <c r="CY691" s="102"/>
      <c r="DI691" s="39" t="s">
        <v>5926</v>
      </c>
      <c r="DJ691" s="39" t="s">
        <v>5927</v>
      </c>
      <c r="DK691" s="39" t="s">
        <v>5927</v>
      </c>
      <c r="DL691" s="39">
        <v>2</v>
      </c>
      <c r="DM691" s="39"/>
      <c r="DN691" s="39"/>
      <c r="DO691" s="39"/>
    </row>
    <row r="692" spans="97:119" x14ac:dyDescent="0.4">
      <c r="CS692" s="102"/>
      <c r="CT692" s="102"/>
      <c r="CU692" s="102"/>
      <c r="CV692" s="102"/>
      <c r="CW692" s="102"/>
      <c r="CX692" s="102"/>
      <c r="CY692" s="102"/>
      <c r="DI692" s="39" t="s">
        <v>5928</v>
      </c>
      <c r="DJ692" s="39" t="s">
        <v>5929</v>
      </c>
      <c r="DK692" s="39" t="s">
        <v>5929</v>
      </c>
      <c r="DL692" s="39">
        <v>2</v>
      </c>
      <c r="DM692" s="39"/>
      <c r="DN692" s="39"/>
      <c r="DO692" s="39"/>
    </row>
    <row r="693" spans="97:119" x14ac:dyDescent="0.4">
      <c r="CS693" s="102"/>
      <c r="CT693" s="102"/>
      <c r="CU693" s="102"/>
      <c r="CV693" s="102"/>
      <c r="CW693" s="102"/>
      <c r="CX693" s="102"/>
      <c r="CY693" s="102"/>
      <c r="DI693" s="39" t="s">
        <v>5930</v>
      </c>
      <c r="DJ693" s="39" t="s">
        <v>5931</v>
      </c>
      <c r="DK693" s="39" t="s">
        <v>5931</v>
      </c>
      <c r="DL693" s="39">
        <v>2</v>
      </c>
      <c r="DM693" s="39"/>
      <c r="DN693" s="39"/>
      <c r="DO693" s="39"/>
    </row>
    <row r="694" spans="97:119" x14ac:dyDescent="0.4">
      <c r="CS694" s="102"/>
      <c r="CT694" s="102"/>
      <c r="CU694" s="102"/>
      <c r="CV694" s="102"/>
      <c r="CW694" s="102"/>
      <c r="CX694" s="102"/>
      <c r="CY694" s="102"/>
      <c r="DI694" s="39" t="s">
        <v>5932</v>
      </c>
      <c r="DJ694" s="39" t="s">
        <v>5933</v>
      </c>
      <c r="DK694" s="39" t="s">
        <v>5933</v>
      </c>
      <c r="DL694" s="39">
        <v>2</v>
      </c>
      <c r="DM694" s="39"/>
      <c r="DN694" s="39"/>
      <c r="DO694" s="39"/>
    </row>
    <row r="695" spans="97:119" x14ac:dyDescent="0.4">
      <c r="CS695" s="102"/>
      <c r="CT695" s="102"/>
      <c r="CU695" s="102"/>
      <c r="CV695" s="102"/>
      <c r="CW695" s="103"/>
      <c r="CX695" s="103"/>
      <c r="CY695" s="102"/>
      <c r="DI695" s="39" t="s">
        <v>5934</v>
      </c>
      <c r="DJ695" s="39" t="s">
        <v>5935</v>
      </c>
      <c r="DK695" s="39" t="s">
        <v>5935</v>
      </c>
      <c r="DL695" s="39">
        <v>2</v>
      </c>
      <c r="DM695" s="39"/>
      <c r="DN695" s="39"/>
      <c r="DO695" s="39"/>
    </row>
    <row r="696" spans="97:119" x14ac:dyDescent="0.4">
      <c r="CS696" s="102"/>
      <c r="CT696" s="102"/>
      <c r="CU696" s="102"/>
      <c r="CV696" s="102"/>
      <c r="CW696" s="103"/>
      <c r="CX696" s="103"/>
      <c r="CY696" s="102"/>
      <c r="DI696" s="39" t="s">
        <v>5936</v>
      </c>
      <c r="DJ696" s="39" t="s">
        <v>5937</v>
      </c>
      <c r="DK696" s="39" t="s">
        <v>5937</v>
      </c>
      <c r="DL696" s="39">
        <v>2</v>
      </c>
      <c r="DM696" s="39"/>
      <c r="DN696" s="39"/>
      <c r="DO696" s="39"/>
    </row>
    <row r="697" spans="97:119" x14ac:dyDescent="0.4">
      <c r="CS697" s="102"/>
      <c r="CT697" s="102"/>
      <c r="CU697" s="102"/>
      <c r="CV697" s="102"/>
      <c r="CW697" s="102"/>
      <c r="CX697" s="102"/>
      <c r="CY697" s="102"/>
      <c r="DI697" s="39" t="s">
        <v>5938</v>
      </c>
      <c r="DJ697" s="39" t="s">
        <v>5335</v>
      </c>
      <c r="DK697" s="39" t="s">
        <v>5335</v>
      </c>
      <c r="DL697" s="39">
        <v>2</v>
      </c>
      <c r="DM697" s="39"/>
      <c r="DN697" s="39"/>
      <c r="DO697" s="39"/>
    </row>
    <row r="698" spans="97:119" x14ac:dyDescent="0.4">
      <c r="CS698" s="102"/>
      <c r="CT698" s="102"/>
      <c r="CU698" s="102"/>
      <c r="CV698" s="102"/>
      <c r="CW698" s="102"/>
      <c r="CX698" s="102"/>
      <c r="CY698" s="102"/>
      <c r="DI698" s="39" t="s">
        <v>5939</v>
      </c>
      <c r="DJ698" s="39" t="s">
        <v>5940</v>
      </c>
      <c r="DK698" s="39" t="s">
        <v>5940</v>
      </c>
      <c r="DL698" s="39">
        <v>2</v>
      </c>
      <c r="DM698" s="39"/>
      <c r="DN698" s="39"/>
      <c r="DO698" s="39"/>
    </row>
    <row r="699" spans="97:119" x14ac:dyDescent="0.4">
      <c r="CS699" s="102"/>
      <c r="CT699" s="102"/>
      <c r="CU699" s="102"/>
      <c r="CV699" s="102"/>
      <c r="CW699" s="102"/>
      <c r="CX699" s="102"/>
      <c r="CY699" s="102"/>
      <c r="DI699" s="39" t="s">
        <v>5941</v>
      </c>
      <c r="DJ699" s="39" t="s">
        <v>5942</v>
      </c>
      <c r="DK699" s="39" t="s">
        <v>5942</v>
      </c>
      <c r="DL699" s="39">
        <v>2</v>
      </c>
      <c r="DM699" s="39"/>
      <c r="DN699" s="39"/>
      <c r="DO699" s="39"/>
    </row>
    <row r="700" spans="97:119" x14ac:dyDescent="0.4">
      <c r="CS700" s="102"/>
      <c r="CT700" s="102"/>
      <c r="CU700" s="102"/>
      <c r="CV700" s="102"/>
      <c r="CW700" s="102"/>
      <c r="CX700" s="102"/>
      <c r="CY700" s="102"/>
      <c r="DI700" s="39" t="s">
        <v>5943</v>
      </c>
      <c r="DJ700" s="39" t="s">
        <v>5944</v>
      </c>
      <c r="DK700" s="39" t="s">
        <v>5944</v>
      </c>
      <c r="DL700" s="39">
        <v>2</v>
      </c>
      <c r="DM700" s="39"/>
      <c r="DN700" s="39"/>
      <c r="DO700" s="39"/>
    </row>
    <row r="701" spans="97:119" x14ac:dyDescent="0.4">
      <c r="CS701" s="102"/>
      <c r="CT701" s="102"/>
      <c r="CU701" s="102"/>
      <c r="CV701" s="102"/>
      <c r="CW701" s="111"/>
      <c r="CX701" s="102"/>
      <c r="CY701" s="102"/>
      <c r="DI701" s="39" t="s">
        <v>5945</v>
      </c>
      <c r="DJ701" s="39" t="s">
        <v>5946</v>
      </c>
      <c r="DK701" s="39" t="s">
        <v>5946</v>
      </c>
      <c r="DL701" s="39">
        <v>2</v>
      </c>
      <c r="DM701" s="39"/>
      <c r="DN701" s="39"/>
      <c r="DO701" s="39"/>
    </row>
    <row r="702" spans="97:119" x14ac:dyDescent="0.4">
      <c r="CS702" s="102"/>
      <c r="CT702" s="102"/>
      <c r="CU702" s="102"/>
      <c r="CV702" s="102"/>
      <c r="CW702" s="111"/>
      <c r="CX702" s="102"/>
      <c r="CY702" s="102"/>
      <c r="DI702" s="39" t="s">
        <v>5947</v>
      </c>
      <c r="DJ702" s="39" t="s">
        <v>5948</v>
      </c>
      <c r="DK702" s="39" t="s">
        <v>5948</v>
      </c>
      <c r="DL702" s="39">
        <v>2</v>
      </c>
      <c r="DM702" s="39"/>
      <c r="DN702" s="39"/>
      <c r="DO702" s="39"/>
    </row>
    <row r="703" spans="97:119" x14ac:dyDescent="0.4">
      <c r="CS703" s="102"/>
      <c r="CT703" s="102"/>
      <c r="CU703" s="102"/>
      <c r="CV703" s="102"/>
      <c r="CW703" s="102"/>
      <c r="CX703" s="102"/>
      <c r="CY703" s="102"/>
      <c r="DI703" s="39" t="s">
        <v>5949</v>
      </c>
      <c r="DJ703" s="39" t="s">
        <v>5950</v>
      </c>
      <c r="DK703" s="39" t="s">
        <v>5950</v>
      </c>
      <c r="DL703" s="39">
        <v>2</v>
      </c>
      <c r="DM703" s="39"/>
      <c r="DN703" s="39"/>
      <c r="DO703" s="39"/>
    </row>
    <row r="704" spans="97:119" x14ac:dyDescent="0.4">
      <c r="CS704" s="102"/>
      <c r="CT704" s="102"/>
      <c r="CU704" s="102"/>
      <c r="CV704" s="102"/>
      <c r="CW704" s="102"/>
      <c r="CX704" s="102"/>
      <c r="CY704" s="102"/>
      <c r="DI704" s="39" t="s">
        <v>5951</v>
      </c>
      <c r="DJ704" s="39" t="s">
        <v>5952</v>
      </c>
      <c r="DK704" s="39" t="s">
        <v>5952</v>
      </c>
      <c r="DL704" s="39">
        <v>2</v>
      </c>
      <c r="DM704" s="39"/>
      <c r="DN704" s="39"/>
      <c r="DO704" s="39"/>
    </row>
    <row r="705" spans="97:119" x14ac:dyDescent="0.4">
      <c r="CS705" s="102"/>
      <c r="CT705" s="102"/>
      <c r="CU705" s="102"/>
      <c r="CV705" s="102"/>
      <c r="CW705" s="102"/>
      <c r="CX705" s="102"/>
      <c r="CY705" s="102"/>
      <c r="DI705" s="39" t="s">
        <v>5953</v>
      </c>
      <c r="DJ705" s="39" t="s">
        <v>5954</v>
      </c>
      <c r="DK705" s="39" t="s">
        <v>5954</v>
      </c>
      <c r="DL705" s="39">
        <v>2</v>
      </c>
      <c r="DM705" s="39"/>
      <c r="DN705" s="39"/>
      <c r="DO705" s="39"/>
    </row>
    <row r="706" spans="97:119" x14ac:dyDescent="0.4">
      <c r="CS706" s="102"/>
      <c r="CT706" s="102"/>
      <c r="CU706" s="102"/>
      <c r="CV706" s="102"/>
      <c r="CW706" s="102"/>
      <c r="CX706" s="102"/>
      <c r="CY706" s="102"/>
      <c r="DI706" s="39" t="s">
        <v>5955</v>
      </c>
      <c r="DJ706" s="39" t="s">
        <v>5956</v>
      </c>
      <c r="DK706" s="39" t="s">
        <v>5956</v>
      </c>
      <c r="DL706" s="39">
        <v>2</v>
      </c>
      <c r="DM706" s="39"/>
      <c r="DN706" s="39"/>
      <c r="DO706" s="39"/>
    </row>
    <row r="707" spans="97:119" x14ac:dyDescent="0.4">
      <c r="CS707" s="102"/>
      <c r="CT707" s="102"/>
      <c r="CU707" s="102"/>
      <c r="CV707" s="102"/>
      <c r="CW707" s="102"/>
      <c r="CX707" s="102"/>
      <c r="CY707" s="102"/>
      <c r="DI707" s="39" t="s">
        <v>5957</v>
      </c>
      <c r="DJ707" s="39" t="s">
        <v>5958</v>
      </c>
      <c r="DK707" s="39" t="s">
        <v>5958</v>
      </c>
      <c r="DL707" s="39">
        <v>2</v>
      </c>
      <c r="DM707" s="39"/>
      <c r="DN707" s="39"/>
      <c r="DO707" s="39"/>
    </row>
    <row r="708" spans="97:119" x14ac:dyDescent="0.4">
      <c r="CS708" s="102"/>
      <c r="CT708" s="102"/>
      <c r="CU708" s="102"/>
      <c r="CV708" s="102"/>
      <c r="CW708" s="102"/>
      <c r="CX708" s="102"/>
      <c r="CY708" s="102"/>
      <c r="DI708" s="39" t="s">
        <v>5959</v>
      </c>
      <c r="DJ708" s="39" t="s">
        <v>5960</v>
      </c>
      <c r="DK708" s="39" t="s">
        <v>5960</v>
      </c>
      <c r="DL708" s="39">
        <v>2</v>
      </c>
      <c r="DM708" s="39"/>
      <c r="DN708" s="39"/>
      <c r="DO708" s="39"/>
    </row>
    <row r="709" spans="97:119" x14ac:dyDescent="0.4">
      <c r="CS709" s="102"/>
      <c r="CT709" s="102"/>
      <c r="CU709" s="102"/>
      <c r="CV709" s="102"/>
      <c r="CW709" s="102"/>
      <c r="CX709" s="102"/>
      <c r="CY709" s="102"/>
      <c r="DI709" s="39" t="s">
        <v>5961</v>
      </c>
      <c r="DJ709" s="39" t="s">
        <v>5962</v>
      </c>
      <c r="DK709" s="39" t="s">
        <v>5962</v>
      </c>
      <c r="DL709" s="39">
        <v>2</v>
      </c>
      <c r="DM709" s="39"/>
      <c r="DN709" s="39"/>
      <c r="DO709" s="39"/>
    </row>
    <row r="710" spans="97:119" x14ac:dyDescent="0.4">
      <c r="CS710" s="102"/>
      <c r="CT710" s="102"/>
      <c r="CU710" s="102"/>
      <c r="CV710" s="102"/>
      <c r="CW710" s="102"/>
      <c r="CX710" s="102"/>
      <c r="CY710" s="102"/>
      <c r="DI710" s="39" t="s">
        <v>5963</v>
      </c>
      <c r="DJ710" s="39" t="s">
        <v>5964</v>
      </c>
      <c r="DK710" s="39" t="s">
        <v>5964</v>
      </c>
      <c r="DL710" s="39">
        <v>2</v>
      </c>
      <c r="DM710" s="39"/>
      <c r="DN710" s="39"/>
      <c r="DO710" s="39"/>
    </row>
    <row r="711" spans="97:119" x14ac:dyDescent="0.4">
      <c r="CS711" s="102"/>
      <c r="CT711" s="102"/>
      <c r="CU711" s="102"/>
      <c r="CV711" s="102"/>
      <c r="CW711" s="102"/>
      <c r="CX711" s="102"/>
      <c r="CY711" s="102"/>
      <c r="DI711" s="39" t="s">
        <v>5965</v>
      </c>
      <c r="DJ711" s="39" t="s">
        <v>5966</v>
      </c>
      <c r="DK711" s="39" t="s">
        <v>5966</v>
      </c>
      <c r="DL711" s="39">
        <v>2</v>
      </c>
      <c r="DM711" s="39"/>
      <c r="DN711" s="39"/>
      <c r="DO711" s="39"/>
    </row>
    <row r="712" spans="97:119" x14ac:dyDescent="0.4">
      <c r="CS712" s="102"/>
      <c r="CT712" s="102"/>
      <c r="CU712" s="102"/>
      <c r="CV712" s="102"/>
      <c r="CW712" s="102"/>
      <c r="CX712" s="102"/>
      <c r="CY712" s="102"/>
      <c r="DI712" s="39" t="s">
        <v>5967</v>
      </c>
      <c r="DJ712" s="39" t="s">
        <v>5968</v>
      </c>
      <c r="DK712" s="39" t="s">
        <v>5968</v>
      </c>
      <c r="DL712" s="39">
        <v>2</v>
      </c>
      <c r="DM712" s="39"/>
      <c r="DN712" s="39"/>
      <c r="DO712" s="39"/>
    </row>
    <row r="713" spans="97:119" x14ac:dyDescent="0.4">
      <c r="CS713" s="102"/>
      <c r="CT713" s="102"/>
      <c r="CU713" s="102"/>
      <c r="CV713" s="102"/>
      <c r="CW713" s="102"/>
      <c r="CX713" s="102"/>
      <c r="CY713" s="102"/>
      <c r="DI713" s="39" t="s">
        <v>5969</v>
      </c>
      <c r="DJ713" s="39" t="s">
        <v>5970</v>
      </c>
      <c r="DK713" s="39" t="s">
        <v>5970</v>
      </c>
      <c r="DL713" s="39">
        <v>2</v>
      </c>
      <c r="DM713" s="39"/>
      <c r="DN713" s="39"/>
      <c r="DO713" s="39"/>
    </row>
    <row r="714" spans="97:119" x14ac:dyDescent="0.4">
      <c r="CS714" s="102"/>
      <c r="CT714" s="102"/>
      <c r="CU714" s="102"/>
      <c r="CV714" s="102"/>
      <c r="CW714" s="102"/>
      <c r="CX714" s="102"/>
      <c r="CY714" s="102"/>
      <c r="DI714" s="39" t="s">
        <v>5971</v>
      </c>
      <c r="DJ714" s="39" t="s">
        <v>5972</v>
      </c>
      <c r="DK714" s="39" t="s">
        <v>5972</v>
      </c>
      <c r="DL714" s="39">
        <v>2</v>
      </c>
      <c r="DM714" s="39"/>
      <c r="DN714" s="39"/>
      <c r="DO714" s="39"/>
    </row>
    <row r="715" spans="97:119" x14ac:dyDescent="0.4">
      <c r="CS715" s="102"/>
      <c r="CT715" s="102"/>
      <c r="CU715" s="102"/>
      <c r="CV715" s="102"/>
      <c r="CW715" s="102"/>
      <c r="CX715" s="102"/>
      <c r="CY715" s="102"/>
      <c r="DI715" s="39" t="s">
        <v>5973</v>
      </c>
      <c r="DJ715" s="39" t="s">
        <v>5341</v>
      </c>
      <c r="DK715" s="39" t="s">
        <v>5341</v>
      </c>
      <c r="DL715" s="39">
        <v>2</v>
      </c>
      <c r="DM715" s="39"/>
      <c r="DN715" s="39"/>
      <c r="DO715" s="39"/>
    </row>
    <row r="716" spans="97:119" x14ac:dyDescent="0.4">
      <c r="CS716" s="102"/>
      <c r="CT716" s="102"/>
      <c r="CU716" s="102"/>
      <c r="CV716" s="102"/>
      <c r="CW716" s="102"/>
      <c r="CX716" s="102"/>
      <c r="CY716" s="102"/>
      <c r="DI716" s="39" t="s">
        <v>5974</v>
      </c>
      <c r="DJ716" s="39" t="s">
        <v>5975</v>
      </c>
      <c r="DK716" s="39" t="s">
        <v>5975</v>
      </c>
      <c r="DL716" s="39">
        <v>2</v>
      </c>
      <c r="DM716" s="39"/>
      <c r="DN716" s="39"/>
      <c r="DO716" s="39"/>
    </row>
    <row r="717" spans="97:119" x14ac:dyDescent="0.4">
      <c r="CS717" s="102"/>
      <c r="CT717" s="102"/>
      <c r="CU717" s="102"/>
      <c r="CV717" s="102"/>
      <c r="CW717" s="102"/>
      <c r="CX717" s="102"/>
      <c r="CY717" s="102"/>
      <c r="DI717" s="39" t="s">
        <v>5976</v>
      </c>
      <c r="DJ717" s="39" t="s">
        <v>5977</v>
      </c>
      <c r="DK717" s="39" t="s">
        <v>5977</v>
      </c>
      <c r="DL717" s="39">
        <v>2</v>
      </c>
      <c r="DM717" s="39"/>
      <c r="DN717" s="39"/>
      <c r="DO717" s="39"/>
    </row>
    <row r="718" spans="97:119" x14ac:dyDescent="0.4">
      <c r="CS718" s="102"/>
      <c r="CT718" s="102"/>
      <c r="CU718" s="102"/>
      <c r="CV718" s="102"/>
      <c r="CW718" s="102"/>
      <c r="CX718" s="102"/>
      <c r="CY718" s="102"/>
      <c r="DI718" s="39" t="s">
        <v>5978</v>
      </c>
      <c r="DJ718" s="39" t="s">
        <v>5979</v>
      </c>
      <c r="DK718" s="39" t="s">
        <v>5979</v>
      </c>
      <c r="DL718" s="39">
        <v>2</v>
      </c>
      <c r="DM718" s="39"/>
      <c r="DN718" s="39"/>
      <c r="DO718" s="39"/>
    </row>
    <row r="719" spans="97:119" x14ac:dyDescent="0.4">
      <c r="CS719" s="102"/>
      <c r="CT719" s="102"/>
      <c r="CU719" s="102"/>
      <c r="CV719" s="102"/>
      <c r="CW719" s="102"/>
      <c r="CX719" s="102"/>
      <c r="CY719" s="102"/>
      <c r="DI719" s="39" t="s">
        <v>5980</v>
      </c>
      <c r="DJ719" s="39" t="s">
        <v>5981</v>
      </c>
      <c r="DK719" s="39" t="s">
        <v>5981</v>
      </c>
      <c r="DL719" s="39">
        <v>2</v>
      </c>
      <c r="DM719" s="39"/>
      <c r="DN719" s="39"/>
      <c r="DO719" s="39"/>
    </row>
    <row r="720" spans="97:119" x14ac:dyDescent="0.4">
      <c r="CS720" s="102"/>
      <c r="CT720" s="102"/>
      <c r="CU720" s="102"/>
      <c r="CV720" s="102"/>
      <c r="CW720" s="102"/>
      <c r="CX720" s="102"/>
      <c r="CY720" s="102"/>
      <c r="DI720" s="39" t="s">
        <v>5982</v>
      </c>
      <c r="DJ720" s="39" t="s">
        <v>5983</v>
      </c>
      <c r="DK720" s="39" t="s">
        <v>5983</v>
      </c>
      <c r="DL720" s="39">
        <v>2</v>
      </c>
      <c r="DM720" s="39"/>
      <c r="DN720" s="39"/>
      <c r="DO720" s="39"/>
    </row>
    <row r="721" spans="97:119" x14ac:dyDescent="0.4">
      <c r="CS721" s="102"/>
      <c r="CT721" s="102"/>
      <c r="CU721" s="102"/>
      <c r="CV721" s="102"/>
      <c r="CW721" s="102"/>
      <c r="CX721" s="102"/>
      <c r="CY721" s="102"/>
      <c r="DI721" s="39" t="s">
        <v>5984</v>
      </c>
      <c r="DJ721" s="39" t="s">
        <v>5985</v>
      </c>
      <c r="DK721" s="39" t="s">
        <v>5985</v>
      </c>
      <c r="DL721" s="39">
        <v>2</v>
      </c>
      <c r="DM721" s="39"/>
      <c r="DN721" s="39"/>
      <c r="DO721" s="39"/>
    </row>
    <row r="722" spans="97:119" x14ac:dyDescent="0.4">
      <c r="CS722" s="102"/>
      <c r="CT722" s="102"/>
      <c r="CU722" s="102"/>
      <c r="CV722" s="102"/>
      <c r="CW722" s="102"/>
      <c r="CX722" s="102"/>
      <c r="CY722" s="102"/>
      <c r="DI722" s="39" t="s">
        <v>5986</v>
      </c>
      <c r="DJ722" s="39" t="s">
        <v>5987</v>
      </c>
      <c r="DK722" s="39" t="s">
        <v>5987</v>
      </c>
      <c r="DL722" s="39">
        <v>2</v>
      </c>
      <c r="DM722" s="39"/>
      <c r="DN722" s="39"/>
      <c r="DO722" s="39"/>
    </row>
    <row r="723" spans="97:119" x14ac:dyDescent="0.4">
      <c r="CS723" s="102"/>
      <c r="CT723" s="102"/>
      <c r="CU723" s="102"/>
      <c r="CV723" s="102"/>
      <c r="CW723" s="102"/>
      <c r="CX723" s="102"/>
      <c r="CY723" s="102"/>
      <c r="DI723" s="39" t="s">
        <v>5988</v>
      </c>
      <c r="DJ723" s="39" t="s">
        <v>5989</v>
      </c>
      <c r="DK723" s="39" t="s">
        <v>5989</v>
      </c>
      <c r="DL723" s="39">
        <v>2</v>
      </c>
      <c r="DM723" s="39"/>
      <c r="DN723" s="39"/>
      <c r="DO723" s="39"/>
    </row>
    <row r="724" spans="97:119" x14ac:dyDescent="0.4">
      <c r="CS724" s="102"/>
      <c r="CT724" s="102"/>
      <c r="CU724" s="102"/>
      <c r="CV724" s="102"/>
      <c r="CW724" s="102"/>
      <c r="CX724" s="102"/>
      <c r="CY724" s="102"/>
      <c r="DI724" s="39" t="s">
        <v>5990</v>
      </c>
      <c r="DJ724" s="39" t="s">
        <v>5991</v>
      </c>
      <c r="DK724" s="39" t="s">
        <v>5991</v>
      </c>
      <c r="DL724" s="39">
        <v>2</v>
      </c>
      <c r="DM724" s="39"/>
      <c r="DN724" s="39"/>
      <c r="DO724" s="39"/>
    </row>
    <row r="725" spans="97:119" x14ac:dyDescent="0.4">
      <c r="CS725" s="102"/>
      <c r="CT725" s="102"/>
      <c r="CU725" s="102"/>
      <c r="CV725" s="102"/>
      <c r="CW725" s="103"/>
      <c r="CX725" s="103"/>
      <c r="CY725" s="102"/>
      <c r="DI725" s="39" t="s">
        <v>5992</v>
      </c>
      <c r="DJ725" s="39" t="s">
        <v>5370</v>
      </c>
      <c r="DK725" s="39" t="s">
        <v>5370</v>
      </c>
      <c r="DL725" s="39">
        <v>2</v>
      </c>
      <c r="DM725" s="39"/>
      <c r="DN725" s="39"/>
      <c r="DO725" s="39"/>
    </row>
    <row r="726" spans="97:119" x14ac:dyDescent="0.4">
      <c r="CS726" s="102"/>
      <c r="CT726" s="102"/>
      <c r="CU726" s="102"/>
      <c r="CV726" s="102"/>
      <c r="CW726" s="103"/>
      <c r="CX726" s="103"/>
      <c r="CY726" s="102"/>
      <c r="DI726" s="39" t="s">
        <v>5993</v>
      </c>
      <c r="DJ726" s="39" t="s">
        <v>5994</v>
      </c>
      <c r="DK726" s="39" t="s">
        <v>5994</v>
      </c>
      <c r="DL726" s="39">
        <v>2</v>
      </c>
      <c r="DM726" s="39"/>
      <c r="DN726" s="39"/>
      <c r="DO726" s="39"/>
    </row>
    <row r="727" spans="97:119" x14ac:dyDescent="0.4">
      <c r="CS727" s="102"/>
      <c r="CT727" s="102"/>
      <c r="CU727" s="102"/>
      <c r="CV727" s="102"/>
      <c r="CW727" s="102"/>
      <c r="CX727" s="102"/>
      <c r="CY727" s="102"/>
      <c r="DI727" s="39" t="s">
        <v>5995</v>
      </c>
      <c r="DJ727" s="39" t="s">
        <v>5996</v>
      </c>
      <c r="DK727" s="39" t="s">
        <v>5996</v>
      </c>
      <c r="DL727" s="39">
        <v>2</v>
      </c>
      <c r="DM727" s="39"/>
      <c r="DN727" s="39"/>
      <c r="DO727" s="39"/>
    </row>
    <row r="728" spans="97:119" x14ac:dyDescent="0.4">
      <c r="CS728" s="102"/>
      <c r="CT728" s="102"/>
      <c r="CU728" s="102"/>
      <c r="CV728" s="102"/>
      <c r="CW728" s="102"/>
      <c r="CX728" s="102"/>
      <c r="CY728" s="102"/>
      <c r="DI728" s="39" t="s">
        <v>5997</v>
      </c>
      <c r="DJ728" s="39" t="s">
        <v>5998</v>
      </c>
      <c r="DK728" s="39" t="s">
        <v>5998</v>
      </c>
      <c r="DL728" s="39">
        <v>2</v>
      </c>
      <c r="DM728" s="39"/>
      <c r="DN728" s="39"/>
      <c r="DO728" s="39"/>
    </row>
    <row r="729" spans="97:119" x14ac:dyDescent="0.4">
      <c r="CS729" s="102"/>
      <c r="CT729" s="102"/>
      <c r="CU729" s="102"/>
      <c r="CV729" s="102"/>
      <c r="CW729" s="102"/>
      <c r="CX729" s="102"/>
      <c r="CY729" s="102"/>
      <c r="DI729" s="39" t="s">
        <v>5999</v>
      </c>
      <c r="DJ729" s="39" t="s">
        <v>6000</v>
      </c>
      <c r="DK729" s="39" t="s">
        <v>6000</v>
      </c>
      <c r="DL729" s="39">
        <v>2</v>
      </c>
      <c r="DM729" s="39"/>
      <c r="DN729" s="39"/>
      <c r="DO729" s="39"/>
    </row>
    <row r="730" spans="97:119" x14ac:dyDescent="0.4">
      <c r="CS730" s="102"/>
      <c r="CT730" s="102"/>
      <c r="CU730" s="102"/>
      <c r="CV730" s="102"/>
      <c r="CW730" s="102"/>
      <c r="CX730" s="102"/>
      <c r="CY730" s="102"/>
      <c r="DI730" s="39" t="s">
        <v>6001</v>
      </c>
      <c r="DJ730" s="39" t="s">
        <v>6002</v>
      </c>
      <c r="DK730" s="39" t="s">
        <v>6002</v>
      </c>
      <c r="DL730" s="39">
        <v>2</v>
      </c>
      <c r="DM730" s="39"/>
      <c r="DN730" s="39"/>
      <c r="DO730" s="39"/>
    </row>
    <row r="731" spans="97:119" x14ac:dyDescent="0.4">
      <c r="CS731" s="102"/>
      <c r="CT731" s="102"/>
      <c r="CU731" s="102"/>
      <c r="CV731" s="102"/>
      <c r="CW731" s="111"/>
      <c r="CX731" s="102"/>
      <c r="CY731" s="102"/>
      <c r="DI731" s="39" t="s">
        <v>6003</v>
      </c>
      <c r="DJ731" s="39" t="s">
        <v>6004</v>
      </c>
      <c r="DK731" s="39" t="s">
        <v>6004</v>
      </c>
      <c r="DL731" s="39">
        <v>2</v>
      </c>
      <c r="DM731" s="39"/>
      <c r="DN731" s="39"/>
      <c r="DO731" s="39"/>
    </row>
    <row r="732" spans="97:119" x14ac:dyDescent="0.4">
      <c r="CS732" s="102"/>
      <c r="CT732" s="102"/>
      <c r="CU732" s="102"/>
      <c r="CV732" s="102"/>
      <c r="CW732" s="111"/>
      <c r="CX732" s="102"/>
      <c r="CY732" s="102"/>
      <c r="DI732" s="39" t="s">
        <v>6005</v>
      </c>
      <c r="DJ732" s="39" t="s">
        <v>6006</v>
      </c>
      <c r="DK732" s="39" t="s">
        <v>6006</v>
      </c>
      <c r="DL732" s="39">
        <v>2</v>
      </c>
      <c r="DM732" s="39"/>
      <c r="DN732" s="39"/>
      <c r="DO732" s="39"/>
    </row>
    <row r="733" spans="97:119" x14ac:dyDescent="0.4">
      <c r="CS733" s="102"/>
      <c r="CT733" s="102"/>
      <c r="CU733" s="102"/>
      <c r="CV733" s="102"/>
      <c r="CW733" s="102"/>
      <c r="CX733" s="102"/>
      <c r="CY733" s="102"/>
      <c r="DI733" s="39" t="s">
        <v>6007</v>
      </c>
      <c r="DJ733" s="39" t="s">
        <v>5402</v>
      </c>
      <c r="DK733" s="39" t="s">
        <v>5402</v>
      </c>
      <c r="DL733" s="39">
        <v>2</v>
      </c>
      <c r="DM733" s="39"/>
      <c r="DN733" s="39"/>
      <c r="DO733" s="39"/>
    </row>
    <row r="734" spans="97:119" x14ac:dyDescent="0.4">
      <c r="CS734" s="102"/>
      <c r="CT734" s="102"/>
      <c r="CU734" s="102"/>
      <c r="CV734" s="102"/>
      <c r="CW734" s="102"/>
      <c r="CX734" s="102"/>
      <c r="CY734" s="102"/>
      <c r="DI734" s="39" t="s">
        <v>6008</v>
      </c>
      <c r="DJ734" s="39" t="s">
        <v>6009</v>
      </c>
      <c r="DK734" s="39" t="s">
        <v>6009</v>
      </c>
      <c r="DL734" s="39">
        <v>2</v>
      </c>
      <c r="DM734" s="39"/>
      <c r="DN734" s="39"/>
      <c r="DO734" s="39"/>
    </row>
    <row r="735" spans="97:119" x14ac:dyDescent="0.4">
      <c r="CS735" s="102"/>
      <c r="CT735" s="102"/>
      <c r="CU735" s="102"/>
      <c r="CV735" s="102"/>
      <c r="CW735" s="102"/>
      <c r="CX735" s="102"/>
      <c r="CY735" s="102"/>
      <c r="DI735" s="39" t="s">
        <v>6010</v>
      </c>
      <c r="DJ735" s="39" t="s">
        <v>6011</v>
      </c>
      <c r="DK735" s="39" t="s">
        <v>6011</v>
      </c>
      <c r="DL735" s="39">
        <v>2</v>
      </c>
      <c r="DM735" s="39"/>
      <c r="DN735" s="39"/>
      <c r="DO735" s="39"/>
    </row>
    <row r="736" spans="97:119" x14ac:dyDescent="0.4">
      <c r="CS736" s="102"/>
      <c r="CT736" s="102"/>
      <c r="CU736" s="102"/>
      <c r="CV736" s="102"/>
      <c r="CW736" s="102"/>
      <c r="CX736" s="102"/>
      <c r="CY736" s="102"/>
      <c r="DI736" s="39" t="s">
        <v>6012</v>
      </c>
      <c r="DJ736" s="39" t="s">
        <v>6013</v>
      </c>
      <c r="DK736" s="39" t="s">
        <v>6013</v>
      </c>
      <c r="DL736" s="39">
        <v>2</v>
      </c>
      <c r="DM736" s="39"/>
      <c r="DN736" s="39"/>
      <c r="DO736" s="39"/>
    </row>
    <row r="737" spans="97:119" x14ac:dyDescent="0.4">
      <c r="CS737" s="102"/>
      <c r="CT737" s="102"/>
      <c r="CU737" s="102"/>
      <c r="CV737" s="102"/>
      <c r="CW737" s="102"/>
      <c r="CX737" s="102"/>
      <c r="CY737" s="102"/>
      <c r="DI737" s="39" t="s">
        <v>6014</v>
      </c>
      <c r="DJ737" s="39" t="s">
        <v>6015</v>
      </c>
      <c r="DK737" s="39" t="s">
        <v>6015</v>
      </c>
      <c r="DL737" s="39">
        <v>2</v>
      </c>
      <c r="DM737" s="39"/>
      <c r="DN737" s="39"/>
      <c r="DO737" s="39"/>
    </row>
    <row r="738" spans="97:119" x14ac:dyDescent="0.4">
      <c r="CS738" s="102"/>
      <c r="CT738" s="102"/>
      <c r="CU738" s="102"/>
      <c r="CV738" s="102"/>
      <c r="CW738" s="102"/>
      <c r="CX738" s="102"/>
      <c r="CY738" s="102"/>
      <c r="DI738" s="39" t="s">
        <v>6016</v>
      </c>
      <c r="DJ738" s="39" t="s">
        <v>6017</v>
      </c>
      <c r="DK738" s="39" t="s">
        <v>6017</v>
      </c>
      <c r="DL738" s="39">
        <v>2</v>
      </c>
      <c r="DM738" s="39"/>
      <c r="DN738" s="39"/>
      <c r="DO738" s="39"/>
    </row>
    <row r="739" spans="97:119" x14ac:dyDescent="0.4">
      <c r="CS739" s="102"/>
      <c r="CT739" s="102"/>
      <c r="CU739" s="102"/>
      <c r="CV739" s="102"/>
      <c r="CW739" s="102"/>
      <c r="CX739" s="102"/>
      <c r="CY739" s="102"/>
      <c r="DI739" s="39" t="s">
        <v>6018</v>
      </c>
      <c r="DJ739" s="39" t="s">
        <v>6019</v>
      </c>
      <c r="DK739" s="39" t="s">
        <v>6019</v>
      </c>
      <c r="DL739" s="39">
        <v>2</v>
      </c>
      <c r="DM739" s="39"/>
      <c r="DN739" s="39"/>
      <c r="DO739" s="39"/>
    </row>
    <row r="740" spans="97:119" x14ac:dyDescent="0.4">
      <c r="CS740" s="102"/>
      <c r="CT740" s="102"/>
      <c r="CU740" s="102"/>
      <c r="CV740" s="102"/>
      <c r="CW740" s="102"/>
      <c r="CX740" s="102"/>
      <c r="CY740" s="102"/>
      <c r="DI740" s="39" t="s">
        <v>6020</v>
      </c>
      <c r="DJ740" s="39" t="s">
        <v>6021</v>
      </c>
      <c r="DK740" s="39" t="s">
        <v>6021</v>
      </c>
      <c r="DL740" s="39">
        <v>2</v>
      </c>
      <c r="DM740" s="39"/>
      <c r="DN740" s="39"/>
      <c r="DO740" s="39"/>
    </row>
    <row r="741" spans="97:119" x14ac:dyDescent="0.4">
      <c r="CS741" s="102"/>
      <c r="CT741" s="102"/>
      <c r="CU741" s="102"/>
      <c r="CV741" s="102"/>
      <c r="CW741" s="102"/>
      <c r="CX741" s="102"/>
      <c r="CY741" s="102"/>
      <c r="DI741" s="39" t="s">
        <v>6022</v>
      </c>
      <c r="DJ741" s="39" t="s">
        <v>5517</v>
      </c>
      <c r="DK741" s="39" t="s">
        <v>5517</v>
      </c>
      <c r="DL741" s="39">
        <v>2</v>
      </c>
      <c r="DM741" s="39"/>
      <c r="DN741" s="39"/>
      <c r="DO741" s="39"/>
    </row>
    <row r="742" spans="97:119" x14ac:dyDescent="0.4">
      <c r="CS742" s="102"/>
      <c r="CT742" s="102"/>
      <c r="CU742" s="102"/>
      <c r="CV742" s="102"/>
      <c r="CW742" s="102"/>
      <c r="CX742" s="102"/>
      <c r="CY742" s="102"/>
      <c r="DI742" s="39" t="s">
        <v>6023</v>
      </c>
      <c r="DJ742" s="39" t="s">
        <v>5539</v>
      </c>
      <c r="DK742" s="39" t="s">
        <v>5539</v>
      </c>
      <c r="DL742" s="39">
        <v>2</v>
      </c>
      <c r="DM742" s="39"/>
      <c r="DN742" s="39"/>
      <c r="DO742" s="39"/>
    </row>
    <row r="743" spans="97:119" x14ac:dyDescent="0.4">
      <c r="CS743" s="102"/>
      <c r="CT743" s="102"/>
      <c r="CU743" s="102"/>
      <c r="CV743" s="102"/>
      <c r="CW743" s="102"/>
      <c r="CX743" s="102"/>
      <c r="CY743" s="102"/>
      <c r="DI743" s="39" t="s">
        <v>6024</v>
      </c>
      <c r="DJ743" s="39" t="s">
        <v>5435</v>
      </c>
      <c r="DK743" s="39" t="s">
        <v>5435</v>
      </c>
      <c r="DL743" s="39">
        <v>2</v>
      </c>
      <c r="DM743" s="39"/>
      <c r="DN743" s="39"/>
      <c r="DO743" s="39"/>
    </row>
    <row r="744" spans="97:119" x14ac:dyDescent="0.4">
      <c r="CS744" s="102"/>
      <c r="CT744" s="102"/>
      <c r="CU744" s="102"/>
      <c r="CV744" s="102"/>
      <c r="CW744" s="102"/>
      <c r="CX744" s="102"/>
      <c r="CY744" s="102"/>
      <c r="DI744" s="39" t="s">
        <v>6025</v>
      </c>
      <c r="DJ744" s="39" t="s">
        <v>6026</v>
      </c>
      <c r="DK744" s="39" t="s">
        <v>6026</v>
      </c>
      <c r="DL744" s="39">
        <v>2</v>
      </c>
      <c r="DM744" s="39"/>
      <c r="DN744" s="39"/>
      <c r="DO744" s="39"/>
    </row>
    <row r="745" spans="97:119" x14ac:dyDescent="0.4">
      <c r="CS745" s="102"/>
      <c r="CT745" s="102"/>
      <c r="CU745" s="102"/>
      <c r="CV745" s="102"/>
      <c r="CW745" s="102"/>
      <c r="CX745" s="102"/>
      <c r="CY745" s="102"/>
      <c r="DI745" s="39" t="s">
        <v>6027</v>
      </c>
      <c r="DJ745" s="39" t="s">
        <v>6028</v>
      </c>
      <c r="DK745" s="39" t="s">
        <v>6028</v>
      </c>
      <c r="DL745" s="39">
        <v>2</v>
      </c>
      <c r="DM745" s="39"/>
      <c r="DN745" s="39"/>
      <c r="DO745" s="39"/>
    </row>
    <row r="746" spans="97:119" x14ac:dyDescent="0.4">
      <c r="CS746" s="102"/>
      <c r="CT746" s="102"/>
      <c r="CU746" s="102"/>
      <c r="CV746" s="102"/>
      <c r="CW746" s="102"/>
      <c r="CX746" s="102"/>
      <c r="CY746" s="102"/>
      <c r="DI746" s="39" t="s">
        <v>6029</v>
      </c>
      <c r="DJ746" s="39" t="s">
        <v>6030</v>
      </c>
      <c r="DK746" s="39" t="s">
        <v>6030</v>
      </c>
      <c r="DL746" s="39">
        <v>2</v>
      </c>
      <c r="DM746" s="39"/>
      <c r="DN746" s="39"/>
      <c r="DO746" s="39"/>
    </row>
    <row r="747" spans="97:119" x14ac:dyDescent="0.4">
      <c r="CS747" s="102"/>
      <c r="CT747" s="102"/>
      <c r="CU747" s="102"/>
      <c r="CV747" s="102"/>
      <c r="CW747" s="102"/>
      <c r="CX747" s="102"/>
      <c r="CY747" s="102"/>
      <c r="DI747" s="39" t="s">
        <v>6031</v>
      </c>
      <c r="DJ747" s="39" t="s">
        <v>6032</v>
      </c>
      <c r="DK747" s="39" t="s">
        <v>6032</v>
      </c>
      <c r="DL747" s="39">
        <v>2</v>
      </c>
      <c r="DM747" s="39"/>
      <c r="DN747" s="39"/>
      <c r="DO747" s="39"/>
    </row>
    <row r="748" spans="97:119" x14ac:dyDescent="0.4">
      <c r="CS748" s="102"/>
      <c r="CT748" s="102"/>
      <c r="CU748" s="102"/>
      <c r="CV748" s="102"/>
      <c r="CW748" s="102"/>
      <c r="CX748" s="102"/>
      <c r="CY748" s="102"/>
      <c r="DI748" s="39" t="s">
        <v>6033</v>
      </c>
      <c r="DJ748" s="39" t="s">
        <v>6034</v>
      </c>
      <c r="DK748" s="39" t="s">
        <v>6034</v>
      </c>
      <c r="DL748" s="39">
        <v>2</v>
      </c>
      <c r="DM748" s="39"/>
      <c r="DN748" s="39"/>
      <c r="DO748" s="39"/>
    </row>
    <row r="749" spans="97:119" x14ac:dyDescent="0.4">
      <c r="CS749" s="102"/>
      <c r="CT749" s="102"/>
      <c r="CU749" s="102"/>
      <c r="CV749" s="102"/>
      <c r="CW749" s="102"/>
      <c r="CX749" s="102"/>
      <c r="CY749" s="102"/>
      <c r="DI749" s="39" t="s">
        <v>6035</v>
      </c>
      <c r="DJ749" s="39" t="s">
        <v>6036</v>
      </c>
      <c r="DK749" s="39" t="s">
        <v>6036</v>
      </c>
      <c r="DL749" s="39">
        <v>2</v>
      </c>
      <c r="DM749" s="39"/>
      <c r="DN749" s="39"/>
      <c r="DO749" s="39"/>
    </row>
    <row r="750" spans="97:119" x14ac:dyDescent="0.4">
      <c r="CS750" s="102"/>
      <c r="CT750" s="102"/>
      <c r="CU750" s="102"/>
      <c r="CV750" s="102"/>
      <c r="CW750" s="102"/>
      <c r="CX750" s="102"/>
      <c r="CY750" s="102"/>
      <c r="DI750" s="39" t="s">
        <v>6037</v>
      </c>
      <c r="DJ750" s="39" t="s">
        <v>6038</v>
      </c>
      <c r="DK750" s="39" t="s">
        <v>6038</v>
      </c>
      <c r="DL750" s="39">
        <v>2</v>
      </c>
      <c r="DM750" s="39"/>
      <c r="DN750" s="39"/>
      <c r="DO750" s="39"/>
    </row>
    <row r="751" spans="97:119" x14ac:dyDescent="0.4">
      <c r="CS751" s="102"/>
      <c r="CT751" s="102"/>
      <c r="CU751" s="102"/>
      <c r="CV751" s="102"/>
      <c r="CW751" s="102"/>
      <c r="CX751" s="102"/>
      <c r="CY751" s="102"/>
      <c r="DI751" s="39" t="s">
        <v>6039</v>
      </c>
      <c r="DJ751" s="39" t="s">
        <v>5469</v>
      </c>
      <c r="DK751" s="39" t="s">
        <v>5469</v>
      </c>
      <c r="DL751" s="39">
        <v>2</v>
      </c>
      <c r="DM751" s="39"/>
      <c r="DN751" s="39"/>
      <c r="DO751" s="39"/>
    </row>
    <row r="752" spans="97:119" x14ac:dyDescent="0.4">
      <c r="CS752" s="102"/>
      <c r="CT752" s="102"/>
      <c r="CU752" s="102"/>
      <c r="CV752" s="102"/>
      <c r="CW752" s="102"/>
      <c r="CX752" s="102"/>
      <c r="CY752" s="102"/>
      <c r="DI752" s="39" t="s">
        <v>6040</v>
      </c>
      <c r="DJ752" s="39" t="s">
        <v>6041</v>
      </c>
      <c r="DK752" s="39" t="s">
        <v>6041</v>
      </c>
      <c r="DL752" s="39">
        <v>2</v>
      </c>
      <c r="DM752" s="39"/>
      <c r="DN752" s="39"/>
      <c r="DO752" s="39"/>
    </row>
    <row r="753" spans="97:119" x14ac:dyDescent="0.4">
      <c r="CS753" s="102"/>
      <c r="CT753" s="102"/>
      <c r="CU753" s="102"/>
      <c r="CV753" s="102"/>
      <c r="CW753" s="102"/>
      <c r="CX753" s="102"/>
      <c r="CY753" s="102"/>
      <c r="DI753" s="39" t="s">
        <v>6042</v>
      </c>
      <c r="DJ753" s="39" t="s">
        <v>6043</v>
      </c>
      <c r="DK753" s="39" t="s">
        <v>6043</v>
      </c>
      <c r="DL753" s="39">
        <v>2</v>
      </c>
      <c r="DM753" s="39"/>
      <c r="DN753" s="39"/>
      <c r="DO753" s="39"/>
    </row>
    <row r="754" spans="97:119" x14ac:dyDescent="0.4">
      <c r="CS754" s="102"/>
      <c r="CT754" s="102"/>
      <c r="CU754" s="102"/>
      <c r="CV754" s="102"/>
      <c r="CW754" s="102"/>
      <c r="CX754" s="102"/>
      <c r="CY754" s="102"/>
      <c r="DI754" s="39" t="s">
        <v>6044</v>
      </c>
      <c r="DJ754" s="39" t="s">
        <v>6045</v>
      </c>
      <c r="DK754" s="39" t="s">
        <v>6045</v>
      </c>
      <c r="DL754" s="39">
        <v>2</v>
      </c>
      <c r="DM754" s="39"/>
      <c r="DN754" s="39"/>
      <c r="DO754" s="39"/>
    </row>
    <row r="755" spans="97:119" x14ac:dyDescent="0.4">
      <c r="CS755" s="102"/>
      <c r="CT755" s="102"/>
      <c r="CU755" s="102"/>
      <c r="CV755" s="102"/>
      <c r="CW755" s="102"/>
      <c r="CX755" s="102"/>
      <c r="CY755" s="102"/>
      <c r="DI755" s="39" t="s">
        <v>6046</v>
      </c>
      <c r="DJ755" s="39" t="s">
        <v>6047</v>
      </c>
      <c r="DK755" s="39" t="s">
        <v>6047</v>
      </c>
      <c r="DL755" s="39">
        <v>2</v>
      </c>
      <c r="DM755" s="39"/>
      <c r="DN755" s="39"/>
      <c r="DO755" s="39"/>
    </row>
    <row r="756" spans="97:119" x14ac:dyDescent="0.4">
      <c r="CS756" s="102"/>
      <c r="CT756" s="102"/>
      <c r="CU756" s="102"/>
      <c r="CV756" s="102"/>
      <c r="CW756" s="102"/>
      <c r="CX756" s="102"/>
      <c r="CY756" s="102"/>
      <c r="DI756" s="39" t="s">
        <v>6048</v>
      </c>
      <c r="DJ756" s="39" t="s">
        <v>6049</v>
      </c>
      <c r="DK756" s="39" t="s">
        <v>6049</v>
      </c>
      <c r="DL756" s="39">
        <v>2</v>
      </c>
      <c r="DM756" s="39"/>
      <c r="DN756" s="39"/>
      <c r="DO756" s="39"/>
    </row>
    <row r="757" spans="97:119" x14ac:dyDescent="0.4">
      <c r="CS757" s="102"/>
      <c r="CT757" s="102"/>
      <c r="CU757" s="102"/>
      <c r="CV757" s="102"/>
      <c r="CW757" s="103"/>
      <c r="CX757" s="103"/>
      <c r="CY757" s="102"/>
      <c r="DI757" s="39" t="s">
        <v>6050</v>
      </c>
      <c r="DJ757" s="39" t="s">
        <v>6051</v>
      </c>
      <c r="DK757" s="39" t="s">
        <v>6051</v>
      </c>
      <c r="DL757" s="39">
        <v>2</v>
      </c>
      <c r="DM757" s="39"/>
      <c r="DN757" s="39"/>
      <c r="DO757" s="39"/>
    </row>
    <row r="758" spans="97:119" x14ac:dyDescent="0.4">
      <c r="CS758" s="102"/>
      <c r="CT758" s="102"/>
      <c r="CU758" s="102"/>
      <c r="CV758" s="102"/>
      <c r="CW758" s="103"/>
      <c r="CX758" s="103"/>
      <c r="CY758" s="102"/>
      <c r="DI758" s="39" t="s">
        <v>6052</v>
      </c>
      <c r="DJ758" s="39" t="s">
        <v>6053</v>
      </c>
      <c r="DK758" s="39" t="s">
        <v>6053</v>
      </c>
      <c r="DL758" s="39">
        <v>2</v>
      </c>
      <c r="DM758" s="39"/>
      <c r="DN758" s="39"/>
      <c r="DO758" s="39"/>
    </row>
    <row r="759" spans="97:119" x14ac:dyDescent="0.4">
      <c r="CS759" s="102"/>
      <c r="CT759" s="102"/>
      <c r="CU759" s="102"/>
      <c r="CV759" s="102"/>
      <c r="CW759" s="103"/>
      <c r="CX759" s="103"/>
      <c r="CY759" s="102"/>
      <c r="DI759" s="39" t="s">
        <v>6054</v>
      </c>
      <c r="DJ759" s="39" t="s">
        <v>6055</v>
      </c>
      <c r="DK759" s="39" t="s">
        <v>6055</v>
      </c>
      <c r="DL759" s="39">
        <v>2</v>
      </c>
      <c r="DM759" s="39"/>
      <c r="DN759" s="39"/>
      <c r="DO759" s="39"/>
    </row>
    <row r="760" spans="97:119" x14ac:dyDescent="0.4">
      <c r="CS760" s="102"/>
      <c r="CT760" s="102"/>
      <c r="CU760" s="102"/>
      <c r="CV760" s="102"/>
      <c r="CW760" s="102"/>
      <c r="CX760" s="102"/>
      <c r="CY760" s="102"/>
      <c r="DI760" s="39" t="s">
        <v>6056</v>
      </c>
      <c r="DJ760" s="39" t="s">
        <v>6057</v>
      </c>
      <c r="DK760" s="39" t="s">
        <v>6057</v>
      </c>
      <c r="DL760" s="39">
        <v>2</v>
      </c>
      <c r="DM760" s="39"/>
      <c r="DN760" s="39"/>
      <c r="DO760" s="39"/>
    </row>
    <row r="761" spans="97:119" x14ac:dyDescent="0.4">
      <c r="CS761" s="102"/>
      <c r="CT761" s="102"/>
      <c r="CU761" s="102"/>
      <c r="CV761" s="102"/>
      <c r="CW761" s="102"/>
      <c r="CX761" s="102"/>
      <c r="CY761" s="102"/>
      <c r="DI761" s="39" t="s">
        <v>6058</v>
      </c>
      <c r="DJ761" s="39" t="s">
        <v>6059</v>
      </c>
      <c r="DK761" s="39" t="s">
        <v>6059</v>
      </c>
      <c r="DL761" s="39">
        <v>2</v>
      </c>
      <c r="DM761" s="39"/>
      <c r="DN761" s="39"/>
      <c r="DO761" s="39"/>
    </row>
    <row r="762" spans="97:119" x14ac:dyDescent="0.4">
      <c r="CS762" s="102"/>
      <c r="CT762" s="102"/>
      <c r="CU762" s="102"/>
      <c r="CV762" s="102"/>
      <c r="CW762" s="102"/>
      <c r="CX762" s="102"/>
      <c r="CY762" s="102"/>
      <c r="DI762" s="39" t="s">
        <v>6060</v>
      </c>
      <c r="DJ762" s="39" t="s">
        <v>6061</v>
      </c>
      <c r="DK762" s="39" t="s">
        <v>6061</v>
      </c>
      <c r="DL762" s="39">
        <v>2</v>
      </c>
      <c r="DM762" s="39"/>
      <c r="DN762" s="39"/>
      <c r="DO762" s="39"/>
    </row>
    <row r="763" spans="97:119" x14ac:dyDescent="0.4">
      <c r="CS763" s="102"/>
      <c r="CT763" s="102"/>
      <c r="CU763" s="102"/>
      <c r="CV763" s="102"/>
      <c r="CW763" s="111"/>
      <c r="CX763" s="102"/>
      <c r="CY763" s="102"/>
      <c r="DI763" s="39" t="s">
        <v>6062</v>
      </c>
      <c r="DJ763" s="39" t="s">
        <v>6063</v>
      </c>
      <c r="DK763" s="39" t="s">
        <v>6063</v>
      </c>
      <c r="DL763" s="39">
        <v>2</v>
      </c>
      <c r="DM763" s="39"/>
      <c r="DN763" s="39"/>
      <c r="DO763" s="39"/>
    </row>
    <row r="764" spans="97:119" x14ac:dyDescent="0.4">
      <c r="CS764" s="102"/>
      <c r="CT764" s="102"/>
      <c r="CU764" s="102"/>
      <c r="CV764" s="102"/>
      <c r="CW764" s="111"/>
      <c r="CX764" s="102"/>
      <c r="CY764" s="102"/>
      <c r="DI764" s="39" t="s">
        <v>6064</v>
      </c>
      <c r="DJ764" s="39" t="s">
        <v>6065</v>
      </c>
      <c r="DK764" s="39" t="s">
        <v>6065</v>
      </c>
      <c r="DL764" s="39">
        <v>2</v>
      </c>
      <c r="DM764" s="39"/>
      <c r="DN764" s="39"/>
      <c r="DO764" s="39"/>
    </row>
    <row r="765" spans="97:119" x14ac:dyDescent="0.4">
      <c r="CS765" s="102"/>
      <c r="CT765" s="102"/>
      <c r="CU765" s="102"/>
      <c r="CV765" s="102"/>
      <c r="CW765" s="102"/>
      <c r="CX765" s="102"/>
      <c r="CY765" s="102"/>
      <c r="DI765" s="39" t="s">
        <v>6066</v>
      </c>
      <c r="DJ765" s="39" t="s">
        <v>6067</v>
      </c>
      <c r="DK765" s="39" t="s">
        <v>6067</v>
      </c>
      <c r="DL765" s="39">
        <v>2</v>
      </c>
      <c r="DM765" s="39"/>
      <c r="DN765" s="39"/>
      <c r="DO765" s="39"/>
    </row>
    <row r="766" spans="97:119" x14ac:dyDescent="0.4">
      <c r="CS766" s="102"/>
      <c r="CT766" s="102"/>
      <c r="CU766" s="102"/>
      <c r="CV766" s="102"/>
      <c r="CW766" s="102"/>
      <c r="CX766" s="102"/>
      <c r="CY766" s="102"/>
      <c r="DI766" s="39" t="s">
        <v>6068</v>
      </c>
      <c r="DJ766" s="39" t="s">
        <v>6069</v>
      </c>
      <c r="DK766" s="39" t="s">
        <v>6069</v>
      </c>
      <c r="DL766" s="39">
        <v>2</v>
      </c>
      <c r="DM766" s="39"/>
      <c r="DN766" s="39"/>
      <c r="DO766" s="39"/>
    </row>
    <row r="767" spans="97:119" x14ac:dyDescent="0.4">
      <c r="CS767" s="102"/>
      <c r="CT767" s="102"/>
      <c r="CU767" s="102"/>
      <c r="CV767" s="102"/>
      <c r="CW767" s="102"/>
      <c r="CX767" s="102"/>
      <c r="CY767" s="102"/>
      <c r="DI767" s="39" t="s">
        <v>6070</v>
      </c>
      <c r="DJ767" s="39" t="s">
        <v>6071</v>
      </c>
      <c r="DK767" s="39" t="s">
        <v>6071</v>
      </c>
      <c r="DL767" s="39">
        <v>2</v>
      </c>
      <c r="DM767" s="39"/>
      <c r="DN767" s="39"/>
      <c r="DO767" s="39"/>
    </row>
    <row r="768" spans="97:119" x14ac:dyDescent="0.4">
      <c r="CS768" s="102"/>
      <c r="CT768" s="102"/>
      <c r="CU768" s="102"/>
      <c r="CV768" s="102"/>
      <c r="CW768" s="102"/>
      <c r="CX768" s="102"/>
      <c r="CY768" s="102"/>
      <c r="DI768" s="39" t="s">
        <v>6072</v>
      </c>
      <c r="DJ768" s="39" t="s">
        <v>6073</v>
      </c>
      <c r="DK768" s="39" t="s">
        <v>6073</v>
      </c>
      <c r="DL768" s="39">
        <v>2</v>
      </c>
      <c r="DM768" s="39"/>
      <c r="DN768" s="39"/>
      <c r="DO768" s="39"/>
    </row>
    <row r="769" spans="97:119" x14ac:dyDescent="0.4">
      <c r="CS769" s="102"/>
      <c r="CT769" s="102"/>
      <c r="CU769" s="102"/>
      <c r="CV769" s="102"/>
      <c r="CW769" s="102"/>
      <c r="CX769" s="102"/>
      <c r="CY769" s="102"/>
      <c r="DI769" s="39" t="s">
        <v>6074</v>
      </c>
      <c r="DJ769" s="39" t="s">
        <v>6075</v>
      </c>
      <c r="DK769" s="39" t="s">
        <v>6075</v>
      </c>
      <c r="DL769" s="39">
        <v>2</v>
      </c>
      <c r="DM769" s="39"/>
      <c r="DN769" s="39"/>
      <c r="DO769" s="39"/>
    </row>
    <row r="770" spans="97:119" x14ac:dyDescent="0.4">
      <c r="CS770" s="102"/>
      <c r="CT770" s="102"/>
      <c r="CU770" s="102"/>
      <c r="CV770" s="102"/>
      <c r="CW770" s="102"/>
      <c r="CX770" s="102"/>
      <c r="CY770" s="102"/>
      <c r="DI770" s="39" t="s">
        <v>6076</v>
      </c>
      <c r="DJ770" s="39" t="s">
        <v>6077</v>
      </c>
      <c r="DK770" s="39" t="s">
        <v>6077</v>
      </c>
      <c r="DL770" s="39">
        <v>2</v>
      </c>
      <c r="DM770" s="39"/>
      <c r="DN770" s="39"/>
      <c r="DO770" s="39"/>
    </row>
    <row r="771" spans="97:119" x14ac:dyDescent="0.4">
      <c r="CS771" s="102"/>
      <c r="CT771" s="102"/>
      <c r="CU771" s="102"/>
      <c r="CV771" s="102"/>
      <c r="CW771" s="102"/>
      <c r="CX771" s="102"/>
      <c r="CY771" s="102"/>
      <c r="DI771" s="39" t="s">
        <v>6078</v>
      </c>
      <c r="DJ771" s="39" t="s">
        <v>6079</v>
      </c>
      <c r="DK771" s="39" t="s">
        <v>6079</v>
      </c>
      <c r="DL771" s="39">
        <v>2</v>
      </c>
      <c r="DM771" s="39"/>
      <c r="DN771" s="39"/>
      <c r="DO771" s="39"/>
    </row>
    <row r="772" spans="97:119" x14ac:dyDescent="0.4">
      <c r="CS772" s="102"/>
      <c r="CT772" s="102"/>
      <c r="CU772" s="102"/>
      <c r="CV772" s="102"/>
      <c r="CW772" s="102"/>
      <c r="CX772" s="102"/>
      <c r="CY772" s="102"/>
      <c r="DI772" s="39" t="s">
        <v>6080</v>
      </c>
      <c r="DJ772" s="39" t="s">
        <v>6081</v>
      </c>
      <c r="DK772" s="39" t="s">
        <v>6081</v>
      </c>
      <c r="DL772" s="39">
        <v>2</v>
      </c>
      <c r="DM772" s="39"/>
      <c r="DN772" s="39"/>
      <c r="DO772" s="39"/>
    </row>
    <row r="773" spans="97:119" x14ac:dyDescent="0.4">
      <c r="CS773" s="102"/>
      <c r="CT773" s="102"/>
      <c r="CU773" s="102"/>
      <c r="CV773" s="102"/>
      <c r="CW773" s="102"/>
      <c r="CX773" s="102"/>
      <c r="CY773" s="102"/>
      <c r="DI773" s="39" t="s">
        <v>6082</v>
      </c>
      <c r="DJ773" s="39" t="s">
        <v>6083</v>
      </c>
      <c r="DK773" s="39" t="s">
        <v>6083</v>
      </c>
      <c r="DL773" s="39">
        <v>2</v>
      </c>
      <c r="DM773" s="39"/>
      <c r="DN773" s="39"/>
      <c r="DO773" s="39"/>
    </row>
    <row r="774" spans="97:119" x14ac:dyDescent="0.4">
      <c r="CS774" s="102"/>
      <c r="CT774" s="102"/>
      <c r="CU774" s="102"/>
      <c r="CV774" s="102"/>
      <c r="CW774" s="102"/>
      <c r="CX774" s="102"/>
      <c r="CY774" s="102"/>
      <c r="DI774" s="39" t="s">
        <v>6084</v>
      </c>
      <c r="DJ774" s="39" t="s">
        <v>6085</v>
      </c>
      <c r="DK774" s="39" t="s">
        <v>6085</v>
      </c>
      <c r="DL774" s="39">
        <v>2</v>
      </c>
      <c r="DM774" s="39"/>
      <c r="DN774" s="39"/>
      <c r="DO774" s="39"/>
    </row>
    <row r="775" spans="97:119" x14ac:dyDescent="0.4">
      <c r="CS775" s="102"/>
      <c r="CT775" s="102"/>
      <c r="CU775" s="102"/>
      <c r="CV775" s="102"/>
      <c r="CW775" s="102"/>
      <c r="CX775" s="102"/>
      <c r="CY775" s="102"/>
      <c r="DI775" s="39" t="s">
        <v>6086</v>
      </c>
      <c r="DJ775" s="39" t="s">
        <v>6087</v>
      </c>
      <c r="DK775" s="39" t="s">
        <v>6087</v>
      </c>
      <c r="DL775" s="39">
        <v>2</v>
      </c>
      <c r="DM775" s="39"/>
      <c r="DN775" s="39"/>
      <c r="DO775" s="39"/>
    </row>
    <row r="776" spans="97:119" x14ac:dyDescent="0.4">
      <c r="CS776" s="102"/>
      <c r="CT776" s="102"/>
      <c r="CU776" s="102"/>
      <c r="CV776" s="102"/>
      <c r="CW776" s="102"/>
      <c r="CX776" s="102"/>
      <c r="CY776" s="102"/>
      <c r="DI776" s="39" t="s">
        <v>6088</v>
      </c>
      <c r="DJ776" s="39" t="s">
        <v>6089</v>
      </c>
      <c r="DK776" s="39" t="s">
        <v>6089</v>
      </c>
      <c r="DL776" s="39">
        <v>2</v>
      </c>
      <c r="DM776" s="39"/>
      <c r="DN776" s="39"/>
      <c r="DO776" s="39"/>
    </row>
    <row r="777" spans="97:119" x14ac:dyDescent="0.4">
      <c r="CS777" s="102"/>
      <c r="CT777" s="102"/>
      <c r="CU777" s="102"/>
      <c r="CV777" s="102"/>
      <c r="CW777" s="102"/>
      <c r="CX777" s="102"/>
      <c r="CY777" s="102"/>
      <c r="DI777" s="39" t="s">
        <v>6090</v>
      </c>
      <c r="DJ777" s="39" t="s">
        <v>6091</v>
      </c>
      <c r="DK777" s="39" t="s">
        <v>6091</v>
      </c>
      <c r="DL777" s="39">
        <v>2</v>
      </c>
      <c r="DM777" s="39"/>
      <c r="DN777" s="39"/>
      <c r="DO777" s="39"/>
    </row>
    <row r="778" spans="97:119" x14ac:dyDescent="0.4">
      <c r="CS778" s="102"/>
      <c r="CT778" s="102"/>
      <c r="CU778" s="102"/>
      <c r="CV778" s="102"/>
      <c r="CW778" s="102"/>
      <c r="CX778" s="102"/>
      <c r="CY778" s="102"/>
      <c r="DI778" s="39" t="s">
        <v>6092</v>
      </c>
      <c r="DJ778" s="39" t="s">
        <v>6093</v>
      </c>
      <c r="DK778" s="39" t="s">
        <v>6093</v>
      </c>
      <c r="DL778" s="39">
        <v>2</v>
      </c>
      <c r="DM778" s="39"/>
      <c r="DN778" s="39"/>
      <c r="DO778" s="39"/>
    </row>
    <row r="779" spans="97:119" x14ac:dyDescent="0.4">
      <c r="CS779" s="102"/>
      <c r="CT779" s="102"/>
      <c r="CU779" s="102"/>
      <c r="CV779" s="102"/>
      <c r="CW779" s="102"/>
      <c r="CX779" s="102"/>
      <c r="CY779" s="102"/>
      <c r="DI779" s="39" t="s">
        <v>6094</v>
      </c>
      <c r="DJ779" s="39" t="s">
        <v>6095</v>
      </c>
      <c r="DK779" s="39" t="s">
        <v>6095</v>
      </c>
      <c r="DL779" s="39">
        <v>2</v>
      </c>
      <c r="DM779" s="39"/>
      <c r="DN779" s="39"/>
      <c r="DO779" s="39"/>
    </row>
    <row r="780" spans="97:119" x14ac:dyDescent="0.4">
      <c r="CS780" s="102"/>
      <c r="CT780" s="102"/>
      <c r="CU780" s="102"/>
      <c r="CV780" s="102"/>
      <c r="CW780" s="102"/>
      <c r="CX780" s="102"/>
      <c r="CY780" s="102"/>
      <c r="DI780" s="39" t="s">
        <v>6096</v>
      </c>
      <c r="DJ780" s="39" t="s">
        <v>6097</v>
      </c>
      <c r="DK780" s="39" t="s">
        <v>6097</v>
      </c>
      <c r="DL780" s="39">
        <v>2</v>
      </c>
      <c r="DM780" s="39"/>
      <c r="DN780" s="39"/>
      <c r="DO780" s="39"/>
    </row>
    <row r="781" spans="97:119" x14ac:dyDescent="0.4">
      <c r="CS781" s="102"/>
      <c r="CT781" s="102"/>
      <c r="CU781" s="102"/>
      <c r="CV781" s="102"/>
      <c r="CW781" s="102"/>
      <c r="CX781" s="102"/>
      <c r="CY781" s="102"/>
      <c r="DI781" s="39" t="s">
        <v>6098</v>
      </c>
      <c r="DJ781" s="39" t="s">
        <v>6099</v>
      </c>
      <c r="DK781" s="39" t="s">
        <v>6099</v>
      </c>
      <c r="DL781" s="39">
        <v>2</v>
      </c>
      <c r="DM781" s="39"/>
      <c r="DN781" s="39"/>
      <c r="DO781" s="39"/>
    </row>
    <row r="782" spans="97:119" x14ac:dyDescent="0.4">
      <c r="CS782" s="102"/>
      <c r="CT782" s="102"/>
      <c r="CU782" s="102"/>
      <c r="CV782" s="102"/>
      <c r="CW782" s="102"/>
      <c r="CX782" s="102"/>
      <c r="CY782" s="102"/>
      <c r="DI782" s="39" t="s">
        <v>6100</v>
      </c>
      <c r="DJ782" s="39" t="s">
        <v>6101</v>
      </c>
      <c r="DK782" s="39" t="s">
        <v>6101</v>
      </c>
      <c r="DL782" s="39">
        <v>2</v>
      </c>
      <c r="DM782" s="39"/>
      <c r="DN782" s="39"/>
      <c r="DO782" s="39"/>
    </row>
    <row r="783" spans="97:119" x14ac:dyDescent="0.4">
      <c r="CS783" s="102"/>
      <c r="CT783" s="102"/>
      <c r="CU783" s="102"/>
      <c r="CV783" s="102"/>
      <c r="CW783" s="102"/>
      <c r="CX783" s="102"/>
      <c r="CY783" s="102"/>
      <c r="DI783" s="39" t="s">
        <v>6102</v>
      </c>
      <c r="DJ783" s="39" t="s">
        <v>6103</v>
      </c>
      <c r="DK783" s="39" t="s">
        <v>6103</v>
      </c>
      <c r="DL783" s="39">
        <v>2</v>
      </c>
      <c r="DM783" s="39"/>
      <c r="DN783" s="39"/>
      <c r="DO783" s="39"/>
    </row>
    <row r="784" spans="97:119" x14ac:dyDescent="0.4">
      <c r="CS784" s="102"/>
      <c r="CT784" s="102"/>
      <c r="CU784" s="102"/>
      <c r="CV784" s="102"/>
      <c r="CW784" s="102"/>
      <c r="CX784" s="102"/>
      <c r="CY784" s="102"/>
      <c r="DI784" s="39" t="s">
        <v>6104</v>
      </c>
      <c r="DJ784" s="39" t="s">
        <v>6105</v>
      </c>
      <c r="DK784" s="39" t="s">
        <v>6105</v>
      </c>
      <c r="DL784" s="39">
        <v>2</v>
      </c>
      <c r="DM784" s="39"/>
      <c r="DN784" s="39"/>
      <c r="DO784" s="39"/>
    </row>
    <row r="785" spans="97:119" x14ac:dyDescent="0.4">
      <c r="CS785" s="102"/>
      <c r="CT785" s="102"/>
      <c r="CU785" s="102"/>
      <c r="CV785" s="102"/>
      <c r="CW785" s="102"/>
      <c r="CX785" s="102"/>
      <c r="CY785" s="102"/>
      <c r="DI785" s="39" t="s">
        <v>6106</v>
      </c>
      <c r="DJ785" s="39" t="s">
        <v>6107</v>
      </c>
      <c r="DK785" s="39" t="s">
        <v>6107</v>
      </c>
      <c r="DL785" s="39">
        <v>2</v>
      </c>
      <c r="DM785" s="39"/>
      <c r="DN785" s="39"/>
      <c r="DO785" s="39"/>
    </row>
    <row r="786" spans="97:119" x14ac:dyDescent="0.4">
      <c r="CS786" s="102"/>
      <c r="CT786" s="102"/>
      <c r="CU786" s="102"/>
      <c r="CV786" s="102"/>
      <c r="CW786" s="102"/>
      <c r="CX786" s="102"/>
      <c r="CY786" s="102"/>
      <c r="DI786" s="39" t="s">
        <v>6108</v>
      </c>
      <c r="DJ786" s="39" t="s">
        <v>6109</v>
      </c>
      <c r="DK786" s="39" t="s">
        <v>6109</v>
      </c>
      <c r="DL786" s="39">
        <v>2</v>
      </c>
      <c r="DM786" s="39"/>
      <c r="DN786" s="39"/>
      <c r="DO786" s="39"/>
    </row>
    <row r="787" spans="97:119" x14ac:dyDescent="0.4">
      <c r="CS787" s="102"/>
      <c r="CT787" s="102"/>
      <c r="CU787" s="102"/>
      <c r="CV787" s="102"/>
      <c r="CW787" s="103"/>
      <c r="CX787" s="103"/>
      <c r="CY787" s="102"/>
      <c r="DI787" s="39" t="s">
        <v>6110</v>
      </c>
      <c r="DJ787" s="39" t="s">
        <v>6111</v>
      </c>
      <c r="DK787" s="39" t="s">
        <v>6111</v>
      </c>
      <c r="DL787" s="39">
        <v>2</v>
      </c>
      <c r="DM787" s="39"/>
      <c r="DN787" s="39"/>
      <c r="DO787" s="39"/>
    </row>
    <row r="788" spans="97:119" x14ac:dyDescent="0.4">
      <c r="CS788" s="102"/>
      <c r="CT788" s="102"/>
      <c r="CU788" s="102"/>
      <c r="CV788" s="102"/>
      <c r="CW788" s="103"/>
      <c r="CX788" s="103"/>
      <c r="CY788" s="102"/>
      <c r="DI788" s="39" t="s">
        <v>6112</v>
      </c>
      <c r="DJ788" s="39" t="s">
        <v>6113</v>
      </c>
      <c r="DK788" s="39" t="s">
        <v>6113</v>
      </c>
      <c r="DL788" s="39">
        <v>2</v>
      </c>
      <c r="DM788" s="39"/>
      <c r="DN788" s="39"/>
      <c r="DO788" s="39"/>
    </row>
    <row r="789" spans="97:119" x14ac:dyDescent="0.4">
      <c r="CS789" s="102"/>
      <c r="CT789" s="102"/>
      <c r="CU789" s="102"/>
      <c r="CV789" s="102"/>
      <c r="CW789" s="102"/>
      <c r="CX789" s="102"/>
      <c r="CY789" s="102"/>
      <c r="DI789" s="39" t="s">
        <v>6114</v>
      </c>
      <c r="DJ789" s="39" t="s">
        <v>6115</v>
      </c>
      <c r="DK789" s="39" t="s">
        <v>6115</v>
      </c>
      <c r="DL789" s="39">
        <v>2</v>
      </c>
      <c r="DM789" s="39"/>
      <c r="DN789" s="39"/>
      <c r="DO789" s="39"/>
    </row>
    <row r="790" spans="97:119" x14ac:dyDescent="0.4">
      <c r="CS790" s="102"/>
      <c r="CT790" s="102"/>
      <c r="CU790" s="102"/>
      <c r="CV790" s="102"/>
      <c r="CW790" s="102"/>
      <c r="CX790" s="102"/>
      <c r="CY790" s="102"/>
      <c r="DI790" s="39" t="s">
        <v>6116</v>
      </c>
      <c r="DJ790" s="39" t="s">
        <v>6117</v>
      </c>
      <c r="DK790" s="39" t="s">
        <v>6117</v>
      </c>
      <c r="DL790" s="39">
        <v>2</v>
      </c>
      <c r="DM790" s="39"/>
      <c r="DN790" s="39"/>
      <c r="DO790" s="39"/>
    </row>
    <row r="791" spans="97:119" x14ac:dyDescent="0.4">
      <c r="CS791" s="102"/>
      <c r="CT791" s="102"/>
      <c r="CU791" s="102"/>
      <c r="CV791" s="102"/>
      <c r="CW791" s="102"/>
      <c r="CX791" s="102"/>
      <c r="CY791" s="102"/>
      <c r="DI791" s="39" t="s">
        <v>6118</v>
      </c>
      <c r="DJ791" s="39" t="s">
        <v>6119</v>
      </c>
      <c r="DK791" s="39" t="s">
        <v>6119</v>
      </c>
      <c r="DL791" s="39">
        <v>2</v>
      </c>
      <c r="DM791" s="39"/>
      <c r="DN791" s="39"/>
      <c r="DO791" s="39"/>
    </row>
    <row r="792" spans="97:119" x14ac:dyDescent="0.4">
      <c r="CS792" s="102"/>
      <c r="CT792" s="102"/>
      <c r="CU792" s="102"/>
      <c r="CV792" s="102"/>
      <c r="CW792" s="102"/>
      <c r="CX792" s="102"/>
      <c r="CY792" s="102"/>
      <c r="DI792" s="39" t="s">
        <v>6120</v>
      </c>
      <c r="DJ792" s="39" t="s">
        <v>6121</v>
      </c>
      <c r="DK792" s="39" t="s">
        <v>6121</v>
      </c>
      <c r="DL792" s="39">
        <v>2</v>
      </c>
      <c r="DM792" s="39"/>
      <c r="DN792" s="39"/>
      <c r="DO792" s="39"/>
    </row>
    <row r="793" spans="97:119" x14ac:dyDescent="0.4">
      <c r="CS793" s="102"/>
      <c r="CT793" s="102"/>
      <c r="CU793" s="102"/>
      <c r="CV793" s="102"/>
      <c r="CW793" s="111"/>
      <c r="CX793" s="102"/>
      <c r="CY793" s="102"/>
      <c r="DI793" s="39" t="s">
        <v>6122</v>
      </c>
      <c r="DJ793" s="39" t="s">
        <v>6123</v>
      </c>
      <c r="DK793" s="39" t="s">
        <v>6123</v>
      </c>
      <c r="DL793" s="39">
        <v>2</v>
      </c>
      <c r="DM793" s="39"/>
      <c r="DN793" s="39"/>
      <c r="DO793" s="39"/>
    </row>
    <row r="794" spans="97:119" x14ac:dyDescent="0.4">
      <c r="CS794" s="102"/>
      <c r="CT794" s="102"/>
      <c r="CU794" s="102"/>
      <c r="CV794" s="102"/>
      <c r="CW794" s="111"/>
      <c r="CX794" s="102"/>
      <c r="CY794" s="102"/>
      <c r="DI794" s="39" t="s">
        <v>6124</v>
      </c>
      <c r="DJ794" s="39" t="s">
        <v>6125</v>
      </c>
      <c r="DK794" s="39" t="s">
        <v>6125</v>
      </c>
      <c r="DL794" s="39">
        <v>2</v>
      </c>
      <c r="DM794" s="39"/>
      <c r="DN794" s="39"/>
      <c r="DO794" s="39"/>
    </row>
    <row r="795" spans="97:119" x14ac:dyDescent="0.4">
      <c r="CS795" s="102"/>
      <c r="CT795" s="102"/>
      <c r="CU795" s="102"/>
      <c r="CV795" s="102"/>
      <c r="CW795" s="102"/>
      <c r="CX795" s="102"/>
      <c r="CY795" s="102"/>
      <c r="DI795" s="39" t="s">
        <v>6126</v>
      </c>
      <c r="DJ795" s="39" t="s">
        <v>6127</v>
      </c>
      <c r="DK795" s="39" t="s">
        <v>6127</v>
      </c>
      <c r="DL795" s="39">
        <v>2</v>
      </c>
      <c r="DM795" s="39"/>
      <c r="DN795" s="39"/>
      <c r="DO795" s="39"/>
    </row>
    <row r="796" spans="97:119" x14ac:dyDescent="0.4">
      <c r="CS796" s="102"/>
      <c r="CT796" s="102"/>
      <c r="CU796" s="102"/>
      <c r="CV796" s="102"/>
      <c r="CW796" s="102"/>
      <c r="CX796" s="102"/>
      <c r="CY796" s="102"/>
      <c r="DI796" s="39" t="s">
        <v>6128</v>
      </c>
      <c r="DJ796" s="39" t="s">
        <v>6129</v>
      </c>
      <c r="DK796" s="39" t="s">
        <v>6129</v>
      </c>
      <c r="DL796" s="39">
        <v>2</v>
      </c>
      <c r="DM796" s="39"/>
      <c r="DN796" s="39"/>
      <c r="DO796" s="39"/>
    </row>
    <row r="797" spans="97:119" x14ac:dyDescent="0.4">
      <c r="CS797" s="102"/>
      <c r="CT797" s="102"/>
      <c r="CU797" s="102"/>
      <c r="CV797" s="102"/>
      <c r="CW797" s="102"/>
      <c r="CX797" s="102"/>
      <c r="CY797" s="102"/>
      <c r="DI797" s="39" t="s">
        <v>6130</v>
      </c>
      <c r="DJ797" s="39" t="s">
        <v>6131</v>
      </c>
      <c r="DK797" s="39" t="s">
        <v>6131</v>
      </c>
      <c r="DL797" s="39">
        <v>2</v>
      </c>
      <c r="DM797" s="39"/>
      <c r="DN797" s="39"/>
      <c r="DO797" s="39"/>
    </row>
    <row r="798" spans="97:119" x14ac:dyDescent="0.4">
      <c r="CS798" s="102"/>
      <c r="CT798" s="102"/>
      <c r="CU798" s="102"/>
      <c r="CV798" s="102"/>
      <c r="CW798" s="102"/>
      <c r="CX798" s="102"/>
      <c r="CY798" s="102"/>
      <c r="DI798" s="39" t="s">
        <v>6132</v>
      </c>
      <c r="DJ798" s="39" t="s">
        <v>6133</v>
      </c>
      <c r="DK798" s="39" t="s">
        <v>6133</v>
      </c>
      <c r="DL798" s="39">
        <v>2</v>
      </c>
      <c r="DM798" s="39"/>
      <c r="DN798" s="39"/>
      <c r="DO798" s="39"/>
    </row>
    <row r="799" spans="97:119" x14ac:dyDescent="0.4">
      <c r="CS799" s="102"/>
      <c r="CT799" s="102"/>
      <c r="CU799" s="102"/>
      <c r="CV799" s="102"/>
      <c r="CW799" s="102"/>
      <c r="CX799" s="102"/>
      <c r="CY799" s="102"/>
      <c r="DI799" s="39" t="s">
        <v>6134</v>
      </c>
      <c r="DJ799" s="39" t="s">
        <v>6135</v>
      </c>
      <c r="DK799" s="39" t="s">
        <v>6135</v>
      </c>
      <c r="DL799" s="39">
        <v>2</v>
      </c>
      <c r="DM799" s="39"/>
      <c r="DN799" s="39"/>
      <c r="DO799" s="39"/>
    </row>
    <row r="800" spans="97:119" x14ac:dyDescent="0.4">
      <c r="CS800" s="102"/>
      <c r="CT800" s="102"/>
      <c r="CU800" s="102"/>
      <c r="CV800" s="102"/>
      <c r="CW800" s="102"/>
      <c r="CX800" s="102"/>
      <c r="CY800" s="102"/>
      <c r="DI800" s="39" t="s">
        <v>6136</v>
      </c>
      <c r="DJ800" s="39" t="s">
        <v>6137</v>
      </c>
      <c r="DK800" s="39" t="s">
        <v>6137</v>
      </c>
      <c r="DL800" s="39">
        <v>2</v>
      </c>
      <c r="DM800" s="39"/>
      <c r="DN800" s="39"/>
      <c r="DO800" s="39"/>
    </row>
    <row r="801" spans="97:119" x14ac:dyDescent="0.4">
      <c r="CS801" s="102"/>
      <c r="CT801" s="102"/>
      <c r="CU801" s="102"/>
      <c r="CV801" s="102"/>
      <c r="CW801" s="102"/>
      <c r="CX801" s="102"/>
      <c r="CY801" s="102"/>
      <c r="DI801" s="39" t="s">
        <v>6138</v>
      </c>
      <c r="DJ801" s="39" t="s">
        <v>6139</v>
      </c>
      <c r="DK801" s="39" t="s">
        <v>6139</v>
      </c>
      <c r="DL801" s="39">
        <v>2</v>
      </c>
      <c r="DM801" s="39"/>
      <c r="DN801" s="39"/>
      <c r="DO801" s="39"/>
    </row>
    <row r="802" spans="97:119" x14ac:dyDescent="0.4">
      <c r="CS802" s="102"/>
      <c r="CT802" s="102"/>
      <c r="CU802" s="102"/>
      <c r="CV802" s="102"/>
      <c r="CW802" s="102"/>
      <c r="CX802" s="102"/>
      <c r="CY802" s="102"/>
      <c r="DI802" s="39" t="s">
        <v>6140</v>
      </c>
      <c r="DJ802" s="39" t="s">
        <v>6141</v>
      </c>
      <c r="DK802" s="39" t="s">
        <v>6141</v>
      </c>
      <c r="DL802" s="39">
        <v>2</v>
      </c>
      <c r="DM802" s="39"/>
      <c r="DN802" s="39"/>
      <c r="DO802" s="39"/>
    </row>
    <row r="803" spans="97:119" x14ac:dyDescent="0.4">
      <c r="CS803" s="102"/>
      <c r="CT803" s="102"/>
      <c r="CU803" s="102"/>
      <c r="CV803" s="102"/>
      <c r="CW803" s="102"/>
      <c r="CX803" s="102"/>
      <c r="CY803" s="102"/>
      <c r="DI803" s="39" t="s">
        <v>6142</v>
      </c>
      <c r="DJ803" s="39" t="s">
        <v>6143</v>
      </c>
      <c r="DK803" s="39" t="s">
        <v>6143</v>
      </c>
      <c r="DL803" s="39">
        <v>2</v>
      </c>
      <c r="DM803" s="39"/>
      <c r="DN803" s="39"/>
      <c r="DO803" s="39"/>
    </row>
    <row r="804" spans="97:119" x14ac:dyDescent="0.4">
      <c r="CS804" s="102"/>
      <c r="CT804" s="102"/>
      <c r="CU804" s="102"/>
      <c r="CV804" s="102"/>
      <c r="CW804" s="102"/>
      <c r="CX804" s="102"/>
      <c r="CY804" s="102"/>
      <c r="DI804" s="39" t="s">
        <v>6144</v>
      </c>
      <c r="DJ804" s="39" t="s">
        <v>6145</v>
      </c>
      <c r="DK804" s="39" t="s">
        <v>6145</v>
      </c>
      <c r="DL804" s="39">
        <v>2</v>
      </c>
      <c r="DM804" s="39"/>
      <c r="DN804" s="39"/>
      <c r="DO804" s="39"/>
    </row>
    <row r="805" spans="97:119" x14ac:dyDescent="0.4">
      <c r="CS805" s="102"/>
      <c r="CT805" s="102"/>
      <c r="CU805" s="102"/>
      <c r="CV805" s="102"/>
      <c r="CW805" s="102"/>
      <c r="CX805" s="102"/>
      <c r="CY805" s="102"/>
      <c r="DI805" s="39" t="s">
        <v>6146</v>
      </c>
      <c r="DJ805" s="39" t="s">
        <v>6147</v>
      </c>
      <c r="DK805" s="39" t="s">
        <v>6147</v>
      </c>
      <c r="DL805" s="39">
        <v>2</v>
      </c>
      <c r="DM805" s="39"/>
      <c r="DN805" s="39"/>
      <c r="DO805" s="39"/>
    </row>
    <row r="806" spans="97:119" x14ac:dyDescent="0.4">
      <c r="CS806" s="102"/>
      <c r="CT806" s="102"/>
      <c r="CU806" s="102"/>
      <c r="CV806" s="102"/>
      <c r="CW806" s="102"/>
      <c r="CX806" s="102"/>
      <c r="CY806" s="102"/>
      <c r="DI806" s="39" t="s">
        <v>6148</v>
      </c>
      <c r="DJ806" s="39" t="s">
        <v>6149</v>
      </c>
      <c r="DK806" s="39" t="s">
        <v>6149</v>
      </c>
      <c r="DL806" s="39">
        <v>2</v>
      </c>
      <c r="DM806" s="39"/>
      <c r="DN806" s="39"/>
      <c r="DO806" s="39"/>
    </row>
    <row r="807" spans="97:119" x14ac:dyDescent="0.4">
      <c r="CS807" s="102"/>
      <c r="CT807" s="102"/>
      <c r="CU807" s="102"/>
      <c r="CV807" s="102"/>
      <c r="CW807" s="102"/>
      <c r="CX807" s="102"/>
      <c r="CY807" s="102"/>
      <c r="DI807" s="39" t="s">
        <v>6150</v>
      </c>
      <c r="DJ807" s="39" t="s">
        <v>6151</v>
      </c>
      <c r="DK807" s="39" t="s">
        <v>6151</v>
      </c>
      <c r="DL807" s="39">
        <v>2</v>
      </c>
      <c r="DM807" s="39"/>
      <c r="DN807" s="39"/>
      <c r="DO807" s="39"/>
    </row>
    <row r="808" spans="97:119" x14ac:dyDescent="0.4">
      <c r="CS808" s="102"/>
      <c r="CT808" s="102"/>
      <c r="CU808" s="102"/>
      <c r="CV808" s="102"/>
      <c r="CW808" s="102"/>
      <c r="CX808" s="102"/>
      <c r="CY808" s="102"/>
      <c r="DI808" s="39" t="s">
        <v>6152</v>
      </c>
      <c r="DJ808" s="39" t="s">
        <v>6153</v>
      </c>
      <c r="DK808" s="39" t="s">
        <v>6153</v>
      </c>
      <c r="DL808" s="39">
        <v>2</v>
      </c>
      <c r="DM808" s="39"/>
      <c r="DN808" s="39"/>
      <c r="DO808" s="39"/>
    </row>
    <row r="809" spans="97:119" x14ac:dyDescent="0.4">
      <c r="CS809" s="102"/>
      <c r="CT809" s="102"/>
      <c r="CU809" s="102"/>
      <c r="CV809" s="102"/>
      <c r="CW809" s="102"/>
      <c r="CX809" s="102"/>
      <c r="CY809" s="102"/>
      <c r="DI809" s="39" t="s">
        <v>6154</v>
      </c>
      <c r="DJ809" s="39" t="s">
        <v>6155</v>
      </c>
      <c r="DK809" s="39" t="s">
        <v>6155</v>
      </c>
      <c r="DL809" s="39">
        <v>2</v>
      </c>
      <c r="DM809" s="39"/>
      <c r="DN809" s="39"/>
      <c r="DO809" s="39"/>
    </row>
    <row r="810" spans="97:119" x14ac:dyDescent="0.4">
      <c r="CS810" s="102"/>
      <c r="CT810" s="102"/>
      <c r="CU810" s="102"/>
      <c r="CV810" s="102"/>
      <c r="CW810" s="102"/>
      <c r="CX810" s="102"/>
      <c r="CY810" s="102"/>
      <c r="DI810" s="39" t="s">
        <v>6156</v>
      </c>
      <c r="DJ810" s="39" t="s">
        <v>6157</v>
      </c>
      <c r="DK810" s="39" t="s">
        <v>6157</v>
      </c>
      <c r="DL810" s="39">
        <v>2</v>
      </c>
      <c r="DM810" s="39"/>
      <c r="DN810" s="39"/>
      <c r="DO810" s="39"/>
    </row>
    <row r="811" spans="97:119" x14ac:dyDescent="0.4">
      <c r="CS811" s="102"/>
      <c r="CT811" s="102"/>
      <c r="CU811" s="102"/>
      <c r="CV811" s="102"/>
      <c r="CW811" s="102"/>
      <c r="CX811" s="102"/>
      <c r="CY811" s="102"/>
      <c r="DI811" s="39" t="s">
        <v>6158</v>
      </c>
      <c r="DJ811" s="39" t="s">
        <v>6159</v>
      </c>
      <c r="DK811" s="39" t="s">
        <v>6159</v>
      </c>
      <c r="DL811" s="39">
        <v>2</v>
      </c>
      <c r="DM811" s="39"/>
      <c r="DN811" s="39"/>
      <c r="DO811" s="39"/>
    </row>
    <row r="812" spans="97:119" x14ac:dyDescent="0.4">
      <c r="CS812" s="102"/>
      <c r="CT812" s="102"/>
      <c r="CU812" s="102"/>
      <c r="CV812" s="102"/>
      <c r="CW812" s="102"/>
      <c r="CX812" s="102"/>
      <c r="CY812" s="102"/>
      <c r="DI812" s="39" t="s">
        <v>4306</v>
      </c>
      <c r="DJ812" s="39" t="s">
        <v>6160</v>
      </c>
      <c r="DK812" s="39" t="s">
        <v>6160</v>
      </c>
      <c r="DL812" s="39">
        <v>3</v>
      </c>
      <c r="DM812" s="37" t="b">
        <v>0</v>
      </c>
      <c r="DN812" s="37"/>
      <c r="DO812" s="39"/>
    </row>
    <row r="813" spans="97:119" x14ac:dyDescent="0.4">
      <c r="CS813" s="102"/>
      <c r="CT813" s="102"/>
      <c r="CU813" s="102"/>
      <c r="CV813" s="102"/>
      <c r="CW813" s="102"/>
      <c r="CX813" s="102"/>
      <c r="CY813" s="102"/>
      <c r="DI813" s="39" t="s">
        <v>4312</v>
      </c>
      <c r="DJ813" s="39" t="s">
        <v>6161</v>
      </c>
      <c r="DK813" s="39" t="s">
        <v>6161</v>
      </c>
      <c r="DL813" s="39">
        <v>3</v>
      </c>
      <c r="DM813" s="37" t="b">
        <v>0</v>
      </c>
      <c r="DN813" s="37"/>
      <c r="DO813" s="39"/>
    </row>
    <row r="814" spans="97:119" x14ac:dyDescent="0.4">
      <c r="CS814" s="102"/>
      <c r="CT814" s="102"/>
      <c r="CU814" s="102"/>
      <c r="CV814" s="102"/>
      <c r="CW814" s="102"/>
      <c r="CX814" s="102"/>
      <c r="CY814" s="102"/>
      <c r="DI814" s="39" t="s">
        <v>4317</v>
      </c>
      <c r="DJ814" s="39" t="s">
        <v>6162</v>
      </c>
      <c r="DK814" s="39" t="s">
        <v>6162</v>
      </c>
      <c r="DL814" s="39">
        <v>3</v>
      </c>
      <c r="DM814" s="37" t="b">
        <v>0</v>
      </c>
      <c r="DN814" s="37"/>
      <c r="DO814" s="39"/>
    </row>
    <row r="815" spans="97:119" x14ac:dyDescent="0.4">
      <c r="CS815" s="102"/>
      <c r="CT815" s="102"/>
      <c r="CU815" s="102"/>
      <c r="CV815" s="102"/>
      <c r="CW815" s="102"/>
      <c r="CX815" s="102"/>
      <c r="CY815" s="102"/>
      <c r="DI815" s="39" t="s">
        <v>4323</v>
      </c>
      <c r="DJ815" s="39" t="s">
        <v>6163</v>
      </c>
      <c r="DK815" s="39" t="s">
        <v>6163</v>
      </c>
      <c r="DL815" s="39">
        <v>3</v>
      </c>
      <c r="DM815" s="37" t="b">
        <v>0</v>
      </c>
      <c r="DN815" s="37"/>
      <c r="DO815" s="39"/>
    </row>
    <row r="816" spans="97:119" x14ac:dyDescent="0.4">
      <c r="CS816" s="102"/>
      <c r="CT816" s="102"/>
      <c r="CU816" s="102"/>
      <c r="CV816" s="102"/>
      <c r="CW816" s="102"/>
      <c r="CX816" s="102"/>
      <c r="CY816" s="102"/>
      <c r="DI816" s="39" t="s">
        <v>4329</v>
      </c>
      <c r="DJ816" s="39" t="s">
        <v>6164</v>
      </c>
      <c r="DK816" s="39" t="s">
        <v>6164</v>
      </c>
      <c r="DL816" s="39">
        <v>3</v>
      </c>
      <c r="DM816" s="37" t="b">
        <v>0</v>
      </c>
      <c r="DN816" s="37"/>
      <c r="DO816" s="39"/>
    </row>
    <row r="817" spans="97:119" x14ac:dyDescent="0.4">
      <c r="CS817" s="102"/>
      <c r="CT817" s="102"/>
      <c r="CU817" s="102"/>
      <c r="CV817" s="102"/>
      <c r="CW817" s="103"/>
      <c r="CX817" s="103"/>
      <c r="CY817" s="102"/>
      <c r="DI817" s="39" t="s">
        <v>4335</v>
      </c>
      <c r="DJ817" s="39" t="s">
        <v>6165</v>
      </c>
      <c r="DK817" s="39" t="s">
        <v>6165</v>
      </c>
      <c r="DL817" s="39">
        <v>3</v>
      </c>
      <c r="DM817" s="37" t="b">
        <v>0</v>
      </c>
      <c r="DN817" s="37"/>
      <c r="DO817" s="39"/>
    </row>
    <row r="818" spans="97:119" x14ac:dyDescent="0.4">
      <c r="CS818" s="102"/>
      <c r="CT818" s="102"/>
      <c r="CU818" s="102"/>
      <c r="CV818" s="102"/>
      <c r="CW818" s="103"/>
      <c r="CX818" s="103"/>
      <c r="CY818" s="102"/>
      <c r="DI818" s="39" t="s">
        <v>4341</v>
      </c>
      <c r="DJ818" s="39" t="s">
        <v>6166</v>
      </c>
      <c r="DK818" s="39" t="s">
        <v>6166</v>
      </c>
      <c r="DL818" s="39">
        <v>3</v>
      </c>
      <c r="DM818" s="37" t="b">
        <v>0</v>
      </c>
      <c r="DN818" s="37"/>
      <c r="DO818" s="39"/>
    </row>
    <row r="819" spans="97:119" x14ac:dyDescent="0.4">
      <c r="CS819" s="102"/>
      <c r="CT819" s="102"/>
      <c r="CU819" s="102"/>
      <c r="CV819" s="102"/>
      <c r="CW819" s="102"/>
      <c r="CX819" s="102"/>
      <c r="CY819" s="102"/>
      <c r="DI819" s="39" t="s">
        <v>4347</v>
      </c>
      <c r="DJ819" s="39" t="s">
        <v>6167</v>
      </c>
      <c r="DK819" s="39" t="s">
        <v>6167</v>
      </c>
      <c r="DL819" s="39"/>
      <c r="DM819" s="39"/>
      <c r="DN819" s="39"/>
      <c r="DO819" s="39"/>
    </row>
    <row r="820" spans="97:119" x14ac:dyDescent="0.4">
      <c r="CS820" s="102"/>
      <c r="CT820" s="102"/>
      <c r="CU820" s="102"/>
      <c r="CV820" s="102"/>
      <c r="CW820" s="102"/>
      <c r="CX820" s="102"/>
      <c r="CY820" s="102"/>
      <c r="DI820" s="39" t="s">
        <v>4353</v>
      </c>
      <c r="DJ820" s="39" t="s">
        <v>6168</v>
      </c>
      <c r="DK820" s="39" t="s">
        <v>6168</v>
      </c>
      <c r="DL820" s="39"/>
      <c r="DM820" s="39"/>
      <c r="DN820" s="39"/>
      <c r="DO820" s="39"/>
    </row>
    <row r="821" spans="97:119" x14ac:dyDescent="0.4">
      <c r="CS821" s="102"/>
      <c r="CT821" s="102"/>
      <c r="CU821" s="102"/>
      <c r="CV821" s="102"/>
      <c r="CW821" s="102"/>
      <c r="CX821" s="102"/>
      <c r="CY821" s="102"/>
      <c r="DI821" s="39" t="s">
        <v>4359</v>
      </c>
      <c r="DJ821" s="39" t="s">
        <v>6169</v>
      </c>
      <c r="DK821" s="39" t="s">
        <v>6169</v>
      </c>
      <c r="DL821" s="39"/>
      <c r="DM821" s="39"/>
      <c r="DN821" s="39"/>
      <c r="DO821" s="39"/>
    </row>
    <row r="822" spans="97:119" x14ac:dyDescent="0.4">
      <c r="CS822" s="102"/>
      <c r="CT822" s="102"/>
      <c r="CU822" s="102"/>
      <c r="CV822" s="102"/>
      <c r="CW822" s="102"/>
      <c r="CX822" s="102"/>
      <c r="CY822" s="102"/>
      <c r="DI822" s="39" t="s">
        <v>4365</v>
      </c>
      <c r="DJ822" s="39" t="s">
        <v>6170</v>
      </c>
      <c r="DK822" s="39" t="s">
        <v>6170</v>
      </c>
      <c r="DL822" s="39"/>
      <c r="DM822" s="39"/>
      <c r="DN822" s="39"/>
      <c r="DO822" s="39"/>
    </row>
    <row r="823" spans="97:119" x14ac:dyDescent="0.4">
      <c r="CS823" s="102"/>
      <c r="CT823" s="102"/>
      <c r="CU823" s="102"/>
      <c r="CV823" s="102"/>
      <c r="CW823" s="111"/>
      <c r="CX823" s="102"/>
      <c r="CY823" s="102"/>
      <c r="DI823" s="39" t="s">
        <v>4370</v>
      </c>
      <c r="DJ823" s="39" t="s">
        <v>6171</v>
      </c>
      <c r="DK823" s="39" t="s">
        <v>6171</v>
      </c>
      <c r="DL823" s="39"/>
      <c r="DM823" s="39"/>
      <c r="DN823" s="39"/>
      <c r="DO823" s="39"/>
    </row>
    <row r="824" spans="97:119" x14ac:dyDescent="0.4">
      <c r="CS824" s="102"/>
      <c r="CT824" s="102"/>
      <c r="CU824" s="102"/>
      <c r="CV824" s="102"/>
      <c r="CW824" s="111"/>
      <c r="CX824" s="102"/>
      <c r="CY824" s="102"/>
      <c r="DI824" s="39" t="s">
        <v>4375</v>
      </c>
      <c r="DJ824" s="39" t="s">
        <v>6172</v>
      </c>
      <c r="DK824" s="39" t="s">
        <v>6172</v>
      </c>
      <c r="DL824" s="39"/>
      <c r="DM824" s="39"/>
      <c r="DN824" s="39"/>
      <c r="DO824" s="39"/>
    </row>
    <row r="825" spans="97:119" x14ac:dyDescent="0.4">
      <c r="CS825" s="102"/>
      <c r="CT825" s="102"/>
      <c r="CU825" s="102"/>
      <c r="CV825" s="102"/>
      <c r="CW825" s="102"/>
      <c r="CX825" s="102"/>
      <c r="CY825" s="102"/>
      <c r="DI825" s="39" t="s">
        <v>4380</v>
      </c>
      <c r="DJ825" s="39" t="s">
        <v>6173</v>
      </c>
      <c r="DK825" s="39" t="s">
        <v>6173</v>
      </c>
      <c r="DL825" s="39"/>
      <c r="DM825" s="39"/>
      <c r="DN825" s="39"/>
      <c r="DO825" s="39"/>
    </row>
    <row r="826" spans="97:119" x14ac:dyDescent="0.4">
      <c r="CS826" s="102"/>
      <c r="CT826" s="102"/>
      <c r="CU826" s="102"/>
      <c r="CV826" s="102"/>
      <c r="CW826" s="102"/>
      <c r="CX826" s="102"/>
      <c r="CY826" s="102"/>
      <c r="DI826" s="39" t="s">
        <v>4385</v>
      </c>
      <c r="DJ826" s="39" t="s">
        <v>6174</v>
      </c>
      <c r="DK826" s="39" t="s">
        <v>6174</v>
      </c>
      <c r="DL826" s="39"/>
      <c r="DM826" s="39"/>
      <c r="DN826" s="39"/>
      <c r="DO826" s="39"/>
    </row>
    <row r="827" spans="97:119" x14ac:dyDescent="0.4">
      <c r="CS827" s="102"/>
      <c r="CT827" s="102"/>
      <c r="CU827" s="102"/>
      <c r="CV827" s="102"/>
      <c r="CW827" s="102"/>
      <c r="CX827" s="102"/>
      <c r="CY827" s="102"/>
      <c r="DI827" s="39" t="s">
        <v>4390</v>
      </c>
      <c r="DJ827" s="39" t="s">
        <v>6175</v>
      </c>
      <c r="DK827" s="39" t="s">
        <v>6175</v>
      </c>
      <c r="DL827" s="39"/>
      <c r="DM827" s="39"/>
      <c r="DN827" s="39"/>
      <c r="DO827" s="39"/>
    </row>
    <row r="828" spans="97:119" x14ac:dyDescent="0.4">
      <c r="CS828" s="102"/>
      <c r="CT828" s="102"/>
      <c r="CU828" s="102"/>
      <c r="CV828" s="102"/>
      <c r="CW828" s="102"/>
      <c r="CX828" s="102"/>
      <c r="CY828" s="102"/>
      <c r="DI828" s="39" t="s">
        <v>6176</v>
      </c>
      <c r="DJ828" s="39" t="s">
        <v>6177</v>
      </c>
      <c r="DK828" s="39" t="s">
        <v>6177</v>
      </c>
      <c r="DL828" s="39">
        <v>3</v>
      </c>
      <c r="DM828" s="37" t="b">
        <v>0</v>
      </c>
      <c r="DN828" s="37"/>
      <c r="DO828" s="39"/>
    </row>
    <row r="829" spans="97:119" x14ac:dyDescent="0.4">
      <c r="CS829" s="102"/>
      <c r="CT829" s="102"/>
      <c r="CU829" s="102"/>
      <c r="CV829" s="102"/>
      <c r="CW829" s="102"/>
      <c r="CX829" s="102"/>
      <c r="CY829" s="102"/>
      <c r="DI829" s="39" t="s">
        <v>6178</v>
      </c>
      <c r="DJ829" s="39" t="s">
        <v>6179</v>
      </c>
      <c r="DK829" s="39" t="s">
        <v>6179</v>
      </c>
      <c r="DL829" s="39">
        <v>3</v>
      </c>
      <c r="DM829" s="37" t="b">
        <v>0</v>
      </c>
      <c r="DN829" s="37"/>
      <c r="DO829" s="39"/>
    </row>
    <row r="830" spans="97:119" x14ac:dyDescent="0.4">
      <c r="CS830" s="102"/>
      <c r="CT830" s="102"/>
      <c r="CU830" s="102"/>
      <c r="CV830" s="102"/>
      <c r="CW830" s="102"/>
      <c r="CX830" s="102"/>
      <c r="CY830" s="102"/>
      <c r="DI830" s="39" t="s">
        <v>6180</v>
      </c>
      <c r="DJ830" s="39" t="s">
        <v>6181</v>
      </c>
      <c r="DK830" s="39" t="s">
        <v>6181</v>
      </c>
      <c r="DL830" s="39">
        <v>3</v>
      </c>
      <c r="DM830" s="37" t="b">
        <v>0</v>
      </c>
      <c r="DN830" s="37"/>
      <c r="DO830" s="39"/>
    </row>
    <row r="831" spans="97:119" x14ac:dyDescent="0.4">
      <c r="CS831" s="102"/>
      <c r="CT831" s="102"/>
      <c r="CU831" s="102"/>
      <c r="CV831" s="102"/>
      <c r="CW831" s="102"/>
      <c r="CX831" s="102"/>
      <c r="CY831" s="102"/>
      <c r="DI831" s="39" t="s">
        <v>6182</v>
      </c>
      <c r="DJ831" s="39" t="s">
        <v>6183</v>
      </c>
      <c r="DK831" s="39" t="s">
        <v>6183</v>
      </c>
      <c r="DL831" s="39">
        <v>3</v>
      </c>
      <c r="DM831" s="37" t="b">
        <v>0</v>
      </c>
      <c r="DN831" s="37"/>
      <c r="DO831" s="39"/>
    </row>
    <row r="832" spans="97:119" x14ac:dyDescent="0.4">
      <c r="CS832" s="102"/>
      <c r="CT832" s="102"/>
      <c r="CU832" s="102"/>
      <c r="CV832" s="102"/>
      <c r="CW832" s="102"/>
      <c r="CX832" s="102"/>
      <c r="CY832" s="102"/>
      <c r="DI832" s="39" t="s">
        <v>6184</v>
      </c>
      <c r="DJ832" s="39" t="s">
        <v>6185</v>
      </c>
      <c r="DK832" s="39" t="s">
        <v>6185</v>
      </c>
      <c r="DL832" s="39">
        <v>3</v>
      </c>
      <c r="DM832" s="37" t="b">
        <v>0</v>
      </c>
      <c r="DN832" s="37"/>
      <c r="DO832" s="39"/>
    </row>
    <row r="833" spans="97:119" x14ac:dyDescent="0.4">
      <c r="CS833" s="102"/>
      <c r="CT833" s="102"/>
      <c r="CU833" s="102"/>
      <c r="CV833" s="102"/>
      <c r="CW833" s="102"/>
      <c r="CX833" s="102"/>
      <c r="CY833" s="102"/>
      <c r="DI833" s="39" t="s">
        <v>6186</v>
      </c>
      <c r="DJ833" s="39" t="s">
        <v>6187</v>
      </c>
      <c r="DK833" s="39" t="s">
        <v>6187</v>
      </c>
      <c r="DL833" s="39">
        <v>3</v>
      </c>
      <c r="DM833" s="37" t="b">
        <v>0</v>
      </c>
      <c r="DN833" s="37"/>
      <c r="DO833" s="39"/>
    </row>
    <row r="834" spans="97:119" x14ac:dyDescent="0.4">
      <c r="CS834" s="102"/>
      <c r="CT834" s="102"/>
      <c r="CU834" s="102"/>
      <c r="CV834" s="102"/>
      <c r="CW834" s="102"/>
      <c r="CX834" s="102"/>
      <c r="CY834" s="102"/>
      <c r="DI834" s="39" t="s">
        <v>6188</v>
      </c>
      <c r="DJ834" s="39" t="s">
        <v>6189</v>
      </c>
      <c r="DK834" s="39" t="s">
        <v>6189</v>
      </c>
      <c r="DL834" s="39">
        <v>3</v>
      </c>
      <c r="DM834" s="37" t="b">
        <v>0</v>
      </c>
      <c r="DN834" s="37"/>
      <c r="DO834" s="39"/>
    </row>
    <row r="835" spans="97:119" x14ac:dyDescent="0.4">
      <c r="CS835" s="102"/>
      <c r="CT835" s="102"/>
      <c r="CU835" s="102"/>
      <c r="CV835" s="102"/>
      <c r="CW835" s="102"/>
      <c r="CX835" s="102"/>
      <c r="CY835" s="102"/>
      <c r="DI835" s="39" t="s">
        <v>6190</v>
      </c>
      <c r="DJ835" s="39" t="s">
        <v>6191</v>
      </c>
      <c r="DK835" s="39" t="s">
        <v>6191</v>
      </c>
      <c r="DL835" s="39">
        <v>3</v>
      </c>
      <c r="DM835" s="37" t="b">
        <v>0</v>
      </c>
      <c r="DN835" s="37"/>
      <c r="DO835" s="39"/>
    </row>
    <row r="836" spans="97:119" x14ac:dyDescent="0.4">
      <c r="CS836" s="102"/>
      <c r="CT836" s="102"/>
      <c r="CU836" s="102"/>
      <c r="CV836" s="102"/>
      <c r="CW836" s="102"/>
      <c r="CX836" s="102"/>
      <c r="CY836" s="102"/>
      <c r="DI836" s="39" t="s">
        <v>6192</v>
      </c>
      <c r="DJ836" s="39" t="s">
        <v>6193</v>
      </c>
      <c r="DK836" s="39" t="s">
        <v>6193</v>
      </c>
      <c r="DL836" s="39">
        <v>9</v>
      </c>
      <c r="DM836" s="37"/>
      <c r="DN836" s="37"/>
      <c r="DO836" s="39"/>
    </row>
    <row r="837" spans="97:119" x14ac:dyDescent="0.4">
      <c r="CS837" s="102"/>
      <c r="CT837" s="102"/>
      <c r="CU837" s="102"/>
      <c r="CV837" s="102"/>
      <c r="CW837" s="102"/>
      <c r="CX837" s="102"/>
      <c r="CY837" s="102"/>
      <c r="DI837" s="39" t="s">
        <v>6194</v>
      </c>
      <c r="DJ837" s="39" t="s">
        <v>6195</v>
      </c>
      <c r="DK837" s="39" t="s">
        <v>6195</v>
      </c>
      <c r="DL837" s="39">
        <v>9</v>
      </c>
      <c r="DM837" s="37"/>
      <c r="DN837" s="37"/>
      <c r="DO837" s="39"/>
    </row>
    <row r="838" spans="97:119" x14ac:dyDescent="0.4">
      <c r="CS838" s="102"/>
      <c r="CT838" s="102"/>
      <c r="CU838" s="102"/>
      <c r="CV838" s="102"/>
      <c r="CW838" s="102"/>
      <c r="CX838" s="102"/>
      <c r="CY838" s="102"/>
      <c r="DI838" s="39" t="s">
        <v>6196</v>
      </c>
      <c r="DJ838" s="39" t="s">
        <v>6197</v>
      </c>
      <c r="DK838" s="39" t="s">
        <v>6197</v>
      </c>
      <c r="DL838" s="39"/>
      <c r="DM838" s="37"/>
      <c r="DN838" s="37"/>
      <c r="DO838" s="39"/>
    </row>
    <row r="839" spans="97:119" x14ac:dyDescent="0.4">
      <c r="CS839" s="102"/>
      <c r="CT839" s="102"/>
      <c r="CU839" s="102"/>
      <c r="CV839" s="102"/>
      <c r="CW839" s="102"/>
      <c r="CX839" s="102"/>
      <c r="CY839" s="102"/>
      <c r="DI839" s="39" t="s">
        <v>6198</v>
      </c>
      <c r="DJ839" s="39" t="s">
        <v>6199</v>
      </c>
      <c r="DK839" s="39" t="s">
        <v>6199</v>
      </c>
      <c r="DL839" s="39">
        <v>14</v>
      </c>
      <c r="DM839" s="37" t="s">
        <v>858</v>
      </c>
      <c r="DN839" s="37"/>
      <c r="DO839" s="39"/>
    </row>
    <row r="840" spans="97:119" x14ac:dyDescent="0.4">
      <c r="CS840" s="102"/>
      <c r="CT840" s="102"/>
      <c r="CU840" s="102"/>
      <c r="CV840" s="102"/>
      <c r="CW840" s="102"/>
      <c r="CX840" s="102"/>
      <c r="CY840" s="102"/>
      <c r="DI840" s="39" t="s">
        <v>6200</v>
      </c>
      <c r="DJ840" s="39" t="s">
        <v>6201</v>
      </c>
      <c r="DK840" s="39" t="s">
        <v>6201</v>
      </c>
      <c r="DL840" s="39">
        <v>2</v>
      </c>
      <c r="DM840" s="39"/>
      <c r="DN840" s="39"/>
      <c r="DO840" s="39"/>
    </row>
    <row r="841" spans="97:119" x14ac:dyDescent="0.4">
      <c r="CS841" s="102"/>
      <c r="CT841" s="102"/>
      <c r="CU841" s="102"/>
      <c r="CV841" s="102"/>
      <c r="CW841" s="102"/>
      <c r="CX841" s="102"/>
      <c r="CY841" s="102"/>
      <c r="DI841" s="39" t="s">
        <v>6202</v>
      </c>
      <c r="DJ841" s="39" t="s">
        <v>6203</v>
      </c>
      <c r="DK841" s="39" t="s">
        <v>6203</v>
      </c>
      <c r="DL841" s="39">
        <v>2</v>
      </c>
      <c r="DM841" s="39"/>
      <c r="DN841" s="39"/>
      <c r="DO841" s="39"/>
    </row>
    <row r="842" spans="97:119" x14ac:dyDescent="0.4">
      <c r="CS842" s="102"/>
      <c r="CT842" s="102"/>
      <c r="CU842" s="102"/>
      <c r="CV842" s="102"/>
      <c r="CW842" s="102"/>
      <c r="CX842" s="102"/>
      <c r="CY842" s="102"/>
      <c r="DI842" s="39" t="s">
        <v>6204</v>
      </c>
      <c r="DJ842" s="39" t="s">
        <v>6205</v>
      </c>
      <c r="DK842" s="39" t="s">
        <v>6205</v>
      </c>
      <c r="DL842" s="39">
        <v>2</v>
      </c>
      <c r="DM842" s="39"/>
      <c r="DN842" s="39"/>
      <c r="DO842" s="39"/>
    </row>
    <row r="843" spans="97:119" x14ac:dyDescent="0.4">
      <c r="CS843" s="102"/>
      <c r="CT843" s="102"/>
      <c r="CU843" s="102"/>
      <c r="CV843" s="102"/>
      <c r="CW843" s="102"/>
      <c r="CX843" s="102"/>
      <c r="CY843" s="102"/>
      <c r="DI843" s="39" t="s">
        <v>6206</v>
      </c>
      <c r="DJ843" s="39" t="s">
        <v>6207</v>
      </c>
      <c r="DK843" s="39" t="s">
        <v>6207</v>
      </c>
      <c r="DL843" s="39">
        <v>2</v>
      </c>
      <c r="DM843" s="39"/>
      <c r="DN843" s="39"/>
      <c r="DO843" s="39"/>
    </row>
    <row r="844" spans="97:119" x14ac:dyDescent="0.4">
      <c r="CS844" s="102"/>
      <c r="CT844" s="102"/>
      <c r="CU844" s="102"/>
      <c r="CV844" s="102"/>
      <c r="CW844" s="102"/>
      <c r="CX844" s="102"/>
      <c r="CY844" s="102"/>
      <c r="DI844" s="39" t="s">
        <v>6208</v>
      </c>
      <c r="DJ844" s="39" t="s">
        <v>6209</v>
      </c>
      <c r="DK844" s="39" t="s">
        <v>6209</v>
      </c>
      <c r="DL844" s="39">
        <v>2</v>
      </c>
      <c r="DM844" s="39"/>
      <c r="DN844" s="39"/>
      <c r="DO844" s="39"/>
    </row>
    <row r="845" spans="97:119" x14ac:dyDescent="0.4">
      <c r="CS845" s="102"/>
      <c r="CT845" s="102"/>
      <c r="CU845" s="102"/>
      <c r="CV845" s="102"/>
      <c r="CW845" s="102"/>
      <c r="CX845" s="102"/>
      <c r="CY845" s="102"/>
      <c r="DI845" s="39" t="s">
        <v>6210</v>
      </c>
      <c r="DJ845" s="39" t="s">
        <v>6211</v>
      </c>
      <c r="DK845" s="39" t="s">
        <v>6211</v>
      </c>
      <c r="DL845" s="39">
        <v>2</v>
      </c>
      <c r="DM845" s="39"/>
      <c r="DN845" s="39"/>
      <c r="DO845" s="39"/>
    </row>
    <row r="846" spans="97:119" x14ac:dyDescent="0.4">
      <c r="CS846" s="102"/>
      <c r="CT846" s="102"/>
      <c r="CU846" s="102"/>
      <c r="CV846" s="102"/>
      <c r="CW846" s="102"/>
      <c r="CX846" s="102"/>
      <c r="CY846" s="102"/>
      <c r="DI846" s="39" t="s">
        <v>6212</v>
      </c>
      <c r="DJ846" s="39" t="s">
        <v>6213</v>
      </c>
      <c r="DK846" s="39" t="s">
        <v>6213</v>
      </c>
      <c r="DL846" s="39">
        <v>2</v>
      </c>
      <c r="DM846" s="39"/>
      <c r="DN846" s="39"/>
      <c r="DO846" s="39"/>
    </row>
    <row r="847" spans="97:119" x14ac:dyDescent="0.4">
      <c r="CS847" s="102"/>
      <c r="CT847" s="102"/>
      <c r="CU847" s="102"/>
      <c r="CV847" s="102"/>
      <c r="CW847" s="102"/>
      <c r="CX847" s="102"/>
      <c r="CY847" s="102"/>
      <c r="DI847" s="39" t="s">
        <v>6214</v>
      </c>
      <c r="DJ847" s="39" t="s">
        <v>6215</v>
      </c>
      <c r="DK847" s="39" t="s">
        <v>6215</v>
      </c>
      <c r="DL847" s="39">
        <v>2</v>
      </c>
      <c r="DM847" s="39"/>
      <c r="DN847" s="39"/>
      <c r="DO847" s="39"/>
    </row>
    <row r="848" spans="97:119" x14ac:dyDescent="0.4">
      <c r="CS848" s="102"/>
      <c r="CT848" s="102"/>
      <c r="CU848" s="102"/>
      <c r="CV848" s="102"/>
      <c r="CW848" s="102"/>
      <c r="CX848" s="102"/>
      <c r="CY848" s="102"/>
      <c r="DI848" s="39" t="s">
        <v>6216</v>
      </c>
      <c r="DJ848" s="39" t="s">
        <v>6217</v>
      </c>
      <c r="DK848" s="39" t="s">
        <v>6217</v>
      </c>
      <c r="DL848" s="39">
        <v>2</v>
      </c>
      <c r="DM848" s="39"/>
      <c r="DN848" s="39"/>
      <c r="DO848" s="39"/>
    </row>
    <row r="849" spans="97:119" x14ac:dyDescent="0.4">
      <c r="CS849" s="102"/>
      <c r="CT849" s="102"/>
      <c r="CU849" s="102"/>
      <c r="CV849" s="102"/>
      <c r="CW849" s="103"/>
      <c r="CX849" s="103"/>
      <c r="CY849" s="102"/>
      <c r="DI849" s="39" t="s">
        <v>6218</v>
      </c>
      <c r="DJ849" s="39" t="s">
        <v>6219</v>
      </c>
      <c r="DK849" s="39" t="s">
        <v>6219</v>
      </c>
      <c r="DL849" s="39">
        <v>2</v>
      </c>
      <c r="DM849" s="39"/>
      <c r="DN849" s="39"/>
      <c r="DO849" s="39"/>
    </row>
    <row r="850" spans="97:119" x14ac:dyDescent="0.4">
      <c r="CS850" s="102"/>
      <c r="CT850" s="102"/>
      <c r="CU850" s="102"/>
      <c r="CV850" s="102"/>
      <c r="CW850" s="103"/>
      <c r="CX850" s="103"/>
      <c r="CY850" s="102"/>
      <c r="DI850" s="39" t="s">
        <v>6220</v>
      </c>
      <c r="DJ850" s="39" t="s">
        <v>6221</v>
      </c>
      <c r="DK850" s="39" t="s">
        <v>6221</v>
      </c>
      <c r="DL850" s="39">
        <v>2</v>
      </c>
      <c r="DM850" s="39"/>
      <c r="DN850" s="39"/>
      <c r="DO850" s="39"/>
    </row>
    <row r="851" spans="97:119" x14ac:dyDescent="0.4">
      <c r="CS851" s="102"/>
      <c r="CT851" s="102"/>
      <c r="CU851" s="102"/>
      <c r="CV851" s="102"/>
      <c r="CW851" s="102"/>
      <c r="CX851" s="102"/>
      <c r="CY851" s="102"/>
      <c r="DI851" s="39" t="s">
        <v>6222</v>
      </c>
      <c r="DJ851" s="39" t="s">
        <v>6223</v>
      </c>
      <c r="DK851" s="39" t="s">
        <v>6223</v>
      </c>
      <c r="DL851" s="39">
        <v>2</v>
      </c>
      <c r="DM851" s="39"/>
      <c r="DN851" s="39"/>
      <c r="DO851" s="39"/>
    </row>
    <row r="852" spans="97:119" x14ac:dyDescent="0.4">
      <c r="CS852" s="102"/>
      <c r="CT852" s="102"/>
      <c r="CU852" s="102"/>
      <c r="CV852" s="102"/>
      <c r="CW852" s="102"/>
      <c r="CX852" s="102"/>
      <c r="CY852" s="102"/>
      <c r="DI852" s="39" t="s">
        <v>6224</v>
      </c>
      <c r="DJ852" s="39" t="s">
        <v>6225</v>
      </c>
      <c r="DK852" s="39" t="s">
        <v>6225</v>
      </c>
      <c r="DL852" s="39">
        <v>2</v>
      </c>
      <c r="DM852" s="39"/>
      <c r="DN852" s="39"/>
      <c r="DO852" s="39"/>
    </row>
    <row r="853" spans="97:119" x14ac:dyDescent="0.4">
      <c r="CS853" s="102"/>
      <c r="CT853" s="102"/>
      <c r="CU853" s="102"/>
      <c r="CV853" s="102"/>
      <c r="CW853" s="102"/>
      <c r="CX853" s="102"/>
      <c r="CY853" s="102"/>
      <c r="DI853" s="39" t="s">
        <v>6226</v>
      </c>
      <c r="DJ853" s="39" t="s">
        <v>6227</v>
      </c>
      <c r="DK853" s="39" t="s">
        <v>6227</v>
      </c>
      <c r="DL853" s="39">
        <v>2</v>
      </c>
      <c r="DM853" s="39"/>
      <c r="DN853" s="39"/>
      <c r="DO853" s="39"/>
    </row>
    <row r="854" spans="97:119" x14ac:dyDescent="0.4">
      <c r="CS854" s="102"/>
      <c r="CT854" s="102"/>
      <c r="CU854" s="102"/>
      <c r="CV854" s="102"/>
      <c r="CW854" s="102"/>
      <c r="CX854" s="102"/>
      <c r="CY854" s="102"/>
      <c r="DI854" s="39" t="s">
        <v>6228</v>
      </c>
      <c r="DJ854" s="39" t="s">
        <v>6229</v>
      </c>
      <c r="DK854" s="39" t="s">
        <v>6229</v>
      </c>
      <c r="DL854" s="39">
        <v>2</v>
      </c>
      <c r="DM854" s="39"/>
      <c r="DN854" s="39"/>
      <c r="DO854" s="39"/>
    </row>
    <row r="855" spans="97:119" x14ac:dyDescent="0.4">
      <c r="CS855" s="102"/>
      <c r="CT855" s="102"/>
      <c r="CU855" s="102"/>
      <c r="CV855" s="102"/>
      <c r="CW855" s="111"/>
      <c r="CX855" s="102"/>
      <c r="CY855" s="102"/>
      <c r="DI855" s="39" t="s">
        <v>6230</v>
      </c>
      <c r="DJ855" s="39" t="s">
        <v>6231</v>
      </c>
      <c r="DK855" s="39" t="s">
        <v>6231</v>
      </c>
      <c r="DL855" s="39">
        <v>2</v>
      </c>
      <c r="DM855" s="39"/>
      <c r="DN855" s="39"/>
      <c r="DO855" s="39"/>
    </row>
    <row r="856" spans="97:119" x14ac:dyDescent="0.4">
      <c r="CS856" s="102"/>
      <c r="CT856" s="102"/>
      <c r="CU856" s="102"/>
      <c r="CV856" s="102"/>
      <c r="CW856" s="111"/>
      <c r="CX856" s="102"/>
      <c r="CY856" s="102"/>
      <c r="DI856" s="39" t="s">
        <v>6232</v>
      </c>
      <c r="DJ856" s="39" t="s">
        <v>6233</v>
      </c>
      <c r="DK856" s="39" t="s">
        <v>6233</v>
      </c>
      <c r="DL856" s="39">
        <v>2</v>
      </c>
      <c r="DM856" s="39"/>
      <c r="DN856" s="39"/>
      <c r="DO856" s="39"/>
    </row>
    <row r="857" spans="97:119" x14ac:dyDescent="0.4">
      <c r="CS857" s="102"/>
      <c r="CT857" s="102"/>
      <c r="CU857" s="102"/>
      <c r="CV857" s="102"/>
      <c r="CW857" s="102"/>
      <c r="CX857" s="102"/>
      <c r="CY857" s="102"/>
      <c r="DI857" s="39" t="s">
        <v>6234</v>
      </c>
      <c r="DJ857" s="39" t="s">
        <v>6235</v>
      </c>
      <c r="DK857" s="39" t="s">
        <v>6235</v>
      </c>
      <c r="DL857" s="39">
        <v>2</v>
      </c>
      <c r="DM857" s="39"/>
      <c r="DN857" s="39"/>
      <c r="DO857" s="39"/>
    </row>
    <row r="858" spans="97:119" x14ac:dyDescent="0.4">
      <c r="CS858" s="102"/>
      <c r="CT858" s="102"/>
      <c r="CU858" s="102"/>
      <c r="CV858" s="102"/>
      <c r="CW858" s="102"/>
      <c r="CX858" s="102"/>
      <c r="CY858" s="102"/>
      <c r="DI858" s="39" t="s">
        <v>6236</v>
      </c>
      <c r="DJ858" s="39" t="s">
        <v>6237</v>
      </c>
      <c r="DK858" s="39" t="s">
        <v>6237</v>
      </c>
      <c r="DL858" s="39">
        <v>2</v>
      </c>
      <c r="DM858" s="39"/>
      <c r="DN858" s="39"/>
      <c r="DO858" s="39"/>
    </row>
    <row r="859" spans="97:119" x14ac:dyDescent="0.4">
      <c r="CS859" s="102"/>
      <c r="CT859" s="102"/>
      <c r="CU859" s="102"/>
      <c r="CV859" s="102"/>
      <c r="CW859" s="102"/>
      <c r="CX859" s="102"/>
      <c r="CY859" s="102"/>
      <c r="DI859" s="39" t="s">
        <v>6238</v>
      </c>
      <c r="DJ859" s="39" t="s">
        <v>6239</v>
      </c>
      <c r="DK859" s="39" t="s">
        <v>6239</v>
      </c>
      <c r="DL859" s="39">
        <v>2</v>
      </c>
      <c r="DM859" s="39"/>
      <c r="DN859" s="39"/>
      <c r="DO859" s="39"/>
    </row>
    <row r="860" spans="97:119" x14ac:dyDescent="0.4">
      <c r="CS860" s="102"/>
      <c r="CT860" s="102"/>
      <c r="CU860" s="102"/>
      <c r="CV860" s="102"/>
      <c r="CW860" s="102"/>
      <c r="CX860" s="102"/>
      <c r="CY860" s="102"/>
      <c r="DI860" s="39" t="s">
        <v>6240</v>
      </c>
      <c r="DJ860" s="39" t="s">
        <v>6241</v>
      </c>
      <c r="DK860" s="39" t="s">
        <v>6241</v>
      </c>
      <c r="DL860" s="39">
        <v>2</v>
      </c>
      <c r="DM860" s="39"/>
      <c r="DN860" s="39"/>
      <c r="DO860" s="39"/>
    </row>
    <row r="861" spans="97:119" x14ac:dyDescent="0.4">
      <c r="CS861" s="102"/>
      <c r="CT861" s="102"/>
      <c r="CU861" s="102"/>
      <c r="CV861" s="102"/>
      <c r="CW861" s="102"/>
      <c r="CX861" s="102"/>
      <c r="CY861" s="102"/>
      <c r="DI861" s="39" t="s">
        <v>6242</v>
      </c>
      <c r="DJ861" s="39" t="s">
        <v>6243</v>
      </c>
      <c r="DK861" s="39" t="s">
        <v>6243</v>
      </c>
      <c r="DL861" s="39">
        <v>2</v>
      </c>
      <c r="DM861" s="39"/>
      <c r="DN861" s="39"/>
      <c r="DO861" s="39"/>
    </row>
    <row r="862" spans="97:119" x14ac:dyDescent="0.4">
      <c r="CS862" s="102"/>
      <c r="CT862" s="102"/>
      <c r="CU862" s="102"/>
      <c r="CV862" s="102"/>
      <c r="CW862" s="102"/>
      <c r="CX862" s="102"/>
      <c r="CY862" s="102"/>
      <c r="DI862" s="39" t="s">
        <v>6244</v>
      </c>
      <c r="DJ862" s="39" t="s">
        <v>6245</v>
      </c>
      <c r="DK862" s="39" t="s">
        <v>6245</v>
      </c>
      <c r="DL862" s="39">
        <v>2</v>
      </c>
      <c r="DM862" s="39"/>
      <c r="DN862" s="39"/>
      <c r="DO862" s="39"/>
    </row>
    <row r="863" spans="97:119" x14ac:dyDescent="0.4">
      <c r="CS863" s="102"/>
      <c r="CT863" s="102"/>
      <c r="CU863" s="102"/>
      <c r="CV863" s="102"/>
      <c r="CW863" s="102"/>
      <c r="CX863" s="102"/>
      <c r="CY863" s="102"/>
      <c r="DI863" s="39" t="s">
        <v>6246</v>
      </c>
      <c r="DJ863" s="39" t="s">
        <v>6247</v>
      </c>
      <c r="DK863" s="39" t="s">
        <v>6247</v>
      </c>
      <c r="DL863" s="39">
        <v>2</v>
      </c>
      <c r="DM863" s="39"/>
      <c r="DN863" s="39"/>
      <c r="DO863" s="39"/>
    </row>
    <row r="864" spans="97:119" x14ac:dyDescent="0.4">
      <c r="CS864" s="102"/>
      <c r="CT864" s="102"/>
      <c r="CU864" s="102"/>
      <c r="CV864" s="102"/>
      <c r="CW864" s="102"/>
      <c r="CX864" s="102"/>
      <c r="CY864" s="102"/>
      <c r="DI864" s="39" t="s">
        <v>6248</v>
      </c>
      <c r="DJ864" s="39" t="s">
        <v>6249</v>
      </c>
      <c r="DK864" s="39" t="s">
        <v>6249</v>
      </c>
      <c r="DL864" s="39">
        <v>2</v>
      </c>
      <c r="DM864" s="39"/>
      <c r="DN864" s="39"/>
      <c r="DO864" s="39"/>
    </row>
    <row r="865" spans="97:119" x14ac:dyDescent="0.4">
      <c r="CS865" s="102"/>
      <c r="CT865" s="102"/>
      <c r="CU865" s="102"/>
      <c r="CV865" s="102"/>
      <c r="CW865" s="102"/>
      <c r="CX865" s="102"/>
      <c r="CY865" s="102"/>
      <c r="DI865" s="39" t="s">
        <v>6250</v>
      </c>
      <c r="DJ865" s="39" t="s">
        <v>6251</v>
      </c>
      <c r="DK865" s="39" t="s">
        <v>6251</v>
      </c>
      <c r="DL865" s="39">
        <v>2</v>
      </c>
      <c r="DM865" s="39"/>
      <c r="DN865" s="39"/>
      <c r="DO865" s="39"/>
    </row>
    <row r="866" spans="97:119" x14ac:dyDescent="0.4">
      <c r="CS866" s="102"/>
      <c r="CT866" s="102"/>
      <c r="CU866" s="102"/>
      <c r="CV866" s="102"/>
      <c r="CW866" s="102"/>
      <c r="CX866" s="102"/>
      <c r="CY866" s="102"/>
      <c r="DI866" s="39" t="s">
        <v>6252</v>
      </c>
      <c r="DJ866" s="39" t="s">
        <v>6253</v>
      </c>
      <c r="DK866" s="39" t="s">
        <v>6253</v>
      </c>
      <c r="DL866" s="39">
        <v>2</v>
      </c>
      <c r="DM866" s="39"/>
      <c r="DN866" s="39"/>
      <c r="DO866" s="39"/>
    </row>
    <row r="867" spans="97:119" x14ac:dyDescent="0.4">
      <c r="CS867" s="102"/>
      <c r="CT867" s="102"/>
      <c r="CU867" s="102"/>
      <c r="CV867" s="102"/>
      <c r="CW867" s="102"/>
      <c r="CX867" s="102"/>
      <c r="CY867" s="102"/>
      <c r="DI867" s="39" t="s">
        <v>6254</v>
      </c>
      <c r="DJ867" s="39" t="s">
        <v>6255</v>
      </c>
      <c r="DK867" s="39" t="s">
        <v>6255</v>
      </c>
      <c r="DL867" s="39">
        <v>2</v>
      </c>
      <c r="DM867" s="39"/>
      <c r="DN867" s="39"/>
      <c r="DO867" s="39"/>
    </row>
    <row r="868" spans="97:119" x14ac:dyDescent="0.4">
      <c r="CS868" s="102"/>
      <c r="CT868" s="102"/>
      <c r="CU868" s="102"/>
      <c r="CV868" s="102"/>
      <c r="CW868" s="102"/>
      <c r="CX868" s="102"/>
      <c r="CY868" s="102"/>
      <c r="DI868" s="39" t="s">
        <v>6256</v>
      </c>
      <c r="DJ868" s="39" t="s">
        <v>6257</v>
      </c>
      <c r="DK868" s="39" t="s">
        <v>6257</v>
      </c>
      <c r="DL868" s="39">
        <v>2</v>
      </c>
      <c r="DM868" s="39"/>
      <c r="DN868" s="39"/>
      <c r="DO868" s="39"/>
    </row>
    <row r="869" spans="97:119" x14ac:dyDescent="0.4">
      <c r="CS869" s="102"/>
      <c r="CT869" s="102"/>
      <c r="CU869" s="102"/>
      <c r="CV869" s="102"/>
      <c r="CW869" s="102"/>
      <c r="CX869" s="102"/>
      <c r="CY869" s="102"/>
      <c r="DI869" s="39" t="s">
        <v>6258</v>
      </c>
      <c r="DJ869" s="39" t="s">
        <v>6259</v>
      </c>
      <c r="DK869" s="39" t="s">
        <v>6259</v>
      </c>
      <c r="DL869" s="39">
        <v>2</v>
      </c>
      <c r="DM869" s="39"/>
      <c r="DN869" s="39"/>
      <c r="DO869" s="39"/>
    </row>
    <row r="870" spans="97:119" x14ac:dyDescent="0.4">
      <c r="CS870" s="102"/>
      <c r="CT870" s="102"/>
      <c r="CU870" s="102"/>
      <c r="CV870" s="102"/>
      <c r="CW870" s="102"/>
      <c r="CX870" s="102"/>
      <c r="CY870" s="102"/>
      <c r="DI870" s="39" t="s">
        <v>6260</v>
      </c>
      <c r="DJ870" s="39" t="s">
        <v>6261</v>
      </c>
      <c r="DK870" s="39" t="s">
        <v>6261</v>
      </c>
      <c r="DL870" s="39">
        <v>2</v>
      </c>
      <c r="DM870" s="39"/>
      <c r="DN870" s="39"/>
      <c r="DO870" s="39"/>
    </row>
    <row r="871" spans="97:119" x14ac:dyDescent="0.4">
      <c r="CS871" s="102"/>
      <c r="CT871" s="102"/>
      <c r="CU871" s="102"/>
      <c r="CV871" s="102"/>
      <c r="CW871" s="102"/>
      <c r="CX871" s="102"/>
      <c r="CY871" s="102"/>
      <c r="DI871" s="39" t="s">
        <v>6262</v>
      </c>
      <c r="DJ871" s="39" t="s">
        <v>6263</v>
      </c>
      <c r="DK871" s="39" t="s">
        <v>6263</v>
      </c>
      <c r="DL871" s="39">
        <v>2</v>
      </c>
      <c r="DM871" s="39"/>
      <c r="DN871" s="39"/>
      <c r="DO871" s="39"/>
    </row>
    <row r="872" spans="97:119" x14ac:dyDescent="0.4">
      <c r="CS872" s="102"/>
      <c r="CT872" s="102"/>
      <c r="CU872" s="102"/>
      <c r="CV872" s="102"/>
      <c r="CW872" s="102"/>
      <c r="CX872" s="102"/>
      <c r="CY872" s="102"/>
      <c r="DI872" s="39" t="s">
        <v>6264</v>
      </c>
      <c r="DJ872" s="39" t="s">
        <v>6265</v>
      </c>
      <c r="DK872" s="39" t="s">
        <v>6265</v>
      </c>
      <c r="DL872" s="39">
        <v>2</v>
      </c>
      <c r="DM872" s="39"/>
      <c r="DN872" s="39"/>
      <c r="DO872" s="39"/>
    </row>
    <row r="873" spans="97:119" x14ac:dyDescent="0.4">
      <c r="CS873" s="102"/>
      <c r="CT873" s="102"/>
      <c r="CU873" s="102"/>
      <c r="CV873" s="102"/>
      <c r="CW873" s="102"/>
      <c r="CX873" s="102"/>
      <c r="CY873" s="102"/>
      <c r="DI873" s="39" t="s">
        <v>6266</v>
      </c>
      <c r="DJ873" s="39" t="s">
        <v>6267</v>
      </c>
      <c r="DK873" s="39" t="s">
        <v>6267</v>
      </c>
      <c r="DL873" s="39">
        <v>2</v>
      </c>
      <c r="DM873" s="39"/>
      <c r="DN873" s="39"/>
      <c r="DO873" s="39"/>
    </row>
    <row r="874" spans="97:119" x14ac:dyDescent="0.4">
      <c r="CS874" s="102"/>
      <c r="CT874" s="102"/>
      <c r="CU874" s="102"/>
      <c r="CV874" s="102"/>
      <c r="CW874" s="102"/>
      <c r="CX874" s="102"/>
      <c r="CY874" s="102"/>
      <c r="DI874" s="39" t="s">
        <v>6268</v>
      </c>
      <c r="DJ874" s="39" t="s">
        <v>6269</v>
      </c>
      <c r="DK874" s="39" t="s">
        <v>6269</v>
      </c>
      <c r="DL874" s="39">
        <v>2</v>
      </c>
      <c r="DM874" s="39"/>
      <c r="DN874" s="39"/>
      <c r="DO874" s="39"/>
    </row>
    <row r="875" spans="97:119" x14ac:dyDescent="0.4">
      <c r="CS875" s="102"/>
      <c r="CT875" s="102"/>
      <c r="CU875" s="102"/>
      <c r="CV875" s="102"/>
      <c r="CW875" s="102"/>
      <c r="CX875" s="102"/>
      <c r="CY875" s="102"/>
      <c r="DI875" s="39" t="s">
        <v>6270</v>
      </c>
      <c r="DJ875" s="39" t="s">
        <v>6271</v>
      </c>
      <c r="DK875" s="39" t="s">
        <v>6271</v>
      </c>
      <c r="DL875" s="39">
        <v>2</v>
      </c>
      <c r="DM875" s="39"/>
      <c r="DN875" s="39"/>
      <c r="DO875" s="39"/>
    </row>
    <row r="876" spans="97:119" x14ac:dyDescent="0.4">
      <c r="CS876" s="102"/>
      <c r="CT876" s="102"/>
      <c r="CU876" s="102"/>
      <c r="CV876" s="102"/>
      <c r="CW876" s="102"/>
      <c r="CX876" s="102"/>
      <c r="CY876" s="102"/>
      <c r="DI876" s="39" t="s">
        <v>6272</v>
      </c>
      <c r="DJ876" s="39" t="s">
        <v>6273</v>
      </c>
      <c r="DK876" s="39" t="s">
        <v>6273</v>
      </c>
      <c r="DL876" s="39">
        <v>2</v>
      </c>
      <c r="DM876" s="39"/>
      <c r="DN876" s="39"/>
      <c r="DO876" s="39"/>
    </row>
    <row r="877" spans="97:119" x14ac:dyDescent="0.4">
      <c r="CS877" s="102"/>
      <c r="CT877" s="102"/>
      <c r="CU877" s="102"/>
      <c r="CV877" s="102"/>
      <c r="CW877" s="102"/>
      <c r="CX877" s="102"/>
      <c r="CY877" s="102"/>
      <c r="DI877" s="39" t="s">
        <v>6274</v>
      </c>
      <c r="DJ877" s="39" t="s">
        <v>6275</v>
      </c>
      <c r="DK877" s="39" t="s">
        <v>6275</v>
      </c>
      <c r="DL877" s="39">
        <v>2</v>
      </c>
      <c r="DM877" s="39"/>
      <c r="DN877" s="39"/>
      <c r="DO877" s="39"/>
    </row>
    <row r="878" spans="97:119" x14ac:dyDescent="0.4">
      <c r="CS878" s="102"/>
      <c r="CT878" s="102"/>
      <c r="CU878" s="102"/>
      <c r="CV878" s="102"/>
      <c r="CW878" s="102"/>
      <c r="CX878" s="102"/>
      <c r="CY878" s="102"/>
      <c r="DI878" s="39" t="s">
        <v>6276</v>
      </c>
      <c r="DJ878" s="39" t="s">
        <v>6277</v>
      </c>
      <c r="DK878" s="39" t="s">
        <v>6277</v>
      </c>
      <c r="DL878" s="39">
        <v>2</v>
      </c>
      <c r="DM878" s="39"/>
      <c r="DN878" s="39"/>
      <c r="DO878" s="39"/>
    </row>
    <row r="879" spans="97:119" x14ac:dyDescent="0.4">
      <c r="CS879" s="102"/>
      <c r="CT879" s="102"/>
      <c r="CU879" s="102"/>
      <c r="CV879" s="102"/>
      <c r="CW879" s="103"/>
      <c r="CX879" s="103"/>
      <c r="CY879" s="102"/>
      <c r="DI879" s="39" t="s">
        <v>6278</v>
      </c>
      <c r="DJ879" s="39" t="s">
        <v>6279</v>
      </c>
      <c r="DK879" s="39" t="s">
        <v>6279</v>
      </c>
      <c r="DL879" s="39">
        <v>2</v>
      </c>
      <c r="DM879" s="39"/>
      <c r="DN879" s="39"/>
      <c r="DO879" s="39"/>
    </row>
    <row r="880" spans="97:119" x14ac:dyDescent="0.4">
      <c r="CS880" s="102"/>
      <c r="CT880" s="102"/>
      <c r="CU880" s="102"/>
      <c r="CV880" s="102"/>
      <c r="CW880" s="103"/>
      <c r="CX880" s="103"/>
      <c r="CY880" s="102"/>
      <c r="DI880" s="39" t="s">
        <v>6280</v>
      </c>
      <c r="DJ880" s="39" t="s">
        <v>6281</v>
      </c>
      <c r="DK880" s="39" t="s">
        <v>6281</v>
      </c>
      <c r="DL880" s="39">
        <v>2</v>
      </c>
      <c r="DM880" s="39"/>
      <c r="DN880" s="39"/>
      <c r="DO880" s="39"/>
    </row>
    <row r="881" spans="97:119" x14ac:dyDescent="0.4">
      <c r="CS881" s="102"/>
      <c r="CT881" s="102"/>
      <c r="CU881" s="102"/>
      <c r="CV881" s="102"/>
      <c r="CW881" s="102"/>
      <c r="CX881" s="102"/>
      <c r="CY881" s="102"/>
      <c r="DI881" s="39" t="s">
        <v>6282</v>
      </c>
      <c r="DJ881" s="39" t="s">
        <v>6283</v>
      </c>
      <c r="DK881" s="39" t="s">
        <v>6283</v>
      </c>
      <c r="DL881" s="39">
        <v>2</v>
      </c>
      <c r="DM881" s="39"/>
      <c r="DN881" s="39"/>
      <c r="DO881" s="39"/>
    </row>
    <row r="882" spans="97:119" x14ac:dyDescent="0.4">
      <c r="CS882" s="102"/>
      <c r="CT882" s="102"/>
      <c r="CU882" s="102"/>
      <c r="CV882" s="102"/>
      <c r="CW882" s="102"/>
      <c r="CX882" s="102"/>
      <c r="CY882" s="102"/>
      <c r="DI882" s="39" t="s">
        <v>6284</v>
      </c>
      <c r="DJ882" s="39" t="s">
        <v>6285</v>
      </c>
      <c r="DK882" s="39" t="s">
        <v>6285</v>
      </c>
      <c r="DL882" s="39">
        <v>2</v>
      </c>
      <c r="DM882" s="39"/>
      <c r="DN882" s="39"/>
      <c r="DO882" s="39"/>
    </row>
    <row r="883" spans="97:119" x14ac:dyDescent="0.4">
      <c r="CS883" s="102"/>
      <c r="CT883" s="102"/>
      <c r="CU883" s="102"/>
      <c r="CV883" s="102"/>
      <c r="CW883" s="102"/>
      <c r="CX883" s="102"/>
      <c r="CY883" s="102"/>
      <c r="DI883" s="39" t="s">
        <v>6286</v>
      </c>
      <c r="DJ883" s="39" t="s">
        <v>6287</v>
      </c>
      <c r="DK883" s="39" t="s">
        <v>6287</v>
      </c>
      <c r="DL883" s="39">
        <v>2</v>
      </c>
      <c r="DM883" s="39"/>
      <c r="DN883" s="39"/>
      <c r="DO883" s="39"/>
    </row>
    <row r="884" spans="97:119" x14ac:dyDescent="0.4">
      <c r="CS884" s="102"/>
      <c r="CT884" s="102"/>
      <c r="CU884" s="102"/>
      <c r="CV884" s="102"/>
      <c r="CW884" s="102"/>
      <c r="CX884" s="102"/>
      <c r="CY884" s="102"/>
      <c r="DI884" s="39" t="s">
        <v>6288</v>
      </c>
      <c r="DJ884" s="39" t="s">
        <v>6289</v>
      </c>
      <c r="DK884" s="39" t="s">
        <v>6289</v>
      </c>
      <c r="DL884" s="39">
        <v>2</v>
      </c>
      <c r="DM884" s="39"/>
      <c r="DN884" s="39"/>
      <c r="DO884" s="39"/>
    </row>
    <row r="885" spans="97:119" x14ac:dyDescent="0.4">
      <c r="CS885" s="102"/>
      <c r="CT885" s="102"/>
      <c r="CU885" s="102"/>
      <c r="CV885" s="102"/>
      <c r="CW885" s="111"/>
      <c r="CX885" s="102"/>
      <c r="CY885" s="102"/>
      <c r="DI885" s="39" t="s">
        <v>6290</v>
      </c>
      <c r="DJ885" s="39" t="s">
        <v>6291</v>
      </c>
      <c r="DK885" s="39" t="s">
        <v>6291</v>
      </c>
      <c r="DL885" s="39">
        <v>2</v>
      </c>
      <c r="DM885" s="39"/>
      <c r="DN885" s="39"/>
      <c r="DO885" s="39"/>
    </row>
    <row r="886" spans="97:119" x14ac:dyDescent="0.4">
      <c r="CS886" s="102"/>
      <c r="CT886" s="102"/>
      <c r="CU886" s="102"/>
      <c r="CV886" s="102"/>
      <c r="CW886" s="111"/>
      <c r="CX886" s="102"/>
      <c r="CY886" s="102"/>
      <c r="DI886" s="39" t="s">
        <v>6292</v>
      </c>
      <c r="DJ886" s="39" t="s">
        <v>6293</v>
      </c>
      <c r="DK886" s="39" t="s">
        <v>6293</v>
      </c>
      <c r="DL886" s="39">
        <v>2</v>
      </c>
      <c r="DM886" s="39"/>
      <c r="DN886" s="39"/>
      <c r="DO886" s="39"/>
    </row>
    <row r="887" spans="97:119" x14ac:dyDescent="0.4">
      <c r="CS887" s="102"/>
      <c r="CT887" s="102"/>
      <c r="CU887" s="102"/>
      <c r="CV887" s="102"/>
      <c r="CW887" s="102"/>
      <c r="CX887" s="102"/>
      <c r="CY887" s="102"/>
      <c r="DI887" s="39" t="s">
        <v>6294</v>
      </c>
      <c r="DJ887" s="39" t="s">
        <v>6295</v>
      </c>
      <c r="DK887" s="39" t="s">
        <v>6295</v>
      </c>
      <c r="DL887" s="39">
        <v>2</v>
      </c>
      <c r="DM887" s="39"/>
      <c r="DN887" s="39"/>
      <c r="DO887" s="39"/>
    </row>
    <row r="888" spans="97:119" x14ac:dyDescent="0.4">
      <c r="CS888" s="102"/>
      <c r="CT888" s="102"/>
      <c r="CU888" s="102"/>
      <c r="CV888" s="102"/>
      <c r="CW888" s="102"/>
      <c r="CX888" s="102"/>
      <c r="CY888" s="102"/>
      <c r="DI888" s="39" t="s">
        <v>6296</v>
      </c>
      <c r="DJ888" s="39" t="s">
        <v>6297</v>
      </c>
      <c r="DK888" s="39" t="s">
        <v>6297</v>
      </c>
      <c r="DL888" s="39">
        <v>2</v>
      </c>
      <c r="DM888" s="39"/>
      <c r="DN888" s="39"/>
      <c r="DO888" s="39"/>
    </row>
    <row r="889" spans="97:119" x14ac:dyDescent="0.4">
      <c r="CS889" s="102"/>
      <c r="CT889" s="102"/>
      <c r="CU889" s="102"/>
      <c r="CV889" s="102"/>
      <c r="CW889" s="102"/>
      <c r="CX889" s="102"/>
      <c r="CY889" s="102"/>
      <c r="DI889" s="39" t="s">
        <v>6298</v>
      </c>
      <c r="DJ889" s="39" t="s">
        <v>6299</v>
      </c>
      <c r="DK889" s="39" t="s">
        <v>6299</v>
      </c>
      <c r="DL889" s="39">
        <v>2</v>
      </c>
      <c r="DM889" s="39"/>
      <c r="DN889" s="39"/>
      <c r="DO889" s="39"/>
    </row>
    <row r="890" spans="97:119" x14ac:dyDescent="0.4">
      <c r="CS890" s="102"/>
      <c r="CT890" s="102"/>
      <c r="CU890" s="102"/>
      <c r="CV890" s="102"/>
      <c r="CW890" s="102"/>
      <c r="CX890" s="102"/>
      <c r="CY890" s="102"/>
      <c r="DI890" s="39" t="s">
        <v>6300</v>
      </c>
      <c r="DJ890" s="39" t="s">
        <v>6301</v>
      </c>
      <c r="DK890" s="39" t="s">
        <v>6301</v>
      </c>
      <c r="DL890" s="39">
        <v>2</v>
      </c>
      <c r="DM890" s="39"/>
      <c r="DN890" s="39"/>
      <c r="DO890" s="39"/>
    </row>
    <row r="891" spans="97:119" x14ac:dyDescent="0.4">
      <c r="CS891" s="102"/>
      <c r="CT891" s="102"/>
      <c r="CU891" s="102"/>
      <c r="CV891" s="102"/>
      <c r="CW891" s="102"/>
      <c r="CX891" s="102"/>
      <c r="CY891" s="102"/>
      <c r="DI891" s="39" t="s">
        <v>6302</v>
      </c>
      <c r="DJ891" s="39" t="s">
        <v>6303</v>
      </c>
      <c r="DK891" s="39" t="s">
        <v>6303</v>
      </c>
      <c r="DL891" s="39">
        <v>2</v>
      </c>
      <c r="DM891" s="39"/>
      <c r="DN891" s="39"/>
      <c r="DO891" s="39"/>
    </row>
    <row r="892" spans="97:119" x14ac:dyDescent="0.4">
      <c r="CS892" s="102"/>
      <c r="CT892" s="102"/>
      <c r="CU892" s="102"/>
      <c r="CV892" s="102"/>
      <c r="CW892" s="102"/>
      <c r="CX892" s="102"/>
      <c r="CY892" s="102"/>
      <c r="DI892" s="39" t="s">
        <v>6304</v>
      </c>
      <c r="DJ892" s="39" t="s">
        <v>6305</v>
      </c>
      <c r="DK892" s="39" t="s">
        <v>6305</v>
      </c>
      <c r="DL892" s="39">
        <v>2</v>
      </c>
      <c r="DM892" s="39"/>
      <c r="DN892" s="39"/>
      <c r="DO892" s="39"/>
    </row>
    <row r="893" spans="97:119" x14ac:dyDescent="0.4">
      <c r="CS893" s="102"/>
      <c r="CT893" s="102"/>
      <c r="CU893" s="102"/>
      <c r="CV893" s="102"/>
      <c r="CW893" s="102"/>
      <c r="CX893" s="102"/>
      <c r="CY893" s="102"/>
      <c r="DI893" s="39" t="s">
        <v>6306</v>
      </c>
      <c r="DJ893" s="39" t="s">
        <v>6307</v>
      </c>
      <c r="DK893" s="39" t="s">
        <v>6307</v>
      </c>
      <c r="DL893" s="39">
        <v>2</v>
      </c>
      <c r="DM893" s="39"/>
      <c r="DN893" s="39"/>
      <c r="DO893" s="39"/>
    </row>
    <row r="894" spans="97:119" x14ac:dyDescent="0.4">
      <c r="CS894" s="102"/>
      <c r="CT894" s="102"/>
      <c r="CU894" s="102"/>
      <c r="CV894" s="102"/>
      <c r="CW894" s="102"/>
      <c r="CX894" s="102"/>
      <c r="CY894" s="102"/>
      <c r="DI894" s="39" t="s">
        <v>6308</v>
      </c>
      <c r="DJ894" s="39" t="s">
        <v>6309</v>
      </c>
      <c r="DK894" s="39" t="s">
        <v>6309</v>
      </c>
      <c r="DL894" s="39">
        <v>2</v>
      </c>
      <c r="DM894" s="39"/>
      <c r="DN894" s="39"/>
      <c r="DO894" s="39"/>
    </row>
    <row r="895" spans="97:119" x14ac:dyDescent="0.4">
      <c r="CS895" s="102"/>
      <c r="CT895" s="102"/>
      <c r="CU895" s="102"/>
      <c r="CV895" s="102"/>
      <c r="CW895" s="102"/>
      <c r="CX895" s="102"/>
      <c r="CY895" s="102"/>
      <c r="DI895" s="39" t="s">
        <v>6310</v>
      </c>
      <c r="DJ895" s="39" t="s">
        <v>6311</v>
      </c>
      <c r="DK895" s="39" t="s">
        <v>6311</v>
      </c>
      <c r="DL895" s="39">
        <v>2</v>
      </c>
      <c r="DM895" s="39"/>
      <c r="DN895" s="39"/>
      <c r="DO895" s="39"/>
    </row>
    <row r="896" spans="97:119" x14ac:dyDescent="0.4">
      <c r="CS896" s="102"/>
      <c r="CT896" s="102"/>
      <c r="CU896" s="102"/>
      <c r="CV896" s="102"/>
      <c r="CW896" s="102"/>
      <c r="CX896" s="102"/>
      <c r="CY896" s="102"/>
      <c r="DI896" s="39" t="s">
        <v>6312</v>
      </c>
      <c r="DJ896" s="39" t="s">
        <v>6313</v>
      </c>
      <c r="DK896" s="39" t="s">
        <v>6313</v>
      </c>
      <c r="DL896" s="39">
        <v>2</v>
      </c>
      <c r="DM896" s="39"/>
      <c r="DN896" s="39"/>
      <c r="DO896" s="39"/>
    </row>
    <row r="897" spans="97:119" x14ac:dyDescent="0.4">
      <c r="CS897" s="102"/>
      <c r="CT897" s="102"/>
      <c r="CU897" s="102"/>
      <c r="CV897" s="102"/>
      <c r="CW897" s="102"/>
      <c r="CX897" s="102"/>
      <c r="CY897" s="102"/>
      <c r="DI897" s="39" t="s">
        <v>6314</v>
      </c>
      <c r="DJ897" s="39" t="s">
        <v>6315</v>
      </c>
      <c r="DK897" s="39" t="s">
        <v>6315</v>
      </c>
      <c r="DL897" s="39">
        <v>2</v>
      </c>
      <c r="DM897" s="39"/>
      <c r="DN897" s="39"/>
      <c r="DO897" s="39"/>
    </row>
    <row r="898" spans="97:119" x14ac:dyDescent="0.4">
      <c r="CS898" s="102"/>
      <c r="CT898" s="102"/>
      <c r="CU898" s="102"/>
      <c r="CV898" s="102"/>
      <c r="CW898" s="102"/>
      <c r="CX898" s="102"/>
      <c r="CY898" s="102"/>
      <c r="DI898" s="39" t="s">
        <v>6316</v>
      </c>
      <c r="DJ898" s="39" t="s">
        <v>6317</v>
      </c>
      <c r="DK898" s="39" t="s">
        <v>6317</v>
      </c>
      <c r="DL898" s="39">
        <v>2</v>
      </c>
      <c r="DM898" s="39"/>
      <c r="DN898" s="39"/>
      <c r="DO898" s="39"/>
    </row>
    <row r="899" spans="97:119" x14ac:dyDescent="0.4">
      <c r="CS899" s="102"/>
      <c r="CT899" s="102"/>
      <c r="CU899" s="102"/>
      <c r="CV899" s="102"/>
      <c r="CW899" s="102"/>
      <c r="CX899" s="102"/>
      <c r="CY899" s="102"/>
      <c r="DI899" s="39" t="s">
        <v>6318</v>
      </c>
      <c r="DJ899" s="39" t="s">
        <v>6319</v>
      </c>
      <c r="DK899" s="39" t="s">
        <v>6319</v>
      </c>
      <c r="DL899" s="39">
        <v>2</v>
      </c>
      <c r="DM899" s="39"/>
      <c r="DN899" s="39"/>
      <c r="DO899" s="39"/>
    </row>
    <row r="900" spans="97:119" x14ac:dyDescent="0.4">
      <c r="CS900" s="102"/>
      <c r="CT900" s="102"/>
      <c r="CU900" s="102"/>
      <c r="CV900" s="102"/>
      <c r="CW900" s="102"/>
      <c r="CX900" s="102"/>
      <c r="CY900" s="102"/>
      <c r="DI900" s="39" t="s">
        <v>6320</v>
      </c>
      <c r="DJ900" s="39" t="s">
        <v>6321</v>
      </c>
      <c r="DK900" s="39" t="s">
        <v>6321</v>
      </c>
      <c r="DL900" s="39">
        <v>2</v>
      </c>
      <c r="DM900" s="39"/>
      <c r="DN900" s="39"/>
      <c r="DO900" s="39"/>
    </row>
    <row r="901" spans="97:119" x14ac:dyDescent="0.4">
      <c r="CS901" s="102"/>
      <c r="CT901" s="102"/>
      <c r="CU901" s="102"/>
      <c r="CV901" s="102"/>
      <c r="CW901" s="102"/>
      <c r="CX901" s="102"/>
      <c r="CY901" s="102"/>
      <c r="DI901" s="39" t="s">
        <v>6322</v>
      </c>
      <c r="DJ901" s="39" t="s">
        <v>6323</v>
      </c>
      <c r="DK901" s="39" t="s">
        <v>6323</v>
      </c>
      <c r="DL901" s="39">
        <v>2</v>
      </c>
      <c r="DM901" s="39"/>
      <c r="DN901" s="39"/>
      <c r="DO901" s="39"/>
    </row>
    <row r="902" spans="97:119" x14ac:dyDescent="0.4">
      <c r="CS902" s="102"/>
      <c r="CT902" s="102"/>
      <c r="CU902" s="102"/>
      <c r="CV902" s="102"/>
      <c r="CW902" s="102"/>
      <c r="CX902" s="102"/>
      <c r="CY902" s="102"/>
      <c r="DI902" s="39" t="s">
        <v>6324</v>
      </c>
      <c r="DJ902" s="39" t="s">
        <v>6325</v>
      </c>
      <c r="DK902" s="39" t="s">
        <v>6325</v>
      </c>
      <c r="DL902" s="39">
        <v>2</v>
      </c>
      <c r="DM902" s="39"/>
      <c r="DN902" s="39"/>
      <c r="DO902" s="39"/>
    </row>
    <row r="903" spans="97:119" x14ac:dyDescent="0.4">
      <c r="CS903" s="102"/>
      <c r="CT903" s="102"/>
      <c r="CU903" s="102"/>
      <c r="CV903" s="102"/>
      <c r="CW903" s="102"/>
      <c r="CX903" s="102"/>
      <c r="CY903" s="102"/>
      <c r="DI903" s="39" t="s">
        <v>6326</v>
      </c>
      <c r="DJ903" s="39" t="s">
        <v>6327</v>
      </c>
      <c r="DK903" s="39" t="s">
        <v>6327</v>
      </c>
      <c r="DL903" s="39">
        <v>2</v>
      </c>
      <c r="DM903" s="39"/>
      <c r="DN903" s="39"/>
      <c r="DO903" s="39"/>
    </row>
    <row r="904" spans="97:119" x14ac:dyDescent="0.4">
      <c r="CS904" s="102"/>
      <c r="CT904" s="102"/>
      <c r="CU904" s="102"/>
      <c r="CV904" s="102"/>
      <c r="CW904" s="102"/>
      <c r="CX904" s="102"/>
      <c r="CY904" s="102"/>
      <c r="DI904" s="39" t="s">
        <v>6328</v>
      </c>
      <c r="DJ904" s="39" t="s">
        <v>6329</v>
      </c>
      <c r="DK904" s="39" t="s">
        <v>6329</v>
      </c>
      <c r="DL904" s="39">
        <v>2</v>
      </c>
      <c r="DM904" s="39"/>
      <c r="DN904" s="39"/>
      <c r="DO904" s="39"/>
    </row>
    <row r="905" spans="97:119" x14ac:dyDescent="0.4">
      <c r="CS905" s="102"/>
      <c r="CT905" s="102"/>
      <c r="CU905" s="102"/>
      <c r="CV905" s="102"/>
      <c r="CW905" s="102"/>
      <c r="CX905" s="102"/>
      <c r="CY905" s="102"/>
      <c r="DI905" s="39" t="s">
        <v>6330</v>
      </c>
      <c r="DJ905" s="39" t="s">
        <v>6331</v>
      </c>
      <c r="DK905" s="39" t="s">
        <v>6331</v>
      </c>
      <c r="DL905" s="39">
        <v>2</v>
      </c>
      <c r="DM905" s="39"/>
      <c r="DN905" s="39"/>
      <c r="DO905" s="39"/>
    </row>
    <row r="906" spans="97:119" x14ac:dyDescent="0.4">
      <c r="CS906" s="102"/>
      <c r="CT906" s="102"/>
      <c r="CU906" s="102"/>
      <c r="CV906" s="102"/>
      <c r="CW906" s="102"/>
      <c r="CX906" s="102"/>
      <c r="CY906" s="102"/>
      <c r="DI906" s="39" t="s">
        <v>6332</v>
      </c>
      <c r="DJ906" s="39" t="s">
        <v>6333</v>
      </c>
      <c r="DK906" s="39" t="s">
        <v>6333</v>
      </c>
      <c r="DL906" s="39">
        <v>2</v>
      </c>
      <c r="DM906" s="39"/>
      <c r="DN906" s="39"/>
      <c r="DO906" s="39"/>
    </row>
    <row r="907" spans="97:119" x14ac:dyDescent="0.4">
      <c r="CS907" s="102"/>
      <c r="CT907" s="102"/>
      <c r="CU907" s="102"/>
      <c r="CV907" s="102"/>
      <c r="CW907" s="102"/>
      <c r="CX907" s="102"/>
      <c r="CY907" s="102"/>
      <c r="DI907" s="39" t="s">
        <v>6334</v>
      </c>
      <c r="DJ907" s="39" t="s">
        <v>6335</v>
      </c>
      <c r="DK907" s="39" t="s">
        <v>6335</v>
      </c>
      <c r="DL907" s="39">
        <v>2</v>
      </c>
      <c r="DM907" s="39"/>
      <c r="DN907" s="39"/>
      <c r="DO907" s="39"/>
    </row>
    <row r="908" spans="97:119" x14ac:dyDescent="0.4">
      <c r="CS908" s="102"/>
      <c r="CT908" s="102"/>
      <c r="CU908" s="102"/>
      <c r="CV908" s="102"/>
      <c r="CW908" s="102"/>
      <c r="CX908" s="102"/>
      <c r="CY908" s="102"/>
      <c r="DI908" s="39" t="s">
        <v>6336</v>
      </c>
      <c r="DJ908" s="39" t="s">
        <v>6337</v>
      </c>
      <c r="DK908" s="39" t="s">
        <v>6337</v>
      </c>
      <c r="DL908" s="39">
        <v>2</v>
      </c>
      <c r="DM908" s="39"/>
      <c r="DN908" s="39"/>
      <c r="DO908" s="39"/>
    </row>
    <row r="909" spans="97:119" x14ac:dyDescent="0.4">
      <c r="CS909" s="102"/>
      <c r="CT909" s="102"/>
      <c r="CU909" s="102"/>
      <c r="CV909" s="102"/>
      <c r="CW909" s="103"/>
      <c r="CX909" s="103"/>
      <c r="CY909" s="102"/>
      <c r="DI909" s="39" t="s">
        <v>6338</v>
      </c>
      <c r="DJ909" s="39" t="s">
        <v>6339</v>
      </c>
      <c r="DK909" s="39" t="s">
        <v>6339</v>
      </c>
      <c r="DL909" s="39">
        <v>2</v>
      </c>
      <c r="DM909" s="39"/>
      <c r="DN909" s="39"/>
      <c r="DO909" s="39"/>
    </row>
    <row r="910" spans="97:119" x14ac:dyDescent="0.4">
      <c r="CS910" s="102"/>
      <c r="CT910" s="102"/>
      <c r="CU910" s="102"/>
      <c r="CV910" s="102"/>
      <c r="CW910" s="103"/>
      <c r="CX910" s="103"/>
      <c r="CY910" s="102"/>
      <c r="DI910" s="39" t="s">
        <v>6340</v>
      </c>
      <c r="DJ910" s="39" t="s">
        <v>6341</v>
      </c>
      <c r="DK910" s="39" t="s">
        <v>6341</v>
      </c>
      <c r="DL910" s="39">
        <v>2</v>
      </c>
      <c r="DM910" s="39"/>
      <c r="DN910" s="39"/>
      <c r="DO910" s="39"/>
    </row>
    <row r="911" spans="97:119" x14ac:dyDescent="0.4">
      <c r="CS911" s="102"/>
      <c r="CT911" s="102"/>
      <c r="CU911" s="102"/>
      <c r="CV911" s="102"/>
      <c r="CW911" s="102"/>
      <c r="CX911" s="102"/>
      <c r="CY911" s="102"/>
      <c r="DI911" s="39" t="s">
        <v>6342</v>
      </c>
      <c r="DJ911" s="39" t="s">
        <v>6343</v>
      </c>
      <c r="DK911" s="39" t="s">
        <v>6343</v>
      </c>
      <c r="DL911" s="39">
        <v>2</v>
      </c>
      <c r="DM911" s="39"/>
      <c r="DN911" s="39"/>
      <c r="DO911" s="39"/>
    </row>
    <row r="912" spans="97:119" x14ac:dyDescent="0.4">
      <c r="CS912" s="102"/>
      <c r="CT912" s="102"/>
      <c r="CU912" s="102"/>
      <c r="CV912" s="102"/>
      <c r="CW912" s="102"/>
      <c r="CX912" s="102"/>
      <c r="CY912" s="102"/>
      <c r="DI912" s="39" t="s">
        <v>6344</v>
      </c>
      <c r="DJ912" s="39" t="s">
        <v>6345</v>
      </c>
      <c r="DK912" s="39" t="s">
        <v>6345</v>
      </c>
      <c r="DL912" s="39">
        <v>2</v>
      </c>
      <c r="DM912" s="39"/>
      <c r="DN912" s="39"/>
      <c r="DO912" s="39"/>
    </row>
    <row r="913" spans="97:119" x14ac:dyDescent="0.4">
      <c r="CS913" s="102"/>
      <c r="CT913" s="102"/>
      <c r="CU913" s="102"/>
      <c r="CV913" s="102"/>
      <c r="CW913" s="102"/>
      <c r="CX913" s="102"/>
      <c r="CY913" s="102"/>
      <c r="DI913" s="39" t="s">
        <v>6346</v>
      </c>
      <c r="DJ913" s="39" t="s">
        <v>6347</v>
      </c>
      <c r="DK913" s="39" t="s">
        <v>6347</v>
      </c>
      <c r="DL913" s="39">
        <v>2</v>
      </c>
      <c r="DM913" s="39"/>
      <c r="DN913" s="39"/>
      <c r="DO913" s="39"/>
    </row>
    <row r="914" spans="97:119" x14ac:dyDescent="0.4">
      <c r="CS914" s="102"/>
      <c r="CT914" s="102"/>
      <c r="CU914" s="102"/>
      <c r="CV914" s="102"/>
      <c r="CW914" s="102"/>
      <c r="CX914" s="102"/>
      <c r="CY914" s="102"/>
      <c r="DI914" s="39" t="s">
        <v>6348</v>
      </c>
      <c r="DJ914" s="39" t="s">
        <v>6349</v>
      </c>
      <c r="DK914" s="39" t="s">
        <v>6349</v>
      </c>
      <c r="DL914" s="39">
        <v>2</v>
      </c>
      <c r="DM914" s="39"/>
      <c r="DN914" s="39"/>
      <c r="DO914" s="39"/>
    </row>
    <row r="915" spans="97:119" x14ac:dyDescent="0.4">
      <c r="CS915" s="102"/>
      <c r="CT915" s="102"/>
      <c r="CU915" s="102"/>
      <c r="CV915" s="102"/>
      <c r="CW915" s="111"/>
      <c r="CX915" s="102"/>
      <c r="CY915" s="102"/>
      <c r="DI915" s="39" t="s">
        <v>6350</v>
      </c>
      <c r="DJ915" s="39" t="s">
        <v>6351</v>
      </c>
      <c r="DK915" s="39" t="s">
        <v>6351</v>
      </c>
      <c r="DL915" s="39">
        <v>2</v>
      </c>
      <c r="DM915" s="39"/>
      <c r="DN915" s="39"/>
      <c r="DO915" s="39"/>
    </row>
    <row r="916" spans="97:119" x14ac:dyDescent="0.4">
      <c r="CS916" s="102"/>
      <c r="CT916" s="102"/>
      <c r="CU916" s="102"/>
      <c r="CV916" s="102"/>
      <c r="CW916" s="111"/>
      <c r="CX916" s="102"/>
      <c r="CY916" s="102"/>
      <c r="DI916" s="39" t="s">
        <v>6352</v>
      </c>
      <c r="DJ916" s="39" t="s">
        <v>6353</v>
      </c>
      <c r="DK916" s="39" t="s">
        <v>6353</v>
      </c>
      <c r="DL916" s="39">
        <v>2</v>
      </c>
      <c r="DM916" s="39"/>
      <c r="DN916" s="39"/>
      <c r="DO916" s="39"/>
    </row>
    <row r="917" spans="97:119" x14ac:dyDescent="0.4">
      <c r="CS917" s="102"/>
      <c r="CT917" s="102"/>
      <c r="CU917" s="102"/>
      <c r="CV917" s="102"/>
      <c r="CW917" s="102"/>
      <c r="CX917" s="102"/>
      <c r="CY917" s="102"/>
      <c r="DI917" s="39" t="s">
        <v>6354</v>
      </c>
      <c r="DJ917" s="39" t="s">
        <v>6355</v>
      </c>
      <c r="DK917" s="39" t="s">
        <v>6355</v>
      </c>
      <c r="DL917" s="39">
        <v>2</v>
      </c>
      <c r="DM917" s="39"/>
      <c r="DN917" s="39"/>
      <c r="DO917" s="39"/>
    </row>
    <row r="918" spans="97:119" x14ac:dyDescent="0.4">
      <c r="CS918" s="102"/>
      <c r="CT918" s="102"/>
      <c r="CU918" s="102"/>
      <c r="CV918" s="102"/>
      <c r="CW918" s="102"/>
      <c r="CX918" s="102"/>
      <c r="CY918" s="102"/>
      <c r="DI918" s="39" t="s">
        <v>6356</v>
      </c>
      <c r="DJ918" s="39" t="s">
        <v>6357</v>
      </c>
      <c r="DK918" s="39" t="s">
        <v>6357</v>
      </c>
      <c r="DL918" s="39">
        <v>2</v>
      </c>
      <c r="DM918" s="39"/>
      <c r="DN918" s="39"/>
      <c r="DO918" s="39"/>
    </row>
    <row r="919" spans="97:119" x14ac:dyDescent="0.4">
      <c r="CS919" s="102"/>
      <c r="CT919" s="102"/>
      <c r="CU919" s="102"/>
      <c r="CV919" s="102"/>
      <c r="CW919" s="102"/>
      <c r="CX919" s="102"/>
      <c r="CY919" s="102"/>
      <c r="DI919" s="39" t="s">
        <v>6358</v>
      </c>
      <c r="DJ919" s="39" t="s">
        <v>6359</v>
      </c>
      <c r="DK919" s="39" t="s">
        <v>6359</v>
      </c>
      <c r="DL919" s="39">
        <v>2</v>
      </c>
      <c r="DM919" s="39"/>
      <c r="DN919" s="39"/>
      <c r="DO919" s="39"/>
    </row>
    <row r="920" spans="97:119" x14ac:dyDescent="0.4">
      <c r="CS920" s="102"/>
      <c r="CT920" s="102"/>
      <c r="CU920" s="102"/>
      <c r="CV920" s="102"/>
      <c r="CW920" s="111"/>
      <c r="CX920" s="102"/>
      <c r="CY920" s="102"/>
      <c r="DI920" s="39" t="s">
        <v>6360</v>
      </c>
      <c r="DJ920" s="39" t="s">
        <v>6361</v>
      </c>
      <c r="DK920" s="39" t="s">
        <v>6361</v>
      </c>
      <c r="DL920" s="39">
        <v>2</v>
      </c>
      <c r="DM920" s="39"/>
      <c r="DN920" s="39"/>
      <c r="DO920" s="39"/>
    </row>
    <row r="921" spans="97:119" x14ac:dyDescent="0.4">
      <c r="CS921" s="102"/>
      <c r="CT921" s="102"/>
      <c r="CU921" s="102"/>
      <c r="CV921" s="102"/>
      <c r="CW921" s="111"/>
      <c r="CX921" s="102"/>
      <c r="CY921" s="102"/>
      <c r="DI921" s="39" t="s">
        <v>6362</v>
      </c>
      <c r="DJ921" s="39" t="s">
        <v>6363</v>
      </c>
      <c r="DK921" s="39" t="s">
        <v>6363</v>
      </c>
      <c r="DL921" s="39">
        <v>2</v>
      </c>
      <c r="DM921" s="39"/>
      <c r="DN921" s="39"/>
      <c r="DO921" s="39"/>
    </row>
    <row r="922" spans="97:119" x14ac:dyDescent="0.4">
      <c r="CS922" s="102"/>
      <c r="CT922" s="102"/>
      <c r="CU922" s="102"/>
      <c r="CV922" s="102"/>
      <c r="CW922" s="111"/>
      <c r="CX922" s="102"/>
      <c r="CY922" s="102"/>
      <c r="DI922" s="39" t="s">
        <v>6364</v>
      </c>
      <c r="DJ922" s="39" t="s">
        <v>6365</v>
      </c>
      <c r="DK922" s="39" t="s">
        <v>6365</v>
      </c>
      <c r="DL922" s="39">
        <v>2</v>
      </c>
      <c r="DM922" s="39"/>
      <c r="DN922" s="39"/>
      <c r="DO922" s="39"/>
    </row>
    <row r="923" spans="97:119" x14ac:dyDescent="0.4">
      <c r="CS923" s="102"/>
      <c r="CT923" s="102"/>
      <c r="CU923" s="102"/>
      <c r="CV923" s="102"/>
      <c r="CW923" s="111"/>
      <c r="CX923" s="102"/>
      <c r="CY923" s="102"/>
      <c r="DI923" s="39" t="s">
        <v>6366</v>
      </c>
      <c r="DJ923" s="39" t="s">
        <v>6367</v>
      </c>
      <c r="DK923" s="39" t="s">
        <v>6367</v>
      </c>
      <c r="DL923" s="39">
        <v>2</v>
      </c>
      <c r="DM923" s="39"/>
      <c r="DN923" s="39"/>
      <c r="DO923" s="39"/>
    </row>
    <row r="924" spans="97:119" x14ac:dyDescent="0.4">
      <c r="CS924" s="102"/>
      <c r="CT924" s="102"/>
      <c r="CU924" s="102"/>
      <c r="CV924" s="102"/>
      <c r="CW924" s="111"/>
      <c r="CX924" s="102"/>
      <c r="CY924" s="102"/>
      <c r="DI924" s="39" t="s">
        <v>4492</v>
      </c>
      <c r="DJ924" s="39" t="s">
        <v>6368</v>
      </c>
      <c r="DK924" s="39" t="s">
        <v>6368</v>
      </c>
      <c r="DL924" s="39">
        <v>2</v>
      </c>
      <c r="DM924" s="39"/>
      <c r="DN924" s="39"/>
      <c r="DO924" s="39"/>
    </row>
    <row r="925" spans="97:119" x14ac:dyDescent="0.4">
      <c r="CS925" s="102"/>
      <c r="CT925" s="102"/>
      <c r="CU925" s="102"/>
      <c r="CV925" s="102"/>
      <c r="CW925" s="111"/>
      <c r="CX925" s="102"/>
      <c r="CY925" s="102"/>
      <c r="DI925" s="39" t="s">
        <v>4497</v>
      </c>
      <c r="DJ925" s="39" t="s">
        <v>6369</v>
      </c>
      <c r="DK925" s="39" t="s">
        <v>6369</v>
      </c>
      <c r="DL925" s="39">
        <v>2</v>
      </c>
      <c r="DM925" s="39"/>
      <c r="DN925" s="39"/>
      <c r="DO925" s="39"/>
    </row>
    <row r="926" spans="97:119" x14ac:dyDescent="0.4">
      <c r="CS926" s="102"/>
      <c r="CT926" s="102"/>
      <c r="CU926" s="102"/>
      <c r="CV926" s="102"/>
      <c r="CW926" s="111"/>
      <c r="CX926" s="102"/>
      <c r="CY926" s="102"/>
      <c r="DI926" s="39" t="s">
        <v>4503</v>
      </c>
      <c r="DJ926" s="39" t="s">
        <v>6370</v>
      </c>
      <c r="DK926" s="39" t="s">
        <v>6370</v>
      </c>
      <c r="DL926" s="39">
        <v>2</v>
      </c>
      <c r="DM926" s="39"/>
      <c r="DN926" s="39"/>
      <c r="DO926" s="39"/>
    </row>
    <row r="927" spans="97:119" x14ac:dyDescent="0.4">
      <c r="CS927" s="102"/>
      <c r="CT927" s="102"/>
      <c r="CU927" s="102"/>
      <c r="CV927" s="102"/>
      <c r="CW927" s="111"/>
      <c r="CX927" s="102"/>
      <c r="CY927" s="102"/>
      <c r="DI927" s="39" t="s">
        <v>4509</v>
      </c>
      <c r="DJ927" s="39" t="s">
        <v>6371</v>
      </c>
      <c r="DK927" s="39" t="s">
        <v>6371</v>
      </c>
      <c r="DL927" s="39">
        <v>2</v>
      </c>
      <c r="DM927" s="39"/>
      <c r="DN927" s="39"/>
      <c r="DO927" s="39"/>
    </row>
    <row r="928" spans="97:119" x14ac:dyDescent="0.4">
      <c r="CS928" s="102"/>
      <c r="CT928" s="102"/>
      <c r="CU928" s="102"/>
      <c r="CV928" s="102"/>
      <c r="CW928" s="111"/>
      <c r="CX928" s="102"/>
      <c r="CY928" s="102"/>
      <c r="DI928" s="39" t="s">
        <v>4514</v>
      </c>
      <c r="DJ928" s="39" t="s">
        <v>6372</v>
      </c>
      <c r="DK928" s="39" t="s">
        <v>6372</v>
      </c>
      <c r="DL928" s="39">
        <v>2</v>
      </c>
      <c r="DM928" s="39"/>
      <c r="DN928" s="39"/>
      <c r="DO928" s="39"/>
    </row>
    <row r="929" spans="97:119" x14ac:dyDescent="0.4">
      <c r="CS929" s="102"/>
      <c r="CT929" s="102"/>
      <c r="CU929" s="102"/>
      <c r="CV929" s="102"/>
      <c r="CW929" s="111"/>
      <c r="CX929" s="102"/>
      <c r="CY929" s="102"/>
      <c r="DI929" s="39" t="s">
        <v>4519</v>
      </c>
      <c r="DJ929" s="39" t="s">
        <v>6373</v>
      </c>
      <c r="DK929" s="39" t="s">
        <v>6373</v>
      </c>
      <c r="DL929" s="39">
        <v>2</v>
      </c>
      <c r="DM929" s="39"/>
      <c r="DN929" s="39"/>
      <c r="DO929" s="39"/>
    </row>
    <row r="930" spans="97:119" x14ac:dyDescent="0.4">
      <c r="CS930" s="102"/>
      <c r="CT930" s="102"/>
      <c r="CU930" s="102"/>
      <c r="CV930" s="102"/>
      <c r="CW930" s="111"/>
      <c r="CX930" s="102"/>
      <c r="CY930" s="102"/>
      <c r="DI930" s="39" t="s">
        <v>4525</v>
      </c>
      <c r="DJ930" s="39" t="s">
        <v>6374</v>
      </c>
      <c r="DK930" s="39" t="s">
        <v>6374</v>
      </c>
      <c r="DL930" s="39">
        <v>2</v>
      </c>
      <c r="DM930" s="39"/>
      <c r="DN930" s="39"/>
      <c r="DO930" s="39"/>
    </row>
    <row r="931" spans="97:119" x14ac:dyDescent="0.4">
      <c r="CS931" s="102"/>
      <c r="CT931" s="102"/>
      <c r="CU931" s="102"/>
      <c r="CV931" s="102"/>
      <c r="CW931" s="111"/>
      <c r="CX931" s="102"/>
      <c r="CY931" s="102"/>
      <c r="DI931" s="39" t="s">
        <v>4529</v>
      </c>
      <c r="DJ931" s="39" t="s">
        <v>6375</v>
      </c>
      <c r="DK931" s="39" t="s">
        <v>6375</v>
      </c>
      <c r="DL931" s="39">
        <v>2</v>
      </c>
      <c r="DM931" s="39"/>
      <c r="DN931" s="39"/>
      <c r="DO931" s="39"/>
    </row>
    <row r="932" spans="97:119" x14ac:dyDescent="0.4">
      <c r="CS932" s="102"/>
      <c r="CT932" s="102"/>
      <c r="CU932" s="102"/>
      <c r="CV932" s="102"/>
      <c r="CW932" s="111"/>
      <c r="CX932" s="102"/>
      <c r="CY932" s="102"/>
      <c r="DI932" s="39" t="s">
        <v>4534</v>
      </c>
      <c r="DJ932" s="39" t="s">
        <v>6376</v>
      </c>
      <c r="DK932" s="39" t="s">
        <v>6376</v>
      </c>
      <c r="DL932" s="39">
        <v>2</v>
      </c>
      <c r="DM932" s="39"/>
      <c r="DN932" s="39"/>
      <c r="DO932" s="39"/>
    </row>
    <row r="933" spans="97:119" x14ac:dyDescent="0.4">
      <c r="CS933" s="102"/>
      <c r="CT933" s="102"/>
      <c r="CU933" s="102"/>
      <c r="CV933" s="102"/>
      <c r="CW933" s="111"/>
      <c r="CX933" s="102"/>
      <c r="CY933" s="102"/>
      <c r="DI933" s="39" t="s">
        <v>4539</v>
      </c>
      <c r="DJ933" s="39" t="s">
        <v>6377</v>
      </c>
      <c r="DK933" s="39" t="s">
        <v>6377</v>
      </c>
      <c r="DL933" s="39">
        <v>2</v>
      </c>
      <c r="DM933" s="39"/>
      <c r="DN933" s="39"/>
      <c r="DO933" s="39"/>
    </row>
    <row r="934" spans="97:119" x14ac:dyDescent="0.4">
      <c r="CS934" s="102"/>
      <c r="CT934" s="102"/>
      <c r="CU934" s="102"/>
      <c r="CV934" s="102"/>
      <c r="CW934" s="111"/>
      <c r="CX934" s="102"/>
      <c r="CY934" s="102"/>
      <c r="DI934" s="39" t="s">
        <v>4543</v>
      </c>
      <c r="DJ934" s="39" t="s">
        <v>6378</v>
      </c>
      <c r="DK934" s="39" t="s">
        <v>6378</v>
      </c>
      <c r="DL934" s="39">
        <v>2</v>
      </c>
      <c r="DM934" s="39"/>
      <c r="DN934" s="39"/>
      <c r="DO934" s="39"/>
    </row>
    <row r="935" spans="97:119" x14ac:dyDescent="0.4">
      <c r="CS935" s="102"/>
      <c r="CT935" s="102"/>
      <c r="CU935" s="102"/>
      <c r="CV935" s="102"/>
      <c r="CW935" s="111"/>
      <c r="CX935" s="102"/>
      <c r="CY935" s="102"/>
      <c r="DI935" s="39" t="s">
        <v>4548</v>
      </c>
      <c r="DJ935" s="39" t="s">
        <v>6379</v>
      </c>
      <c r="DK935" s="39" t="s">
        <v>6379</v>
      </c>
      <c r="DL935" s="39">
        <v>2</v>
      </c>
      <c r="DM935" s="39"/>
      <c r="DN935" s="39"/>
      <c r="DO935" s="39"/>
    </row>
    <row r="936" spans="97:119" x14ac:dyDescent="0.4">
      <c r="CS936" s="102"/>
      <c r="CT936" s="102"/>
      <c r="CU936" s="102"/>
      <c r="CV936" s="102"/>
      <c r="CW936" s="111"/>
      <c r="CX936" s="102"/>
      <c r="CY936" s="102"/>
      <c r="DI936" s="39" t="s">
        <v>6380</v>
      </c>
      <c r="DJ936" s="39" t="s">
        <v>6381</v>
      </c>
      <c r="DK936" s="39" t="s">
        <v>6381</v>
      </c>
      <c r="DL936" s="39">
        <v>2</v>
      </c>
      <c r="DM936" s="39"/>
      <c r="DN936" s="39"/>
      <c r="DO936" s="39"/>
    </row>
    <row r="937" spans="97:119" x14ac:dyDescent="0.4">
      <c r="CS937" s="102"/>
      <c r="CT937" s="102"/>
      <c r="CU937" s="102"/>
      <c r="CV937" s="102"/>
      <c r="CW937" s="111"/>
      <c r="CX937" s="102"/>
      <c r="CY937" s="102"/>
      <c r="DI937" s="39" t="s">
        <v>6382</v>
      </c>
      <c r="DJ937" s="39" t="s">
        <v>6383</v>
      </c>
      <c r="DK937" s="39" t="s">
        <v>6383</v>
      </c>
      <c r="DL937" s="39">
        <v>2</v>
      </c>
      <c r="DM937" s="39"/>
      <c r="DN937" s="39"/>
      <c r="DO937" s="39"/>
    </row>
    <row r="938" spans="97:119" x14ac:dyDescent="0.4">
      <c r="CS938" s="102"/>
      <c r="CT938" s="102"/>
      <c r="CU938" s="102"/>
      <c r="CV938" s="102"/>
      <c r="CW938" s="111"/>
      <c r="CX938" s="102"/>
      <c r="CY938" s="102"/>
      <c r="DI938" s="39" t="s">
        <v>6384</v>
      </c>
      <c r="DJ938" s="39" t="s">
        <v>6385</v>
      </c>
      <c r="DK938" s="39" t="s">
        <v>6385</v>
      </c>
      <c r="DL938" s="39">
        <v>2</v>
      </c>
      <c r="DM938" s="39"/>
      <c r="DN938" s="39"/>
      <c r="DO938" s="39"/>
    </row>
    <row r="939" spans="97:119" x14ac:dyDescent="0.4">
      <c r="CS939" s="102"/>
      <c r="CT939" s="102"/>
      <c r="CU939" s="102"/>
      <c r="CV939" s="102"/>
      <c r="CW939" s="111"/>
      <c r="CX939" s="102"/>
      <c r="CY939" s="102"/>
      <c r="DI939" s="39" t="s">
        <v>6386</v>
      </c>
      <c r="DJ939" s="39" t="s">
        <v>6387</v>
      </c>
      <c r="DK939" s="39" t="s">
        <v>6387</v>
      </c>
      <c r="DL939" s="39">
        <v>2</v>
      </c>
      <c r="DM939" s="39"/>
      <c r="DN939" s="39"/>
      <c r="DO939" s="39"/>
    </row>
    <row r="940" spans="97:119" x14ac:dyDescent="0.4">
      <c r="CS940" s="102"/>
      <c r="CT940" s="102"/>
      <c r="CU940" s="102"/>
      <c r="CV940" s="102"/>
      <c r="CW940" s="111"/>
      <c r="CX940" s="102"/>
      <c r="CY940" s="102"/>
      <c r="DI940" s="39" t="s">
        <v>6388</v>
      </c>
      <c r="DJ940" s="39" t="s">
        <v>6389</v>
      </c>
      <c r="DK940" s="39" t="s">
        <v>6389</v>
      </c>
      <c r="DL940" s="39">
        <v>2</v>
      </c>
      <c r="DM940" s="39"/>
      <c r="DN940" s="39"/>
      <c r="DO940" s="39"/>
    </row>
    <row r="941" spans="97:119" x14ac:dyDescent="0.4">
      <c r="CS941" s="102"/>
      <c r="CT941" s="102"/>
      <c r="CU941" s="102"/>
      <c r="CV941" s="102"/>
      <c r="CW941" s="111"/>
      <c r="CX941" s="102"/>
      <c r="CY941" s="102"/>
      <c r="DI941" s="39" t="s">
        <v>6390</v>
      </c>
      <c r="DJ941" s="39" t="s">
        <v>6391</v>
      </c>
      <c r="DK941" s="39" t="s">
        <v>6391</v>
      </c>
      <c r="DL941" s="39">
        <v>2</v>
      </c>
      <c r="DM941" s="39"/>
      <c r="DN941" s="39"/>
      <c r="DO941" s="39"/>
    </row>
    <row r="942" spans="97:119" x14ac:dyDescent="0.4">
      <c r="CS942" s="102"/>
      <c r="CT942" s="102"/>
      <c r="CU942" s="102"/>
      <c r="CV942" s="102"/>
      <c r="CW942" s="111"/>
      <c r="CX942" s="102"/>
      <c r="CY942" s="102"/>
      <c r="DI942" s="39" t="s">
        <v>6392</v>
      </c>
      <c r="DJ942" s="39" t="s">
        <v>6393</v>
      </c>
      <c r="DK942" s="39" t="s">
        <v>6393</v>
      </c>
      <c r="DL942" s="39">
        <v>2</v>
      </c>
      <c r="DM942" s="39"/>
      <c r="DN942" s="39"/>
      <c r="DO942" s="39"/>
    </row>
    <row r="943" spans="97:119" x14ac:dyDescent="0.4">
      <c r="CS943" s="102"/>
      <c r="CT943" s="102"/>
      <c r="CU943" s="102"/>
      <c r="CV943" s="102"/>
      <c r="CW943" s="111"/>
      <c r="CX943" s="102"/>
      <c r="CY943" s="102"/>
      <c r="DI943" s="39" t="s">
        <v>6394</v>
      </c>
      <c r="DJ943" s="39" t="s">
        <v>6395</v>
      </c>
      <c r="DK943" s="39" t="s">
        <v>6395</v>
      </c>
      <c r="DL943" s="39">
        <v>2</v>
      </c>
      <c r="DM943" s="39"/>
      <c r="DN943" s="39"/>
      <c r="DO943" s="39"/>
    </row>
    <row r="944" spans="97:119" x14ac:dyDescent="0.4">
      <c r="CS944" s="102"/>
      <c r="CT944" s="102"/>
      <c r="CU944" s="102"/>
      <c r="CV944" s="102"/>
      <c r="CW944" s="111"/>
      <c r="CX944" s="102"/>
      <c r="CY944" s="102"/>
      <c r="DI944" s="39" t="s">
        <v>6396</v>
      </c>
      <c r="DJ944" s="39" t="s">
        <v>6397</v>
      </c>
      <c r="DK944" s="39" t="s">
        <v>6397</v>
      </c>
      <c r="DL944" s="39">
        <v>2</v>
      </c>
      <c r="DM944" s="39"/>
      <c r="DN944" s="39"/>
      <c r="DO944" s="39"/>
    </row>
    <row r="945" spans="97:119" x14ac:dyDescent="0.4">
      <c r="CS945" s="102"/>
      <c r="CT945" s="102"/>
      <c r="CU945" s="102"/>
      <c r="CV945" s="102"/>
      <c r="CW945" s="111"/>
      <c r="CX945" s="102"/>
      <c r="CY945" s="102"/>
      <c r="DI945" s="39" t="s">
        <v>6398</v>
      </c>
      <c r="DJ945" s="39" t="s">
        <v>6399</v>
      </c>
      <c r="DK945" s="39" t="s">
        <v>6399</v>
      </c>
      <c r="DL945" s="39">
        <v>2</v>
      </c>
      <c r="DM945" s="39"/>
      <c r="DN945" s="39"/>
      <c r="DO945" s="39"/>
    </row>
    <row r="946" spans="97:119" x14ac:dyDescent="0.4">
      <c r="CS946" s="102"/>
      <c r="CT946" s="102"/>
      <c r="CU946" s="102"/>
      <c r="CV946" s="102"/>
      <c r="CW946" s="111"/>
      <c r="CX946" s="102"/>
      <c r="CY946" s="102"/>
      <c r="DI946" s="39" t="s">
        <v>6400</v>
      </c>
      <c r="DJ946" s="39" t="s">
        <v>6401</v>
      </c>
      <c r="DK946" s="39" t="s">
        <v>6401</v>
      </c>
      <c r="DL946" s="39">
        <v>2</v>
      </c>
      <c r="DM946" s="39"/>
      <c r="DN946" s="39"/>
      <c r="DO946" s="39"/>
    </row>
    <row r="947" spans="97:119" x14ac:dyDescent="0.4">
      <c r="CS947" s="102"/>
      <c r="CT947" s="102"/>
      <c r="CU947" s="102"/>
      <c r="CV947" s="102"/>
      <c r="CW947" s="102"/>
      <c r="CX947" s="102"/>
      <c r="CY947" s="102"/>
      <c r="DI947" s="39" t="s">
        <v>6402</v>
      </c>
      <c r="DJ947" s="39" t="s">
        <v>6403</v>
      </c>
      <c r="DK947" s="39" t="s">
        <v>6403</v>
      </c>
      <c r="DL947" s="39">
        <v>2</v>
      </c>
      <c r="DM947" s="39"/>
      <c r="DN947" s="39"/>
      <c r="DO947" s="39"/>
    </row>
    <row r="948" spans="97:119" x14ac:dyDescent="0.4">
      <c r="CS948" s="102"/>
      <c r="CT948" s="102"/>
      <c r="CU948" s="102"/>
      <c r="CV948" s="102"/>
      <c r="CW948" s="102"/>
      <c r="CX948" s="102"/>
      <c r="CY948" s="102"/>
      <c r="DI948" s="39" t="s">
        <v>6404</v>
      </c>
      <c r="DJ948" s="39" t="s">
        <v>6405</v>
      </c>
      <c r="DK948" s="39" t="s">
        <v>6405</v>
      </c>
      <c r="DL948" s="39">
        <v>2</v>
      </c>
      <c r="DM948" s="39"/>
      <c r="DN948" s="39"/>
      <c r="DO948" s="39"/>
    </row>
    <row r="949" spans="97:119" x14ac:dyDescent="0.4">
      <c r="CS949" s="102"/>
      <c r="CT949" s="102"/>
      <c r="CU949" s="102"/>
      <c r="CV949" s="102"/>
      <c r="CW949" s="102"/>
      <c r="CX949" s="102"/>
      <c r="CY949" s="102"/>
      <c r="DI949" s="39" t="s">
        <v>6406</v>
      </c>
      <c r="DJ949" s="39" t="s">
        <v>6407</v>
      </c>
      <c r="DK949" s="39" t="s">
        <v>6407</v>
      </c>
      <c r="DL949" s="39">
        <v>2</v>
      </c>
      <c r="DM949" s="39"/>
      <c r="DN949" s="39"/>
      <c r="DO949" s="39"/>
    </row>
    <row r="950" spans="97:119" x14ac:dyDescent="0.4">
      <c r="CS950" s="102"/>
      <c r="CT950" s="102"/>
      <c r="CU950" s="102"/>
      <c r="CV950" s="102"/>
      <c r="CW950" s="102"/>
      <c r="CX950" s="102"/>
      <c r="CY950" s="102"/>
      <c r="DI950" s="39" t="s">
        <v>6408</v>
      </c>
      <c r="DJ950" s="39" t="s">
        <v>6409</v>
      </c>
      <c r="DK950" s="39" t="s">
        <v>6409</v>
      </c>
      <c r="DL950" s="39">
        <v>2</v>
      </c>
      <c r="DM950" s="39"/>
      <c r="DN950" s="39"/>
      <c r="DO950" s="39"/>
    </row>
    <row r="951" spans="97:119" x14ac:dyDescent="0.4">
      <c r="CS951" s="102"/>
      <c r="CT951" s="102"/>
      <c r="CU951" s="102"/>
      <c r="CV951" s="102"/>
      <c r="CW951" s="103"/>
      <c r="CX951" s="102"/>
      <c r="CY951" s="102"/>
      <c r="DI951" s="39" t="s">
        <v>6410</v>
      </c>
      <c r="DJ951" s="39" t="s">
        <v>6411</v>
      </c>
      <c r="DK951" s="39" t="s">
        <v>6411</v>
      </c>
      <c r="DL951" s="39">
        <v>2</v>
      </c>
      <c r="DM951" s="39"/>
      <c r="DN951" s="39"/>
      <c r="DO951" s="39"/>
    </row>
    <row r="952" spans="97:119" x14ac:dyDescent="0.4">
      <c r="CS952" s="102"/>
      <c r="CT952" s="102"/>
      <c r="CU952" s="102"/>
      <c r="CV952" s="102"/>
      <c r="CW952" s="103"/>
      <c r="CX952" s="102"/>
      <c r="CY952" s="102"/>
      <c r="DI952" s="39" t="s">
        <v>6412</v>
      </c>
      <c r="DJ952" s="39" t="s">
        <v>6413</v>
      </c>
      <c r="DK952" s="39" t="s">
        <v>6413</v>
      </c>
      <c r="DL952" s="39">
        <v>2</v>
      </c>
      <c r="DM952" s="39"/>
      <c r="DN952" s="39"/>
      <c r="DO952" s="39"/>
    </row>
    <row r="953" spans="97:119" x14ac:dyDescent="0.4">
      <c r="CS953" s="102"/>
      <c r="CT953" s="102"/>
      <c r="CU953" s="102"/>
      <c r="CV953" s="102"/>
      <c r="CW953" s="102"/>
      <c r="CX953" s="102"/>
      <c r="CY953" s="102"/>
      <c r="DI953" s="39" t="s">
        <v>6414</v>
      </c>
      <c r="DJ953" s="39" t="s">
        <v>6415</v>
      </c>
      <c r="DK953" s="39" t="s">
        <v>6415</v>
      </c>
      <c r="DL953" s="39">
        <v>2</v>
      </c>
      <c r="DM953" s="39"/>
      <c r="DN953" s="39"/>
      <c r="DO953" s="39"/>
    </row>
    <row r="954" spans="97:119" x14ac:dyDescent="0.4">
      <c r="CS954" s="102"/>
      <c r="CT954" s="102"/>
      <c r="CU954" s="102"/>
      <c r="CV954" s="102"/>
      <c r="CW954" s="102"/>
      <c r="CX954" s="102"/>
      <c r="CY954" s="102"/>
      <c r="DI954" s="39" t="s">
        <v>6416</v>
      </c>
      <c r="DJ954" s="39" t="s">
        <v>6417</v>
      </c>
      <c r="DK954" s="39" t="s">
        <v>6417</v>
      </c>
      <c r="DL954" s="39">
        <v>2</v>
      </c>
      <c r="DM954" s="39"/>
      <c r="DN954" s="39"/>
      <c r="DO954" s="39"/>
    </row>
    <row r="955" spans="97:119" x14ac:dyDescent="0.4">
      <c r="CS955" s="102"/>
      <c r="CT955" s="102"/>
      <c r="CU955" s="102"/>
      <c r="CV955" s="102"/>
      <c r="CW955" s="102"/>
      <c r="CX955" s="102"/>
      <c r="CY955" s="102"/>
      <c r="DI955" s="39" t="s">
        <v>6418</v>
      </c>
      <c r="DJ955" s="39" t="s">
        <v>6419</v>
      </c>
      <c r="DK955" s="39" t="s">
        <v>6419</v>
      </c>
      <c r="DL955" s="39">
        <v>2</v>
      </c>
      <c r="DM955" s="39"/>
      <c r="DN955" s="39"/>
      <c r="DO955" s="39"/>
    </row>
    <row r="956" spans="97:119" x14ac:dyDescent="0.4">
      <c r="CS956" s="102"/>
      <c r="CT956" s="102"/>
      <c r="CU956" s="102"/>
      <c r="CV956" s="102"/>
      <c r="CW956" s="102"/>
      <c r="CX956" s="102"/>
      <c r="CY956" s="102"/>
      <c r="DI956" s="39" t="s">
        <v>6420</v>
      </c>
      <c r="DJ956" s="39" t="s">
        <v>6421</v>
      </c>
      <c r="DK956" s="39" t="s">
        <v>6421</v>
      </c>
      <c r="DL956" s="39">
        <v>2</v>
      </c>
      <c r="DM956" s="39"/>
      <c r="DN956" s="39"/>
      <c r="DO956" s="39"/>
    </row>
    <row r="957" spans="97:119" x14ac:dyDescent="0.4">
      <c r="CS957" s="102"/>
      <c r="CT957" s="102"/>
      <c r="CU957" s="102"/>
      <c r="CV957" s="102"/>
      <c r="CW957" s="102"/>
      <c r="CX957" s="102"/>
      <c r="CY957" s="102"/>
      <c r="DI957" s="39" t="s">
        <v>6422</v>
      </c>
      <c r="DJ957" s="39" t="s">
        <v>6423</v>
      </c>
      <c r="DK957" s="39" t="s">
        <v>6423</v>
      </c>
      <c r="DL957" s="39">
        <v>2</v>
      </c>
      <c r="DM957" s="39"/>
      <c r="DN957" s="39"/>
      <c r="DO957" s="39"/>
    </row>
    <row r="958" spans="97:119" x14ac:dyDescent="0.4">
      <c r="CS958" s="102"/>
      <c r="CT958" s="102"/>
      <c r="CU958" s="102"/>
      <c r="CV958" s="102"/>
      <c r="CW958" s="102"/>
      <c r="CX958" s="102"/>
      <c r="CY958" s="102"/>
      <c r="DI958" s="39" t="s">
        <v>6424</v>
      </c>
      <c r="DJ958" s="39" t="s">
        <v>6425</v>
      </c>
      <c r="DK958" s="39" t="s">
        <v>6425</v>
      </c>
      <c r="DL958" s="39">
        <v>2</v>
      </c>
      <c r="DM958" s="39"/>
      <c r="DN958" s="39"/>
      <c r="DO958" s="39"/>
    </row>
    <row r="959" spans="97:119" x14ac:dyDescent="0.4">
      <c r="CS959" s="102"/>
      <c r="CT959" s="102"/>
      <c r="CU959" s="102"/>
      <c r="CV959" s="102"/>
      <c r="CW959" s="102"/>
      <c r="CX959" s="102"/>
      <c r="CY959" s="102"/>
      <c r="DI959" s="39" t="s">
        <v>6426</v>
      </c>
      <c r="DJ959" s="39" t="s">
        <v>6427</v>
      </c>
      <c r="DK959" s="39" t="s">
        <v>6427</v>
      </c>
      <c r="DL959" s="39">
        <v>2</v>
      </c>
      <c r="DM959" s="39"/>
      <c r="DN959" s="39"/>
      <c r="DO959" s="39"/>
    </row>
    <row r="960" spans="97:119" x14ac:dyDescent="0.4">
      <c r="CS960" s="102"/>
      <c r="CT960" s="102"/>
      <c r="CU960" s="102"/>
      <c r="CV960" s="102"/>
      <c r="CW960" s="102"/>
      <c r="CX960" s="102"/>
      <c r="CY960" s="102"/>
      <c r="DI960" s="39" t="s">
        <v>6428</v>
      </c>
      <c r="DJ960" s="39" t="s">
        <v>6429</v>
      </c>
      <c r="DK960" s="39" t="s">
        <v>6429</v>
      </c>
      <c r="DL960" s="39">
        <v>2</v>
      </c>
      <c r="DM960" s="39"/>
      <c r="DN960" s="39"/>
      <c r="DO960" s="39"/>
    </row>
    <row r="961" spans="97:119" x14ac:dyDescent="0.4">
      <c r="CS961" s="102"/>
      <c r="CT961" s="102"/>
      <c r="CU961" s="102"/>
      <c r="CV961" s="102"/>
      <c r="CW961" s="102"/>
      <c r="CX961" s="102"/>
      <c r="CY961" s="102"/>
      <c r="DI961" s="39" t="s">
        <v>6430</v>
      </c>
      <c r="DJ961" s="39" t="s">
        <v>6431</v>
      </c>
      <c r="DK961" s="39" t="s">
        <v>6431</v>
      </c>
      <c r="DL961" s="39">
        <v>2</v>
      </c>
      <c r="DM961" s="39"/>
      <c r="DN961" s="39"/>
      <c r="DO961" s="39"/>
    </row>
    <row r="962" spans="97:119" x14ac:dyDescent="0.4">
      <c r="CS962" s="102"/>
      <c r="CT962" s="102"/>
      <c r="CU962" s="102"/>
      <c r="CV962" s="102"/>
      <c r="CW962" s="102"/>
      <c r="CX962" s="102"/>
      <c r="CY962" s="102"/>
      <c r="DI962" s="39" t="s">
        <v>6432</v>
      </c>
      <c r="DJ962" s="39" t="s">
        <v>6433</v>
      </c>
      <c r="DK962" s="39" t="s">
        <v>6433</v>
      </c>
      <c r="DL962" s="39">
        <v>2</v>
      </c>
      <c r="DM962" s="39"/>
      <c r="DN962" s="39"/>
      <c r="DO962" s="39"/>
    </row>
    <row r="963" spans="97:119" x14ac:dyDescent="0.4">
      <c r="CS963" s="102"/>
      <c r="CT963" s="102"/>
      <c r="CU963" s="102"/>
      <c r="CV963" s="102"/>
      <c r="CW963" s="102"/>
      <c r="CX963" s="102"/>
      <c r="CY963" s="102"/>
      <c r="DI963" s="39" t="s">
        <v>6434</v>
      </c>
      <c r="DJ963" s="39" t="s">
        <v>6435</v>
      </c>
      <c r="DK963" s="39" t="s">
        <v>6435</v>
      </c>
      <c r="DL963" s="39">
        <v>2</v>
      </c>
      <c r="DM963" s="39"/>
      <c r="DN963" s="39"/>
      <c r="DO963" s="39"/>
    </row>
    <row r="964" spans="97:119" x14ac:dyDescent="0.4">
      <c r="CS964" s="102"/>
      <c r="CT964" s="102"/>
      <c r="CU964" s="102"/>
      <c r="CV964" s="102"/>
      <c r="CW964" s="102"/>
      <c r="CX964" s="102"/>
      <c r="CY964" s="102"/>
      <c r="DI964" s="39" t="s">
        <v>6436</v>
      </c>
      <c r="DJ964" s="39" t="s">
        <v>6437</v>
      </c>
      <c r="DK964" s="39" t="s">
        <v>6437</v>
      </c>
      <c r="DL964" s="39">
        <v>2</v>
      </c>
      <c r="DM964" s="39"/>
      <c r="DN964" s="39"/>
      <c r="DO964" s="39"/>
    </row>
    <row r="965" spans="97:119" x14ac:dyDescent="0.4">
      <c r="CS965" s="102"/>
      <c r="CT965" s="102"/>
      <c r="CU965" s="102"/>
      <c r="CV965" s="102"/>
      <c r="CW965" s="102"/>
      <c r="CX965" s="102"/>
      <c r="CY965" s="102"/>
      <c r="DI965" s="39" t="s">
        <v>6438</v>
      </c>
      <c r="DJ965" s="39" t="s">
        <v>6439</v>
      </c>
      <c r="DK965" s="39" t="s">
        <v>6439</v>
      </c>
      <c r="DL965" s="39">
        <v>2</v>
      </c>
      <c r="DM965" s="39"/>
      <c r="DN965" s="39"/>
      <c r="DO965" s="39"/>
    </row>
    <row r="966" spans="97:119" x14ac:dyDescent="0.4">
      <c r="CS966" s="102"/>
      <c r="CT966" s="102"/>
      <c r="CU966" s="102"/>
      <c r="CV966" s="102"/>
      <c r="CW966" s="102"/>
      <c r="CX966" s="102"/>
      <c r="CY966" s="102"/>
      <c r="DI966" s="39" t="s">
        <v>6440</v>
      </c>
      <c r="DJ966" s="39" t="s">
        <v>6441</v>
      </c>
      <c r="DK966" s="39" t="s">
        <v>6441</v>
      </c>
      <c r="DL966" s="39">
        <v>2</v>
      </c>
      <c r="DM966" s="39"/>
      <c r="DN966" s="39"/>
      <c r="DO966" s="39"/>
    </row>
    <row r="967" spans="97:119" x14ac:dyDescent="0.4">
      <c r="CS967" s="102"/>
      <c r="CT967" s="102"/>
      <c r="CU967" s="102"/>
      <c r="CV967" s="102"/>
      <c r="CW967" s="102"/>
      <c r="CX967" s="102"/>
      <c r="CY967" s="102"/>
      <c r="DI967" s="39" t="s">
        <v>6442</v>
      </c>
      <c r="DJ967" s="39" t="s">
        <v>6443</v>
      </c>
      <c r="DK967" s="39" t="s">
        <v>6443</v>
      </c>
      <c r="DL967" s="39">
        <v>2</v>
      </c>
      <c r="DM967" s="39"/>
      <c r="DN967" s="39"/>
      <c r="DO967" s="39"/>
    </row>
    <row r="968" spans="97:119" x14ac:dyDescent="0.4">
      <c r="CS968" s="102"/>
      <c r="CT968" s="102"/>
      <c r="CU968" s="102"/>
      <c r="CV968" s="102"/>
      <c r="CW968" s="102"/>
      <c r="CX968" s="102"/>
      <c r="CY968" s="102"/>
      <c r="DI968" s="39" t="s">
        <v>6444</v>
      </c>
      <c r="DJ968" s="39" t="s">
        <v>6445</v>
      </c>
      <c r="DK968" s="39" t="s">
        <v>6445</v>
      </c>
      <c r="DL968" s="39">
        <v>2</v>
      </c>
      <c r="DM968" s="39"/>
      <c r="DN968" s="39"/>
      <c r="DO968" s="39"/>
    </row>
    <row r="969" spans="97:119" x14ac:dyDescent="0.4">
      <c r="CS969" s="102"/>
      <c r="CT969" s="102"/>
      <c r="CU969" s="102"/>
      <c r="CV969" s="102"/>
      <c r="CW969" s="102"/>
      <c r="CX969" s="102"/>
      <c r="CY969" s="102"/>
      <c r="DI969" s="39" t="s">
        <v>4553</v>
      </c>
      <c r="DJ969" s="39" t="s">
        <v>6446</v>
      </c>
      <c r="DK969" s="39" t="s">
        <v>6446</v>
      </c>
      <c r="DL969" s="39">
        <v>3</v>
      </c>
      <c r="DM969" s="37" t="b">
        <v>0</v>
      </c>
      <c r="DN969" s="37"/>
      <c r="DO969" s="39"/>
    </row>
    <row r="970" spans="97:119" x14ac:dyDescent="0.4">
      <c r="CS970" s="102"/>
      <c r="CT970" s="102"/>
      <c r="CU970" s="102"/>
      <c r="CV970" s="102"/>
      <c r="CW970" s="102"/>
      <c r="CX970" s="102"/>
      <c r="CY970" s="102"/>
      <c r="DI970" s="39" t="s">
        <v>4559</v>
      </c>
      <c r="DJ970" s="39" t="s">
        <v>6447</v>
      </c>
      <c r="DK970" s="39" t="s">
        <v>6447</v>
      </c>
      <c r="DL970" s="39">
        <v>3</v>
      </c>
      <c r="DM970" s="37" t="b">
        <v>0</v>
      </c>
      <c r="DN970" s="37"/>
      <c r="DO970" s="39"/>
    </row>
    <row r="971" spans="97:119" x14ac:dyDescent="0.4">
      <c r="CS971" s="102"/>
      <c r="CT971" s="102"/>
      <c r="CU971" s="102"/>
      <c r="CV971" s="102"/>
      <c r="CW971" s="102"/>
      <c r="CX971" s="102"/>
      <c r="CY971" s="102"/>
      <c r="DI971" s="39" t="s">
        <v>4564</v>
      </c>
      <c r="DJ971" s="39" t="s">
        <v>6448</v>
      </c>
      <c r="DK971" s="39" t="s">
        <v>6448</v>
      </c>
      <c r="DL971" s="39">
        <v>3</v>
      </c>
      <c r="DM971" s="37" t="b">
        <v>0</v>
      </c>
      <c r="DN971" s="37"/>
      <c r="DO971" s="39"/>
    </row>
    <row r="972" spans="97:119" x14ac:dyDescent="0.4">
      <c r="CS972" s="102"/>
      <c r="CT972" s="102"/>
      <c r="CU972" s="102"/>
      <c r="CV972" s="102"/>
      <c r="CW972" s="102"/>
      <c r="CX972" s="102"/>
      <c r="CY972" s="102"/>
      <c r="DI972" s="39" t="s">
        <v>4569</v>
      </c>
      <c r="DJ972" s="39" t="s">
        <v>6449</v>
      </c>
      <c r="DK972" s="39" t="s">
        <v>6449</v>
      </c>
      <c r="DL972" s="39">
        <v>3</v>
      </c>
      <c r="DM972" s="37" t="b">
        <v>0</v>
      </c>
      <c r="DN972" s="37"/>
      <c r="DO972" s="39"/>
    </row>
    <row r="973" spans="97:119" x14ac:dyDescent="0.4">
      <c r="CS973" s="102"/>
      <c r="CT973" s="102"/>
      <c r="CU973" s="102"/>
      <c r="CV973" s="102"/>
      <c r="CW973" s="102"/>
      <c r="CX973" s="102"/>
      <c r="CY973" s="102"/>
      <c r="DI973" s="39" t="s">
        <v>4574</v>
      </c>
      <c r="DJ973" s="39" t="s">
        <v>6450</v>
      </c>
      <c r="DK973" s="39" t="s">
        <v>6450</v>
      </c>
      <c r="DL973" s="39">
        <v>3</v>
      </c>
      <c r="DM973" s="37" t="b">
        <v>0</v>
      </c>
      <c r="DN973" s="37"/>
      <c r="DO973" s="39"/>
    </row>
    <row r="974" spans="97:119" x14ac:dyDescent="0.4">
      <c r="CS974" s="102"/>
      <c r="CT974" s="102"/>
      <c r="CU974" s="102"/>
      <c r="CV974" s="102"/>
      <c r="CW974" s="102"/>
      <c r="CX974" s="102"/>
      <c r="CY974" s="102"/>
      <c r="DI974" s="39" t="s">
        <v>4579</v>
      </c>
      <c r="DJ974" s="39" t="s">
        <v>6451</v>
      </c>
      <c r="DK974" s="39" t="s">
        <v>6451</v>
      </c>
      <c r="DL974" s="39">
        <v>3</v>
      </c>
      <c r="DM974" s="37" t="b">
        <v>0</v>
      </c>
      <c r="DN974" s="37"/>
      <c r="DO974" s="39"/>
    </row>
    <row r="975" spans="97:119" x14ac:dyDescent="0.4">
      <c r="CS975" s="102"/>
      <c r="CT975" s="102"/>
      <c r="CU975" s="102"/>
      <c r="CV975" s="102"/>
      <c r="CW975" s="102"/>
      <c r="CX975" s="102"/>
      <c r="CY975" s="102"/>
      <c r="DI975" s="39" t="s">
        <v>4584</v>
      </c>
      <c r="DJ975" s="39" t="s">
        <v>6452</v>
      </c>
      <c r="DK975" s="39" t="s">
        <v>6452</v>
      </c>
      <c r="DL975" s="39">
        <v>3</v>
      </c>
      <c r="DM975" s="37" t="b">
        <v>0</v>
      </c>
      <c r="DN975" s="37"/>
      <c r="DO975" s="39"/>
    </row>
    <row r="976" spans="97:119" x14ac:dyDescent="0.4">
      <c r="CS976" s="102"/>
      <c r="CT976" s="102"/>
      <c r="CU976" s="102"/>
      <c r="CV976" s="102"/>
      <c r="CW976" s="102"/>
      <c r="CX976" s="102"/>
      <c r="CY976" s="102"/>
      <c r="DI976" s="39" t="s">
        <v>4589</v>
      </c>
      <c r="DJ976" s="39" t="s">
        <v>6453</v>
      </c>
      <c r="DK976" s="39" t="s">
        <v>6453</v>
      </c>
      <c r="DL976" s="39"/>
      <c r="DM976" s="39"/>
      <c r="DN976" s="39"/>
      <c r="DO976" s="39"/>
    </row>
    <row r="977" spans="97:119" x14ac:dyDescent="0.4">
      <c r="CS977" s="102"/>
      <c r="CT977" s="102"/>
      <c r="CU977" s="102"/>
      <c r="CV977" s="102"/>
      <c r="CW977" s="102"/>
      <c r="CX977" s="102"/>
      <c r="CY977" s="102"/>
      <c r="DI977" s="39" t="s">
        <v>4593</v>
      </c>
      <c r="DJ977" s="39" t="s">
        <v>6454</v>
      </c>
      <c r="DK977" s="39" t="s">
        <v>6454</v>
      </c>
      <c r="DL977" s="39"/>
      <c r="DM977" s="39"/>
      <c r="DN977" s="39"/>
      <c r="DO977" s="39"/>
    </row>
    <row r="978" spans="97:119" x14ac:dyDescent="0.4">
      <c r="CS978" s="166"/>
      <c r="CT978" s="102"/>
      <c r="CU978" s="102"/>
      <c r="CV978" s="102"/>
      <c r="CW978" s="102"/>
      <c r="CX978" s="102"/>
      <c r="CY978" s="102"/>
      <c r="DI978" s="39" t="s">
        <v>4596</v>
      </c>
      <c r="DJ978" s="39" t="s">
        <v>6455</v>
      </c>
      <c r="DK978" s="39" t="s">
        <v>6455</v>
      </c>
      <c r="DL978" s="39"/>
      <c r="DM978" s="39"/>
      <c r="DN978" s="39"/>
      <c r="DO978" s="39"/>
    </row>
    <row r="979" spans="97:119" x14ac:dyDescent="0.4">
      <c r="CS979" s="166"/>
      <c r="CT979" s="102"/>
      <c r="CU979" s="102"/>
      <c r="CV979" s="102"/>
      <c r="CW979" s="102"/>
      <c r="CX979" s="102"/>
      <c r="CY979" s="102"/>
      <c r="DI979" s="39" t="s">
        <v>4600</v>
      </c>
      <c r="DJ979" s="39" t="s">
        <v>6456</v>
      </c>
      <c r="DK979" s="39" t="s">
        <v>6456</v>
      </c>
      <c r="DL979" s="39"/>
      <c r="DM979" s="39"/>
      <c r="DN979" s="39"/>
      <c r="DO979" s="39"/>
    </row>
    <row r="980" spans="97:119" x14ac:dyDescent="0.4">
      <c r="CS980" s="166"/>
      <c r="CT980" s="102"/>
      <c r="CU980" s="102"/>
      <c r="CV980" s="102"/>
      <c r="CW980" s="102"/>
      <c r="CX980" s="102"/>
      <c r="CY980" s="102"/>
      <c r="DI980" s="39" t="s">
        <v>4604</v>
      </c>
      <c r="DJ980" s="39" t="s">
        <v>6457</v>
      </c>
      <c r="DK980" s="39" t="s">
        <v>6457</v>
      </c>
      <c r="DL980" s="39"/>
      <c r="DM980" s="39"/>
      <c r="DN980" s="39"/>
      <c r="DO980" s="39"/>
    </row>
    <row r="981" spans="97:119" x14ac:dyDescent="0.4">
      <c r="CS981" s="166"/>
      <c r="CT981" s="102"/>
      <c r="CU981" s="102"/>
      <c r="CV981" s="102"/>
      <c r="CW981" s="102"/>
      <c r="CX981" s="102"/>
      <c r="CY981" s="102"/>
      <c r="DI981" s="39" t="s">
        <v>4607</v>
      </c>
      <c r="DJ981" s="39" t="s">
        <v>6458</v>
      </c>
      <c r="DK981" s="39" t="s">
        <v>6458</v>
      </c>
      <c r="DL981" s="39"/>
      <c r="DM981" s="39"/>
      <c r="DN981" s="39"/>
      <c r="DO981" s="39"/>
    </row>
    <row r="982" spans="97:119" x14ac:dyDescent="0.4">
      <c r="CS982" s="166"/>
      <c r="CT982" s="102"/>
      <c r="CU982" s="102"/>
      <c r="CV982" s="102"/>
      <c r="CW982" s="102"/>
      <c r="CX982" s="102"/>
      <c r="CY982" s="102"/>
      <c r="DI982" s="39" t="s">
        <v>4610</v>
      </c>
      <c r="DJ982" s="39" t="s">
        <v>6459</v>
      </c>
      <c r="DK982" s="39" t="s">
        <v>6459</v>
      </c>
      <c r="DL982" s="39"/>
      <c r="DM982" s="39"/>
      <c r="DN982" s="39"/>
      <c r="DO982" s="39"/>
    </row>
    <row r="983" spans="97:119" x14ac:dyDescent="0.4">
      <c r="CS983" s="166"/>
      <c r="CT983" s="102"/>
      <c r="CU983" s="102"/>
      <c r="CV983" s="102"/>
      <c r="CW983" s="102"/>
      <c r="CX983" s="102"/>
      <c r="CY983" s="102"/>
      <c r="DI983" s="39" t="s">
        <v>4614</v>
      </c>
      <c r="DJ983" s="39" t="s">
        <v>6460</v>
      </c>
      <c r="DK983" s="39" t="s">
        <v>6460</v>
      </c>
      <c r="DL983" s="39"/>
      <c r="DM983" s="39"/>
      <c r="DN983" s="39"/>
      <c r="DO983" s="39"/>
    </row>
    <row r="984" spans="97:119" x14ac:dyDescent="0.4">
      <c r="CS984" s="166"/>
      <c r="CT984" s="102"/>
      <c r="CU984" s="102"/>
      <c r="CV984" s="102"/>
      <c r="CW984" s="102"/>
      <c r="CX984" s="102"/>
      <c r="CY984" s="102"/>
      <c r="DI984" s="39" t="s">
        <v>4618</v>
      </c>
      <c r="DJ984" s="39" t="s">
        <v>6461</v>
      </c>
      <c r="DK984" s="39" t="s">
        <v>6461</v>
      </c>
      <c r="DL984" s="39"/>
      <c r="DM984" s="39"/>
      <c r="DN984" s="39"/>
      <c r="DO984" s="39"/>
    </row>
    <row r="985" spans="97:119" x14ac:dyDescent="0.4">
      <c r="CS985" s="166"/>
      <c r="CT985" s="102"/>
      <c r="CU985" s="102"/>
      <c r="CV985" s="102"/>
      <c r="CW985" s="102"/>
      <c r="CX985" s="102"/>
      <c r="CY985" s="102"/>
      <c r="DI985" s="39" t="s">
        <v>6462</v>
      </c>
      <c r="DJ985" s="39" t="s">
        <v>6463</v>
      </c>
      <c r="DK985" s="39" t="s">
        <v>6463</v>
      </c>
      <c r="DL985" s="39">
        <v>3</v>
      </c>
      <c r="DM985" s="37" t="b">
        <v>0</v>
      </c>
      <c r="DN985" s="37"/>
      <c r="DO985" s="39"/>
    </row>
    <row r="986" spans="97:119" x14ac:dyDescent="0.4">
      <c r="CS986" s="166"/>
      <c r="CT986" s="102"/>
      <c r="CU986" s="102"/>
      <c r="CV986" s="102"/>
      <c r="CW986" s="102"/>
      <c r="CX986" s="102"/>
      <c r="CY986" s="102"/>
      <c r="DI986" s="39" t="s">
        <v>6464</v>
      </c>
      <c r="DJ986" s="39" t="s">
        <v>6465</v>
      </c>
      <c r="DK986" s="39" t="s">
        <v>6465</v>
      </c>
      <c r="DL986" s="39">
        <v>3</v>
      </c>
      <c r="DM986" s="37" t="b">
        <v>0</v>
      </c>
      <c r="DN986" s="37"/>
      <c r="DO986" s="39"/>
    </row>
    <row r="987" spans="97:119" x14ac:dyDescent="0.4">
      <c r="CS987" s="166"/>
      <c r="CT987" s="102"/>
      <c r="CU987" s="102"/>
      <c r="CV987" s="102"/>
      <c r="CW987" s="102"/>
      <c r="CX987" s="102"/>
      <c r="CY987" s="102"/>
      <c r="DI987" s="39" t="s">
        <v>6466</v>
      </c>
      <c r="DJ987" s="39" t="s">
        <v>6467</v>
      </c>
      <c r="DK987" s="39" t="s">
        <v>6467</v>
      </c>
      <c r="DL987" s="39">
        <v>3</v>
      </c>
      <c r="DM987" s="37" t="b">
        <v>0</v>
      </c>
      <c r="DN987" s="37"/>
      <c r="DO987" s="39"/>
    </row>
    <row r="988" spans="97:119" x14ac:dyDescent="0.4">
      <c r="CS988" s="166"/>
      <c r="CT988" s="102"/>
      <c r="CU988" s="102"/>
      <c r="CV988" s="102"/>
      <c r="CW988" s="102"/>
      <c r="CX988" s="102"/>
      <c r="CY988" s="102"/>
      <c r="DI988" s="39" t="s">
        <v>6468</v>
      </c>
      <c r="DJ988" s="39" t="s">
        <v>6469</v>
      </c>
      <c r="DK988" s="39" t="s">
        <v>6469</v>
      </c>
      <c r="DL988" s="39">
        <v>3</v>
      </c>
      <c r="DM988" s="37" t="b">
        <v>0</v>
      </c>
      <c r="DN988" s="37"/>
      <c r="DO988" s="39"/>
    </row>
    <row r="989" spans="97:119" x14ac:dyDescent="0.4">
      <c r="CS989" s="166"/>
      <c r="CT989" s="102"/>
      <c r="CU989" s="102"/>
      <c r="CV989" s="102"/>
      <c r="CW989" s="102"/>
      <c r="CX989" s="102"/>
      <c r="CY989" s="102"/>
      <c r="DI989" s="39" t="s">
        <v>6470</v>
      </c>
      <c r="DJ989" s="39" t="s">
        <v>6471</v>
      </c>
      <c r="DK989" s="39" t="s">
        <v>6471</v>
      </c>
      <c r="DL989" s="39">
        <v>3</v>
      </c>
      <c r="DM989" s="37" t="b">
        <v>0</v>
      </c>
      <c r="DN989" s="37"/>
      <c r="DO989" s="39"/>
    </row>
    <row r="990" spans="97:119" x14ac:dyDescent="0.4">
      <c r="CS990" s="166"/>
      <c r="CT990" s="102"/>
      <c r="CU990" s="102"/>
      <c r="CV990" s="102"/>
      <c r="CW990" s="102"/>
      <c r="CX990" s="102"/>
      <c r="CY990" s="102"/>
      <c r="DI990" s="39" t="s">
        <v>6472</v>
      </c>
      <c r="DJ990" s="39" t="s">
        <v>6473</v>
      </c>
      <c r="DK990" s="39" t="s">
        <v>6473</v>
      </c>
      <c r="DL990" s="39">
        <v>3</v>
      </c>
      <c r="DM990" s="37" t="b">
        <v>0</v>
      </c>
      <c r="DN990" s="37"/>
      <c r="DO990" s="39"/>
    </row>
    <row r="991" spans="97:119" x14ac:dyDescent="0.4">
      <c r="CS991" s="166"/>
      <c r="CT991" s="102"/>
      <c r="CU991" s="102"/>
      <c r="CV991" s="102"/>
      <c r="CW991" s="102"/>
      <c r="CX991" s="102"/>
      <c r="CY991" s="102"/>
      <c r="DI991" s="39" t="s">
        <v>6474</v>
      </c>
      <c r="DJ991" s="39" t="s">
        <v>6475</v>
      </c>
      <c r="DK991" s="39" t="s">
        <v>6475</v>
      </c>
      <c r="DL991" s="39">
        <v>3</v>
      </c>
      <c r="DM991" s="37" t="b">
        <v>0</v>
      </c>
      <c r="DN991" s="37"/>
      <c r="DO991" s="39"/>
    </row>
    <row r="992" spans="97:119" x14ac:dyDescent="0.4">
      <c r="CS992" s="166"/>
      <c r="CT992" s="102"/>
      <c r="CU992" s="102"/>
      <c r="CV992" s="102"/>
      <c r="CW992" s="102"/>
      <c r="CX992" s="102"/>
      <c r="CY992" s="102"/>
      <c r="DI992" s="39" t="s">
        <v>6476</v>
      </c>
      <c r="DJ992" s="39" t="s">
        <v>6477</v>
      </c>
      <c r="DK992" s="39" t="s">
        <v>6477</v>
      </c>
      <c r="DL992" s="39">
        <v>3</v>
      </c>
      <c r="DM992" s="37" t="b">
        <v>0</v>
      </c>
      <c r="DN992" s="37"/>
      <c r="DO992" s="39"/>
    </row>
    <row r="993" spans="97:119" x14ac:dyDescent="0.4">
      <c r="CS993" s="166"/>
      <c r="CT993" s="102"/>
      <c r="CU993" s="102"/>
      <c r="CV993" s="102"/>
      <c r="CW993" s="102"/>
      <c r="CX993" s="102"/>
      <c r="CY993" s="102"/>
      <c r="DI993" s="39" t="s">
        <v>6478</v>
      </c>
      <c r="DJ993" s="39" t="s">
        <v>6479</v>
      </c>
      <c r="DK993" s="39" t="s">
        <v>6479</v>
      </c>
      <c r="DL993" s="39"/>
      <c r="DM993" s="39"/>
      <c r="DN993" s="39"/>
      <c r="DO993" s="39"/>
    </row>
    <row r="994" spans="97:119" x14ac:dyDescent="0.4">
      <c r="CS994" s="166"/>
      <c r="CT994" s="102"/>
      <c r="CU994" s="102"/>
      <c r="CV994" s="102"/>
      <c r="CW994" s="102"/>
      <c r="CX994" s="102"/>
      <c r="CY994" s="102"/>
      <c r="DI994" s="39" t="s">
        <v>6480</v>
      </c>
      <c r="DJ994" s="39" t="s">
        <v>6481</v>
      </c>
      <c r="DK994" s="39" t="s">
        <v>6481</v>
      </c>
      <c r="DL994" s="39">
        <v>14</v>
      </c>
      <c r="DM994" s="39" t="s">
        <v>858</v>
      </c>
      <c r="DN994" s="39"/>
      <c r="DO994" s="39"/>
    </row>
    <row r="995" spans="97:119" x14ac:dyDescent="0.4">
      <c r="CS995" s="166"/>
      <c r="CT995" s="102"/>
      <c r="CU995" s="102"/>
      <c r="CV995" s="102"/>
      <c r="CW995" s="102"/>
      <c r="CX995" s="102"/>
      <c r="CY995" s="102"/>
      <c r="DI995" s="39" t="s">
        <v>6482</v>
      </c>
      <c r="DJ995" s="39" t="s">
        <v>6483</v>
      </c>
      <c r="DK995" s="39" t="s">
        <v>6483</v>
      </c>
      <c r="DL995" s="39">
        <v>2</v>
      </c>
      <c r="DM995" s="39"/>
      <c r="DN995" s="39"/>
      <c r="DO995" s="39"/>
    </row>
    <row r="996" spans="97:119" x14ac:dyDescent="0.4">
      <c r="CS996" s="166"/>
      <c r="CT996" s="102"/>
      <c r="CU996" s="102"/>
      <c r="CV996" s="102"/>
      <c r="CW996" s="102"/>
      <c r="CX996" s="102"/>
      <c r="CY996" s="102"/>
      <c r="DI996" s="39" t="s">
        <v>6484</v>
      </c>
      <c r="DJ996" s="39" t="s">
        <v>6485</v>
      </c>
      <c r="DK996" s="39" t="s">
        <v>6485</v>
      </c>
      <c r="DL996" s="39">
        <v>2</v>
      </c>
      <c r="DM996" s="39"/>
      <c r="DN996" s="39"/>
      <c r="DO996" s="39"/>
    </row>
    <row r="997" spans="97:119" x14ac:dyDescent="0.4">
      <c r="CS997" s="166"/>
      <c r="CT997" s="102"/>
      <c r="CU997" s="102"/>
      <c r="CV997" s="102"/>
      <c r="CW997" s="102"/>
      <c r="CX997" s="102"/>
      <c r="CY997" s="102"/>
      <c r="DI997" s="39" t="s">
        <v>6486</v>
      </c>
      <c r="DJ997" s="39" t="s">
        <v>6487</v>
      </c>
      <c r="DK997" s="39" t="s">
        <v>6487</v>
      </c>
      <c r="DL997" s="39">
        <v>2</v>
      </c>
      <c r="DM997" s="39"/>
      <c r="DN997" s="39"/>
      <c r="DO997" s="39"/>
    </row>
    <row r="998" spans="97:119" x14ac:dyDescent="0.4">
      <c r="CS998" s="166"/>
      <c r="CT998" s="102"/>
      <c r="CU998" s="102"/>
      <c r="CV998" s="102"/>
      <c r="CW998" s="102"/>
      <c r="CX998" s="102"/>
      <c r="CY998" s="102"/>
      <c r="DI998" s="39" t="s">
        <v>6488</v>
      </c>
      <c r="DJ998" s="39" t="s">
        <v>6489</v>
      </c>
      <c r="DK998" s="39" t="s">
        <v>6489</v>
      </c>
      <c r="DL998" s="39">
        <v>2</v>
      </c>
      <c r="DM998" s="39"/>
      <c r="DN998" s="39"/>
      <c r="DO998" s="39"/>
    </row>
    <row r="999" spans="97:119" x14ac:dyDescent="0.4">
      <c r="CS999" s="166"/>
      <c r="CT999" s="102"/>
      <c r="CU999" s="102"/>
      <c r="CV999" s="102"/>
      <c r="CW999" s="102"/>
      <c r="CX999" s="102"/>
      <c r="CY999" s="102"/>
      <c r="DI999" s="39" t="s">
        <v>6490</v>
      </c>
      <c r="DJ999" s="39" t="s">
        <v>6491</v>
      </c>
      <c r="DK999" s="39" t="s">
        <v>6491</v>
      </c>
      <c r="DL999" s="39">
        <v>2</v>
      </c>
      <c r="DM999" s="39"/>
      <c r="DN999" s="39"/>
      <c r="DO999" s="39"/>
    </row>
    <row r="1000" spans="97:119" x14ac:dyDescent="0.4">
      <c r="CS1000" s="166"/>
      <c r="CT1000" s="102"/>
      <c r="CU1000" s="102"/>
      <c r="CV1000" s="102"/>
      <c r="CW1000" s="102"/>
      <c r="CX1000" s="102"/>
      <c r="CY1000" s="102"/>
      <c r="DI1000" s="39" t="s">
        <v>6492</v>
      </c>
      <c r="DJ1000" s="39" t="s">
        <v>6493</v>
      </c>
      <c r="DK1000" s="39" t="s">
        <v>6493</v>
      </c>
      <c r="DL1000" s="39">
        <v>2</v>
      </c>
      <c r="DM1000" s="39"/>
      <c r="DN1000" s="39"/>
      <c r="DO1000" s="39"/>
    </row>
    <row r="1001" spans="97:119" x14ac:dyDescent="0.4">
      <c r="CS1001" s="166"/>
      <c r="CT1001" s="102"/>
      <c r="CU1001" s="102"/>
      <c r="CV1001" s="102"/>
      <c r="CW1001" s="102"/>
      <c r="CX1001" s="102"/>
      <c r="CY1001" s="102"/>
      <c r="DI1001" s="39" t="s">
        <v>6494</v>
      </c>
      <c r="DJ1001" s="39" t="s">
        <v>6495</v>
      </c>
      <c r="DK1001" s="39" t="s">
        <v>6495</v>
      </c>
      <c r="DL1001" s="39">
        <v>2</v>
      </c>
      <c r="DM1001" s="39"/>
      <c r="DN1001" s="39"/>
      <c r="DO1001" s="39"/>
    </row>
    <row r="1002" spans="97:119" x14ac:dyDescent="0.4">
      <c r="CS1002" s="166"/>
      <c r="CT1002" s="102"/>
      <c r="CU1002" s="102"/>
      <c r="CV1002" s="102"/>
      <c r="CW1002" s="102"/>
      <c r="CX1002" s="102"/>
      <c r="CY1002" s="102"/>
      <c r="DI1002" s="39" t="s">
        <v>6496</v>
      </c>
      <c r="DJ1002" s="39" t="s">
        <v>6497</v>
      </c>
      <c r="DK1002" s="39" t="s">
        <v>6497</v>
      </c>
      <c r="DL1002" s="39">
        <v>2</v>
      </c>
      <c r="DM1002" s="39"/>
      <c r="DN1002" s="39"/>
      <c r="DO1002" s="39"/>
    </row>
    <row r="1003" spans="97:119" x14ac:dyDescent="0.4">
      <c r="CS1003" s="166"/>
      <c r="CT1003" s="102"/>
      <c r="CU1003" s="102"/>
      <c r="CV1003" s="102"/>
      <c r="CW1003" s="102"/>
      <c r="CX1003" s="102"/>
      <c r="CY1003" s="102"/>
      <c r="DI1003" s="39" t="s">
        <v>6498</v>
      </c>
      <c r="DJ1003" s="39" t="s">
        <v>6499</v>
      </c>
      <c r="DK1003" s="39" t="s">
        <v>6499</v>
      </c>
      <c r="DL1003" s="39">
        <v>2</v>
      </c>
      <c r="DM1003" s="39"/>
      <c r="DN1003" s="39"/>
      <c r="DO1003" s="39"/>
    </row>
    <row r="1004" spans="97:119" x14ac:dyDescent="0.4">
      <c r="CS1004" s="166"/>
      <c r="CT1004" s="102"/>
      <c r="CU1004" s="102"/>
      <c r="CV1004" s="102"/>
      <c r="CW1004" s="102"/>
      <c r="CX1004" s="102"/>
      <c r="CY1004" s="102"/>
      <c r="DI1004" s="39" t="s">
        <v>6500</v>
      </c>
      <c r="DJ1004" s="39" t="s">
        <v>6501</v>
      </c>
      <c r="DK1004" s="39" t="s">
        <v>6501</v>
      </c>
      <c r="DL1004" s="39">
        <v>2</v>
      </c>
      <c r="DM1004" s="39"/>
      <c r="DN1004" s="39"/>
      <c r="DO1004" s="39"/>
    </row>
    <row r="1005" spans="97:119" x14ac:dyDescent="0.4">
      <c r="CS1005" s="166"/>
      <c r="CT1005" s="102"/>
      <c r="CU1005" s="102"/>
      <c r="CV1005" s="102"/>
      <c r="CW1005" s="102"/>
      <c r="CX1005" s="102"/>
      <c r="CY1005" s="102"/>
      <c r="DI1005" s="39" t="s">
        <v>6502</v>
      </c>
      <c r="DJ1005" s="39" t="s">
        <v>6503</v>
      </c>
      <c r="DK1005" s="39" t="s">
        <v>6503</v>
      </c>
      <c r="DL1005" s="39">
        <v>2</v>
      </c>
      <c r="DM1005" s="39"/>
      <c r="DN1005" s="39"/>
      <c r="DO1005" s="39"/>
    </row>
    <row r="1006" spans="97:119" x14ac:dyDescent="0.4">
      <c r="CS1006" s="166"/>
      <c r="CT1006" s="102"/>
      <c r="CU1006" s="102"/>
      <c r="CV1006" s="102"/>
      <c r="CW1006" s="102"/>
      <c r="CX1006" s="102"/>
      <c r="CY1006" s="102"/>
      <c r="DI1006" s="39" t="s">
        <v>6504</v>
      </c>
      <c r="DJ1006" s="39" t="s">
        <v>6505</v>
      </c>
      <c r="DK1006" s="39" t="s">
        <v>6505</v>
      </c>
      <c r="DL1006" s="39">
        <v>2</v>
      </c>
      <c r="DM1006" s="39"/>
      <c r="DN1006" s="39"/>
      <c r="DO1006" s="39"/>
    </row>
    <row r="1007" spans="97:119" x14ac:dyDescent="0.4">
      <c r="CS1007" s="102"/>
      <c r="CT1007" s="102"/>
      <c r="CU1007" s="102"/>
      <c r="CV1007" s="102"/>
      <c r="CW1007" s="102"/>
      <c r="CX1007" s="102"/>
      <c r="CY1007" s="102"/>
      <c r="DI1007" s="39" t="s">
        <v>6506</v>
      </c>
      <c r="DJ1007" s="39" t="s">
        <v>6507</v>
      </c>
      <c r="DK1007" s="39" t="s">
        <v>6507</v>
      </c>
      <c r="DL1007" s="39">
        <v>2</v>
      </c>
      <c r="DM1007" s="39"/>
      <c r="DN1007" s="39"/>
      <c r="DO1007" s="39"/>
    </row>
    <row r="1008" spans="97:119" x14ac:dyDescent="0.4">
      <c r="CS1008" s="102"/>
      <c r="CT1008" s="102"/>
      <c r="CU1008" s="102"/>
      <c r="CV1008" s="102"/>
      <c r="CW1008" s="102"/>
      <c r="CX1008" s="102"/>
      <c r="CY1008" s="102"/>
      <c r="DI1008" s="39" t="s">
        <v>6508</v>
      </c>
      <c r="DJ1008" s="39" t="s">
        <v>6509</v>
      </c>
      <c r="DK1008" s="39" t="s">
        <v>6509</v>
      </c>
      <c r="DL1008" s="39">
        <v>2</v>
      </c>
      <c r="DM1008" s="39"/>
      <c r="DN1008" s="39"/>
      <c r="DO1008" s="39"/>
    </row>
    <row r="1009" spans="97:119" x14ac:dyDescent="0.4">
      <c r="CS1009" s="102"/>
      <c r="CT1009" s="102"/>
      <c r="CU1009" s="102"/>
      <c r="CV1009" s="102"/>
      <c r="CW1009" s="102"/>
      <c r="CX1009" s="102"/>
      <c r="CY1009" s="102"/>
      <c r="DI1009" s="39" t="s">
        <v>6510</v>
      </c>
      <c r="DJ1009" s="39" t="s">
        <v>6511</v>
      </c>
      <c r="DK1009" s="39" t="s">
        <v>6511</v>
      </c>
      <c r="DL1009" s="39">
        <v>2</v>
      </c>
      <c r="DM1009" s="39"/>
      <c r="DN1009" s="39"/>
      <c r="DO1009" s="39"/>
    </row>
    <row r="1010" spans="97:119" x14ac:dyDescent="0.4">
      <c r="CS1010" s="102"/>
      <c r="CT1010" s="102"/>
      <c r="CU1010" s="102"/>
      <c r="CV1010" s="102"/>
      <c r="CW1010" s="102"/>
      <c r="CX1010" s="102"/>
      <c r="CY1010" s="102"/>
      <c r="DI1010" s="39" t="s">
        <v>6512</v>
      </c>
      <c r="DJ1010" s="39" t="s">
        <v>6513</v>
      </c>
      <c r="DK1010" s="39" t="s">
        <v>6513</v>
      </c>
      <c r="DL1010" s="39">
        <v>2</v>
      </c>
      <c r="DM1010" s="39"/>
      <c r="DN1010" s="39"/>
      <c r="DO1010" s="39"/>
    </row>
    <row r="1011" spans="97:119" x14ac:dyDescent="0.4">
      <c r="CS1011" s="102"/>
      <c r="CT1011" s="102"/>
      <c r="CU1011" s="102"/>
      <c r="CV1011" s="102"/>
      <c r="CW1011" s="102"/>
      <c r="CX1011" s="102"/>
      <c r="CY1011" s="102"/>
      <c r="DI1011" s="39" t="s">
        <v>6514</v>
      </c>
      <c r="DJ1011" s="39" t="s">
        <v>6515</v>
      </c>
      <c r="DK1011" s="39" t="s">
        <v>6515</v>
      </c>
      <c r="DL1011" s="39">
        <v>2</v>
      </c>
      <c r="DM1011" s="39"/>
      <c r="DN1011" s="39"/>
      <c r="DO1011" s="39"/>
    </row>
    <row r="1012" spans="97:119" x14ac:dyDescent="0.4">
      <c r="CS1012" s="102"/>
      <c r="CT1012" s="102"/>
      <c r="CU1012" s="102"/>
      <c r="CV1012" s="102"/>
      <c r="CW1012" s="102"/>
      <c r="CX1012" s="102"/>
      <c r="CY1012" s="102"/>
      <c r="DI1012" s="39" t="s">
        <v>6516</v>
      </c>
      <c r="DJ1012" s="39" t="s">
        <v>6517</v>
      </c>
      <c r="DK1012" s="39" t="s">
        <v>6517</v>
      </c>
      <c r="DL1012" s="39">
        <v>2</v>
      </c>
      <c r="DM1012" s="39"/>
      <c r="DN1012" s="39"/>
      <c r="DO1012" s="39"/>
    </row>
    <row r="1013" spans="97:119" x14ac:dyDescent="0.4">
      <c r="CS1013" s="102"/>
      <c r="CT1013" s="102"/>
      <c r="CU1013" s="102"/>
      <c r="CV1013" s="102"/>
      <c r="CW1013" s="102"/>
      <c r="CX1013" s="102"/>
      <c r="CY1013" s="102"/>
      <c r="DI1013" s="39" t="s">
        <v>6518</v>
      </c>
      <c r="DJ1013" s="39" t="s">
        <v>6519</v>
      </c>
      <c r="DK1013" s="39" t="s">
        <v>6519</v>
      </c>
      <c r="DL1013" s="39">
        <v>2</v>
      </c>
      <c r="DM1013" s="39"/>
      <c r="DN1013" s="39"/>
      <c r="DO1013" s="39"/>
    </row>
    <row r="1014" spans="97:119" x14ac:dyDescent="0.4">
      <c r="CS1014" s="102"/>
      <c r="CT1014" s="102"/>
      <c r="CU1014" s="102"/>
      <c r="CV1014" s="102"/>
      <c r="CW1014" s="102"/>
      <c r="CX1014" s="102"/>
      <c r="CY1014" s="102"/>
      <c r="DI1014" s="39" t="s">
        <v>6520</v>
      </c>
      <c r="DJ1014" s="39" t="s">
        <v>6521</v>
      </c>
      <c r="DK1014" s="39" t="s">
        <v>6521</v>
      </c>
      <c r="DL1014" s="39">
        <v>2</v>
      </c>
      <c r="DM1014" s="39"/>
      <c r="DN1014" s="39"/>
      <c r="DO1014" s="39"/>
    </row>
    <row r="1015" spans="97:119" x14ac:dyDescent="0.4">
      <c r="CS1015" s="102"/>
      <c r="CT1015" s="102"/>
      <c r="CU1015" s="102"/>
      <c r="CV1015" s="102"/>
      <c r="CW1015" s="102"/>
      <c r="CX1015" s="102"/>
      <c r="CY1015" s="102"/>
      <c r="DI1015" s="39" t="s">
        <v>6522</v>
      </c>
      <c r="DJ1015" s="39" t="s">
        <v>6523</v>
      </c>
      <c r="DK1015" s="39" t="s">
        <v>6523</v>
      </c>
      <c r="DL1015" s="39">
        <v>2</v>
      </c>
      <c r="DM1015" s="39"/>
      <c r="DN1015" s="39"/>
      <c r="DO1015" s="39"/>
    </row>
    <row r="1016" spans="97:119" x14ac:dyDescent="0.4">
      <c r="CS1016" s="102"/>
      <c r="CT1016" s="102"/>
      <c r="CU1016" s="102"/>
      <c r="CV1016" s="102"/>
      <c r="CW1016" s="102"/>
      <c r="CX1016" s="102"/>
      <c r="CY1016" s="102"/>
      <c r="DI1016" s="39" t="s">
        <v>6524</v>
      </c>
      <c r="DJ1016" s="39" t="s">
        <v>6525</v>
      </c>
      <c r="DK1016" s="39" t="s">
        <v>6525</v>
      </c>
      <c r="DL1016" s="39">
        <v>2</v>
      </c>
      <c r="DM1016" s="39"/>
      <c r="DN1016" s="39"/>
      <c r="DO1016" s="39"/>
    </row>
    <row r="1017" spans="97:119" x14ac:dyDescent="0.4">
      <c r="CS1017" s="102"/>
      <c r="CT1017" s="102"/>
      <c r="CU1017" s="102"/>
      <c r="CV1017" s="102"/>
      <c r="CW1017" s="102"/>
      <c r="CX1017" s="102"/>
      <c r="CY1017" s="102"/>
      <c r="DI1017" s="39" t="s">
        <v>6526</v>
      </c>
      <c r="DJ1017" s="39" t="s">
        <v>6527</v>
      </c>
      <c r="DK1017" s="39" t="s">
        <v>6527</v>
      </c>
      <c r="DL1017" s="39">
        <v>2</v>
      </c>
      <c r="DM1017" s="39"/>
      <c r="DN1017" s="39"/>
      <c r="DO1017" s="39"/>
    </row>
    <row r="1018" spans="97:119" x14ac:dyDescent="0.4">
      <c r="CS1018" s="102"/>
      <c r="CT1018" s="102"/>
      <c r="CU1018" s="102"/>
      <c r="CV1018" s="102"/>
      <c r="CW1018" s="102"/>
      <c r="CX1018" s="102"/>
      <c r="CY1018" s="102"/>
      <c r="DI1018" s="39" t="s">
        <v>6528</v>
      </c>
      <c r="DJ1018" s="39" t="s">
        <v>6529</v>
      </c>
      <c r="DK1018" s="39" t="s">
        <v>6529</v>
      </c>
      <c r="DL1018" s="39">
        <v>2</v>
      </c>
      <c r="DM1018" s="39"/>
      <c r="DN1018" s="39"/>
      <c r="DO1018" s="39"/>
    </row>
    <row r="1019" spans="97:119" x14ac:dyDescent="0.4">
      <c r="CS1019" s="102"/>
      <c r="CT1019" s="102"/>
      <c r="CU1019" s="102"/>
      <c r="CV1019" s="102"/>
      <c r="CW1019" s="102"/>
      <c r="CX1019" s="102"/>
      <c r="CY1019" s="102"/>
      <c r="DI1019" s="39" t="s">
        <v>6530</v>
      </c>
      <c r="DJ1019" s="39" t="s">
        <v>6531</v>
      </c>
      <c r="DK1019" s="39" t="s">
        <v>6531</v>
      </c>
      <c r="DL1019" s="39">
        <v>2</v>
      </c>
      <c r="DM1019" s="39"/>
      <c r="DN1019" s="39"/>
      <c r="DO1019" s="39"/>
    </row>
    <row r="1020" spans="97:119" x14ac:dyDescent="0.4">
      <c r="CS1020" s="102"/>
      <c r="CT1020" s="102"/>
      <c r="CU1020" s="102"/>
      <c r="CV1020" s="102"/>
      <c r="CW1020" s="102"/>
      <c r="CX1020" s="102"/>
      <c r="CY1020" s="102"/>
      <c r="DI1020" s="39" t="s">
        <v>6532</v>
      </c>
      <c r="DJ1020" s="39" t="s">
        <v>6533</v>
      </c>
      <c r="DK1020" s="39" t="s">
        <v>6533</v>
      </c>
      <c r="DL1020" s="39">
        <v>2</v>
      </c>
      <c r="DM1020" s="39"/>
      <c r="DN1020" s="39"/>
      <c r="DO1020" s="39"/>
    </row>
    <row r="1021" spans="97:119" x14ac:dyDescent="0.4">
      <c r="CS1021" s="102"/>
      <c r="CT1021" s="102"/>
      <c r="CU1021" s="102"/>
      <c r="CV1021" s="102"/>
      <c r="CW1021" s="102"/>
      <c r="CX1021" s="102"/>
      <c r="CY1021" s="102"/>
      <c r="DI1021" s="39" t="s">
        <v>6534</v>
      </c>
      <c r="DJ1021" s="39" t="s">
        <v>6535</v>
      </c>
      <c r="DK1021" s="39" t="s">
        <v>6535</v>
      </c>
      <c r="DL1021" s="39">
        <v>2</v>
      </c>
      <c r="DM1021" s="39"/>
      <c r="DN1021" s="39"/>
      <c r="DO1021" s="39"/>
    </row>
    <row r="1022" spans="97:119" x14ac:dyDescent="0.4">
      <c r="CS1022" s="102"/>
      <c r="CT1022" s="102"/>
      <c r="CU1022" s="102"/>
      <c r="CV1022" s="102"/>
      <c r="CW1022" s="102"/>
      <c r="CX1022" s="102"/>
      <c r="CY1022" s="102"/>
      <c r="DI1022" s="39" t="s">
        <v>6536</v>
      </c>
      <c r="DJ1022" s="39" t="s">
        <v>6537</v>
      </c>
      <c r="DK1022" s="39" t="s">
        <v>6537</v>
      </c>
      <c r="DL1022" s="39">
        <v>2</v>
      </c>
      <c r="DM1022" s="39"/>
      <c r="DN1022" s="39"/>
      <c r="DO1022" s="39"/>
    </row>
    <row r="1023" spans="97:119" x14ac:dyDescent="0.4">
      <c r="CS1023" s="102"/>
      <c r="CT1023" s="102"/>
      <c r="CU1023" s="102"/>
      <c r="CV1023" s="102"/>
      <c r="CW1023" s="102"/>
      <c r="CX1023" s="102"/>
      <c r="CY1023" s="102"/>
      <c r="DI1023" s="39" t="s">
        <v>6538</v>
      </c>
      <c r="DJ1023" s="39" t="s">
        <v>6539</v>
      </c>
      <c r="DK1023" s="39" t="s">
        <v>6539</v>
      </c>
      <c r="DL1023" s="39">
        <v>2</v>
      </c>
      <c r="DM1023" s="39"/>
      <c r="DN1023" s="39"/>
      <c r="DO1023" s="39"/>
    </row>
    <row r="1024" spans="97:119" x14ac:dyDescent="0.4">
      <c r="CS1024" s="102"/>
      <c r="CT1024" s="102"/>
      <c r="CU1024" s="102"/>
      <c r="CV1024" s="102"/>
      <c r="CW1024" s="102"/>
      <c r="CX1024" s="102"/>
      <c r="CY1024" s="102"/>
      <c r="DI1024" s="39" t="s">
        <v>6540</v>
      </c>
      <c r="DJ1024" s="39" t="s">
        <v>6541</v>
      </c>
      <c r="DK1024" s="39" t="s">
        <v>6541</v>
      </c>
      <c r="DL1024" s="39">
        <v>2</v>
      </c>
      <c r="DM1024" s="39"/>
      <c r="DN1024" s="39"/>
      <c r="DO1024" s="39"/>
    </row>
    <row r="1025" spans="97:119" x14ac:dyDescent="0.4">
      <c r="CS1025" s="102"/>
      <c r="CT1025" s="102"/>
      <c r="CU1025" s="102"/>
      <c r="CV1025" s="102"/>
      <c r="CW1025" s="102"/>
      <c r="CX1025" s="102"/>
      <c r="CY1025" s="102"/>
      <c r="DI1025" s="39" t="s">
        <v>6542</v>
      </c>
      <c r="DJ1025" s="39" t="s">
        <v>6543</v>
      </c>
      <c r="DK1025" s="39" t="s">
        <v>6543</v>
      </c>
      <c r="DL1025" s="39">
        <v>2</v>
      </c>
      <c r="DM1025" s="39"/>
      <c r="DN1025" s="39"/>
      <c r="DO1025" s="39"/>
    </row>
    <row r="1026" spans="97:119" x14ac:dyDescent="0.4">
      <c r="CS1026" s="102"/>
      <c r="CT1026" s="102"/>
      <c r="CU1026" s="102"/>
      <c r="CV1026" s="102"/>
      <c r="CW1026" s="102"/>
      <c r="CX1026" s="102"/>
      <c r="CY1026" s="102"/>
      <c r="DI1026" s="39" t="s">
        <v>6544</v>
      </c>
      <c r="DJ1026" s="39" t="s">
        <v>6545</v>
      </c>
      <c r="DK1026" s="39" t="s">
        <v>6545</v>
      </c>
      <c r="DL1026" s="39">
        <v>2</v>
      </c>
      <c r="DM1026" s="39"/>
      <c r="DN1026" s="39"/>
      <c r="DO1026" s="39"/>
    </row>
    <row r="1027" spans="97:119" x14ac:dyDescent="0.4">
      <c r="CS1027" s="102"/>
      <c r="CT1027" s="102"/>
      <c r="CU1027" s="102"/>
      <c r="CV1027" s="102"/>
      <c r="CW1027" s="102"/>
      <c r="CX1027" s="102"/>
      <c r="CY1027" s="102"/>
      <c r="DI1027" s="39" t="s">
        <v>6546</v>
      </c>
      <c r="DJ1027" s="39" t="s">
        <v>6547</v>
      </c>
      <c r="DK1027" s="39" t="s">
        <v>6547</v>
      </c>
      <c r="DL1027" s="39">
        <v>2</v>
      </c>
      <c r="DM1027" s="39"/>
      <c r="DN1027" s="39"/>
      <c r="DO1027" s="39"/>
    </row>
    <row r="1028" spans="97:119" x14ac:dyDescent="0.4">
      <c r="CS1028" s="102"/>
      <c r="CT1028" s="102"/>
      <c r="CU1028" s="102"/>
      <c r="CV1028" s="102"/>
      <c r="CW1028" s="102"/>
      <c r="CX1028" s="102"/>
      <c r="CY1028" s="102"/>
      <c r="DI1028" s="39" t="s">
        <v>6548</v>
      </c>
      <c r="DJ1028" s="39" t="s">
        <v>6549</v>
      </c>
      <c r="DK1028" s="39" t="s">
        <v>6549</v>
      </c>
      <c r="DL1028" s="39">
        <v>2</v>
      </c>
      <c r="DM1028" s="39"/>
      <c r="DN1028" s="39"/>
      <c r="DO1028" s="39"/>
    </row>
    <row r="1029" spans="97:119" x14ac:dyDescent="0.4">
      <c r="CS1029" s="102"/>
      <c r="CT1029" s="102"/>
      <c r="CU1029" s="102"/>
      <c r="CV1029" s="102"/>
      <c r="CW1029" s="102"/>
      <c r="CX1029" s="102"/>
      <c r="CY1029" s="102"/>
      <c r="DI1029" s="39" t="s">
        <v>6550</v>
      </c>
      <c r="DJ1029" s="39" t="s">
        <v>6551</v>
      </c>
      <c r="DK1029" s="39" t="s">
        <v>6551</v>
      </c>
      <c r="DL1029" s="39">
        <v>2</v>
      </c>
      <c r="DM1029" s="39"/>
      <c r="DN1029" s="39"/>
      <c r="DO1029" s="39"/>
    </row>
    <row r="1030" spans="97:119" x14ac:dyDescent="0.4">
      <c r="CS1030" s="102"/>
      <c r="CT1030" s="102"/>
      <c r="CU1030" s="102"/>
      <c r="CV1030" s="102"/>
      <c r="CW1030" s="102"/>
      <c r="CX1030" s="102"/>
      <c r="CY1030" s="102"/>
      <c r="DI1030" s="39" t="s">
        <v>6552</v>
      </c>
      <c r="DJ1030" s="39" t="s">
        <v>6553</v>
      </c>
      <c r="DK1030" s="39" t="s">
        <v>6553</v>
      </c>
      <c r="DL1030" s="39">
        <v>2</v>
      </c>
      <c r="DM1030" s="39"/>
      <c r="DN1030" s="39"/>
      <c r="DO1030" s="39"/>
    </row>
    <row r="1031" spans="97:119" x14ac:dyDescent="0.4">
      <c r="CS1031" s="102"/>
      <c r="CT1031" s="102"/>
      <c r="CU1031" s="102"/>
      <c r="CV1031" s="102"/>
      <c r="CW1031" s="102"/>
      <c r="CX1031" s="102"/>
      <c r="CY1031" s="102"/>
      <c r="DI1031" s="39" t="s">
        <v>6554</v>
      </c>
      <c r="DJ1031" s="39" t="s">
        <v>6555</v>
      </c>
      <c r="DK1031" s="39" t="s">
        <v>6555</v>
      </c>
      <c r="DL1031" s="39">
        <v>2</v>
      </c>
      <c r="DM1031" s="39"/>
      <c r="DN1031" s="39"/>
      <c r="DO1031" s="39"/>
    </row>
    <row r="1032" spans="97:119" x14ac:dyDescent="0.4">
      <c r="CS1032" s="102"/>
      <c r="CT1032" s="102"/>
      <c r="CU1032" s="102"/>
      <c r="CV1032" s="102"/>
      <c r="CW1032" s="102"/>
      <c r="CX1032" s="102"/>
      <c r="CY1032" s="102"/>
      <c r="DI1032" s="39" t="s">
        <v>6556</v>
      </c>
      <c r="DJ1032" s="39" t="s">
        <v>6557</v>
      </c>
      <c r="DK1032" s="39" t="s">
        <v>6557</v>
      </c>
      <c r="DL1032" s="39">
        <v>2</v>
      </c>
      <c r="DM1032" s="39"/>
      <c r="DN1032" s="39"/>
      <c r="DO1032" s="39"/>
    </row>
    <row r="1033" spans="97:119" x14ac:dyDescent="0.4">
      <c r="CS1033" s="102"/>
      <c r="CT1033" s="102"/>
      <c r="CU1033" s="102"/>
      <c r="CV1033" s="102"/>
      <c r="CW1033" s="102"/>
      <c r="CX1033" s="102"/>
      <c r="CY1033" s="102"/>
      <c r="DI1033" s="39" t="s">
        <v>6558</v>
      </c>
      <c r="DJ1033" s="39" t="s">
        <v>6559</v>
      </c>
      <c r="DK1033" s="39" t="s">
        <v>6559</v>
      </c>
      <c r="DL1033" s="39">
        <v>2</v>
      </c>
      <c r="DM1033" s="39"/>
      <c r="DN1033" s="39"/>
      <c r="DO1033" s="39"/>
    </row>
    <row r="1034" spans="97:119" x14ac:dyDescent="0.4">
      <c r="CS1034" s="102"/>
      <c r="CT1034" s="102"/>
      <c r="CU1034" s="102"/>
      <c r="CV1034" s="102"/>
      <c r="CW1034" s="102"/>
      <c r="CX1034" s="102"/>
      <c r="CY1034" s="102"/>
      <c r="DI1034" s="39" t="s">
        <v>6560</v>
      </c>
      <c r="DJ1034" s="39" t="s">
        <v>6561</v>
      </c>
      <c r="DK1034" s="39" t="s">
        <v>6561</v>
      </c>
      <c r="DL1034" s="39">
        <v>2</v>
      </c>
      <c r="DM1034" s="39"/>
      <c r="DN1034" s="39"/>
      <c r="DO1034" s="39"/>
    </row>
    <row r="1035" spans="97:119" x14ac:dyDescent="0.4">
      <c r="CS1035" s="102"/>
      <c r="CT1035" s="102"/>
      <c r="CU1035" s="102"/>
      <c r="CV1035" s="102"/>
      <c r="CW1035" s="102"/>
      <c r="CX1035" s="102"/>
      <c r="CY1035" s="102"/>
      <c r="DI1035" s="39" t="s">
        <v>6562</v>
      </c>
      <c r="DJ1035" s="39" t="s">
        <v>6563</v>
      </c>
      <c r="DK1035" s="39" t="s">
        <v>6563</v>
      </c>
      <c r="DL1035" s="39">
        <v>2</v>
      </c>
      <c r="DM1035" s="39"/>
      <c r="DN1035" s="39"/>
      <c r="DO1035" s="39"/>
    </row>
    <row r="1036" spans="97:119" x14ac:dyDescent="0.4">
      <c r="CS1036" s="102"/>
      <c r="CT1036" s="102"/>
      <c r="CU1036" s="102"/>
      <c r="CV1036" s="102"/>
      <c r="CW1036" s="102"/>
      <c r="CX1036" s="102"/>
      <c r="CY1036" s="102"/>
      <c r="DI1036" s="39" t="s">
        <v>6564</v>
      </c>
      <c r="DJ1036" s="39" t="s">
        <v>6565</v>
      </c>
      <c r="DK1036" s="39" t="s">
        <v>6565</v>
      </c>
      <c r="DL1036" s="39">
        <v>2</v>
      </c>
      <c r="DM1036" s="39"/>
      <c r="DN1036" s="39"/>
      <c r="DO1036" s="39"/>
    </row>
    <row r="1037" spans="97:119" x14ac:dyDescent="0.4">
      <c r="CS1037" s="102"/>
      <c r="CT1037" s="102"/>
      <c r="CU1037" s="102"/>
      <c r="CV1037" s="102"/>
      <c r="CW1037" s="102"/>
      <c r="CX1037" s="102"/>
      <c r="CY1037" s="102"/>
      <c r="DI1037" s="39" t="s">
        <v>6566</v>
      </c>
      <c r="DJ1037" s="39" t="s">
        <v>6567</v>
      </c>
      <c r="DK1037" s="39" t="s">
        <v>6567</v>
      </c>
      <c r="DL1037" s="39">
        <v>2</v>
      </c>
      <c r="DM1037" s="39"/>
      <c r="DN1037" s="39"/>
      <c r="DO1037" s="39"/>
    </row>
    <row r="1038" spans="97:119" x14ac:dyDescent="0.4">
      <c r="CS1038" s="102"/>
      <c r="CT1038" s="102"/>
      <c r="CU1038" s="102"/>
      <c r="CV1038" s="102"/>
      <c r="CW1038" s="102"/>
      <c r="CX1038" s="102"/>
      <c r="CY1038" s="102"/>
      <c r="DI1038" s="39" t="s">
        <v>6568</v>
      </c>
      <c r="DJ1038" s="39" t="s">
        <v>6569</v>
      </c>
      <c r="DK1038" s="39" t="s">
        <v>6569</v>
      </c>
      <c r="DL1038" s="39">
        <v>2</v>
      </c>
      <c r="DM1038" s="39"/>
      <c r="DN1038" s="39"/>
      <c r="DO1038" s="39"/>
    </row>
    <row r="1039" spans="97:119" x14ac:dyDescent="0.4">
      <c r="CS1039" s="102"/>
      <c r="CT1039" s="102"/>
      <c r="CU1039" s="102"/>
      <c r="CV1039" s="102"/>
      <c r="CW1039" s="102"/>
      <c r="CX1039" s="102"/>
      <c r="CY1039" s="102"/>
      <c r="DI1039" s="39" t="s">
        <v>6570</v>
      </c>
      <c r="DJ1039" s="39" t="s">
        <v>6571</v>
      </c>
      <c r="DK1039" s="39" t="s">
        <v>6571</v>
      </c>
      <c r="DL1039" s="39">
        <v>2</v>
      </c>
      <c r="DM1039" s="39"/>
      <c r="DN1039" s="39"/>
      <c r="DO1039" s="39"/>
    </row>
    <row r="1040" spans="97:119" x14ac:dyDescent="0.4">
      <c r="CS1040" s="102"/>
      <c r="CT1040" s="102"/>
      <c r="CU1040" s="102"/>
      <c r="CV1040" s="102"/>
      <c r="CW1040" s="102"/>
      <c r="CX1040" s="102"/>
      <c r="CY1040" s="102"/>
      <c r="DI1040" s="39" t="s">
        <v>6572</v>
      </c>
      <c r="DJ1040" s="39" t="s">
        <v>6573</v>
      </c>
      <c r="DK1040" s="39" t="s">
        <v>6573</v>
      </c>
      <c r="DL1040" s="39">
        <v>2</v>
      </c>
      <c r="DM1040" s="39"/>
      <c r="DN1040" s="39"/>
      <c r="DO1040" s="39"/>
    </row>
    <row r="1041" spans="97:119" x14ac:dyDescent="0.4">
      <c r="CS1041" s="102"/>
      <c r="CT1041" s="102"/>
      <c r="CU1041" s="102"/>
      <c r="CV1041" s="102"/>
      <c r="CW1041" s="102"/>
      <c r="CX1041" s="102"/>
      <c r="CY1041" s="102"/>
      <c r="DI1041" s="39" t="s">
        <v>6574</v>
      </c>
      <c r="DJ1041" s="39" t="s">
        <v>6575</v>
      </c>
      <c r="DK1041" s="39" t="s">
        <v>6575</v>
      </c>
      <c r="DL1041" s="39">
        <v>2</v>
      </c>
      <c r="DM1041" s="39"/>
      <c r="DN1041" s="39"/>
      <c r="DO1041" s="39"/>
    </row>
    <row r="1042" spans="97:119" x14ac:dyDescent="0.4">
      <c r="CS1042" s="102"/>
      <c r="CT1042" s="102"/>
      <c r="CU1042" s="102"/>
      <c r="CV1042" s="102"/>
      <c r="CW1042" s="102"/>
      <c r="CX1042" s="102"/>
      <c r="CY1042" s="102"/>
      <c r="DI1042" s="39" t="s">
        <v>6576</v>
      </c>
      <c r="DJ1042" s="39" t="s">
        <v>6577</v>
      </c>
      <c r="DK1042" s="39" t="s">
        <v>6577</v>
      </c>
      <c r="DL1042" s="39">
        <v>2</v>
      </c>
      <c r="DM1042" s="39"/>
      <c r="DN1042" s="39"/>
      <c r="DO1042" s="39"/>
    </row>
    <row r="1043" spans="97:119" x14ac:dyDescent="0.4">
      <c r="CS1043" s="102"/>
      <c r="CT1043" s="102"/>
      <c r="CU1043" s="102"/>
      <c r="CV1043" s="102"/>
      <c r="CW1043" s="102"/>
      <c r="CX1043" s="102"/>
      <c r="CY1043" s="102"/>
      <c r="DI1043" s="39" t="s">
        <v>6578</v>
      </c>
      <c r="DJ1043" s="39" t="s">
        <v>6579</v>
      </c>
      <c r="DK1043" s="39" t="s">
        <v>6579</v>
      </c>
      <c r="DL1043" s="39">
        <v>2</v>
      </c>
      <c r="DM1043" s="39"/>
      <c r="DN1043" s="39"/>
      <c r="DO1043" s="39"/>
    </row>
    <row r="1044" spans="97:119" x14ac:dyDescent="0.4">
      <c r="CS1044" s="102"/>
      <c r="CT1044" s="102"/>
      <c r="CU1044" s="102"/>
      <c r="CV1044" s="102"/>
      <c r="CW1044" s="102"/>
      <c r="CX1044" s="102"/>
      <c r="CY1044" s="102"/>
      <c r="DI1044" s="39" t="s">
        <v>6580</v>
      </c>
      <c r="DJ1044" s="39" t="s">
        <v>6581</v>
      </c>
      <c r="DK1044" s="39" t="s">
        <v>6581</v>
      </c>
      <c r="DL1044" s="39">
        <v>2</v>
      </c>
      <c r="DM1044" s="39"/>
      <c r="DN1044" s="39"/>
      <c r="DO1044" s="39"/>
    </row>
    <row r="1045" spans="97:119" x14ac:dyDescent="0.4">
      <c r="CS1045" s="102"/>
      <c r="CT1045" s="102"/>
      <c r="CU1045" s="102"/>
      <c r="CV1045" s="102"/>
      <c r="CW1045" s="102"/>
      <c r="CX1045" s="102"/>
      <c r="CY1045" s="102"/>
      <c r="DI1045" s="39" t="s">
        <v>6582</v>
      </c>
      <c r="DJ1045" s="39" t="s">
        <v>6583</v>
      </c>
      <c r="DK1045" s="39" t="s">
        <v>6583</v>
      </c>
      <c r="DL1045" s="39">
        <v>2</v>
      </c>
      <c r="DM1045" s="39"/>
      <c r="DN1045" s="39"/>
      <c r="DO1045" s="39"/>
    </row>
    <row r="1046" spans="97:119" x14ac:dyDescent="0.4">
      <c r="CS1046" s="102"/>
      <c r="CT1046" s="102"/>
      <c r="CU1046" s="102"/>
      <c r="CV1046" s="102"/>
      <c r="CW1046" s="102"/>
      <c r="CX1046" s="102"/>
      <c r="CY1046" s="102"/>
      <c r="DI1046" s="39" t="s">
        <v>6584</v>
      </c>
      <c r="DJ1046" s="39" t="s">
        <v>6585</v>
      </c>
      <c r="DK1046" s="39" t="s">
        <v>6585</v>
      </c>
      <c r="DL1046" s="39">
        <v>2</v>
      </c>
      <c r="DM1046" s="39"/>
      <c r="DN1046" s="39"/>
      <c r="DO1046" s="39"/>
    </row>
    <row r="1047" spans="97:119" x14ac:dyDescent="0.4">
      <c r="CS1047" s="102"/>
      <c r="CT1047" s="102"/>
      <c r="CU1047" s="102"/>
      <c r="CV1047" s="102"/>
      <c r="CW1047" s="102"/>
      <c r="CX1047" s="102"/>
      <c r="CY1047" s="102"/>
      <c r="DI1047" s="39" t="s">
        <v>6586</v>
      </c>
      <c r="DJ1047" s="39" t="s">
        <v>6587</v>
      </c>
      <c r="DK1047" s="39" t="s">
        <v>6587</v>
      </c>
      <c r="DL1047" s="39">
        <v>2</v>
      </c>
      <c r="DM1047" s="39"/>
      <c r="DN1047" s="39"/>
      <c r="DO1047" s="39"/>
    </row>
    <row r="1048" spans="97:119" x14ac:dyDescent="0.4">
      <c r="CS1048" s="102"/>
      <c r="CT1048" s="102"/>
      <c r="CU1048" s="102"/>
      <c r="CV1048" s="102"/>
      <c r="CW1048" s="102"/>
      <c r="CX1048" s="102"/>
      <c r="CY1048" s="102"/>
      <c r="DI1048" s="39" t="s">
        <v>6588</v>
      </c>
      <c r="DJ1048" s="39" t="s">
        <v>6589</v>
      </c>
      <c r="DK1048" s="39" t="s">
        <v>6589</v>
      </c>
      <c r="DL1048" s="39">
        <v>2</v>
      </c>
      <c r="DM1048" s="39"/>
      <c r="DN1048" s="39"/>
      <c r="DO1048" s="39"/>
    </row>
    <row r="1049" spans="97:119" x14ac:dyDescent="0.4">
      <c r="CS1049" s="102"/>
      <c r="CT1049" s="102"/>
      <c r="CU1049" s="102"/>
      <c r="CV1049" s="102"/>
      <c r="CW1049" s="102"/>
      <c r="CX1049" s="102"/>
      <c r="CY1049" s="102"/>
      <c r="DI1049" s="39" t="s">
        <v>6590</v>
      </c>
      <c r="DJ1049" s="39" t="s">
        <v>6591</v>
      </c>
      <c r="DK1049" s="39" t="s">
        <v>6591</v>
      </c>
      <c r="DL1049" s="39">
        <v>2</v>
      </c>
      <c r="DM1049" s="39"/>
      <c r="DN1049" s="39"/>
      <c r="DO1049" s="39"/>
    </row>
    <row r="1050" spans="97:119" x14ac:dyDescent="0.4">
      <c r="CS1050" s="102"/>
      <c r="CT1050" s="102"/>
      <c r="CU1050" s="102"/>
      <c r="CV1050" s="102"/>
      <c r="CW1050" s="102"/>
      <c r="CX1050" s="102"/>
      <c r="CY1050" s="102"/>
      <c r="DI1050" s="39" t="s">
        <v>6592</v>
      </c>
      <c r="DJ1050" s="39" t="s">
        <v>6593</v>
      </c>
      <c r="DK1050" s="39" t="s">
        <v>6593</v>
      </c>
      <c r="DL1050" s="39">
        <v>2</v>
      </c>
      <c r="DM1050" s="39"/>
      <c r="DN1050" s="39"/>
      <c r="DO1050" s="39"/>
    </row>
    <row r="1051" spans="97:119" x14ac:dyDescent="0.4">
      <c r="CS1051" s="102"/>
      <c r="CT1051" s="102"/>
      <c r="CU1051" s="102"/>
      <c r="CV1051" s="102"/>
      <c r="CW1051" s="102"/>
      <c r="CX1051" s="102"/>
      <c r="CY1051" s="102"/>
      <c r="DI1051" s="39" t="s">
        <v>6594</v>
      </c>
      <c r="DJ1051" s="39" t="s">
        <v>6595</v>
      </c>
      <c r="DK1051" s="39" t="s">
        <v>6595</v>
      </c>
      <c r="DL1051" s="39">
        <v>2</v>
      </c>
      <c r="DM1051" s="39"/>
      <c r="DN1051" s="39"/>
      <c r="DO1051" s="39"/>
    </row>
    <row r="1052" spans="97:119" x14ac:dyDescent="0.4">
      <c r="CS1052" s="102"/>
      <c r="CT1052" s="102"/>
      <c r="CU1052" s="102"/>
      <c r="CV1052" s="102"/>
      <c r="CW1052" s="102"/>
      <c r="CX1052" s="102"/>
      <c r="CY1052" s="102"/>
      <c r="DI1052" s="39" t="s">
        <v>6596</v>
      </c>
      <c r="DJ1052" s="39" t="s">
        <v>6597</v>
      </c>
      <c r="DK1052" s="39" t="s">
        <v>6597</v>
      </c>
      <c r="DL1052" s="39">
        <v>2</v>
      </c>
      <c r="DM1052" s="39"/>
      <c r="DN1052" s="39"/>
      <c r="DO1052" s="39"/>
    </row>
    <row r="1053" spans="97:119" x14ac:dyDescent="0.4">
      <c r="CS1053" s="102"/>
      <c r="CT1053" s="102"/>
      <c r="CU1053" s="102"/>
      <c r="CV1053" s="102"/>
      <c r="CW1053" s="102"/>
      <c r="CX1053" s="102"/>
      <c r="CY1053" s="102"/>
      <c r="DI1053" s="39" t="s">
        <v>6598</v>
      </c>
      <c r="DJ1053" s="39" t="s">
        <v>6599</v>
      </c>
      <c r="DK1053" s="39" t="s">
        <v>6599</v>
      </c>
      <c r="DL1053" s="39">
        <v>2</v>
      </c>
      <c r="DM1053" s="39"/>
      <c r="DN1053" s="39"/>
      <c r="DO1053" s="39"/>
    </row>
    <row r="1054" spans="97:119" x14ac:dyDescent="0.4">
      <c r="CS1054" s="102"/>
      <c r="CT1054" s="102"/>
      <c r="CU1054" s="102"/>
      <c r="CV1054" s="102"/>
      <c r="CW1054" s="102"/>
      <c r="CX1054" s="102"/>
      <c r="CY1054" s="102"/>
      <c r="DI1054" s="39" t="s">
        <v>6600</v>
      </c>
      <c r="DJ1054" s="39" t="s">
        <v>6601</v>
      </c>
      <c r="DK1054" s="39" t="s">
        <v>6601</v>
      </c>
      <c r="DL1054" s="39">
        <v>2</v>
      </c>
      <c r="DM1054" s="39"/>
      <c r="DN1054" s="39"/>
      <c r="DO1054" s="39"/>
    </row>
    <row r="1055" spans="97:119" x14ac:dyDescent="0.4">
      <c r="CS1055" s="102"/>
      <c r="CT1055" s="102"/>
      <c r="CU1055" s="102"/>
      <c r="CV1055" s="102"/>
      <c r="CW1055" s="102"/>
      <c r="CX1055" s="102"/>
      <c r="CY1055" s="102"/>
      <c r="DI1055" s="39" t="s">
        <v>6602</v>
      </c>
      <c r="DJ1055" s="39" t="s">
        <v>6603</v>
      </c>
      <c r="DK1055" s="39" t="s">
        <v>6603</v>
      </c>
      <c r="DL1055" s="39">
        <v>2</v>
      </c>
      <c r="DM1055" s="39"/>
      <c r="DN1055" s="39"/>
      <c r="DO1055" s="39"/>
    </row>
    <row r="1056" spans="97:119" x14ac:dyDescent="0.4">
      <c r="CS1056" s="102"/>
      <c r="CT1056" s="102"/>
      <c r="CU1056" s="102"/>
      <c r="CV1056" s="102"/>
      <c r="CW1056" s="102"/>
      <c r="CX1056" s="102"/>
      <c r="CY1056" s="102"/>
      <c r="DI1056" s="39" t="s">
        <v>6604</v>
      </c>
      <c r="DJ1056" s="39" t="s">
        <v>6605</v>
      </c>
      <c r="DK1056" s="39" t="s">
        <v>6605</v>
      </c>
      <c r="DL1056" s="39">
        <v>2</v>
      </c>
      <c r="DM1056" s="39"/>
      <c r="DN1056" s="39"/>
      <c r="DO1056" s="39"/>
    </row>
    <row r="1057" spans="97:119" x14ac:dyDescent="0.4">
      <c r="CS1057" s="102"/>
      <c r="CT1057" s="102"/>
      <c r="CU1057" s="102"/>
      <c r="CV1057" s="102"/>
      <c r="CW1057" s="102"/>
      <c r="CX1057" s="102"/>
      <c r="CY1057" s="102"/>
      <c r="DI1057" s="39" t="s">
        <v>6606</v>
      </c>
      <c r="DJ1057" s="39" t="s">
        <v>6607</v>
      </c>
      <c r="DK1057" s="39" t="s">
        <v>6607</v>
      </c>
      <c r="DL1057" s="39">
        <v>2</v>
      </c>
      <c r="DM1057" s="39"/>
      <c r="DN1057" s="39"/>
      <c r="DO1057" s="39"/>
    </row>
    <row r="1058" spans="97:119" x14ac:dyDescent="0.4">
      <c r="CS1058" s="102"/>
      <c r="CT1058" s="102"/>
      <c r="CU1058" s="102"/>
      <c r="CV1058" s="102"/>
      <c r="CW1058" s="102"/>
      <c r="CX1058" s="102"/>
      <c r="CY1058" s="102"/>
      <c r="DI1058" s="39" t="s">
        <v>6608</v>
      </c>
      <c r="DJ1058" s="39" t="s">
        <v>6609</v>
      </c>
      <c r="DK1058" s="39" t="s">
        <v>6609</v>
      </c>
      <c r="DL1058" s="39">
        <v>2</v>
      </c>
      <c r="DM1058" s="39"/>
      <c r="DN1058" s="39"/>
      <c r="DO1058" s="39"/>
    </row>
    <row r="1059" spans="97:119" x14ac:dyDescent="0.4">
      <c r="CS1059" s="102"/>
      <c r="CT1059" s="102"/>
      <c r="CU1059" s="102"/>
      <c r="CV1059" s="102"/>
      <c r="CW1059" s="102"/>
      <c r="CX1059" s="102"/>
      <c r="CY1059" s="102"/>
      <c r="DI1059" s="39" t="s">
        <v>6610</v>
      </c>
      <c r="DJ1059" s="39" t="s">
        <v>6611</v>
      </c>
      <c r="DK1059" s="39" t="s">
        <v>6611</v>
      </c>
      <c r="DL1059" s="39">
        <v>2</v>
      </c>
      <c r="DM1059" s="39"/>
      <c r="DN1059" s="39"/>
      <c r="DO1059" s="39"/>
    </row>
    <row r="1060" spans="97:119" x14ac:dyDescent="0.4">
      <c r="CS1060" s="102"/>
      <c r="CT1060" s="102"/>
      <c r="CU1060" s="102"/>
      <c r="CV1060" s="102"/>
      <c r="CW1060" s="102"/>
      <c r="CX1060" s="102"/>
      <c r="CY1060" s="102"/>
      <c r="DI1060" s="39" t="s">
        <v>6612</v>
      </c>
      <c r="DJ1060" s="39" t="s">
        <v>6613</v>
      </c>
      <c r="DK1060" s="39" t="s">
        <v>6613</v>
      </c>
      <c r="DL1060" s="39">
        <v>2</v>
      </c>
      <c r="DM1060" s="39"/>
      <c r="DN1060" s="39"/>
      <c r="DO1060" s="39"/>
    </row>
    <row r="1061" spans="97:119" x14ac:dyDescent="0.4">
      <c r="CS1061" s="102"/>
      <c r="CT1061" s="102"/>
      <c r="CU1061" s="102"/>
      <c r="CV1061" s="102"/>
      <c r="CW1061" s="102"/>
      <c r="CX1061" s="102"/>
      <c r="CY1061" s="102"/>
      <c r="DI1061" s="39" t="s">
        <v>6614</v>
      </c>
      <c r="DJ1061" s="39" t="s">
        <v>6615</v>
      </c>
      <c r="DK1061" s="39" t="s">
        <v>6615</v>
      </c>
      <c r="DL1061" s="39">
        <v>2</v>
      </c>
      <c r="DM1061" s="39"/>
      <c r="DN1061" s="39"/>
      <c r="DO1061" s="39"/>
    </row>
    <row r="1062" spans="97:119" x14ac:dyDescent="0.4">
      <c r="CS1062" s="102"/>
      <c r="CT1062" s="102"/>
      <c r="CU1062" s="102"/>
      <c r="CV1062" s="102"/>
      <c r="CW1062" s="102"/>
      <c r="CX1062" s="102"/>
      <c r="CY1062" s="102"/>
      <c r="DI1062" s="39" t="s">
        <v>6616</v>
      </c>
      <c r="DJ1062" s="39" t="s">
        <v>6617</v>
      </c>
      <c r="DK1062" s="39" t="s">
        <v>6617</v>
      </c>
      <c r="DL1062" s="39">
        <v>2</v>
      </c>
      <c r="DM1062" s="39"/>
      <c r="DN1062" s="39"/>
      <c r="DO1062" s="39"/>
    </row>
    <row r="1063" spans="97:119" x14ac:dyDescent="0.4">
      <c r="CS1063" s="102"/>
      <c r="CT1063" s="102"/>
      <c r="CU1063" s="102"/>
      <c r="CV1063" s="102"/>
      <c r="CW1063" s="102"/>
      <c r="CX1063" s="102"/>
      <c r="CY1063" s="102"/>
      <c r="DI1063" s="39" t="s">
        <v>6618</v>
      </c>
      <c r="DJ1063" s="39" t="s">
        <v>6619</v>
      </c>
      <c r="DK1063" s="39" t="s">
        <v>6619</v>
      </c>
      <c r="DL1063" s="39">
        <v>2</v>
      </c>
      <c r="DM1063" s="39"/>
      <c r="DN1063" s="39"/>
      <c r="DO1063" s="39"/>
    </row>
    <row r="1064" spans="97:119" x14ac:dyDescent="0.4">
      <c r="CS1064" s="102"/>
      <c r="CT1064" s="102"/>
      <c r="CU1064" s="102"/>
      <c r="CV1064" s="102"/>
      <c r="CW1064" s="102"/>
      <c r="CX1064" s="102"/>
      <c r="CY1064" s="102"/>
      <c r="DI1064" s="39" t="s">
        <v>6620</v>
      </c>
      <c r="DJ1064" s="39" t="s">
        <v>6621</v>
      </c>
      <c r="DK1064" s="39" t="s">
        <v>6621</v>
      </c>
      <c r="DL1064" s="39">
        <v>2</v>
      </c>
      <c r="DM1064" s="39"/>
      <c r="DN1064" s="39"/>
      <c r="DO1064" s="39"/>
    </row>
    <row r="1065" spans="97:119" x14ac:dyDescent="0.4">
      <c r="CS1065" s="102"/>
      <c r="CT1065" s="102"/>
      <c r="CU1065" s="102"/>
      <c r="CV1065" s="102"/>
      <c r="CW1065" s="102"/>
      <c r="CX1065" s="102"/>
      <c r="CY1065" s="102"/>
      <c r="DI1065" s="39" t="s">
        <v>6622</v>
      </c>
      <c r="DJ1065" s="39" t="s">
        <v>6623</v>
      </c>
      <c r="DK1065" s="39" t="s">
        <v>6623</v>
      </c>
      <c r="DL1065" s="39">
        <v>2</v>
      </c>
      <c r="DM1065" s="39"/>
      <c r="DN1065" s="39"/>
      <c r="DO1065" s="39"/>
    </row>
    <row r="1066" spans="97:119" x14ac:dyDescent="0.4">
      <c r="CS1066" s="102"/>
      <c r="CT1066" s="102"/>
      <c r="CU1066" s="102"/>
      <c r="CV1066" s="102"/>
      <c r="CW1066" s="102"/>
      <c r="CX1066" s="102"/>
      <c r="CY1066" s="102"/>
      <c r="DI1066" s="39" t="s">
        <v>6624</v>
      </c>
      <c r="DJ1066" s="39" t="s">
        <v>6625</v>
      </c>
      <c r="DK1066" s="39" t="s">
        <v>6625</v>
      </c>
      <c r="DL1066" s="39">
        <v>2</v>
      </c>
      <c r="DM1066" s="39"/>
      <c r="DN1066" s="39"/>
      <c r="DO1066" s="39"/>
    </row>
    <row r="1067" spans="97:119" x14ac:dyDescent="0.4">
      <c r="CS1067" s="102"/>
      <c r="CT1067" s="102"/>
      <c r="CU1067" s="102"/>
      <c r="CV1067" s="102"/>
      <c r="CW1067" s="102"/>
      <c r="CX1067" s="102"/>
      <c r="CY1067" s="102"/>
      <c r="DI1067" s="39" t="s">
        <v>6626</v>
      </c>
      <c r="DJ1067" s="39" t="s">
        <v>6627</v>
      </c>
      <c r="DK1067" s="39" t="s">
        <v>6627</v>
      </c>
      <c r="DL1067" s="39">
        <v>2</v>
      </c>
      <c r="DM1067" s="39"/>
      <c r="DN1067" s="39"/>
      <c r="DO1067" s="39"/>
    </row>
    <row r="1068" spans="97:119" x14ac:dyDescent="0.4">
      <c r="CS1068" s="102"/>
      <c r="CT1068" s="102"/>
      <c r="CU1068" s="102"/>
      <c r="CV1068" s="102"/>
      <c r="CW1068" s="102"/>
      <c r="CX1068" s="102"/>
      <c r="CY1068" s="102"/>
      <c r="DI1068" s="39" t="s">
        <v>6628</v>
      </c>
      <c r="DJ1068" s="39" t="s">
        <v>6629</v>
      </c>
      <c r="DK1068" s="39" t="s">
        <v>6629</v>
      </c>
      <c r="DL1068" s="39">
        <v>2</v>
      </c>
      <c r="DM1068" s="39"/>
      <c r="DN1068" s="39"/>
      <c r="DO1068" s="39"/>
    </row>
    <row r="1069" spans="97:119" x14ac:dyDescent="0.4">
      <c r="CS1069" s="102"/>
      <c r="CT1069" s="102"/>
      <c r="CU1069" s="102"/>
      <c r="CV1069" s="102"/>
      <c r="CW1069" s="102"/>
      <c r="CX1069" s="102"/>
      <c r="CY1069" s="102"/>
      <c r="DI1069" s="39" t="s">
        <v>6630</v>
      </c>
      <c r="DJ1069" s="39" t="s">
        <v>6631</v>
      </c>
      <c r="DK1069" s="39" t="s">
        <v>6631</v>
      </c>
      <c r="DL1069" s="39">
        <v>2</v>
      </c>
      <c r="DM1069" s="39"/>
      <c r="DN1069" s="39"/>
      <c r="DO1069" s="39"/>
    </row>
    <row r="1070" spans="97:119" x14ac:dyDescent="0.4">
      <c r="CS1070" s="102"/>
      <c r="CT1070" s="102"/>
      <c r="CU1070" s="102"/>
      <c r="CV1070" s="102"/>
      <c r="CW1070" s="102"/>
      <c r="CX1070" s="102"/>
      <c r="CY1070" s="102"/>
      <c r="DI1070" s="39" t="s">
        <v>6632</v>
      </c>
      <c r="DJ1070" s="39" t="s">
        <v>6633</v>
      </c>
      <c r="DK1070" s="39" t="s">
        <v>6633</v>
      </c>
      <c r="DL1070" s="39">
        <v>2</v>
      </c>
      <c r="DM1070" s="39"/>
      <c r="DN1070" s="39"/>
      <c r="DO1070" s="39"/>
    </row>
    <row r="1071" spans="97:119" x14ac:dyDescent="0.4">
      <c r="CS1071" s="102"/>
      <c r="CT1071" s="102"/>
      <c r="CU1071" s="102"/>
      <c r="CV1071" s="102"/>
      <c r="CW1071" s="102"/>
      <c r="CX1071" s="102"/>
      <c r="CY1071" s="102"/>
      <c r="DI1071" s="39" t="s">
        <v>6634</v>
      </c>
      <c r="DJ1071" s="39" t="s">
        <v>6635</v>
      </c>
      <c r="DK1071" s="39" t="s">
        <v>6635</v>
      </c>
      <c r="DL1071" s="39">
        <v>2</v>
      </c>
      <c r="DM1071" s="39"/>
      <c r="DN1071" s="39"/>
      <c r="DO1071" s="39"/>
    </row>
    <row r="1072" spans="97:119" x14ac:dyDescent="0.4">
      <c r="CS1072" s="102"/>
      <c r="CT1072" s="102"/>
      <c r="CU1072" s="102"/>
      <c r="CV1072" s="102"/>
      <c r="CW1072" s="102"/>
      <c r="CX1072" s="102"/>
      <c r="CY1072" s="102"/>
      <c r="DI1072" s="39" t="s">
        <v>6636</v>
      </c>
      <c r="DJ1072" s="39" t="s">
        <v>6637</v>
      </c>
      <c r="DK1072" s="39" t="s">
        <v>6637</v>
      </c>
      <c r="DL1072" s="39">
        <v>2</v>
      </c>
      <c r="DM1072" s="39"/>
      <c r="DN1072" s="39"/>
      <c r="DO1072" s="39"/>
    </row>
    <row r="1073" spans="97:119" x14ac:dyDescent="0.4">
      <c r="CS1073" s="102"/>
      <c r="CT1073" s="102"/>
      <c r="CU1073" s="102"/>
      <c r="CV1073" s="102"/>
      <c r="CW1073" s="102"/>
      <c r="CX1073" s="102"/>
      <c r="CY1073" s="102"/>
      <c r="DI1073" s="39" t="s">
        <v>6638</v>
      </c>
      <c r="DJ1073" s="39" t="s">
        <v>6639</v>
      </c>
      <c r="DK1073" s="39" t="s">
        <v>6639</v>
      </c>
      <c r="DL1073" s="39">
        <v>2</v>
      </c>
      <c r="DM1073" s="39"/>
      <c r="DN1073" s="39"/>
      <c r="DO1073" s="39"/>
    </row>
    <row r="1074" spans="97:119" x14ac:dyDescent="0.4">
      <c r="CS1074" s="102"/>
      <c r="CT1074" s="102"/>
      <c r="CU1074" s="102"/>
      <c r="CV1074" s="102"/>
      <c r="CW1074" s="102"/>
      <c r="CX1074" s="102"/>
      <c r="CY1074" s="102"/>
      <c r="DI1074" s="39" t="s">
        <v>6640</v>
      </c>
      <c r="DJ1074" s="39" t="s">
        <v>6641</v>
      </c>
      <c r="DK1074" s="39" t="s">
        <v>6641</v>
      </c>
      <c r="DL1074" s="39">
        <v>2</v>
      </c>
      <c r="DM1074" s="39"/>
      <c r="DN1074" s="39"/>
      <c r="DO1074" s="39"/>
    </row>
    <row r="1075" spans="97:119" x14ac:dyDescent="0.4">
      <c r="CS1075" s="102"/>
      <c r="CT1075" s="102"/>
      <c r="CU1075" s="102"/>
      <c r="CV1075" s="102"/>
      <c r="CW1075" s="102"/>
      <c r="CX1075" s="102"/>
      <c r="CY1075" s="102"/>
      <c r="DI1075" s="39" t="s">
        <v>6642</v>
      </c>
      <c r="DJ1075" s="39" t="s">
        <v>6643</v>
      </c>
      <c r="DK1075" s="39" t="s">
        <v>6643</v>
      </c>
      <c r="DL1075" s="39">
        <v>2</v>
      </c>
      <c r="DM1075" s="39"/>
      <c r="DN1075" s="39"/>
      <c r="DO1075" s="39"/>
    </row>
    <row r="1076" spans="97:119" x14ac:dyDescent="0.4">
      <c r="CS1076" s="102"/>
      <c r="CT1076" s="102"/>
      <c r="CU1076" s="102"/>
      <c r="CV1076" s="102"/>
      <c r="CW1076" s="102"/>
      <c r="CX1076" s="102"/>
      <c r="CY1076" s="102"/>
      <c r="DI1076" s="39" t="s">
        <v>6644</v>
      </c>
      <c r="DJ1076" s="39" t="s">
        <v>6645</v>
      </c>
      <c r="DK1076" s="39" t="s">
        <v>6645</v>
      </c>
      <c r="DL1076" s="39">
        <v>2</v>
      </c>
      <c r="DM1076" s="39"/>
      <c r="DN1076" s="39"/>
      <c r="DO1076" s="39"/>
    </row>
    <row r="1077" spans="97:119" x14ac:dyDescent="0.4">
      <c r="CS1077" s="102"/>
      <c r="CT1077" s="102"/>
      <c r="CU1077" s="102"/>
      <c r="CV1077" s="102"/>
      <c r="CW1077" s="102"/>
      <c r="CX1077" s="102"/>
      <c r="CY1077" s="102"/>
      <c r="DI1077" s="39" t="s">
        <v>6646</v>
      </c>
      <c r="DJ1077" s="39" t="s">
        <v>6647</v>
      </c>
      <c r="DK1077" s="39" t="s">
        <v>6647</v>
      </c>
      <c r="DL1077" s="39">
        <v>2</v>
      </c>
      <c r="DM1077" s="39"/>
      <c r="DN1077" s="39"/>
      <c r="DO1077" s="39"/>
    </row>
    <row r="1078" spans="97:119" x14ac:dyDescent="0.4">
      <c r="CS1078" s="102"/>
      <c r="CT1078" s="102"/>
      <c r="CU1078" s="102"/>
      <c r="CV1078" s="102"/>
      <c r="CW1078" s="102"/>
      <c r="CX1078" s="102"/>
      <c r="CY1078" s="102"/>
      <c r="DI1078" s="39" t="s">
        <v>6648</v>
      </c>
      <c r="DJ1078" s="39" t="s">
        <v>6649</v>
      </c>
      <c r="DK1078" s="39" t="s">
        <v>6649</v>
      </c>
      <c r="DL1078" s="39">
        <v>2</v>
      </c>
      <c r="DM1078" s="39"/>
      <c r="DN1078" s="39"/>
      <c r="DO1078" s="39"/>
    </row>
    <row r="1079" spans="97:119" x14ac:dyDescent="0.4">
      <c r="CS1079" s="102"/>
      <c r="CT1079" s="102"/>
      <c r="CU1079" s="102"/>
      <c r="CV1079" s="102"/>
      <c r="CW1079" s="102"/>
      <c r="CX1079" s="102"/>
      <c r="CY1079" s="102"/>
      <c r="DI1079" s="39" t="s">
        <v>4717</v>
      </c>
      <c r="DJ1079" s="39" t="s">
        <v>6650</v>
      </c>
      <c r="DK1079" s="39" t="s">
        <v>6650</v>
      </c>
      <c r="DL1079" s="39">
        <v>2</v>
      </c>
      <c r="DM1079" s="39"/>
      <c r="DN1079" s="39"/>
      <c r="DO1079" s="39"/>
    </row>
    <row r="1080" spans="97:119" x14ac:dyDescent="0.4">
      <c r="CS1080" s="102"/>
      <c r="CT1080" s="102"/>
      <c r="CU1080" s="102"/>
      <c r="CV1080" s="102"/>
      <c r="CW1080" s="102"/>
      <c r="CX1080" s="102"/>
      <c r="CY1080" s="102"/>
      <c r="DI1080" s="39" t="s">
        <v>4722</v>
      </c>
      <c r="DJ1080" s="39" t="s">
        <v>6651</v>
      </c>
      <c r="DK1080" s="39" t="s">
        <v>6651</v>
      </c>
      <c r="DL1080" s="39">
        <v>2</v>
      </c>
      <c r="DM1080" s="39"/>
      <c r="DN1080" s="39"/>
      <c r="DO1080" s="39"/>
    </row>
    <row r="1081" spans="97:119" x14ac:dyDescent="0.4">
      <c r="CS1081" s="102"/>
      <c r="CT1081" s="102"/>
      <c r="CU1081" s="102"/>
      <c r="CV1081" s="102"/>
      <c r="CW1081" s="102"/>
      <c r="CX1081" s="102"/>
      <c r="CY1081" s="102"/>
      <c r="DI1081" s="39" t="s">
        <v>4727</v>
      </c>
      <c r="DJ1081" s="39" t="s">
        <v>6652</v>
      </c>
      <c r="DK1081" s="39" t="s">
        <v>6652</v>
      </c>
      <c r="DL1081" s="39">
        <v>2</v>
      </c>
      <c r="DM1081" s="39"/>
      <c r="DN1081" s="39"/>
      <c r="DO1081" s="39"/>
    </row>
    <row r="1082" spans="97:119" x14ac:dyDescent="0.4">
      <c r="CS1082" s="102"/>
      <c r="CT1082" s="102"/>
      <c r="CU1082" s="102"/>
      <c r="CV1082" s="102"/>
      <c r="CW1082" s="102"/>
      <c r="CX1082" s="102"/>
      <c r="CY1082" s="102"/>
      <c r="DI1082" s="39" t="s">
        <v>4732</v>
      </c>
      <c r="DJ1082" s="39" t="s">
        <v>6653</v>
      </c>
      <c r="DK1082" s="39" t="s">
        <v>6653</v>
      </c>
      <c r="DL1082" s="39">
        <v>2</v>
      </c>
      <c r="DM1082" s="39"/>
      <c r="DN1082" s="39"/>
      <c r="DO1082" s="39"/>
    </row>
    <row r="1083" spans="97:119" x14ac:dyDescent="0.4">
      <c r="CS1083" s="102"/>
      <c r="CT1083" s="102"/>
      <c r="CU1083" s="102"/>
      <c r="CV1083" s="102"/>
      <c r="CW1083" s="102"/>
      <c r="CX1083" s="102"/>
      <c r="CY1083" s="102"/>
      <c r="DI1083" s="39" t="s">
        <v>4737</v>
      </c>
      <c r="DJ1083" s="39" t="s">
        <v>6654</v>
      </c>
      <c r="DK1083" s="39" t="s">
        <v>6654</v>
      </c>
      <c r="DL1083" s="39">
        <v>2</v>
      </c>
      <c r="DM1083" s="39"/>
      <c r="DN1083" s="39"/>
      <c r="DO1083" s="39"/>
    </row>
    <row r="1084" spans="97:119" x14ac:dyDescent="0.4">
      <c r="CS1084" s="102"/>
      <c r="CT1084" s="102"/>
      <c r="CU1084" s="102"/>
      <c r="CV1084" s="102"/>
      <c r="CW1084" s="102"/>
      <c r="CX1084" s="102"/>
      <c r="CY1084" s="102"/>
      <c r="DI1084" s="39" t="s">
        <v>4742</v>
      </c>
      <c r="DJ1084" s="39" t="s">
        <v>6655</v>
      </c>
      <c r="DK1084" s="39" t="s">
        <v>6655</v>
      </c>
      <c r="DL1084" s="39">
        <v>2</v>
      </c>
      <c r="DM1084" s="39"/>
      <c r="DN1084" s="39"/>
      <c r="DO1084" s="39"/>
    </row>
    <row r="1085" spans="97:119" x14ac:dyDescent="0.4">
      <c r="CS1085" s="102"/>
      <c r="CT1085" s="102"/>
      <c r="CU1085" s="102"/>
      <c r="CV1085" s="102"/>
      <c r="CW1085" s="102"/>
      <c r="CX1085" s="102"/>
      <c r="CY1085" s="102"/>
      <c r="DI1085" s="39" t="s">
        <v>4747</v>
      </c>
      <c r="DJ1085" s="39" t="s">
        <v>6656</v>
      </c>
      <c r="DK1085" s="39" t="s">
        <v>6656</v>
      </c>
      <c r="DL1085" s="39">
        <v>2</v>
      </c>
      <c r="DM1085" s="39"/>
      <c r="DN1085" s="39"/>
      <c r="DO1085" s="39"/>
    </row>
    <row r="1086" spans="97:119" x14ac:dyDescent="0.4">
      <c r="CS1086" s="102"/>
      <c r="CT1086" s="102"/>
      <c r="CU1086" s="102"/>
      <c r="CV1086" s="102"/>
      <c r="CW1086" s="102"/>
      <c r="CX1086" s="102"/>
      <c r="CY1086" s="102"/>
      <c r="DI1086" s="39" t="s">
        <v>4751</v>
      </c>
      <c r="DJ1086" s="39" t="s">
        <v>6657</v>
      </c>
      <c r="DK1086" s="39" t="s">
        <v>6657</v>
      </c>
      <c r="DL1086" s="39">
        <v>2</v>
      </c>
      <c r="DM1086" s="39"/>
      <c r="DN1086" s="39"/>
      <c r="DO1086" s="39"/>
    </row>
    <row r="1087" spans="97:119" x14ac:dyDescent="0.4">
      <c r="CS1087" s="102"/>
      <c r="CT1087" s="102"/>
      <c r="CU1087" s="102"/>
      <c r="CV1087" s="102"/>
      <c r="CW1087" s="102"/>
      <c r="CX1087" s="102"/>
      <c r="CY1087" s="102"/>
      <c r="DI1087" s="39" t="s">
        <v>4756</v>
      </c>
      <c r="DJ1087" s="39" t="s">
        <v>6658</v>
      </c>
      <c r="DK1087" s="39" t="s">
        <v>6658</v>
      </c>
      <c r="DL1087" s="39">
        <v>2</v>
      </c>
      <c r="DM1087" s="39"/>
      <c r="DN1087" s="39"/>
      <c r="DO1087" s="39"/>
    </row>
    <row r="1088" spans="97:119" x14ac:dyDescent="0.4">
      <c r="CS1088" s="102"/>
      <c r="CT1088" s="102"/>
      <c r="CU1088" s="102"/>
      <c r="CV1088" s="102"/>
      <c r="CW1088" s="102"/>
      <c r="CX1088" s="102"/>
      <c r="CY1088" s="102"/>
      <c r="DI1088" s="39" t="s">
        <v>4761</v>
      </c>
      <c r="DJ1088" s="39" t="s">
        <v>6659</v>
      </c>
      <c r="DK1088" s="39" t="s">
        <v>6659</v>
      </c>
      <c r="DL1088" s="39">
        <v>2</v>
      </c>
      <c r="DM1088" s="39"/>
      <c r="DN1088" s="39"/>
      <c r="DO1088" s="39"/>
    </row>
    <row r="1089" spans="97:119" x14ac:dyDescent="0.4">
      <c r="CS1089" s="102"/>
      <c r="CT1089" s="102"/>
      <c r="CU1089" s="102"/>
      <c r="CV1089" s="102"/>
      <c r="CW1089" s="102"/>
      <c r="CX1089" s="102"/>
      <c r="CY1089" s="102"/>
      <c r="DI1089" s="39" t="s">
        <v>4766</v>
      </c>
      <c r="DJ1089" s="39" t="s">
        <v>6660</v>
      </c>
      <c r="DK1089" s="39" t="s">
        <v>6660</v>
      </c>
      <c r="DL1089" s="39">
        <v>2</v>
      </c>
      <c r="DM1089" s="39"/>
      <c r="DN1089" s="39"/>
      <c r="DO1089" s="39"/>
    </row>
    <row r="1090" spans="97:119" x14ac:dyDescent="0.4">
      <c r="CS1090" s="102"/>
      <c r="CT1090" s="102"/>
      <c r="CU1090" s="102"/>
      <c r="CV1090" s="102"/>
      <c r="CW1090" s="102"/>
      <c r="CX1090" s="102"/>
      <c r="CY1090" s="102"/>
      <c r="DI1090" s="39" t="s">
        <v>4771</v>
      </c>
      <c r="DJ1090" s="39" t="s">
        <v>6661</v>
      </c>
      <c r="DK1090" s="39" t="s">
        <v>6661</v>
      </c>
      <c r="DL1090" s="39">
        <v>2</v>
      </c>
      <c r="DM1090" s="39"/>
      <c r="DN1090" s="39"/>
      <c r="DO1090" s="39"/>
    </row>
    <row r="1091" spans="97:119" x14ac:dyDescent="0.4">
      <c r="CS1091" s="102"/>
      <c r="CT1091" s="102"/>
      <c r="CU1091" s="102"/>
      <c r="CV1091" s="102"/>
      <c r="CW1091" s="102"/>
      <c r="CX1091" s="102"/>
      <c r="CY1091" s="102"/>
      <c r="DI1091" s="39" t="s">
        <v>6662</v>
      </c>
      <c r="DJ1091" s="39" t="s">
        <v>6663</v>
      </c>
      <c r="DK1091" s="39" t="s">
        <v>6663</v>
      </c>
      <c r="DL1091" s="39">
        <v>2</v>
      </c>
      <c r="DM1091" s="39"/>
      <c r="DN1091" s="39"/>
      <c r="DO1091" s="39"/>
    </row>
    <row r="1092" spans="97:119" x14ac:dyDescent="0.4">
      <c r="CS1092" s="102"/>
      <c r="CT1092" s="102"/>
      <c r="CU1092" s="102"/>
      <c r="CV1092" s="102"/>
      <c r="CW1092" s="102"/>
      <c r="CX1092" s="102"/>
      <c r="CY1092" s="102"/>
      <c r="DI1092" s="39" t="s">
        <v>6664</v>
      </c>
      <c r="DJ1092" s="39" t="s">
        <v>6665</v>
      </c>
      <c r="DK1092" s="39" t="s">
        <v>6665</v>
      </c>
      <c r="DL1092" s="39">
        <v>2</v>
      </c>
      <c r="DM1092" s="39"/>
      <c r="DN1092" s="39"/>
      <c r="DO1092" s="39"/>
    </row>
    <row r="1093" spans="97:119" x14ac:dyDescent="0.4">
      <c r="CS1093" s="102"/>
      <c r="CT1093" s="102"/>
      <c r="CU1093" s="102"/>
      <c r="CV1093" s="102"/>
      <c r="CW1093" s="102"/>
      <c r="CX1093" s="102"/>
      <c r="CY1093" s="102"/>
      <c r="DI1093" s="39" t="s">
        <v>6666</v>
      </c>
      <c r="DJ1093" s="39" t="s">
        <v>6667</v>
      </c>
      <c r="DK1093" s="39" t="s">
        <v>6667</v>
      </c>
      <c r="DL1093" s="39">
        <v>2</v>
      </c>
      <c r="DM1093" s="39"/>
      <c r="DN1093" s="39"/>
      <c r="DO1093" s="39"/>
    </row>
    <row r="1094" spans="97:119" x14ac:dyDescent="0.4">
      <c r="CS1094" s="102"/>
      <c r="CT1094" s="102"/>
      <c r="CU1094" s="102"/>
      <c r="CV1094" s="102"/>
      <c r="CW1094" s="102"/>
      <c r="CX1094" s="102"/>
      <c r="CY1094" s="102"/>
      <c r="DI1094" s="39" t="s">
        <v>6668</v>
      </c>
      <c r="DJ1094" s="39" t="s">
        <v>6669</v>
      </c>
      <c r="DK1094" s="39" t="s">
        <v>6669</v>
      </c>
      <c r="DL1094" s="39">
        <v>2</v>
      </c>
      <c r="DM1094" s="39"/>
      <c r="DN1094" s="39"/>
      <c r="DO1094" s="39"/>
    </row>
    <row r="1095" spans="97:119" x14ac:dyDescent="0.4">
      <c r="CS1095" s="102"/>
      <c r="CT1095" s="102"/>
      <c r="CU1095" s="102"/>
      <c r="CV1095" s="102"/>
      <c r="CW1095" s="102"/>
      <c r="CX1095" s="102"/>
      <c r="CY1095" s="102"/>
      <c r="DI1095" s="39" t="s">
        <v>6670</v>
      </c>
      <c r="DJ1095" s="39" t="s">
        <v>6671</v>
      </c>
      <c r="DK1095" s="39" t="s">
        <v>6671</v>
      </c>
      <c r="DL1095" s="39">
        <v>2</v>
      </c>
      <c r="DM1095" s="39"/>
      <c r="DN1095" s="39"/>
      <c r="DO1095" s="39"/>
    </row>
    <row r="1096" spans="97:119" x14ac:dyDescent="0.4">
      <c r="CS1096" s="102"/>
      <c r="CT1096" s="102"/>
      <c r="CU1096" s="102"/>
      <c r="CV1096" s="102"/>
      <c r="CW1096" s="102"/>
      <c r="CX1096" s="102"/>
      <c r="CY1096" s="102"/>
      <c r="DI1096" s="39" t="s">
        <v>6672</v>
      </c>
      <c r="DJ1096" s="39" t="s">
        <v>6673</v>
      </c>
      <c r="DK1096" s="39" t="s">
        <v>6673</v>
      </c>
      <c r="DL1096" s="39">
        <v>2</v>
      </c>
      <c r="DM1096" s="39"/>
      <c r="DN1096" s="39"/>
      <c r="DO1096" s="39"/>
    </row>
    <row r="1097" spans="97:119" x14ac:dyDescent="0.4">
      <c r="CS1097" s="102"/>
      <c r="CT1097" s="102"/>
      <c r="CU1097" s="102"/>
      <c r="CV1097" s="102"/>
      <c r="CW1097" s="102"/>
      <c r="CX1097" s="102"/>
      <c r="CY1097" s="102"/>
      <c r="DI1097" s="39" t="s">
        <v>6674</v>
      </c>
      <c r="DJ1097" s="39" t="s">
        <v>6675</v>
      </c>
      <c r="DK1097" s="39" t="s">
        <v>6675</v>
      </c>
      <c r="DL1097" s="39">
        <v>2</v>
      </c>
      <c r="DM1097" s="39"/>
      <c r="DN1097" s="39"/>
      <c r="DO1097" s="39"/>
    </row>
    <row r="1098" spans="97:119" x14ac:dyDescent="0.4">
      <c r="CS1098" s="102"/>
      <c r="CT1098" s="102"/>
      <c r="CU1098" s="102"/>
      <c r="CV1098" s="102"/>
      <c r="CW1098" s="102"/>
      <c r="CX1098" s="102"/>
      <c r="CY1098" s="102"/>
      <c r="DI1098" s="39" t="s">
        <v>6676</v>
      </c>
      <c r="DJ1098" s="39" t="s">
        <v>6677</v>
      </c>
      <c r="DK1098" s="39" t="s">
        <v>6677</v>
      </c>
      <c r="DL1098" s="39">
        <v>2</v>
      </c>
      <c r="DM1098" s="39"/>
      <c r="DN1098" s="39"/>
      <c r="DO1098" s="39"/>
    </row>
    <row r="1099" spans="97:119" x14ac:dyDescent="0.4">
      <c r="CS1099" s="102"/>
      <c r="CT1099" s="102"/>
      <c r="CU1099" s="102"/>
      <c r="CV1099" s="102"/>
      <c r="CW1099" s="102"/>
      <c r="CX1099" s="102"/>
      <c r="CY1099" s="102"/>
      <c r="DI1099" s="39" t="s">
        <v>6678</v>
      </c>
      <c r="DJ1099" s="39" t="s">
        <v>6679</v>
      </c>
      <c r="DK1099" s="39" t="s">
        <v>6679</v>
      </c>
      <c r="DL1099" s="39">
        <v>2</v>
      </c>
      <c r="DM1099" s="39"/>
      <c r="DN1099" s="39"/>
      <c r="DO1099" s="39"/>
    </row>
    <row r="1100" spans="97:119" x14ac:dyDescent="0.4">
      <c r="CS1100" s="102"/>
      <c r="CT1100" s="102"/>
      <c r="CU1100" s="102"/>
      <c r="CV1100" s="102"/>
      <c r="CW1100" s="102"/>
      <c r="CX1100" s="102"/>
      <c r="CY1100" s="102"/>
      <c r="DI1100" s="39" t="s">
        <v>6680</v>
      </c>
      <c r="DJ1100" s="39" t="s">
        <v>6681</v>
      </c>
      <c r="DK1100" s="39" t="s">
        <v>6681</v>
      </c>
      <c r="DL1100" s="39">
        <v>2</v>
      </c>
      <c r="DM1100" s="39"/>
      <c r="DN1100" s="39"/>
      <c r="DO1100" s="39"/>
    </row>
    <row r="1101" spans="97:119" x14ac:dyDescent="0.4">
      <c r="CS1101" s="102"/>
      <c r="CT1101" s="102"/>
      <c r="CU1101" s="102"/>
      <c r="CV1101" s="102"/>
      <c r="CW1101" s="102"/>
      <c r="CX1101" s="102"/>
      <c r="CY1101" s="102"/>
      <c r="DI1101" s="39" t="s">
        <v>6682</v>
      </c>
      <c r="DJ1101" s="39" t="s">
        <v>6683</v>
      </c>
      <c r="DK1101" s="39" t="s">
        <v>6683</v>
      </c>
      <c r="DL1101" s="39">
        <v>2</v>
      </c>
      <c r="DM1101" s="39"/>
      <c r="DN1101" s="39"/>
      <c r="DO1101" s="39"/>
    </row>
    <row r="1102" spans="97:119" x14ac:dyDescent="0.4">
      <c r="CS1102" s="102"/>
      <c r="CT1102" s="102"/>
      <c r="CU1102" s="102"/>
      <c r="CV1102" s="102"/>
      <c r="CW1102" s="102"/>
      <c r="CX1102" s="102"/>
      <c r="CY1102" s="102"/>
      <c r="DI1102" s="39" t="s">
        <v>6684</v>
      </c>
      <c r="DJ1102" s="39" t="s">
        <v>6685</v>
      </c>
      <c r="DK1102" s="39" t="s">
        <v>6685</v>
      </c>
      <c r="DL1102" s="39">
        <v>2</v>
      </c>
      <c r="DM1102" s="39"/>
      <c r="DN1102" s="39"/>
      <c r="DO1102" s="39"/>
    </row>
    <row r="1103" spans="97:119" x14ac:dyDescent="0.4">
      <c r="CS1103" s="102"/>
      <c r="CT1103" s="102"/>
      <c r="CU1103" s="102"/>
      <c r="CV1103" s="102"/>
      <c r="CW1103" s="102"/>
      <c r="CX1103" s="102"/>
      <c r="CY1103" s="102"/>
      <c r="DI1103" s="39" t="s">
        <v>6686</v>
      </c>
      <c r="DJ1103" s="39" t="s">
        <v>6687</v>
      </c>
      <c r="DK1103" s="39" t="s">
        <v>6687</v>
      </c>
      <c r="DL1103" s="39">
        <v>2</v>
      </c>
      <c r="DM1103" s="39"/>
      <c r="DN1103" s="39"/>
      <c r="DO1103" s="39"/>
    </row>
    <row r="1104" spans="97:119" x14ac:dyDescent="0.4">
      <c r="CS1104" s="102"/>
      <c r="CT1104" s="102"/>
      <c r="CU1104" s="102"/>
      <c r="CV1104" s="102"/>
      <c r="CW1104" s="102"/>
      <c r="CX1104" s="102"/>
      <c r="CY1104" s="102"/>
      <c r="DI1104" s="39" t="s">
        <v>6688</v>
      </c>
      <c r="DJ1104" s="39" t="s">
        <v>6689</v>
      </c>
      <c r="DK1104" s="39" t="s">
        <v>6689</v>
      </c>
      <c r="DL1104" s="39">
        <v>2</v>
      </c>
      <c r="DM1104" s="39"/>
      <c r="DN1104" s="39"/>
      <c r="DO1104" s="39"/>
    </row>
    <row r="1105" spans="97:119" x14ac:dyDescent="0.4">
      <c r="CS1105" s="102"/>
      <c r="CT1105" s="102"/>
      <c r="CU1105" s="102"/>
      <c r="CV1105" s="102"/>
      <c r="CW1105" s="102"/>
      <c r="CX1105" s="102"/>
      <c r="CY1105" s="102"/>
      <c r="DI1105" s="39" t="s">
        <v>6690</v>
      </c>
      <c r="DJ1105" s="39" t="s">
        <v>6691</v>
      </c>
      <c r="DK1105" s="39" t="s">
        <v>6691</v>
      </c>
      <c r="DL1105" s="39">
        <v>2</v>
      </c>
      <c r="DM1105" s="39"/>
      <c r="DN1105" s="39"/>
      <c r="DO1105" s="39"/>
    </row>
    <row r="1106" spans="97:119" x14ac:dyDescent="0.4">
      <c r="CS1106" s="102"/>
      <c r="CT1106" s="102"/>
      <c r="CU1106" s="102"/>
      <c r="CV1106" s="102"/>
      <c r="CW1106" s="102"/>
      <c r="CX1106" s="102"/>
      <c r="CY1106" s="102"/>
      <c r="DI1106" s="39" t="s">
        <v>6692</v>
      </c>
      <c r="DJ1106" s="39" t="s">
        <v>6693</v>
      </c>
      <c r="DK1106" s="39" t="s">
        <v>6693</v>
      </c>
      <c r="DL1106" s="39">
        <v>2</v>
      </c>
      <c r="DM1106" s="39"/>
      <c r="DN1106" s="39"/>
      <c r="DO1106" s="39"/>
    </row>
    <row r="1107" spans="97:119" x14ac:dyDescent="0.4">
      <c r="CS1107" s="102"/>
      <c r="CT1107" s="102"/>
      <c r="CU1107" s="102"/>
      <c r="CV1107" s="102"/>
      <c r="CW1107" s="102"/>
      <c r="CX1107" s="102"/>
      <c r="CY1107" s="102"/>
      <c r="DI1107" s="39" t="s">
        <v>6694</v>
      </c>
      <c r="DJ1107" s="39" t="s">
        <v>6695</v>
      </c>
      <c r="DK1107" s="39" t="s">
        <v>6695</v>
      </c>
      <c r="DL1107" s="39">
        <v>2</v>
      </c>
      <c r="DM1107" s="39"/>
      <c r="DN1107" s="39"/>
      <c r="DO1107" s="39"/>
    </row>
    <row r="1108" spans="97:119" x14ac:dyDescent="0.4">
      <c r="CS1108" s="102"/>
      <c r="CT1108" s="102"/>
      <c r="CU1108" s="102"/>
      <c r="CV1108" s="102"/>
      <c r="CW1108" s="102"/>
      <c r="CX1108" s="102"/>
      <c r="CY1108" s="102"/>
      <c r="DI1108" s="39" t="s">
        <v>6696</v>
      </c>
      <c r="DJ1108" s="39" t="s">
        <v>6697</v>
      </c>
      <c r="DK1108" s="39" t="s">
        <v>6697</v>
      </c>
      <c r="DL1108" s="39">
        <v>2</v>
      </c>
      <c r="DM1108" s="39"/>
      <c r="DN1108" s="39"/>
      <c r="DO1108" s="39"/>
    </row>
    <row r="1109" spans="97:119" x14ac:dyDescent="0.4">
      <c r="CS1109" s="102"/>
      <c r="CT1109" s="102"/>
      <c r="CU1109" s="102"/>
      <c r="CV1109" s="102"/>
      <c r="CW1109" s="102"/>
      <c r="CX1109" s="102"/>
      <c r="CY1109" s="102"/>
      <c r="DI1109" s="39" t="s">
        <v>6698</v>
      </c>
      <c r="DJ1109" s="39" t="s">
        <v>6699</v>
      </c>
      <c r="DK1109" s="39" t="s">
        <v>6699</v>
      </c>
      <c r="DL1109" s="39">
        <v>2</v>
      </c>
      <c r="DM1109" s="39"/>
      <c r="DN1109" s="39"/>
      <c r="DO1109" s="39"/>
    </row>
    <row r="1110" spans="97:119" x14ac:dyDescent="0.4">
      <c r="CS1110" s="102"/>
      <c r="CT1110" s="102"/>
      <c r="CU1110" s="102"/>
      <c r="CV1110" s="102"/>
      <c r="CW1110" s="102"/>
      <c r="CX1110" s="102"/>
      <c r="CY1110" s="102"/>
      <c r="DI1110" s="39" t="s">
        <v>6700</v>
      </c>
      <c r="DJ1110" s="39" t="s">
        <v>6701</v>
      </c>
      <c r="DK1110" s="39" t="s">
        <v>6701</v>
      </c>
      <c r="DL1110" s="39">
        <v>2</v>
      </c>
      <c r="DM1110" s="39"/>
      <c r="DN1110" s="39"/>
      <c r="DO1110" s="39"/>
    </row>
    <row r="1111" spans="97:119" x14ac:dyDescent="0.4">
      <c r="CS1111" s="102"/>
      <c r="CT1111" s="102"/>
      <c r="CU1111" s="102"/>
      <c r="CV1111" s="102"/>
      <c r="CW1111" s="102"/>
      <c r="CX1111" s="102"/>
      <c r="CY1111" s="102"/>
      <c r="DI1111" s="39" t="s">
        <v>6702</v>
      </c>
      <c r="DJ1111" s="39" t="s">
        <v>6703</v>
      </c>
      <c r="DK1111" s="39" t="s">
        <v>6703</v>
      </c>
      <c r="DL1111" s="39">
        <v>2</v>
      </c>
      <c r="DM1111" s="39"/>
      <c r="DN1111" s="39"/>
      <c r="DO1111" s="39"/>
    </row>
    <row r="1112" spans="97:119" x14ac:dyDescent="0.4">
      <c r="CS1112" s="102"/>
      <c r="CT1112" s="102"/>
      <c r="CU1112" s="102"/>
      <c r="CV1112" s="102"/>
      <c r="CW1112" s="102"/>
      <c r="CX1112" s="102"/>
      <c r="CY1112" s="102"/>
      <c r="DI1112" s="39" t="s">
        <v>6704</v>
      </c>
      <c r="DJ1112" s="39" t="s">
        <v>6705</v>
      </c>
      <c r="DK1112" s="39" t="s">
        <v>6705</v>
      </c>
      <c r="DL1112" s="39">
        <v>2</v>
      </c>
      <c r="DM1112" s="39"/>
      <c r="DN1112" s="39"/>
      <c r="DO1112" s="39"/>
    </row>
    <row r="1113" spans="97:119" x14ac:dyDescent="0.4">
      <c r="CS1113" s="102"/>
      <c r="CT1113" s="102"/>
      <c r="CU1113" s="102"/>
      <c r="CV1113" s="102"/>
      <c r="CW1113" s="102"/>
      <c r="CX1113" s="102"/>
      <c r="CY1113" s="102"/>
      <c r="DI1113" s="39" t="s">
        <v>6706</v>
      </c>
      <c r="DJ1113" s="39" t="s">
        <v>6707</v>
      </c>
      <c r="DK1113" s="39" t="s">
        <v>6707</v>
      </c>
      <c r="DL1113" s="39">
        <v>2</v>
      </c>
      <c r="DM1113" s="39"/>
      <c r="DN1113" s="39"/>
      <c r="DO1113" s="39"/>
    </row>
    <row r="1114" spans="97:119" x14ac:dyDescent="0.4">
      <c r="CS1114" s="102"/>
      <c r="CT1114" s="102"/>
      <c r="CU1114" s="102"/>
      <c r="CV1114" s="102"/>
      <c r="CW1114" s="102"/>
      <c r="CX1114" s="102"/>
      <c r="CY1114" s="102"/>
      <c r="DI1114" s="39" t="s">
        <v>6708</v>
      </c>
      <c r="DJ1114" s="39" t="s">
        <v>6709</v>
      </c>
      <c r="DK1114" s="39" t="s">
        <v>6709</v>
      </c>
      <c r="DL1114" s="39">
        <v>2</v>
      </c>
      <c r="DM1114" s="39"/>
      <c r="DN1114" s="39"/>
      <c r="DO1114" s="39"/>
    </row>
    <row r="1115" spans="97:119" x14ac:dyDescent="0.4">
      <c r="CS1115" s="102"/>
      <c r="CT1115" s="102"/>
      <c r="CU1115" s="102"/>
      <c r="CV1115" s="102"/>
      <c r="CW1115" s="102"/>
      <c r="CX1115" s="102"/>
      <c r="CY1115" s="102"/>
      <c r="DI1115" s="39" t="s">
        <v>6710</v>
      </c>
      <c r="DJ1115" s="39" t="s">
        <v>6711</v>
      </c>
      <c r="DK1115" s="39" t="s">
        <v>6711</v>
      </c>
      <c r="DL1115" s="39">
        <v>2</v>
      </c>
      <c r="DM1115" s="39"/>
      <c r="DN1115" s="39"/>
      <c r="DO1115" s="39"/>
    </row>
    <row r="1116" spans="97:119" x14ac:dyDescent="0.4">
      <c r="CS1116" s="102"/>
      <c r="CT1116" s="102"/>
      <c r="CU1116" s="102"/>
      <c r="CV1116" s="102"/>
      <c r="CW1116" s="102"/>
      <c r="CX1116" s="102"/>
      <c r="CY1116" s="102"/>
      <c r="DI1116" s="39" t="s">
        <v>6712</v>
      </c>
      <c r="DJ1116" s="39" t="s">
        <v>6713</v>
      </c>
      <c r="DK1116" s="39" t="s">
        <v>6713</v>
      </c>
      <c r="DL1116" s="39">
        <v>2</v>
      </c>
      <c r="DM1116" s="39"/>
      <c r="DN1116" s="39"/>
      <c r="DO1116" s="39"/>
    </row>
    <row r="1117" spans="97:119" x14ac:dyDescent="0.4">
      <c r="CS1117" s="102"/>
      <c r="CT1117" s="102"/>
      <c r="CU1117" s="102"/>
      <c r="CV1117" s="102"/>
      <c r="CW1117" s="102"/>
      <c r="CX1117" s="102"/>
      <c r="CY1117" s="102"/>
      <c r="DI1117" s="39" t="s">
        <v>6714</v>
      </c>
      <c r="DJ1117" s="39" t="s">
        <v>6715</v>
      </c>
      <c r="DK1117" s="39" t="s">
        <v>6715</v>
      </c>
      <c r="DL1117" s="39">
        <v>2</v>
      </c>
      <c r="DM1117" s="39"/>
      <c r="DN1117" s="39"/>
      <c r="DO1117" s="39"/>
    </row>
    <row r="1118" spans="97:119" x14ac:dyDescent="0.4">
      <c r="CS1118" s="102"/>
      <c r="CT1118" s="102"/>
      <c r="CU1118" s="102"/>
      <c r="CV1118" s="102"/>
      <c r="CW1118" s="102"/>
      <c r="CX1118" s="102"/>
      <c r="CY1118" s="102"/>
      <c r="DI1118" s="39" t="s">
        <v>6716</v>
      </c>
      <c r="DJ1118" s="39" t="s">
        <v>6717</v>
      </c>
      <c r="DK1118" s="39" t="s">
        <v>6717</v>
      </c>
      <c r="DL1118" s="39">
        <v>2</v>
      </c>
      <c r="DM1118" s="39"/>
      <c r="DN1118" s="39"/>
      <c r="DO1118" s="39"/>
    </row>
    <row r="1119" spans="97:119" x14ac:dyDescent="0.4">
      <c r="CS1119" s="102"/>
      <c r="CT1119" s="102"/>
      <c r="CU1119" s="102"/>
      <c r="CV1119" s="102"/>
      <c r="CW1119" s="102"/>
      <c r="CX1119" s="102"/>
      <c r="CY1119" s="102"/>
      <c r="DI1119" s="39" t="s">
        <v>6718</v>
      </c>
      <c r="DJ1119" s="39" t="s">
        <v>6719</v>
      </c>
      <c r="DK1119" s="39" t="s">
        <v>6719</v>
      </c>
      <c r="DL1119" s="39">
        <v>2</v>
      </c>
      <c r="DM1119" s="39"/>
      <c r="DN1119" s="39"/>
      <c r="DO1119" s="39"/>
    </row>
    <row r="1120" spans="97:119" x14ac:dyDescent="0.4">
      <c r="CS1120" s="102"/>
      <c r="CT1120" s="102"/>
      <c r="CU1120" s="102"/>
      <c r="CV1120" s="102"/>
      <c r="CW1120" s="102"/>
      <c r="CX1120" s="102"/>
      <c r="CY1120" s="102"/>
      <c r="DI1120" s="39" t="s">
        <v>6720</v>
      </c>
      <c r="DJ1120" s="39" t="s">
        <v>6721</v>
      </c>
      <c r="DK1120" s="39" t="s">
        <v>6721</v>
      </c>
      <c r="DL1120" s="39">
        <v>2</v>
      </c>
      <c r="DM1120" s="39"/>
      <c r="DN1120" s="39"/>
      <c r="DO1120" s="39"/>
    </row>
    <row r="1121" spans="97:119" x14ac:dyDescent="0.4">
      <c r="CS1121" s="102"/>
      <c r="CT1121" s="102"/>
      <c r="CU1121" s="102"/>
      <c r="CV1121" s="102"/>
      <c r="CW1121" s="102"/>
      <c r="CX1121" s="102"/>
      <c r="CY1121" s="102"/>
      <c r="DI1121" s="39" t="s">
        <v>6722</v>
      </c>
      <c r="DJ1121" s="39" t="s">
        <v>6723</v>
      </c>
      <c r="DK1121" s="39" t="s">
        <v>6723</v>
      </c>
      <c r="DL1121" s="39">
        <v>2</v>
      </c>
      <c r="DM1121" s="39"/>
      <c r="DN1121" s="39"/>
      <c r="DO1121" s="39"/>
    </row>
    <row r="1122" spans="97:119" x14ac:dyDescent="0.4">
      <c r="CS1122" s="102"/>
      <c r="CT1122" s="102"/>
      <c r="CU1122" s="102"/>
      <c r="CV1122" s="102"/>
      <c r="CW1122" s="102"/>
      <c r="CX1122" s="102"/>
      <c r="CY1122" s="102"/>
      <c r="DI1122" s="39" t="s">
        <v>6724</v>
      </c>
      <c r="DJ1122" s="39" t="s">
        <v>6725</v>
      </c>
      <c r="DK1122" s="39" t="s">
        <v>6725</v>
      </c>
      <c r="DL1122" s="39">
        <v>2</v>
      </c>
      <c r="DM1122" s="39"/>
      <c r="DN1122" s="39"/>
      <c r="DO1122" s="39"/>
    </row>
    <row r="1123" spans="97:119" x14ac:dyDescent="0.4">
      <c r="CS1123" s="102"/>
      <c r="CT1123" s="102"/>
      <c r="CU1123" s="102"/>
      <c r="CV1123" s="102"/>
      <c r="CW1123" s="102"/>
      <c r="CX1123" s="102"/>
      <c r="CY1123" s="102"/>
      <c r="DI1123" s="39" t="s">
        <v>6726</v>
      </c>
      <c r="DJ1123" s="39" t="s">
        <v>6727</v>
      </c>
      <c r="DK1123" s="39" t="s">
        <v>6727</v>
      </c>
      <c r="DL1123" s="39">
        <v>2</v>
      </c>
      <c r="DM1123" s="39"/>
      <c r="DN1123" s="39"/>
      <c r="DO1123" s="39"/>
    </row>
    <row r="1124" spans="97:119" x14ac:dyDescent="0.4">
      <c r="CS1124" s="102"/>
      <c r="CT1124" s="102"/>
      <c r="CU1124" s="102"/>
      <c r="CV1124" s="102"/>
      <c r="CW1124" s="102"/>
      <c r="CX1124" s="102"/>
      <c r="CY1124" s="102"/>
      <c r="DI1124" s="39" t="s">
        <v>4775</v>
      </c>
      <c r="DJ1124" s="39" t="s">
        <v>6728</v>
      </c>
      <c r="DK1124" s="39" t="s">
        <v>6728</v>
      </c>
      <c r="DL1124" s="39">
        <v>3</v>
      </c>
      <c r="DM1124" s="37" t="b">
        <v>0</v>
      </c>
      <c r="DN1124" s="37"/>
      <c r="DO1124" s="39"/>
    </row>
    <row r="1125" spans="97:119" x14ac:dyDescent="0.4">
      <c r="CS1125" s="102"/>
      <c r="CT1125" s="102"/>
      <c r="CU1125" s="102"/>
      <c r="CV1125" s="102"/>
      <c r="CW1125" s="102"/>
      <c r="CX1125" s="102"/>
      <c r="CY1125" s="102"/>
      <c r="DI1125" s="39" t="s">
        <v>4779</v>
      </c>
      <c r="DJ1125" s="39" t="s">
        <v>6729</v>
      </c>
      <c r="DK1125" s="39" t="s">
        <v>6729</v>
      </c>
      <c r="DL1125" s="39">
        <v>3</v>
      </c>
      <c r="DM1125" s="37" t="b">
        <v>0</v>
      </c>
      <c r="DN1125" s="37"/>
      <c r="DO1125" s="39"/>
    </row>
    <row r="1126" spans="97:119" x14ac:dyDescent="0.4">
      <c r="CS1126" s="102"/>
      <c r="CT1126" s="102"/>
      <c r="CU1126" s="102"/>
      <c r="CV1126" s="102"/>
      <c r="CW1126" s="102"/>
      <c r="CX1126" s="102"/>
      <c r="CY1126" s="102"/>
      <c r="DI1126" s="39" t="s">
        <v>4783</v>
      </c>
      <c r="DJ1126" s="39" t="s">
        <v>6730</v>
      </c>
      <c r="DK1126" s="39" t="s">
        <v>6730</v>
      </c>
      <c r="DL1126" s="39">
        <v>3</v>
      </c>
      <c r="DM1126" s="37" t="b">
        <v>0</v>
      </c>
      <c r="DN1126" s="37"/>
      <c r="DO1126" s="39"/>
    </row>
    <row r="1127" spans="97:119" x14ac:dyDescent="0.4">
      <c r="CS1127" s="102"/>
      <c r="CT1127" s="102"/>
      <c r="CU1127" s="102"/>
      <c r="CV1127" s="102"/>
      <c r="CW1127" s="102"/>
      <c r="CX1127" s="102"/>
      <c r="CY1127" s="102"/>
      <c r="DI1127" s="39" t="s">
        <v>4788</v>
      </c>
      <c r="DJ1127" s="39" t="s">
        <v>6731</v>
      </c>
      <c r="DK1127" s="39" t="s">
        <v>6731</v>
      </c>
      <c r="DL1127" s="39">
        <v>3</v>
      </c>
      <c r="DM1127" s="37" t="b">
        <v>0</v>
      </c>
      <c r="DN1127" s="37"/>
      <c r="DO1127" s="39"/>
    </row>
    <row r="1128" spans="97:119" x14ac:dyDescent="0.4">
      <c r="CS1128" s="102"/>
      <c r="CT1128" s="102"/>
      <c r="CU1128" s="102"/>
      <c r="CV1128" s="102"/>
      <c r="CW1128" s="102"/>
      <c r="CX1128" s="102"/>
      <c r="CY1128" s="102"/>
      <c r="DI1128" s="39" t="s">
        <v>4792</v>
      </c>
      <c r="DJ1128" s="39" t="s">
        <v>6732</v>
      </c>
      <c r="DK1128" s="39" t="s">
        <v>6732</v>
      </c>
      <c r="DL1128" s="39">
        <v>3</v>
      </c>
      <c r="DM1128" s="37" t="b">
        <v>0</v>
      </c>
      <c r="DN1128" s="37"/>
      <c r="DO1128" s="39"/>
    </row>
    <row r="1129" spans="97:119" x14ac:dyDescent="0.4">
      <c r="CS1129" s="102"/>
      <c r="CT1129" s="102"/>
      <c r="CU1129" s="102"/>
      <c r="CV1129" s="102"/>
      <c r="CW1129" s="102"/>
      <c r="CX1129" s="102"/>
      <c r="CY1129" s="102"/>
      <c r="DI1129" s="39" t="s">
        <v>4795</v>
      </c>
      <c r="DJ1129" s="39" t="s">
        <v>6733</v>
      </c>
      <c r="DK1129" s="39" t="s">
        <v>6733</v>
      </c>
      <c r="DL1129" s="39">
        <v>3</v>
      </c>
      <c r="DM1129" s="37" t="b">
        <v>0</v>
      </c>
      <c r="DN1129" s="37"/>
      <c r="DO1129" s="39"/>
    </row>
    <row r="1130" spans="97:119" x14ac:dyDescent="0.4">
      <c r="CS1130" s="102"/>
      <c r="CT1130" s="102"/>
      <c r="CU1130" s="102"/>
      <c r="CV1130" s="102"/>
      <c r="CW1130" s="102"/>
      <c r="CX1130" s="102"/>
      <c r="CY1130" s="102"/>
      <c r="DI1130" s="39" t="s">
        <v>4799</v>
      </c>
      <c r="DJ1130" s="39" t="s">
        <v>6734</v>
      </c>
      <c r="DK1130" s="39" t="s">
        <v>6734</v>
      </c>
      <c r="DL1130" s="39">
        <v>3</v>
      </c>
      <c r="DM1130" s="37" t="b">
        <v>0</v>
      </c>
      <c r="DN1130" s="37"/>
      <c r="DO1130" s="39"/>
    </row>
    <row r="1131" spans="97:119" x14ac:dyDescent="0.4">
      <c r="CS1131" s="102"/>
      <c r="CT1131" s="102"/>
      <c r="CU1131" s="102"/>
      <c r="CV1131" s="102"/>
      <c r="CW1131" s="102"/>
      <c r="CX1131" s="102"/>
      <c r="CY1131" s="102"/>
      <c r="DI1131" s="39" t="s">
        <v>4804</v>
      </c>
      <c r="DJ1131" s="39" t="s">
        <v>6735</v>
      </c>
      <c r="DK1131" s="39" t="s">
        <v>6735</v>
      </c>
      <c r="DL1131" s="39"/>
      <c r="DM1131" s="39"/>
      <c r="DN1131" s="39"/>
      <c r="DO1131" s="39"/>
    </row>
    <row r="1132" spans="97:119" x14ac:dyDescent="0.4">
      <c r="CS1132" s="102"/>
      <c r="CT1132" s="102"/>
      <c r="CU1132" s="102"/>
      <c r="CV1132" s="102"/>
      <c r="CW1132" s="102"/>
      <c r="CX1132" s="102"/>
      <c r="CY1132" s="102"/>
      <c r="DI1132" s="39" t="s">
        <v>4809</v>
      </c>
      <c r="DJ1132" s="39" t="s">
        <v>6736</v>
      </c>
      <c r="DK1132" s="39" t="s">
        <v>6736</v>
      </c>
      <c r="DL1132" s="39"/>
      <c r="DM1132" s="39"/>
      <c r="DN1132" s="39"/>
      <c r="DO1132" s="39"/>
    </row>
    <row r="1133" spans="97:119" x14ac:dyDescent="0.4">
      <c r="CS1133" s="102"/>
      <c r="CT1133" s="102"/>
      <c r="CU1133" s="102"/>
      <c r="CV1133" s="102"/>
      <c r="CW1133" s="102"/>
      <c r="CX1133" s="102"/>
      <c r="CY1133" s="102"/>
      <c r="DI1133" s="39" t="s">
        <v>4814</v>
      </c>
      <c r="DJ1133" s="39" t="s">
        <v>6737</v>
      </c>
      <c r="DK1133" s="39" t="s">
        <v>6737</v>
      </c>
      <c r="DL1133" s="39"/>
      <c r="DM1133" s="39"/>
      <c r="DN1133" s="39"/>
      <c r="DO1133" s="39"/>
    </row>
    <row r="1134" spans="97:119" x14ac:dyDescent="0.4">
      <c r="CS1134" s="102"/>
      <c r="CT1134" s="102"/>
      <c r="CU1134" s="102"/>
      <c r="CV1134" s="102"/>
      <c r="CW1134" s="102"/>
      <c r="CX1134" s="102"/>
      <c r="CY1134" s="102"/>
      <c r="DI1134" s="39" t="s">
        <v>4819</v>
      </c>
      <c r="DJ1134" s="39" t="s">
        <v>6738</v>
      </c>
      <c r="DK1134" s="39" t="s">
        <v>6738</v>
      </c>
      <c r="DL1134" s="39"/>
      <c r="DM1134" s="39"/>
      <c r="DN1134" s="39"/>
      <c r="DO1134" s="39"/>
    </row>
    <row r="1135" spans="97:119" x14ac:dyDescent="0.4">
      <c r="CS1135" s="102"/>
      <c r="CT1135" s="102"/>
      <c r="CU1135" s="102"/>
      <c r="CV1135" s="102"/>
      <c r="CW1135" s="102"/>
      <c r="CX1135" s="102"/>
      <c r="CY1135" s="102"/>
      <c r="DI1135" s="39" t="s">
        <v>4824</v>
      </c>
      <c r="DJ1135" s="39" t="s">
        <v>6739</v>
      </c>
      <c r="DK1135" s="39" t="s">
        <v>6739</v>
      </c>
      <c r="DL1135" s="39"/>
      <c r="DM1135" s="39"/>
      <c r="DN1135" s="39"/>
      <c r="DO1135" s="39"/>
    </row>
    <row r="1136" spans="97:119" x14ac:dyDescent="0.4">
      <c r="CS1136" s="102"/>
      <c r="CT1136" s="102"/>
      <c r="CU1136" s="102"/>
      <c r="CV1136" s="102"/>
      <c r="CW1136" s="102"/>
      <c r="CX1136" s="102"/>
      <c r="CY1136" s="102"/>
      <c r="DI1136" s="39" t="s">
        <v>4829</v>
      </c>
      <c r="DJ1136" s="39" t="s">
        <v>6740</v>
      </c>
      <c r="DK1136" s="39" t="s">
        <v>6740</v>
      </c>
      <c r="DL1136" s="39"/>
      <c r="DM1136" s="39"/>
      <c r="DN1136" s="39"/>
      <c r="DO1136" s="39"/>
    </row>
    <row r="1137" spans="97:119" x14ac:dyDescent="0.4">
      <c r="CS1137" s="102"/>
      <c r="CT1137" s="102"/>
      <c r="CU1137" s="102"/>
      <c r="CV1137" s="102"/>
      <c r="CW1137" s="102"/>
      <c r="CX1137" s="102"/>
      <c r="CY1137" s="102"/>
      <c r="DI1137" s="39" t="s">
        <v>4833</v>
      </c>
      <c r="DJ1137" s="39" t="s">
        <v>6741</v>
      </c>
      <c r="DK1137" s="39" t="s">
        <v>6741</v>
      </c>
      <c r="DL1137" s="39"/>
      <c r="DM1137" s="39"/>
      <c r="DN1137" s="39"/>
      <c r="DO1137" s="39"/>
    </row>
    <row r="1138" spans="97:119" x14ac:dyDescent="0.4">
      <c r="CS1138" s="102"/>
      <c r="CT1138" s="102"/>
      <c r="CU1138" s="102"/>
      <c r="CV1138" s="102"/>
      <c r="CW1138" s="102"/>
      <c r="CX1138" s="102"/>
      <c r="CY1138" s="102"/>
      <c r="DI1138" s="39" t="s">
        <v>4837</v>
      </c>
      <c r="DJ1138" s="39" t="s">
        <v>6742</v>
      </c>
      <c r="DK1138" s="39" t="s">
        <v>6742</v>
      </c>
      <c r="DL1138" s="39"/>
      <c r="DM1138" s="39"/>
      <c r="DN1138" s="39"/>
      <c r="DO1138" s="39"/>
    </row>
    <row r="1139" spans="97:119" x14ac:dyDescent="0.4">
      <c r="CS1139" s="102"/>
      <c r="CT1139" s="102"/>
      <c r="CU1139" s="102"/>
      <c r="CV1139" s="102"/>
      <c r="CW1139" s="102"/>
      <c r="CX1139" s="102"/>
      <c r="CY1139" s="102"/>
      <c r="DI1139" s="39" t="s">
        <v>4842</v>
      </c>
      <c r="DJ1139" s="39" t="s">
        <v>6743</v>
      </c>
      <c r="DK1139" s="39" t="s">
        <v>6743</v>
      </c>
      <c r="DL1139" s="39"/>
      <c r="DM1139" s="39"/>
      <c r="DN1139" s="39"/>
      <c r="DO1139" s="39"/>
    </row>
    <row r="1140" spans="97:119" x14ac:dyDescent="0.4">
      <c r="CS1140" s="102"/>
      <c r="CT1140" s="102"/>
      <c r="CU1140" s="102"/>
      <c r="CV1140" s="102"/>
      <c r="CW1140" s="102"/>
      <c r="CX1140" s="102"/>
      <c r="CY1140" s="102"/>
      <c r="DI1140" s="39" t="s">
        <v>6744</v>
      </c>
      <c r="DJ1140" s="39" t="s">
        <v>6745</v>
      </c>
      <c r="DK1140" s="39" t="s">
        <v>6745</v>
      </c>
      <c r="DL1140" s="39">
        <v>3</v>
      </c>
      <c r="DM1140" s="37" t="b">
        <v>0</v>
      </c>
      <c r="DN1140" s="37"/>
      <c r="DO1140" s="39"/>
    </row>
    <row r="1141" spans="97:119" x14ac:dyDescent="0.4">
      <c r="CS1141" s="102"/>
      <c r="CT1141" s="102"/>
      <c r="CU1141" s="102"/>
      <c r="CV1141" s="102"/>
      <c r="CW1141" s="102"/>
      <c r="CX1141" s="102"/>
      <c r="CY1141" s="102"/>
      <c r="DI1141" s="39" t="s">
        <v>6746</v>
      </c>
      <c r="DJ1141" s="39" t="s">
        <v>6747</v>
      </c>
      <c r="DK1141" s="39" t="s">
        <v>6747</v>
      </c>
      <c r="DL1141" s="39">
        <v>3</v>
      </c>
      <c r="DM1141" s="37" t="b">
        <v>0</v>
      </c>
      <c r="DN1141" s="37"/>
      <c r="DO1141" s="39"/>
    </row>
    <row r="1142" spans="97:119" x14ac:dyDescent="0.4">
      <c r="CS1142" s="102"/>
      <c r="CT1142" s="102"/>
      <c r="CU1142" s="102"/>
      <c r="CV1142" s="102"/>
      <c r="CW1142" s="102"/>
      <c r="CX1142" s="102"/>
      <c r="CY1142" s="102"/>
      <c r="DI1142" s="39" t="s">
        <v>6748</v>
      </c>
      <c r="DJ1142" s="39" t="s">
        <v>6749</v>
      </c>
      <c r="DK1142" s="39" t="s">
        <v>6749</v>
      </c>
      <c r="DL1142" s="39">
        <v>3</v>
      </c>
      <c r="DM1142" s="37" t="b">
        <v>0</v>
      </c>
      <c r="DN1142" s="37"/>
      <c r="DO1142" s="39"/>
    </row>
    <row r="1143" spans="97:119" x14ac:dyDescent="0.4">
      <c r="CS1143" s="102"/>
      <c r="CT1143" s="102"/>
      <c r="CU1143" s="102"/>
      <c r="CV1143" s="102"/>
      <c r="CW1143" s="102"/>
      <c r="CX1143" s="102"/>
      <c r="CY1143" s="102"/>
      <c r="DI1143" s="39" t="s">
        <v>6750</v>
      </c>
      <c r="DJ1143" s="39" t="s">
        <v>6751</v>
      </c>
      <c r="DK1143" s="39" t="s">
        <v>6751</v>
      </c>
      <c r="DL1143" s="39">
        <v>3</v>
      </c>
      <c r="DM1143" s="37" t="b">
        <v>0</v>
      </c>
      <c r="DN1143" s="37"/>
      <c r="DO1143" s="39"/>
    </row>
    <row r="1144" spans="97:119" x14ac:dyDescent="0.4">
      <c r="CS1144" s="102"/>
      <c r="CT1144" s="102"/>
      <c r="CU1144" s="102"/>
      <c r="CV1144" s="102"/>
      <c r="CW1144" s="102"/>
      <c r="CX1144" s="102"/>
      <c r="CY1144" s="102"/>
      <c r="DI1144" s="39" t="s">
        <v>6752</v>
      </c>
      <c r="DJ1144" s="39" t="s">
        <v>6753</v>
      </c>
      <c r="DK1144" s="39" t="s">
        <v>6753</v>
      </c>
      <c r="DL1144" s="39">
        <v>3</v>
      </c>
      <c r="DM1144" s="37" t="b">
        <v>0</v>
      </c>
      <c r="DN1144" s="37"/>
      <c r="DO1144" s="39"/>
    </row>
    <row r="1145" spans="97:119" x14ac:dyDescent="0.4">
      <c r="CS1145" s="102"/>
      <c r="CT1145" s="102"/>
      <c r="CU1145" s="102"/>
      <c r="CV1145" s="102"/>
      <c r="CW1145" s="102"/>
      <c r="CX1145" s="102"/>
      <c r="CY1145" s="102"/>
      <c r="DI1145" s="39" t="s">
        <v>6754</v>
      </c>
      <c r="DJ1145" s="39" t="s">
        <v>6755</v>
      </c>
      <c r="DK1145" s="39" t="s">
        <v>6755</v>
      </c>
      <c r="DL1145" s="39">
        <v>3</v>
      </c>
      <c r="DM1145" s="37" t="b">
        <v>0</v>
      </c>
      <c r="DN1145" s="37"/>
      <c r="DO1145" s="39"/>
    </row>
    <row r="1146" spans="97:119" x14ac:dyDescent="0.4">
      <c r="CS1146" s="102"/>
      <c r="CT1146" s="102"/>
      <c r="CU1146" s="102"/>
      <c r="CV1146" s="102"/>
      <c r="CW1146" s="102"/>
      <c r="CX1146" s="102"/>
      <c r="CY1146" s="102"/>
      <c r="DI1146" s="39" t="s">
        <v>6756</v>
      </c>
      <c r="DJ1146" s="39" t="s">
        <v>6757</v>
      </c>
      <c r="DK1146" s="39" t="s">
        <v>6757</v>
      </c>
      <c r="DL1146" s="39">
        <v>3</v>
      </c>
      <c r="DM1146" s="37" t="b">
        <v>0</v>
      </c>
      <c r="DN1146" s="37"/>
      <c r="DO1146" s="39"/>
    </row>
    <row r="1147" spans="97:119" x14ac:dyDescent="0.4">
      <c r="CS1147" s="102"/>
      <c r="CT1147" s="102"/>
      <c r="CU1147" s="102"/>
      <c r="CV1147" s="102"/>
      <c r="CW1147" s="102"/>
      <c r="CX1147" s="102"/>
      <c r="CY1147" s="102"/>
      <c r="DI1147" s="39" t="s">
        <v>6758</v>
      </c>
      <c r="DJ1147" s="39" t="s">
        <v>6759</v>
      </c>
      <c r="DK1147" s="39" t="s">
        <v>6759</v>
      </c>
      <c r="DL1147" s="39">
        <v>3</v>
      </c>
      <c r="DM1147" s="37" t="b">
        <v>0</v>
      </c>
      <c r="DN1147" s="37"/>
      <c r="DO1147" s="39"/>
    </row>
    <row r="1148" spans="97:119" x14ac:dyDescent="0.4">
      <c r="CS1148" s="102"/>
      <c r="CT1148" s="102"/>
      <c r="CU1148" s="102"/>
      <c r="CV1148" s="102"/>
      <c r="CW1148" s="102"/>
      <c r="CX1148" s="102"/>
      <c r="CY1148" s="102"/>
      <c r="DI1148" s="39" t="s">
        <v>6760</v>
      </c>
      <c r="DJ1148" s="39" t="s">
        <v>6761</v>
      </c>
      <c r="DK1148" s="39" t="s">
        <v>6761</v>
      </c>
      <c r="DL1148" s="39">
        <v>9</v>
      </c>
      <c r="DM1148" s="37"/>
      <c r="DN1148" s="37"/>
      <c r="DO1148" s="39"/>
    </row>
    <row r="1149" spans="97:119" x14ac:dyDescent="0.4">
      <c r="CS1149" s="102"/>
      <c r="CT1149" s="102"/>
      <c r="CU1149" s="102"/>
      <c r="CV1149" s="102"/>
      <c r="CW1149" s="102"/>
      <c r="CX1149" s="102"/>
      <c r="CY1149" s="102"/>
      <c r="DI1149" s="39" t="s">
        <v>6762</v>
      </c>
      <c r="DJ1149" s="39" t="s">
        <v>6763</v>
      </c>
      <c r="DK1149" s="39" t="s">
        <v>6763</v>
      </c>
      <c r="DL1149" s="39">
        <v>9</v>
      </c>
      <c r="DM1149" s="37"/>
      <c r="DN1149" s="37"/>
      <c r="DO1149" s="39"/>
    </row>
    <row r="1150" spans="97:119" x14ac:dyDescent="0.4">
      <c r="CS1150" s="102"/>
      <c r="CT1150" s="102"/>
      <c r="CU1150" s="102"/>
      <c r="CV1150" s="102"/>
      <c r="CW1150" s="102"/>
      <c r="CX1150" s="102"/>
      <c r="CY1150" s="102"/>
      <c r="DI1150" s="39" t="s">
        <v>6764</v>
      </c>
      <c r="DJ1150" s="39" t="s">
        <v>6765</v>
      </c>
      <c r="DK1150" s="39" t="s">
        <v>6765</v>
      </c>
      <c r="DL1150" s="39"/>
      <c r="DM1150" s="39"/>
      <c r="DN1150" s="39"/>
      <c r="DO1150" s="39"/>
    </row>
    <row r="1151" spans="97:119" x14ac:dyDescent="0.4">
      <c r="CS1151" s="102"/>
      <c r="CT1151" s="102"/>
      <c r="CU1151" s="102"/>
      <c r="CV1151" s="102"/>
      <c r="CW1151" s="102"/>
      <c r="CX1151" s="102"/>
      <c r="CY1151" s="102"/>
      <c r="DI1151" s="39" t="s">
        <v>6766</v>
      </c>
      <c r="DJ1151" s="39" t="s">
        <v>6767</v>
      </c>
      <c r="DK1151" s="39" t="s">
        <v>6767</v>
      </c>
      <c r="DL1151" s="39">
        <v>14</v>
      </c>
      <c r="DM1151" s="39" t="s">
        <v>858</v>
      </c>
      <c r="DN1151" s="39"/>
      <c r="DO1151" s="39"/>
    </row>
    <row r="1152" spans="97:119" x14ac:dyDescent="0.4">
      <c r="CS1152" s="102"/>
      <c r="CT1152" s="102"/>
      <c r="CU1152" s="102"/>
      <c r="CV1152" s="102"/>
      <c r="CW1152" s="102"/>
      <c r="CX1152" s="102"/>
      <c r="CY1152" s="102"/>
      <c r="DI1152" s="39" t="s">
        <v>6768</v>
      </c>
      <c r="DJ1152" s="39" t="s">
        <v>6769</v>
      </c>
      <c r="DK1152" s="39" t="s">
        <v>6769</v>
      </c>
      <c r="DL1152" s="39">
        <v>2</v>
      </c>
      <c r="DM1152" s="39"/>
      <c r="DN1152" s="39"/>
      <c r="DO1152" s="39"/>
    </row>
    <row r="1153" spans="97:119" x14ac:dyDescent="0.4">
      <c r="CS1153" s="102"/>
      <c r="CT1153" s="102"/>
      <c r="CU1153" s="102"/>
      <c r="CV1153" s="102"/>
      <c r="CW1153" s="102"/>
      <c r="CX1153" s="102"/>
      <c r="CY1153" s="102"/>
      <c r="DI1153" s="39" t="s">
        <v>6770</v>
      </c>
      <c r="DJ1153" s="39" t="s">
        <v>6771</v>
      </c>
      <c r="DK1153" s="39" t="s">
        <v>6771</v>
      </c>
      <c r="DL1153" s="39">
        <v>2</v>
      </c>
      <c r="DM1153" s="39"/>
      <c r="DN1153" s="39"/>
      <c r="DO1153" s="39"/>
    </row>
    <row r="1154" spans="97:119" x14ac:dyDescent="0.4">
      <c r="CS1154" s="102"/>
      <c r="CT1154" s="102"/>
      <c r="CU1154" s="102"/>
      <c r="CV1154" s="102"/>
      <c r="CW1154" s="102"/>
      <c r="CX1154" s="102"/>
      <c r="CY1154" s="102"/>
      <c r="DI1154" s="39" t="s">
        <v>6772</v>
      </c>
      <c r="DJ1154" s="39" t="s">
        <v>6773</v>
      </c>
      <c r="DK1154" s="39" t="s">
        <v>6773</v>
      </c>
      <c r="DL1154" s="39">
        <v>2</v>
      </c>
      <c r="DM1154" s="39"/>
      <c r="DN1154" s="39"/>
      <c r="DO1154" s="39"/>
    </row>
    <row r="1155" spans="97:119" x14ac:dyDescent="0.4">
      <c r="CS1155" s="102"/>
      <c r="CT1155" s="102"/>
      <c r="CU1155" s="102"/>
      <c r="CV1155" s="102"/>
      <c r="CW1155" s="102"/>
      <c r="CX1155" s="102"/>
      <c r="CY1155" s="102"/>
      <c r="DI1155" s="39" t="s">
        <v>6774</v>
      </c>
      <c r="DJ1155" s="39" t="s">
        <v>6775</v>
      </c>
      <c r="DK1155" s="39" t="s">
        <v>6775</v>
      </c>
      <c r="DL1155" s="39">
        <v>2</v>
      </c>
      <c r="DM1155" s="39"/>
      <c r="DN1155" s="39"/>
      <c r="DO1155" s="39"/>
    </row>
    <row r="1156" spans="97:119" x14ac:dyDescent="0.4">
      <c r="CS1156" s="102"/>
      <c r="CT1156" s="102"/>
      <c r="CU1156" s="102"/>
      <c r="CV1156" s="102"/>
      <c r="CW1156" s="102"/>
      <c r="CX1156" s="102"/>
      <c r="CY1156" s="102"/>
      <c r="DI1156" s="39" t="s">
        <v>6776</v>
      </c>
      <c r="DJ1156" s="39" t="s">
        <v>6777</v>
      </c>
      <c r="DK1156" s="39" t="s">
        <v>6777</v>
      </c>
      <c r="DL1156" s="39">
        <v>2</v>
      </c>
      <c r="DM1156" s="39"/>
      <c r="DN1156" s="39"/>
      <c r="DO1156" s="39"/>
    </row>
    <row r="1157" spans="97:119" x14ac:dyDescent="0.4">
      <c r="CS1157" s="102"/>
      <c r="CT1157" s="102"/>
      <c r="CU1157" s="102"/>
      <c r="CV1157" s="102"/>
      <c r="CW1157" s="102"/>
      <c r="CX1157" s="102"/>
      <c r="CY1157" s="102"/>
      <c r="DI1157" s="39" t="s">
        <v>6778</v>
      </c>
      <c r="DJ1157" s="39" t="s">
        <v>6779</v>
      </c>
      <c r="DK1157" s="39" t="s">
        <v>6779</v>
      </c>
      <c r="DL1157" s="39">
        <v>2</v>
      </c>
      <c r="DM1157" s="39"/>
      <c r="DN1157" s="39"/>
      <c r="DO1157" s="39"/>
    </row>
    <row r="1158" spans="97:119" x14ac:dyDescent="0.4">
      <c r="CS1158" s="102"/>
      <c r="CT1158" s="102"/>
      <c r="CU1158" s="102"/>
      <c r="CV1158" s="102"/>
      <c r="CW1158" s="102"/>
      <c r="CX1158" s="102"/>
      <c r="CY1158" s="102"/>
      <c r="DI1158" s="39" t="s">
        <v>6780</v>
      </c>
      <c r="DJ1158" s="39" t="s">
        <v>6781</v>
      </c>
      <c r="DK1158" s="39" t="s">
        <v>6781</v>
      </c>
      <c r="DL1158" s="39">
        <v>2</v>
      </c>
      <c r="DM1158" s="39"/>
      <c r="DN1158" s="39"/>
      <c r="DO1158" s="39"/>
    </row>
    <row r="1159" spans="97:119" x14ac:dyDescent="0.4">
      <c r="CS1159" s="102"/>
      <c r="CT1159" s="102"/>
      <c r="CU1159" s="102"/>
      <c r="CV1159" s="102"/>
      <c r="CW1159" s="102"/>
      <c r="CX1159" s="102"/>
      <c r="CY1159" s="102"/>
      <c r="DI1159" s="39" t="s">
        <v>6782</v>
      </c>
      <c r="DJ1159" s="39" t="s">
        <v>6783</v>
      </c>
      <c r="DK1159" s="39" t="s">
        <v>6783</v>
      </c>
      <c r="DL1159" s="39">
        <v>2</v>
      </c>
      <c r="DM1159" s="39"/>
      <c r="DN1159" s="39"/>
      <c r="DO1159" s="39"/>
    </row>
    <row r="1160" spans="97:119" x14ac:dyDescent="0.4">
      <c r="CS1160" s="102"/>
      <c r="CT1160" s="102"/>
      <c r="CU1160" s="102"/>
      <c r="CV1160" s="102"/>
      <c r="CW1160" s="102"/>
      <c r="CX1160" s="102"/>
      <c r="CY1160" s="102"/>
      <c r="DI1160" s="39" t="s">
        <v>6784</v>
      </c>
      <c r="DJ1160" s="39" t="s">
        <v>6785</v>
      </c>
      <c r="DK1160" s="39" t="s">
        <v>6785</v>
      </c>
      <c r="DL1160" s="39">
        <v>2</v>
      </c>
      <c r="DM1160" s="39"/>
      <c r="DN1160" s="39"/>
      <c r="DO1160" s="39"/>
    </row>
    <row r="1161" spans="97:119" x14ac:dyDescent="0.4">
      <c r="CS1161" s="102"/>
      <c r="CT1161" s="102"/>
      <c r="CU1161" s="102"/>
      <c r="CV1161" s="102"/>
      <c r="CW1161" s="102"/>
      <c r="CX1161" s="102"/>
      <c r="CY1161" s="102"/>
      <c r="DI1161" s="39" t="s">
        <v>6786</v>
      </c>
      <c r="DJ1161" s="39" t="s">
        <v>6787</v>
      </c>
      <c r="DK1161" s="39" t="s">
        <v>6787</v>
      </c>
      <c r="DL1161" s="39">
        <v>2</v>
      </c>
      <c r="DM1161" s="39"/>
      <c r="DN1161" s="39"/>
      <c r="DO1161" s="39"/>
    </row>
    <row r="1162" spans="97:119" x14ac:dyDescent="0.4">
      <c r="CS1162" s="102"/>
      <c r="CT1162" s="102"/>
      <c r="CU1162" s="102"/>
      <c r="CV1162" s="102"/>
      <c r="CW1162" s="102"/>
      <c r="CX1162" s="102"/>
      <c r="CY1162" s="102"/>
      <c r="DI1162" s="39" t="s">
        <v>6788</v>
      </c>
      <c r="DJ1162" s="39" t="s">
        <v>6789</v>
      </c>
      <c r="DK1162" s="39" t="s">
        <v>6789</v>
      </c>
      <c r="DL1162" s="39">
        <v>2</v>
      </c>
      <c r="DM1162" s="39"/>
      <c r="DN1162" s="39"/>
      <c r="DO1162" s="39"/>
    </row>
    <row r="1163" spans="97:119" x14ac:dyDescent="0.4">
      <c r="CS1163" s="102"/>
      <c r="CT1163" s="102"/>
      <c r="CU1163" s="102"/>
      <c r="CV1163" s="102"/>
      <c r="CW1163" s="102"/>
      <c r="CX1163" s="102"/>
      <c r="CY1163" s="102"/>
      <c r="DI1163" s="39" t="s">
        <v>6790</v>
      </c>
      <c r="DJ1163" s="39" t="s">
        <v>6791</v>
      </c>
      <c r="DK1163" s="39" t="s">
        <v>6791</v>
      </c>
      <c r="DL1163" s="39">
        <v>2</v>
      </c>
      <c r="DM1163" s="39"/>
      <c r="DN1163" s="39"/>
      <c r="DO1163" s="39"/>
    </row>
    <row r="1164" spans="97:119" x14ac:dyDescent="0.4">
      <c r="CS1164" s="102"/>
      <c r="CT1164" s="102"/>
      <c r="CU1164" s="102"/>
      <c r="CV1164" s="102"/>
      <c r="CW1164" s="102"/>
      <c r="CX1164" s="102"/>
      <c r="CY1164" s="102"/>
      <c r="DI1164" s="39" t="s">
        <v>6792</v>
      </c>
      <c r="DJ1164" s="39" t="s">
        <v>6793</v>
      </c>
      <c r="DK1164" s="39" t="s">
        <v>6793</v>
      </c>
      <c r="DL1164" s="39">
        <v>2</v>
      </c>
      <c r="DM1164" s="39"/>
      <c r="DN1164" s="39"/>
      <c r="DO1164" s="39"/>
    </row>
    <row r="1165" spans="97:119" x14ac:dyDescent="0.4">
      <c r="CS1165" s="102"/>
      <c r="CT1165" s="102"/>
      <c r="CU1165" s="102"/>
      <c r="CV1165" s="102"/>
      <c r="CW1165" s="102"/>
      <c r="CX1165" s="102"/>
      <c r="CY1165" s="102"/>
      <c r="DI1165" s="39" t="s">
        <v>6794</v>
      </c>
      <c r="DJ1165" s="39" t="s">
        <v>6795</v>
      </c>
      <c r="DK1165" s="39" t="s">
        <v>6795</v>
      </c>
      <c r="DL1165" s="39">
        <v>2</v>
      </c>
      <c r="DM1165" s="39"/>
      <c r="DN1165" s="39"/>
      <c r="DO1165" s="39"/>
    </row>
    <row r="1166" spans="97:119" x14ac:dyDescent="0.4">
      <c r="CS1166" s="102"/>
      <c r="CT1166" s="102"/>
      <c r="CU1166" s="102"/>
      <c r="CV1166" s="102"/>
      <c r="CW1166" s="102"/>
      <c r="CX1166" s="102"/>
      <c r="CY1166" s="102"/>
      <c r="DI1166" s="39" t="s">
        <v>6796</v>
      </c>
      <c r="DJ1166" s="39" t="s">
        <v>6797</v>
      </c>
      <c r="DK1166" s="39" t="s">
        <v>6797</v>
      </c>
      <c r="DL1166" s="39">
        <v>2</v>
      </c>
      <c r="DM1166" s="39"/>
      <c r="DN1166" s="39"/>
      <c r="DO1166" s="39"/>
    </row>
    <row r="1167" spans="97:119" x14ac:dyDescent="0.4">
      <c r="CS1167" s="102"/>
      <c r="CT1167" s="102"/>
      <c r="CU1167" s="102"/>
      <c r="CV1167" s="102"/>
      <c r="CW1167" s="102"/>
      <c r="CX1167" s="102"/>
      <c r="CY1167" s="102"/>
      <c r="DI1167" s="39" t="s">
        <v>6798</v>
      </c>
      <c r="DJ1167" s="39" t="s">
        <v>6799</v>
      </c>
      <c r="DK1167" s="39" t="s">
        <v>6799</v>
      </c>
      <c r="DL1167" s="39">
        <v>2</v>
      </c>
      <c r="DM1167" s="39"/>
      <c r="DN1167" s="39"/>
      <c r="DO1167" s="39"/>
    </row>
    <row r="1168" spans="97:119" x14ac:dyDescent="0.4">
      <c r="CS1168" s="102"/>
      <c r="CT1168" s="102"/>
      <c r="CU1168" s="102"/>
      <c r="CV1168" s="102"/>
      <c r="CW1168" s="102"/>
      <c r="CX1168" s="102"/>
      <c r="CY1168" s="102"/>
      <c r="DI1168" s="39" t="s">
        <v>6800</v>
      </c>
      <c r="DJ1168" s="39" t="s">
        <v>6801</v>
      </c>
      <c r="DK1168" s="39" t="s">
        <v>6801</v>
      </c>
      <c r="DL1168" s="39">
        <v>2</v>
      </c>
      <c r="DM1168" s="39"/>
      <c r="DN1168" s="39"/>
      <c r="DO1168" s="39"/>
    </row>
    <row r="1169" spans="97:119" x14ac:dyDescent="0.4">
      <c r="CS1169" s="102"/>
      <c r="CT1169" s="102"/>
      <c r="CU1169" s="102"/>
      <c r="CV1169" s="102"/>
      <c r="CW1169" s="102"/>
      <c r="CX1169" s="102"/>
      <c r="CY1169" s="102"/>
      <c r="DI1169" s="39" t="s">
        <v>6802</v>
      </c>
      <c r="DJ1169" s="39" t="s">
        <v>6803</v>
      </c>
      <c r="DK1169" s="39" t="s">
        <v>6803</v>
      </c>
      <c r="DL1169" s="39">
        <v>2</v>
      </c>
      <c r="DM1169" s="39"/>
      <c r="DN1169" s="39"/>
      <c r="DO1169" s="39"/>
    </row>
    <row r="1170" spans="97:119" x14ac:dyDescent="0.4">
      <c r="CS1170" s="102"/>
      <c r="CT1170" s="102"/>
      <c r="CU1170" s="102"/>
      <c r="CV1170" s="102"/>
      <c r="CW1170" s="102"/>
      <c r="CX1170" s="102"/>
      <c r="CY1170" s="102"/>
      <c r="DI1170" s="39" t="s">
        <v>6804</v>
      </c>
      <c r="DJ1170" s="39" t="s">
        <v>6805</v>
      </c>
      <c r="DK1170" s="39" t="s">
        <v>6805</v>
      </c>
      <c r="DL1170" s="39">
        <v>2</v>
      </c>
      <c r="DM1170" s="39"/>
      <c r="DN1170" s="39"/>
      <c r="DO1170" s="39"/>
    </row>
    <row r="1171" spans="97:119" x14ac:dyDescent="0.4">
      <c r="CS1171" s="102"/>
      <c r="CT1171" s="102"/>
      <c r="CU1171" s="102"/>
      <c r="CV1171" s="102"/>
      <c r="CW1171" s="102"/>
      <c r="CX1171" s="102"/>
      <c r="CY1171" s="102"/>
      <c r="DI1171" s="39" t="s">
        <v>6806</v>
      </c>
      <c r="DJ1171" s="39" t="s">
        <v>6807</v>
      </c>
      <c r="DK1171" s="39" t="s">
        <v>6807</v>
      </c>
      <c r="DL1171" s="39">
        <v>2</v>
      </c>
      <c r="DM1171" s="39"/>
      <c r="DN1171" s="39"/>
      <c r="DO1171" s="39"/>
    </row>
    <row r="1172" spans="97:119" x14ac:dyDescent="0.4">
      <c r="CS1172" s="102"/>
      <c r="CT1172" s="102"/>
      <c r="CU1172" s="102"/>
      <c r="CV1172" s="102"/>
      <c r="CW1172" s="102"/>
      <c r="CX1172" s="102"/>
      <c r="CY1172" s="102"/>
      <c r="DI1172" s="39" t="s">
        <v>6808</v>
      </c>
      <c r="DJ1172" s="39" t="s">
        <v>6809</v>
      </c>
      <c r="DK1172" s="39" t="s">
        <v>6809</v>
      </c>
      <c r="DL1172" s="39">
        <v>2</v>
      </c>
      <c r="DM1172" s="39"/>
      <c r="DN1172" s="39"/>
      <c r="DO1172" s="39"/>
    </row>
    <row r="1173" spans="97:119" x14ac:dyDescent="0.4">
      <c r="CS1173" s="102"/>
      <c r="CT1173" s="102"/>
      <c r="CU1173" s="102"/>
      <c r="CV1173" s="102"/>
      <c r="CW1173" s="102"/>
      <c r="CX1173" s="102"/>
      <c r="CY1173" s="102"/>
      <c r="DI1173" s="39" t="s">
        <v>6810</v>
      </c>
      <c r="DJ1173" s="39" t="s">
        <v>6811</v>
      </c>
      <c r="DK1173" s="39" t="s">
        <v>6811</v>
      </c>
      <c r="DL1173" s="39">
        <v>2</v>
      </c>
      <c r="DM1173" s="39"/>
      <c r="DN1173" s="39"/>
      <c r="DO1173" s="39"/>
    </row>
    <row r="1174" spans="97:119" x14ac:dyDescent="0.4">
      <c r="CS1174" s="102"/>
      <c r="CT1174" s="102"/>
      <c r="CU1174" s="102"/>
      <c r="CV1174" s="102"/>
      <c r="CW1174" s="102"/>
      <c r="CX1174" s="102"/>
      <c r="CY1174" s="102"/>
      <c r="DI1174" s="39" t="s">
        <v>6812</v>
      </c>
      <c r="DJ1174" s="39" t="s">
        <v>6813</v>
      </c>
      <c r="DK1174" s="39" t="s">
        <v>6813</v>
      </c>
      <c r="DL1174" s="39">
        <v>2</v>
      </c>
      <c r="DM1174" s="39"/>
      <c r="DN1174" s="39"/>
      <c r="DO1174" s="39"/>
    </row>
    <row r="1175" spans="97:119" x14ac:dyDescent="0.4">
      <c r="CS1175" s="102"/>
      <c r="CT1175" s="102"/>
      <c r="CU1175" s="102"/>
      <c r="CV1175" s="102"/>
      <c r="CW1175" s="102"/>
      <c r="CX1175" s="102"/>
      <c r="CY1175" s="102"/>
      <c r="DI1175" s="39" t="s">
        <v>6814</v>
      </c>
      <c r="DJ1175" s="39" t="s">
        <v>6815</v>
      </c>
      <c r="DK1175" s="39" t="s">
        <v>6815</v>
      </c>
      <c r="DL1175" s="39">
        <v>2</v>
      </c>
      <c r="DM1175" s="39"/>
      <c r="DN1175" s="39"/>
      <c r="DO1175" s="39"/>
    </row>
    <row r="1176" spans="97:119" x14ac:dyDescent="0.4">
      <c r="CS1176" s="102"/>
      <c r="CT1176" s="102"/>
      <c r="CU1176" s="102"/>
      <c r="CV1176" s="102"/>
      <c r="CW1176" s="102"/>
      <c r="CX1176" s="102"/>
      <c r="CY1176" s="102"/>
      <c r="DI1176" s="39" t="s">
        <v>6816</v>
      </c>
      <c r="DJ1176" s="39" t="s">
        <v>6817</v>
      </c>
      <c r="DK1176" s="39" t="s">
        <v>6817</v>
      </c>
      <c r="DL1176" s="39">
        <v>2</v>
      </c>
      <c r="DM1176" s="39"/>
      <c r="DN1176" s="39"/>
      <c r="DO1176" s="39"/>
    </row>
    <row r="1177" spans="97:119" x14ac:dyDescent="0.4">
      <c r="CS1177" s="102"/>
      <c r="CT1177" s="102"/>
      <c r="CU1177" s="102"/>
      <c r="CV1177" s="102"/>
      <c r="CW1177" s="102"/>
      <c r="CX1177" s="102"/>
      <c r="CY1177" s="102"/>
      <c r="DI1177" s="39" t="s">
        <v>6818</v>
      </c>
      <c r="DJ1177" s="39" t="s">
        <v>6819</v>
      </c>
      <c r="DK1177" s="39" t="s">
        <v>6819</v>
      </c>
      <c r="DL1177" s="39">
        <v>2</v>
      </c>
      <c r="DM1177" s="39"/>
      <c r="DN1177" s="39"/>
      <c r="DO1177" s="39"/>
    </row>
    <row r="1178" spans="97:119" x14ac:dyDescent="0.4">
      <c r="CS1178" s="102"/>
      <c r="CT1178" s="102"/>
      <c r="CU1178" s="102"/>
      <c r="CV1178" s="102"/>
      <c r="CW1178" s="102"/>
      <c r="CX1178" s="102"/>
      <c r="CY1178" s="102"/>
      <c r="DI1178" s="39" t="s">
        <v>6820</v>
      </c>
      <c r="DJ1178" s="39" t="s">
        <v>6821</v>
      </c>
      <c r="DK1178" s="39" t="s">
        <v>6821</v>
      </c>
      <c r="DL1178" s="39">
        <v>2</v>
      </c>
      <c r="DM1178" s="39"/>
      <c r="DN1178" s="39"/>
      <c r="DO1178" s="39"/>
    </row>
    <row r="1179" spans="97:119" x14ac:dyDescent="0.4">
      <c r="CS1179" s="102"/>
      <c r="CT1179" s="102"/>
      <c r="CU1179" s="102"/>
      <c r="CV1179" s="102"/>
      <c r="CW1179" s="102"/>
      <c r="CX1179" s="102"/>
      <c r="CY1179" s="102"/>
      <c r="DI1179" s="39" t="s">
        <v>6822</v>
      </c>
      <c r="DJ1179" s="39" t="s">
        <v>6823</v>
      </c>
      <c r="DK1179" s="39" t="s">
        <v>6823</v>
      </c>
      <c r="DL1179" s="39">
        <v>2</v>
      </c>
      <c r="DM1179" s="39"/>
      <c r="DN1179" s="39"/>
      <c r="DO1179" s="39"/>
    </row>
    <row r="1180" spans="97:119" x14ac:dyDescent="0.4">
      <c r="CS1180" s="102"/>
      <c r="CT1180" s="102"/>
      <c r="CU1180" s="102"/>
      <c r="CV1180" s="102"/>
      <c r="CW1180" s="102"/>
      <c r="CX1180" s="102"/>
      <c r="CY1180" s="102"/>
      <c r="DI1180" s="39" t="s">
        <v>6824</v>
      </c>
      <c r="DJ1180" s="39" t="s">
        <v>6825</v>
      </c>
      <c r="DK1180" s="39" t="s">
        <v>6825</v>
      </c>
      <c r="DL1180" s="39">
        <v>2</v>
      </c>
      <c r="DM1180" s="39"/>
      <c r="DN1180" s="39"/>
      <c r="DO1180" s="39"/>
    </row>
    <row r="1181" spans="97:119" x14ac:dyDescent="0.4">
      <c r="CS1181" s="102"/>
      <c r="CT1181" s="102"/>
      <c r="CU1181" s="102"/>
      <c r="CV1181" s="102"/>
      <c r="CW1181" s="102"/>
      <c r="CX1181" s="102"/>
      <c r="CY1181" s="102"/>
      <c r="DI1181" s="39" t="s">
        <v>6826</v>
      </c>
      <c r="DJ1181" s="39" t="s">
        <v>6827</v>
      </c>
      <c r="DK1181" s="39" t="s">
        <v>6827</v>
      </c>
      <c r="DL1181" s="39">
        <v>2</v>
      </c>
      <c r="DM1181" s="39"/>
      <c r="DN1181" s="39"/>
      <c r="DO1181" s="39"/>
    </row>
    <row r="1182" spans="97:119" x14ac:dyDescent="0.4">
      <c r="CS1182" s="102"/>
      <c r="CT1182" s="102"/>
      <c r="CU1182" s="102"/>
      <c r="CV1182" s="102"/>
      <c r="CW1182" s="102"/>
      <c r="CX1182" s="102"/>
      <c r="CY1182" s="102"/>
      <c r="DI1182" s="39" t="s">
        <v>6828</v>
      </c>
      <c r="DJ1182" s="39" t="s">
        <v>6829</v>
      </c>
      <c r="DK1182" s="39" t="s">
        <v>6829</v>
      </c>
      <c r="DL1182" s="39">
        <v>2</v>
      </c>
      <c r="DM1182" s="39"/>
      <c r="DN1182" s="39"/>
      <c r="DO1182" s="39"/>
    </row>
    <row r="1183" spans="97:119" x14ac:dyDescent="0.4">
      <c r="CS1183" s="102"/>
      <c r="CT1183" s="102"/>
      <c r="CU1183" s="102"/>
      <c r="CV1183" s="102"/>
      <c r="CW1183" s="102"/>
      <c r="CX1183" s="102"/>
      <c r="CY1183" s="102"/>
      <c r="DI1183" s="39" t="s">
        <v>6830</v>
      </c>
      <c r="DJ1183" s="39" t="s">
        <v>6831</v>
      </c>
      <c r="DK1183" s="39" t="s">
        <v>6831</v>
      </c>
      <c r="DL1183" s="39">
        <v>2</v>
      </c>
      <c r="DM1183" s="39"/>
      <c r="DN1183" s="39"/>
      <c r="DO1183" s="39"/>
    </row>
    <row r="1184" spans="97:119" x14ac:dyDescent="0.4">
      <c r="CS1184" s="102"/>
      <c r="CT1184" s="102"/>
      <c r="CU1184" s="102"/>
      <c r="CV1184" s="102"/>
      <c r="CW1184" s="102"/>
      <c r="CX1184" s="102"/>
      <c r="CY1184" s="102"/>
      <c r="DI1184" s="39" t="s">
        <v>6832</v>
      </c>
      <c r="DJ1184" s="39" t="s">
        <v>6833</v>
      </c>
      <c r="DK1184" s="39" t="s">
        <v>6833</v>
      </c>
      <c r="DL1184" s="39">
        <v>2</v>
      </c>
      <c r="DM1184" s="39"/>
      <c r="DN1184" s="39"/>
      <c r="DO1184" s="39"/>
    </row>
    <row r="1185" spans="97:119" x14ac:dyDescent="0.4">
      <c r="CS1185" s="102"/>
      <c r="CT1185" s="102"/>
      <c r="CU1185" s="102"/>
      <c r="CV1185" s="102"/>
      <c r="CW1185" s="102"/>
      <c r="CX1185" s="102"/>
      <c r="CY1185" s="102"/>
      <c r="DI1185" s="39" t="s">
        <v>6834</v>
      </c>
      <c r="DJ1185" s="39" t="s">
        <v>6835</v>
      </c>
      <c r="DK1185" s="39" t="s">
        <v>6835</v>
      </c>
      <c r="DL1185" s="39">
        <v>2</v>
      </c>
      <c r="DM1185" s="39"/>
      <c r="DN1185" s="39"/>
      <c r="DO1185" s="39"/>
    </row>
    <row r="1186" spans="97:119" x14ac:dyDescent="0.4">
      <c r="CS1186" s="102"/>
      <c r="CT1186" s="102"/>
      <c r="CU1186" s="102"/>
      <c r="CV1186" s="102"/>
      <c r="CW1186" s="102"/>
      <c r="CX1186" s="102"/>
      <c r="CY1186" s="102"/>
      <c r="DI1186" s="39" t="s">
        <v>6836</v>
      </c>
      <c r="DJ1186" s="39" t="s">
        <v>6837</v>
      </c>
      <c r="DK1186" s="39" t="s">
        <v>6837</v>
      </c>
      <c r="DL1186" s="39">
        <v>2</v>
      </c>
      <c r="DM1186" s="39"/>
      <c r="DN1186" s="39"/>
      <c r="DO1186" s="39"/>
    </row>
    <row r="1187" spans="97:119" x14ac:dyDescent="0.4">
      <c r="CS1187" s="102"/>
      <c r="CT1187" s="102"/>
      <c r="CU1187" s="102"/>
      <c r="CV1187" s="102"/>
      <c r="CW1187" s="102"/>
      <c r="CX1187" s="102"/>
      <c r="CY1187" s="102"/>
      <c r="DI1187" s="39" t="s">
        <v>6838</v>
      </c>
      <c r="DJ1187" s="39" t="s">
        <v>6839</v>
      </c>
      <c r="DK1187" s="39" t="s">
        <v>6839</v>
      </c>
      <c r="DL1187" s="39">
        <v>2</v>
      </c>
      <c r="DM1187" s="39"/>
      <c r="DN1187" s="39"/>
      <c r="DO1187" s="39"/>
    </row>
    <row r="1188" spans="97:119" x14ac:dyDescent="0.4">
      <c r="CS1188" s="102"/>
      <c r="CT1188" s="102"/>
      <c r="CU1188" s="102"/>
      <c r="CV1188" s="102"/>
      <c r="CW1188" s="102"/>
      <c r="CX1188" s="102"/>
      <c r="CY1188" s="102"/>
      <c r="DI1188" s="39" t="s">
        <v>6840</v>
      </c>
      <c r="DJ1188" s="39" t="s">
        <v>6841</v>
      </c>
      <c r="DK1188" s="39" t="s">
        <v>6841</v>
      </c>
      <c r="DL1188" s="39">
        <v>2</v>
      </c>
      <c r="DM1188" s="39"/>
      <c r="DN1188" s="39"/>
      <c r="DO1188" s="39"/>
    </row>
    <row r="1189" spans="97:119" x14ac:dyDescent="0.4">
      <c r="CS1189" s="102"/>
      <c r="CT1189" s="102"/>
      <c r="CU1189" s="102"/>
      <c r="CV1189" s="102"/>
      <c r="CW1189" s="102"/>
      <c r="CX1189" s="102"/>
      <c r="CY1189" s="102"/>
      <c r="DI1189" s="39" t="s">
        <v>6842</v>
      </c>
      <c r="DJ1189" s="39" t="s">
        <v>6843</v>
      </c>
      <c r="DK1189" s="39" t="s">
        <v>6843</v>
      </c>
      <c r="DL1189" s="39">
        <v>2</v>
      </c>
      <c r="DM1189" s="39"/>
      <c r="DN1189" s="39"/>
      <c r="DO1189" s="39"/>
    </row>
    <row r="1190" spans="97:119" x14ac:dyDescent="0.4">
      <c r="CS1190" s="102"/>
      <c r="CT1190" s="102"/>
      <c r="CU1190" s="102"/>
      <c r="CV1190" s="102"/>
      <c r="CW1190" s="102"/>
      <c r="CX1190" s="102"/>
      <c r="CY1190" s="102"/>
      <c r="DI1190" s="39" t="s">
        <v>6844</v>
      </c>
      <c r="DJ1190" s="39" t="s">
        <v>6845</v>
      </c>
      <c r="DK1190" s="39" t="s">
        <v>6845</v>
      </c>
      <c r="DL1190" s="39">
        <v>2</v>
      </c>
      <c r="DM1190" s="39"/>
      <c r="DN1190" s="39"/>
      <c r="DO1190" s="39"/>
    </row>
    <row r="1191" spans="97:119" x14ac:dyDescent="0.4">
      <c r="CS1191" s="102"/>
      <c r="CT1191" s="102"/>
      <c r="CU1191" s="102"/>
      <c r="CV1191" s="102"/>
      <c r="CW1191" s="102"/>
      <c r="CX1191" s="102"/>
      <c r="CY1191" s="102"/>
      <c r="DI1191" s="39" t="s">
        <v>6846</v>
      </c>
      <c r="DJ1191" s="39" t="s">
        <v>6847</v>
      </c>
      <c r="DK1191" s="39" t="s">
        <v>6847</v>
      </c>
      <c r="DL1191" s="39">
        <v>2</v>
      </c>
      <c r="DM1191" s="39"/>
      <c r="DN1191" s="39"/>
      <c r="DO1191" s="39"/>
    </row>
    <row r="1192" spans="97:119" x14ac:dyDescent="0.4">
      <c r="CS1192" s="102"/>
      <c r="CT1192" s="102"/>
      <c r="CU1192" s="102"/>
      <c r="CV1192" s="102"/>
      <c r="CW1192" s="102"/>
      <c r="CX1192" s="102"/>
      <c r="CY1192" s="102"/>
      <c r="DI1192" s="39" t="s">
        <v>6848</v>
      </c>
      <c r="DJ1192" s="39" t="s">
        <v>6849</v>
      </c>
      <c r="DK1192" s="39" t="s">
        <v>6849</v>
      </c>
      <c r="DL1192" s="39">
        <v>2</v>
      </c>
      <c r="DM1192" s="39"/>
      <c r="DN1192" s="39"/>
      <c r="DO1192" s="39"/>
    </row>
    <row r="1193" spans="97:119" x14ac:dyDescent="0.4">
      <c r="CS1193" s="102"/>
      <c r="CT1193" s="102"/>
      <c r="CU1193" s="102"/>
      <c r="CV1193" s="102"/>
      <c r="CW1193" s="102"/>
      <c r="CX1193" s="102"/>
      <c r="CY1193" s="102"/>
      <c r="DI1193" s="39" t="s">
        <v>6850</v>
      </c>
      <c r="DJ1193" s="39" t="s">
        <v>6851</v>
      </c>
      <c r="DK1193" s="39" t="s">
        <v>6851</v>
      </c>
      <c r="DL1193" s="39">
        <v>2</v>
      </c>
      <c r="DM1193" s="39"/>
      <c r="DN1193" s="39"/>
      <c r="DO1193" s="39"/>
    </row>
    <row r="1194" spans="97:119" x14ac:dyDescent="0.4">
      <c r="CS1194" s="102"/>
      <c r="CT1194" s="102"/>
      <c r="CU1194" s="102"/>
      <c r="CV1194" s="102"/>
      <c r="CW1194" s="102"/>
      <c r="CX1194" s="102"/>
      <c r="CY1194" s="102"/>
      <c r="DI1194" s="39" t="s">
        <v>6852</v>
      </c>
      <c r="DJ1194" s="39" t="s">
        <v>6853</v>
      </c>
      <c r="DK1194" s="39" t="s">
        <v>6853</v>
      </c>
      <c r="DL1194" s="39">
        <v>2</v>
      </c>
      <c r="DM1194" s="39"/>
      <c r="DN1194" s="39"/>
      <c r="DO1194" s="39"/>
    </row>
    <row r="1195" spans="97:119" x14ac:dyDescent="0.4">
      <c r="CS1195" s="167"/>
      <c r="CT1195" s="167"/>
      <c r="CU1195" s="167"/>
      <c r="CV1195" s="167"/>
      <c r="CW1195" s="167"/>
      <c r="CX1195" s="167"/>
      <c r="CY1195" s="167"/>
      <c r="DI1195" s="39" t="s">
        <v>6854</v>
      </c>
      <c r="DJ1195" s="39" t="s">
        <v>6855</v>
      </c>
      <c r="DK1195" s="39" t="s">
        <v>6855</v>
      </c>
      <c r="DL1195" s="39">
        <v>2</v>
      </c>
      <c r="DM1195" s="39"/>
      <c r="DN1195" s="39"/>
      <c r="DO1195" s="39"/>
    </row>
    <row r="1196" spans="97:119" x14ac:dyDescent="0.4">
      <c r="CS1196" s="167"/>
      <c r="CT1196" s="167"/>
      <c r="CU1196" s="167"/>
      <c r="CV1196" s="167"/>
      <c r="CW1196" s="167"/>
      <c r="CX1196" s="167"/>
      <c r="CY1196" s="167"/>
      <c r="DI1196" s="39" t="s">
        <v>6856</v>
      </c>
      <c r="DJ1196" s="39" t="s">
        <v>6857</v>
      </c>
      <c r="DK1196" s="39" t="s">
        <v>6857</v>
      </c>
      <c r="DL1196" s="39">
        <v>2</v>
      </c>
      <c r="DM1196" s="39"/>
      <c r="DN1196" s="39"/>
      <c r="DO1196" s="39"/>
    </row>
    <row r="1197" spans="97:119" x14ac:dyDescent="0.4">
      <c r="CS1197" s="167"/>
      <c r="CT1197" s="167"/>
      <c r="CU1197" s="167"/>
      <c r="CV1197" s="167"/>
      <c r="CW1197" s="167"/>
      <c r="CX1197" s="167"/>
      <c r="CY1197" s="167"/>
      <c r="DI1197" s="39" t="s">
        <v>6858</v>
      </c>
      <c r="DJ1197" s="39" t="s">
        <v>6859</v>
      </c>
      <c r="DK1197" s="39" t="s">
        <v>6859</v>
      </c>
      <c r="DL1197" s="39">
        <v>2</v>
      </c>
      <c r="DM1197" s="39"/>
      <c r="DN1197" s="39"/>
      <c r="DO1197" s="39"/>
    </row>
    <row r="1198" spans="97:119" x14ac:dyDescent="0.4">
      <c r="CS1198" s="167"/>
      <c r="CT1198" s="167"/>
      <c r="CU1198" s="167"/>
      <c r="CV1198" s="167"/>
      <c r="CW1198" s="167"/>
      <c r="CX1198" s="167"/>
      <c r="CY1198" s="167"/>
      <c r="DI1198" s="39" t="s">
        <v>6860</v>
      </c>
      <c r="DJ1198" s="39" t="s">
        <v>6861</v>
      </c>
      <c r="DK1198" s="39" t="s">
        <v>6861</v>
      </c>
      <c r="DL1198" s="39">
        <v>2</v>
      </c>
      <c r="DM1198" s="39"/>
      <c r="DN1198" s="39"/>
      <c r="DO1198" s="39"/>
    </row>
    <row r="1199" spans="97:119" x14ac:dyDescent="0.4">
      <c r="CS1199" s="167"/>
      <c r="CT1199" s="167"/>
      <c r="CU1199" s="167"/>
      <c r="CV1199" s="167"/>
      <c r="CW1199" s="167"/>
      <c r="CX1199" s="167"/>
      <c r="CY1199" s="167"/>
      <c r="DI1199" s="39" t="s">
        <v>6862</v>
      </c>
      <c r="DJ1199" s="39" t="s">
        <v>6863</v>
      </c>
      <c r="DK1199" s="39" t="s">
        <v>6863</v>
      </c>
      <c r="DL1199" s="39">
        <v>2</v>
      </c>
      <c r="DM1199" s="39"/>
      <c r="DN1199" s="39"/>
      <c r="DO1199" s="39"/>
    </row>
    <row r="1200" spans="97:119" x14ac:dyDescent="0.4">
      <c r="CS1200" s="167"/>
      <c r="CT1200" s="167"/>
      <c r="CU1200" s="167"/>
      <c r="CV1200" s="167"/>
      <c r="CW1200" s="167"/>
      <c r="CX1200" s="167"/>
      <c r="CY1200" s="167"/>
      <c r="DI1200" s="39" t="s">
        <v>6864</v>
      </c>
      <c r="DJ1200" s="39" t="s">
        <v>6865</v>
      </c>
      <c r="DK1200" s="39" t="s">
        <v>6865</v>
      </c>
      <c r="DL1200" s="39">
        <v>2</v>
      </c>
      <c r="DM1200" s="39"/>
      <c r="DN1200" s="39"/>
      <c r="DO1200" s="39"/>
    </row>
    <row r="1201" spans="97:119" x14ac:dyDescent="0.4">
      <c r="CS1201" s="167"/>
      <c r="CT1201" s="167"/>
      <c r="CU1201" s="167"/>
      <c r="CV1201" s="167"/>
      <c r="CW1201" s="167"/>
      <c r="CX1201" s="167"/>
      <c r="CY1201" s="167"/>
      <c r="DI1201" s="39" t="s">
        <v>6866</v>
      </c>
      <c r="DJ1201" s="39" t="s">
        <v>6867</v>
      </c>
      <c r="DK1201" s="39" t="s">
        <v>6867</v>
      </c>
      <c r="DL1201" s="39">
        <v>2</v>
      </c>
      <c r="DM1201" s="39"/>
      <c r="DN1201" s="39"/>
      <c r="DO1201" s="39"/>
    </row>
    <row r="1202" spans="97:119" x14ac:dyDescent="0.4">
      <c r="CS1202" s="167"/>
      <c r="CT1202" s="167"/>
      <c r="CU1202" s="167"/>
      <c r="CV1202" s="167"/>
      <c r="CW1202" s="167"/>
      <c r="CX1202" s="167"/>
      <c r="CY1202" s="167"/>
      <c r="DI1202" s="39" t="s">
        <v>6868</v>
      </c>
      <c r="DJ1202" s="39" t="s">
        <v>6869</v>
      </c>
      <c r="DK1202" s="39" t="s">
        <v>6869</v>
      </c>
      <c r="DL1202" s="39">
        <v>2</v>
      </c>
      <c r="DM1202" s="39"/>
      <c r="DN1202" s="39"/>
      <c r="DO1202" s="39"/>
    </row>
    <row r="1203" spans="97:119" x14ac:dyDescent="0.4">
      <c r="CS1203" s="167"/>
      <c r="CT1203" s="167"/>
      <c r="CU1203" s="167"/>
      <c r="CV1203" s="167"/>
      <c r="CW1203" s="167"/>
      <c r="CX1203" s="167"/>
      <c r="CY1203" s="167"/>
      <c r="DI1203" s="39" t="s">
        <v>6870</v>
      </c>
      <c r="DJ1203" s="39" t="s">
        <v>6871</v>
      </c>
      <c r="DK1203" s="39" t="s">
        <v>6871</v>
      </c>
      <c r="DL1203" s="39">
        <v>2</v>
      </c>
      <c r="DM1203" s="39"/>
      <c r="DN1203" s="39"/>
      <c r="DO1203" s="39"/>
    </row>
    <row r="1204" spans="97:119" x14ac:dyDescent="0.4">
      <c r="CS1204" s="167"/>
      <c r="CT1204" s="167"/>
      <c r="CU1204" s="167"/>
      <c r="CV1204" s="167"/>
      <c r="CW1204" s="167"/>
      <c r="CX1204" s="167"/>
      <c r="CY1204" s="167"/>
      <c r="DI1204" s="39" t="s">
        <v>6872</v>
      </c>
      <c r="DJ1204" s="39" t="s">
        <v>6873</v>
      </c>
      <c r="DK1204" s="39" t="s">
        <v>6873</v>
      </c>
      <c r="DL1204" s="39">
        <v>2</v>
      </c>
      <c r="DM1204" s="39"/>
      <c r="DN1204" s="39"/>
      <c r="DO1204" s="39"/>
    </row>
    <row r="1205" spans="97:119" x14ac:dyDescent="0.4">
      <c r="CS1205" s="167"/>
      <c r="CT1205" s="167"/>
      <c r="CU1205" s="167"/>
      <c r="CV1205" s="167"/>
      <c r="CW1205" s="167"/>
      <c r="CX1205" s="167"/>
      <c r="CY1205" s="167"/>
      <c r="DI1205" s="39" t="s">
        <v>6874</v>
      </c>
      <c r="DJ1205" s="39" t="s">
        <v>6875</v>
      </c>
      <c r="DK1205" s="39" t="s">
        <v>6875</v>
      </c>
      <c r="DL1205" s="39">
        <v>2</v>
      </c>
      <c r="DM1205" s="39"/>
      <c r="DN1205" s="39"/>
      <c r="DO1205" s="39"/>
    </row>
    <row r="1206" spans="97:119" x14ac:dyDescent="0.4">
      <c r="CS1206" s="167"/>
      <c r="CT1206" s="167"/>
      <c r="CU1206" s="167"/>
      <c r="CV1206" s="167"/>
      <c r="CW1206" s="167"/>
      <c r="CX1206" s="167"/>
      <c r="CY1206" s="167"/>
      <c r="DI1206" s="39" t="s">
        <v>6876</v>
      </c>
      <c r="DJ1206" s="39" t="s">
        <v>6877</v>
      </c>
      <c r="DK1206" s="39" t="s">
        <v>6877</v>
      </c>
      <c r="DL1206" s="39">
        <v>2</v>
      </c>
      <c r="DM1206" s="39"/>
      <c r="DN1206" s="39"/>
      <c r="DO1206" s="39"/>
    </row>
    <row r="1207" spans="97:119" x14ac:dyDescent="0.4">
      <c r="CS1207" s="167"/>
      <c r="CT1207" s="167"/>
      <c r="CU1207" s="167"/>
      <c r="CV1207" s="167"/>
      <c r="CW1207" s="167"/>
      <c r="CX1207" s="167"/>
      <c r="CY1207" s="167"/>
      <c r="DI1207" s="39" t="s">
        <v>6878</v>
      </c>
      <c r="DJ1207" s="39" t="s">
        <v>6879</v>
      </c>
      <c r="DK1207" s="39" t="s">
        <v>6879</v>
      </c>
      <c r="DL1207" s="39">
        <v>2</v>
      </c>
      <c r="DM1207" s="39"/>
      <c r="DN1207" s="39"/>
      <c r="DO1207" s="39"/>
    </row>
    <row r="1208" spans="97:119" x14ac:dyDescent="0.4">
      <c r="CS1208" s="167"/>
      <c r="CT1208" s="167"/>
      <c r="CU1208" s="167"/>
      <c r="CV1208" s="167"/>
      <c r="CW1208" s="167"/>
      <c r="CX1208" s="167"/>
      <c r="CY1208" s="167"/>
      <c r="DI1208" s="39" t="s">
        <v>6880</v>
      </c>
      <c r="DJ1208" s="39" t="s">
        <v>6881</v>
      </c>
      <c r="DK1208" s="39" t="s">
        <v>6881</v>
      </c>
      <c r="DL1208" s="39">
        <v>2</v>
      </c>
      <c r="DM1208" s="39"/>
      <c r="DN1208" s="39"/>
      <c r="DO1208" s="39"/>
    </row>
    <row r="1209" spans="97:119" x14ac:dyDescent="0.4">
      <c r="CS1209" s="167"/>
      <c r="CT1209" s="167"/>
      <c r="CU1209" s="167"/>
      <c r="CV1209" s="167"/>
      <c r="CW1209" s="167"/>
      <c r="CX1209" s="167"/>
      <c r="CY1209" s="167"/>
      <c r="DI1209" s="39" t="s">
        <v>6882</v>
      </c>
      <c r="DJ1209" s="39" t="s">
        <v>6883</v>
      </c>
      <c r="DK1209" s="39" t="s">
        <v>6883</v>
      </c>
      <c r="DL1209" s="39">
        <v>2</v>
      </c>
      <c r="DM1209" s="39"/>
      <c r="DN1209" s="39"/>
      <c r="DO1209" s="39"/>
    </row>
    <row r="1210" spans="97:119" x14ac:dyDescent="0.4">
      <c r="CS1210" s="167"/>
      <c r="CT1210" s="167"/>
      <c r="CU1210" s="167"/>
      <c r="CV1210" s="167"/>
      <c r="CW1210" s="167"/>
      <c r="CX1210" s="167"/>
      <c r="CY1210" s="167"/>
      <c r="DI1210" s="39" t="s">
        <v>6884</v>
      </c>
      <c r="DJ1210" s="39" t="s">
        <v>6885</v>
      </c>
      <c r="DK1210" s="39" t="s">
        <v>6885</v>
      </c>
      <c r="DL1210" s="39">
        <v>2</v>
      </c>
      <c r="DM1210" s="39"/>
      <c r="DN1210" s="39"/>
      <c r="DO1210" s="39"/>
    </row>
    <row r="1211" spans="97:119" x14ac:dyDescent="0.4">
      <c r="CS1211" s="167"/>
      <c r="CT1211" s="167"/>
      <c r="CU1211" s="167"/>
      <c r="CV1211" s="167"/>
      <c r="CW1211" s="167"/>
      <c r="CX1211" s="167"/>
      <c r="CY1211" s="167"/>
      <c r="DI1211" s="39" t="s">
        <v>6886</v>
      </c>
      <c r="DJ1211" s="39" t="s">
        <v>6887</v>
      </c>
      <c r="DK1211" s="39" t="s">
        <v>6887</v>
      </c>
      <c r="DL1211" s="39">
        <v>2</v>
      </c>
      <c r="DM1211" s="39"/>
      <c r="DN1211" s="39"/>
      <c r="DO1211" s="39"/>
    </row>
    <row r="1212" spans="97:119" x14ac:dyDescent="0.4">
      <c r="CS1212" s="167"/>
      <c r="CT1212" s="167"/>
      <c r="CU1212" s="167"/>
      <c r="CV1212" s="167"/>
      <c r="CW1212" s="167"/>
      <c r="CX1212" s="167"/>
      <c r="CY1212" s="167"/>
      <c r="DI1212" s="39" t="s">
        <v>6888</v>
      </c>
      <c r="DJ1212" s="39" t="s">
        <v>6889</v>
      </c>
      <c r="DK1212" s="39" t="s">
        <v>6889</v>
      </c>
      <c r="DL1212" s="39">
        <v>2</v>
      </c>
      <c r="DM1212" s="39"/>
      <c r="DN1212" s="39"/>
      <c r="DO1212" s="39"/>
    </row>
    <row r="1213" spans="97:119" x14ac:dyDescent="0.4">
      <c r="CS1213" s="167"/>
      <c r="CT1213" s="167"/>
      <c r="CU1213" s="167"/>
      <c r="CV1213" s="167"/>
      <c r="CW1213" s="167"/>
      <c r="CX1213" s="167"/>
      <c r="CY1213" s="167"/>
      <c r="DI1213" s="39" t="s">
        <v>6890</v>
      </c>
      <c r="DJ1213" s="39" t="s">
        <v>6891</v>
      </c>
      <c r="DK1213" s="39" t="s">
        <v>6891</v>
      </c>
      <c r="DL1213" s="39">
        <v>2</v>
      </c>
      <c r="DM1213" s="39"/>
      <c r="DN1213" s="39"/>
      <c r="DO1213" s="39"/>
    </row>
    <row r="1214" spans="97:119" x14ac:dyDescent="0.4">
      <c r="CS1214" s="167"/>
      <c r="CT1214" s="167"/>
      <c r="CU1214" s="167"/>
      <c r="CV1214" s="167"/>
      <c r="CW1214" s="167"/>
      <c r="CX1214" s="167"/>
      <c r="CY1214" s="167"/>
      <c r="DI1214" s="39" t="s">
        <v>6892</v>
      </c>
      <c r="DJ1214" s="39" t="s">
        <v>6893</v>
      </c>
      <c r="DK1214" s="39" t="s">
        <v>6893</v>
      </c>
      <c r="DL1214" s="39">
        <v>2</v>
      </c>
      <c r="DM1214" s="39"/>
      <c r="DN1214" s="39"/>
      <c r="DO1214" s="39"/>
    </row>
    <row r="1215" spans="97:119" x14ac:dyDescent="0.4">
      <c r="CS1215" s="167"/>
      <c r="CT1215" s="167"/>
      <c r="CU1215" s="167"/>
      <c r="CV1215" s="167"/>
      <c r="CW1215" s="167"/>
      <c r="CX1215" s="167"/>
      <c r="CY1215" s="167"/>
      <c r="DI1215" s="39" t="s">
        <v>6894</v>
      </c>
      <c r="DJ1215" s="39" t="s">
        <v>6895</v>
      </c>
      <c r="DK1215" s="39" t="s">
        <v>6895</v>
      </c>
      <c r="DL1215" s="39">
        <v>2</v>
      </c>
      <c r="DM1215" s="39"/>
      <c r="DN1215" s="39"/>
      <c r="DO1215" s="39"/>
    </row>
    <row r="1216" spans="97:119" x14ac:dyDescent="0.4">
      <c r="CS1216" s="167"/>
      <c r="CT1216" s="167"/>
      <c r="CU1216" s="167"/>
      <c r="CV1216" s="167"/>
      <c r="CW1216" s="167"/>
      <c r="CX1216" s="167"/>
      <c r="CY1216" s="167"/>
      <c r="DI1216" s="39" t="s">
        <v>6896</v>
      </c>
      <c r="DJ1216" s="39" t="s">
        <v>6897</v>
      </c>
      <c r="DK1216" s="39" t="s">
        <v>6897</v>
      </c>
      <c r="DL1216" s="39">
        <v>2</v>
      </c>
      <c r="DM1216" s="39"/>
      <c r="DN1216" s="39"/>
      <c r="DO1216" s="39"/>
    </row>
    <row r="1217" spans="97:119" x14ac:dyDescent="0.4">
      <c r="CS1217" s="167"/>
      <c r="CT1217" s="167"/>
      <c r="CU1217" s="167"/>
      <c r="CV1217" s="167"/>
      <c r="CW1217" s="167"/>
      <c r="CX1217" s="167"/>
      <c r="CY1217" s="167"/>
      <c r="DI1217" s="39" t="s">
        <v>6898</v>
      </c>
      <c r="DJ1217" s="39" t="s">
        <v>6899</v>
      </c>
      <c r="DK1217" s="39" t="s">
        <v>6899</v>
      </c>
      <c r="DL1217" s="39">
        <v>2</v>
      </c>
      <c r="DM1217" s="39"/>
      <c r="DN1217" s="39"/>
      <c r="DO1217" s="39"/>
    </row>
    <row r="1218" spans="97:119" x14ac:dyDescent="0.4">
      <c r="CS1218" s="167"/>
      <c r="CT1218" s="167"/>
      <c r="CU1218" s="167"/>
      <c r="CV1218" s="167"/>
      <c r="CW1218" s="167"/>
      <c r="CX1218" s="167"/>
      <c r="CY1218" s="167"/>
      <c r="DI1218" s="39" t="s">
        <v>6900</v>
      </c>
      <c r="DJ1218" s="39" t="s">
        <v>6901</v>
      </c>
      <c r="DK1218" s="39" t="s">
        <v>6901</v>
      </c>
      <c r="DL1218" s="39">
        <v>2</v>
      </c>
      <c r="DM1218" s="39"/>
      <c r="DN1218" s="39"/>
      <c r="DO1218" s="39"/>
    </row>
    <row r="1219" spans="97:119" x14ac:dyDescent="0.4">
      <c r="CS1219" s="167"/>
      <c r="CT1219" s="167"/>
      <c r="CU1219" s="167"/>
      <c r="CV1219" s="167"/>
      <c r="CW1219" s="167"/>
      <c r="CX1219" s="167"/>
      <c r="CY1219" s="167"/>
      <c r="DI1219" s="39" t="s">
        <v>6902</v>
      </c>
      <c r="DJ1219" s="39" t="s">
        <v>6903</v>
      </c>
      <c r="DK1219" s="39" t="s">
        <v>6903</v>
      </c>
      <c r="DL1219" s="39">
        <v>2</v>
      </c>
      <c r="DM1219" s="39"/>
      <c r="DN1219" s="39"/>
      <c r="DO1219" s="39"/>
    </row>
    <row r="1220" spans="97:119" x14ac:dyDescent="0.4">
      <c r="CS1220" s="167"/>
      <c r="CT1220" s="167"/>
      <c r="CU1220" s="167"/>
      <c r="CV1220" s="167"/>
      <c r="CW1220" s="167"/>
      <c r="CX1220" s="167"/>
      <c r="CY1220" s="167"/>
      <c r="DI1220" s="39" t="s">
        <v>6904</v>
      </c>
      <c r="DJ1220" s="39" t="s">
        <v>6905</v>
      </c>
      <c r="DK1220" s="39" t="s">
        <v>6905</v>
      </c>
      <c r="DL1220" s="39">
        <v>2</v>
      </c>
      <c r="DM1220" s="39"/>
      <c r="DN1220" s="39"/>
      <c r="DO1220" s="39"/>
    </row>
    <row r="1221" spans="97:119" x14ac:dyDescent="0.4">
      <c r="CS1221" s="167"/>
      <c r="CT1221" s="167"/>
      <c r="CU1221" s="167"/>
      <c r="CV1221" s="167"/>
      <c r="CW1221" s="167"/>
      <c r="CX1221" s="167"/>
      <c r="CY1221" s="167"/>
      <c r="DI1221" s="39" t="s">
        <v>6906</v>
      </c>
      <c r="DJ1221" s="39" t="s">
        <v>6907</v>
      </c>
      <c r="DK1221" s="39" t="s">
        <v>6907</v>
      </c>
      <c r="DL1221" s="39">
        <v>2</v>
      </c>
      <c r="DM1221" s="39"/>
      <c r="DN1221" s="39"/>
      <c r="DO1221" s="39"/>
    </row>
    <row r="1222" spans="97:119" x14ac:dyDescent="0.4">
      <c r="CS1222" s="167"/>
      <c r="CT1222" s="167"/>
      <c r="CU1222" s="167"/>
      <c r="CV1222" s="167"/>
      <c r="CW1222" s="167"/>
      <c r="CX1222" s="167"/>
      <c r="CY1222" s="167"/>
      <c r="DI1222" s="39" t="s">
        <v>6908</v>
      </c>
      <c r="DJ1222" s="39" t="s">
        <v>6909</v>
      </c>
      <c r="DK1222" s="39" t="s">
        <v>6909</v>
      </c>
      <c r="DL1222" s="39">
        <v>2</v>
      </c>
      <c r="DM1222" s="39"/>
      <c r="DN1222" s="39"/>
      <c r="DO1222" s="39"/>
    </row>
    <row r="1223" spans="97:119" x14ac:dyDescent="0.4">
      <c r="CS1223" s="167"/>
      <c r="CT1223" s="167"/>
      <c r="CU1223" s="167"/>
      <c r="CV1223" s="167"/>
      <c r="CW1223" s="167"/>
      <c r="CX1223" s="167"/>
      <c r="CY1223" s="167"/>
      <c r="DI1223" s="39" t="s">
        <v>6910</v>
      </c>
      <c r="DJ1223" s="39" t="s">
        <v>6911</v>
      </c>
      <c r="DK1223" s="39" t="s">
        <v>6911</v>
      </c>
      <c r="DL1223" s="39">
        <v>2</v>
      </c>
      <c r="DM1223" s="39"/>
      <c r="DN1223" s="39"/>
      <c r="DO1223" s="39"/>
    </row>
    <row r="1224" spans="97:119" x14ac:dyDescent="0.4">
      <c r="CS1224" s="167"/>
      <c r="CT1224" s="167"/>
      <c r="CU1224" s="167"/>
      <c r="CV1224" s="167"/>
      <c r="CW1224" s="167"/>
      <c r="CX1224" s="167"/>
      <c r="CY1224" s="167"/>
      <c r="DI1224" s="39" t="s">
        <v>6912</v>
      </c>
      <c r="DJ1224" s="39" t="s">
        <v>6913</v>
      </c>
      <c r="DK1224" s="39" t="s">
        <v>6913</v>
      </c>
      <c r="DL1224" s="39">
        <v>2</v>
      </c>
      <c r="DM1224" s="39"/>
      <c r="DN1224" s="39"/>
      <c r="DO1224" s="39"/>
    </row>
    <row r="1225" spans="97:119" x14ac:dyDescent="0.4">
      <c r="CS1225" s="167"/>
      <c r="CT1225" s="167"/>
      <c r="CU1225" s="167"/>
      <c r="CV1225" s="167"/>
      <c r="CW1225" s="167"/>
      <c r="CX1225" s="167"/>
      <c r="CY1225" s="167"/>
      <c r="DI1225" s="39" t="s">
        <v>6914</v>
      </c>
      <c r="DJ1225" s="39" t="s">
        <v>6915</v>
      </c>
      <c r="DK1225" s="39" t="s">
        <v>6915</v>
      </c>
      <c r="DL1225" s="39">
        <v>2</v>
      </c>
      <c r="DM1225" s="39"/>
      <c r="DN1225" s="39"/>
      <c r="DO1225" s="39"/>
    </row>
    <row r="1226" spans="97:119" x14ac:dyDescent="0.4">
      <c r="CS1226" s="167"/>
      <c r="CT1226" s="167"/>
      <c r="CU1226" s="167"/>
      <c r="CV1226" s="167"/>
      <c r="CW1226" s="167"/>
      <c r="CX1226" s="167"/>
      <c r="CY1226" s="167"/>
      <c r="DI1226" s="39" t="s">
        <v>6916</v>
      </c>
      <c r="DJ1226" s="39" t="s">
        <v>6917</v>
      </c>
      <c r="DK1226" s="39" t="s">
        <v>6917</v>
      </c>
      <c r="DL1226" s="39">
        <v>2</v>
      </c>
      <c r="DM1226" s="39"/>
      <c r="DN1226" s="39"/>
      <c r="DO1226" s="39"/>
    </row>
    <row r="1227" spans="97:119" x14ac:dyDescent="0.4">
      <c r="CS1227" s="167"/>
      <c r="CT1227" s="167"/>
      <c r="CU1227" s="167"/>
      <c r="CV1227" s="167"/>
      <c r="CW1227" s="167"/>
      <c r="CX1227" s="167"/>
      <c r="CY1227" s="167"/>
      <c r="DI1227" s="39" t="s">
        <v>6918</v>
      </c>
      <c r="DJ1227" s="39" t="s">
        <v>6919</v>
      </c>
      <c r="DK1227" s="39" t="s">
        <v>6919</v>
      </c>
      <c r="DL1227" s="39">
        <v>2</v>
      </c>
      <c r="DM1227" s="39"/>
      <c r="DN1227" s="39"/>
      <c r="DO1227" s="39"/>
    </row>
    <row r="1228" spans="97:119" x14ac:dyDescent="0.4">
      <c r="CS1228" s="167"/>
      <c r="CT1228" s="167"/>
      <c r="CU1228" s="167"/>
      <c r="CV1228" s="167"/>
      <c r="CW1228" s="167"/>
      <c r="CX1228" s="167"/>
      <c r="CY1228" s="167"/>
      <c r="DI1228" s="39" t="s">
        <v>6920</v>
      </c>
      <c r="DJ1228" s="39" t="s">
        <v>6921</v>
      </c>
      <c r="DK1228" s="39" t="s">
        <v>6921</v>
      </c>
      <c r="DL1228" s="39">
        <v>2</v>
      </c>
      <c r="DM1228" s="39"/>
      <c r="DN1228" s="39"/>
      <c r="DO1228" s="39"/>
    </row>
    <row r="1229" spans="97:119" x14ac:dyDescent="0.4">
      <c r="CS1229" s="167"/>
      <c r="CT1229" s="167"/>
      <c r="CU1229" s="167"/>
      <c r="CV1229" s="167"/>
      <c r="CW1229" s="167"/>
      <c r="CX1229" s="167"/>
      <c r="CY1229" s="167"/>
      <c r="DI1229" s="39" t="s">
        <v>6922</v>
      </c>
      <c r="DJ1229" s="39" t="s">
        <v>6923</v>
      </c>
      <c r="DK1229" s="39" t="s">
        <v>6923</v>
      </c>
      <c r="DL1229" s="39">
        <v>2</v>
      </c>
      <c r="DM1229" s="39"/>
      <c r="DN1229" s="39"/>
      <c r="DO1229" s="39"/>
    </row>
    <row r="1230" spans="97:119" x14ac:dyDescent="0.4">
      <c r="CS1230" s="167"/>
      <c r="CT1230" s="167"/>
      <c r="CU1230" s="167"/>
      <c r="CV1230" s="167"/>
      <c r="CW1230" s="167"/>
      <c r="CX1230" s="167"/>
      <c r="CY1230" s="167"/>
      <c r="DI1230" s="39" t="s">
        <v>6924</v>
      </c>
      <c r="DJ1230" s="39" t="s">
        <v>6925</v>
      </c>
      <c r="DK1230" s="39" t="s">
        <v>6925</v>
      </c>
      <c r="DL1230" s="39">
        <v>2</v>
      </c>
      <c r="DM1230" s="39"/>
      <c r="DN1230" s="39"/>
      <c r="DO1230" s="39"/>
    </row>
    <row r="1231" spans="97:119" x14ac:dyDescent="0.4">
      <c r="CS1231" s="167"/>
      <c r="CT1231" s="167"/>
      <c r="CU1231" s="167"/>
      <c r="CV1231" s="167"/>
      <c r="CW1231" s="167"/>
      <c r="CX1231" s="167"/>
      <c r="CY1231" s="167"/>
      <c r="DI1231" s="39" t="s">
        <v>6926</v>
      </c>
      <c r="DJ1231" s="39" t="s">
        <v>6927</v>
      </c>
      <c r="DK1231" s="39" t="s">
        <v>6927</v>
      </c>
      <c r="DL1231" s="39">
        <v>2</v>
      </c>
      <c r="DM1231" s="39"/>
      <c r="DN1231" s="39"/>
      <c r="DO1231" s="39"/>
    </row>
    <row r="1232" spans="97:119" x14ac:dyDescent="0.4">
      <c r="CS1232" s="167"/>
      <c r="CT1232" s="167"/>
      <c r="CU1232" s="167"/>
      <c r="CV1232" s="167"/>
      <c r="CW1232" s="167"/>
      <c r="CX1232" s="167"/>
      <c r="CY1232" s="167"/>
      <c r="DI1232" s="39" t="s">
        <v>6928</v>
      </c>
      <c r="DJ1232" s="39" t="s">
        <v>6929</v>
      </c>
      <c r="DK1232" s="39" t="s">
        <v>6929</v>
      </c>
      <c r="DL1232" s="39">
        <v>2</v>
      </c>
      <c r="DM1232" s="39"/>
      <c r="DN1232" s="39"/>
      <c r="DO1232" s="39"/>
    </row>
    <row r="1233" spans="97:119" x14ac:dyDescent="0.4">
      <c r="CS1233" s="167"/>
      <c r="CT1233" s="167"/>
      <c r="CU1233" s="167"/>
      <c r="CV1233" s="167"/>
      <c r="CW1233" s="167"/>
      <c r="CX1233" s="167"/>
      <c r="CY1233" s="167"/>
      <c r="DI1233" s="39" t="s">
        <v>6930</v>
      </c>
      <c r="DJ1233" s="39" t="s">
        <v>6931</v>
      </c>
      <c r="DK1233" s="39" t="s">
        <v>6931</v>
      </c>
      <c r="DL1233" s="39">
        <v>2</v>
      </c>
      <c r="DM1233" s="39"/>
      <c r="DN1233" s="39"/>
      <c r="DO1233" s="39"/>
    </row>
    <row r="1234" spans="97:119" x14ac:dyDescent="0.4">
      <c r="CS1234" s="167"/>
      <c r="CT1234" s="167"/>
      <c r="CU1234" s="167"/>
      <c r="CV1234" s="167"/>
      <c r="CW1234" s="167"/>
      <c r="CX1234" s="167"/>
      <c r="CY1234" s="167"/>
      <c r="DI1234" s="39" t="s">
        <v>6932</v>
      </c>
      <c r="DJ1234" s="39" t="s">
        <v>6933</v>
      </c>
      <c r="DK1234" s="39" t="s">
        <v>6933</v>
      </c>
      <c r="DL1234" s="39">
        <v>2</v>
      </c>
      <c r="DM1234" s="39"/>
      <c r="DN1234" s="39"/>
      <c r="DO1234" s="39"/>
    </row>
    <row r="1235" spans="97:119" x14ac:dyDescent="0.4">
      <c r="CS1235" s="167"/>
      <c r="CT1235" s="167"/>
      <c r="CU1235" s="167"/>
      <c r="CV1235" s="167"/>
      <c r="CW1235" s="167"/>
      <c r="CX1235" s="167"/>
      <c r="CY1235" s="167"/>
      <c r="DI1235" s="39" t="s">
        <v>6934</v>
      </c>
      <c r="DJ1235" s="39" t="s">
        <v>6935</v>
      </c>
      <c r="DK1235" s="39" t="s">
        <v>6935</v>
      </c>
      <c r="DL1235" s="39">
        <v>2</v>
      </c>
      <c r="DM1235" s="39"/>
      <c r="DN1235" s="39"/>
      <c r="DO1235" s="39"/>
    </row>
    <row r="1236" spans="97:119" x14ac:dyDescent="0.4">
      <c r="CS1236" s="167"/>
      <c r="CT1236" s="167"/>
      <c r="CU1236" s="167"/>
      <c r="CV1236" s="167"/>
      <c r="CW1236" s="167"/>
      <c r="CX1236" s="167"/>
      <c r="CY1236" s="167"/>
      <c r="DI1236" s="39" t="s">
        <v>4931</v>
      </c>
      <c r="DJ1236" s="39" t="s">
        <v>6936</v>
      </c>
      <c r="DK1236" s="39" t="s">
        <v>6936</v>
      </c>
      <c r="DL1236" s="39">
        <v>2</v>
      </c>
      <c r="DM1236" s="39"/>
      <c r="DN1236" s="39"/>
      <c r="DO1236" s="39"/>
    </row>
    <row r="1237" spans="97:119" x14ac:dyDescent="0.4">
      <c r="CS1237" s="167"/>
      <c r="CT1237" s="167"/>
      <c r="CU1237" s="167"/>
      <c r="CV1237" s="167"/>
      <c r="CW1237" s="167"/>
      <c r="CX1237" s="167"/>
      <c r="CY1237" s="167"/>
      <c r="DI1237" s="39" t="s">
        <v>4936</v>
      </c>
      <c r="DJ1237" s="39" t="s">
        <v>6937</v>
      </c>
      <c r="DK1237" s="39" t="s">
        <v>6937</v>
      </c>
      <c r="DL1237" s="39">
        <v>2</v>
      </c>
      <c r="DM1237" s="39"/>
      <c r="DN1237" s="39"/>
      <c r="DO1237" s="39"/>
    </row>
    <row r="1238" spans="97:119" x14ac:dyDescent="0.4">
      <c r="CS1238" s="167"/>
      <c r="CT1238" s="167"/>
      <c r="CU1238" s="167"/>
      <c r="CV1238" s="167"/>
      <c r="CW1238" s="167"/>
      <c r="CX1238" s="167"/>
      <c r="CY1238" s="167"/>
      <c r="DI1238" s="39" t="s">
        <v>4942</v>
      </c>
      <c r="DJ1238" s="39" t="s">
        <v>6938</v>
      </c>
      <c r="DK1238" s="39" t="s">
        <v>6938</v>
      </c>
      <c r="DL1238" s="39">
        <v>2</v>
      </c>
      <c r="DM1238" s="39"/>
      <c r="DN1238" s="39"/>
      <c r="DO1238" s="39"/>
    </row>
    <row r="1239" spans="97:119" x14ac:dyDescent="0.4">
      <c r="CS1239" s="167"/>
      <c r="CT1239" s="167"/>
      <c r="CU1239" s="167"/>
      <c r="CV1239" s="167"/>
      <c r="CW1239" s="167"/>
      <c r="CX1239" s="167"/>
      <c r="CY1239" s="167"/>
      <c r="DI1239" s="39" t="s">
        <v>4948</v>
      </c>
      <c r="DJ1239" s="39" t="s">
        <v>6939</v>
      </c>
      <c r="DK1239" s="39" t="s">
        <v>6939</v>
      </c>
      <c r="DL1239" s="39">
        <v>2</v>
      </c>
      <c r="DM1239" s="39"/>
      <c r="DN1239" s="39"/>
      <c r="DO1239" s="39"/>
    </row>
    <row r="1240" spans="97:119" x14ac:dyDescent="0.4">
      <c r="CS1240" s="167"/>
      <c r="CT1240" s="167"/>
      <c r="CU1240" s="167"/>
      <c r="CV1240" s="167"/>
      <c r="CW1240" s="167"/>
      <c r="CX1240" s="167"/>
      <c r="CY1240" s="167"/>
      <c r="DI1240" s="39" t="s">
        <v>4953</v>
      </c>
      <c r="DJ1240" s="39" t="s">
        <v>6940</v>
      </c>
      <c r="DK1240" s="39" t="s">
        <v>6940</v>
      </c>
      <c r="DL1240" s="39">
        <v>2</v>
      </c>
      <c r="DM1240" s="39"/>
      <c r="DN1240" s="39"/>
      <c r="DO1240" s="39"/>
    </row>
    <row r="1241" spans="97:119" x14ac:dyDescent="0.4">
      <c r="CS1241" s="167"/>
      <c r="CT1241" s="167"/>
      <c r="CU1241" s="167"/>
      <c r="CV1241" s="167"/>
      <c r="CW1241" s="167"/>
      <c r="CX1241" s="167"/>
      <c r="CY1241" s="167"/>
      <c r="DI1241" s="39" t="s">
        <v>4958</v>
      </c>
      <c r="DJ1241" s="39" t="s">
        <v>6941</v>
      </c>
      <c r="DK1241" s="39" t="s">
        <v>6941</v>
      </c>
      <c r="DL1241" s="39">
        <v>2</v>
      </c>
      <c r="DM1241" s="39"/>
      <c r="DN1241" s="39"/>
      <c r="DO1241" s="39"/>
    </row>
    <row r="1242" spans="97:119" x14ac:dyDescent="0.4">
      <c r="CS1242" s="167"/>
      <c r="CT1242" s="167"/>
      <c r="CU1242" s="167"/>
      <c r="CV1242" s="167"/>
      <c r="CW1242" s="167"/>
      <c r="CX1242" s="167"/>
      <c r="CY1242" s="167"/>
      <c r="DI1242" s="39" t="s">
        <v>4964</v>
      </c>
      <c r="DJ1242" s="39" t="s">
        <v>6942</v>
      </c>
      <c r="DK1242" s="39" t="s">
        <v>6942</v>
      </c>
      <c r="DL1242" s="39">
        <v>2</v>
      </c>
      <c r="DM1242" s="39"/>
      <c r="DN1242" s="39"/>
      <c r="DO1242" s="39"/>
    </row>
    <row r="1243" spans="97:119" x14ac:dyDescent="0.4">
      <c r="CS1243" s="167"/>
      <c r="CT1243" s="167"/>
      <c r="CU1243" s="167"/>
      <c r="CV1243" s="167"/>
      <c r="CW1243" s="167"/>
      <c r="CX1243" s="167"/>
      <c r="CY1243" s="167"/>
      <c r="DI1243" s="39" t="s">
        <v>4969</v>
      </c>
      <c r="DJ1243" s="39" t="s">
        <v>6943</v>
      </c>
      <c r="DK1243" s="39" t="s">
        <v>6943</v>
      </c>
      <c r="DL1243" s="39">
        <v>2</v>
      </c>
      <c r="DM1243" s="39"/>
      <c r="DN1243" s="39"/>
      <c r="DO1243" s="39"/>
    </row>
    <row r="1244" spans="97:119" x14ac:dyDescent="0.4">
      <c r="CS1244" s="167"/>
      <c r="CT1244" s="167"/>
      <c r="CU1244" s="167"/>
      <c r="CV1244" s="167"/>
      <c r="CW1244" s="167"/>
      <c r="CX1244" s="167"/>
      <c r="CY1244" s="167"/>
      <c r="DI1244" s="39" t="s">
        <v>4974</v>
      </c>
      <c r="DJ1244" s="39" t="s">
        <v>6944</v>
      </c>
      <c r="DK1244" s="39" t="s">
        <v>6944</v>
      </c>
      <c r="DL1244" s="39">
        <v>2</v>
      </c>
      <c r="DM1244" s="39"/>
      <c r="DN1244" s="39"/>
      <c r="DO1244" s="39"/>
    </row>
    <row r="1245" spans="97:119" x14ac:dyDescent="0.4">
      <c r="CS1245" s="167"/>
      <c r="CT1245" s="167"/>
      <c r="CU1245" s="167"/>
      <c r="CV1245" s="167"/>
      <c r="CW1245" s="167"/>
      <c r="CX1245" s="167"/>
      <c r="CY1245" s="167"/>
      <c r="DI1245" s="39" t="s">
        <v>4978</v>
      </c>
      <c r="DJ1245" s="39" t="s">
        <v>6945</v>
      </c>
      <c r="DK1245" s="39" t="s">
        <v>6945</v>
      </c>
      <c r="DL1245" s="39">
        <v>2</v>
      </c>
      <c r="DM1245" s="39"/>
      <c r="DN1245" s="39"/>
      <c r="DO1245" s="39"/>
    </row>
    <row r="1246" spans="97:119" x14ac:dyDescent="0.4">
      <c r="CS1246" s="167"/>
      <c r="CT1246" s="167"/>
      <c r="CU1246" s="167"/>
      <c r="CV1246" s="167"/>
      <c r="CW1246" s="167"/>
      <c r="CX1246" s="167"/>
      <c r="CY1246" s="167"/>
      <c r="DI1246" s="39" t="s">
        <v>4983</v>
      </c>
      <c r="DJ1246" s="39" t="s">
        <v>6946</v>
      </c>
      <c r="DK1246" s="39" t="s">
        <v>6946</v>
      </c>
      <c r="DL1246" s="39">
        <v>2</v>
      </c>
      <c r="DM1246" s="39"/>
      <c r="DN1246" s="39"/>
      <c r="DO1246" s="39"/>
    </row>
    <row r="1247" spans="97:119" x14ac:dyDescent="0.4">
      <c r="CS1247" s="167"/>
      <c r="CT1247" s="167"/>
      <c r="CU1247" s="167"/>
      <c r="CV1247" s="167"/>
      <c r="CW1247" s="167"/>
      <c r="CX1247" s="167"/>
      <c r="CY1247" s="167"/>
      <c r="DI1247" s="39" t="s">
        <v>4988</v>
      </c>
      <c r="DJ1247" s="39" t="s">
        <v>6947</v>
      </c>
      <c r="DK1247" s="39" t="s">
        <v>6947</v>
      </c>
      <c r="DL1247" s="39">
        <v>2</v>
      </c>
      <c r="DM1247" s="39"/>
      <c r="DN1247" s="39"/>
      <c r="DO1247" s="39"/>
    </row>
    <row r="1248" spans="97:119" x14ac:dyDescent="0.4">
      <c r="CS1248" s="167"/>
      <c r="CT1248" s="167"/>
      <c r="CU1248" s="167"/>
      <c r="CV1248" s="167"/>
      <c r="CW1248" s="167"/>
      <c r="CX1248" s="167"/>
      <c r="CY1248" s="167"/>
      <c r="DI1248" s="39" t="s">
        <v>6948</v>
      </c>
      <c r="DJ1248" s="39" t="s">
        <v>6949</v>
      </c>
      <c r="DK1248" s="39" t="s">
        <v>6949</v>
      </c>
      <c r="DL1248" s="39">
        <v>2</v>
      </c>
      <c r="DM1248" s="39"/>
      <c r="DN1248" s="39"/>
      <c r="DO1248" s="39"/>
    </row>
    <row r="1249" spans="97:119" x14ac:dyDescent="0.4">
      <c r="CS1249" s="167"/>
      <c r="CT1249" s="167"/>
      <c r="CU1249" s="167"/>
      <c r="CV1249" s="167"/>
      <c r="CW1249" s="167"/>
      <c r="CX1249" s="167"/>
      <c r="CY1249" s="167"/>
      <c r="DI1249" s="39" t="s">
        <v>6950</v>
      </c>
      <c r="DJ1249" s="39" t="s">
        <v>6951</v>
      </c>
      <c r="DK1249" s="39" t="s">
        <v>6951</v>
      </c>
      <c r="DL1249" s="39">
        <v>2</v>
      </c>
      <c r="DM1249" s="39"/>
      <c r="DN1249" s="39"/>
      <c r="DO1249" s="39"/>
    </row>
    <row r="1250" spans="97:119" x14ac:dyDescent="0.4">
      <c r="CS1250" s="167"/>
      <c r="CT1250" s="167"/>
      <c r="CU1250" s="167"/>
      <c r="CV1250" s="167"/>
      <c r="CW1250" s="167"/>
      <c r="CX1250" s="167"/>
      <c r="CY1250" s="167"/>
      <c r="DI1250" s="39" t="s">
        <v>6952</v>
      </c>
      <c r="DJ1250" s="39" t="s">
        <v>6953</v>
      </c>
      <c r="DK1250" s="39" t="s">
        <v>6953</v>
      </c>
      <c r="DL1250" s="39">
        <v>2</v>
      </c>
      <c r="DM1250" s="39"/>
      <c r="DN1250" s="39"/>
      <c r="DO1250" s="39"/>
    </row>
    <row r="1251" spans="97:119" x14ac:dyDescent="0.4">
      <c r="CS1251" s="167"/>
      <c r="CT1251" s="167"/>
      <c r="CU1251" s="167"/>
      <c r="CV1251" s="167"/>
      <c r="CW1251" s="167"/>
      <c r="CX1251" s="167"/>
      <c r="CY1251" s="167"/>
      <c r="DI1251" s="39" t="s">
        <v>6954</v>
      </c>
      <c r="DJ1251" s="39" t="s">
        <v>6955</v>
      </c>
      <c r="DK1251" s="39" t="s">
        <v>6955</v>
      </c>
      <c r="DL1251" s="39">
        <v>2</v>
      </c>
      <c r="DM1251" s="39"/>
      <c r="DN1251" s="39"/>
      <c r="DO1251" s="39"/>
    </row>
    <row r="1252" spans="97:119" x14ac:dyDescent="0.4">
      <c r="CS1252" s="167"/>
      <c r="CT1252" s="167"/>
      <c r="CU1252" s="167"/>
      <c r="CV1252" s="167"/>
      <c r="CW1252" s="167"/>
      <c r="CX1252" s="167"/>
      <c r="CY1252" s="167"/>
      <c r="DI1252" s="39" t="s">
        <v>6956</v>
      </c>
      <c r="DJ1252" s="39" t="s">
        <v>6957</v>
      </c>
      <c r="DK1252" s="39" t="s">
        <v>6957</v>
      </c>
      <c r="DL1252" s="39">
        <v>2</v>
      </c>
      <c r="DM1252" s="39"/>
      <c r="DN1252" s="39"/>
      <c r="DO1252" s="39"/>
    </row>
    <row r="1253" spans="97:119" x14ac:dyDescent="0.4">
      <c r="CS1253" s="167"/>
      <c r="CT1253" s="167"/>
      <c r="CU1253" s="167"/>
      <c r="CV1253" s="167"/>
      <c r="CW1253" s="167"/>
      <c r="CX1253" s="167"/>
      <c r="CY1253" s="167"/>
      <c r="DI1253" s="39" t="s">
        <v>6958</v>
      </c>
      <c r="DJ1253" s="39" t="s">
        <v>6959</v>
      </c>
      <c r="DK1253" s="39" t="s">
        <v>6959</v>
      </c>
      <c r="DL1253" s="39">
        <v>2</v>
      </c>
      <c r="DM1253" s="39"/>
      <c r="DN1253" s="39"/>
      <c r="DO1253" s="39"/>
    </row>
    <row r="1254" spans="97:119" x14ac:dyDescent="0.4">
      <c r="CS1254" s="167"/>
      <c r="CT1254" s="167"/>
      <c r="CU1254" s="167"/>
      <c r="CV1254" s="167"/>
      <c r="CW1254" s="167"/>
      <c r="CX1254" s="167"/>
      <c r="CY1254" s="167"/>
      <c r="DI1254" s="39" t="s">
        <v>6960</v>
      </c>
      <c r="DJ1254" s="39" t="s">
        <v>6961</v>
      </c>
      <c r="DK1254" s="39" t="s">
        <v>6961</v>
      </c>
      <c r="DL1254" s="39">
        <v>2</v>
      </c>
      <c r="DM1254" s="39"/>
      <c r="DN1254" s="39"/>
      <c r="DO1254" s="39"/>
    </row>
    <row r="1255" spans="97:119" x14ac:dyDescent="0.4">
      <c r="CS1255" s="167"/>
      <c r="CT1255" s="167"/>
      <c r="CU1255" s="167"/>
      <c r="CV1255" s="167"/>
      <c r="CW1255" s="167"/>
      <c r="CX1255" s="167"/>
      <c r="CY1255" s="167"/>
      <c r="DI1255" s="39" t="s">
        <v>6962</v>
      </c>
      <c r="DJ1255" s="39" t="s">
        <v>6963</v>
      </c>
      <c r="DK1255" s="39" t="s">
        <v>6963</v>
      </c>
      <c r="DL1255" s="39">
        <v>2</v>
      </c>
      <c r="DM1255" s="39"/>
      <c r="DN1255" s="39"/>
      <c r="DO1255" s="39"/>
    </row>
    <row r="1256" spans="97:119" x14ac:dyDescent="0.4">
      <c r="CS1256" s="167"/>
      <c r="CT1256" s="167"/>
      <c r="CU1256" s="167"/>
      <c r="CV1256" s="167"/>
      <c r="CW1256" s="167"/>
      <c r="CX1256" s="167"/>
      <c r="CY1256" s="167"/>
      <c r="DI1256" s="39" t="s">
        <v>6964</v>
      </c>
      <c r="DJ1256" s="39" t="s">
        <v>6965</v>
      </c>
      <c r="DK1256" s="39" t="s">
        <v>6965</v>
      </c>
      <c r="DL1256" s="39">
        <v>2</v>
      </c>
      <c r="DM1256" s="39"/>
      <c r="DN1256" s="39"/>
      <c r="DO1256" s="39"/>
    </row>
    <row r="1257" spans="97:119" x14ac:dyDescent="0.4">
      <c r="CS1257" s="167"/>
      <c r="CT1257" s="167"/>
      <c r="CU1257" s="167"/>
      <c r="CV1257" s="167"/>
      <c r="CW1257" s="167"/>
      <c r="CX1257" s="167"/>
      <c r="CY1257" s="167"/>
      <c r="DI1257" s="39" t="s">
        <v>6966</v>
      </c>
      <c r="DJ1257" s="39" t="s">
        <v>6967</v>
      </c>
      <c r="DK1257" s="39" t="s">
        <v>6967</v>
      </c>
      <c r="DL1257" s="39">
        <v>2</v>
      </c>
      <c r="DM1257" s="39"/>
      <c r="DN1257" s="39"/>
      <c r="DO1257" s="39"/>
    </row>
    <row r="1258" spans="97:119" x14ac:dyDescent="0.4">
      <c r="CS1258" s="167"/>
      <c r="CT1258" s="167"/>
      <c r="CU1258" s="167"/>
      <c r="CV1258" s="167"/>
      <c r="CW1258" s="167"/>
      <c r="CX1258" s="167"/>
      <c r="CY1258" s="167"/>
      <c r="DI1258" s="39" t="s">
        <v>6968</v>
      </c>
      <c r="DJ1258" s="39" t="s">
        <v>6969</v>
      </c>
      <c r="DK1258" s="39" t="s">
        <v>6969</v>
      </c>
      <c r="DL1258" s="39">
        <v>2</v>
      </c>
      <c r="DM1258" s="39"/>
      <c r="DN1258" s="39"/>
      <c r="DO1258" s="39"/>
    </row>
    <row r="1259" spans="97:119" x14ac:dyDescent="0.4">
      <c r="CS1259" s="167"/>
      <c r="CT1259" s="167"/>
      <c r="CU1259" s="167"/>
      <c r="CV1259" s="167"/>
      <c r="CW1259" s="167"/>
      <c r="CX1259" s="167"/>
      <c r="CY1259" s="167"/>
      <c r="DI1259" s="39" t="s">
        <v>6970</v>
      </c>
      <c r="DJ1259" s="39" t="s">
        <v>6971</v>
      </c>
      <c r="DK1259" s="39" t="s">
        <v>6971</v>
      </c>
      <c r="DL1259" s="39">
        <v>2</v>
      </c>
      <c r="DM1259" s="39"/>
      <c r="DN1259" s="39"/>
      <c r="DO1259" s="39"/>
    </row>
    <row r="1260" spans="97:119" x14ac:dyDescent="0.4">
      <c r="CS1260" s="167"/>
      <c r="CT1260" s="167"/>
      <c r="CU1260" s="167"/>
      <c r="CV1260" s="167"/>
      <c r="CW1260" s="167"/>
      <c r="CX1260" s="167"/>
      <c r="CY1260" s="167"/>
      <c r="DI1260" s="39" t="s">
        <v>6972</v>
      </c>
      <c r="DJ1260" s="39" t="s">
        <v>6973</v>
      </c>
      <c r="DK1260" s="39" t="s">
        <v>6973</v>
      </c>
      <c r="DL1260" s="39">
        <v>2</v>
      </c>
      <c r="DM1260" s="39"/>
      <c r="DN1260" s="39"/>
      <c r="DO1260" s="39"/>
    </row>
    <row r="1261" spans="97:119" x14ac:dyDescent="0.4">
      <c r="CS1261" s="167"/>
      <c r="CT1261" s="167"/>
      <c r="CU1261" s="167"/>
      <c r="CV1261" s="167"/>
      <c r="CW1261" s="167"/>
      <c r="CX1261" s="167"/>
      <c r="CY1261" s="167"/>
      <c r="DI1261" s="39" t="s">
        <v>6974</v>
      </c>
      <c r="DJ1261" s="39" t="s">
        <v>6975</v>
      </c>
      <c r="DK1261" s="39" t="s">
        <v>6975</v>
      </c>
      <c r="DL1261" s="39">
        <v>2</v>
      </c>
      <c r="DM1261" s="39"/>
      <c r="DN1261" s="39"/>
      <c r="DO1261" s="39"/>
    </row>
    <row r="1262" spans="97:119" x14ac:dyDescent="0.4">
      <c r="CS1262" s="167"/>
      <c r="CT1262" s="167"/>
      <c r="CU1262" s="167"/>
      <c r="CV1262" s="167"/>
      <c r="CW1262" s="167"/>
      <c r="CX1262" s="167"/>
      <c r="CY1262" s="167"/>
      <c r="DI1262" s="39" t="s">
        <v>6976</v>
      </c>
      <c r="DJ1262" s="39" t="s">
        <v>6977</v>
      </c>
      <c r="DK1262" s="39" t="s">
        <v>6977</v>
      </c>
      <c r="DL1262" s="39">
        <v>2</v>
      </c>
      <c r="DM1262" s="39"/>
      <c r="DN1262" s="39"/>
      <c r="DO1262" s="39"/>
    </row>
    <row r="1263" spans="97:119" x14ac:dyDescent="0.4">
      <c r="CS1263" s="167"/>
      <c r="CT1263" s="167"/>
      <c r="CU1263" s="167"/>
      <c r="CV1263" s="167"/>
      <c r="CW1263" s="167"/>
      <c r="CX1263" s="167"/>
      <c r="CY1263" s="167"/>
      <c r="DI1263" s="39" t="s">
        <v>6978</v>
      </c>
      <c r="DJ1263" s="39" t="s">
        <v>6979</v>
      </c>
      <c r="DK1263" s="39" t="s">
        <v>6979</v>
      </c>
      <c r="DL1263" s="39">
        <v>2</v>
      </c>
      <c r="DM1263" s="39"/>
      <c r="DN1263" s="39"/>
      <c r="DO1263" s="39"/>
    </row>
    <row r="1264" spans="97:119" x14ac:dyDescent="0.4">
      <c r="CS1264" s="167"/>
      <c r="CT1264" s="167"/>
      <c r="CU1264" s="167"/>
      <c r="CV1264" s="167"/>
      <c r="CW1264" s="167"/>
      <c r="CX1264" s="167"/>
      <c r="CY1264" s="167"/>
      <c r="DI1264" s="39" t="s">
        <v>6980</v>
      </c>
      <c r="DJ1264" s="39" t="s">
        <v>6981</v>
      </c>
      <c r="DK1264" s="39" t="s">
        <v>6981</v>
      </c>
      <c r="DL1264" s="39">
        <v>2</v>
      </c>
      <c r="DM1264" s="39"/>
      <c r="DN1264" s="39"/>
      <c r="DO1264" s="39"/>
    </row>
    <row r="1265" spans="97:119" x14ac:dyDescent="0.4">
      <c r="CS1265" s="167"/>
      <c r="CT1265" s="167"/>
      <c r="CU1265" s="167"/>
      <c r="CV1265" s="167"/>
      <c r="CW1265" s="167"/>
      <c r="CX1265" s="167"/>
      <c r="CY1265" s="167"/>
      <c r="DI1265" s="39" t="s">
        <v>6982</v>
      </c>
      <c r="DJ1265" s="39" t="s">
        <v>6983</v>
      </c>
      <c r="DK1265" s="39" t="s">
        <v>6983</v>
      </c>
      <c r="DL1265" s="39">
        <v>2</v>
      </c>
      <c r="DM1265" s="39"/>
      <c r="DN1265" s="39"/>
      <c r="DO1265" s="39"/>
    </row>
    <row r="1266" spans="97:119" x14ac:dyDescent="0.4">
      <c r="CS1266" s="167"/>
      <c r="CT1266" s="167"/>
      <c r="CU1266" s="167"/>
      <c r="CV1266" s="167"/>
      <c r="CW1266" s="167"/>
      <c r="CX1266" s="167"/>
      <c r="CY1266" s="167"/>
      <c r="DI1266" s="39" t="s">
        <v>6984</v>
      </c>
      <c r="DJ1266" s="39" t="s">
        <v>6985</v>
      </c>
      <c r="DK1266" s="39" t="s">
        <v>6985</v>
      </c>
      <c r="DL1266" s="39">
        <v>2</v>
      </c>
      <c r="DM1266" s="39"/>
      <c r="DN1266" s="39"/>
      <c r="DO1266" s="39"/>
    </row>
    <row r="1267" spans="97:119" x14ac:dyDescent="0.4">
      <c r="CS1267" s="167"/>
      <c r="CT1267" s="167"/>
      <c r="CU1267" s="167"/>
      <c r="CV1267" s="167"/>
      <c r="CW1267" s="167"/>
      <c r="CX1267" s="167"/>
      <c r="CY1267" s="167"/>
      <c r="DI1267" s="39" t="s">
        <v>6986</v>
      </c>
      <c r="DJ1267" s="39" t="s">
        <v>6987</v>
      </c>
      <c r="DK1267" s="39" t="s">
        <v>6987</v>
      </c>
      <c r="DL1267" s="39">
        <v>2</v>
      </c>
      <c r="DM1267" s="39"/>
      <c r="DN1267" s="39"/>
      <c r="DO1267" s="39"/>
    </row>
    <row r="1268" spans="97:119" x14ac:dyDescent="0.4">
      <c r="CS1268" s="167"/>
      <c r="CT1268" s="167"/>
      <c r="CU1268" s="167"/>
      <c r="CV1268" s="167"/>
      <c r="CW1268" s="167"/>
      <c r="CX1268" s="167"/>
      <c r="CY1268" s="167"/>
      <c r="DI1268" s="39" t="s">
        <v>6988</v>
      </c>
      <c r="DJ1268" s="39" t="s">
        <v>6989</v>
      </c>
      <c r="DK1268" s="39" t="s">
        <v>6989</v>
      </c>
      <c r="DL1268" s="39">
        <v>2</v>
      </c>
      <c r="DM1268" s="39"/>
      <c r="DN1268" s="39"/>
      <c r="DO1268" s="39"/>
    </row>
    <row r="1269" spans="97:119" x14ac:dyDescent="0.4">
      <c r="CS1269" s="167"/>
      <c r="CT1269" s="167"/>
      <c r="CU1269" s="167"/>
      <c r="CV1269" s="167"/>
      <c r="CW1269" s="167"/>
      <c r="CX1269" s="167"/>
      <c r="CY1269" s="167"/>
      <c r="DI1269" s="39" t="s">
        <v>6990</v>
      </c>
      <c r="DJ1269" s="39" t="s">
        <v>6991</v>
      </c>
      <c r="DK1269" s="39" t="s">
        <v>6991</v>
      </c>
      <c r="DL1269" s="39">
        <v>2</v>
      </c>
      <c r="DM1269" s="39"/>
      <c r="DN1269" s="39"/>
      <c r="DO1269" s="39"/>
    </row>
    <row r="1270" spans="97:119" x14ac:dyDescent="0.4">
      <c r="DI1270" s="39" t="s">
        <v>6992</v>
      </c>
      <c r="DJ1270" s="39" t="s">
        <v>6993</v>
      </c>
      <c r="DK1270" s="39" t="s">
        <v>6993</v>
      </c>
      <c r="DL1270" s="39">
        <v>2</v>
      </c>
      <c r="DM1270" s="39"/>
      <c r="DN1270" s="39"/>
      <c r="DO1270" s="39"/>
    </row>
    <row r="1271" spans="97:119" x14ac:dyDescent="0.4">
      <c r="DI1271" s="39" t="s">
        <v>6994</v>
      </c>
      <c r="DJ1271" s="39" t="s">
        <v>6995</v>
      </c>
      <c r="DK1271" s="39" t="s">
        <v>6995</v>
      </c>
      <c r="DL1271" s="39">
        <v>2</v>
      </c>
      <c r="DM1271" s="39"/>
      <c r="DN1271" s="39"/>
      <c r="DO1271" s="39"/>
    </row>
    <row r="1272" spans="97:119" x14ac:dyDescent="0.4">
      <c r="DI1272" s="39" t="s">
        <v>6996</v>
      </c>
      <c r="DJ1272" s="39" t="s">
        <v>6997</v>
      </c>
      <c r="DK1272" s="39" t="s">
        <v>6997</v>
      </c>
      <c r="DL1272" s="39">
        <v>2</v>
      </c>
      <c r="DM1272" s="39"/>
      <c r="DN1272" s="39"/>
      <c r="DO1272" s="39"/>
    </row>
    <row r="1273" spans="97:119" x14ac:dyDescent="0.4">
      <c r="DI1273" s="39" t="s">
        <v>6998</v>
      </c>
      <c r="DJ1273" s="39" t="s">
        <v>6999</v>
      </c>
      <c r="DK1273" s="39" t="s">
        <v>6999</v>
      </c>
      <c r="DL1273" s="39">
        <v>2</v>
      </c>
      <c r="DM1273" s="39"/>
      <c r="DN1273" s="39"/>
      <c r="DO1273" s="39"/>
    </row>
    <row r="1274" spans="97:119" x14ac:dyDescent="0.4">
      <c r="DI1274" s="39" t="s">
        <v>7000</v>
      </c>
      <c r="DJ1274" s="39" t="s">
        <v>7001</v>
      </c>
      <c r="DK1274" s="39" t="s">
        <v>7001</v>
      </c>
      <c r="DL1274" s="39">
        <v>2</v>
      </c>
      <c r="DM1274" s="39"/>
      <c r="DN1274" s="39"/>
      <c r="DO1274" s="39"/>
    </row>
    <row r="1275" spans="97:119" x14ac:dyDescent="0.4">
      <c r="DI1275" s="39" t="s">
        <v>7002</v>
      </c>
      <c r="DJ1275" s="39" t="s">
        <v>7003</v>
      </c>
      <c r="DK1275" s="39" t="s">
        <v>7003</v>
      </c>
      <c r="DL1275" s="39">
        <v>2</v>
      </c>
      <c r="DM1275" s="39"/>
      <c r="DN1275" s="39"/>
      <c r="DO1275" s="39"/>
    </row>
    <row r="1276" spans="97:119" x14ac:dyDescent="0.4">
      <c r="DI1276" s="39" t="s">
        <v>7004</v>
      </c>
      <c r="DJ1276" s="39" t="s">
        <v>7005</v>
      </c>
      <c r="DK1276" s="39" t="s">
        <v>7005</v>
      </c>
      <c r="DL1276" s="39">
        <v>2</v>
      </c>
      <c r="DM1276" s="39"/>
      <c r="DN1276" s="39"/>
      <c r="DO1276" s="39"/>
    </row>
    <row r="1277" spans="97:119" x14ac:dyDescent="0.4">
      <c r="DI1277" s="39" t="s">
        <v>7006</v>
      </c>
      <c r="DJ1277" s="39" t="s">
        <v>7007</v>
      </c>
      <c r="DK1277" s="39" t="s">
        <v>7007</v>
      </c>
      <c r="DL1277" s="39">
        <v>2</v>
      </c>
      <c r="DM1277" s="39"/>
      <c r="DN1277" s="39"/>
      <c r="DO1277" s="39"/>
    </row>
    <row r="1278" spans="97:119" x14ac:dyDescent="0.4">
      <c r="DI1278" s="39" t="s">
        <v>7008</v>
      </c>
      <c r="DJ1278" s="39" t="s">
        <v>7009</v>
      </c>
      <c r="DK1278" s="39" t="s">
        <v>7009</v>
      </c>
      <c r="DL1278" s="39">
        <v>2</v>
      </c>
      <c r="DM1278" s="39"/>
      <c r="DN1278" s="39"/>
      <c r="DO1278" s="39"/>
    </row>
    <row r="1279" spans="97:119" x14ac:dyDescent="0.4">
      <c r="DI1279" s="39" t="s">
        <v>7010</v>
      </c>
      <c r="DJ1279" s="39" t="s">
        <v>7011</v>
      </c>
      <c r="DK1279" s="39" t="s">
        <v>7011</v>
      </c>
      <c r="DL1279" s="39">
        <v>2</v>
      </c>
      <c r="DM1279" s="39"/>
      <c r="DN1279" s="39"/>
      <c r="DO1279" s="39"/>
    </row>
    <row r="1280" spans="97:119" x14ac:dyDescent="0.4">
      <c r="DI1280" s="39" t="s">
        <v>7012</v>
      </c>
      <c r="DJ1280" s="39" t="s">
        <v>7013</v>
      </c>
      <c r="DK1280" s="39" t="s">
        <v>7013</v>
      </c>
      <c r="DL1280" s="39">
        <v>2</v>
      </c>
      <c r="DM1280" s="39"/>
      <c r="DN1280" s="39"/>
      <c r="DO1280" s="39"/>
    </row>
    <row r="1281" spans="113:119" x14ac:dyDescent="0.4">
      <c r="DI1281" s="39" t="s">
        <v>4993</v>
      </c>
      <c r="DJ1281" s="39" t="s">
        <v>7014</v>
      </c>
      <c r="DK1281" s="39" t="s">
        <v>7014</v>
      </c>
      <c r="DL1281" s="39">
        <v>3</v>
      </c>
      <c r="DM1281" s="37" t="b">
        <v>0</v>
      </c>
      <c r="DN1281" s="37"/>
      <c r="DO1281" s="39"/>
    </row>
    <row r="1282" spans="113:119" x14ac:dyDescent="0.4">
      <c r="DI1282" s="39" t="s">
        <v>4999</v>
      </c>
      <c r="DJ1282" s="39" t="s">
        <v>7015</v>
      </c>
      <c r="DK1282" s="39" t="s">
        <v>7015</v>
      </c>
      <c r="DL1282" s="39">
        <v>3</v>
      </c>
      <c r="DM1282" s="37" t="b">
        <v>0</v>
      </c>
      <c r="DN1282" s="37"/>
      <c r="DO1282" s="39"/>
    </row>
    <row r="1283" spans="113:119" x14ac:dyDescent="0.4">
      <c r="DI1283" s="39" t="s">
        <v>5005</v>
      </c>
      <c r="DJ1283" s="39" t="s">
        <v>7016</v>
      </c>
      <c r="DK1283" s="39" t="s">
        <v>7016</v>
      </c>
      <c r="DL1283" s="39">
        <v>3</v>
      </c>
      <c r="DM1283" s="37" t="b">
        <v>0</v>
      </c>
      <c r="DN1283" s="37"/>
      <c r="DO1283" s="39"/>
    </row>
    <row r="1284" spans="113:119" x14ac:dyDescent="0.4">
      <c r="DI1284" s="39" t="s">
        <v>5011</v>
      </c>
      <c r="DJ1284" s="39" t="s">
        <v>7017</v>
      </c>
      <c r="DK1284" s="39" t="s">
        <v>7017</v>
      </c>
      <c r="DL1284" s="39">
        <v>3</v>
      </c>
      <c r="DM1284" s="37" t="b">
        <v>0</v>
      </c>
      <c r="DN1284" s="37"/>
      <c r="DO1284" s="39"/>
    </row>
    <row r="1285" spans="113:119" x14ac:dyDescent="0.4">
      <c r="DI1285" s="39" t="s">
        <v>5017</v>
      </c>
      <c r="DJ1285" s="39" t="s">
        <v>7018</v>
      </c>
      <c r="DK1285" s="39" t="s">
        <v>7018</v>
      </c>
      <c r="DL1285" s="39">
        <v>3</v>
      </c>
      <c r="DM1285" s="37" t="b">
        <v>0</v>
      </c>
      <c r="DN1285" s="37"/>
      <c r="DO1285" s="39"/>
    </row>
    <row r="1286" spans="113:119" x14ac:dyDescent="0.4">
      <c r="DI1286" s="39" t="s">
        <v>5023</v>
      </c>
      <c r="DJ1286" s="39" t="s">
        <v>7019</v>
      </c>
      <c r="DK1286" s="39" t="s">
        <v>7019</v>
      </c>
      <c r="DL1286" s="39">
        <v>3</v>
      </c>
      <c r="DM1286" s="37" t="b">
        <v>0</v>
      </c>
      <c r="DN1286" s="37"/>
      <c r="DO1286" s="39"/>
    </row>
    <row r="1287" spans="113:119" x14ac:dyDescent="0.4">
      <c r="DI1287" s="39" t="s">
        <v>5029</v>
      </c>
      <c r="DJ1287" s="39" t="s">
        <v>7020</v>
      </c>
      <c r="DK1287" s="39" t="s">
        <v>7020</v>
      </c>
      <c r="DL1287" s="39">
        <v>3</v>
      </c>
      <c r="DM1287" s="37" t="b">
        <v>0</v>
      </c>
      <c r="DN1287" s="37"/>
      <c r="DO1287" s="39"/>
    </row>
    <row r="1288" spans="113:119" x14ac:dyDescent="0.4">
      <c r="DI1288" s="39" t="s">
        <v>5034</v>
      </c>
      <c r="DJ1288" s="39" t="s">
        <v>7021</v>
      </c>
      <c r="DK1288" s="39" t="s">
        <v>7021</v>
      </c>
      <c r="DL1288" s="39"/>
      <c r="DM1288" s="39"/>
      <c r="DN1288" s="39"/>
      <c r="DO1288" s="39"/>
    </row>
    <row r="1289" spans="113:119" x14ac:dyDescent="0.4">
      <c r="DI1289" s="39" t="s">
        <v>5039</v>
      </c>
      <c r="DJ1289" s="39" t="s">
        <v>7022</v>
      </c>
      <c r="DK1289" s="39" t="s">
        <v>7022</v>
      </c>
      <c r="DL1289" s="39"/>
      <c r="DM1289" s="39"/>
      <c r="DN1289" s="39"/>
      <c r="DO1289" s="39"/>
    </row>
    <row r="1290" spans="113:119" x14ac:dyDescent="0.4">
      <c r="DI1290" s="39" t="s">
        <v>5044</v>
      </c>
      <c r="DJ1290" s="39" t="s">
        <v>7023</v>
      </c>
      <c r="DK1290" s="39" t="s">
        <v>7023</v>
      </c>
      <c r="DL1290" s="39"/>
      <c r="DM1290" s="39"/>
      <c r="DN1290" s="39"/>
      <c r="DO1290" s="39"/>
    </row>
    <row r="1291" spans="113:119" x14ac:dyDescent="0.4">
      <c r="DI1291" s="39" t="s">
        <v>5048</v>
      </c>
      <c r="DJ1291" s="39" t="s">
        <v>7024</v>
      </c>
      <c r="DK1291" s="39" t="s">
        <v>7024</v>
      </c>
      <c r="DL1291" s="39"/>
      <c r="DM1291" s="39"/>
      <c r="DN1291" s="39"/>
      <c r="DO1291" s="39"/>
    </row>
    <row r="1292" spans="113:119" x14ac:dyDescent="0.4">
      <c r="DI1292" s="39" t="s">
        <v>5052</v>
      </c>
      <c r="DJ1292" s="39" t="s">
        <v>7025</v>
      </c>
      <c r="DK1292" s="39" t="s">
        <v>7025</v>
      </c>
      <c r="DL1292" s="39"/>
      <c r="DM1292" s="39"/>
      <c r="DN1292" s="39"/>
      <c r="DO1292" s="39"/>
    </row>
    <row r="1293" spans="113:119" x14ac:dyDescent="0.4">
      <c r="DI1293" s="39" t="s">
        <v>5057</v>
      </c>
      <c r="DJ1293" s="39" t="s">
        <v>7026</v>
      </c>
      <c r="DK1293" s="39" t="s">
        <v>7026</v>
      </c>
      <c r="DL1293" s="39"/>
      <c r="DM1293" s="39"/>
      <c r="DN1293" s="39"/>
      <c r="DO1293" s="39"/>
    </row>
    <row r="1294" spans="113:119" x14ac:dyDescent="0.4">
      <c r="DI1294" s="39" t="s">
        <v>5062</v>
      </c>
      <c r="DJ1294" s="39" t="s">
        <v>7027</v>
      </c>
      <c r="DK1294" s="39" t="s">
        <v>7027</v>
      </c>
      <c r="DL1294" s="39"/>
      <c r="DM1294" s="39"/>
      <c r="DN1294" s="39"/>
      <c r="DO1294" s="39"/>
    </row>
    <row r="1295" spans="113:119" x14ac:dyDescent="0.4">
      <c r="DI1295" s="39" t="s">
        <v>5067</v>
      </c>
      <c r="DJ1295" s="39" t="s">
        <v>7028</v>
      </c>
      <c r="DK1295" s="39" t="s">
        <v>7028</v>
      </c>
      <c r="DL1295" s="39"/>
      <c r="DM1295" s="39"/>
      <c r="DN1295" s="39"/>
      <c r="DO1295" s="39"/>
    </row>
    <row r="1296" spans="113:119" x14ac:dyDescent="0.4">
      <c r="DI1296" s="39" t="s">
        <v>5071</v>
      </c>
      <c r="DJ1296" s="39" t="s">
        <v>7029</v>
      </c>
      <c r="DK1296" s="39" t="s">
        <v>7029</v>
      </c>
      <c r="DL1296" s="39"/>
      <c r="DM1296" s="39"/>
      <c r="DN1296" s="39"/>
      <c r="DO1296" s="39"/>
    </row>
    <row r="1297" spans="113:119" x14ac:dyDescent="0.4">
      <c r="DI1297" s="39" t="s">
        <v>7030</v>
      </c>
      <c r="DJ1297" s="39" t="s">
        <v>7031</v>
      </c>
      <c r="DK1297" s="39" t="s">
        <v>7031</v>
      </c>
      <c r="DL1297" s="39">
        <v>3</v>
      </c>
      <c r="DM1297" s="37" t="b">
        <v>0</v>
      </c>
      <c r="DN1297" s="37"/>
      <c r="DO1297" s="39"/>
    </row>
    <row r="1298" spans="113:119" x14ac:dyDescent="0.4">
      <c r="DI1298" s="39" t="s">
        <v>7032</v>
      </c>
      <c r="DJ1298" s="39" t="s">
        <v>7033</v>
      </c>
      <c r="DK1298" s="39" t="s">
        <v>7033</v>
      </c>
      <c r="DL1298" s="39">
        <v>3</v>
      </c>
      <c r="DM1298" s="37" t="b">
        <v>0</v>
      </c>
      <c r="DN1298" s="37"/>
      <c r="DO1298" s="39"/>
    </row>
    <row r="1299" spans="113:119" x14ac:dyDescent="0.4">
      <c r="DI1299" s="39" t="s">
        <v>7034</v>
      </c>
      <c r="DJ1299" s="39" t="s">
        <v>7035</v>
      </c>
      <c r="DK1299" s="39" t="s">
        <v>7035</v>
      </c>
      <c r="DL1299" s="39">
        <v>3</v>
      </c>
      <c r="DM1299" s="37" t="b">
        <v>0</v>
      </c>
      <c r="DN1299" s="37"/>
      <c r="DO1299" s="39"/>
    </row>
    <row r="1300" spans="113:119" x14ac:dyDescent="0.4">
      <c r="DI1300" s="39" t="s">
        <v>7036</v>
      </c>
      <c r="DJ1300" s="39" t="s">
        <v>7037</v>
      </c>
      <c r="DK1300" s="39" t="s">
        <v>7037</v>
      </c>
      <c r="DL1300" s="39">
        <v>3</v>
      </c>
      <c r="DM1300" s="37" t="b">
        <v>0</v>
      </c>
      <c r="DN1300" s="37"/>
      <c r="DO1300" s="39"/>
    </row>
    <row r="1301" spans="113:119" x14ac:dyDescent="0.4">
      <c r="DI1301" s="39" t="s">
        <v>7038</v>
      </c>
      <c r="DJ1301" s="39" t="s">
        <v>7039</v>
      </c>
      <c r="DK1301" s="39" t="s">
        <v>7039</v>
      </c>
      <c r="DL1301" s="39">
        <v>3</v>
      </c>
      <c r="DM1301" s="37" t="b">
        <v>0</v>
      </c>
      <c r="DN1301" s="37"/>
      <c r="DO1301" s="39"/>
    </row>
    <row r="1302" spans="113:119" x14ac:dyDescent="0.4">
      <c r="DI1302" s="39" t="s">
        <v>7040</v>
      </c>
      <c r="DJ1302" s="39" t="s">
        <v>7041</v>
      </c>
      <c r="DK1302" s="39" t="s">
        <v>7041</v>
      </c>
      <c r="DL1302" s="39">
        <v>3</v>
      </c>
      <c r="DM1302" s="37" t="b">
        <v>0</v>
      </c>
      <c r="DN1302" s="37"/>
      <c r="DO1302" s="39"/>
    </row>
    <row r="1303" spans="113:119" x14ac:dyDescent="0.4">
      <c r="DI1303" s="39" t="s">
        <v>7042</v>
      </c>
      <c r="DJ1303" s="39" t="s">
        <v>7043</v>
      </c>
      <c r="DK1303" s="39" t="s">
        <v>7043</v>
      </c>
      <c r="DL1303" s="39">
        <v>3</v>
      </c>
      <c r="DM1303" s="37" t="b">
        <v>0</v>
      </c>
      <c r="DN1303" s="37"/>
      <c r="DO1303" s="39"/>
    </row>
    <row r="1304" spans="113:119" x14ac:dyDescent="0.4">
      <c r="DI1304" s="39" t="s">
        <v>7044</v>
      </c>
      <c r="DJ1304" s="39" t="s">
        <v>7045</v>
      </c>
      <c r="DK1304" s="39" t="s">
        <v>7045</v>
      </c>
      <c r="DL1304" s="39">
        <v>3</v>
      </c>
      <c r="DM1304" s="37" t="b">
        <v>0</v>
      </c>
      <c r="DN1304" s="37"/>
      <c r="DO1304" s="39"/>
    </row>
    <row r="1305" spans="113:119" x14ac:dyDescent="0.4">
      <c r="DI1305" s="39" t="s">
        <v>7046</v>
      </c>
      <c r="DJ1305" s="39" t="s">
        <v>7047</v>
      </c>
      <c r="DK1305" s="39" t="s">
        <v>7047</v>
      </c>
      <c r="DL1305" s="39"/>
      <c r="DM1305" s="39"/>
      <c r="DN1305" s="39"/>
      <c r="DO1305" s="39"/>
    </row>
    <row r="1306" spans="113:119" x14ac:dyDescent="0.4">
      <c r="DI1306" s="39" t="s">
        <v>7048</v>
      </c>
      <c r="DJ1306" s="39" t="s">
        <v>7049</v>
      </c>
      <c r="DK1306" s="39" t="s">
        <v>7049</v>
      </c>
      <c r="DL1306" s="39">
        <v>14</v>
      </c>
      <c r="DM1306" s="39" t="s">
        <v>858</v>
      </c>
      <c r="DN1306" s="39"/>
      <c r="DO1306" s="39"/>
    </row>
    <row r="1307" spans="113:119" x14ac:dyDescent="0.4">
      <c r="DI1307" s="39" t="s">
        <v>7050</v>
      </c>
      <c r="DJ1307" s="39" t="s">
        <v>7051</v>
      </c>
      <c r="DK1307" s="39" t="s">
        <v>7051</v>
      </c>
      <c r="DL1307" s="39">
        <v>2</v>
      </c>
      <c r="DM1307" s="39"/>
      <c r="DN1307" s="39"/>
      <c r="DO1307" s="39"/>
    </row>
    <row r="1308" spans="113:119" x14ac:dyDescent="0.4">
      <c r="DI1308" s="39" t="s">
        <v>7052</v>
      </c>
      <c r="DJ1308" s="39" t="s">
        <v>7053</v>
      </c>
      <c r="DK1308" s="39" t="s">
        <v>7053</v>
      </c>
      <c r="DL1308" s="39">
        <v>2</v>
      </c>
      <c r="DM1308" s="39"/>
      <c r="DN1308" s="39"/>
      <c r="DO1308" s="39"/>
    </row>
    <row r="1309" spans="113:119" x14ac:dyDescent="0.4">
      <c r="DI1309" s="39" t="s">
        <v>7054</v>
      </c>
      <c r="DJ1309" s="39" t="s">
        <v>7055</v>
      </c>
      <c r="DK1309" s="39" t="s">
        <v>7055</v>
      </c>
      <c r="DL1309" s="39">
        <v>2</v>
      </c>
      <c r="DM1309" s="39"/>
      <c r="DN1309" s="39"/>
      <c r="DO1309" s="39"/>
    </row>
    <row r="1310" spans="113:119" x14ac:dyDescent="0.4">
      <c r="DI1310" s="39" t="s">
        <v>7056</v>
      </c>
      <c r="DJ1310" s="39" t="s">
        <v>7057</v>
      </c>
      <c r="DK1310" s="39" t="s">
        <v>7057</v>
      </c>
      <c r="DL1310" s="39">
        <v>2</v>
      </c>
      <c r="DM1310" s="39"/>
      <c r="DN1310" s="39"/>
      <c r="DO1310" s="39"/>
    </row>
    <row r="1311" spans="113:119" x14ac:dyDescent="0.4">
      <c r="DI1311" s="39" t="s">
        <v>7058</v>
      </c>
      <c r="DJ1311" s="39" t="s">
        <v>7059</v>
      </c>
      <c r="DK1311" s="39" t="s">
        <v>7059</v>
      </c>
      <c r="DL1311" s="39">
        <v>2</v>
      </c>
      <c r="DM1311" s="39"/>
      <c r="DN1311" s="39"/>
      <c r="DO1311" s="39"/>
    </row>
    <row r="1312" spans="113:119" x14ac:dyDescent="0.4">
      <c r="DI1312" s="39" t="s">
        <v>7060</v>
      </c>
      <c r="DJ1312" s="39" t="s">
        <v>7061</v>
      </c>
      <c r="DK1312" s="39" t="s">
        <v>7061</v>
      </c>
      <c r="DL1312" s="39">
        <v>2</v>
      </c>
      <c r="DM1312" s="39"/>
      <c r="DN1312" s="39"/>
      <c r="DO1312" s="39"/>
    </row>
    <row r="1313" spans="113:119" x14ac:dyDescent="0.4">
      <c r="DI1313" s="39" t="s">
        <v>7062</v>
      </c>
      <c r="DJ1313" s="39" t="s">
        <v>7063</v>
      </c>
      <c r="DK1313" s="39" t="s">
        <v>7063</v>
      </c>
      <c r="DL1313" s="39">
        <v>2</v>
      </c>
      <c r="DM1313" s="39"/>
      <c r="DN1313" s="39"/>
      <c r="DO1313" s="39"/>
    </row>
    <row r="1314" spans="113:119" x14ac:dyDescent="0.4">
      <c r="DI1314" s="39" t="s">
        <v>7064</v>
      </c>
      <c r="DJ1314" s="39" t="s">
        <v>7065</v>
      </c>
      <c r="DK1314" s="39" t="s">
        <v>7065</v>
      </c>
      <c r="DL1314" s="39">
        <v>2</v>
      </c>
      <c r="DM1314" s="39"/>
      <c r="DN1314" s="39"/>
      <c r="DO1314" s="39"/>
    </row>
    <row r="1315" spans="113:119" x14ac:dyDescent="0.4">
      <c r="DI1315" s="39" t="s">
        <v>7066</v>
      </c>
      <c r="DJ1315" s="39" t="s">
        <v>7067</v>
      </c>
      <c r="DK1315" s="39" t="s">
        <v>7067</v>
      </c>
      <c r="DL1315" s="39">
        <v>2</v>
      </c>
      <c r="DM1315" s="39"/>
      <c r="DN1315" s="39"/>
      <c r="DO1315" s="39"/>
    </row>
    <row r="1316" spans="113:119" x14ac:dyDescent="0.4">
      <c r="DI1316" s="39" t="s">
        <v>7068</v>
      </c>
      <c r="DJ1316" s="39" t="s">
        <v>7069</v>
      </c>
      <c r="DK1316" s="39" t="s">
        <v>7069</v>
      </c>
      <c r="DL1316" s="39">
        <v>2</v>
      </c>
      <c r="DM1316" s="39"/>
      <c r="DN1316" s="39"/>
      <c r="DO1316" s="39"/>
    </row>
    <row r="1317" spans="113:119" x14ac:dyDescent="0.4">
      <c r="DI1317" s="39" t="s">
        <v>7070</v>
      </c>
      <c r="DJ1317" s="39" t="s">
        <v>7071</v>
      </c>
      <c r="DK1317" s="39" t="s">
        <v>7071</v>
      </c>
      <c r="DL1317" s="39">
        <v>2</v>
      </c>
      <c r="DM1317" s="39"/>
      <c r="DN1317" s="39"/>
      <c r="DO1317" s="39"/>
    </row>
    <row r="1318" spans="113:119" x14ac:dyDescent="0.4">
      <c r="DI1318" s="39" t="s">
        <v>7072</v>
      </c>
      <c r="DJ1318" s="39" t="s">
        <v>7073</v>
      </c>
      <c r="DK1318" s="39" t="s">
        <v>7073</v>
      </c>
      <c r="DL1318" s="39">
        <v>2</v>
      </c>
      <c r="DM1318" s="39"/>
      <c r="DN1318" s="39"/>
      <c r="DO1318" s="39"/>
    </row>
    <row r="1319" spans="113:119" x14ac:dyDescent="0.4">
      <c r="DI1319" s="39" t="s">
        <v>7074</v>
      </c>
      <c r="DJ1319" s="39" t="s">
        <v>7075</v>
      </c>
      <c r="DK1319" s="39" t="s">
        <v>7075</v>
      </c>
      <c r="DL1319" s="39">
        <v>2</v>
      </c>
      <c r="DM1319" s="39"/>
      <c r="DN1319" s="39"/>
      <c r="DO1319" s="39"/>
    </row>
    <row r="1320" spans="113:119" x14ac:dyDescent="0.4">
      <c r="DI1320" s="39" t="s">
        <v>7076</v>
      </c>
      <c r="DJ1320" s="39" t="s">
        <v>7077</v>
      </c>
      <c r="DK1320" s="39" t="s">
        <v>7077</v>
      </c>
      <c r="DL1320" s="39">
        <v>2</v>
      </c>
      <c r="DM1320" s="39"/>
      <c r="DN1320" s="39"/>
      <c r="DO1320" s="39"/>
    </row>
    <row r="1321" spans="113:119" x14ac:dyDescent="0.4">
      <c r="DI1321" s="39" t="s">
        <v>7078</v>
      </c>
      <c r="DJ1321" s="39" t="s">
        <v>7079</v>
      </c>
      <c r="DK1321" s="39" t="s">
        <v>7079</v>
      </c>
      <c r="DL1321" s="39">
        <v>2</v>
      </c>
      <c r="DM1321" s="39"/>
      <c r="DN1321" s="39"/>
      <c r="DO1321" s="39"/>
    </row>
    <row r="1322" spans="113:119" x14ac:dyDescent="0.4">
      <c r="DI1322" s="39" t="s">
        <v>7080</v>
      </c>
      <c r="DJ1322" s="39" t="s">
        <v>7081</v>
      </c>
      <c r="DK1322" s="39" t="s">
        <v>7081</v>
      </c>
      <c r="DL1322" s="39">
        <v>2</v>
      </c>
      <c r="DM1322" s="39"/>
      <c r="DN1322" s="39"/>
      <c r="DO1322" s="39"/>
    </row>
    <row r="1323" spans="113:119" x14ac:dyDescent="0.4">
      <c r="DI1323" s="39" t="s">
        <v>7082</v>
      </c>
      <c r="DJ1323" s="39" t="s">
        <v>7083</v>
      </c>
      <c r="DK1323" s="39" t="s">
        <v>7083</v>
      </c>
      <c r="DL1323" s="39">
        <v>2</v>
      </c>
      <c r="DM1323" s="39"/>
      <c r="DN1323" s="39"/>
      <c r="DO1323" s="39"/>
    </row>
    <row r="1324" spans="113:119" x14ac:dyDescent="0.4">
      <c r="DI1324" s="39" t="s">
        <v>7084</v>
      </c>
      <c r="DJ1324" s="39" t="s">
        <v>7085</v>
      </c>
      <c r="DK1324" s="39" t="s">
        <v>7085</v>
      </c>
      <c r="DL1324" s="39">
        <v>2</v>
      </c>
      <c r="DM1324" s="39"/>
      <c r="DN1324" s="39"/>
      <c r="DO1324" s="39"/>
    </row>
    <row r="1325" spans="113:119" x14ac:dyDescent="0.4">
      <c r="DI1325" s="39" t="s">
        <v>7086</v>
      </c>
      <c r="DJ1325" s="39" t="s">
        <v>7087</v>
      </c>
      <c r="DK1325" s="39" t="s">
        <v>7087</v>
      </c>
      <c r="DL1325" s="39">
        <v>2</v>
      </c>
      <c r="DM1325" s="39"/>
      <c r="DN1325" s="39"/>
      <c r="DO1325" s="39"/>
    </row>
    <row r="1326" spans="113:119" x14ac:dyDescent="0.4">
      <c r="DI1326" s="39" t="s">
        <v>7088</v>
      </c>
      <c r="DJ1326" s="39" t="s">
        <v>7089</v>
      </c>
      <c r="DK1326" s="39" t="s">
        <v>7089</v>
      </c>
      <c r="DL1326" s="39">
        <v>2</v>
      </c>
      <c r="DM1326" s="39"/>
      <c r="DN1326" s="39"/>
      <c r="DO1326" s="39"/>
    </row>
    <row r="1327" spans="113:119" x14ac:dyDescent="0.4">
      <c r="DI1327" s="39" t="s">
        <v>7090</v>
      </c>
      <c r="DJ1327" s="39" t="s">
        <v>7091</v>
      </c>
      <c r="DK1327" s="39" t="s">
        <v>7091</v>
      </c>
      <c r="DL1327" s="39">
        <v>2</v>
      </c>
      <c r="DM1327" s="39"/>
      <c r="DN1327" s="39"/>
      <c r="DO1327" s="39"/>
    </row>
    <row r="1328" spans="113:119" x14ac:dyDescent="0.4">
      <c r="DI1328" s="39" t="s">
        <v>7092</v>
      </c>
      <c r="DJ1328" s="39" t="s">
        <v>7093</v>
      </c>
      <c r="DK1328" s="39" t="s">
        <v>7093</v>
      </c>
      <c r="DL1328" s="39">
        <v>2</v>
      </c>
      <c r="DM1328" s="39"/>
      <c r="DN1328" s="39"/>
      <c r="DO1328" s="39"/>
    </row>
    <row r="1329" spans="113:119" x14ac:dyDescent="0.4">
      <c r="DI1329" s="39" t="s">
        <v>7094</v>
      </c>
      <c r="DJ1329" s="39" t="s">
        <v>7095</v>
      </c>
      <c r="DK1329" s="39" t="s">
        <v>7095</v>
      </c>
      <c r="DL1329" s="39">
        <v>2</v>
      </c>
      <c r="DM1329" s="39"/>
      <c r="DN1329" s="39"/>
      <c r="DO1329" s="39"/>
    </row>
    <row r="1330" spans="113:119" x14ac:dyDescent="0.4">
      <c r="DI1330" s="39" t="s">
        <v>7096</v>
      </c>
      <c r="DJ1330" s="39" t="s">
        <v>7097</v>
      </c>
      <c r="DK1330" s="39" t="s">
        <v>7097</v>
      </c>
      <c r="DL1330" s="39">
        <v>2</v>
      </c>
      <c r="DM1330" s="39"/>
      <c r="DN1330" s="39"/>
      <c r="DO1330" s="39"/>
    </row>
    <row r="1331" spans="113:119" x14ac:dyDescent="0.4">
      <c r="DI1331" s="39" t="s">
        <v>7098</v>
      </c>
      <c r="DJ1331" s="39" t="s">
        <v>7099</v>
      </c>
      <c r="DK1331" s="39" t="s">
        <v>7099</v>
      </c>
      <c r="DL1331" s="39">
        <v>2</v>
      </c>
      <c r="DM1331" s="39"/>
      <c r="DN1331" s="39"/>
      <c r="DO1331" s="39"/>
    </row>
    <row r="1332" spans="113:119" x14ac:dyDescent="0.4">
      <c r="DI1332" s="39" t="s">
        <v>7100</v>
      </c>
      <c r="DJ1332" s="39" t="s">
        <v>7101</v>
      </c>
      <c r="DK1332" s="39" t="s">
        <v>7101</v>
      </c>
      <c r="DL1332" s="39">
        <v>2</v>
      </c>
      <c r="DM1332" s="39"/>
      <c r="DN1332" s="39"/>
      <c r="DO1332" s="39"/>
    </row>
    <row r="1333" spans="113:119" x14ac:dyDescent="0.4">
      <c r="DI1333" s="39" t="s">
        <v>7102</v>
      </c>
      <c r="DJ1333" s="39" t="s">
        <v>7103</v>
      </c>
      <c r="DK1333" s="39" t="s">
        <v>7103</v>
      </c>
      <c r="DL1333" s="39">
        <v>2</v>
      </c>
      <c r="DM1333" s="39"/>
      <c r="DN1333" s="39"/>
      <c r="DO1333" s="39"/>
    </row>
    <row r="1334" spans="113:119" x14ac:dyDescent="0.4">
      <c r="DI1334" s="39" t="s">
        <v>7104</v>
      </c>
      <c r="DJ1334" s="39" t="s">
        <v>7105</v>
      </c>
      <c r="DK1334" s="39" t="s">
        <v>7105</v>
      </c>
      <c r="DL1334" s="39">
        <v>2</v>
      </c>
      <c r="DM1334" s="39"/>
      <c r="DN1334" s="39"/>
      <c r="DO1334" s="39"/>
    </row>
    <row r="1335" spans="113:119" x14ac:dyDescent="0.4">
      <c r="DI1335" s="39" t="s">
        <v>7106</v>
      </c>
      <c r="DJ1335" s="39" t="s">
        <v>7107</v>
      </c>
      <c r="DK1335" s="39" t="s">
        <v>7107</v>
      </c>
      <c r="DL1335" s="39">
        <v>2</v>
      </c>
      <c r="DM1335" s="39"/>
      <c r="DN1335" s="39"/>
      <c r="DO1335" s="39"/>
    </row>
    <row r="1336" spans="113:119" x14ac:dyDescent="0.4">
      <c r="DI1336" s="39" t="s">
        <v>7108</v>
      </c>
      <c r="DJ1336" s="39" t="s">
        <v>7109</v>
      </c>
      <c r="DK1336" s="39" t="s">
        <v>7109</v>
      </c>
      <c r="DL1336" s="39">
        <v>2</v>
      </c>
      <c r="DM1336" s="39"/>
      <c r="DN1336" s="39"/>
      <c r="DO1336" s="39"/>
    </row>
    <row r="1337" spans="113:119" x14ac:dyDescent="0.4">
      <c r="DI1337" s="39" t="s">
        <v>7110</v>
      </c>
      <c r="DJ1337" s="39" t="s">
        <v>7111</v>
      </c>
      <c r="DK1337" s="39" t="s">
        <v>7111</v>
      </c>
      <c r="DL1337" s="39">
        <v>2</v>
      </c>
      <c r="DM1337" s="39"/>
      <c r="DN1337" s="39"/>
      <c r="DO1337" s="39"/>
    </row>
    <row r="1338" spans="113:119" x14ac:dyDescent="0.4">
      <c r="DI1338" s="39" t="s">
        <v>7112</v>
      </c>
      <c r="DJ1338" s="39" t="s">
        <v>7113</v>
      </c>
      <c r="DK1338" s="39" t="s">
        <v>7113</v>
      </c>
      <c r="DL1338" s="39">
        <v>2</v>
      </c>
      <c r="DM1338" s="39"/>
      <c r="DN1338" s="39"/>
      <c r="DO1338" s="39"/>
    </row>
    <row r="1339" spans="113:119" x14ac:dyDescent="0.4">
      <c r="DI1339" s="39" t="s">
        <v>7114</v>
      </c>
      <c r="DJ1339" s="39" t="s">
        <v>7115</v>
      </c>
      <c r="DK1339" s="39" t="s">
        <v>7115</v>
      </c>
      <c r="DL1339" s="39">
        <v>2</v>
      </c>
      <c r="DM1339" s="39"/>
      <c r="DN1339" s="39"/>
      <c r="DO1339" s="39"/>
    </row>
    <row r="1340" spans="113:119" x14ac:dyDescent="0.4">
      <c r="DI1340" s="39" t="s">
        <v>7116</v>
      </c>
      <c r="DJ1340" s="39" t="s">
        <v>7117</v>
      </c>
      <c r="DK1340" s="39" t="s">
        <v>7117</v>
      </c>
      <c r="DL1340" s="39">
        <v>2</v>
      </c>
      <c r="DM1340" s="39"/>
      <c r="DN1340" s="39"/>
      <c r="DO1340" s="39"/>
    </row>
    <row r="1341" spans="113:119" x14ac:dyDescent="0.4">
      <c r="DI1341" s="39" t="s">
        <v>7118</v>
      </c>
      <c r="DJ1341" s="39" t="s">
        <v>7119</v>
      </c>
      <c r="DK1341" s="39" t="s">
        <v>7119</v>
      </c>
      <c r="DL1341" s="39">
        <v>2</v>
      </c>
      <c r="DM1341" s="39"/>
      <c r="DN1341" s="39"/>
      <c r="DO1341" s="39"/>
    </row>
    <row r="1342" spans="113:119" x14ac:dyDescent="0.4">
      <c r="DI1342" s="39" t="s">
        <v>7120</v>
      </c>
      <c r="DJ1342" s="39" t="s">
        <v>7121</v>
      </c>
      <c r="DK1342" s="39" t="s">
        <v>7121</v>
      </c>
      <c r="DL1342" s="39">
        <v>2</v>
      </c>
      <c r="DM1342" s="39"/>
      <c r="DN1342" s="39"/>
      <c r="DO1342" s="39"/>
    </row>
    <row r="1343" spans="113:119" x14ac:dyDescent="0.4">
      <c r="DI1343" s="39" t="s">
        <v>7122</v>
      </c>
      <c r="DJ1343" s="39" t="s">
        <v>7123</v>
      </c>
      <c r="DK1343" s="39" t="s">
        <v>7123</v>
      </c>
      <c r="DL1343" s="39">
        <v>2</v>
      </c>
      <c r="DM1343" s="39"/>
      <c r="DN1343" s="39"/>
      <c r="DO1343" s="39"/>
    </row>
    <row r="1344" spans="113:119" x14ac:dyDescent="0.4">
      <c r="DI1344" s="39" t="s">
        <v>7124</v>
      </c>
      <c r="DJ1344" s="39" t="s">
        <v>7125</v>
      </c>
      <c r="DK1344" s="39" t="s">
        <v>7125</v>
      </c>
      <c r="DL1344" s="39">
        <v>2</v>
      </c>
      <c r="DM1344" s="39"/>
      <c r="DN1344" s="39"/>
      <c r="DO1344" s="39"/>
    </row>
    <row r="1345" spans="113:119" x14ac:dyDescent="0.4">
      <c r="DI1345" s="39" t="s">
        <v>7126</v>
      </c>
      <c r="DJ1345" s="39" t="s">
        <v>7127</v>
      </c>
      <c r="DK1345" s="39" t="s">
        <v>7127</v>
      </c>
      <c r="DL1345" s="39">
        <v>2</v>
      </c>
      <c r="DM1345" s="39"/>
      <c r="DN1345" s="39"/>
      <c r="DO1345" s="39"/>
    </row>
    <row r="1346" spans="113:119" x14ac:dyDescent="0.4">
      <c r="DI1346" s="39" t="s">
        <v>7128</v>
      </c>
      <c r="DJ1346" s="39" t="s">
        <v>7129</v>
      </c>
      <c r="DK1346" s="39" t="s">
        <v>7129</v>
      </c>
      <c r="DL1346" s="39">
        <v>2</v>
      </c>
      <c r="DM1346" s="39"/>
      <c r="DN1346" s="39"/>
      <c r="DO1346" s="39"/>
    </row>
    <row r="1347" spans="113:119" x14ac:dyDescent="0.4">
      <c r="DI1347" s="39" t="s">
        <v>7130</v>
      </c>
      <c r="DJ1347" s="39" t="s">
        <v>7131</v>
      </c>
      <c r="DK1347" s="39" t="s">
        <v>7131</v>
      </c>
      <c r="DL1347" s="39">
        <v>2</v>
      </c>
      <c r="DM1347" s="39"/>
      <c r="DN1347" s="39"/>
      <c r="DO1347" s="39"/>
    </row>
    <row r="1348" spans="113:119" x14ac:dyDescent="0.4">
      <c r="DI1348" s="39" t="s">
        <v>7132</v>
      </c>
      <c r="DJ1348" s="39" t="s">
        <v>7133</v>
      </c>
      <c r="DK1348" s="39" t="s">
        <v>7133</v>
      </c>
      <c r="DL1348" s="39">
        <v>2</v>
      </c>
      <c r="DM1348" s="39"/>
      <c r="DN1348" s="39"/>
      <c r="DO1348" s="39"/>
    </row>
    <row r="1349" spans="113:119" x14ac:dyDescent="0.4">
      <c r="DI1349" s="39" t="s">
        <v>7134</v>
      </c>
      <c r="DJ1349" s="39" t="s">
        <v>7135</v>
      </c>
      <c r="DK1349" s="39" t="s">
        <v>7135</v>
      </c>
      <c r="DL1349" s="39">
        <v>2</v>
      </c>
      <c r="DM1349" s="39"/>
      <c r="DN1349" s="39"/>
      <c r="DO1349" s="39"/>
    </row>
    <row r="1350" spans="113:119" x14ac:dyDescent="0.4">
      <c r="DI1350" s="39" t="s">
        <v>7136</v>
      </c>
      <c r="DJ1350" s="39" t="s">
        <v>7137</v>
      </c>
      <c r="DK1350" s="39" t="s">
        <v>7137</v>
      </c>
      <c r="DL1350" s="39">
        <v>2</v>
      </c>
      <c r="DM1350" s="39"/>
      <c r="DN1350" s="39"/>
      <c r="DO1350" s="39"/>
    </row>
    <row r="1351" spans="113:119" x14ac:dyDescent="0.4">
      <c r="DI1351" s="39" t="s">
        <v>7138</v>
      </c>
      <c r="DJ1351" s="39" t="s">
        <v>7139</v>
      </c>
      <c r="DK1351" s="39" t="s">
        <v>7139</v>
      </c>
      <c r="DL1351" s="39">
        <v>2</v>
      </c>
      <c r="DM1351" s="39"/>
      <c r="DN1351" s="39"/>
      <c r="DO1351" s="39"/>
    </row>
    <row r="1352" spans="113:119" x14ac:dyDescent="0.4">
      <c r="DI1352" s="39" t="s">
        <v>7140</v>
      </c>
      <c r="DJ1352" s="39" t="s">
        <v>7141</v>
      </c>
      <c r="DK1352" s="39" t="s">
        <v>7141</v>
      </c>
      <c r="DL1352" s="39">
        <v>2</v>
      </c>
      <c r="DM1352" s="39"/>
      <c r="DN1352" s="39"/>
      <c r="DO1352" s="39"/>
    </row>
    <row r="1353" spans="113:119" x14ac:dyDescent="0.4">
      <c r="DI1353" s="39" t="s">
        <v>7142</v>
      </c>
      <c r="DJ1353" s="39" t="s">
        <v>7143</v>
      </c>
      <c r="DK1353" s="39" t="s">
        <v>7143</v>
      </c>
      <c r="DL1353" s="39">
        <v>2</v>
      </c>
      <c r="DM1353" s="39"/>
      <c r="DN1353" s="39"/>
      <c r="DO1353" s="39"/>
    </row>
    <row r="1354" spans="113:119" x14ac:dyDescent="0.4">
      <c r="DI1354" s="39" t="s">
        <v>7144</v>
      </c>
      <c r="DJ1354" s="39" t="s">
        <v>7145</v>
      </c>
      <c r="DK1354" s="39" t="s">
        <v>7145</v>
      </c>
      <c r="DL1354" s="39">
        <v>2</v>
      </c>
      <c r="DM1354" s="39"/>
      <c r="DN1354" s="39"/>
      <c r="DO1354" s="39"/>
    </row>
    <row r="1355" spans="113:119" x14ac:dyDescent="0.4">
      <c r="DI1355" s="39" t="s">
        <v>7146</v>
      </c>
      <c r="DJ1355" s="39" t="s">
        <v>7147</v>
      </c>
      <c r="DK1355" s="39" t="s">
        <v>7147</v>
      </c>
      <c r="DL1355" s="39">
        <v>2</v>
      </c>
      <c r="DM1355" s="39"/>
      <c r="DN1355" s="39"/>
      <c r="DO1355" s="39"/>
    </row>
    <row r="1356" spans="113:119" x14ac:dyDescent="0.4">
      <c r="DI1356" s="39" t="s">
        <v>7148</v>
      </c>
      <c r="DJ1356" s="39" t="s">
        <v>7149</v>
      </c>
      <c r="DK1356" s="39" t="s">
        <v>7149</v>
      </c>
      <c r="DL1356" s="39">
        <v>2</v>
      </c>
      <c r="DM1356" s="39"/>
      <c r="DN1356" s="39"/>
      <c r="DO1356" s="39"/>
    </row>
    <row r="1357" spans="113:119" x14ac:dyDescent="0.4">
      <c r="DI1357" s="39" t="s">
        <v>7150</v>
      </c>
      <c r="DJ1357" s="39" t="s">
        <v>7151</v>
      </c>
      <c r="DK1357" s="39" t="s">
        <v>7151</v>
      </c>
      <c r="DL1357" s="39">
        <v>2</v>
      </c>
      <c r="DM1357" s="39"/>
      <c r="DN1357" s="39"/>
      <c r="DO1357" s="39"/>
    </row>
    <row r="1358" spans="113:119" x14ac:dyDescent="0.4">
      <c r="DI1358" s="39" t="s">
        <v>7152</v>
      </c>
      <c r="DJ1358" s="39" t="s">
        <v>7153</v>
      </c>
      <c r="DK1358" s="39" t="s">
        <v>7153</v>
      </c>
      <c r="DL1358" s="39">
        <v>2</v>
      </c>
      <c r="DM1358" s="39"/>
      <c r="DN1358" s="39"/>
      <c r="DO1358" s="39"/>
    </row>
    <row r="1359" spans="113:119" x14ac:dyDescent="0.4">
      <c r="DI1359" s="39" t="s">
        <v>7154</v>
      </c>
      <c r="DJ1359" s="39" t="s">
        <v>7155</v>
      </c>
      <c r="DK1359" s="39" t="s">
        <v>7155</v>
      </c>
      <c r="DL1359" s="39">
        <v>2</v>
      </c>
      <c r="DM1359" s="39"/>
      <c r="DN1359" s="39"/>
      <c r="DO1359" s="39"/>
    </row>
    <row r="1360" spans="113:119" x14ac:dyDescent="0.4">
      <c r="DI1360" s="39" t="s">
        <v>7156</v>
      </c>
      <c r="DJ1360" s="39" t="s">
        <v>7157</v>
      </c>
      <c r="DK1360" s="39" t="s">
        <v>7157</v>
      </c>
      <c r="DL1360" s="39">
        <v>2</v>
      </c>
      <c r="DM1360" s="39"/>
      <c r="DN1360" s="39"/>
      <c r="DO1360" s="39"/>
    </row>
    <row r="1361" spans="113:119" x14ac:dyDescent="0.4">
      <c r="DI1361" s="39" t="s">
        <v>7158</v>
      </c>
      <c r="DJ1361" s="39" t="s">
        <v>7159</v>
      </c>
      <c r="DK1361" s="39" t="s">
        <v>7159</v>
      </c>
      <c r="DL1361" s="39">
        <v>2</v>
      </c>
      <c r="DM1361" s="39"/>
      <c r="DN1361" s="39"/>
      <c r="DO1361" s="39"/>
    </row>
    <row r="1362" spans="113:119" x14ac:dyDescent="0.4">
      <c r="DI1362" s="39" t="s">
        <v>7160</v>
      </c>
      <c r="DJ1362" s="39" t="s">
        <v>7161</v>
      </c>
      <c r="DK1362" s="39" t="s">
        <v>7161</v>
      </c>
      <c r="DL1362" s="39">
        <v>2</v>
      </c>
      <c r="DM1362" s="39"/>
      <c r="DN1362" s="39"/>
      <c r="DO1362" s="39"/>
    </row>
    <row r="1363" spans="113:119" x14ac:dyDescent="0.4">
      <c r="DI1363" s="39" t="s">
        <v>7162</v>
      </c>
      <c r="DJ1363" s="39" t="s">
        <v>7163</v>
      </c>
      <c r="DK1363" s="39" t="s">
        <v>7163</v>
      </c>
      <c r="DL1363" s="39">
        <v>2</v>
      </c>
      <c r="DM1363" s="39"/>
      <c r="DN1363" s="39"/>
      <c r="DO1363" s="39"/>
    </row>
    <row r="1364" spans="113:119" x14ac:dyDescent="0.4">
      <c r="DI1364" s="39" t="s">
        <v>7164</v>
      </c>
      <c r="DJ1364" s="39" t="s">
        <v>7165</v>
      </c>
      <c r="DK1364" s="39" t="s">
        <v>7165</v>
      </c>
      <c r="DL1364" s="39">
        <v>2</v>
      </c>
      <c r="DM1364" s="39"/>
      <c r="DN1364" s="39"/>
      <c r="DO1364" s="39"/>
    </row>
    <row r="1365" spans="113:119" x14ac:dyDescent="0.4">
      <c r="DI1365" s="39" t="s">
        <v>7166</v>
      </c>
      <c r="DJ1365" s="39" t="s">
        <v>7167</v>
      </c>
      <c r="DK1365" s="39" t="s">
        <v>7167</v>
      </c>
      <c r="DL1365" s="39">
        <v>2</v>
      </c>
      <c r="DM1365" s="39"/>
      <c r="DN1365" s="39"/>
      <c r="DO1365" s="39"/>
    </row>
    <row r="1366" spans="113:119" x14ac:dyDescent="0.4">
      <c r="DI1366" s="39" t="s">
        <v>7168</v>
      </c>
      <c r="DJ1366" s="39" t="s">
        <v>7169</v>
      </c>
      <c r="DK1366" s="39" t="s">
        <v>7169</v>
      </c>
      <c r="DL1366" s="39">
        <v>2</v>
      </c>
      <c r="DM1366" s="39"/>
      <c r="DN1366" s="39"/>
      <c r="DO1366" s="39"/>
    </row>
    <row r="1367" spans="113:119" x14ac:dyDescent="0.4">
      <c r="DI1367" s="39" t="s">
        <v>7170</v>
      </c>
      <c r="DJ1367" s="39" t="s">
        <v>7171</v>
      </c>
      <c r="DK1367" s="39" t="s">
        <v>7171</v>
      </c>
      <c r="DL1367" s="39">
        <v>2</v>
      </c>
      <c r="DM1367" s="39"/>
      <c r="DN1367" s="39"/>
      <c r="DO1367" s="39"/>
    </row>
    <row r="1368" spans="113:119" x14ac:dyDescent="0.4">
      <c r="DI1368" s="39" t="s">
        <v>7172</v>
      </c>
      <c r="DJ1368" s="39" t="s">
        <v>7173</v>
      </c>
      <c r="DK1368" s="39" t="s">
        <v>7173</v>
      </c>
      <c r="DL1368" s="39">
        <v>2</v>
      </c>
      <c r="DM1368" s="39"/>
      <c r="DN1368" s="39"/>
      <c r="DO1368" s="39"/>
    </row>
    <row r="1369" spans="113:119" x14ac:dyDescent="0.4">
      <c r="DI1369" s="39" t="s">
        <v>7174</v>
      </c>
      <c r="DJ1369" s="39" t="s">
        <v>7175</v>
      </c>
      <c r="DK1369" s="39" t="s">
        <v>7175</v>
      </c>
      <c r="DL1369" s="39">
        <v>2</v>
      </c>
      <c r="DM1369" s="39"/>
      <c r="DN1369" s="39"/>
      <c r="DO1369" s="39"/>
    </row>
    <row r="1370" spans="113:119" x14ac:dyDescent="0.4">
      <c r="DI1370" s="39" t="s">
        <v>7176</v>
      </c>
      <c r="DJ1370" s="39" t="s">
        <v>7177</v>
      </c>
      <c r="DK1370" s="39" t="s">
        <v>7177</v>
      </c>
      <c r="DL1370" s="39">
        <v>2</v>
      </c>
      <c r="DM1370" s="39"/>
      <c r="DN1370" s="39"/>
      <c r="DO1370" s="39"/>
    </row>
    <row r="1371" spans="113:119" x14ac:dyDescent="0.4">
      <c r="DI1371" s="39" t="s">
        <v>7178</v>
      </c>
      <c r="DJ1371" s="39" t="s">
        <v>7179</v>
      </c>
      <c r="DK1371" s="39" t="s">
        <v>7179</v>
      </c>
      <c r="DL1371" s="39">
        <v>2</v>
      </c>
      <c r="DM1371" s="39"/>
      <c r="DN1371" s="39"/>
      <c r="DO1371" s="39"/>
    </row>
    <row r="1372" spans="113:119" x14ac:dyDescent="0.4">
      <c r="DI1372" s="39" t="s">
        <v>7180</v>
      </c>
      <c r="DJ1372" s="39" t="s">
        <v>7181</v>
      </c>
      <c r="DK1372" s="39" t="s">
        <v>7181</v>
      </c>
      <c r="DL1372" s="39">
        <v>2</v>
      </c>
      <c r="DM1372" s="39"/>
      <c r="DN1372" s="39"/>
      <c r="DO1372" s="39"/>
    </row>
    <row r="1373" spans="113:119" x14ac:dyDescent="0.4">
      <c r="DI1373" s="39" t="s">
        <v>7182</v>
      </c>
      <c r="DJ1373" s="39" t="s">
        <v>7183</v>
      </c>
      <c r="DK1373" s="39" t="s">
        <v>7183</v>
      </c>
      <c r="DL1373" s="39">
        <v>2</v>
      </c>
      <c r="DM1373" s="39"/>
      <c r="DN1373" s="39"/>
      <c r="DO1373" s="39"/>
    </row>
    <row r="1374" spans="113:119" x14ac:dyDescent="0.4">
      <c r="DI1374" s="39" t="s">
        <v>7184</v>
      </c>
      <c r="DJ1374" s="39" t="s">
        <v>7185</v>
      </c>
      <c r="DK1374" s="39" t="s">
        <v>7185</v>
      </c>
      <c r="DL1374" s="39">
        <v>2</v>
      </c>
      <c r="DM1374" s="39"/>
      <c r="DN1374" s="39"/>
      <c r="DO1374" s="39"/>
    </row>
    <row r="1375" spans="113:119" x14ac:dyDescent="0.4">
      <c r="DI1375" s="39" t="s">
        <v>7186</v>
      </c>
      <c r="DJ1375" s="39" t="s">
        <v>7187</v>
      </c>
      <c r="DK1375" s="39" t="s">
        <v>7187</v>
      </c>
      <c r="DL1375" s="39">
        <v>2</v>
      </c>
      <c r="DM1375" s="39"/>
      <c r="DN1375" s="39"/>
      <c r="DO1375" s="39"/>
    </row>
    <row r="1376" spans="113:119" x14ac:dyDescent="0.4">
      <c r="DI1376" s="39" t="s">
        <v>7188</v>
      </c>
      <c r="DJ1376" s="39" t="s">
        <v>7189</v>
      </c>
      <c r="DK1376" s="39" t="s">
        <v>7189</v>
      </c>
      <c r="DL1376" s="39">
        <v>2</v>
      </c>
      <c r="DM1376" s="39"/>
      <c r="DN1376" s="39"/>
      <c r="DO1376" s="39"/>
    </row>
    <row r="1377" spans="113:119" x14ac:dyDescent="0.4">
      <c r="DI1377" s="39" t="s">
        <v>7190</v>
      </c>
      <c r="DJ1377" s="39" t="s">
        <v>7191</v>
      </c>
      <c r="DK1377" s="39" t="s">
        <v>7191</v>
      </c>
      <c r="DL1377" s="39">
        <v>2</v>
      </c>
      <c r="DM1377" s="39"/>
      <c r="DN1377" s="39"/>
      <c r="DO1377" s="39"/>
    </row>
    <row r="1378" spans="113:119" x14ac:dyDescent="0.4">
      <c r="DI1378" s="39" t="s">
        <v>7192</v>
      </c>
      <c r="DJ1378" s="39" t="s">
        <v>7193</v>
      </c>
      <c r="DK1378" s="39" t="s">
        <v>7193</v>
      </c>
      <c r="DL1378" s="39">
        <v>2</v>
      </c>
      <c r="DM1378" s="39"/>
      <c r="DN1378" s="39"/>
      <c r="DO1378" s="39"/>
    </row>
    <row r="1379" spans="113:119" x14ac:dyDescent="0.4">
      <c r="DI1379" s="39" t="s">
        <v>7194</v>
      </c>
      <c r="DJ1379" s="39" t="s">
        <v>7195</v>
      </c>
      <c r="DK1379" s="39" t="s">
        <v>7195</v>
      </c>
      <c r="DL1379" s="39">
        <v>2</v>
      </c>
      <c r="DM1379" s="39"/>
      <c r="DN1379" s="39"/>
      <c r="DO1379" s="39"/>
    </row>
    <row r="1380" spans="113:119" x14ac:dyDescent="0.4">
      <c r="DI1380" s="39" t="s">
        <v>7196</v>
      </c>
      <c r="DJ1380" s="39" t="s">
        <v>7197</v>
      </c>
      <c r="DK1380" s="39" t="s">
        <v>7197</v>
      </c>
      <c r="DL1380" s="39">
        <v>2</v>
      </c>
      <c r="DM1380" s="39"/>
      <c r="DN1380" s="39"/>
      <c r="DO1380" s="39"/>
    </row>
    <row r="1381" spans="113:119" x14ac:dyDescent="0.4">
      <c r="DI1381" s="39" t="s">
        <v>7198</v>
      </c>
      <c r="DJ1381" s="39" t="s">
        <v>7199</v>
      </c>
      <c r="DK1381" s="39" t="s">
        <v>7199</v>
      </c>
      <c r="DL1381" s="39">
        <v>2</v>
      </c>
      <c r="DM1381" s="39"/>
      <c r="DN1381" s="39"/>
      <c r="DO1381" s="39"/>
    </row>
    <row r="1382" spans="113:119" x14ac:dyDescent="0.4">
      <c r="DI1382" s="39" t="s">
        <v>7200</v>
      </c>
      <c r="DJ1382" s="39" t="s">
        <v>7201</v>
      </c>
      <c r="DK1382" s="39" t="s">
        <v>7201</v>
      </c>
      <c r="DL1382" s="39">
        <v>2</v>
      </c>
      <c r="DM1382" s="39"/>
      <c r="DN1382" s="39"/>
      <c r="DO1382" s="39"/>
    </row>
    <row r="1383" spans="113:119" x14ac:dyDescent="0.4">
      <c r="DI1383" s="39" t="s">
        <v>7202</v>
      </c>
      <c r="DJ1383" s="39" t="s">
        <v>7203</v>
      </c>
      <c r="DK1383" s="39" t="s">
        <v>7203</v>
      </c>
      <c r="DL1383" s="39">
        <v>2</v>
      </c>
      <c r="DM1383" s="39"/>
      <c r="DN1383" s="39"/>
      <c r="DO1383" s="39"/>
    </row>
    <row r="1384" spans="113:119" x14ac:dyDescent="0.4">
      <c r="DI1384" s="39" t="s">
        <v>7204</v>
      </c>
      <c r="DJ1384" s="39" t="s">
        <v>7205</v>
      </c>
      <c r="DK1384" s="39" t="s">
        <v>7205</v>
      </c>
      <c r="DL1384" s="39">
        <v>2</v>
      </c>
      <c r="DM1384" s="39"/>
      <c r="DN1384" s="39"/>
      <c r="DO1384" s="39"/>
    </row>
    <row r="1385" spans="113:119" x14ac:dyDescent="0.4">
      <c r="DI1385" s="39" t="s">
        <v>7206</v>
      </c>
      <c r="DJ1385" s="39" t="s">
        <v>7207</v>
      </c>
      <c r="DK1385" s="39" t="s">
        <v>7207</v>
      </c>
      <c r="DL1385" s="39">
        <v>2</v>
      </c>
      <c r="DM1385" s="39"/>
      <c r="DN1385" s="39"/>
      <c r="DO1385" s="39"/>
    </row>
    <row r="1386" spans="113:119" x14ac:dyDescent="0.4">
      <c r="DI1386" s="39" t="s">
        <v>7208</v>
      </c>
      <c r="DJ1386" s="39" t="s">
        <v>7209</v>
      </c>
      <c r="DK1386" s="39" t="s">
        <v>7209</v>
      </c>
      <c r="DL1386" s="39">
        <v>2</v>
      </c>
      <c r="DM1386" s="39"/>
      <c r="DN1386" s="39"/>
      <c r="DO1386" s="39"/>
    </row>
    <row r="1387" spans="113:119" x14ac:dyDescent="0.4">
      <c r="DI1387" s="39" t="s">
        <v>7210</v>
      </c>
      <c r="DJ1387" s="39" t="s">
        <v>7211</v>
      </c>
      <c r="DK1387" s="39" t="s">
        <v>7211</v>
      </c>
      <c r="DL1387" s="39">
        <v>2</v>
      </c>
      <c r="DM1387" s="39"/>
      <c r="DN1387" s="39"/>
      <c r="DO1387" s="39"/>
    </row>
    <row r="1388" spans="113:119" x14ac:dyDescent="0.4">
      <c r="DI1388" s="39" t="s">
        <v>7212</v>
      </c>
      <c r="DJ1388" s="39" t="s">
        <v>7213</v>
      </c>
      <c r="DK1388" s="39" t="s">
        <v>7213</v>
      </c>
      <c r="DL1388" s="39">
        <v>2</v>
      </c>
      <c r="DM1388" s="39"/>
      <c r="DN1388" s="39"/>
      <c r="DO1388" s="39"/>
    </row>
    <row r="1389" spans="113:119" x14ac:dyDescent="0.4">
      <c r="DI1389" s="39" t="s">
        <v>7214</v>
      </c>
      <c r="DJ1389" s="39" t="s">
        <v>7215</v>
      </c>
      <c r="DK1389" s="39" t="s">
        <v>7215</v>
      </c>
      <c r="DL1389" s="39">
        <v>2</v>
      </c>
      <c r="DM1389" s="39"/>
      <c r="DN1389" s="39"/>
      <c r="DO1389" s="39"/>
    </row>
    <row r="1390" spans="113:119" x14ac:dyDescent="0.4">
      <c r="DI1390" s="39" t="s">
        <v>7216</v>
      </c>
      <c r="DJ1390" s="39" t="s">
        <v>7217</v>
      </c>
      <c r="DK1390" s="39" t="s">
        <v>7217</v>
      </c>
      <c r="DL1390" s="39">
        <v>2</v>
      </c>
      <c r="DM1390" s="39"/>
      <c r="DN1390" s="39"/>
      <c r="DO1390" s="39"/>
    </row>
    <row r="1391" spans="113:119" x14ac:dyDescent="0.4">
      <c r="DI1391" s="39" t="s">
        <v>5173</v>
      </c>
      <c r="DJ1391" s="39" t="s">
        <v>7218</v>
      </c>
      <c r="DK1391" s="39" t="s">
        <v>7218</v>
      </c>
      <c r="DL1391" s="39">
        <v>2</v>
      </c>
      <c r="DM1391" s="39"/>
      <c r="DN1391" s="39"/>
      <c r="DO1391" s="39"/>
    </row>
    <row r="1392" spans="113:119" x14ac:dyDescent="0.4">
      <c r="DI1392" s="39" t="s">
        <v>5177</v>
      </c>
      <c r="DJ1392" s="39" t="s">
        <v>7219</v>
      </c>
      <c r="DK1392" s="39" t="s">
        <v>7219</v>
      </c>
      <c r="DL1392" s="39">
        <v>2</v>
      </c>
      <c r="DM1392" s="39"/>
      <c r="DN1392" s="39"/>
      <c r="DO1392" s="39"/>
    </row>
    <row r="1393" spans="113:119" x14ac:dyDescent="0.4">
      <c r="DI1393" s="39" t="s">
        <v>5182</v>
      </c>
      <c r="DJ1393" s="39" t="s">
        <v>7220</v>
      </c>
      <c r="DK1393" s="39" t="s">
        <v>7220</v>
      </c>
      <c r="DL1393" s="39">
        <v>2</v>
      </c>
      <c r="DM1393" s="39"/>
      <c r="DN1393" s="39"/>
      <c r="DO1393" s="39"/>
    </row>
    <row r="1394" spans="113:119" x14ac:dyDescent="0.4">
      <c r="DI1394" s="39" t="s">
        <v>5187</v>
      </c>
      <c r="DJ1394" s="39" t="s">
        <v>7221</v>
      </c>
      <c r="DK1394" s="39" t="s">
        <v>7221</v>
      </c>
      <c r="DL1394" s="39">
        <v>2</v>
      </c>
      <c r="DM1394" s="39"/>
      <c r="DN1394" s="39"/>
      <c r="DO1394" s="39"/>
    </row>
    <row r="1395" spans="113:119" x14ac:dyDescent="0.4">
      <c r="DI1395" s="39" t="s">
        <v>5192</v>
      </c>
      <c r="DJ1395" s="39" t="s">
        <v>7222</v>
      </c>
      <c r="DK1395" s="39" t="s">
        <v>7222</v>
      </c>
      <c r="DL1395" s="39">
        <v>2</v>
      </c>
      <c r="DM1395" s="39"/>
      <c r="DN1395" s="39"/>
      <c r="DO1395" s="39"/>
    </row>
    <row r="1396" spans="113:119" x14ac:dyDescent="0.4">
      <c r="DI1396" s="39" t="s">
        <v>5197</v>
      </c>
      <c r="DJ1396" s="39" t="s">
        <v>7223</v>
      </c>
      <c r="DK1396" s="39" t="s">
        <v>7223</v>
      </c>
      <c r="DL1396" s="39">
        <v>2</v>
      </c>
      <c r="DM1396" s="39"/>
      <c r="DN1396" s="39"/>
      <c r="DO1396" s="39"/>
    </row>
    <row r="1397" spans="113:119" x14ac:dyDescent="0.4">
      <c r="DI1397" s="39" t="s">
        <v>5202</v>
      </c>
      <c r="DJ1397" s="39" t="s">
        <v>7224</v>
      </c>
      <c r="DK1397" s="39" t="s">
        <v>7224</v>
      </c>
      <c r="DL1397" s="39">
        <v>2</v>
      </c>
      <c r="DM1397" s="39"/>
      <c r="DN1397" s="39"/>
      <c r="DO1397" s="39"/>
    </row>
    <row r="1398" spans="113:119" x14ac:dyDescent="0.4">
      <c r="DI1398" s="39" t="s">
        <v>5207</v>
      </c>
      <c r="DJ1398" s="39" t="s">
        <v>7225</v>
      </c>
      <c r="DK1398" s="39" t="s">
        <v>7225</v>
      </c>
      <c r="DL1398" s="39">
        <v>2</v>
      </c>
      <c r="DM1398" s="39"/>
      <c r="DN1398" s="39"/>
      <c r="DO1398" s="39"/>
    </row>
    <row r="1399" spans="113:119" x14ac:dyDescent="0.4">
      <c r="DI1399" s="39" t="s">
        <v>5212</v>
      </c>
      <c r="DJ1399" s="39" t="s">
        <v>7226</v>
      </c>
      <c r="DK1399" s="39" t="s">
        <v>7226</v>
      </c>
      <c r="DL1399" s="39">
        <v>2</v>
      </c>
      <c r="DM1399" s="39"/>
      <c r="DN1399" s="39"/>
      <c r="DO1399" s="39"/>
    </row>
    <row r="1400" spans="113:119" x14ac:dyDescent="0.4">
      <c r="DI1400" s="39" t="s">
        <v>5216</v>
      </c>
      <c r="DJ1400" s="39" t="s">
        <v>7227</v>
      </c>
      <c r="DK1400" s="39" t="s">
        <v>7227</v>
      </c>
      <c r="DL1400" s="39">
        <v>2</v>
      </c>
      <c r="DM1400" s="39"/>
      <c r="DN1400" s="39"/>
      <c r="DO1400" s="39"/>
    </row>
    <row r="1401" spans="113:119" x14ac:dyDescent="0.4">
      <c r="DI1401" s="39" t="s">
        <v>5221</v>
      </c>
      <c r="DJ1401" s="39" t="s">
        <v>7228</v>
      </c>
      <c r="DK1401" s="39" t="s">
        <v>7228</v>
      </c>
      <c r="DL1401" s="39">
        <v>2</v>
      </c>
      <c r="DM1401" s="39"/>
      <c r="DN1401" s="39"/>
      <c r="DO1401" s="39"/>
    </row>
    <row r="1402" spans="113:119" x14ac:dyDescent="0.4">
      <c r="DI1402" s="39" t="s">
        <v>5226</v>
      </c>
      <c r="DJ1402" s="39" t="s">
        <v>7229</v>
      </c>
      <c r="DK1402" s="39" t="s">
        <v>7229</v>
      </c>
      <c r="DL1402" s="39">
        <v>2</v>
      </c>
      <c r="DM1402" s="39"/>
      <c r="DN1402" s="39"/>
      <c r="DO1402" s="39"/>
    </row>
    <row r="1403" spans="113:119" x14ac:dyDescent="0.4">
      <c r="DI1403" s="39" t="s">
        <v>7230</v>
      </c>
      <c r="DJ1403" s="39" t="s">
        <v>7231</v>
      </c>
      <c r="DK1403" s="39" t="s">
        <v>7231</v>
      </c>
      <c r="DL1403" s="39">
        <v>2</v>
      </c>
      <c r="DM1403" s="39"/>
      <c r="DN1403" s="39"/>
      <c r="DO1403" s="39"/>
    </row>
    <row r="1404" spans="113:119" x14ac:dyDescent="0.4">
      <c r="DI1404" s="39" t="s">
        <v>7232</v>
      </c>
      <c r="DJ1404" s="39" t="s">
        <v>7233</v>
      </c>
      <c r="DK1404" s="39" t="s">
        <v>7233</v>
      </c>
      <c r="DL1404" s="39">
        <v>2</v>
      </c>
      <c r="DM1404" s="39"/>
      <c r="DN1404" s="39"/>
      <c r="DO1404" s="39"/>
    </row>
    <row r="1405" spans="113:119" x14ac:dyDescent="0.4">
      <c r="DI1405" s="39" t="s">
        <v>7234</v>
      </c>
      <c r="DJ1405" s="39" t="s">
        <v>7235</v>
      </c>
      <c r="DK1405" s="39" t="s">
        <v>7235</v>
      </c>
      <c r="DL1405" s="39">
        <v>2</v>
      </c>
      <c r="DM1405" s="39"/>
      <c r="DN1405" s="39"/>
      <c r="DO1405" s="39"/>
    </row>
    <row r="1406" spans="113:119" x14ac:dyDescent="0.4">
      <c r="DI1406" s="39" t="s">
        <v>7236</v>
      </c>
      <c r="DJ1406" s="39" t="s">
        <v>7237</v>
      </c>
      <c r="DK1406" s="39" t="s">
        <v>7237</v>
      </c>
      <c r="DL1406" s="39">
        <v>2</v>
      </c>
      <c r="DM1406" s="39"/>
      <c r="DN1406" s="39"/>
      <c r="DO1406" s="39"/>
    </row>
    <row r="1407" spans="113:119" x14ac:dyDescent="0.4">
      <c r="DI1407" s="39" t="s">
        <v>7238</v>
      </c>
      <c r="DJ1407" s="39" t="s">
        <v>7239</v>
      </c>
      <c r="DK1407" s="39" t="s">
        <v>7239</v>
      </c>
      <c r="DL1407" s="39">
        <v>2</v>
      </c>
      <c r="DM1407" s="39"/>
      <c r="DN1407" s="39"/>
      <c r="DO1407" s="39"/>
    </row>
    <row r="1408" spans="113:119" x14ac:dyDescent="0.4">
      <c r="DI1408" s="39" t="s">
        <v>7240</v>
      </c>
      <c r="DJ1408" s="39" t="s">
        <v>7241</v>
      </c>
      <c r="DK1408" s="39" t="s">
        <v>7241</v>
      </c>
      <c r="DL1408" s="39">
        <v>2</v>
      </c>
      <c r="DM1408" s="39"/>
      <c r="DN1408" s="39"/>
      <c r="DO1408" s="39"/>
    </row>
    <row r="1409" spans="113:119" x14ac:dyDescent="0.4">
      <c r="DI1409" s="39" t="s">
        <v>7242</v>
      </c>
      <c r="DJ1409" s="39" t="s">
        <v>7243</v>
      </c>
      <c r="DK1409" s="39" t="s">
        <v>7243</v>
      </c>
      <c r="DL1409" s="39">
        <v>2</v>
      </c>
      <c r="DM1409" s="39"/>
      <c r="DN1409" s="39"/>
      <c r="DO1409" s="39"/>
    </row>
    <row r="1410" spans="113:119" x14ac:dyDescent="0.4">
      <c r="DI1410" s="39" t="s">
        <v>7244</v>
      </c>
      <c r="DJ1410" s="39" t="s">
        <v>7245</v>
      </c>
      <c r="DK1410" s="39" t="s">
        <v>7245</v>
      </c>
      <c r="DL1410" s="39">
        <v>2</v>
      </c>
      <c r="DM1410" s="39"/>
      <c r="DN1410" s="39"/>
      <c r="DO1410" s="39"/>
    </row>
    <row r="1411" spans="113:119" x14ac:dyDescent="0.4">
      <c r="DI1411" s="39" t="s">
        <v>7246</v>
      </c>
      <c r="DJ1411" s="39" t="s">
        <v>7247</v>
      </c>
      <c r="DK1411" s="39" t="s">
        <v>7247</v>
      </c>
      <c r="DL1411" s="39">
        <v>2</v>
      </c>
      <c r="DM1411" s="39"/>
      <c r="DN1411" s="39"/>
      <c r="DO1411" s="39"/>
    </row>
    <row r="1412" spans="113:119" x14ac:dyDescent="0.4">
      <c r="DI1412" s="39" t="s">
        <v>7248</v>
      </c>
      <c r="DJ1412" s="39" t="s">
        <v>7249</v>
      </c>
      <c r="DK1412" s="39" t="s">
        <v>7249</v>
      </c>
      <c r="DL1412" s="39">
        <v>2</v>
      </c>
      <c r="DM1412" s="39"/>
      <c r="DN1412" s="39"/>
      <c r="DO1412" s="39"/>
    </row>
    <row r="1413" spans="113:119" x14ac:dyDescent="0.4">
      <c r="DI1413" s="39" t="s">
        <v>7250</v>
      </c>
      <c r="DJ1413" s="39" t="s">
        <v>7251</v>
      </c>
      <c r="DK1413" s="39" t="s">
        <v>7251</v>
      </c>
      <c r="DL1413" s="39">
        <v>2</v>
      </c>
      <c r="DM1413" s="39"/>
      <c r="DN1413" s="39"/>
      <c r="DO1413" s="39"/>
    </row>
    <row r="1414" spans="113:119" x14ac:dyDescent="0.4">
      <c r="DI1414" s="39" t="s">
        <v>7252</v>
      </c>
      <c r="DJ1414" s="39" t="s">
        <v>7253</v>
      </c>
      <c r="DK1414" s="39" t="s">
        <v>7253</v>
      </c>
      <c r="DL1414" s="39">
        <v>2</v>
      </c>
      <c r="DM1414" s="39"/>
      <c r="DN1414" s="39"/>
      <c r="DO1414" s="39"/>
    </row>
    <row r="1415" spans="113:119" x14ac:dyDescent="0.4">
      <c r="DI1415" s="39" t="s">
        <v>7254</v>
      </c>
      <c r="DJ1415" s="39" t="s">
        <v>7255</v>
      </c>
      <c r="DK1415" s="39" t="s">
        <v>7255</v>
      </c>
      <c r="DL1415" s="39">
        <v>2</v>
      </c>
      <c r="DM1415" s="39"/>
      <c r="DN1415" s="39"/>
      <c r="DO1415" s="39"/>
    </row>
    <row r="1416" spans="113:119" x14ac:dyDescent="0.4">
      <c r="DI1416" s="39" t="s">
        <v>7256</v>
      </c>
      <c r="DJ1416" s="39" t="s">
        <v>7257</v>
      </c>
      <c r="DK1416" s="39" t="s">
        <v>7257</v>
      </c>
      <c r="DL1416" s="39">
        <v>2</v>
      </c>
      <c r="DM1416" s="39"/>
      <c r="DN1416" s="39"/>
      <c r="DO1416" s="39"/>
    </row>
    <row r="1417" spans="113:119" x14ac:dyDescent="0.4">
      <c r="DI1417" s="39" t="s">
        <v>7258</v>
      </c>
      <c r="DJ1417" s="39" t="s">
        <v>7259</v>
      </c>
      <c r="DK1417" s="39" t="s">
        <v>7259</v>
      </c>
      <c r="DL1417" s="39">
        <v>2</v>
      </c>
      <c r="DM1417" s="39"/>
      <c r="DN1417" s="39"/>
      <c r="DO1417" s="39"/>
    </row>
    <row r="1418" spans="113:119" x14ac:dyDescent="0.4">
      <c r="DI1418" s="39" t="s">
        <v>7260</v>
      </c>
      <c r="DJ1418" s="39" t="s">
        <v>7261</v>
      </c>
      <c r="DK1418" s="39" t="s">
        <v>7261</v>
      </c>
      <c r="DL1418" s="39">
        <v>2</v>
      </c>
      <c r="DM1418" s="39"/>
      <c r="DN1418" s="39"/>
      <c r="DO1418" s="39"/>
    </row>
    <row r="1419" spans="113:119" x14ac:dyDescent="0.4">
      <c r="DI1419" s="39" t="s">
        <v>7262</v>
      </c>
      <c r="DJ1419" s="39" t="s">
        <v>7263</v>
      </c>
      <c r="DK1419" s="39" t="s">
        <v>7263</v>
      </c>
      <c r="DL1419" s="39">
        <v>2</v>
      </c>
      <c r="DM1419" s="39"/>
      <c r="DN1419" s="39"/>
      <c r="DO1419" s="39"/>
    </row>
    <row r="1420" spans="113:119" x14ac:dyDescent="0.4">
      <c r="DI1420" s="39" t="s">
        <v>7264</v>
      </c>
      <c r="DJ1420" s="39" t="s">
        <v>7265</v>
      </c>
      <c r="DK1420" s="39" t="s">
        <v>7265</v>
      </c>
      <c r="DL1420" s="39">
        <v>2</v>
      </c>
      <c r="DM1420" s="39"/>
      <c r="DN1420" s="39"/>
      <c r="DO1420" s="39"/>
    </row>
    <row r="1421" spans="113:119" x14ac:dyDescent="0.4">
      <c r="DI1421" s="39" t="s">
        <v>7266</v>
      </c>
      <c r="DJ1421" s="39" t="s">
        <v>7267</v>
      </c>
      <c r="DK1421" s="39" t="s">
        <v>7267</v>
      </c>
      <c r="DL1421" s="39">
        <v>2</v>
      </c>
      <c r="DM1421" s="39"/>
      <c r="DN1421" s="39"/>
      <c r="DO1421" s="39"/>
    </row>
    <row r="1422" spans="113:119" x14ac:dyDescent="0.4">
      <c r="DI1422" s="39" t="s">
        <v>7268</v>
      </c>
      <c r="DJ1422" s="39" t="s">
        <v>7269</v>
      </c>
      <c r="DK1422" s="39" t="s">
        <v>7269</v>
      </c>
      <c r="DL1422" s="39">
        <v>2</v>
      </c>
      <c r="DM1422" s="39"/>
      <c r="DN1422" s="39"/>
      <c r="DO1422" s="39"/>
    </row>
    <row r="1423" spans="113:119" x14ac:dyDescent="0.4">
      <c r="DI1423" s="39" t="s">
        <v>7270</v>
      </c>
      <c r="DJ1423" s="39" t="s">
        <v>7271</v>
      </c>
      <c r="DK1423" s="39" t="s">
        <v>7271</v>
      </c>
      <c r="DL1423" s="39">
        <v>2</v>
      </c>
      <c r="DM1423" s="39"/>
      <c r="DN1423" s="39"/>
      <c r="DO1423" s="39"/>
    </row>
    <row r="1424" spans="113:119" x14ac:dyDescent="0.4">
      <c r="DI1424" s="39" t="s">
        <v>7272</v>
      </c>
      <c r="DJ1424" s="39" t="s">
        <v>7273</v>
      </c>
      <c r="DK1424" s="39" t="s">
        <v>7273</v>
      </c>
      <c r="DL1424" s="39">
        <v>2</v>
      </c>
      <c r="DM1424" s="39"/>
      <c r="DN1424" s="39"/>
      <c r="DO1424" s="39"/>
    </row>
    <row r="1425" spans="113:119" x14ac:dyDescent="0.4">
      <c r="DI1425" s="39" t="s">
        <v>7274</v>
      </c>
      <c r="DJ1425" s="39" t="s">
        <v>7275</v>
      </c>
      <c r="DK1425" s="39" t="s">
        <v>7275</v>
      </c>
      <c r="DL1425" s="39">
        <v>2</v>
      </c>
      <c r="DM1425" s="39"/>
      <c r="DN1425" s="39"/>
      <c r="DO1425" s="39"/>
    </row>
    <row r="1426" spans="113:119" x14ac:dyDescent="0.4">
      <c r="DI1426" s="39" t="s">
        <v>7276</v>
      </c>
      <c r="DJ1426" s="39" t="s">
        <v>7277</v>
      </c>
      <c r="DK1426" s="39" t="s">
        <v>7277</v>
      </c>
      <c r="DL1426" s="39">
        <v>2</v>
      </c>
      <c r="DM1426" s="39"/>
      <c r="DN1426" s="39"/>
      <c r="DO1426" s="39"/>
    </row>
    <row r="1427" spans="113:119" x14ac:dyDescent="0.4">
      <c r="DI1427" s="39" t="s">
        <v>7278</v>
      </c>
      <c r="DJ1427" s="39" t="s">
        <v>7279</v>
      </c>
      <c r="DK1427" s="39" t="s">
        <v>7279</v>
      </c>
      <c r="DL1427" s="39">
        <v>2</v>
      </c>
      <c r="DM1427" s="39"/>
      <c r="DN1427" s="39"/>
      <c r="DO1427" s="39"/>
    </row>
    <row r="1428" spans="113:119" x14ac:dyDescent="0.4">
      <c r="DI1428" s="39" t="s">
        <v>7280</v>
      </c>
      <c r="DJ1428" s="39" t="s">
        <v>7281</v>
      </c>
      <c r="DK1428" s="39" t="s">
        <v>7281</v>
      </c>
      <c r="DL1428" s="39">
        <v>2</v>
      </c>
      <c r="DM1428" s="39"/>
      <c r="DN1428" s="39"/>
      <c r="DO1428" s="39"/>
    </row>
    <row r="1429" spans="113:119" x14ac:dyDescent="0.4">
      <c r="DI1429" s="39" t="s">
        <v>7282</v>
      </c>
      <c r="DJ1429" s="39" t="s">
        <v>7283</v>
      </c>
      <c r="DK1429" s="39" t="s">
        <v>7283</v>
      </c>
      <c r="DL1429" s="39">
        <v>2</v>
      </c>
      <c r="DM1429" s="39"/>
      <c r="DN1429" s="39"/>
      <c r="DO1429" s="39"/>
    </row>
    <row r="1430" spans="113:119" x14ac:dyDescent="0.4">
      <c r="DI1430" s="39" t="s">
        <v>7284</v>
      </c>
      <c r="DJ1430" s="39" t="s">
        <v>7285</v>
      </c>
      <c r="DK1430" s="39" t="s">
        <v>7285</v>
      </c>
      <c r="DL1430" s="39">
        <v>2</v>
      </c>
      <c r="DM1430" s="39"/>
      <c r="DN1430" s="39"/>
      <c r="DO1430" s="39"/>
    </row>
    <row r="1431" spans="113:119" x14ac:dyDescent="0.4">
      <c r="DI1431" s="39" t="s">
        <v>7286</v>
      </c>
      <c r="DJ1431" s="39" t="s">
        <v>7287</v>
      </c>
      <c r="DK1431" s="39" t="s">
        <v>7287</v>
      </c>
      <c r="DL1431" s="39">
        <v>2</v>
      </c>
      <c r="DM1431" s="39"/>
      <c r="DN1431" s="39"/>
      <c r="DO1431" s="39"/>
    </row>
    <row r="1432" spans="113:119" x14ac:dyDescent="0.4">
      <c r="DI1432" s="39" t="s">
        <v>7288</v>
      </c>
      <c r="DJ1432" s="39" t="s">
        <v>7289</v>
      </c>
      <c r="DK1432" s="39" t="s">
        <v>7289</v>
      </c>
      <c r="DL1432" s="39">
        <v>2</v>
      </c>
      <c r="DM1432" s="39"/>
      <c r="DN1432" s="39"/>
      <c r="DO1432" s="39"/>
    </row>
    <row r="1433" spans="113:119" x14ac:dyDescent="0.4">
      <c r="DI1433" s="39" t="s">
        <v>7290</v>
      </c>
      <c r="DJ1433" s="39" t="s">
        <v>7291</v>
      </c>
      <c r="DK1433" s="39" t="s">
        <v>7291</v>
      </c>
      <c r="DL1433" s="39">
        <v>2</v>
      </c>
      <c r="DM1433" s="39"/>
      <c r="DN1433" s="39"/>
      <c r="DO1433" s="39"/>
    </row>
    <row r="1434" spans="113:119" x14ac:dyDescent="0.4">
      <c r="DI1434" s="39" t="s">
        <v>7292</v>
      </c>
      <c r="DJ1434" s="39" t="s">
        <v>7293</v>
      </c>
      <c r="DK1434" s="39" t="s">
        <v>7293</v>
      </c>
      <c r="DL1434" s="39">
        <v>2</v>
      </c>
      <c r="DM1434" s="39"/>
      <c r="DN1434" s="39"/>
      <c r="DO1434" s="39"/>
    </row>
    <row r="1435" spans="113:119" x14ac:dyDescent="0.4">
      <c r="DI1435" s="39" t="s">
        <v>7294</v>
      </c>
      <c r="DJ1435" s="39" t="s">
        <v>7295</v>
      </c>
      <c r="DK1435" s="39" t="s">
        <v>7295</v>
      </c>
      <c r="DL1435" s="39">
        <v>2</v>
      </c>
      <c r="DM1435" s="39"/>
      <c r="DN1435" s="39"/>
      <c r="DO1435" s="39"/>
    </row>
    <row r="1436" spans="113:119" x14ac:dyDescent="0.4">
      <c r="DI1436" s="39" t="s">
        <v>5231</v>
      </c>
      <c r="DJ1436" s="39" t="s">
        <v>7296</v>
      </c>
      <c r="DK1436" s="39" t="s">
        <v>7296</v>
      </c>
      <c r="DL1436" s="39">
        <v>3</v>
      </c>
      <c r="DM1436" s="37" t="b">
        <v>0</v>
      </c>
      <c r="DN1436" s="37"/>
      <c r="DO1436" s="39"/>
    </row>
    <row r="1437" spans="113:119" x14ac:dyDescent="0.4">
      <c r="DI1437" s="39" t="s">
        <v>5236</v>
      </c>
      <c r="DJ1437" s="39" t="s">
        <v>7297</v>
      </c>
      <c r="DK1437" s="39" t="s">
        <v>7297</v>
      </c>
      <c r="DL1437" s="39">
        <v>3</v>
      </c>
      <c r="DM1437" s="37" t="b">
        <v>0</v>
      </c>
      <c r="DN1437" s="37"/>
      <c r="DO1437" s="39"/>
    </row>
    <row r="1438" spans="113:119" x14ac:dyDescent="0.4">
      <c r="DI1438" s="39" t="s">
        <v>5241</v>
      </c>
      <c r="DJ1438" s="39" t="s">
        <v>7298</v>
      </c>
      <c r="DK1438" s="39" t="s">
        <v>7298</v>
      </c>
      <c r="DL1438" s="39">
        <v>3</v>
      </c>
      <c r="DM1438" s="37" t="b">
        <v>0</v>
      </c>
      <c r="DN1438" s="37"/>
      <c r="DO1438" s="39"/>
    </row>
    <row r="1439" spans="113:119" x14ac:dyDescent="0.4">
      <c r="DI1439" s="39" t="s">
        <v>5246</v>
      </c>
      <c r="DJ1439" s="39" t="s">
        <v>7299</v>
      </c>
      <c r="DK1439" s="39" t="s">
        <v>7299</v>
      </c>
      <c r="DL1439" s="39">
        <v>3</v>
      </c>
      <c r="DM1439" s="37" t="b">
        <v>0</v>
      </c>
      <c r="DN1439" s="37"/>
      <c r="DO1439" s="39"/>
    </row>
    <row r="1440" spans="113:119" x14ac:dyDescent="0.4">
      <c r="DI1440" s="39" t="s">
        <v>5251</v>
      </c>
      <c r="DJ1440" s="39" t="s">
        <v>7300</v>
      </c>
      <c r="DK1440" s="39" t="s">
        <v>7300</v>
      </c>
      <c r="DL1440" s="39">
        <v>3</v>
      </c>
      <c r="DM1440" s="37" t="b">
        <v>0</v>
      </c>
      <c r="DN1440" s="37"/>
      <c r="DO1440" s="39"/>
    </row>
    <row r="1441" spans="113:119" x14ac:dyDescent="0.4">
      <c r="DI1441" s="39" t="s">
        <v>5255</v>
      </c>
      <c r="DJ1441" s="39" t="s">
        <v>7301</v>
      </c>
      <c r="DK1441" s="39" t="s">
        <v>7301</v>
      </c>
      <c r="DL1441" s="39">
        <v>3</v>
      </c>
      <c r="DM1441" s="37" t="b">
        <v>0</v>
      </c>
      <c r="DN1441" s="37"/>
      <c r="DO1441" s="39"/>
    </row>
    <row r="1442" spans="113:119" x14ac:dyDescent="0.4">
      <c r="DI1442" s="39" t="s">
        <v>5260</v>
      </c>
      <c r="DJ1442" s="39" t="s">
        <v>7302</v>
      </c>
      <c r="DK1442" s="39" t="s">
        <v>7302</v>
      </c>
      <c r="DL1442" s="39">
        <v>3</v>
      </c>
      <c r="DM1442" s="37" t="b">
        <v>0</v>
      </c>
      <c r="DN1442" s="37"/>
      <c r="DO1442" s="39"/>
    </row>
    <row r="1443" spans="113:119" x14ac:dyDescent="0.4">
      <c r="DI1443" s="39" t="s">
        <v>5266</v>
      </c>
      <c r="DJ1443" s="39" t="s">
        <v>7303</v>
      </c>
      <c r="DK1443" s="39" t="s">
        <v>7303</v>
      </c>
      <c r="DL1443" s="39"/>
      <c r="DM1443" s="39"/>
      <c r="DN1443" s="39"/>
      <c r="DO1443" s="39"/>
    </row>
    <row r="1444" spans="113:119" x14ac:dyDescent="0.4">
      <c r="DI1444" s="39" t="s">
        <v>5272</v>
      </c>
      <c r="DJ1444" s="39" t="s">
        <v>7304</v>
      </c>
      <c r="DK1444" s="39" t="s">
        <v>7304</v>
      </c>
      <c r="DL1444" s="39"/>
      <c r="DM1444" s="39"/>
      <c r="DN1444" s="39"/>
      <c r="DO1444" s="39"/>
    </row>
    <row r="1445" spans="113:119" x14ac:dyDescent="0.4">
      <c r="DI1445" s="39" t="s">
        <v>5278</v>
      </c>
      <c r="DJ1445" s="39" t="s">
        <v>7305</v>
      </c>
      <c r="DK1445" s="39" t="s">
        <v>7305</v>
      </c>
      <c r="DL1445" s="39"/>
      <c r="DM1445" s="39"/>
      <c r="DN1445" s="39"/>
      <c r="DO1445" s="39"/>
    </row>
    <row r="1446" spans="113:119" x14ac:dyDescent="0.4">
      <c r="DI1446" s="39" t="s">
        <v>5284</v>
      </c>
      <c r="DJ1446" s="39" t="s">
        <v>7306</v>
      </c>
      <c r="DK1446" s="39" t="s">
        <v>7306</v>
      </c>
      <c r="DL1446" s="39"/>
      <c r="DM1446" s="39"/>
      <c r="DN1446" s="39"/>
      <c r="DO1446" s="39"/>
    </row>
    <row r="1447" spans="113:119" x14ac:dyDescent="0.4">
      <c r="DI1447" s="39" t="s">
        <v>5290</v>
      </c>
      <c r="DJ1447" s="39" t="s">
        <v>7307</v>
      </c>
      <c r="DK1447" s="39" t="s">
        <v>7307</v>
      </c>
      <c r="DL1447" s="39"/>
      <c r="DM1447" s="39"/>
      <c r="DN1447" s="39"/>
      <c r="DO1447" s="39"/>
    </row>
    <row r="1448" spans="113:119" x14ac:dyDescent="0.4">
      <c r="DI1448" s="39" t="s">
        <v>5296</v>
      </c>
      <c r="DJ1448" s="39" t="s">
        <v>7308</v>
      </c>
      <c r="DK1448" s="39" t="s">
        <v>7308</v>
      </c>
      <c r="DL1448" s="39"/>
      <c r="DM1448" s="39"/>
      <c r="DN1448" s="39"/>
      <c r="DO1448" s="39"/>
    </row>
    <row r="1449" spans="113:119" x14ac:dyDescent="0.4">
      <c r="DI1449" s="39" t="s">
        <v>5302</v>
      </c>
      <c r="DJ1449" s="39" t="s">
        <v>7309</v>
      </c>
      <c r="DK1449" s="39" t="s">
        <v>7309</v>
      </c>
      <c r="DL1449" s="39"/>
      <c r="DM1449" s="39"/>
      <c r="DN1449" s="39"/>
      <c r="DO1449" s="39"/>
    </row>
    <row r="1450" spans="113:119" x14ac:dyDescent="0.4">
      <c r="DI1450" s="39" t="s">
        <v>5307</v>
      </c>
      <c r="DJ1450" s="39" t="s">
        <v>7310</v>
      </c>
      <c r="DK1450" s="39" t="s">
        <v>7310</v>
      </c>
      <c r="DL1450" s="39"/>
      <c r="DM1450" s="39"/>
      <c r="DN1450" s="39"/>
      <c r="DO1450" s="39"/>
    </row>
    <row r="1451" spans="113:119" x14ac:dyDescent="0.4">
      <c r="DI1451" s="39" t="s">
        <v>5312</v>
      </c>
      <c r="DJ1451" s="39" t="s">
        <v>7311</v>
      </c>
      <c r="DK1451" s="39" t="s">
        <v>7311</v>
      </c>
      <c r="DL1451" s="39"/>
      <c r="DM1451" s="39"/>
      <c r="DN1451" s="39"/>
      <c r="DO1451" s="39"/>
    </row>
    <row r="1452" spans="113:119" x14ac:dyDescent="0.4">
      <c r="DI1452" s="39" t="s">
        <v>7312</v>
      </c>
      <c r="DJ1452" s="39" t="s">
        <v>7313</v>
      </c>
      <c r="DK1452" s="39" t="s">
        <v>7313</v>
      </c>
      <c r="DL1452" s="39">
        <v>3</v>
      </c>
      <c r="DM1452" s="37" t="b">
        <v>0</v>
      </c>
      <c r="DN1452" s="37"/>
      <c r="DO1452" s="39"/>
    </row>
    <row r="1453" spans="113:119" x14ac:dyDescent="0.4">
      <c r="DI1453" s="39" t="s">
        <v>7314</v>
      </c>
      <c r="DJ1453" s="39" t="s">
        <v>7315</v>
      </c>
      <c r="DK1453" s="39" t="s">
        <v>7315</v>
      </c>
      <c r="DL1453" s="39">
        <v>3</v>
      </c>
      <c r="DM1453" s="37" t="b">
        <v>0</v>
      </c>
      <c r="DN1453" s="37"/>
      <c r="DO1453" s="39"/>
    </row>
    <row r="1454" spans="113:119" x14ac:dyDescent="0.4">
      <c r="DI1454" s="39" t="s">
        <v>7316</v>
      </c>
      <c r="DJ1454" s="39" t="s">
        <v>7317</v>
      </c>
      <c r="DK1454" s="39" t="s">
        <v>7317</v>
      </c>
      <c r="DL1454" s="39">
        <v>3</v>
      </c>
      <c r="DM1454" s="37" t="b">
        <v>0</v>
      </c>
      <c r="DN1454" s="37"/>
      <c r="DO1454" s="39"/>
    </row>
    <row r="1455" spans="113:119" x14ac:dyDescent="0.4">
      <c r="DI1455" s="39" t="s">
        <v>7318</v>
      </c>
      <c r="DJ1455" s="39" t="s">
        <v>7319</v>
      </c>
      <c r="DK1455" s="39" t="s">
        <v>7319</v>
      </c>
      <c r="DL1455" s="39">
        <v>3</v>
      </c>
      <c r="DM1455" s="37" t="b">
        <v>0</v>
      </c>
      <c r="DN1455" s="37"/>
      <c r="DO1455" s="39"/>
    </row>
    <row r="1456" spans="113:119" x14ac:dyDescent="0.4">
      <c r="DI1456" s="39" t="s">
        <v>7320</v>
      </c>
      <c r="DJ1456" s="39" t="s">
        <v>7321</v>
      </c>
      <c r="DK1456" s="39" t="s">
        <v>7321</v>
      </c>
      <c r="DL1456" s="39">
        <v>3</v>
      </c>
      <c r="DM1456" s="37" t="b">
        <v>0</v>
      </c>
      <c r="DN1456" s="37"/>
      <c r="DO1456" s="39"/>
    </row>
    <row r="1457" spans="113:119" x14ac:dyDescent="0.4">
      <c r="DI1457" s="39" t="s">
        <v>7322</v>
      </c>
      <c r="DJ1457" s="39" t="s">
        <v>7323</v>
      </c>
      <c r="DK1457" s="39" t="s">
        <v>7323</v>
      </c>
      <c r="DL1457" s="39">
        <v>3</v>
      </c>
      <c r="DM1457" s="37" t="b">
        <v>0</v>
      </c>
      <c r="DN1457" s="37"/>
      <c r="DO1457" s="39"/>
    </row>
    <row r="1458" spans="113:119" x14ac:dyDescent="0.4">
      <c r="DI1458" s="39" t="s">
        <v>7324</v>
      </c>
      <c r="DJ1458" s="39" t="s">
        <v>7325</v>
      </c>
      <c r="DK1458" s="39" t="s">
        <v>7325</v>
      </c>
      <c r="DL1458" s="39">
        <v>3</v>
      </c>
      <c r="DM1458" s="37" t="b">
        <v>0</v>
      </c>
      <c r="DN1458" s="37"/>
      <c r="DO1458" s="39"/>
    </row>
    <row r="1459" spans="113:119" x14ac:dyDescent="0.4">
      <c r="DI1459" s="39" t="s">
        <v>7326</v>
      </c>
      <c r="DJ1459" s="39" t="s">
        <v>7327</v>
      </c>
      <c r="DK1459" s="39" t="s">
        <v>7327</v>
      </c>
      <c r="DL1459" s="39">
        <v>3</v>
      </c>
      <c r="DM1459" s="37" t="b">
        <v>0</v>
      </c>
      <c r="DN1459" s="37"/>
      <c r="DO1459" s="39"/>
    </row>
    <row r="1460" spans="113:119" x14ac:dyDescent="0.4">
      <c r="DI1460" s="39" t="s">
        <v>6760</v>
      </c>
      <c r="DJ1460" s="39" t="s">
        <v>7328</v>
      </c>
      <c r="DK1460" s="39" t="s">
        <v>7328</v>
      </c>
      <c r="DL1460" s="39">
        <v>9</v>
      </c>
      <c r="DM1460" s="37"/>
      <c r="DN1460" s="37"/>
      <c r="DO1460" s="39"/>
    </row>
    <row r="1461" spans="113:119" x14ac:dyDescent="0.4">
      <c r="DI1461" s="39" t="s">
        <v>6762</v>
      </c>
      <c r="DJ1461" s="39" t="s">
        <v>7329</v>
      </c>
      <c r="DK1461" s="39" t="s">
        <v>7329</v>
      </c>
      <c r="DL1461" s="39">
        <v>9</v>
      </c>
      <c r="DM1461" s="37"/>
      <c r="DN1461" s="37"/>
      <c r="DO1461" s="39"/>
    </row>
    <row r="1462" spans="113:119" x14ac:dyDescent="0.4">
      <c r="DI1462" s="39" t="s">
        <v>7330</v>
      </c>
      <c r="DJ1462" s="39" t="s">
        <v>7331</v>
      </c>
      <c r="DK1462" s="39" t="s">
        <v>7331</v>
      </c>
      <c r="DL1462" s="39"/>
      <c r="DM1462" s="39"/>
      <c r="DN1462" s="39"/>
      <c r="DO1462" s="39"/>
    </row>
    <row r="1463" spans="113:119" x14ac:dyDescent="0.4">
      <c r="DI1463" s="39" t="s">
        <v>7332</v>
      </c>
      <c r="DJ1463" s="39" t="s">
        <v>7333</v>
      </c>
      <c r="DK1463" s="39" t="s">
        <v>7333</v>
      </c>
      <c r="DL1463" s="39">
        <v>14</v>
      </c>
      <c r="DM1463" s="39" t="s">
        <v>858</v>
      </c>
      <c r="DN1463" s="39"/>
      <c r="DO1463" s="39"/>
    </row>
    <row r="1464" spans="113:119" x14ac:dyDescent="0.4">
      <c r="DI1464" s="39" t="s">
        <v>7334</v>
      </c>
      <c r="DJ1464" s="39" t="s">
        <v>7335</v>
      </c>
      <c r="DK1464" s="39" t="s">
        <v>7335</v>
      </c>
      <c r="DL1464" s="39">
        <v>2</v>
      </c>
      <c r="DM1464" s="39"/>
      <c r="DN1464" s="39"/>
      <c r="DO1464" s="39"/>
    </row>
    <row r="1465" spans="113:119" x14ac:dyDescent="0.4">
      <c r="DI1465" s="39" t="s">
        <v>7336</v>
      </c>
      <c r="DJ1465" s="39" t="s">
        <v>7337</v>
      </c>
      <c r="DK1465" s="39" t="s">
        <v>7337</v>
      </c>
      <c r="DL1465" s="39">
        <v>2</v>
      </c>
      <c r="DM1465" s="39"/>
      <c r="DN1465" s="39"/>
      <c r="DO1465" s="39"/>
    </row>
    <row r="1466" spans="113:119" x14ac:dyDescent="0.4">
      <c r="DI1466" s="39" t="s">
        <v>7338</v>
      </c>
      <c r="DJ1466" s="39" t="s">
        <v>7339</v>
      </c>
      <c r="DK1466" s="39" t="s">
        <v>7339</v>
      </c>
      <c r="DL1466" s="39">
        <v>2</v>
      </c>
      <c r="DM1466" s="39"/>
      <c r="DN1466" s="39"/>
      <c r="DO1466" s="39"/>
    </row>
    <row r="1467" spans="113:119" x14ac:dyDescent="0.4">
      <c r="DI1467" s="39" t="s">
        <v>7340</v>
      </c>
      <c r="DJ1467" s="39" t="s">
        <v>7341</v>
      </c>
      <c r="DK1467" s="39" t="s">
        <v>7341</v>
      </c>
      <c r="DL1467" s="39">
        <v>2</v>
      </c>
      <c r="DM1467" s="39"/>
      <c r="DN1467" s="39"/>
      <c r="DO1467" s="39"/>
    </row>
    <row r="1468" spans="113:119" x14ac:dyDescent="0.4">
      <c r="DI1468" s="39" t="s">
        <v>7342</v>
      </c>
      <c r="DJ1468" s="39" t="s">
        <v>7343</v>
      </c>
      <c r="DK1468" s="39" t="s">
        <v>7343</v>
      </c>
      <c r="DL1468" s="39">
        <v>2</v>
      </c>
      <c r="DM1468" s="39"/>
      <c r="DN1468" s="39"/>
      <c r="DO1468" s="39"/>
    </row>
    <row r="1469" spans="113:119" x14ac:dyDescent="0.4">
      <c r="DI1469" s="39" t="s">
        <v>7344</v>
      </c>
      <c r="DJ1469" s="39" t="s">
        <v>7345</v>
      </c>
      <c r="DK1469" s="39" t="s">
        <v>7345</v>
      </c>
      <c r="DL1469" s="39">
        <v>2</v>
      </c>
      <c r="DM1469" s="39"/>
      <c r="DN1469" s="39"/>
      <c r="DO1469" s="39"/>
    </row>
    <row r="1470" spans="113:119" x14ac:dyDescent="0.4">
      <c r="DI1470" s="39" t="s">
        <v>7346</v>
      </c>
      <c r="DJ1470" s="39" t="s">
        <v>7347</v>
      </c>
      <c r="DK1470" s="39" t="s">
        <v>7347</v>
      </c>
      <c r="DL1470" s="39">
        <v>2</v>
      </c>
      <c r="DM1470" s="39"/>
      <c r="DN1470" s="39"/>
      <c r="DO1470" s="39"/>
    </row>
    <row r="1471" spans="113:119" x14ac:dyDescent="0.4">
      <c r="DI1471" s="39" t="s">
        <v>7348</v>
      </c>
      <c r="DJ1471" s="39" t="s">
        <v>7349</v>
      </c>
      <c r="DK1471" s="39" t="s">
        <v>7349</v>
      </c>
      <c r="DL1471" s="39">
        <v>2</v>
      </c>
      <c r="DM1471" s="39"/>
      <c r="DN1471" s="39"/>
      <c r="DO1471" s="39"/>
    </row>
    <row r="1472" spans="113:119" x14ac:dyDescent="0.4">
      <c r="DI1472" s="39" t="s">
        <v>7350</v>
      </c>
      <c r="DJ1472" s="39" t="s">
        <v>7351</v>
      </c>
      <c r="DK1472" s="39" t="s">
        <v>7351</v>
      </c>
      <c r="DL1472" s="39">
        <v>2</v>
      </c>
      <c r="DM1472" s="39"/>
      <c r="DN1472" s="39"/>
      <c r="DO1472" s="39"/>
    </row>
    <row r="1473" spans="113:119" x14ac:dyDescent="0.4">
      <c r="DI1473" s="39" t="s">
        <v>7352</v>
      </c>
      <c r="DJ1473" s="39" t="s">
        <v>7353</v>
      </c>
      <c r="DK1473" s="39" t="s">
        <v>7353</v>
      </c>
      <c r="DL1473" s="39">
        <v>2</v>
      </c>
      <c r="DM1473" s="39"/>
      <c r="DN1473" s="39"/>
      <c r="DO1473" s="39"/>
    </row>
    <row r="1474" spans="113:119" x14ac:dyDescent="0.4">
      <c r="DI1474" s="39" t="s">
        <v>7354</v>
      </c>
      <c r="DJ1474" s="39" t="s">
        <v>7355</v>
      </c>
      <c r="DK1474" s="39" t="s">
        <v>7355</v>
      </c>
      <c r="DL1474" s="39">
        <v>2</v>
      </c>
      <c r="DM1474" s="39"/>
      <c r="DN1474" s="39"/>
      <c r="DO1474" s="39"/>
    </row>
    <row r="1475" spans="113:119" x14ac:dyDescent="0.4">
      <c r="DI1475" s="39" t="s">
        <v>7356</v>
      </c>
      <c r="DJ1475" s="39" t="s">
        <v>7357</v>
      </c>
      <c r="DK1475" s="39" t="s">
        <v>7357</v>
      </c>
      <c r="DL1475" s="39">
        <v>2</v>
      </c>
      <c r="DM1475" s="39"/>
      <c r="DN1475" s="39"/>
      <c r="DO1475" s="39"/>
    </row>
    <row r="1476" spans="113:119" x14ac:dyDescent="0.4">
      <c r="DI1476" s="39" t="s">
        <v>7358</v>
      </c>
      <c r="DJ1476" s="39" t="s">
        <v>7359</v>
      </c>
      <c r="DK1476" s="39" t="s">
        <v>7359</v>
      </c>
      <c r="DL1476" s="39">
        <v>2</v>
      </c>
      <c r="DM1476" s="39"/>
      <c r="DN1476" s="39"/>
      <c r="DO1476" s="39"/>
    </row>
    <row r="1477" spans="113:119" x14ac:dyDescent="0.4">
      <c r="DI1477" s="39" t="s">
        <v>7360</v>
      </c>
      <c r="DJ1477" s="39" t="s">
        <v>7361</v>
      </c>
      <c r="DK1477" s="39" t="s">
        <v>7361</v>
      </c>
      <c r="DL1477" s="39">
        <v>2</v>
      </c>
      <c r="DM1477" s="39"/>
      <c r="DN1477" s="39"/>
      <c r="DO1477" s="39"/>
    </row>
    <row r="1478" spans="113:119" x14ac:dyDescent="0.4">
      <c r="DI1478" s="39" t="s">
        <v>7362</v>
      </c>
      <c r="DJ1478" s="39" t="s">
        <v>7363</v>
      </c>
      <c r="DK1478" s="39" t="s">
        <v>7363</v>
      </c>
      <c r="DL1478" s="39">
        <v>2</v>
      </c>
      <c r="DM1478" s="39"/>
      <c r="DN1478" s="39"/>
      <c r="DO1478" s="39"/>
    </row>
    <row r="1479" spans="113:119" x14ac:dyDescent="0.4">
      <c r="DI1479" s="39" t="s">
        <v>7364</v>
      </c>
      <c r="DJ1479" s="39" t="s">
        <v>7365</v>
      </c>
      <c r="DK1479" s="39" t="s">
        <v>7365</v>
      </c>
      <c r="DL1479" s="39">
        <v>2</v>
      </c>
      <c r="DM1479" s="39"/>
      <c r="DN1479" s="39"/>
      <c r="DO1479" s="39"/>
    </row>
    <row r="1480" spans="113:119" x14ac:dyDescent="0.4">
      <c r="DI1480" s="39" t="s">
        <v>7366</v>
      </c>
      <c r="DJ1480" s="39" t="s">
        <v>7367</v>
      </c>
      <c r="DK1480" s="39" t="s">
        <v>7367</v>
      </c>
      <c r="DL1480" s="39">
        <v>2</v>
      </c>
      <c r="DM1480" s="39"/>
      <c r="DN1480" s="39"/>
      <c r="DO1480" s="39"/>
    </row>
    <row r="1481" spans="113:119" x14ac:dyDescent="0.4">
      <c r="DI1481" s="39" t="s">
        <v>7368</v>
      </c>
      <c r="DJ1481" s="39" t="s">
        <v>7369</v>
      </c>
      <c r="DK1481" s="39" t="s">
        <v>7369</v>
      </c>
      <c r="DL1481" s="39">
        <v>2</v>
      </c>
      <c r="DM1481" s="39"/>
      <c r="DN1481" s="39"/>
      <c r="DO1481" s="39"/>
    </row>
    <row r="1482" spans="113:119" x14ac:dyDescent="0.4">
      <c r="DI1482" s="39" t="s">
        <v>7370</v>
      </c>
      <c r="DJ1482" s="39" t="s">
        <v>7371</v>
      </c>
      <c r="DK1482" s="39" t="s">
        <v>7371</v>
      </c>
      <c r="DL1482" s="39">
        <v>2</v>
      </c>
      <c r="DM1482" s="39"/>
      <c r="DN1482" s="39"/>
      <c r="DO1482" s="39"/>
    </row>
    <row r="1483" spans="113:119" x14ac:dyDescent="0.4">
      <c r="DI1483" s="39" t="s">
        <v>7372</v>
      </c>
      <c r="DJ1483" s="39" t="s">
        <v>7373</v>
      </c>
      <c r="DK1483" s="39" t="s">
        <v>7373</v>
      </c>
      <c r="DL1483" s="39">
        <v>2</v>
      </c>
      <c r="DM1483" s="39"/>
      <c r="DN1483" s="39"/>
      <c r="DO1483" s="39"/>
    </row>
    <row r="1484" spans="113:119" x14ac:dyDescent="0.4">
      <c r="DI1484" s="39" t="s">
        <v>7374</v>
      </c>
      <c r="DJ1484" s="39" t="s">
        <v>7375</v>
      </c>
      <c r="DK1484" s="39" t="s">
        <v>7375</v>
      </c>
      <c r="DL1484" s="39">
        <v>2</v>
      </c>
      <c r="DM1484" s="39"/>
      <c r="DN1484" s="39"/>
      <c r="DO1484" s="39"/>
    </row>
    <row r="1485" spans="113:119" x14ac:dyDescent="0.4">
      <c r="DI1485" s="39" t="s">
        <v>7376</v>
      </c>
      <c r="DJ1485" s="39" t="s">
        <v>7377</v>
      </c>
      <c r="DK1485" s="39" t="s">
        <v>7377</v>
      </c>
      <c r="DL1485" s="39">
        <v>2</v>
      </c>
      <c r="DM1485" s="39"/>
      <c r="DN1485" s="39"/>
      <c r="DO1485" s="39"/>
    </row>
    <row r="1486" spans="113:119" x14ac:dyDescent="0.4">
      <c r="DI1486" s="39" t="s">
        <v>7378</v>
      </c>
      <c r="DJ1486" s="39" t="s">
        <v>7379</v>
      </c>
      <c r="DK1486" s="39" t="s">
        <v>7379</v>
      </c>
      <c r="DL1486" s="39">
        <v>2</v>
      </c>
      <c r="DM1486" s="39"/>
      <c r="DN1486" s="39"/>
      <c r="DO1486" s="39"/>
    </row>
    <row r="1487" spans="113:119" x14ac:dyDescent="0.4">
      <c r="DI1487" s="39" t="s">
        <v>7380</v>
      </c>
      <c r="DJ1487" s="39" t="s">
        <v>7381</v>
      </c>
      <c r="DK1487" s="39" t="s">
        <v>7381</v>
      </c>
      <c r="DL1487" s="39">
        <v>2</v>
      </c>
      <c r="DM1487" s="39"/>
      <c r="DN1487" s="39"/>
      <c r="DO1487" s="39"/>
    </row>
    <row r="1488" spans="113:119" x14ac:dyDescent="0.4">
      <c r="DI1488" s="39" t="s">
        <v>7382</v>
      </c>
      <c r="DJ1488" s="39" t="s">
        <v>7383</v>
      </c>
      <c r="DK1488" s="39" t="s">
        <v>7383</v>
      </c>
      <c r="DL1488" s="39">
        <v>2</v>
      </c>
      <c r="DM1488" s="39"/>
      <c r="DN1488" s="39"/>
      <c r="DO1488" s="39"/>
    </row>
    <row r="1489" spans="113:119" x14ac:dyDescent="0.4">
      <c r="DI1489" s="39" t="s">
        <v>7384</v>
      </c>
      <c r="DJ1489" s="39" t="s">
        <v>7385</v>
      </c>
      <c r="DK1489" s="39" t="s">
        <v>7385</v>
      </c>
      <c r="DL1489" s="39">
        <v>2</v>
      </c>
      <c r="DM1489" s="39"/>
      <c r="DN1489" s="39"/>
      <c r="DO1489" s="39"/>
    </row>
    <row r="1490" spans="113:119" x14ac:dyDescent="0.4">
      <c r="DI1490" s="39" t="s">
        <v>7386</v>
      </c>
      <c r="DJ1490" s="39" t="s">
        <v>7387</v>
      </c>
      <c r="DK1490" s="39" t="s">
        <v>7387</v>
      </c>
      <c r="DL1490" s="39">
        <v>2</v>
      </c>
      <c r="DM1490" s="39"/>
      <c r="DN1490" s="39"/>
      <c r="DO1490" s="39"/>
    </row>
    <row r="1491" spans="113:119" x14ac:dyDescent="0.4">
      <c r="DI1491" s="39" t="s">
        <v>7388</v>
      </c>
      <c r="DJ1491" s="39" t="s">
        <v>7389</v>
      </c>
      <c r="DK1491" s="39" t="s">
        <v>7389</v>
      </c>
      <c r="DL1491" s="39">
        <v>2</v>
      </c>
      <c r="DM1491" s="39"/>
      <c r="DN1491" s="39"/>
      <c r="DO1491" s="39"/>
    </row>
    <row r="1492" spans="113:119" x14ac:dyDescent="0.4">
      <c r="DI1492" s="39" t="s">
        <v>7390</v>
      </c>
      <c r="DJ1492" s="39" t="s">
        <v>7391</v>
      </c>
      <c r="DK1492" s="39" t="s">
        <v>7391</v>
      </c>
      <c r="DL1492" s="39">
        <v>2</v>
      </c>
      <c r="DM1492" s="39"/>
      <c r="DN1492" s="39"/>
      <c r="DO1492" s="39"/>
    </row>
    <row r="1493" spans="113:119" x14ac:dyDescent="0.4">
      <c r="DI1493" s="39" t="s">
        <v>7392</v>
      </c>
      <c r="DJ1493" s="39" t="s">
        <v>7393</v>
      </c>
      <c r="DK1493" s="39" t="s">
        <v>7393</v>
      </c>
      <c r="DL1493" s="39">
        <v>2</v>
      </c>
      <c r="DM1493" s="39"/>
      <c r="DN1493" s="39"/>
      <c r="DO1493" s="39"/>
    </row>
    <row r="1494" spans="113:119" x14ac:dyDescent="0.4">
      <c r="DI1494" s="39" t="s">
        <v>7394</v>
      </c>
      <c r="DJ1494" s="39" t="s">
        <v>7395</v>
      </c>
      <c r="DK1494" s="39" t="s">
        <v>7395</v>
      </c>
      <c r="DL1494" s="39">
        <v>2</v>
      </c>
      <c r="DM1494" s="39"/>
      <c r="DN1494" s="39"/>
      <c r="DO1494" s="39"/>
    </row>
    <row r="1495" spans="113:119" x14ac:dyDescent="0.4">
      <c r="DI1495" s="39" t="s">
        <v>7396</v>
      </c>
      <c r="DJ1495" s="39" t="s">
        <v>7397</v>
      </c>
      <c r="DK1495" s="39" t="s">
        <v>7397</v>
      </c>
      <c r="DL1495" s="39">
        <v>2</v>
      </c>
      <c r="DM1495" s="39"/>
      <c r="DN1495" s="39"/>
      <c r="DO1495" s="39"/>
    </row>
    <row r="1496" spans="113:119" x14ac:dyDescent="0.4">
      <c r="DI1496" s="39" t="s">
        <v>7398</v>
      </c>
      <c r="DJ1496" s="39" t="s">
        <v>7399</v>
      </c>
      <c r="DK1496" s="39" t="s">
        <v>7399</v>
      </c>
      <c r="DL1496" s="39">
        <v>2</v>
      </c>
      <c r="DM1496" s="39"/>
      <c r="DN1496" s="39"/>
      <c r="DO1496" s="39"/>
    </row>
    <row r="1497" spans="113:119" x14ac:dyDescent="0.4">
      <c r="DI1497" s="39" t="s">
        <v>7400</v>
      </c>
      <c r="DJ1497" s="39" t="s">
        <v>7401</v>
      </c>
      <c r="DK1497" s="39" t="s">
        <v>7401</v>
      </c>
      <c r="DL1497" s="39">
        <v>2</v>
      </c>
      <c r="DM1497" s="39"/>
      <c r="DN1497" s="39"/>
      <c r="DO1497" s="39"/>
    </row>
    <row r="1498" spans="113:119" x14ac:dyDescent="0.4">
      <c r="DI1498" s="39" t="s">
        <v>7402</v>
      </c>
      <c r="DJ1498" s="39" t="s">
        <v>7403</v>
      </c>
      <c r="DK1498" s="39" t="s">
        <v>7403</v>
      </c>
      <c r="DL1498" s="39">
        <v>2</v>
      </c>
      <c r="DM1498" s="39"/>
      <c r="DN1498" s="39"/>
      <c r="DO1498" s="39"/>
    </row>
    <row r="1499" spans="113:119" x14ac:dyDescent="0.4">
      <c r="DI1499" s="39" t="s">
        <v>7404</v>
      </c>
      <c r="DJ1499" s="39" t="s">
        <v>7405</v>
      </c>
      <c r="DK1499" s="39" t="s">
        <v>7405</v>
      </c>
      <c r="DL1499" s="39">
        <v>2</v>
      </c>
      <c r="DM1499" s="39"/>
      <c r="DN1499" s="39"/>
      <c r="DO1499" s="39"/>
    </row>
    <row r="1500" spans="113:119" x14ac:dyDescent="0.4">
      <c r="DI1500" s="39" t="s">
        <v>7406</v>
      </c>
      <c r="DJ1500" s="39" t="s">
        <v>7407</v>
      </c>
      <c r="DK1500" s="39" t="s">
        <v>7407</v>
      </c>
      <c r="DL1500" s="39">
        <v>2</v>
      </c>
      <c r="DM1500" s="39"/>
      <c r="DN1500" s="39"/>
      <c r="DO1500" s="39"/>
    </row>
    <row r="1501" spans="113:119" x14ac:dyDescent="0.4">
      <c r="DI1501" s="39" t="s">
        <v>7408</v>
      </c>
      <c r="DJ1501" s="39" t="s">
        <v>7409</v>
      </c>
      <c r="DK1501" s="39" t="s">
        <v>7409</v>
      </c>
      <c r="DL1501" s="39">
        <v>2</v>
      </c>
      <c r="DM1501" s="39"/>
      <c r="DN1501" s="39"/>
      <c r="DO1501" s="39"/>
    </row>
    <row r="1502" spans="113:119" x14ac:dyDescent="0.4">
      <c r="DI1502" s="39" t="s">
        <v>7410</v>
      </c>
      <c r="DJ1502" s="39" t="s">
        <v>7411</v>
      </c>
      <c r="DK1502" s="39" t="s">
        <v>7411</v>
      </c>
      <c r="DL1502" s="39">
        <v>2</v>
      </c>
      <c r="DM1502" s="39"/>
      <c r="DN1502" s="39"/>
      <c r="DO1502" s="39"/>
    </row>
    <row r="1503" spans="113:119" x14ac:dyDescent="0.4">
      <c r="DI1503" s="39" t="s">
        <v>7412</v>
      </c>
      <c r="DJ1503" s="39" t="s">
        <v>7413</v>
      </c>
      <c r="DK1503" s="39" t="s">
        <v>7413</v>
      </c>
      <c r="DL1503" s="39">
        <v>2</v>
      </c>
      <c r="DM1503" s="39"/>
      <c r="DN1503" s="39"/>
      <c r="DO1503" s="39"/>
    </row>
    <row r="1504" spans="113:119" x14ac:dyDescent="0.4">
      <c r="DI1504" s="39" t="s">
        <v>7414</v>
      </c>
      <c r="DJ1504" s="39" t="s">
        <v>7415</v>
      </c>
      <c r="DK1504" s="39" t="s">
        <v>7415</v>
      </c>
      <c r="DL1504" s="39">
        <v>2</v>
      </c>
      <c r="DM1504" s="39"/>
      <c r="DN1504" s="39"/>
      <c r="DO1504" s="39"/>
    </row>
    <row r="1505" spans="113:119" x14ac:dyDescent="0.4">
      <c r="DI1505" s="39" t="s">
        <v>7416</v>
      </c>
      <c r="DJ1505" s="39" t="s">
        <v>7417</v>
      </c>
      <c r="DK1505" s="39" t="s">
        <v>7417</v>
      </c>
      <c r="DL1505" s="39">
        <v>2</v>
      </c>
      <c r="DM1505" s="39"/>
      <c r="DN1505" s="39"/>
      <c r="DO1505" s="39"/>
    </row>
    <row r="1506" spans="113:119" x14ac:dyDescent="0.4">
      <c r="DI1506" s="39" t="s">
        <v>7418</v>
      </c>
      <c r="DJ1506" s="39" t="s">
        <v>7419</v>
      </c>
      <c r="DK1506" s="39" t="s">
        <v>7419</v>
      </c>
      <c r="DL1506" s="39">
        <v>2</v>
      </c>
      <c r="DM1506" s="39"/>
      <c r="DN1506" s="39"/>
      <c r="DO1506" s="39"/>
    </row>
    <row r="1507" spans="113:119" x14ac:dyDescent="0.4">
      <c r="DI1507" s="39" t="s">
        <v>7420</v>
      </c>
      <c r="DJ1507" s="39" t="s">
        <v>7421</v>
      </c>
      <c r="DK1507" s="39" t="s">
        <v>7421</v>
      </c>
      <c r="DL1507" s="39">
        <v>2</v>
      </c>
      <c r="DM1507" s="39"/>
      <c r="DN1507" s="39"/>
      <c r="DO1507" s="39"/>
    </row>
    <row r="1508" spans="113:119" x14ac:dyDescent="0.4">
      <c r="DI1508" s="39" t="s">
        <v>7422</v>
      </c>
      <c r="DJ1508" s="39" t="s">
        <v>7423</v>
      </c>
      <c r="DK1508" s="39" t="s">
        <v>7423</v>
      </c>
      <c r="DL1508" s="39">
        <v>2</v>
      </c>
      <c r="DM1508" s="39"/>
      <c r="DN1508" s="39"/>
      <c r="DO1508" s="39"/>
    </row>
    <row r="1509" spans="113:119" x14ac:dyDescent="0.4">
      <c r="DI1509" s="39" t="s">
        <v>7424</v>
      </c>
      <c r="DJ1509" s="39" t="s">
        <v>7425</v>
      </c>
      <c r="DK1509" s="39" t="s">
        <v>7425</v>
      </c>
      <c r="DL1509" s="39">
        <v>2</v>
      </c>
      <c r="DM1509" s="39"/>
      <c r="DN1509" s="39"/>
      <c r="DO1509" s="39"/>
    </row>
    <row r="1510" spans="113:119" x14ac:dyDescent="0.4">
      <c r="DI1510" s="39" t="s">
        <v>7426</v>
      </c>
      <c r="DJ1510" s="39" t="s">
        <v>7427</v>
      </c>
      <c r="DK1510" s="39" t="s">
        <v>7427</v>
      </c>
      <c r="DL1510" s="39">
        <v>2</v>
      </c>
      <c r="DM1510" s="39"/>
      <c r="DN1510" s="39"/>
      <c r="DO1510" s="39"/>
    </row>
    <row r="1511" spans="113:119" x14ac:dyDescent="0.4">
      <c r="DI1511" s="39" t="s">
        <v>7428</v>
      </c>
      <c r="DJ1511" s="39" t="s">
        <v>7429</v>
      </c>
      <c r="DK1511" s="39" t="s">
        <v>7429</v>
      </c>
      <c r="DL1511" s="39">
        <v>2</v>
      </c>
      <c r="DM1511" s="39"/>
      <c r="DN1511" s="39"/>
      <c r="DO1511" s="39"/>
    </row>
    <row r="1512" spans="113:119" x14ac:dyDescent="0.4">
      <c r="DI1512" s="39" t="s">
        <v>7430</v>
      </c>
      <c r="DJ1512" s="39" t="s">
        <v>7431</v>
      </c>
      <c r="DK1512" s="39" t="s">
        <v>7431</v>
      </c>
      <c r="DL1512" s="39">
        <v>2</v>
      </c>
      <c r="DM1512" s="39"/>
      <c r="DN1512" s="39"/>
      <c r="DO1512" s="39"/>
    </row>
    <row r="1513" spans="113:119" x14ac:dyDescent="0.4">
      <c r="DI1513" s="39" t="s">
        <v>7432</v>
      </c>
      <c r="DJ1513" s="39" t="s">
        <v>7433</v>
      </c>
      <c r="DK1513" s="39" t="s">
        <v>7433</v>
      </c>
      <c r="DL1513" s="39">
        <v>2</v>
      </c>
      <c r="DM1513" s="39"/>
      <c r="DN1513" s="39"/>
      <c r="DO1513" s="39"/>
    </row>
    <row r="1514" spans="113:119" x14ac:dyDescent="0.4">
      <c r="DI1514" s="39" t="s">
        <v>7434</v>
      </c>
      <c r="DJ1514" s="39" t="s">
        <v>7435</v>
      </c>
      <c r="DK1514" s="39" t="s">
        <v>7435</v>
      </c>
      <c r="DL1514" s="39">
        <v>2</v>
      </c>
      <c r="DM1514" s="39"/>
      <c r="DN1514" s="39"/>
      <c r="DO1514" s="39"/>
    </row>
    <row r="1515" spans="113:119" x14ac:dyDescent="0.4">
      <c r="DI1515" s="39" t="s">
        <v>7436</v>
      </c>
      <c r="DJ1515" s="39" t="s">
        <v>7437</v>
      </c>
      <c r="DK1515" s="39" t="s">
        <v>7437</v>
      </c>
      <c r="DL1515" s="39">
        <v>2</v>
      </c>
      <c r="DM1515" s="39"/>
      <c r="DN1515" s="39"/>
      <c r="DO1515" s="39"/>
    </row>
    <row r="1516" spans="113:119" x14ac:dyDescent="0.4">
      <c r="DI1516" s="39" t="s">
        <v>7438</v>
      </c>
      <c r="DJ1516" s="39" t="s">
        <v>7439</v>
      </c>
      <c r="DK1516" s="39" t="s">
        <v>7439</v>
      </c>
      <c r="DL1516" s="39">
        <v>2</v>
      </c>
      <c r="DM1516" s="39"/>
      <c r="DN1516" s="39"/>
      <c r="DO1516" s="39"/>
    </row>
    <row r="1517" spans="113:119" x14ac:dyDescent="0.4">
      <c r="DI1517" s="39" t="s">
        <v>7440</v>
      </c>
      <c r="DJ1517" s="39" t="s">
        <v>7441</v>
      </c>
      <c r="DK1517" s="39" t="s">
        <v>7441</v>
      </c>
      <c r="DL1517" s="39">
        <v>2</v>
      </c>
      <c r="DM1517" s="39"/>
      <c r="DN1517" s="39"/>
      <c r="DO1517" s="39"/>
    </row>
    <row r="1518" spans="113:119" x14ac:dyDescent="0.4">
      <c r="DI1518" s="39" t="s">
        <v>7442</v>
      </c>
      <c r="DJ1518" s="39" t="s">
        <v>7443</v>
      </c>
      <c r="DK1518" s="39" t="s">
        <v>7443</v>
      </c>
      <c r="DL1518" s="39">
        <v>2</v>
      </c>
      <c r="DM1518" s="39"/>
      <c r="DN1518" s="39"/>
      <c r="DO1518" s="39"/>
    </row>
    <row r="1519" spans="113:119" x14ac:dyDescent="0.4">
      <c r="DI1519" s="39" t="s">
        <v>7444</v>
      </c>
      <c r="DJ1519" s="39" t="s">
        <v>7445</v>
      </c>
      <c r="DK1519" s="39" t="s">
        <v>7445</v>
      </c>
      <c r="DL1519" s="39">
        <v>2</v>
      </c>
      <c r="DM1519" s="39"/>
      <c r="DN1519" s="39"/>
      <c r="DO1519" s="39"/>
    </row>
    <row r="1520" spans="113:119" x14ac:dyDescent="0.4">
      <c r="DI1520" s="39" t="s">
        <v>7446</v>
      </c>
      <c r="DJ1520" s="39" t="s">
        <v>7447</v>
      </c>
      <c r="DK1520" s="39" t="s">
        <v>7447</v>
      </c>
      <c r="DL1520" s="39">
        <v>2</v>
      </c>
      <c r="DM1520" s="39"/>
      <c r="DN1520" s="39"/>
      <c r="DO1520" s="39"/>
    </row>
    <row r="1521" spans="113:119" x14ac:dyDescent="0.4">
      <c r="DI1521" s="39" t="s">
        <v>7448</v>
      </c>
      <c r="DJ1521" s="39" t="s">
        <v>7449</v>
      </c>
      <c r="DK1521" s="39" t="s">
        <v>7449</v>
      </c>
      <c r="DL1521" s="39">
        <v>2</v>
      </c>
      <c r="DM1521" s="39"/>
      <c r="DN1521" s="39"/>
      <c r="DO1521" s="39"/>
    </row>
    <row r="1522" spans="113:119" x14ac:dyDescent="0.4">
      <c r="DI1522" s="39" t="s">
        <v>7450</v>
      </c>
      <c r="DJ1522" s="39" t="s">
        <v>7451</v>
      </c>
      <c r="DK1522" s="39" t="s">
        <v>7451</v>
      </c>
      <c r="DL1522" s="39">
        <v>2</v>
      </c>
      <c r="DM1522" s="39"/>
      <c r="DN1522" s="39"/>
      <c r="DO1522" s="39"/>
    </row>
    <row r="1523" spans="113:119" x14ac:dyDescent="0.4">
      <c r="DI1523" s="39" t="s">
        <v>7452</v>
      </c>
      <c r="DJ1523" s="39" t="s">
        <v>7453</v>
      </c>
      <c r="DK1523" s="39" t="s">
        <v>7453</v>
      </c>
      <c r="DL1523" s="39">
        <v>2</v>
      </c>
      <c r="DM1523" s="39"/>
      <c r="DN1523" s="39"/>
      <c r="DO1523" s="39"/>
    </row>
    <row r="1524" spans="113:119" x14ac:dyDescent="0.4">
      <c r="DI1524" s="39" t="s">
        <v>7454</v>
      </c>
      <c r="DJ1524" s="39" t="s">
        <v>7455</v>
      </c>
      <c r="DK1524" s="39" t="s">
        <v>7455</v>
      </c>
      <c r="DL1524" s="39">
        <v>2</v>
      </c>
      <c r="DM1524" s="39"/>
      <c r="DN1524" s="39"/>
      <c r="DO1524" s="39"/>
    </row>
    <row r="1525" spans="113:119" x14ac:dyDescent="0.4">
      <c r="DI1525" s="39" t="s">
        <v>7456</v>
      </c>
      <c r="DJ1525" s="39" t="s">
        <v>7457</v>
      </c>
      <c r="DK1525" s="39" t="s">
        <v>7457</v>
      </c>
      <c r="DL1525" s="39">
        <v>2</v>
      </c>
      <c r="DM1525" s="39"/>
      <c r="DN1525" s="39"/>
      <c r="DO1525" s="39"/>
    </row>
    <row r="1526" spans="113:119" x14ac:dyDescent="0.4">
      <c r="DI1526" s="39" t="s">
        <v>7458</v>
      </c>
      <c r="DJ1526" s="39" t="s">
        <v>7459</v>
      </c>
      <c r="DK1526" s="39" t="s">
        <v>7459</v>
      </c>
      <c r="DL1526" s="39">
        <v>2</v>
      </c>
      <c r="DM1526" s="39"/>
      <c r="DN1526" s="39"/>
      <c r="DO1526" s="39"/>
    </row>
    <row r="1527" spans="113:119" x14ac:dyDescent="0.4">
      <c r="DI1527" s="39" t="s">
        <v>7460</v>
      </c>
      <c r="DJ1527" s="39" t="s">
        <v>7461</v>
      </c>
      <c r="DK1527" s="39" t="s">
        <v>7461</v>
      </c>
      <c r="DL1527" s="39">
        <v>2</v>
      </c>
      <c r="DM1527" s="39"/>
      <c r="DN1527" s="39"/>
      <c r="DO1527" s="39"/>
    </row>
    <row r="1528" spans="113:119" x14ac:dyDescent="0.4">
      <c r="DI1528" s="39" t="s">
        <v>7462</v>
      </c>
      <c r="DJ1528" s="39" t="s">
        <v>7463</v>
      </c>
      <c r="DK1528" s="39" t="s">
        <v>7463</v>
      </c>
      <c r="DL1528" s="39">
        <v>2</v>
      </c>
      <c r="DM1528" s="39"/>
      <c r="DN1528" s="39"/>
      <c r="DO1528" s="39"/>
    </row>
    <row r="1529" spans="113:119" x14ac:dyDescent="0.4">
      <c r="DI1529" s="39" t="s">
        <v>7464</v>
      </c>
      <c r="DJ1529" s="39" t="s">
        <v>7465</v>
      </c>
      <c r="DK1529" s="39" t="s">
        <v>7465</v>
      </c>
      <c r="DL1529" s="39">
        <v>2</v>
      </c>
      <c r="DM1529" s="39"/>
      <c r="DN1529" s="39"/>
      <c r="DO1529" s="39"/>
    </row>
    <row r="1530" spans="113:119" x14ac:dyDescent="0.4">
      <c r="DI1530" s="39" t="s">
        <v>7466</v>
      </c>
      <c r="DJ1530" s="39" t="s">
        <v>7467</v>
      </c>
      <c r="DK1530" s="39" t="s">
        <v>7467</v>
      </c>
      <c r="DL1530" s="39">
        <v>2</v>
      </c>
      <c r="DM1530" s="39"/>
      <c r="DN1530" s="39"/>
      <c r="DO1530" s="39"/>
    </row>
    <row r="1531" spans="113:119" x14ac:dyDescent="0.4">
      <c r="DI1531" s="39" t="s">
        <v>7468</v>
      </c>
      <c r="DJ1531" s="39" t="s">
        <v>7469</v>
      </c>
      <c r="DK1531" s="39" t="s">
        <v>7469</v>
      </c>
      <c r="DL1531" s="39">
        <v>2</v>
      </c>
      <c r="DM1531" s="39"/>
      <c r="DN1531" s="39"/>
      <c r="DO1531" s="39"/>
    </row>
    <row r="1532" spans="113:119" x14ac:dyDescent="0.4">
      <c r="DI1532" s="39" t="s">
        <v>7470</v>
      </c>
      <c r="DJ1532" s="39" t="s">
        <v>7471</v>
      </c>
      <c r="DK1532" s="39" t="s">
        <v>7471</v>
      </c>
      <c r="DL1532" s="39">
        <v>2</v>
      </c>
      <c r="DM1532" s="39"/>
      <c r="DN1532" s="39"/>
      <c r="DO1532" s="39"/>
    </row>
    <row r="1533" spans="113:119" x14ac:dyDescent="0.4">
      <c r="DI1533" s="39" t="s">
        <v>7472</v>
      </c>
      <c r="DJ1533" s="39" t="s">
        <v>7473</v>
      </c>
      <c r="DK1533" s="39" t="s">
        <v>7473</v>
      </c>
      <c r="DL1533" s="39">
        <v>2</v>
      </c>
      <c r="DM1533" s="39"/>
      <c r="DN1533" s="39"/>
      <c r="DO1533" s="39"/>
    </row>
    <row r="1534" spans="113:119" x14ac:dyDescent="0.4">
      <c r="DI1534" s="39" t="s">
        <v>7474</v>
      </c>
      <c r="DJ1534" s="39" t="s">
        <v>7475</v>
      </c>
      <c r="DK1534" s="39" t="s">
        <v>7475</v>
      </c>
      <c r="DL1534" s="39">
        <v>2</v>
      </c>
      <c r="DM1534" s="39"/>
      <c r="DN1534" s="39"/>
      <c r="DO1534" s="39"/>
    </row>
    <row r="1535" spans="113:119" x14ac:dyDescent="0.4">
      <c r="DI1535" s="39" t="s">
        <v>7476</v>
      </c>
      <c r="DJ1535" s="39" t="s">
        <v>7477</v>
      </c>
      <c r="DK1535" s="39" t="s">
        <v>7477</v>
      </c>
      <c r="DL1535" s="39">
        <v>2</v>
      </c>
      <c r="DM1535" s="39"/>
      <c r="DN1535" s="39"/>
      <c r="DO1535" s="39"/>
    </row>
    <row r="1536" spans="113:119" x14ac:dyDescent="0.4">
      <c r="DI1536" s="39" t="s">
        <v>7478</v>
      </c>
      <c r="DJ1536" s="39" t="s">
        <v>7479</v>
      </c>
      <c r="DK1536" s="39" t="s">
        <v>7479</v>
      </c>
      <c r="DL1536" s="39">
        <v>2</v>
      </c>
      <c r="DM1536" s="39"/>
      <c r="DN1536" s="39"/>
      <c r="DO1536" s="39"/>
    </row>
    <row r="1537" spans="113:119" x14ac:dyDescent="0.4">
      <c r="DI1537" s="39" t="s">
        <v>7480</v>
      </c>
      <c r="DJ1537" s="39" t="s">
        <v>7481</v>
      </c>
      <c r="DK1537" s="39" t="s">
        <v>7481</v>
      </c>
      <c r="DL1537" s="39">
        <v>2</v>
      </c>
      <c r="DM1537" s="39"/>
      <c r="DN1537" s="39"/>
      <c r="DO1537" s="39"/>
    </row>
    <row r="1538" spans="113:119" x14ac:dyDescent="0.4">
      <c r="DI1538" s="39" t="s">
        <v>7482</v>
      </c>
      <c r="DJ1538" s="39" t="s">
        <v>7483</v>
      </c>
      <c r="DK1538" s="39" t="s">
        <v>7483</v>
      </c>
      <c r="DL1538" s="39">
        <v>2</v>
      </c>
      <c r="DM1538" s="39"/>
      <c r="DN1538" s="39"/>
      <c r="DO1538" s="39"/>
    </row>
    <row r="1539" spans="113:119" x14ac:dyDescent="0.4">
      <c r="DI1539" s="39" t="s">
        <v>7484</v>
      </c>
      <c r="DJ1539" s="39" t="s">
        <v>7485</v>
      </c>
      <c r="DK1539" s="39" t="s">
        <v>7485</v>
      </c>
      <c r="DL1539" s="39">
        <v>2</v>
      </c>
      <c r="DM1539" s="39"/>
      <c r="DN1539" s="39"/>
      <c r="DO1539" s="39"/>
    </row>
    <row r="1540" spans="113:119" x14ac:dyDescent="0.4">
      <c r="DI1540" s="39" t="s">
        <v>7486</v>
      </c>
      <c r="DJ1540" s="39" t="s">
        <v>7487</v>
      </c>
      <c r="DK1540" s="39" t="s">
        <v>7487</v>
      </c>
      <c r="DL1540" s="39">
        <v>2</v>
      </c>
      <c r="DM1540" s="39"/>
      <c r="DN1540" s="39"/>
      <c r="DO1540" s="39"/>
    </row>
    <row r="1541" spans="113:119" x14ac:dyDescent="0.4">
      <c r="DI1541" s="39" t="s">
        <v>7488</v>
      </c>
      <c r="DJ1541" s="39" t="s">
        <v>7489</v>
      </c>
      <c r="DK1541" s="39" t="s">
        <v>7489</v>
      </c>
      <c r="DL1541" s="39">
        <v>2</v>
      </c>
      <c r="DM1541" s="39"/>
      <c r="DN1541" s="39"/>
      <c r="DO1541" s="39"/>
    </row>
    <row r="1542" spans="113:119" x14ac:dyDescent="0.4">
      <c r="DI1542" s="39" t="s">
        <v>7490</v>
      </c>
      <c r="DJ1542" s="39" t="s">
        <v>7491</v>
      </c>
      <c r="DK1542" s="39" t="s">
        <v>7491</v>
      </c>
      <c r="DL1542" s="39">
        <v>2</v>
      </c>
      <c r="DM1542" s="39"/>
      <c r="DN1542" s="39"/>
      <c r="DO1542" s="39"/>
    </row>
    <row r="1543" spans="113:119" x14ac:dyDescent="0.4">
      <c r="DI1543" s="39" t="s">
        <v>7492</v>
      </c>
      <c r="DJ1543" s="39" t="s">
        <v>7493</v>
      </c>
      <c r="DK1543" s="39" t="s">
        <v>7493</v>
      </c>
      <c r="DL1543" s="39">
        <v>2</v>
      </c>
      <c r="DM1543" s="39"/>
      <c r="DN1543" s="39"/>
      <c r="DO1543" s="39"/>
    </row>
    <row r="1544" spans="113:119" x14ac:dyDescent="0.4">
      <c r="DI1544" s="39" t="s">
        <v>7494</v>
      </c>
      <c r="DJ1544" s="39" t="s">
        <v>7495</v>
      </c>
      <c r="DK1544" s="39" t="s">
        <v>7495</v>
      </c>
      <c r="DL1544" s="39">
        <v>2</v>
      </c>
      <c r="DM1544" s="39"/>
      <c r="DN1544" s="39"/>
      <c r="DO1544" s="39"/>
    </row>
    <row r="1545" spans="113:119" x14ac:dyDescent="0.4">
      <c r="DI1545" s="39" t="s">
        <v>7496</v>
      </c>
      <c r="DJ1545" s="39" t="s">
        <v>7497</v>
      </c>
      <c r="DK1545" s="39" t="s">
        <v>7497</v>
      </c>
      <c r="DL1545" s="39">
        <v>2</v>
      </c>
      <c r="DM1545" s="39"/>
      <c r="DN1545" s="39"/>
      <c r="DO1545" s="39"/>
    </row>
    <row r="1546" spans="113:119" x14ac:dyDescent="0.4">
      <c r="DI1546" s="39" t="s">
        <v>7498</v>
      </c>
      <c r="DJ1546" s="39" t="s">
        <v>7499</v>
      </c>
      <c r="DK1546" s="39" t="s">
        <v>7499</v>
      </c>
      <c r="DL1546" s="39">
        <v>2</v>
      </c>
      <c r="DM1546" s="39"/>
      <c r="DN1546" s="39"/>
      <c r="DO1546" s="39"/>
    </row>
    <row r="1547" spans="113:119" x14ac:dyDescent="0.4">
      <c r="DI1547" s="39" t="s">
        <v>7500</v>
      </c>
      <c r="DJ1547" s="39" t="s">
        <v>7501</v>
      </c>
      <c r="DK1547" s="39" t="s">
        <v>7501</v>
      </c>
      <c r="DL1547" s="39">
        <v>2</v>
      </c>
      <c r="DM1547" s="39"/>
      <c r="DN1547" s="39"/>
      <c r="DO1547" s="39"/>
    </row>
    <row r="1548" spans="113:119" x14ac:dyDescent="0.4">
      <c r="DI1548" s="39" t="s">
        <v>5407</v>
      </c>
      <c r="DJ1548" s="39" t="s">
        <v>7502</v>
      </c>
      <c r="DK1548" s="39" t="s">
        <v>7502</v>
      </c>
      <c r="DL1548" s="39">
        <v>2</v>
      </c>
      <c r="DM1548" s="39"/>
      <c r="DN1548" s="39"/>
      <c r="DO1548" s="39"/>
    </row>
    <row r="1549" spans="113:119" x14ac:dyDescent="0.4">
      <c r="DI1549" s="39" t="s">
        <v>5412</v>
      </c>
      <c r="DJ1549" s="39" t="s">
        <v>7503</v>
      </c>
      <c r="DK1549" s="39" t="s">
        <v>7503</v>
      </c>
      <c r="DL1549" s="39">
        <v>2</v>
      </c>
      <c r="DM1549" s="39"/>
      <c r="DN1549" s="39"/>
      <c r="DO1549" s="39"/>
    </row>
    <row r="1550" spans="113:119" x14ac:dyDescent="0.4">
      <c r="DI1550" s="39" t="s">
        <v>5417</v>
      </c>
      <c r="DJ1550" s="39" t="s">
        <v>7504</v>
      </c>
      <c r="DK1550" s="39" t="s">
        <v>7504</v>
      </c>
      <c r="DL1550" s="39">
        <v>2</v>
      </c>
      <c r="DM1550" s="39"/>
      <c r="DN1550" s="39"/>
      <c r="DO1550" s="39"/>
    </row>
    <row r="1551" spans="113:119" x14ac:dyDescent="0.4">
      <c r="DI1551" s="39" t="s">
        <v>5422</v>
      </c>
      <c r="DJ1551" s="39" t="s">
        <v>7505</v>
      </c>
      <c r="DK1551" s="39" t="s">
        <v>7505</v>
      </c>
      <c r="DL1551" s="39">
        <v>2</v>
      </c>
      <c r="DM1551" s="39"/>
      <c r="DN1551" s="39"/>
      <c r="DO1551" s="39"/>
    </row>
    <row r="1552" spans="113:119" x14ac:dyDescent="0.4">
      <c r="DI1552" s="39" t="s">
        <v>5428</v>
      </c>
      <c r="DJ1552" s="39" t="s">
        <v>7506</v>
      </c>
      <c r="DK1552" s="39" t="s">
        <v>7506</v>
      </c>
      <c r="DL1552" s="39">
        <v>2</v>
      </c>
      <c r="DM1552" s="39"/>
      <c r="DN1552" s="39"/>
      <c r="DO1552" s="39"/>
    </row>
    <row r="1553" spans="113:119" x14ac:dyDescent="0.4">
      <c r="DI1553" s="39" t="s">
        <v>5434</v>
      </c>
      <c r="DJ1553" s="39" t="s">
        <v>7507</v>
      </c>
      <c r="DK1553" s="39" t="s">
        <v>7507</v>
      </c>
      <c r="DL1553" s="39">
        <v>2</v>
      </c>
      <c r="DM1553" s="39"/>
      <c r="DN1553" s="39"/>
      <c r="DO1553" s="39"/>
    </row>
    <row r="1554" spans="113:119" x14ac:dyDescent="0.4">
      <c r="DI1554" s="39" t="s">
        <v>5439</v>
      </c>
      <c r="DJ1554" s="39" t="s">
        <v>7508</v>
      </c>
      <c r="DK1554" s="39" t="s">
        <v>7508</v>
      </c>
      <c r="DL1554" s="39">
        <v>2</v>
      </c>
      <c r="DM1554" s="39"/>
      <c r="DN1554" s="39"/>
      <c r="DO1554" s="39"/>
    </row>
    <row r="1555" spans="113:119" x14ac:dyDescent="0.4">
      <c r="DI1555" s="39" t="s">
        <v>5445</v>
      </c>
      <c r="DJ1555" s="39" t="s">
        <v>7509</v>
      </c>
      <c r="DK1555" s="39" t="s">
        <v>7509</v>
      </c>
      <c r="DL1555" s="39">
        <v>2</v>
      </c>
      <c r="DM1555" s="39"/>
      <c r="DN1555" s="39"/>
      <c r="DO1555" s="39"/>
    </row>
    <row r="1556" spans="113:119" x14ac:dyDescent="0.4">
      <c r="DI1556" s="39" t="s">
        <v>5451</v>
      </c>
      <c r="DJ1556" s="39" t="s">
        <v>7510</v>
      </c>
      <c r="DK1556" s="39" t="s">
        <v>7510</v>
      </c>
      <c r="DL1556" s="39">
        <v>2</v>
      </c>
      <c r="DM1556" s="39"/>
      <c r="DN1556" s="39"/>
      <c r="DO1556" s="39"/>
    </row>
    <row r="1557" spans="113:119" x14ac:dyDescent="0.4">
      <c r="DI1557" s="39" t="s">
        <v>5456</v>
      </c>
      <c r="DJ1557" s="39" t="s">
        <v>7511</v>
      </c>
      <c r="DK1557" s="39" t="s">
        <v>7511</v>
      </c>
      <c r="DL1557" s="39">
        <v>2</v>
      </c>
      <c r="DM1557" s="39"/>
      <c r="DN1557" s="39"/>
      <c r="DO1557" s="39"/>
    </row>
    <row r="1558" spans="113:119" x14ac:dyDescent="0.4">
      <c r="DI1558" s="39" t="s">
        <v>5462</v>
      </c>
      <c r="DJ1558" s="39" t="s">
        <v>7512</v>
      </c>
      <c r="DK1558" s="39" t="s">
        <v>7512</v>
      </c>
      <c r="DL1558" s="39">
        <v>2</v>
      </c>
      <c r="DM1558" s="39"/>
      <c r="DN1558" s="39"/>
      <c r="DO1558" s="39"/>
    </row>
    <row r="1559" spans="113:119" x14ac:dyDescent="0.4">
      <c r="DI1559" s="39" t="s">
        <v>5468</v>
      </c>
      <c r="DJ1559" s="39" t="s">
        <v>7513</v>
      </c>
      <c r="DK1559" s="39" t="s">
        <v>7513</v>
      </c>
      <c r="DL1559" s="39">
        <v>2</v>
      </c>
      <c r="DM1559" s="39"/>
      <c r="DN1559" s="39"/>
      <c r="DO1559" s="39"/>
    </row>
    <row r="1560" spans="113:119" x14ac:dyDescent="0.4">
      <c r="DI1560" s="39" t="s">
        <v>7514</v>
      </c>
      <c r="DJ1560" s="39" t="s">
        <v>7515</v>
      </c>
      <c r="DK1560" s="39" t="s">
        <v>7515</v>
      </c>
      <c r="DL1560" s="39">
        <v>2</v>
      </c>
      <c r="DM1560" s="39"/>
      <c r="DN1560" s="39"/>
      <c r="DO1560" s="39"/>
    </row>
    <row r="1561" spans="113:119" x14ac:dyDescent="0.4">
      <c r="DI1561" s="39" t="s">
        <v>7516</v>
      </c>
      <c r="DJ1561" s="39" t="s">
        <v>7517</v>
      </c>
      <c r="DK1561" s="39" t="s">
        <v>7517</v>
      </c>
      <c r="DL1561" s="39">
        <v>2</v>
      </c>
      <c r="DM1561" s="39"/>
      <c r="DN1561" s="39"/>
      <c r="DO1561" s="39"/>
    </row>
    <row r="1562" spans="113:119" x14ac:dyDescent="0.4">
      <c r="DI1562" s="39" t="s">
        <v>7518</v>
      </c>
      <c r="DJ1562" s="39" t="s">
        <v>7519</v>
      </c>
      <c r="DK1562" s="39" t="s">
        <v>7519</v>
      </c>
      <c r="DL1562" s="39">
        <v>2</v>
      </c>
      <c r="DM1562" s="39"/>
      <c r="DN1562" s="39"/>
      <c r="DO1562" s="39"/>
    </row>
    <row r="1563" spans="113:119" x14ac:dyDescent="0.4">
      <c r="DI1563" s="39" t="s">
        <v>7520</v>
      </c>
      <c r="DJ1563" s="39" t="s">
        <v>7521</v>
      </c>
      <c r="DK1563" s="39" t="s">
        <v>7521</v>
      </c>
      <c r="DL1563" s="39">
        <v>2</v>
      </c>
      <c r="DM1563" s="39"/>
      <c r="DN1563" s="39"/>
      <c r="DO1563" s="39"/>
    </row>
    <row r="1564" spans="113:119" x14ac:dyDescent="0.4">
      <c r="DI1564" s="39" t="s">
        <v>7522</v>
      </c>
      <c r="DJ1564" s="39" t="s">
        <v>7523</v>
      </c>
      <c r="DK1564" s="39" t="s">
        <v>7523</v>
      </c>
      <c r="DL1564" s="39">
        <v>2</v>
      </c>
      <c r="DM1564" s="39"/>
      <c r="DN1564" s="39"/>
      <c r="DO1564" s="39"/>
    </row>
    <row r="1565" spans="113:119" x14ac:dyDescent="0.4">
      <c r="DI1565" s="39" t="s">
        <v>7524</v>
      </c>
      <c r="DJ1565" s="39" t="s">
        <v>7525</v>
      </c>
      <c r="DK1565" s="39" t="s">
        <v>7525</v>
      </c>
      <c r="DL1565" s="39">
        <v>2</v>
      </c>
      <c r="DM1565" s="39"/>
      <c r="DN1565" s="39"/>
      <c r="DO1565" s="39"/>
    </row>
    <row r="1566" spans="113:119" x14ac:dyDescent="0.4">
      <c r="DI1566" s="39" t="s">
        <v>7526</v>
      </c>
      <c r="DJ1566" s="39" t="s">
        <v>7527</v>
      </c>
      <c r="DK1566" s="39" t="s">
        <v>7527</v>
      </c>
      <c r="DL1566" s="39">
        <v>2</v>
      </c>
      <c r="DM1566" s="39"/>
      <c r="DN1566" s="39"/>
      <c r="DO1566" s="39"/>
    </row>
    <row r="1567" spans="113:119" x14ac:dyDescent="0.4">
      <c r="DI1567" s="39" t="s">
        <v>7528</v>
      </c>
      <c r="DJ1567" s="39" t="s">
        <v>7529</v>
      </c>
      <c r="DK1567" s="39" t="s">
        <v>7529</v>
      </c>
      <c r="DL1567" s="39">
        <v>2</v>
      </c>
      <c r="DM1567" s="39"/>
      <c r="DN1567" s="39"/>
      <c r="DO1567" s="39"/>
    </row>
    <row r="1568" spans="113:119" x14ac:dyDescent="0.4">
      <c r="DI1568" s="39" t="s">
        <v>7530</v>
      </c>
      <c r="DJ1568" s="39" t="s">
        <v>7531</v>
      </c>
      <c r="DK1568" s="39" t="s">
        <v>7531</v>
      </c>
      <c r="DL1568" s="39">
        <v>2</v>
      </c>
      <c r="DM1568" s="39"/>
      <c r="DN1568" s="39"/>
      <c r="DO1568" s="39"/>
    </row>
    <row r="1569" spans="113:119" x14ac:dyDescent="0.4">
      <c r="DI1569" s="39" t="s">
        <v>7532</v>
      </c>
      <c r="DJ1569" s="39" t="s">
        <v>7533</v>
      </c>
      <c r="DK1569" s="39" t="s">
        <v>7533</v>
      </c>
      <c r="DL1569" s="39">
        <v>2</v>
      </c>
      <c r="DM1569" s="39"/>
      <c r="DN1569" s="39"/>
      <c r="DO1569" s="39"/>
    </row>
    <row r="1570" spans="113:119" x14ac:dyDescent="0.4">
      <c r="DI1570" s="39" t="s">
        <v>7534</v>
      </c>
      <c r="DJ1570" s="39" t="s">
        <v>7535</v>
      </c>
      <c r="DK1570" s="39" t="s">
        <v>7535</v>
      </c>
      <c r="DL1570" s="39">
        <v>2</v>
      </c>
      <c r="DM1570" s="39"/>
      <c r="DN1570" s="39"/>
      <c r="DO1570" s="39"/>
    </row>
    <row r="1571" spans="113:119" x14ac:dyDescent="0.4">
      <c r="DI1571" s="39" t="s">
        <v>7536</v>
      </c>
      <c r="DJ1571" s="39" t="s">
        <v>7537</v>
      </c>
      <c r="DK1571" s="39" t="s">
        <v>7537</v>
      </c>
      <c r="DL1571" s="39">
        <v>2</v>
      </c>
      <c r="DM1571" s="39"/>
      <c r="DN1571" s="39"/>
      <c r="DO1571" s="39"/>
    </row>
    <row r="1572" spans="113:119" x14ac:dyDescent="0.4">
      <c r="DI1572" s="39" t="s">
        <v>7538</v>
      </c>
      <c r="DJ1572" s="39" t="s">
        <v>7539</v>
      </c>
      <c r="DK1572" s="39" t="s">
        <v>7539</v>
      </c>
      <c r="DL1572" s="39">
        <v>2</v>
      </c>
      <c r="DM1572" s="39"/>
      <c r="DN1572" s="39"/>
      <c r="DO1572" s="39"/>
    </row>
    <row r="1573" spans="113:119" x14ac:dyDescent="0.4">
      <c r="DI1573" s="39" t="s">
        <v>7540</v>
      </c>
      <c r="DJ1573" s="39" t="s">
        <v>7541</v>
      </c>
      <c r="DK1573" s="39" t="s">
        <v>7541</v>
      </c>
      <c r="DL1573" s="39">
        <v>2</v>
      </c>
      <c r="DM1573" s="39"/>
      <c r="DN1573" s="39"/>
      <c r="DO1573" s="39"/>
    </row>
    <row r="1574" spans="113:119" x14ac:dyDescent="0.4">
      <c r="DI1574" s="39" t="s">
        <v>7542</v>
      </c>
      <c r="DJ1574" s="39" t="s">
        <v>7543</v>
      </c>
      <c r="DK1574" s="39" t="s">
        <v>7543</v>
      </c>
      <c r="DL1574" s="39">
        <v>2</v>
      </c>
      <c r="DM1574" s="39"/>
      <c r="DN1574" s="39"/>
      <c r="DO1574" s="39"/>
    </row>
    <row r="1575" spans="113:119" x14ac:dyDescent="0.4">
      <c r="DI1575" s="39" t="s">
        <v>7544</v>
      </c>
      <c r="DJ1575" s="39" t="s">
        <v>7545</v>
      </c>
      <c r="DK1575" s="39" t="s">
        <v>7545</v>
      </c>
      <c r="DL1575" s="39">
        <v>2</v>
      </c>
      <c r="DM1575" s="39"/>
      <c r="DN1575" s="39"/>
      <c r="DO1575" s="39"/>
    </row>
    <row r="1576" spans="113:119" x14ac:dyDescent="0.4">
      <c r="DI1576" s="39" t="s">
        <v>7546</v>
      </c>
      <c r="DJ1576" s="39" t="s">
        <v>7547</v>
      </c>
      <c r="DK1576" s="39" t="s">
        <v>7547</v>
      </c>
      <c r="DL1576" s="39">
        <v>2</v>
      </c>
      <c r="DM1576" s="39"/>
      <c r="DN1576" s="39"/>
      <c r="DO1576" s="39"/>
    </row>
    <row r="1577" spans="113:119" x14ac:dyDescent="0.4">
      <c r="DI1577" s="39" t="s">
        <v>7548</v>
      </c>
      <c r="DJ1577" s="39" t="s">
        <v>7549</v>
      </c>
      <c r="DK1577" s="39" t="s">
        <v>7549</v>
      </c>
      <c r="DL1577" s="39">
        <v>2</v>
      </c>
      <c r="DM1577" s="39"/>
      <c r="DN1577" s="39"/>
      <c r="DO1577" s="39"/>
    </row>
    <row r="1578" spans="113:119" x14ac:dyDescent="0.4">
      <c r="DI1578" s="39" t="s">
        <v>7550</v>
      </c>
      <c r="DJ1578" s="39" t="s">
        <v>7551</v>
      </c>
      <c r="DK1578" s="39" t="s">
        <v>7551</v>
      </c>
      <c r="DL1578" s="39">
        <v>2</v>
      </c>
      <c r="DM1578" s="39"/>
      <c r="DN1578" s="39"/>
      <c r="DO1578" s="39"/>
    </row>
    <row r="1579" spans="113:119" x14ac:dyDescent="0.4">
      <c r="DI1579" s="39" t="s">
        <v>7552</v>
      </c>
      <c r="DJ1579" s="39" t="s">
        <v>7553</v>
      </c>
      <c r="DK1579" s="39" t="s">
        <v>7553</v>
      </c>
      <c r="DL1579" s="39">
        <v>2</v>
      </c>
      <c r="DM1579" s="39"/>
      <c r="DN1579" s="39"/>
      <c r="DO1579" s="39"/>
    </row>
    <row r="1580" spans="113:119" x14ac:dyDescent="0.4">
      <c r="DI1580" s="39" t="s">
        <v>7554</v>
      </c>
      <c r="DJ1580" s="39" t="s">
        <v>7555</v>
      </c>
      <c r="DK1580" s="39" t="s">
        <v>7555</v>
      </c>
      <c r="DL1580" s="39">
        <v>2</v>
      </c>
      <c r="DM1580" s="39"/>
      <c r="DN1580" s="39"/>
      <c r="DO1580" s="39"/>
    </row>
    <row r="1581" spans="113:119" x14ac:dyDescent="0.4">
      <c r="DI1581" s="39" t="s">
        <v>7556</v>
      </c>
      <c r="DJ1581" s="39" t="s">
        <v>7557</v>
      </c>
      <c r="DK1581" s="39" t="s">
        <v>7557</v>
      </c>
      <c r="DL1581" s="39">
        <v>2</v>
      </c>
      <c r="DM1581" s="39"/>
      <c r="DN1581" s="39"/>
      <c r="DO1581" s="39"/>
    </row>
    <row r="1582" spans="113:119" x14ac:dyDescent="0.4">
      <c r="DI1582" s="39" t="s">
        <v>7558</v>
      </c>
      <c r="DJ1582" s="39" t="s">
        <v>7559</v>
      </c>
      <c r="DK1582" s="39" t="s">
        <v>7559</v>
      </c>
      <c r="DL1582" s="39">
        <v>2</v>
      </c>
      <c r="DM1582" s="39"/>
      <c r="DN1582" s="39"/>
      <c r="DO1582" s="39"/>
    </row>
    <row r="1583" spans="113:119" x14ac:dyDescent="0.4">
      <c r="DI1583" s="39" t="s">
        <v>7560</v>
      </c>
      <c r="DJ1583" s="39" t="s">
        <v>7561</v>
      </c>
      <c r="DK1583" s="39" t="s">
        <v>7561</v>
      </c>
      <c r="DL1583" s="39">
        <v>2</v>
      </c>
      <c r="DM1583" s="39"/>
      <c r="DN1583" s="39"/>
      <c r="DO1583" s="39"/>
    </row>
    <row r="1584" spans="113:119" x14ac:dyDescent="0.4">
      <c r="DI1584" s="39" t="s">
        <v>7562</v>
      </c>
      <c r="DJ1584" s="39" t="s">
        <v>7563</v>
      </c>
      <c r="DK1584" s="39" t="s">
        <v>7563</v>
      </c>
      <c r="DL1584" s="39">
        <v>2</v>
      </c>
      <c r="DM1584" s="39"/>
      <c r="DN1584" s="39"/>
      <c r="DO1584" s="39"/>
    </row>
    <row r="1585" spans="113:119" x14ac:dyDescent="0.4">
      <c r="DI1585" s="39" t="s">
        <v>7564</v>
      </c>
      <c r="DJ1585" s="39" t="s">
        <v>7565</v>
      </c>
      <c r="DK1585" s="39" t="s">
        <v>7565</v>
      </c>
      <c r="DL1585" s="39">
        <v>2</v>
      </c>
      <c r="DM1585" s="39"/>
      <c r="DN1585" s="39"/>
      <c r="DO1585" s="39"/>
    </row>
    <row r="1586" spans="113:119" x14ac:dyDescent="0.4">
      <c r="DI1586" s="39" t="s">
        <v>7566</v>
      </c>
      <c r="DJ1586" s="39" t="s">
        <v>7567</v>
      </c>
      <c r="DK1586" s="39" t="s">
        <v>7567</v>
      </c>
      <c r="DL1586" s="39">
        <v>2</v>
      </c>
      <c r="DM1586" s="39"/>
      <c r="DN1586" s="39"/>
      <c r="DO1586" s="39"/>
    </row>
    <row r="1587" spans="113:119" x14ac:dyDescent="0.4">
      <c r="DI1587" s="39" t="s">
        <v>7568</v>
      </c>
      <c r="DJ1587" s="39" t="s">
        <v>7569</v>
      </c>
      <c r="DK1587" s="39" t="s">
        <v>7569</v>
      </c>
      <c r="DL1587" s="39">
        <v>2</v>
      </c>
      <c r="DM1587" s="39"/>
      <c r="DN1587" s="39"/>
      <c r="DO1587" s="39"/>
    </row>
    <row r="1588" spans="113:119" x14ac:dyDescent="0.4">
      <c r="DI1588" s="39" t="s">
        <v>7570</v>
      </c>
      <c r="DJ1588" s="39" t="s">
        <v>7571</v>
      </c>
      <c r="DK1588" s="39" t="s">
        <v>7571</v>
      </c>
      <c r="DL1588" s="39">
        <v>2</v>
      </c>
      <c r="DM1588" s="39"/>
      <c r="DN1588" s="39"/>
      <c r="DO1588" s="39"/>
    </row>
    <row r="1589" spans="113:119" x14ac:dyDescent="0.4">
      <c r="DI1589" s="39" t="s">
        <v>7572</v>
      </c>
      <c r="DJ1589" s="39" t="s">
        <v>7573</v>
      </c>
      <c r="DK1589" s="39" t="s">
        <v>7573</v>
      </c>
      <c r="DL1589" s="39">
        <v>2</v>
      </c>
      <c r="DM1589" s="39"/>
      <c r="DN1589" s="39"/>
      <c r="DO1589" s="39"/>
    </row>
    <row r="1590" spans="113:119" x14ac:dyDescent="0.4">
      <c r="DI1590" s="39" t="s">
        <v>7574</v>
      </c>
      <c r="DJ1590" s="39" t="s">
        <v>7575</v>
      </c>
      <c r="DK1590" s="39" t="s">
        <v>7575</v>
      </c>
      <c r="DL1590" s="39">
        <v>2</v>
      </c>
      <c r="DM1590" s="39"/>
      <c r="DN1590" s="39"/>
      <c r="DO1590" s="39"/>
    </row>
    <row r="1591" spans="113:119" x14ac:dyDescent="0.4">
      <c r="DI1591" s="39" t="s">
        <v>7576</v>
      </c>
      <c r="DJ1591" s="39" t="s">
        <v>7577</v>
      </c>
      <c r="DK1591" s="39" t="s">
        <v>7577</v>
      </c>
      <c r="DL1591" s="39">
        <v>2</v>
      </c>
      <c r="DM1591" s="39"/>
      <c r="DN1591" s="39"/>
      <c r="DO1591" s="39"/>
    </row>
    <row r="1592" spans="113:119" x14ac:dyDescent="0.4">
      <c r="DI1592" s="39" t="s">
        <v>7578</v>
      </c>
      <c r="DJ1592" s="39" t="s">
        <v>7579</v>
      </c>
      <c r="DK1592" s="39" t="s">
        <v>7579</v>
      </c>
      <c r="DL1592" s="39">
        <v>2</v>
      </c>
      <c r="DM1592" s="39"/>
      <c r="DN1592" s="39"/>
      <c r="DO1592" s="39"/>
    </row>
    <row r="1593" spans="113:119" x14ac:dyDescent="0.4">
      <c r="DI1593" s="39" t="s">
        <v>5473</v>
      </c>
      <c r="DJ1593" s="39" t="s">
        <v>7580</v>
      </c>
      <c r="DK1593" s="39" t="s">
        <v>7580</v>
      </c>
      <c r="DL1593" s="39">
        <v>3</v>
      </c>
      <c r="DM1593" s="37" t="b">
        <v>0</v>
      </c>
      <c r="DN1593" s="37"/>
      <c r="DO1593" s="39"/>
    </row>
    <row r="1594" spans="113:119" x14ac:dyDescent="0.4">
      <c r="DI1594" s="39" t="s">
        <v>5478</v>
      </c>
      <c r="DJ1594" s="39" t="s">
        <v>7581</v>
      </c>
      <c r="DK1594" s="39" t="s">
        <v>7581</v>
      </c>
      <c r="DL1594" s="39">
        <v>3</v>
      </c>
      <c r="DM1594" s="37" t="b">
        <v>0</v>
      </c>
      <c r="DN1594" s="37"/>
      <c r="DO1594" s="39"/>
    </row>
    <row r="1595" spans="113:119" x14ac:dyDescent="0.4">
      <c r="DI1595" s="39" t="s">
        <v>5485</v>
      </c>
      <c r="DJ1595" s="39" t="s">
        <v>7582</v>
      </c>
      <c r="DK1595" s="39" t="s">
        <v>7582</v>
      </c>
      <c r="DL1595" s="39">
        <v>3</v>
      </c>
      <c r="DM1595" s="37" t="b">
        <v>0</v>
      </c>
      <c r="DN1595" s="37"/>
      <c r="DO1595" s="39"/>
    </row>
    <row r="1596" spans="113:119" x14ac:dyDescent="0.4">
      <c r="DI1596" s="39" t="s">
        <v>5491</v>
      </c>
      <c r="DJ1596" s="39" t="s">
        <v>7583</v>
      </c>
      <c r="DK1596" s="39" t="s">
        <v>7583</v>
      </c>
      <c r="DL1596" s="39">
        <v>3</v>
      </c>
      <c r="DM1596" s="37" t="b">
        <v>0</v>
      </c>
      <c r="DN1596" s="37"/>
      <c r="DO1596" s="39"/>
    </row>
    <row r="1597" spans="113:119" x14ac:dyDescent="0.4">
      <c r="DI1597" s="39" t="s">
        <v>5496</v>
      </c>
      <c r="DJ1597" s="39" t="s">
        <v>7584</v>
      </c>
      <c r="DK1597" s="39" t="s">
        <v>7584</v>
      </c>
      <c r="DL1597" s="39">
        <v>3</v>
      </c>
      <c r="DM1597" s="37" t="b">
        <v>0</v>
      </c>
      <c r="DN1597" s="37"/>
      <c r="DO1597" s="39"/>
    </row>
    <row r="1598" spans="113:119" x14ac:dyDescent="0.4">
      <c r="DI1598" s="39" t="s">
        <v>5501</v>
      </c>
      <c r="DJ1598" s="39" t="s">
        <v>7585</v>
      </c>
      <c r="DK1598" s="39" t="s">
        <v>7585</v>
      </c>
      <c r="DL1598" s="39">
        <v>3</v>
      </c>
      <c r="DM1598" s="37" t="b">
        <v>0</v>
      </c>
      <c r="DN1598" s="37"/>
      <c r="DO1598" s="39"/>
    </row>
    <row r="1599" spans="113:119" x14ac:dyDescent="0.4">
      <c r="DI1599" s="39" t="s">
        <v>5506</v>
      </c>
      <c r="DJ1599" s="39" t="s">
        <v>7586</v>
      </c>
      <c r="DK1599" s="39" t="s">
        <v>7586</v>
      </c>
      <c r="DL1599" s="39">
        <v>3</v>
      </c>
      <c r="DM1599" s="37" t="b">
        <v>0</v>
      </c>
      <c r="DN1599" s="37"/>
      <c r="DO1599" s="39"/>
    </row>
    <row r="1600" spans="113:119" x14ac:dyDescent="0.4">
      <c r="DI1600" s="39" t="s">
        <v>5512</v>
      </c>
      <c r="DJ1600" s="39" t="s">
        <v>7587</v>
      </c>
      <c r="DK1600" s="39" t="s">
        <v>7587</v>
      </c>
      <c r="DL1600" s="39"/>
      <c r="DM1600" s="39"/>
      <c r="DN1600" s="39"/>
      <c r="DO1600" s="39"/>
    </row>
    <row r="1601" spans="113:119" x14ac:dyDescent="0.4">
      <c r="DI1601" s="39" t="s">
        <v>5516</v>
      </c>
      <c r="DJ1601" s="39" t="s">
        <v>7588</v>
      </c>
      <c r="DK1601" s="39" t="s">
        <v>7588</v>
      </c>
      <c r="DL1601" s="39"/>
      <c r="DM1601" s="39"/>
      <c r="DN1601" s="39"/>
      <c r="DO1601" s="39"/>
    </row>
    <row r="1602" spans="113:119" x14ac:dyDescent="0.4">
      <c r="DI1602" s="39" t="s">
        <v>5521</v>
      </c>
      <c r="DJ1602" s="39" t="s">
        <v>7589</v>
      </c>
      <c r="DK1602" s="39" t="s">
        <v>7589</v>
      </c>
      <c r="DL1602" s="39"/>
      <c r="DM1602" s="39"/>
      <c r="DN1602" s="39"/>
      <c r="DO1602" s="39"/>
    </row>
    <row r="1603" spans="113:119" x14ac:dyDescent="0.4">
      <c r="DI1603" s="39" t="s">
        <v>5526</v>
      </c>
      <c r="DJ1603" s="39" t="s">
        <v>7590</v>
      </c>
      <c r="DK1603" s="39" t="s">
        <v>7590</v>
      </c>
      <c r="DL1603" s="39"/>
      <c r="DM1603" s="39"/>
      <c r="DN1603" s="39"/>
      <c r="DO1603" s="39"/>
    </row>
    <row r="1604" spans="113:119" x14ac:dyDescent="0.4">
      <c r="DI1604" s="39" t="s">
        <v>5531</v>
      </c>
      <c r="DJ1604" s="39" t="s">
        <v>7591</v>
      </c>
      <c r="DK1604" s="39" t="s">
        <v>7591</v>
      </c>
      <c r="DL1604" s="39"/>
      <c r="DM1604" s="39"/>
      <c r="DN1604" s="39"/>
      <c r="DO1604" s="39"/>
    </row>
    <row r="1605" spans="113:119" x14ac:dyDescent="0.4">
      <c r="DI1605" s="39" t="s">
        <v>5538</v>
      </c>
      <c r="DJ1605" s="39" t="s">
        <v>7592</v>
      </c>
      <c r="DK1605" s="39" t="s">
        <v>7592</v>
      </c>
      <c r="DL1605" s="39"/>
      <c r="DM1605" s="39"/>
      <c r="DN1605" s="39"/>
      <c r="DO1605" s="39"/>
    </row>
    <row r="1606" spans="113:119" x14ac:dyDescent="0.4">
      <c r="DI1606" s="39" t="s">
        <v>5545</v>
      </c>
      <c r="DJ1606" s="39" t="s">
        <v>7593</v>
      </c>
      <c r="DK1606" s="39" t="s">
        <v>7593</v>
      </c>
      <c r="DL1606" s="39"/>
      <c r="DM1606" s="39"/>
      <c r="DN1606" s="39"/>
      <c r="DO1606" s="39"/>
    </row>
    <row r="1607" spans="113:119" x14ac:dyDescent="0.4">
      <c r="DI1607" s="39" t="s">
        <v>5552</v>
      </c>
      <c r="DJ1607" s="39" t="s">
        <v>7594</v>
      </c>
      <c r="DK1607" s="39" t="s">
        <v>7594</v>
      </c>
      <c r="DL1607" s="39"/>
      <c r="DM1607" s="39"/>
      <c r="DN1607" s="39"/>
      <c r="DO1607" s="39"/>
    </row>
    <row r="1608" spans="113:119" x14ac:dyDescent="0.4">
      <c r="DI1608" s="39" t="s">
        <v>5559</v>
      </c>
      <c r="DJ1608" s="39" t="s">
        <v>7595</v>
      </c>
      <c r="DK1608" s="39" t="s">
        <v>7595</v>
      </c>
      <c r="DL1608" s="39"/>
      <c r="DM1608" s="39"/>
      <c r="DN1608" s="39"/>
      <c r="DO1608" s="39"/>
    </row>
    <row r="1609" spans="113:119" x14ac:dyDescent="0.4">
      <c r="DI1609" s="39" t="s">
        <v>7596</v>
      </c>
      <c r="DJ1609" s="39" t="s">
        <v>7597</v>
      </c>
      <c r="DK1609" s="39" t="s">
        <v>7597</v>
      </c>
      <c r="DL1609" s="39">
        <v>3</v>
      </c>
      <c r="DM1609" s="37" t="b">
        <v>0</v>
      </c>
      <c r="DN1609" s="37"/>
      <c r="DO1609" s="39"/>
    </row>
    <row r="1610" spans="113:119" x14ac:dyDescent="0.4">
      <c r="DI1610" s="39" t="s">
        <v>7598</v>
      </c>
      <c r="DJ1610" s="39" t="s">
        <v>7599</v>
      </c>
      <c r="DK1610" s="39" t="s">
        <v>7599</v>
      </c>
      <c r="DL1610" s="39">
        <v>3</v>
      </c>
      <c r="DM1610" s="37" t="b">
        <v>0</v>
      </c>
      <c r="DN1610" s="37"/>
      <c r="DO1610" s="39"/>
    </row>
    <row r="1611" spans="113:119" x14ac:dyDescent="0.4">
      <c r="DI1611" s="39" t="s">
        <v>7600</v>
      </c>
      <c r="DJ1611" s="39" t="s">
        <v>7601</v>
      </c>
      <c r="DK1611" s="39" t="s">
        <v>7601</v>
      </c>
      <c r="DL1611" s="39">
        <v>3</v>
      </c>
      <c r="DM1611" s="37" t="b">
        <v>0</v>
      </c>
      <c r="DN1611" s="37"/>
      <c r="DO1611" s="39"/>
    </row>
    <row r="1612" spans="113:119" x14ac:dyDescent="0.4">
      <c r="DI1612" s="39" t="s">
        <v>7602</v>
      </c>
      <c r="DJ1612" s="39" t="s">
        <v>7603</v>
      </c>
      <c r="DK1612" s="39" t="s">
        <v>7603</v>
      </c>
      <c r="DL1612" s="39">
        <v>3</v>
      </c>
      <c r="DM1612" s="37" t="b">
        <v>0</v>
      </c>
      <c r="DN1612" s="37"/>
      <c r="DO1612" s="39"/>
    </row>
    <row r="1613" spans="113:119" x14ac:dyDescent="0.4">
      <c r="DI1613" s="39" t="s">
        <v>7604</v>
      </c>
      <c r="DJ1613" s="39" t="s">
        <v>7605</v>
      </c>
      <c r="DK1613" s="39" t="s">
        <v>7605</v>
      </c>
      <c r="DL1613" s="39">
        <v>3</v>
      </c>
      <c r="DM1613" s="37" t="b">
        <v>0</v>
      </c>
      <c r="DN1613" s="37"/>
      <c r="DO1613" s="39"/>
    </row>
    <row r="1614" spans="113:119" x14ac:dyDescent="0.4">
      <c r="DI1614" s="39" t="s">
        <v>7606</v>
      </c>
      <c r="DJ1614" s="39" t="s">
        <v>7607</v>
      </c>
      <c r="DK1614" s="39" t="s">
        <v>7607</v>
      </c>
      <c r="DL1614" s="39">
        <v>3</v>
      </c>
      <c r="DM1614" s="37" t="b">
        <v>0</v>
      </c>
      <c r="DN1614" s="37"/>
      <c r="DO1614" s="39"/>
    </row>
    <row r="1615" spans="113:119" x14ac:dyDescent="0.4">
      <c r="DI1615" s="39" t="s">
        <v>7608</v>
      </c>
      <c r="DJ1615" s="39" t="s">
        <v>7609</v>
      </c>
      <c r="DK1615" s="39" t="s">
        <v>7609</v>
      </c>
      <c r="DL1615" s="39">
        <v>3</v>
      </c>
      <c r="DM1615" s="37" t="b">
        <v>0</v>
      </c>
      <c r="DN1615" s="37"/>
      <c r="DO1615" s="39"/>
    </row>
    <row r="1616" spans="113:119" x14ac:dyDescent="0.4">
      <c r="DI1616" s="39" t="s">
        <v>7610</v>
      </c>
      <c r="DJ1616" s="39" t="s">
        <v>7611</v>
      </c>
      <c r="DK1616" s="39" t="s">
        <v>7611</v>
      </c>
      <c r="DL1616" s="39">
        <v>3</v>
      </c>
      <c r="DM1616" s="37" t="b">
        <v>0</v>
      </c>
      <c r="DN1616" s="37"/>
      <c r="DO1616" s="39"/>
    </row>
    <row r="1617" spans="113:119" x14ac:dyDescent="0.4">
      <c r="DI1617" s="39" t="s">
        <v>7612</v>
      </c>
      <c r="DJ1617" s="39" t="s">
        <v>7613</v>
      </c>
      <c r="DK1617" s="39" t="s">
        <v>7613</v>
      </c>
      <c r="DL1617" s="39"/>
      <c r="DM1617" s="39"/>
      <c r="DN1617" s="39"/>
      <c r="DO1617" s="39"/>
    </row>
    <row r="1618" spans="113:119" x14ac:dyDescent="0.4">
      <c r="DI1618" s="39" t="s">
        <v>7614</v>
      </c>
      <c r="DJ1618" s="39" t="s">
        <v>7615</v>
      </c>
      <c r="DK1618" s="39" t="s">
        <v>7615</v>
      </c>
      <c r="DL1618" s="39">
        <v>14</v>
      </c>
      <c r="DM1618" s="39" t="s">
        <v>858</v>
      </c>
      <c r="DN1618" s="39"/>
      <c r="DO1618" s="39"/>
    </row>
    <row r="1619" spans="113:119" x14ac:dyDescent="0.4">
      <c r="DI1619" s="39" t="s">
        <v>7616</v>
      </c>
      <c r="DJ1619" s="39" t="s">
        <v>7617</v>
      </c>
      <c r="DK1619" s="39" t="s">
        <v>7617</v>
      </c>
      <c r="DL1619" s="39">
        <v>2</v>
      </c>
      <c r="DM1619" s="39"/>
      <c r="DN1619" s="39"/>
      <c r="DO1619" s="39"/>
    </row>
    <row r="1620" spans="113:119" x14ac:dyDescent="0.4">
      <c r="DI1620" s="39" t="s">
        <v>7618</v>
      </c>
      <c r="DJ1620" s="39" t="s">
        <v>7619</v>
      </c>
      <c r="DK1620" s="39" t="s">
        <v>7619</v>
      </c>
      <c r="DL1620" s="39">
        <v>2</v>
      </c>
      <c r="DM1620" s="39"/>
      <c r="DN1620" s="39"/>
      <c r="DO1620" s="39"/>
    </row>
    <row r="1621" spans="113:119" x14ac:dyDescent="0.4">
      <c r="DI1621" s="39" t="s">
        <v>7620</v>
      </c>
      <c r="DJ1621" s="39" t="s">
        <v>7621</v>
      </c>
      <c r="DK1621" s="39" t="s">
        <v>7621</v>
      </c>
      <c r="DL1621" s="39">
        <v>2</v>
      </c>
      <c r="DM1621" s="39"/>
      <c r="DN1621" s="39"/>
      <c r="DO1621" s="39"/>
    </row>
    <row r="1622" spans="113:119" x14ac:dyDescent="0.4">
      <c r="DI1622" s="39" t="s">
        <v>7622</v>
      </c>
      <c r="DJ1622" s="39" t="s">
        <v>7623</v>
      </c>
      <c r="DK1622" s="39" t="s">
        <v>7623</v>
      </c>
      <c r="DL1622" s="39">
        <v>2</v>
      </c>
      <c r="DM1622" s="39"/>
      <c r="DN1622" s="39"/>
      <c r="DO1622" s="39"/>
    </row>
    <row r="1623" spans="113:119" x14ac:dyDescent="0.4">
      <c r="DI1623" s="39" t="s">
        <v>7624</v>
      </c>
      <c r="DJ1623" s="39" t="s">
        <v>7625</v>
      </c>
      <c r="DK1623" s="39" t="s">
        <v>7625</v>
      </c>
      <c r="DL1623" s="39">
        <v>2</v>
      </c>
      <c r="DM1623" s="39"/>
      <c r="DN1623" s="39"/>
      <c r="DO1623" s="39"/>
    </row>
    <row r="1624" spans="113:119" x14ac:dyDescent="0.4">
      <c r="DI1624" s="39" t="s">
        <v>7626</v>
      </c>
      <c r="DJ1624" s="39" t="s">
        <v>7627</v>
      </c>
      <c r="DK1624" s="39" t="s">
        <v>7627</v>
      </c>
      <c r="DL1624" s="39">
        <v>2</v>
      </c>
      <c r="DM1624" s="39"/>
      <c r="DN1624" s="39"/>
      <c r="DO1624" s="39"/>
    </row>
    <row r="1625" spans="113:119" x14ac:dyDescent="0.4">
      <c r="DI1625" s="39" t="s">
        <v>7628</v>
      </c>
      <c r="DJ1625" s="39" t="s">
        <v>7629</v>
      </c>
      <c r="DK1625" s="39" t="s">
        <v>7629</v>
      </c>
      <c r="DL1625" s="39">
        <v>2</v>
      </c>
      <c r="DM1625" s="39"/>
      <c r="DN1625" s="39"/>
      <c r="DO1625" s="39"/>
    </row>
    <row r="1626" spans="113:119" x14ac:dyDescent="0.4">
      <c r="DI1626" s="39" t="s">
        <v>7630</v>
      </c>
      <c r="DJ1626" s="39" t="s">
        <v>7631</v>
      </c>
      <c r="DK1626" s="39" t="s">
        <v>7631</v>
      </c>
      <c r="DL1626" s="39">
        <v>2</v>
      </c>
      <c r="DM1626" s="39"/>
      <c r="DN1626" s="39"/>
      <c r="DO1626" s="39"/>
    </row>
    <row r="1627" spans="113:119" x14ac:dyDescent="0.4">
      <c r="DI1627" s="39" t="s">
        <v>7632</v>
      </c>
      <c r="DJ1627" s="39" t="s">
        <v>7633</v>
      </c>
      <c r="DK1627" s="39" t="s">
        <v>7633</v>
      </c>
      <c r="DL1627" s="39">
        <v>2</v>
      </c>
      <c r="DM1627" s="39"/>
      <c r="DN1627" s="39"/>
      <c r="DO1627" s="39"/>
    </row>
    <row r="1628" spans="113:119" x14ac:dyDescent="0.4">
      <c r="DI1628" s="39" t="s">
        <v>7634</v>
      </c>
      <c r="DJ1628" s="39" t="s">
        <v>7635</v>
      </c>
      <c r="DK1628" s="39" t="s">
        <v>7635</v>
      </c>
      <c r="DL1628" s="39">
        <v>2</v>
      </c>
      <c r="DM1628" s="39"/>
      <c r="DN1628" s="39"/>
      <c r="DO1628" s="39"/>
    </row>
    <row r="1629" spans="113:119" x14ac:dyDescent="0.4">
      <c r="DI1629" s="39" t="s">
        <v>7636</v>
      </c>
      <c r="DJ1629" s="39" t="s">
        <v>7637</v>
      </c>
      <c r="DK1629" s="39" t="s">
        <v>7637</v>
      </c>
      <c r="DL1629" s="39">
        <v>2</v>
      </c>
      <c r="DM1629" s="39"/>
      <c r="DN1629" s="39"/>
      <c r="DO1629" s="39"/>
    </row>
    <row r="1630" spans="113:119" x14ac:dyDescent="0.4">
      <c r="DI1630" s="39" t="s">
        <v>7638</v>
      </c>
      <c r="DJ1630" s="39" t="s">
        <v>7639</v>
      </c>
      <c r="DK1630" s="39" t="s">
        <v>7639</v>
      </c>
      <c r="DL1630" s="39">
        <v>2</v>
      </c>
      <c r="DM1630" s="39"/>
      <c r="DN1630" s="39"/>
      <c r="DO1630" s="39"/>
    </row>
    <row r="1631" spans="113:119" x14ac:dyDescent="0.4">
      <c r="DI1631" s="39" t="s">
        <v>7640</v>
      </c>
      <c r="DJ1631" s="39" t="s">
        <v>7641</v>
      </c>
      <c r="DK1631" s="39" t="s">
        <v>7641</v>
      </c>
      <c r="DL1631" s="39">
        <v>2</v>
      </c>
      <c r="DM1631" s="39"/>
      <c r="DN1631" s="39"/>
      <c r="DO1631" s="39"/>
    </row>
    <row r="1632" spans="113:119" x14ac:dyDescent="0.4">
      <c r="DI1632" s="39" t="s">
        <v>7642</v>
      </c>
      <c r="DJ1632" s="39" t="s">
        <v>7643</v>
      </c>
      <c r="DK1632" s="39" t="s">
        <v>7643</v>
      </c>
      <c r="DL1632" s="39">
        <v>2</v>
      </c>
      <c r="DM1632" s="39"/>
      <c r="DN1632" s="39"/>
      <c r="DO1632" s="39"/>
    </row>
    <row r="1633" spans="113:119" x14ac:dyDescent="0.4">
      <c r="DI1633" s="39" t="s">
        <v>7644</v>
      </c>
      <c r="DJ1633" s="39" t="s">
        <v>7645</v>
      </c>
      <c r="DK1633" s="39" t="s">
        <v>7645</v>
      </c>
      <c r="DL1633" s="39">
        <v>2</v>
      </c>
      <c r="DM1633" s="39"/>
      <c r="DN1633" s="39"/>
      <c r="DO1633" s="39"/>
    </row>
    <row r="1634" spans="113:119" x14ac:dyDescent="0.4">
      <c r="DI1634" s="39" t="s">
        <v>7646</v>
      </c>
      <c r="DJ1634" s="39" t="s">
        <v>7647</v>
      </c>
      <c r="DK1634" s="39" t="s">
        <v>7647</v>
      </c>
      <c r="DL1634" s="39">
        <v>2</v>
      </c>
      <c r="DM1634" s="39"/>
      <c r="DN1634" s="39"/>
      <c r="DO1634" s="39"/>
    </row>
    <row r="1635" spans="113:119" x14ac:dyDescent="0.4">
      <c r="DI1635" s="39" t="s">
        <v>7648</v>
      </c>
      <c r="DJ1635" s="39" t="s">
        <v>7649</v>
      </c>
      <c r="DK1635" s="39" t="s">
        <v>7649</v>
      </c>
      <c r="DL1635" s="39">
        <v>2</v>
      </c>
      <c r="DM1635" s="39"/>
      <c r="DN1635" s="39"/>
      <c r="DO1635" s="39"/>
    </row>
    <row r="1636" spans="113:119" x14ac:dyDescent="0.4">
      <c r="DI1636" s="39" t="s">
        <v>7650</v>
      </c>
      <c r="DJ1636" s="39" t="s">
        <v>7651</v>
      </c>
      <c r="DK1636" s="39" t="s">
        <v>7651</v>
      </c>
      <c r="DL1636" s="39">
        <v>2</v>
      </c>
      <c r="DM1636" s="39"/>
      <c r="DN1636" s="39"/>
      <c r="DO1636" s="39"/>
    </row>
    <row r="1637" spans="113:119" x14ac:dyDescent="0.4">
      <c r="DI1637" s="39" t="s">
        <v>7652</v>
      </c>
      <c r="DJ1637" s="39" t="s">
        <v>7653</v>
      </c>
      <c r="DK1637" s="39" t="s">
        <v>7653</v>
      </c>
      <c r="DL1637" s="39">
        <v>2</v>
      </c>
      <c r="DM1637" s="39"/>
      <c r="DN1637" s="39"/>
      <c r="DO1637" s="39"/>
    </row>
    <row r="1638" spans="113:119" x14ac:dyDescent="0.4">
      <c r="DI1638" s="39" t="s">
        <v>7654</v>
      </c>
      <c r="DJ1638" s="39" t="s">
        <v>7655</v>
      </c>
      <c r="DK1638" s="39" t="s">
        <v>7655</v>
      </c>
      <c r="DL1638" s="39">
        <v>2</v>
      </c>
      <c r="DM1638" s="39"/>
      <c r="DN1638" s="39"/>
      <c r="DO1638" s="39"/>
    </row>
    <row r="1639" spans="113:119" x14ac:dyDescent="0.4">
      <c r="DI1639" s="39" t="s">
        <v>7656</v>
      </c>
      <c r="DJ1639" s="39" t="s">
        <v>7657</v>
      </c>
      <c r="DK1639" s="39" t="s">
        <v>7657</v>
      </c>
      <c r="DL1639" s="39">
        <v>2</v>
      </c>
      <c r="DM1639" s="39"/>
      <c r="DN1639" s="39"/>
      <c r="DO1639" s="39"/>
    </row>
    <row r="1640" spans="113:119" x14ac:dyDescent="0.4">
      <c r="DI1640" s="39" t="s">
        <v>7658</v>
      </c>
      <c r="DJ1640" s="39" t="s">
        <v>7659</v>
      </c>
      <c r="DK1640" s="39" t="s">
        <v>7659</v>
      </c>
      <c r="DL1640" s="39">
        <v>2</v>
      </c>
      <c r="DM1640" s="39"/>
      <c r="DN1640" s="39"/>
      <c r="DO1640" s="39"/>
    </row>
    <row r="1641" spans="113:119" x14ac:dyDescent="0.4">
      <c r="DI1641" s="39" t="s">
        <v>7660</v>
      </c>
      <c r="DJ1641" s="39" t="s">
        <v>7661</v>
      </c>
      <c r="DK1641" s="39" t="s">
        <v>7661</v>
      </c>
      <c r="DL1641" s="39">
        <v>2</v>
      </c>
      <c r="DM1641" s="39"/>
      <c r="DN1641" s="39"/>
      <c r="DO1641" s="39"/>
    </row>
    <row r="1642" spans="113:119" x14ac:dyDescent="0.4">
      <c r="DI1642" s="39" t="s">
        <v>7662</v>
      </c>
      <c r="DJ1642" s="39" t="s">
        <v>7663</v>
      </c>
      <c r="DK1642" s="39" t="s">
        <v>7663</v>
      </c>
      <c r="DL1642" s="39">
        <v>2</v>
      </c>
      <c r="DM1642" s="39"/>
      <c r="DN1642" s="39"/>
      <c r="DO1642" s="39"/>
    </row>
    <row r="1643" spans="113:119" x14ac:dyDescent="0.4">
      <c r="DI1643" s="39" t="s">
        <v>7664</v>
      </c>
      <c r="DJ1643" s="39" t="s">
        <v>7665</v>
      </c>
      <c r="DK1643" s="39" t="s">
        <v>7665</v>
      </c>
      <c r="DL1643" s="39">
        <v>2</v>
      </c>
      <c r="DM1643" s="39"/>
      <c r="DN1643" s="39"/>
      <c r="DO1643" s="39"/>
    </row>
    <row r="1644" spans="113:119" x14ac:dyDescent="0.4">
      <c r="DI1644" s="39" t="s">
        <v>7666</v>
      </c>
      <c r="DJ1644" s="39" t="s">
        <v>7667</v>
      </c>
      <c r="DK1644" s="39" t="s">
        <v>7667</v>
      </c>
      <c r="DL1644" s="39">
        <v>2</v>
      </c>
      <c r="DM1644" s="39"/>
      <c r="DN1644" s="39"/>
      <c r="DO1644" s="39"/>
    </row>
    <row r="1645" spans="113:119" x14ac:dyDescent="0.4">
      <c r="DI1645" s="39" t="s">
        <v>7668</v>
      </c>
      <c r="DJ1645" s="39" t="s">
        <v>7669</v>
      </c>
      <c r="DK1645" s="39" t="s">
        <v>7669</v>
      </c>
      <c r="DL1645" s="39">
        <v>2</v>
      </c>
      <c r="DM1645" s="39"/>
      <c r="DN1645" s="39"/>
      <c r="DO1645" s="39"/>
    </row>
    <row r="1646" spans="113:119" x14ac:dyDescent="0.4">
      <c r="DI1646" s="39" t="s">
        <v>7670</v>
      </c>
      <c r="DJ1646" s="39" t="s">
        <v>7671</v>
      </c>
      <c r="DK1646" s="39" t="s">
        <v>7671</v>
      </c>
      <c r="DL1646" s="39">
        <v>2</v>
      </c>
      <c r="DM1646" s="39"/>
      <c r="DN1646" s="39"/>
      <c r="DO1646" s="39"/>
    </row>
    <row r="1647" spans="113:119" x14ac:dyDescent="0.4">
      <c r="DI1647" s="39" t="s">
        <v>7672</v>
      </c>
      <c r="DJ1647" s="39" t="s">
        <v>7673</v>
      </c>
      <c r="DK1647" s="39" t="s">
        <v>7673</v>
      </c>
      <c r="DL1647" s="39">
        <v>2</v>
      </c>
      <c r="DM1647" s="39"/>
      <c r="DN1647" s="39"/>
      <c r="DO1647" s="39"/>
    </row>
    <row r="1648" spans="113:119" x14ac:dyDescent="0.4">
      <c r="DI1648" s="39" t="s">
        <v>7674</v>
      </c>
      <c r="DJ1648" s="39" t="s">
        <v>7675</v>
      </c>
      <c r="DK1648" s="39" t="s">
        <v>7675</v>
      </c>
      <c r="DL1648" s="39">
        <v>2</v>
      </c>
      <c r="DM1648" s="39"/>
      <c r="DN1648" s="39"/>
      <c r="DO1648" s="39"/>
    </row>
    <row r="1649" spans="113:119" x14ac:dyDescent="0.4">
      <c r="DI1649" s="39" t="s">
        <v>7676</v>
      </c>
      <c r="DJ1649" s="39" t="s">
        <v>7677</v>
      </c>
      <c r="DK1649" s="39" t="s">
        <v>7677</v>
      </c>
      <c r="DL1649" s="39">
        <v>2</v>
      </c>
      <c r="DM1649" s="39"/>
      <c r="DN1649" s="39"/>
      <c r="DO1649" s="39"/>
    </row>
    <row r="1650" spans="113:119" x14ac:dyDescent="0.4">
      <c r="DI1650" s="39" t="s">
        <v>7678</v>
      </c>
      <c r="DJ1650" s="39" t="s">
        <v>7679</v>
      </c>
      <c r="DK1650" s="39" t="s">
        <v>7679</v>
      </c>
      <c r="DL1650" s="39">
        <v>2</v>
      </c>
      <c r="DM1650" s="39"/>
      <c r="DN1650" s="39"/>
      <c r="DO1650" s="39"/>
    </row>
    <row r="1651" spans="113:119" x14ac:dyDescent="0.4">
      <c r="DI1651" s="39" t="s">
        <v>7680</v>
      </c>
      <c r="DJ1651" s="39" t="s">
        <v>7681</v>
      </c>
      <c r="DK1651" s="39" t="s">
        <v>7681</v>
      </c>
      <c r="DL1651" s="39">
        <v>2</v>
      </c>
      <c r="DM1651" s="39"/>
      <c r="DN1651" s="39"/>
      <c r="DO1651" s="39"/>
    </row>
    <row r="1652" spans="113:119" x14ac:dyDescent="0.4">
      <c r="DI1652" s="39" t="s">
        <v>7682</v>
      </c>
      <c r="DJ1652" s="39" t="s">
        <v>7683</v>
      </c>
      <c r="DK1652" s="39" t="s">
        <v>7683</v>
      </c>
      <c r="DL1652" s="39">
        <v>2</v>
      </c>
      <c r="DM1652" s="39"/>
      <c r="DN1652" s="39"/>
      <c r="DO1652" s="39"/>
    </row>
    <row r="1653" spans="113:119" x14ac:dyDescent="0.4">
      <c r="DI1653" s="39" t="s">
        <v>7684</v>
      </c>
      <c r="DJ1653" s="39" t="s">
        <v>7685</v>
      </c>
      <c r="DK1653" s="39" t="s">
        <v>7685</v>
      </c>
      <c r="DL1653" s="39">
        <v>2</v>
      </c>
      <c r="DM1653" s="39"/>
      <c r="DN1653" s="39"/>
      <c r="DO1653" s="39"/>
    </row>
    <row r="1654" spans="113:119" x14ac:dyDescent="0.4">
      <c r="DI1654" s="39" t="s">
        <v>7686</v>
      </c>
      <c r="DJ1654" s="39" t="s">
        <v>7687</v>
      </c>
      <c r="DK1654" s="39" t="s">
        <v>7687</v>
      </c>
      <c r="DL1654" s="39">
        <v>2</v>
      </c>
      <c r="DM1654" s="39"/>
      <c r="DN1654" s="39"/>
      <c r="DO1654" s="39"/>
    </row>
    <row r="1655" spans="113:119" x14ac:dyDescent="0.4">
      <c r="DI1655" s="39" t="s">
        <v>7688</v>
      </c>
      <c r="DJ1655" s="39" t="s">
        <v>7689</v>
      </c>
      <c r="DK1655" s="39" t="s">
        <v>7689</v>
      </c>
      <c r="DL1655" s="39">
        <v>2</v>
      </c>
      <c r="DM1655" s="39"/>
      <c r="DN1655" s="39"/>
      <c r="DO1655" s="39"/>
    </row>
    <row r="1656" spans="113:119" x14ac:dyDescent="0.4">
      <c r="DI1656" s="39" t="s">
        <v>7690</v>
      </c>
      <c r="DJ1656" s="39" t="s">
        <v>7691</v>
      </c>
      <c r="DK1656" s="39" t="s">
        <v>7691</v>
      </c>
      <c r="DL1656" s="39">
        <v>2</v>
      </c>
      <c r="DM1656" s="39"/>
      <c r="DN1656" s="39"/>
      <c r="DO1656" s="39"/>
    </row>
    <row r="1657" spans="113:119" x14ac:dyDescent="0.4">
      <c r="DI1657" s="39" t="s">
        <v>7692</v>
      </c>
      <c r="DJ1657" s="39" t="s">
        <v>7693</v>
      </c>
      <c r="DK1657" s="39" t="s">
        <v>7693</v>
      </c>
      <c r="DL1657" s="39">
        <v>2</v>
      </c>
      <c r="DM1657" s="39"/>
      <c r="DN1657" s="39"/>
      <c r="DO1657" s="39"/>
    </row>
    <row r="1658" spans="113:119" x14ac:dyDescent="0.4">
      <c r="DI1658" s="39" t="s">
        <v>7694</v>
      </c>
      <c r="DJ1658" s="39" t="s">
        <v>7695</v>
      </c>
      <c r="DK1658" s="39" t="s">
        <v>7695</v>
      </c>
      <c r="DL1658" s="39">
        <v>2</v>
      </c>
      <c r="DM1658" s="39"/>
      <c r="DN1658" s="39"/>
      <c r="DO1658" s="39"/>
    </row>
    <row r="1659" spans="113:119" x14ac:dyDescent="0.4">
      <c r="DI1659" s="39" t="s">
        <v>7696</v>
      </c>
      <c r="DJ1659" s="39" t="s">
        <v>7697</v>
      </c>
      <c r="DK1659" s="39" t="s">
        <v>7697</v>
      </c>
      <c r="DL1659" s="39">
        <v>2</v>
      </c>
      <c r="DM1659" s="39"/>
      <c r="DN1659" s="39"/>
      <c r="DO1659" s="39"/>
    </row>
    <row r="1660" spans="113:119" x14ac:dyDescent="0.4">
      <c r="DI1660" s="39" t="s">
        <v>7698</v>
      </c>
      <c r="DJ1660" s="39" t="s">
        <v>7699</v>
      </c>
      <c r="DK1660" s="39" t="s">
        <v>7699</v>
      </c>
      <c r="DL1660" s="39">
        <v>2</v>
      </c>
      <c r="DM1660" s="39"/>
      <c r="DN1660" s="39"/>
      <c r="DO1660" s="39"/>
    </row>
    <row r="1661" spans="113:119" x14ac:dyDescent="0.4">
      <c r="DI1661" s="39" t="s">
        <v>7700</v>
      </c>
      <c r="DJ1661" s="39" t="s">
        <v>7701</v>
      </c>
      <c r="DK1661" s="39" t="s">
        <v>7701</v>
      </c>
      <c r="DL1661" s="39">
        <v>2</v>
      </c>
      <c r="DM1661" s="39"/>
      <c r="DN1661" s="39"/>
      <c r="DO1661" s="39"/>
    </row>
    <row r="1662" spans="113:119" x14ac:dyDescent="0.4">
      <c r="DI1662" s="39" t="s">
        <v>7702</v>
      </c>
      <c r="DJ1662" s="39" t="s">
        <v>7703</v>
      </c>
      <c r="DK1662" s="39" t="s">
        <v>7703</v>
      </c>
      <c r="DL1662" s="39">
        <v>2</v>
      </c>
      <c r="DM1662" s="39"/>
      <c r="DN1662" s="39"/>
      <c r="DO1662" s="39"/>
    </row>
    <row r="1663" spans="113:119" x14ac:dyDescent="0.4">
      <c r="DI1663" s="39" t="s">
        <v>7704</v>
      </c>
      <c r="DJ1663" s="39" t="s">
        <v>7705</v>
      </c>
      <c r="DK1663" s="39" t="s">
        <v>7705</v>
      </c>
      <c r="DL1663" s="39">
        <v>2</v>
      </c>
      <c r="DM1663" s="39"/>
      <c r="DN1663" s="39"/>
      <c r="DO1663" s="39"/>
    </row>
    <row r="1664" spans="113:119" x14ac:dyDescent="0.4">
      <c r="DI1664" s="39" t="s">
        <v>7706</v>
      </c>
      <c r="DJ1664" s="39" t="s">
        <v>7707</v>
      </c>
      <c r="DK1664" s="39" t="s">
        <v>7707</v>
      </c>
      <c r="DL1664" s="39">
        <v>2</v>
      </c>
      <c r="DM1664" s="39"/>
      <c r="DN1664" s="39"/>
      <c r="DO1664" s="39"/>
    </row>
    <row r="1665" spans="113:119" x14ac:dyDescent="0.4">
      <c r="DI1665" s="39" t="s">
        <v>7708</v>
      </c>
      <c r="DJ1665" s="39" t="s">
        <v>7709</v>
      </c>
      <c r="DK1665" s="39" t="s">
        <v>7709</v>
      </c>
      <c r="DL1665" s="39">
        <v>2</v>
      </c>
      <c r="DM1665" s="39"/>
      <c r="DN1665" s="39"/>
      <c r="DO1665" s="39"/>
    </row>
    <row r="1666" spans="113:119" x14ac:dyDescent="0.4">
      <c r="DI1666" s="39" t="s">
        <v>7710</v>
      </c>
      <c r="DJ1666" s="39" t="s">
        <v>7711</v>
      </c>
      <c r="DK1666" s="39" t="s">
        <v>7711</v>
      </c>
      <c r="DL1666" s="39">
        <v>2</v>
      </c>
      <c r="DM1666" s="39"/>
      <c r="DN1666" s="39"/>
      <c r="DO1666" s="39"/>
    </row>
    <row r="1667" spans="113:119" x14ac:dyDescent="0.4">
      <c r="DI1667" s="39" t="s">
        <v>7712</v>
      </c>
      <c r="DJ1667" s="39" t="s">
        <v>7713</v>
      </c>
      <c r="DK1667" s="39" t="s">
        <v>7713</v>
      </c>
      <c r="DL1667" s="39">
        <v>2</v>
      </c>
      <c r="DM1667" s="39"/>
      <c r="DN1667" s="39"/>
      <c r="DO1667" s="39"/>
    </row>
    <row r="1668" spans="113:119" x14ac:dyDescent="0.4">
      <c r="DI1668" s="39" t="s">
        <v>7714</v>
      </c>
      <c r="DJ1668" s="39" t="s">
        <v>7715</v>
      </c>
      <c r="DK1668" s="39" t="s">
        <v>7715</v>
      </c>
      <c r="DL1668" s="39">
        <v>2</v>
      </c>
      <c r="DM1668" s="39"/>
      <c r="DN1668" s="39"/>
      <c r="DO1668" s="39"/>
    </row>
    <row r="1669" spans="113:119" x14ac:dyDescent="0.4">
      <c r="DI1669" s="39" t="s">
        <v>7716</v>
      </c>
      <c r="DJ1669" s="39" t="s">
        <v>7717</v>
      </c>
      <c r="DK1669" s="39" t="s">
        <v>7717</v>
      </c>
      <c r="DL1669" s="39">
        <v>2</v>
      </c>
      <c r="DM1669" s="39"/>
      <c r="DN1669" s="39"/>
      <c r="DO1669" s="39"/>
    </row>
    <row r="1670" spans="113:119" x14ac:dyDescent="0.4">
      <c r="DI1670" s="39" t="s">
        <v>7718</v>
      </c>
      <c r="DJ1670" s="39" t="s">
        <v>7719</v>
      </c>
      <c r="DK1670" s="39" t="s">
        <v>7719</v>
      </c>
      <c r="DL1670" s="39">
        <v>2</v>
      </c>
      <c r="DM1670" s="39"/>
      <c r="DN1670" s="39"/>
      <c r="DO1670" s="39"/>
    </row>
    <row r="1671" spans="113:119" x14ac:dyDescent="0.4">
      <c r="DI1671" s="39" t="s">
        <v>7720</v>
      </c>
      <c r="DJ1671" s="39" t="s">
        <v>7721</v>
      </c>
      <c r="DK1671" s="39" t="s">
        <v>7721</v>
      </c>
      <c r="DL1671" s="39">
        <v>2</v>
      </c>
      <c r="DM1671" s="39"/>
      <c r="DN1671" s="39"/>
      <c r="DO1671" s="39"/>
    </row>
    <row r="1672" spans="113:119" x14ac:dyDescent="0.4">
      <c r="DI1672" s="39" t="s">
        <v>7722</v>
      </c>
      <c r="DJ1672" s="39" t="s">
        <v>7723</v>
      </c>
      <c r="DK1672" s="39" t="s">
        <v>7723</v>
      </c>
      <c r="DL1672" s="39">
        <v>2</v>
      </c>
      <c r="DM1672" s="39"/>
      <c r="DN1672" s="39"/>
      <c r="DO1672" s="39"/>
    </row>
    <row r="1673" spans="113:119" x14ac:dyDescent="0.4">
      <c r="DI1673" s="39" t="s">
        <v>7724</v>
      </c>
      <c r="DJ1673" s="39" t="s">
        <v>7725</v>
      </c>
      <c r="DK1673" s="39" t="s">
        <v>7725</v>
      </c>
      <c r="DL1673" s="39">
        <v>2</v>
      </c>
      <c r="DM1673" s="39"/>
      <c r="DN1673" s="39"/>
      <c r="DO1673" s="39"/>
    </row>
    <row r="1674" spans="113:119" x14ac:dyDescent="0.4">
      <c r="DI1674" s="39" t="s">
        <v>7726</v>
      </c>
      <c r="DJ1674" s="39" t="s">
        <v>7727</v>
      </c>
      <c r="DK1674" s="39" t="s">
        <v>7727</v>
      </c>
      <c r="DL1674" s="39">
        <v>2</v>
      </c>
      <c r="DM1674" s="39"/>
      <c r="DN1674" s="39"/>
      <c r="DO1674" s="39"/>
    </row>
    <row r="1675" spans="113:119" x14ac:dyDescent="0.4">
      <c r="DI1675" s="39" t="s">
        <v>7728</v>
      </c>
      <c r="DJ1675" s="39" t="s">
        <v>7729</v>
      </c>
      <c r="DK1675" s="39" t="s">
        <v>7729</v>
      </c>
      <c r="DL1675" s="39">
        <v>2</v>
      </c>
      <c r="DM1675" s="39"/>
      <c r="DN1675" s="39"/>
      <c r="DO1675" s="39"/>
    </row>
    <row r="1676" spans="113:119" x14ac:dyDescent="0.4">
      <c r="DI1676" s="39" t="s">
        <v>7730</v>
      </c>
      <c r="DJ1676" s="39" t="s">
        <v>7731</v>
      </c>
      <c r="DK1676" s="39" t="s">
        <v>7731</v>
      </c>
      <c r="DL1676" s="39">
        <v>2</v>
      </c>
      <c r="DM1676" s="39"/>
      <c r="DN1676" s="39"/>
      <c r="DO1676" s="39"/>
    </row>
    <row r="1677" spans="113:119" x14ac:dyDescent="0.4">
      <c r="DI1677" s="39" t="s">
        <v>7732</v>
      </c>
      <c r="DJ1677" s="39" t="s">
        <v>7733</v>
      </c>
      <c r="DK1677" s="39" t="s">
        <v>7733</v>
      </c>
      <c r="DL1677" s="39">
        <v>2</v>
      </c>
      <c r="DM1677" s="39"/>
      <c r="DN1677" s="39"/>
      <c r="DO1677" s="39"/>
    </row>
    <row r="1678" spans="113:119" x14ac:dyDescent="0.4">
      <c r="DI1678" s="39" t="s">
        <v>7734</v>
      </c>
      <c r="DJ1678" s="39" t="s">
        <v>7735</v>
      </c>
      <c r="DK1678" s="39" t="s">
        <v>7735</v>
      </c>
      <c r="DL1678" s="39">
        <v>2</v>
      </c>
      <c r="DM1678" s="39"/>
      <c r="DN1678" s="39"/>
      <c r="DO1678" s="39"/>
    </row>
    <row r="1679" spans="113:119" x14ac:dyDescent="0.4">
      <c r="DI1679" s="39" t="s">
        <v>7736</v>
      </c>
      <c r="DJ1679" s="39" t="s">
        <v>7737</v>
      </c>
      <c r="DK1679" s="39" t="s">
        <v>7737</v>
      </c>
      <c r="DL1679" s="39">
        <v>2</v>
      </c>
      <c r="DM1679" s="39"/>
      <c r="DN1679" s="39"/>
      <c r="DO1679" s="39"/>
    </row>
    <row r="1680" spans="113:119" x14ac:dyDescent="0.4">
      <c r="DI1680" s="39" t="s">
        <v>7738</v>
      </c>
      <c r="DJ1680" s="39" t="s">
        <v>7739</v>
      </c>
      <c r="DK1680" s="39" t="s">
        <v>7739</v>
      </c>
      <c r="DL1680" s="39">
        <v>2</v>
      </c>
      <c r="DM1680" s="39"/>
      <c r="DN1680" s="39"/>
      <c r="DO1680" s="39"/>
    </row>
    <row r="1681" spans="113:119" x14ac:dyDescent="0.4">
      <c r="DI1681" s="39" t="s">
        <v>7740</v>
      </c>
      <c r="DJ1681" s="39" t="s">
        <v>7741</v>
      </c>
      <c r="DK1681" s="39" t="s">
        <v>7741</v>
      </c>
      <c r="DL1681" s="39">
        <v>2</v>
      </c>
      <c r="DM1681" s="39"/>
      <c r="DN1681" s="39"/>
      <c r="DO1681" s="39"/>
    </row>
    <row r="1682" spans="113:119" x14ac:dyDescent="0.4">
      <c r="DI1682" s="39" t="s">
        <v>7742</v>
      </c>
      <c r="DJ1682" s="39" t="s">
        <v>7743</v>
      </c>
      <c r="DK1682" s="39" t="s">
        <v>7743</v>
      </c>
      <c r="DL1682" s="39">
        <v>2</v>
      </c>
      <c r="DM1682" s="39"/>
      <c r="DN1682" s="39"/>
      <c r="DO1682" s="39"/>
    </row>
    <row r="1683" spans="113:119" x14ac:dyDescent="0.4">
      <c r="DI1683" s="39" t="s">
        <v>7744</v>
      </c>
      <c r="DJ1683" s="39" t="s">
        <v>7745</v>
      </c>
      <c r="DK1683" s="39" t="s">
        <v>7745</v>
      </c>
      <c r="DL1683" s="39">
        <v>2</v>
      </c>
      <c r="DM1683" s="39"/>
      <c r="DN1683" s="39"/>
      <c r="DO1683" s="39"/>
    </row>
    <row r="1684" spans="113:119" x14ac:dyDescent="0.4">
      <c r="DI1684" s="39" t="s">
        <v>7746</v>
      </c>
      <c r="DJ1684" s="39" t="s">
        <v>7747</v>
      </c>
      <c r="DK1684" s="39" t="s">
        <v>7747</v>
      </c>
      <c r="DL1684" s="39">
        <v>2</v>
      </c>
      <c r="DM1684" s="39"/>
      <c r="DN1684" s="39"/>
      <c r="DO1684" s="39"/>
    </row>
    <row r="1685" spans="113:119" x14ac:dyDescent="0.4">
      <c r="DI1685" s="39" t="s">
        <v>7748</v>
      </c>
      <c r="DJ1685" s="39" t="s">
        <v>7749</v>
      </c>
      <c r="DK1685" s="39" t="s">
        <v>7749</v>
      </c>
      <c r="DL1685" s="39">
        <v>2</v>
      </c>
      <c r="DM1685" s="39"/>
      <c r="DN1685" s="39"/>
      <c r="DO1685" s="39"/>
    </row>
    <row r="1686" spans="113:119" x14ac:dyDescent="0.4">
      <c r="DI1686" s="39" t="s">
        <v>7750</v>
      </c>
      <c r="DJ1686" s="39" t="s">
        <v>7751</v>
      </c>
      <c r="DK1686" s="39" t="s">
        <v>7751</v>
      </c>
      <c r="DL1686" s="39">
        <v>2</v>
      </c>
      <c r="DM1686" s="39"/>
      <c r="DN1686" s="39"/>
      <c r="DO1686" s="39"/>
    </row>
    <row r="1687" spans="113:119" x14ac:dyDescent="0.4">
      <c r="DI1687" s="39" t="s">
        <v>7752</v>
      </c>
      <c r="DJ1687" s="39" t="s">
        <v>7753</v>
      </c>
      <c r="DK1687" s="39" t="s">
        <v>7753</v>
      </c>
      <c r="DL1687" s="39">
        <v>2</v>
      </c>
      <c r="DM1687" s="39"/>
      <c r="DN1687" s="39"/>
      <c r="DO1687" s="39"/>
    </row>
    <row r="1688" spans="113:119" x14ac:dyDescent="0.4">
      <c r="DI1688" s="39" t="s">
        <v>7754</v>
      </c>
      <c r="DJ1688" s="39" t="s">
        <v>7755</v>
      </c>
      <c r="DK1688" s="39" t="s">
        <v>7755</v>
      </c>
      <c r="DL1688" s="39">
        <v>2</v>
      </c>
      <c r="DM1688" s="39"/>
      <c r="DN1688" s="39"/>
      <c r="DO1688" s="39"/>
    </row>
    <row r="1689" spans="113:119" x14ac:dyDescent="0.4">
      <c r="DI1689" s="39" t="s">
        <v>7756</v>
      </c>
      <c r="DJ1689" s="39" t="s">
        <v>7757</v>
      </c>
      <c r="DK1689" s="39" t="s">
        <v>7757</v>
      </c>
      <c r="DL1689" s="39">
        <v>2</v>
      </c>
      <c r="DM1689" s="39"/>
      <c r="DN1689" s="39"/>
      <c r="DO1689" s="39"/>
    </row>
    <row r="1690" spans="113:119" x14ac:dyDescent="0.4">
      <c r="DI1690" s="39" t="s">
        <v>7758</v>
      </c>
      <c r="DJ1690" s="39" t="s">
        <v>7759</v>
      </c>
      <c r="DK1690" s="39" t="s">
        <v>7759</v>
      </c>
      <c r="DL1690" s="39">
        <v>2</v>
      </c>
      <c r="DM1690" s="39"/>
      <c r="DN1690" s="39"/>
      <c r="DO1690" s="39"/>
    </row>
    <row r="1691" spans="113:119" x14ac:dyDescent="0.4">
      <c r="DI1691" s="39" t="s">
        <v>7760</v>
      </c>
      <c r="DJ1691" s="39" t="s">
        <v>7761</v>
      </c>
      <c r="DK1691" s="39" t="s">
        <v>7761</v>
      </c>
      <c r="DL1691" s="39">
        <v>2</v>
      </c>
      <c r="DM1691" s="39"/>
      <c r="DN1691" s="39"/>
      <c r="DO1691" s="39"/>
    </row>
    <row r="1692" spans="113:119" x14ac:dyDescent="0.4">
      <c r="DI1692" s="39" t="s">
        <v>7762</v>
      </c>
      <c r="DJ1692" s="39" t="s">
        <v>7763</v>
      </c>
      <c r="DK1692" s="39" t="s">
        <v>7763</v>
      </c>
      <c r="DL1692" s="39">
        <v>2</v>
      </c>
      <c r="DM1692" s="39"/>
      <c r="DN1692" s="39"/>
      <c r="DO1692" s="39"/>
    </row>
    <row r="1693" spans="113:119" x14ac:dyDescent="0.4">
      <c r="DI1693" s="39" t="s">
        <v>7764</v>
      </c>
      <c r="DJ1693" s="39" t="s">
        <v>7765</v>
      </c>
      <c r="DK1693" s="39" t="s">
        <v>7765</v>
      </c>
      <c r="DL1693" s="39">
        <v>2</v>
      </c>
      <c r="DM1693" s="39"/>
      <c r="DN1693" s="39"/>
      <c r="DO1693" s="39"/>
    </row>
    <row r="1694" spans="113:119" x14ac:dyDescent="0.4">
      <c r="DI1694" s="39" t="s">
        <v>7766</v>
      </c>
      <c r="DJ1694" s="39" t="s">
        <v>7767</v>
      </c>
      <c r="DK1694" s="39" t="s">
        <v>7767</v>
      </c>
      <c r="DL1694" s="39">
        <v>2</v>
      </c>
      <c r="DM1694" s="39"/>
      <c r="DN1694" s="39"/>
      <c r="DO1694" s="39"/>
    </row>
    <row r="1695" spans="113:119" x14ac:dyDescent="0.4">
      <c r="DI1695" s="39" t="s">
        <v>7768</v>
      </c>
      <c r="DJ1695" s="39" t="s">
        <v>7769</v>
      </c>
      <c r="DK1695" s="39" t="s">
        <v>7769</v>
      </c>
      <c r="DL1695" s="39">
        <v>2</v>
      </c>
      <c r="DM1695" s="39"/>
      <c r="DN1695" s="39"/>
      <c r="DO1695" s="39"/>
    </row>
    <row r="1696" spans="113:119" x14ac:dyDescent="0.4">
      <c r="DI1696" s="39" t="s">
        <v>7770</v>
      </c>
      <c r="DJ1696" s="39" t="s">
        <v>7771</v>
      </c>
      <c r="DK1696" s="39" t="s">
        <v>7771</v>
      </c>
      <c r="DL1696" s="39">
        <v>2</v>
      </c>
      <c r="DM1696" s="39"/>
      <c r="DN1696" s="39"/>
      <c r="DO1696" s="39"/>
    </row>
    <row r="1697" spans="113:119" x14ac:dyDescent="0.4">
      <c r="DI1697" s="39" t="s">
        <v>7772</v>
      </c>
      <c r="DJ1697" s="39" t="s">
        <v>7773</v>
      </c>
      <c r="DK1697" s="39" t="s">
        <v>7773</v>
      </c>
      <c r="DL1697" s="39">
        <v>2</v>
      </c>
      <c r="DM1697" s="39"/>
      <c r="DN1697" s="39"/>
      <c r="DO1697" s="39"/>
    </row>
    <row r="1698" spans="113:119" x14ac:dyDescent="0.4">
      <c r="DI1698" s="39" t="s">
        <v>7774</v>
      </c>
      <c r="DJ1698" s="39" t="s">
        <v>7775</v>
      </c>
      <c r="DK1698" s="39" t="s">
        <v>7775</v>
      </c>
      <c r="DL1698" s="39">
        <v>2</v>
      </c>
      <c r="DM1698" s="39"/>
      <c r="DN1698" s="39"/>
      <c r="DO1698" s="39"/>
    </row>
    <row r="1699" spans="113:119" x14ac:dyDescent="0.4">
      <c r="DI1699" s="39" t="s">
        <v>7776</v>
      </c>
      <c r="DJ1699" s="39" t="s">
        <v>7777</v>
      </c>
      <c r="DK1699" s="39" t="s">
        <v>7777</v>
      </c>
      <c r="DL1699" s="39">
        <v>2</v>
      </c>
      <c r="DM1699" s="39"/>
      <c r="DN1699" s="39"/>
      <c r="DO1699" s="39"/>
    </row>
    <row r="1700" spans="113:119" x14ac:dyDescent="0.4">
      <c r="DI1700" s="39" t="s">
        <v>7778</v>
      </c>
      <c r="DJ1700" s="39" t="s">
        <v>7779</v>
      </c>
      <c r="DK1700" s="39" t="s">
        <v>7779</v>
      </c>
      <c r="DL1700" s="39">
        <v>2</v>
      </c>
      <c r="DM1700" s="39"/>
      <c r="DN1700" s="39"/>
      <c r="DO1700" s="39"/>
    </row>
    <row r="1701" spans="113:119" x14ac:dyDescent="0.4">
      <c r="DI1701" s="39" t="s">
        <v>7780</v>
      </c>
      <c r="DJ1701" s="39" t="s">
        <v>7781</v>
      </c>
      <c r="DK1701" s="39" t="s">
        <v>7781</v>
      </c>
      <c r="DL1701" s="39">
        <v>2</v>
      </c>
      <c r="DM1701" s="39"/>
      <c r="DN1701" s="39"/>
      <c r="DO1701" s="39"/>
    </row>
    <row r="1702" spans="113:119" x14ac:dyDescent="0.4">
      <c r="DI1702" s="39" t="s">
        <v>7782</v>
      </c>
      <c r="DJ1702" s="39" t="s">
        <v>7783</v>
      </c>
      <c r="DK1702" s="39" t="s">
        <v>7783</v>
      </c>
      <c r="DL1702" s="39">
        <v>2</v>
      </c>
      <c r="DM1702" s="39"/>
      <c r="DN1702" s="39"/>
      <c r="DO1702" s="39"/>
    </row>
    <row r="1703" spans="113:119" x14ac:dyDescent="0.4">
      <c r="DI1703" s="39" t="s">
        <v>7784</v>
      </c>
      <c r="DJ1703" s="39" t="s">
        <v>7785</v>
      </c>
      <c r="DK1703" s="39" t="s">
        <v>7785</v>
      </c>
      <c r="DL1703" s="39">
        <v>2</v>
      </c>
      <c r="DM1703" s="39"/>
      <c r="DN1703" s="39"/>
      <c r="DO1703" s="39"/>
    </row>
    <row r="1704" spans="113:119" x14ac:dyDescent="0.4">
      <c r="DI1704" s="39" t="s">
        <v>7786</v>
      </c>
      <c r="DJ1704" s="39" t="s">
        <v>7787</v>
      </c>
      <c r="DK1704" s="39" t="s">
        <v>7787</v>
      </c>
      <c r="DL1704" s="39">
        <v>2</v>
      </c>
      <c r="DM1704" s="39"/>
      <c r="DN1704" s="39"/>
      <c r="DO1704" s="39"/>
    </row>
    <row r="1705" spans="113:119" x14ac:dyDescent="0.4">
      <c r="DI1705" s="39" t="s">
        <v>7788</v>
      </c>
      <c r="DJ1705" s="39" t="s">
        <v>7789</v>
      </c>
      <c r="DK1705" s="39" t="s">
        <v>7789</v>
      </c>
      <c r="DL1705" s="39">
        <v>2</v>
      </c>
      <c r="DM1705" s="39"/>
      <c r="DN1705" s="39"/>
      <c r="DO1705" s="39"/>
    </row>
    <row r="1706" spans="113:119" x14ac:dyDescent="0.4">
      <c r="DI1706" s="39" t="s">
        <v>7790</v>
      </c>
      <c r="DJ1706" s="39" t="s">
        <v>7791</v>
      </c>
      <c r="DK1706" s="39" t="s">
        <v>7791</v>
      </c>
      <c r="DL1706" s="39">
        <v>2</v>
      </c>
      <c r="DM1706" s="39"/>
      <c r="DN1706" s="39"/>
      <c r="DO1706" s="39"/>
    </row>
    <row r="1707" spans="113:119" x14ac:dyDescent="0.4">
      <c r="DI1707" s="39" t="s">
        <v>7792</v>
      </c>
      <c r="DJ1707" s="39" t="s">
        <v>7793</v>
      </c>
      <c r="DK1707" s="39" t="s">
        <v>7793</v>
      </c>
      <c r="DL1707" s="39">
        <v>2</v>
      </c>
      <c r="DM1707" s="39"/>
      <c r="DN1707" s="39"/>
      <c r="DO1707" s="39"/>
    </row>
    <row r="1708" spans="113:119" x14ac:dyDescent="0.4">
      <c r="DI1708" s="39" t="s">
        <v>7794</v>
      </c>
      <c r="DJ1708" s="39" t="s">
        <v>7795</v>
      </c>
      <c r="DK1708" s="39" t="s">
        <v>7795</v>
      </c>
      <c r="DL1708" s="39">
        <v>2</v>
      </c>
      <c r="DM1708" s="39"/>
      <c r="DN1708" s="39"/>
      <c r="DO1708" s="39"/>
    </row>
    <row r="1709" spans="113:119" x14ac:dyDescent="0.4">
      <c r="DI1709" s="39" t="s">
        <v>7796</v>
      </c>
      <c r="DJ1709" s="39" t="s">
        <v>7797</v>
      </c>
      <c r="DK1709" s="39" t="s">
        <v>7797</v>
      </c>
      <c r="DL1709" s="39">
        <v>2</v>
      </c>
      <c r="DM1709" s="39"/>
      <c r="DN1709" s="39"/>
      <c r="DO1709" s="39"/>
    </row>
    <row r="1710" spans="113:119" x14ac:dyDescent="0.4">
      <c r="DI1710" s="39" t="s">
        <v>7798</v>
      </c>
      <c r="DJ1710" s="39" t="s">
        <v>7799</v>
      </c>
      <c r="DK1710" s="39" t="s">
        <v>7799</v>
      </c>
      <c r="DL1710" s="39">
        <v>2</v>
      </c>
      <c r="DM1710" s="39"/>
      <c r="DN1710" s="39"/>
      <c r="DO1710" s="39"/>
    </row>
    <row r="1711" spans="113:119" x14ac:dyDescent="0.4">
      <c r="DI1711" s="39" t="s">
        <v>7800</v>
      </c>
      <c r="DJ1711" s="39" t="s">
        <v>7801</v>
      </c>
      <c r="DK1711" s="39" t="s">
        <v>7801</v>
      </c>
      <c r="DL1711" s="39">
        <v>2</v>
      </c>
      <c r="DM1711" s="39"/>
      <c r="DN1711" s="39"/>
      <c r="DO1711" s="39"/>
    </row>
    <row r="1712" spans="113:119" x14ac:dyDescent="0.4">
      <c r="DI1712" s="39" t="s">
        <v>7802</v>
      </c>
      <c r="DJ1712" s="39" t="s">
        <v>7803</v>
      </c>
      <c r="DK1712" s="39" t="s">
        <v>7803</v>
      </c>
      <c r="DL1712" s="39">
        <v>2</v>
      </c>
      <c r="DM1712" s="39"/>
      <c r="DN1712" s="39"/>
      <c r="DO1712" s="39"/>
    </row>
    <row r="1713" spans="113:119" x14ac:dyDescent="0.4">
      <c r="DI1713" s="39" t="s">
        <v>7804</v>
      </c>
      <c r="DJ1713" s="39" t="s">
        <v>7805</v>
      </c>
      <c r="DK1713" s="39" t="s">
        <v>7805</v>
      </c>
      <c r="DL1713" s="39">
        <v>2</v>
      </c>
      <c r="DM1713" s="39"/>
      <c r="DN1713" s="39"/>
      <c r="DO1713" s="39"/>
    </row>
    <row r="1714" spans="113:119" x14ac:dyDescent="0.4">
      <c r="DI1714" s="39" t="s">
        <v>7806</v>
      </c>
      <c r="DJ1714" s="39" t="s">
        <v>7807</v>
      </c>
      <c r="DK1714" s="39" t="s">
        <v>7807</v>
      </c>
      <c r="DL1714" s="39">
        <v>2</v>
      </c>
      <c r="DM1714" s="39"/>
      <c r="DN1714" s="39"/>
      <c r="DO1714" s="39"/>
    </row>
    <row r="1715" spans="113:119" x14ac:dyDescent="0.4">
      <c r="DI1715" s="39" t="s">
        <v>7808</v>
      </c>
      <c r="DJ1715" s="39" t="s">
        <v>7809</v>
      </c>
      <c r="DK1715" s="39" t="s">
        <v>7809</v>
      </c>
      <c r="DL1715" s="39">
        <v>2</v>
      </c>
      <c r="DM1715" s="39"/>
      <c r="DN1715" s="39"/>
      <c r="DO1715" s="39"/>
    </row>
    <row r="1716" spans="113:119" x14ac:dyDescent="0.4">
      <c r="DI1716" s="39" t="s">
        <v>7810</v>
      </c>
      <c r="DJ1716" s="39" t="s">
        <v>7811</v>
      </c>
      <c r="DK1716" s="39" t="s">
        <v>7811</v>
      </c>
      <c r="DL1716" s="39">
        <v>2</v>
      </c>
      <c r="DM1716" s="39"/>
      <c r="DN1716" s="39"/>
      <c r="DO1716" s="39"/>
    </row>
    <row r="1717" spans="113:119" x14ac:dyDescent="0.4">
      <c r="DI1717" s="39" t="s">
        <v>7812</v>
      </c>
      <c r="DJ1717" s="39" t="s">
        <v>7813</v>
      </c>
      <c r="DK1717" s="39" t="s">
        <v>7813</v>
      </c>
      <c r="DL1717" s="39">
        <v>2</v>
      </c>
      <c r="DM1717" s="39"/>
      <c r="DN1717" s="39"/>
      <c r="DO1717" s="39"/>
    </row>
    <row r="1718" spans="113:119" x14ac:dyDescent="0.4">
      <c r="DI1718" s="39" t="s">
        <v>7814</v>
      </c>
      <c r="DJ1718" s="39" t="s">
        <v>7815</v>
      </c>
      <c r="DK1718" s="39" t="s">
        <v>7815</v>
      </c>
      <c r="DL1718" s="39">
        <v>2</v>
      </c>
      <c r="DM1718" s="39"/>
      <c r="DN1718" s="39"/>
      <c r="DO1718" s="39"/>
    </row>
    <row r="1719" spans="113:119" x14ac:dyDescent="0.4">
      <c r="DI1719" s="39" t="s">
        <v>7816</v>
      </c>
      <c r="DJ1719" s="39" t="s">
        <v>7817</v>
      </c>
      <c r="DK1719" s="39" t="s">
        <v>7817</v>
      </c>
      <c r="DL1719" s="39">
        <v>2</v>
      </c>
      <c r="DM1719" s="39"/>
      <c r="DN1719" s="39"/>
      <c r="DO1719" s="39"/>
    </row>
    <row r="1720" spans="113:119" x14ac:dyDescent="0.4">
      <c r="DI1720" s="39" t="s">
        <v>7818</v>
      </c>
      <c r="DJ1720" s="39" t="s">
        <v>7819</v>
      </c>
      <c r="DK1720" s="39" t="s">
        <v>7819</v>
      </c>
      <c r="DL1720" s="39">
        <v>2</v>
      </c>
      <c r="DM1720" s="39"/>
      <c r="DN1720" s="39"/>
      <c r="DO1720" s="39"/>
    </row>
    <row r="1721" spans="113:119" x14ac:dyDescent="0.4">
      <c r="DI1721" s="39" t="s">
        <v>7820</v>
      </c>
      <c r="DJ1721" s="39" t="s">
        <v>7821</v>
      </c>
      <c r="DK1721" s="39" t="s">
        <v>7821</v>
      </c>
      <c r="DL1721" s="39">
        <v>2</v>
      </c>
      <c r="DM1721" s="39"/>
      <c r="DN1721" s="39"/>
      <c r="DO1721" s="39"/>
    </row>
    <row r="1722" spans="113:119" x14ac:dyDescent="0.4">
      <c r="DI1722" s="39" t="s">
        <v>7822</v>
      </c>
      <c r="DJ1722" s="39" t="s">
        <v>7823</v>
      </c>
      <c r="DK1722" s="39" t="s">
        <v>7823</v>
      </c>
      <c r="DL1722" s="39">
        <v>2</v>
      </c>
      <c r="DM1722" s="39"/>
      <c r="DN1722" s="39"/>
      <c r="DO1722" s="39"/>
    </row>
    <row r="1723" spans="113:119" x14ac:dyDescent="0.4">
      <c r="DI1723" s="39" t="s">
        <v>7824</v>
      </c>
      <c r="DJ1723" s="39" t="s">
        <v>7825</v>
      </c>
      <c r="DK1723" s="39" t="s">
        <v>7825</v>
      </c>
      <c r="DL1723" s="39">
        <v>2</v>
      </c>
      <c r="DM1723" s="39"/>
      <c r="DN1723" s="39"/>
      <c r="DO1723" s="39"/>
    </row>
    <row r="1724" spans="113:119" x14ac:dyDescent="0.4">
      <c r="DI1724" s="39" t="s">
        <v>7826</v>
      </c>
      <c r="DJ1724" s="39" t="s">
        <v>7827</v>
      </c>
      <c r="DK1724" s="39" t="s">
        <v>7827</v>
      </c>
      <c r="DL1724" s="39">
        <v>2</v>
      </c>
      <c r="DM1724" s="39"/>
      <c r="DN1724" s="39"/>
      <c r="DO1724" s="39"/>
    </row>
    <row r="1725" spans="113:119" x14ac:dyDescent="0.4">
      <c r="DI1725" s="39" t="s">
        <v>7828</v>
      </c>
      <c r="DJ1725" s="39" t="s">
        <v>7829</v>
      </c>
      <c r="DK1725" s="39" t="s">
        <v>7829</v>
      </c>
      <c r="DL1725" s="39">
        <v>2</v>
      </c>
      <c r="DM1725" s="39"/>
      <c r="DN1725" s="39"/>
      <c r="DO1725" s="39"/>
    </row>
    <row r="1726" spans="113:119" x14ac:dyDescent="0.4">
      <c r="DI1726" s="39" t="s">
        <v>7830</v>
      </c>
      <c r="DJ1726" s="39" t="s">
        <v>7831</v>
      </c>
      <c r="DK1726" s="39" t="s">
        <v>7831</v>
      </c>
      <c r="DL1726" s="39">
        <v>2</v>
      </c>
      <c r="DM1726" s="39"/>
      <c r="DN1726" s="39"/>
      <c r="DO1726" s="39"/>
    </row>
    <row r="1727" spans="113:119" x14ac:dyDescent="0.4">
      <c r="DI1727" s="39" t="s">
        <v>7832</v>
      </c>
      <c r="DJ1727" s="39" t="s">
        <v>7833</v>
      </c>
      <c r="DK1727" s="39" t="s">
        <v>7833</v>
      </c>
      <c r="DL1727" s="39">
        <v>2</v>
      </c>
      <c r="DM1727" s="39"/>
      <c r="DN1727" s="39"/>
      <c r="DO1727" s="39"/>
    </row>
    <row r="1728" spans="113:119" x14ac:dyDescent="0.4">
      <c r="DI1728" s="39" t="s">
        <v>7834</v>
      </c>
      <c r="DJ1728" s="39" t="s">
        <v>7835</v>
      </c>
      <c r="DK1728" s="39" t="s">
        <v>7835</v>
      </c>
      <c r="DL1728" s="39">
        <v>2</v>
      </c>
      <c r="DM1728" s="39"/>
      <c r="DN1728" s="39"/>
      <c r="DO1728" s="39"/>
    </row>
    <row r="1729" spans="113:119" x14ac:dyDescent="0.4">
      <c r="DI1729" s="39" t="s">
        <v>7836</v>
      </c>
      <c r="DJ1729" s="39" t="s">
        <v>7837</v>
      </c>
      <c r="DK1729" s="39" t="s">
        <v>7837</v>
      </c>
      <c r="DL1729" s="39">
        <v>2</v>
      </c>
      <c r="DM1729" s="39"/>
      <c r="DN1729" s="39"/>
      <c r="DO1729" s="39"/>
    </row>
    <row r="1730" spans="113:119" x14ac:dyDescent="0.4">
      <c r="DI1730" s="39" t="s">
        <v>7838</v>
      </c>
      <c r="DJ1730" s="39" t="s">
        <v>7839</v>
      </c>
      <c r="DK1730" s="39" t="s">
        <v>7839</v>
      </c>
      <c r="DL1730" s="39">
        <v>2</v>
      </c>
      <c r="DM1730" s="39"/>
      <c r="DN1730" s="39"/>
      <c r="DO1730" s="39"/>
    </row>
    <row r="1731" spans="113:119" x14ac:dyDescent="0.4">
      <c r="DI1731" s="39" t="s">
        <v>7840</v>
      </c>
      <c r="DJ1731" s="39" t="s">
        <v>7841</v>
      </c>
      <c r="DK1731" s="39" t="s">
        <v>7841</v>
      </c>
      <c r="DL1731" s="39">
        <v>2</v>
      </c>
      <c r="DM1731" s="39"/>
      <c r="DN1731" s="39"/>
      <c r="DO1731" s="39"/>
    </row>
    <row r="1732" spans="113:119" x14ac:dyDescent="0.4">
      <c r="DI1732" s="39" t="s">
        <v>7842</v>
      </c>
      <c r="DJ1732" s="39" t="s">
        <v>7843</v>
      </c>
      <c r="DK1732" s="39" t="s">
        <v>7843</v>
      </c>
      <c r="DL1732" s="39">
        <v>2</v>
      </c>
      <c r="DM1732" s="39"/>
      <c r="DN1732" s="39"/>
      <c r="DO1732" s="39"/>
    </row>
    <row r="1733" spans="113:119" x14ac:dyDescent="0.4">
      <c r="DI1733" s="39" t="s">
        <v>7844</v>
      </c>
      <c r="DJ1733" s="39" t="s">
        <v>7845</v>
      </c>
      <c r="DK1733" s="39" t="s">
        <v>7845</v>
      </c>
      <c r="DL1733" s="39">
        <v>2</v>
      </c>
      <c r="DM1733" s="39"/>
      <c r="DN1733" s="39"/>
      <c r="DO1733" s="39"/>
    </row>
    <row r="1734" spans="113:119" x14ac:dyDescent="0.4">
      <c r="DI1734" s="39" t="s">
        <v>7846</v>
      </c>
      <c r="DJ1734" s="39" t="s">
        <v>7847</v>
      </c>
      <c r="DK1734" s="39" t="s">
        <v>7847</v>
      </c>
      <c r="DL1734" s="39">
        <v>2</v>
      </c>
      <c r="DM1734" s="39"/>
      <c r="DN1734" s="39"/>
      <c r="DO1734" s="39"/>
    </row>
    <row r="1735" spans="113:119" x14ac:dyDescent="0.4">
      <c r="DI1735" s="39" t="s">
        <v>7848</v>
      </c>
      <c r="DJ1735" s="39" t="s">
        <v>7849</v>
      </c>
      <c r="DK1735" s="39" t="s">
        <v>7849</v>
      </c>
      <c r="DL1735" s="39">
        <v>2</v>
      </c>
      <c r="DM1735" s="39"/>
      <c r="DN1735" s="39"/>
      <c r="DO1735" s="39"/>
    </row>
    <row r="1736" spans="113:119" x14ac:dyDescent="0.4">
      <c r="DI1736" s="39" t="s">
        <v>7850</v>
      </c>
      <c r="DJ1736" s="39" t="s">
        <v>7851</v>
      </c>
      <c r="DK1736" s="39" t="s">
        <v>7851</v>
      </c>
      <c r="DL1736" s="39">
        <v>2</v>
      </c>
      <c r="DM1736" s="39"/>
      <c r="DN1736" s="39"/>
      <c r="DO1736" s="39"/>
    </row>
    <row r="1737" spans="113:119" x14ac:dyDescent="0.4">
      <c r="DI1737" s="39" t="s">
        <v>7852</v>
      </c>
      <c r="DJ1737" s="39" t="s">
        <v>7853</v>
      </c>
      <c r="DK1737" s="39" t="s">
        <v>7853</v>
      </c>
      <c r="DL1737" s="39">
        <v>2</v>
      </c>
      <c r="DM1737" s="39"/>
      <c r="DN1737" s="39"/>
      <c r="DO1737" s="39"/>
    </row>
    <row r="1738" spans="113:119" x14ac:dyDescent="0.4">
      <c r="DI1738" s="39" t="s">
        <v>7854</v>
      </c>
      <c r="DJ1738" s="39" t="s">
        <v>7855</v>
      </c>
      <c r="DK1738" s="39" t="s">
        <v>7855</v>
      </c>
      <c r="DL1738" s="39">
        <v>2</v>
      </c>
      <c r="DM1738" s="39"/>
      <c r="DN1738" s="39"/>
      <c r="DO1738" s="39"/>
    </row>
    <row r="1739" spans="113:119" x14ac:dyDescent="0.4">
      <c r="DI1739" s="39" t="s">
        <v>7856</v>
      </c>
      <c r="DJ1739" s="39" t="s">
        <v>7857</v>
      </c>
      <c r="DK1739" s="39" t="s">
        <v>7857</v>
      </c>
      <c r="DL1739" s="39">
        <v>2</v>
      </c>
      <c r="DM1739" s="39"/>
      <c r="DN1739" s="39"/>
      <c r="DO1739" s="39"/>
    </row>
    <row r="1740" spans="113:119" x14ac:dyDescent="0.4">
      <c r="DI1740" s="39" t="s">
        <v>7858</v>
      </c>
      <c r="DJ1740" s="39" t="s">
        <v>7859</v>
      </c>
      <c r="DK1740" s="39" t="s">
        <v>7859</v>
      </c>
      <c r="DL1740" s="39">
        <v>2</v>
      </c>
      <c r="DM1740" s="39"/>
      <c r="DN1740" s="39"/>
      <c r="DO1740" s="39"/>
    </row>
    <row r="1741" spans="113:119" x14ac:dyDescent="0.4">
      <c r="DI1741" s="39" t="s">
        <v>7860</v>
      </c>
      <c r="DJ1741" s="39" t="s">
        <v>7861</v>
      </c>
      <c r="DK1741" s="39" t="s">
        <v>7861</v>
      </c>
      <c r="DL1741" s="39">
        <v>2</v>
      </c>
      <c r="DM1741" s="39"/>
      <c r="DN1741" s="39"/>
      <c r="DO1741" s="39"/>
    </row>
    <row r="1742" spans="113:119" x14ac:dyDescent="0.4">
      <c r="DI1742" s="39" t="s">
        <v>7862</v>
      </c>
      <c r="DJ1742" s="39" t="s">
        <v>7863</v>
      </c>
      <c r="DK1742" s="39" t="s">
        <v>7863</v>
      </c>
      <c r="DL1742" s="39">
        <v>2</v>
      </c>
      <c r="DM1742" s="39"/>
      <c r="DN1742" s="39"/>
      <c r="DO1742" s="39"/>
    </row>
    <row r="1743" spans="113:119" x14ac:dyDescent="0.4">
      <c r="DI1743" s="39" t="s">
        <v>7864</v>
      </c>
      <c r="DJ1743" s="39" t="s">
        <v>7865</v>
      </c>
      <c r="DK1743" s="39" t="s">
        <v>7865</v>
      </c>
      <c r="DL1743" s="39">
        <v>2</v>
      </c>
      <c r="DM1743" s="39"/>
      <c r="DN1743" s="39"/>
      <c r="DO1743" s="39"/>
    </row>
    <row r="1744" spans="113:119" x14ac:dyDescent="0.4">
      <c r="DI1744" s="39" t="s">
        <v>7866</v>
      </c>
      <c r="DJ1744" s="39" t="s">
        <v>7867</v>
      </c>
      <c r="DK1744" s="39" t="s">
        <v>7867</v>
      </c>
      <c r="DL1744" s="39">
        <v>2</v>
      </c>
      <c r="DM1744" s="39"/>
      <c r="DN1744" s="39"/>
      <c r="DO1744" s="39"/>
    </row>
    <row r="1745" spans="113:119" x14ac:dyDescent="0.4">
      <c r="DI1745" s="39" t="s">
        <v>7868</v>
      </c>
      <c r="DJ1745" s="39" t="s">
        <v>7869</v>
      </c>
      <c r="DK1745" s="39" t="s">
        <v>7869</v>
      </c>
      <c r="DL1745" s="39">
        <v>2</v>
      </c>
      <c r="DM1745" s="39"/>
      <c r="DN1745" s="39"/>
      <c r="DO1745" s="39"/>
    </row>
    <row r="1746" spans="113:119" x14ac:dyDescent="0.4">
      <c r="DI1746" s="39" t="s">
        <v>7870</v>
      </c>
      <c r="DJ1746" s="39" t="s">
        <v>7871</v>
      </c>
      <c r="DK1746" s="39" t="s">
        <v>7871</v>
      </c>
      <c r="DL1746" s="39">
        <v>2</v>
      </c>
      <c r="DM1746" s="39"/>
      <c r="DN1746" s="39"/>
      <c r="DO1746" s="39"/>
    </row>
    <row r="1747" spans="113:119" x14ac:dyDescent="0.4">
      <c r="DI1747" s="39" t="s">
        <v>7872</v>
      </c>
      <c r="DJ1747" s="39" t="s">
        <v>7873</v>
      </c>
      <c r="DK1747" s="39" t="s">
        <v>7873</v>
      </c>
      <c r="DL1747" s="39">
        <v>2</v>
      </c>
      <c r="DM1747" s="39"/>
      <c r="DN1747" s="39"/>
      <c r="DO1747" s="39"/>
    </row>
    <row r="1748" spans="113:119" x14ac:dyDescent="0.4">
      <c r="DI1748" s="39" t="s">
        <v>7874</v>
      </c>
      <c r="DJ1748" s="39" t="s">
        <v>7875</v>
      </c>
      <c r="DK1748" s="39" t="s">
        <v>7875</v>
      </c>
      <c r="DL1748" s="39">
        <v>3</v>
      </c>
      <c r="DM1748" s="37" t="b">
        <v>0</v>
      </c>
      <c r="DN1748" s="37"/>
      <c r="DO1748" s="39"/>
    </row>
    <row r="1749" spans="113:119" x14ac:dyDescent="0.4">
      <c r="DI1749" s="39" t="s">
        <v>7876</v>
      </c>
      <c r="DJ1749" s="39" t="s">
        <v>7877</v>
      </c>
      <c r="DK1749" s="39" t="s">
        <v>7877</v>
      </c>
      <c r="DL1749" s="39">
        <v>3</v>
      </c>
      <c r="DM1749" s="37" t="b">
        <v>0</v>
      </c>
      <c r="DN1749" s="37"/>
      <c r="DO1749" s="39"/>
    </row>
    <row r="1750" spans="113:119" x14ac:dyDescent="0.4">
      <c r="DI1750" s="39" t="s">
        <v>7878</v>
      </c>
      <c r="DJ1750" s="39" t="s">
        <v>7879</v>
      </c>
      <c r="DK1750" s="39" t="s">
        <v>7879</v>
      </c>
      <c r="DL1750" s="39">
        <v>3</v>
      </c>
      <c r="DM1750" s="37" t="b">
        <v>0</v>
      </c>
      <c r="DN1750" s="37"/>
      <c r="DO1750" s="39"/>
    </row>
    <row r="1751" spans="113:119" x14ac:dyDescent="0.4">
      <c r="DI1751" s="39" t="s">
        <v>7880</v>
      </c>
      <c r="DJ1751" s="39" t="s">
        <v>7881</v>
      </c>
      <c r="DK1751" s="39" t="s">
        <v>7881</v>
      </c>
      <c r="DL1751" s="39">
        <v>3</v>
      </c>
      <c r="DM1751" s="37" t="b">
        <v>0</v>
      </c>
      <c r="DN1751" s="37"/>
      <c r="DO1751" s="39"/>
    </row>
    <row r="1752" spans="113:119" x14ac:dyDescent="0.4">
      <c r="DI1752" s="39" t="s">
        <v>7882</v>
      </c>
      <c r="DJ1752" s="39" t="s">
        <v>7883</v>
      </c>
      <c r="DK1752" s="39" t="s">
        <v>7883</v>
      </c>
      <c r="DL1752" s="39">
        <v>3</v>
      </c>
      <c r="DM1752" s="37" t="b">
        <v>0</v>
      </c>
      <c r="DN1752" s="37"/>
      <c r="DO1752" s="39"/>
    </row>
    <row r="1753" spans="113:119" x14ac:dyDescent="0.4">
      <c r="DI1753" s="39" t="s">
        <v>7884</v>
      </c>
      <c r="DJ1753" s="39" t="s">
        <v>7885</v>
      </c>
      <c r="DK1753" s="39" t="s">
        <v>7885</v>
      </c>
      <c r="DL1753" s="39">
        <v>3</v>
      </c>
      <c r="DM1753" s="37" t="b">
        <v>0</v>
      </c>
      <c r="DN1753" s="37"/>
      <c r="DO1753" s="39"/>
    </row>
    <row r="1754" spans="113:119" x14ac:dyDescent="0.4">
      <c r="DI1754" s="39" t="s">
        <v>7886</v>
      </c>
      <c r="DJ1754" s="39" t="s">
        <v>7887</v>
      </c>
      <c r="DK1754" s="39" t="s">
        <v>7887</v>
      </c>
      <c r="DL1754" s="39">
        <v>3</v>
      </c>
      <c r="DM1754" s="37" t="b">
        <v>0</v>
      </c>
      <c r="DN1754" s="37"/>
      <c r="DO1754" s="39"/>
    </row>
    <row r="1755" spans="113:119" x14ac:dyDescent="0.4">
      <c r="DI1755" s="39" t="s">
        <v>7888</v>
      </c>
      <c r="DJ1755" s="39" t="s">
        <v>7889</v>
      </c>
      <c r="DK1755" s="39" t="s">
        <v>7889</v>
      </c>
      <c r="DL1755" s="39"/>
      <c r="DM1755" s="39"/>
      <c r="DN1755" s="39"/>
      <c r="DO1755" s="39"/>
    </row>
    <row r="1756" spans="113:119" x14ac:dyDescent="0.4">
      <c r="DI1756" s="39" t="s">
        <v>7890</v>
      </c>
      <c r="DJ1756" s="39" t="s">
        <v>7891</v>
      </c>
      <c r="DK1756" s="39" t="s">
        <v>7891</v>
      </c>
      <c r="DL1756" s="39"/>
      <c r="DM1756" s="39"/>
      <c r="DN1756" s="39"/>
      <c r="DO1756" s="39"/>
    </row>
    <row r="1757" spans="113:119" x14ac:dyDescent="0.4">
      <c r="DI1757" s="39" t="s">
        <v>7892</v>
      </c>
      <c r="DJ1757" s="39" t="s">
        <v>7893</v>
      </c>
      <c r="DK1757" s="39" t="s">
        <v>7893</v>
      </c>
      <c r="DL1757" s="39"/>
      <c r="DM1757" s="39"/>
      <c r="DN1757" s="39"/>
      <c r="DO1757" s="39"/>
    </row>
    <row r="1758" spans="113:119" x14ac:dyDescent="0.4">
      <c r="DI1758" s="39" t="s">
        <v>7894</v>
      </c>
      <c r="DJ1758" s="39" t="s">
        <v>7895</v>
      </c>
      <c r="DK1758" s="39" t="s">
        <v>7895</v>
      </c>
      <c r="DL1758" s="39"/>
      <c r="DM1758" s="39"/>
      <c r="DN1758" s="39"/>
      <c r="DO1758" s="39"/>
    </row>
    <row r="1759" spans="113:119" x14ac:dyDescent="0.4">
      <c r="DI1759" s="39" t="s">
        <v>7896</v>
      </c>
      <c r="DJ1759" s="39" t="s">
        <v>7897</v>
      </c>
      <c r="DK1759" s="39" t="s">
        <v>7897</v>
      </c>
      <c r="DL1759" s="39"/>
      <c r="DM1759" s="39"/>
      <c r="DN1759" s="39"/>
      <c r="DO1759" s="39"/>
    </row>
    <row r="1760" spans="113:119" x14ac:dyDescent="0.4">
      <c r="DI1760" s="39" t="s">
        <v>7898</v>
      </c>
      <c r="DJ1760" s="39" t="s">
        <v>7899</v>
      </c>
      <c r="DK1760" s="39" t="s">
        <v>7899</v>
      </c>
      <c r="DL1760" s="39"/>
      <c r="DM1760" s="39"/>
      <c r="DN1760" s="39"/>
      <c r="DO1760" s="39"/>
    </row>
    <row r="1761" spans="113:119" x14ac:dyDescent="0.4">
      <c r="DI1761" s="39" t="s">
        <v>7900</v>
      </c>
      <c r="DJ1761" s="39" t="s">
        <v>7901</v>
      </c>
      <c r="DK1761" s="39" t="s">
        <v>7901</v>
      </c>
      <c r="DL1761" s="39"/>
      <c r="DM1761" s="39"/>
      <c r="DN1761" s="39"/>
      <c r="DO1761" s="39"/>
    </row>
    <row r="1762" spans="113:119" x14ac:dyDescent="0.4">
      <c r="DI1762" s="39" t="s">
        <v>7902</v>
      </c>
      <c r="DJ1762" s="39" t="s">
        <v>7903</v>
      </c>
      <c r="DK1762" s="39" t="s">
        <v>7903</v>
      </c>
      <c r="DL1762" s="39"/>
      <c r="DM1762" s="39"/>
      <c r="DN1762" s="39"/>
      <c r="DO1762" s="39"/>
    </row>
    <row r="1763" spans="113:119" x14ac:dyDescent="0.4">
      <c r="DI1763" s="39" t="s">
        <v>7904</v>
      </c>
      <c r="DJ1763" s="39" t="s">
        <v>7905</v>
      </c>
      <c r="DK1763" s="39" t="s">
        <v>7905</v>
      </c>
      <c r="DL1763" s="39"/>
      <c r="DM1763" s="39"/>
      <c r="DN1763" s="39"/>
      <c r="DO1763" s="39"/>
    </row>
    <row r="1764" spans="113:119" x14ac:dyDescent="0.4">
      <c r="DI1764" s="39" t="s">
        <v>7906</v>
      </c>
      <c r="DJ1764" s="39" t="s">
        <v>7907</v>
      </c>
      <c r="DK1764" s="39" t="s">
        <v>7907</v>
      </c>
      <c r="DL1764" s="39">
        <v>3</v>
      </c>
      <c r="DM1764" s="37" t="b">
        <v>0</v>
      </c>
      <c r="DN1764" s="37"/>
      <c r="DO1764" s="39"/>
    </row>
    <row r="1765" spans="113:119" x14ac:dyDescent="0.4">
      <c r="DI1765" s="39" t="s">
        <v>7908</v>
      </c>
      <c r="DJ1765" s="39" t="s">
        <v>7909</v>
      </c>
      <c r="DK1765" s="39" t="s">
        <v>7909</v>
      </c>
      <c r="DL1765" s="39">
        <v>3</v>
      </c>
      <c r="DM1765" s="37" t="b">
        <v>0</v>
      </c>
      <c r="DN1765" s="37"/>
      <c r="DO1765" s="39"/>
    </row>
    <row r="1766" spans="113:119" x14ac:dyDescent="0.4">
      <c r="DI1766" s="39" t="s">
        <v>7910</v>
      </c>
      <c r="DJ1766" s="39" t="s">
        <v>7911</v>
      </c>
      <c r="DK1766" s="39" t="s">
        <v>7911</v>
      </c>
      <c r="DL1766" s="39">
        <v>3</v>
      </c>
      <c r="DM1766" s="37" t="b">
        <v>0</v>
      </c>
      <c r="DN1766" s="37"/>
      <c r="DO1766" s="39"/>
    </row>
    <row r="1767" spans="113:119" x14ac:dyDescent="0.4">
      <c r="DI1767" s="39" t="s">
        <v>7912</v>
      </c>
      <c r="DJ1767" s="39" t="s">
        <v>7913</v>
      </c>
      <c r="DK1767" s="39" t="s">
        <v>7913</v>
      </c>
      <c r="DL1767" s="39">
        <v>3</v>
      </c>
      <c r="DM1767" s="37" t="b">
        <v>0</v>
      </c>
      <c r="DN1767" s="37"/>
      <c r="DO1767" s="39"/>
    </row>
    <row r="1768" spans="113:119" x14ac:dyDescent="0.4">
      <c r="DI1768" s="39" t="s">
        <v>7914</v>
      </c>
      <c r="DJ1768" s="39" t="s">
        <v>7915</v>
      </c>
      <c r="DK1768" s="39" t="s">
        <v>7915</v>
      </c>
      <c r="DL1768" s="39">
        <v>3</v>
      </c>
      <c r="DM1768" s="37" t="b">
        <v>0</v>
      </c>
      <c r="DN1768" s="37"/>
      <c r="DO1768" s="39"/>
    </row>
    <row r="1769" spans="113:119" x14ac:dyDescent="0.4">
      <c r="DI1769" s="39" t="s">
        <v>7916</v>
      </c>
      <c r="DJ1769" s="39" t="s">
        <v>7917</v>
      </c>
      <c r="DK1769" s="39" t="s">
        <v>7917</v>
      </c>
      <c r="DL1769" s="39">
        <v>3</v>
      </c>
      <c r="DM1769" s="37" t="b">
        <v>0</v>
      </c>
      <c r="DN1769" s="37"/>
      <c r="DO1769" s="39"/>
    </row>
    <row r="1770" spans="113:119" x14ac:dyDescent="0.4">
      <c r="DI1770" s="39" t="s">
        <v>7918</v>
      </c>
      <c r="DJ1770" s="39" t="s">
        <v>7919</v>
      </c>
      <c r="DK1770" s="39" t="s">
        <v>7919</v>
      </c>
      <c r="DL1770" s="39">
        <v>3</v>
      </c>
      <c r="DM1770" s="37" t="b">
        <v>0</v>
      </c>
      <c r="DN1770" s="37"/>
      <c r="DO1770" s="39"/>
    </row>
    <row r="1771" spans="113:119" x14ac:dyDescent="0.4">
      <c r="DI1771" s="59" t="s">
        <v>7920</v>
      </c>
      <c r="DJ1771" s="59" t="s">
        <v>7921</v>
      </c>
      <c r="DK1771" s="59" t="s">
        <v>7921</v>
      </c>
      <c r="DL1771" s="59">
        <v>3</v>
      </c>
      <c r="DM1771" s="128" t="b">
        <v>0</v>
      </c>
      <c r="DN1771" s="128"/>
      <c r="DO1771" s="59"/>
    </row>
  </sheetData>
  <mergeCells count="214">
    <mergeCell ref="G2:G4"/>
    <mergeCell ref="I2:I4"/>
    <mergeCell ref="J2:J4"/>
    <mergeCell ref="K2:K4"/>
    <mergeCell ref="L2:L4"/>
    <mergeCell ref="M2:M4"/>
    <mergeCell ref="A2:A4"/>
    <mergeCell ref="B2:B4"/>
    <mergeCell ref="C2:C4"/>
    <mergeCell ref="D2:D4"/>
    <mergeCell ref="E2:E4"/>
    <mergeCell ref="F2:F4"/>
    <mergeCell ref="U2:U4"/>
    <mergeCell ref="V2:V4"/>
    <mergeCell ref="W2:W4"/>
    <mergeCell ref="Y2:Y4"/>
    <mergeCell ref="Z2:Z4"/>
    <mergeCell ref="AA2:AA4"/>
    <mergeCell ref="N2:N4"/>
    <mergeCell ref="O2:O4"/>
    <mergeCell ref="Q2:Q4"/>
    <mergeCell ref="R2:R4"/>
    <mergeCell ref="S2:S4"/>
    <mergeCell ref="T2:T4"/>
    <mergeCell ref="AI2:AI4"/>
    <mergeCell ref="AJ2:AJ4"/>
    <mergeCell ref="AK2:AK4"/>
    <mergeCell ref="AL2:AL4"/>
    <mergeCell ref="AM2:AM4"/>
    <mergeCell ref="AO2:AO4"/>
    <mergeCell ref="AB2:AB4"/>
    <mergeCell ref="AC2:AC4"/>
    <mergeCell ref="AD2:AD4"/>
    <mergeCell ref="AE2:AE4"/>
    <mergeCell ref="AG2:AG4"/>
    <mergeCell ref="AH2:AH4"/>
    <mergeCell ref="AW2:AW4"/>
    <mergeCell ref="AX2:AX4"/>
    <mergeCell ref="AY2:AY4"/>
    <mergeCell ref="AZ2:AZ4"/>
    <mergeCell ref="BA2:BA4"/>
    <mergeCell ref="BB2:BB4"/>
    <mergeCell ref="AP2:AP4"/>
    <mergeCell ref="AQ2:AQ4"/>
    <mergeCell ref="AR2:AR4"/>
    <mergeCell ref="AS2:AS4"/>
    <mergeCell ref="AT2:AT4"/>
    <mergeCell ref="AU2:AU4"/>
    <mergeCell ref="BN2:BN4"/>
    <mergeCell ref="BO2:BO4"/>
    <mergeCell ref="BP2:BP4"/>
    <mergeCell ref="BQ2:BQ4"/>
    <mergeCell ref="BR2:BR4"/>
    <mergeCell ref="BS2:BS4"/>
    <mergeCell ref="BC2:BC4"/>
    <mergeCell ref="BE2:BE3"/>
    <mergeCell ref="BI2:BI3"/>
    <mergeCell ref="BJ2:BJ3"/>
    <mergeCell ref="BK2:BK3"/>
    <mergeCell ref="BM2:BM4"/>
    <mergeCell ref="CA2:CA4"/>
    <mergeCell ref="CC2:CC4"/>
    <mergeCell ref="CD2:CD4"/>
    <mergeCell ref="CE2:CE4"/>
    <mergeCell ref="CF2:CF4"/>
    <mergeCell ref="CG2:CG4"/>
    <mergeCell ref="BU2:BU4"/>
    <mergeCell ref="BV2:BV4"/>
    <mergeCell ref="BW2:BW4"/>
    <mergeCell ref="BX2:BX4"/>
    <mergeCell ref="BY2:BY4"/>
    <mergeCell ref="BZ2:BZ4"/>
    <mergeCell ref="CO2:CO4"/>
    <mergeCell ref="CP2:CP4"/>
    <mergeCell ref="CQ2:CQ4"/>
    <mergeCell ref="CS2:CS4"/>
    <mergeCell ref="CT2:CT4"/>
    <mergeCell ref="CU2:CU4"/>
    <mergeCell ref="CH2:CH4"/>
    <mergeCell ref="CI2:CI4"/>
    <mergeCell ref="CK2:CK4"/>
    <mergeCell ref="CL2:CL4"/>
    <mergeCell ref="CM2:CM4"/>
    <mergeCell ref="CN2:CN4"/>
    <mergeCell ref="DC2:DC4"/>
    <mergeCell ref="DD2:DD4"/>
    <mergeCell ref="DE2:DE4"/>
    <mergeCell ref="DF2:DF4"/>
    <mergeCell ref="DG2:DG4"/>
    <mergeCell ref="DI2:DI4"/>
    <mergeCell ref="CV2:CV4"/>
    <mergeCell ref="CW2:CW4"/>
    <mergeCell ref="CX2:CX4"/>
    <mergeCell ref="CY2:CY4"/>
    <mergeCell ref="DA2:DA4"/>
    <mergeCell ref="DB2:DB4"/>
    <mergeCell ref="DQ2:DQ4"/>
    <mergeCell ref="DR2:DR4"/>
    <mergeCell ref="DS2:DS4"/>
    <mergeCell ref="DT2:DT4"/>
    <mergeCell ref="DU2:DU4"/>
    <mergeCell ref="DV2:DV4"/>
    <mergeCell ref="DJ2:DJ4"/>
    <mergeCell ref="DK2:DK4"/>
    <mergeCell ref="DL2:DL4"/>
    <mergeCell ref="DM2:DM4"/>
    <mergeCell ref="DN2:DN4"/>
    <mergeCell ref="DO2:DO4"/>
    <mergeCell ref="ED2:ED4"/>
    <mergeCell ref="EE2:EE4"/>
    <mergeCell ref="EG2:EG4"/>
    <mergeCell ref="EH2:EH4"/>
    <mergeCell ref="EI2:EI4"/>
    <mergeCell ref="EJ2:EJ4"/>
    <mergeCell ref="DW2:DW4"/>
    <mergeCell ref="DY2:DY4"/>
    <mergeCell ref="DZ2:DZ4"/>
    <mergeCell ref="EA2:EA4"/>
    <mergeCell ref="EB2:EB4"/>
    <mergeCell ref="EC2:EC4"/>
    <mergeCell ref="ER2:ER4"/>
    <mergeCell ref="ES2:ES4"/>
    <mergeCell ref="ET2:ET4"/>
    <mergeCell ref="EU2:EU4"/>
    <mergeCell ref="EW2:EW4"/>
    <mergeCell ref="EX2:EX4"/>
    <mergeCell ref="EK2:EK4"/>
    <mergeCell ref="EL2:EL4"/>
    <mergeCell ref="EM2:EM4"/>
    <mergeCell ref="EO2:EO4"/>
    <mergeCell ref="EP2:EP4"/>
    <mergeCell ref="EQ2:EQ4"/>
    <mergeCell ref="FF2:FF4"/>
    <mergeCell ref="FG2:FG4"/>
    <mergeCell ref="FH2:FH4"/>
    <mergeCell ref="FI2:FI4"/>
    <mergeCell ref="FJ2:FJ4"/>
    <mergeCell ref="FK2:FK4"/>
    <mergeCell ref="EY2:EY4"/>
    <mergeCell ref="EZ2:EZ4"/>
    <mergeCell ref="FA2:FA4"/>
    <mergeCell ref="FB2:FB4"/>
    <mergeCell ref="FC2:FC4"/>
    <mergeCell ref="FE2:FE4"/>
    <mergeCell ref="FS2:FS4"/>
    <mergeCell ref="FU2:FU4"/>
    <mergeCell ref="FV2:FV4"/>
    <mergeCell ref="FW2:FW4"/>
    <mergeCell ref="FX2:FX4"/>
    <mergeCell ref="FY2:FY4"/>
    <mergeCell ref="FM2:FM4"/>
    <mergeCell ref="FN2:FN4"/>
    <mergeCell ref="FO2:FO4"/>
    <mergeCell ref="FP2:FP4"/>
    <mergeCell ref="FQ2:FQ4"/>
    <mergeCell ref="FR2:FR4"/>
    <mergeCell ref="GG2:GG4"/>
    <mergeCell ref="GH2:GH4"/>
    <mergeCell ref="GI2:GI4"/>
    <mergeCell ref="GK2:GK4"/>
    <mergeCell ref="GL2:GL4"/>
    <mergeCell ref="GM2:GM4"/>
    <mergeCell ref="FZ2:FZ4"/>
    <mergeCell ref="GA2:GA4"/>
    <mergeCell ref="GC2:GC4"/>
    <mergeCell ref="GD2:GD4"/>
    <mergeCell ref="GE2:GE4"/>
    <mergeCell ref="GF2:GF4"/>
    <mergeCell ref="GU2:GU4"/>
    <mergeCell ref="GV2:GV4"/>
    <mergeCell ref="GW2:GW4"/>
    <mergeCell ref="GX2:GX4"/>
    <mergeCell ref="GY2:GY4"/>
    <mergeCell ref="HA2:HA4"/>
    <mergeCell ref="GN2:GN4"/>
    <mergeCell ref="GO2:GO4"/>
    <mergeCell ref="GP2:GP4"/>
    <mergeCell ref="GQ2:GQ4"/>
    <mergeCell ref="GS2:GS4"/>
    <mergeCell ref="GT2:GT4"/>
    <mergeCell ref="HI2:HI4"/>
    <mergeCell ref="HJ2:HJ4"/>
    <mergeCell ref="HK2:HK4"/>
    <mergeCell ref="HL2:HL4"/>
    <mergeCell ref="HM2:HM4"/>
    <mergeCell ref="HN2:HN4"/>
    <mergeCell ref="HB2:HB4"/>
    <mergeCell ref="HC2:HC4"/>
    <mergeCell ref="HD2:HD4"/>
    <mergeCell ref="HE2:HE4"/>
    <mergeCell ref="HF2:HF4"/>
    <mergeCell ref="HG2:HG4"/>
    <mergeCell ref="HV2:HV4"/>
    <mergeCell ref="HW2:HW4"/>
    <mergeCell ref="HY2:HY4"/>
    <mergeCell ref="HZ2:HZ4"/>
    <mergeCell ref="IA2:IA4"/>
    <mergeCell ref="IB2:IB4"/>
    <mergeCell ref="HO2:HO4"/>
    <mergeCell ref="HQ2:HQ4"/>
    <mergeCell ref="HR2:HR4"/>
    <mergeCell ref="HS2:HS4"/>
    <mergeCell ref="HT2:HT4"/>
    <mergeCell ref="HU2:HU4"/>
    <mergeCell ref="IJ2:IJ4"/>
    <mergeCell ref="IK2:IK4"/>
    <mergeCell ref="IL2:IL4"/>
    <mergeCell ref="IM2:IM4"/>
    <mergeCell ref="IC2:IC4"/>
    <mergeCell ref="ID2:ID4"/>
    <mergeCell ref="IE2:IE4"/>
    <mergeCell ref="IG2:IG4"/>
    <mergeCell ref="IH2:IH4"/>
    <mergeCell ref="II2:II4"/>
  </mergeCells>
  <phoneticPr fontId="1"/>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zoomScaleNormal="100" zoomScaleSheetLayoutView="75" workbookViewId="0"/>
  </sheetViews>
  <sheetFormatPr defaultColWidth="9" defaultRowHeight="13.5" x14ac:dyDescent="0.15"/>
  <cols>
    <col min="1" max="1" width="1.625" style="168" customWidth="1"/>
    <col min="2" max="2" width="5.625" style="168" customWidth="1"/>
    <col min="3" max="3" width="4.5" style="168" customWidth="1"/>
    <col min="4" max="4" width="4.625" style="168" customWidth="1"/>
    <col min="5" max="22" width="4.25" style="168" customWidth="1"/>
    <col min="23" max="25" width="1.625" style="168" customWidth="1"/>
    <col min="26" max="26" width="13.625" style="168" customWidth="1"/>
    <col min="27" max="27" width="16.375" style="168" customWidth="1"/>
    <col min="28" max="28" width="1.625" style="168" customWidth="1"/>
    <col min="29" max="44" width="3.625" style="168" customWidth="1"/>
    <col min="45" max="45" width="3.625" style="169" customWidth="1"/>
    <col min="46" max="46" width="31.375" style="169" bestFit="1" customWidth="1"/>
    <col min="47" max="47" width="4.5" style="170" bestFit="1" customWidth="1"/>
    <col min="48" max="48" width="6.125" style="170" bestFit="1" customWidth="1"/>
    <col min="49" max="49" width="7.125" style="170" bestFit="1" customWidth="1"/>
    <col min="50" max="51" width="3.625" style="170" customWidth="1"/>
    <col min="52" max="52" width="3.625" style="168" customWidth="1"/>
    <col min="53" max="53" width="10" style="168" customWidth="1"/>
    <col min="54" max="54" width="8.875" style="168" customWidth="1"/>
    <col min="55" max="55" width="4.125" style="168" customWidth="1"/>
    <col min="56" max="58" width="3.625" style="168" customWidth="1"/>
    <col min="59" max="59" width="18" style="168" customWidth="1"/>
    <col min="60" max="60" width="5.625" style="168" customWidth="1"/>
    <col min="61" max="61" width="4.75" style="168" customWidth="1"/>
    <col min="62" max="62" width="3" style="168" customWidth="1"/>
    <col min="63" max="63" width="4.25" style="168" customWidth="1"/>
    <col min="64" max="64" width="3.625" style="168" customWidth="1"/>
    <col min="65" max="65" width="9" style="168"/>
    <col min="66" max="66" width="22.625" style="168" customWidth="1"/>
    <col min="67" max="67" width="3.875" style="168" customWidth="1"/>
    <col min="68" max="68" width="4.875" style="168" customWidth="1"/>
    <col min="69" max="69" width="3.5" style="168" customWidth="1"/>
    <col min="70" max="70" width="4" style="168" customWidth="1"/>
    <col min="71" max="72" width="9" style="168"/>
    <col min="73" max="74" width="5.375" style="168" customWidth="1"/>
    <col min="75" max="75" width="3.375" style="168" customWidth="1"/>
    <col min="76" max="76" width="4.625" style="168" customWidth="1"/>
    <col min="77" max="78" width="9" style="168"/>
    <col min="79" max="79" width="5.625" style="168" customWidth="1"/>
    <col min="80" max="80" width="5" style="168" customWidth="1"/>
    <col min="81" max="16384" width="9" style="168"/>
  </cols>
  <sheetData>
    <row r="1" spans="1:47" ht="9.75" customHeight="1" x14ac:dyDescent="0.15"/>
    <row r="2" spans="1:47" ht="19.5" customHeight="1" x14ac:dyDescent="0.15">
      <c r="B2" s="168" t="s">
        <v>7922</v>
      </c>
      <c r="Y2" s="171"/>
      <c r="Z2" s="171" t="s">
        <v>7923</v>
      </c>
      <c r="AA2" s="171"/>
      <c r="AB2" s="171"/>
      <c r="AC2" s="171"/>
      <c r="AD2" s="171"/>
      <c r="AE2" s="171"/>
      <c r="AF2" s="171"/>
      <c r="AG2" s="171"/>
      <c r="AS2" s="170"/>
      <c r="AU2" s="169"/>
    </row>
    <row r="3" spans="1:47" ht="9" customHeight="1" x14ac:dyDescent="0.15">
      <c r="Y3" s="171"/>
      <c r="Z3" s="171"/>
      <c r="AA3" s="171"/>
      <c r="AB3" s="171"/>
      <c r="AC3" s="171"/>
      <c r="AD3" s="171"/>
      <c r="AE3" s="171"/>
      <c r="AF3" s="171"/>
      <c r="AG3" s="171"/>
      <c r="AS3" s="170"/>
      <c r="AU3" s="169"/>
    </row>
    <row r="4" spans="1:47" ht="15" customHeight="1" x14ac:dyDescent="0.15">
      <c r="B4" s="1531" t="s">
        <v>7924</v>
      </c>
      <c r="C4" s="1532"/>
      <c r="D4" s="1532"/>
      <c r="E4" s="1532"/>
      <c r="F4" s="1532"/>
      <c r="G4" s="1533"/>
      <c r="N4" s="172"/>
      <c r="Y4" s="171"/>
      <c r="Z4" s="173" t="s">
        <v>7925</v>
      </c>
      <c r="AA4" s="174"/>
      <c r="AB4" s="171"/>
      <c r="AC4" s="171"/>
      <c r="AD4" s="171"/>
      <c r="AE4" s="171"/>
      <c r="AF4" s="171"/>
      <c r="AG4" s="171"/>
      <c r="AS4" s="170"/>
      <c r="AU4" s="169"/>
    </row>
    <row r="5" spans="1:47" ht="15" customHeight="1" x14ac:dyDescent="0.15">
      <c r="B5" s="1531" t="s">
        <v>7926</v>
      </c>
      <c r="C5" s="1532"/>
      <c r="D5" s="1532"/>
      <c r="E5" s="1532"/>
      <c r="F5" s="1532"/>
      <c r="G5" s="1533"/>
      <c r="N5" s="172"/>
      <c r="Y5" s="171"/>
      <c r="Z5" s="175" t="s">
        <v>7927</v>
      </c>
      <c r="AA5" s="176" t="str">
        <f>IF($N$6&lt;&gt;0,IF($N$4=1,VLOOKUP($N$6,$AS$85:$AV$103,4,FALSE),IF($N$4=2,VLOOKUP($N$6,$AX$85:$BA$93,4,FALSE),VLOOKUP($N$6,$BC$85:$BF$86,4,FALSE))),"")</f>
        <v/>
      </c>
      <c r="AB5" s="171"/>
      <c r="AC5" s="171"/>
      <c r="AD5" s="171"/>
      <c r="AE5" s="171"/>
      <c r="AF5" s="171"/>
      <c r="AG5" s="171"/>
      <c r="AS5" s="170"/>
      <c r="AU5" s="169"/>
    </row>
    <row r="6" spans="1:47" ht="15" customHeight="1" x14ac:dyDescent="0.15">
      <c r="B6" s="1531" t="s">
        <v>7928</v>
      </c>
      <c r="C6" s="1532"/>
      <c r="D6" s="1532"/>
      <c r="E6" s="1532"/>
      <c r="F6" s="1532"/>
      <c r="G6" s="1533"/>
      <c r="L6" s="172"/>
      <c r="M6" s="172"/>
      <c r="N6" s="172">
        <f>$AV$81</f>
        <v>0</v>
      </c>
      <c r="O6" s="168" t="str">
        <f>IF($N$6&lt;&gt;0,IF($N$4=1,VLOOKUP($N$6,$AS$85:$AW$103,5,FALSE),IF($N$4=2,VLOOKUP($N$6,$AX$85:$BB$93,5,FALSE),VLOOKUP($N$6,$BC$85:$BG$86,5,FALSE))),"")</f>
        <v/>
      </c>
      <c r="P6" s="177"/>
      <c r="Y6" s="171"/>
      <c r="Z6" s="171"/>
      <c r="AA6" s="171"/>
      <c r="AB6" s="171"/>
      <c r="AC6" s="171"/>
      <c r="AD6" s="171"/>
      <c r="AE6" s="171"/>
      <c r="AF6" s="171"/>
      <c r="AG6" s="171"/>
      <c r="AS6" s="170"/>
      <c r="AU6" s="169"/>
    </row>
    <row r="7" spans="1:47" ht="15" customHeight="1" x14ac:dyDescent="0.15">
      <c r="C7" s="178"/>
      <c r="D7" s="178"/>
      <c r="E7" s="178"/>
      <c r="F7" s="178"/>
      <c r="G7" s="178"/>
      <c r="H7" s="178"/>
      <c r="Y7" s="171"/>
      <c r="Z7" s="173" t="s">
        <v>7929</v>
      </c>
      <c r="AA7" s="179"/>
      <c r="AB7" s="171"/>
      <c r="AC7" s="171"/>
      <c r="AD7" s="171"/>
      <c r="AE7" s="171"/>
      <c r="AF7" s="171"/>
      <c r="AG7" s="171"/>
    </row>
    <row r="8" spans="1:47" ht="15" customHeight="1" x14ac:dyDescent="0.15">
      <c r="A8" s="180"/>
      <c r="B8" s="180"/>
      <c r="C8" s="181"/>
      <c r="D8" s="181"/>
      <c r="E8" s="181"/>
      <c r="F8" s="181"/>
      <c r="G8" s="181"/>
      <c r="H8" s="181"/>
      <c r="I8" s="180"/>
      <c r="J8" s="180"/>
      <c r="K8" s="180"/>
      <c r="L8" s="180"/>
      <c r="M8" s="180"/>
      <c r="N8" s="180"/>
      <c r="O8" s="180"/>
      <c r="P8" s="180"/>
      <c r="Q8" s="180"/>
      <c r="R8" s="180"/>
      <c r="S8" s="180"/>
      <c r="T8" s="180"/>
      <c r="U8" s="180"/>
      <c r="V8" s="180"/>
      <c r="W8" s="180"/>
      <c r="Y8" s="171"/>
      <c r="Z8" s="175" t="s">
        <v>7930</v>
      </c>
      <c r="AA8" s="182"/>
      <c r="AB8" s="171"/>
      <c r="AC8" s="171"/>
      <c r="AD8" s="171"/>
      <c r="AE8" s="171"/>
      <c r="AF8" s="171"/>
      <c r="AG8" s="171"/>
    </row>
    <row r="9" spans="1:47" ht="15" customHeight="1" thickBot="1" x14ac:dyDescent="0.2">
      <c r="A9" s="180"/>
      <c r="B9" s="1534" t="s">
        <v>7931</v>
      </c>
      <c r="C9" s="1534"/>
      <c r="D9" s="1534"/>
      <c r="E9" s="180"/>
      <c r="F9" s="180"/>
      <c r="G9" s="180"/>
      <c r="H9" s="180"/>
      <c r="I9" s="180"/>
      <c r="J9" s="180"/>
      <c r="K9" s="180"/>
      <c r="L9" s="180"/>
      <c r="M9" s="180"/>
      <c r="N9" s="180"/>
      <c r="O9" s="180"/>
      <c r="P9" s="180"/>
      <c r="Q9" s="180"/>
      <c r="R9" s="180"/>
      <c r="S9" s="180"/>
      <c r="T9" s="180"/>
      <c r="U9" s="180"/>
      <c r="V9" s="180"/>
      <c r="W9" s="183">
        <v>1</v>
      </c>
      <c r="Y9" s="171"/>
      <c r="Z9" s="184"/>
      <c r="AA9" s="185"/>
      <c r="AB9" s="171"/>
      <c r="AC9" s="171"/>
      <c r="AD9" s="171"/>
      <c r="AE9" s="171"/>
      <c r="AF9" s="171"/>
      <c r="AG9" s="171"/>
    </row>
    <row r="10" spans="1:47" ht="15" customHeight="1" thickBot="1" x14ac:dyDescent="0.2">
      <c r="A10" s="180"/>
      <c r="B10" s="180"/>
      <c r="C10" s="180"/>
      <c r="D10" s="180"/>
      <c r="E10" s="180"/>
      <c r="F10" s="180"/>
      <c r="G10" s="180"/>
      <c r="H10" s="180"/>
      <c r="I10" s="180"/>
      <c r="J10" s="180"/>
      <c r="K10" s="180"/>
      <c r="L10" s="180"/>
      <c r="M10" s="180"/>
      <c r="N10" s="180"/>
      <c r="O10" s="180"/>
      <c r="P10" s="180"/>
      <c r="Q10" s="1535" t="s">
        <v>7932</v>
      </c>
      <c r="R10" s="1536"/>
      <c r="S10" s="1536"/>
      <c r="T10" s="1526" t="s">
        <v>7933</v>
      </c>
      <c r="U10" s="1527"/>
      <c r="V10" s="1528"/>
      <c r="W10" s="180"/>
      <c r="X10" s="186"/>
      <c r="Y10" s="171"/>
      <c r="Z10" s="173" t="s">
        <v>7934</v>
      </c>
      <c r="AA10" s="179"/>
      <c r="AB10" s="187"/>
      <c r="AC10" s="187"/>
      <c r="AD10" s="187"/>
      <c r="AE10" s="171"/>
      <c r="AF10" s="171"/>
      <c r="AG10" s="171"/>
    </row>
    <row r="11" spans="1:47" ht="15" customHeight="1" thickBot="1" x14ac:dyDescent="0.2">
      <c r="A11" s="180"/>
      <c r="B11" s="180"/>
      <c r="C11" s="180"/>
      <c r="D11" s="180"/>
      <c r="E11" s="1521" t="s">
        <v>7935</v>
      </c>
      <c r="F11" s="1522"/>
      <c r="G11" s="1522"/>
      <c r="H11" s="1522"/>
      <c r="I11" s="1522"/>
      <c r="J11" s="1522"/>
      <c r="K11" s="1522"/>
      <c r="L11" s="1522"/>
      <c r="M11" s="180"/>
      <c r="N11" s="180"/>
      <c r="O11" s="180"/>
      <c r="P11" s="180"/>
      <c r="Q11" s="1523" t="s">
        <v>7936</v>
      </c>
      <c r="R11" s="1524"/>
      <c r="S11" s="1525"/>
      <c r="T11" s="1526" t="s">
        <v>7933</v>
      </c>
      <c r="U11" s="1527"/>
      <c r="V11" s="1528"/>
      <c r="W11" s="188"/>
      <c r="Y11" s="171"/>
      <c r="Z11" s="175" t="s">
        <v>7937</v>
      </c>
      <c r="AA11" s="189" t="b">
        <v>0</v>
      </c>
      <c r="AB11" s="187"/>
      <c r="AC11" s="187"/>
      <c r="AD11" s="171"/>
      <c r="AE11" s="171"/>
      <c r="AF11" s="171"/>
      <c r="AG11" s="171"/>
      <c r="AJ11" s="190"/>
    </row>
    <row r="12" spans="1:47" ht="22.5" customHeight="1" x14ac:dyDescent="0.15">
      <c r="A12" s="180"/>
      <c r="B12" s="180"/>
      <c r="C12" s="180"/>
      <c r="D12" s="180"/>
      <c r="E12" s="1522"/>
      <c r="F12" s="1522"/>
      <c r="G12" s="1522"/>
      <c r="H12" s="1522"/>
      <c r="I12" s="1522"/>
      <c r="J12" s="1522"/>
      <c r="K12" s="1522"/>
      <c r="L12" s="1522"/>
      <c r="M12" s="191" t="s">
        <v>7938</v>
      </c>
      <c r="N12" s="191"/>
      <c r="O12" s="191"/>
      <c r="P12" s="191"/>
      <c r="Q12" s="191"/>
      <c r="R12" s="180"/>
      <c r="S12" s="180"/>
      <c r="T12" s="180"/>
      <c r="U12" s="180"/>
      <c r="V12" s="180"/>
      <c r="W12" s="180"/>
      <c r="Y12" s="187"/>
      <c r="Z12" s="171"/>
      <c r="AA12" s="171"/>
      <c r="AB12" s="187"/>
      <c r="AC12" s="187"/>
      <c r="AD12" s="187"/>
      <c r="AE12" s="187"/>
      <c r="AF12" s="171"/>
      <c r="AG12" s="171"/>
      <c r="AJ12" s="190"/>
    </row>
    <row r="13" spans="1:47" ht="13.5" customHeight="1" x14ac:dyDescent="0.15">
      <c r="A13" s="180"/>
      <c r="B13" s="180"/>
      <c r="C13" s="180"/>
      <c r="D13" s="180"/>
      <c r="E13" s="1522"/>
      <c r="F13" s="1522"/>
      <c r="G13" s="1522"/>
      <c r="H13" s="1522"/>
      <c r="I13" s="1522"/>
      <c r="J13" s="1522"/>
      <c r="K13" s="1522"/>
      <c r="L13" s="1522"/>
      <c r="M13" s="180"/>
      <c r="N13" s="180"/>
      <c r="O13" s="180"/>
      <c r="P13" s="180"/>
      <c r="Q13" s="192" t="s">
        <v>7939</v>
      </c>
      <c r="R13" s="192"/>
      <c r="S13" s="192"/>
      <c r="T13" s="192"/>
      <c r="U13" s="192"/>
      <c r="V13" s="193"/>
      <c r="W13" s="180"/>
      <c r="X13" s="186"/>
      <c r="Y13" s="186"/>
      <c r="AB13" s="186"/>
      <c r="AC13" s="186"/>
      <c r="AD13" s="186"/>
      <c r="AE13" s="186"/>
      <c r="AJ13" s="190"/>
    </row>
    <row r="14" spans="1:47" ht="13.5" customHeight="1" x14ac:dyDescent="0.15">
      <c r="A14" s="180"/>
      <c r="B14" s="194" t="s">
        <v>7940</v>
      </c>
      <c r="C14" s="194"/>
      <c r="D14" s="194"/>
      <c r="E14" s="194"/>
      <c r="F14" s="194"/>
      <c r="G14" s="194"/>
      <c r="H14" s="194" t="s">
        <v>7941</v>
      </c>
      <c r="I14" s="180"/>
      <c r="J14" s="194"/>
      <c r="K14" s="194"/>
      <c r="L14" s="194"/>
      <c r="M14" s="194"/>
      <c r="N14" s="194"/>
      <c r="O14" s="194"/>
      <c r="P14" s="194"/>
      <c r="Q14" s="194"/>
      <c r="R14" s="194"/>
      <c r="S14" s="194"/>
      <c r="T14" s="194"/>
      <c r="U14" s="194"/>
      <c r="V14" s="194"/>
      <c r="W14" s="180"/>
      <c r="X14" s="186"/>
      <c r="AA14" s="186"/>
      <c r="AB14" s="186"/>
      <c r="AC14" s="186"/>
      <c r="AD14" s="186"/>
      <c r="AJ14" s="195"/>
    </row>
    <row r="15" spans="1:47" ht="22.5" customHeight="1" x14ac:dyDescent="0.15">
      <c r="A15" s="180"/>
      <c r="B15" s="1529" t="s">
        <v>7942</v>
      </c>
      <c r="C15" s="1529"/>
      <c r="D15" s="1529"/>
      <c r="E15" s="1529"/>
      <c r="F15" s="1529"/>
      <c r="G15" s="196"/>
      <c r="H15" s="196"/>
      <c r="I15" s="1502" t="s">
        <v>7943</v>
      </c>
      <c r="J15" s="1502"/>
      <c r="K15" s="1502"/>
      <c r="L15" s="1530"/>
      <c r="M15" s="1530"/>
      <c r="N15" s="1530"/>
      <c r="O15" s="1530"/>
      <c r="P15" s="1530"/>
      <c r="Q15" s="1530"/>
      <c r="R15" s="1530"/>
      <c r="S15" s="1530"/>
      <c r="T15" s="1530"/>
      <c r="U15" s="1530"/>
      <c r="V15" s="1530"/>
      <c r="W15" s="180"/>
      <c r="X15" s="186"/>
      <c r="AA15" s="186"/>
      <c r="AB15" s="186"/>
      <c r="AC15" s="186"/>
      <c r="AD15" s="186"/>
      <c r="AJ15" s="195"/>
    </row>
    <row r="16" spans="1:47" ht="22.5" customHeight="1" x14ac:dyDescent="0.15">
      <c r="A16" s="180"/>
      <c r="B16" s="194"/>
      <c r="C16" s="194"/>
      <c r="D16" s="194"/>
      <c r="E16" s="194"/>
      <c r="F16" s="194"/>
      <c r="G16" s="194"/>
      <c r="H16" s="194"/>
      <c r="I16" s="1502"/>
      <c r="J16" s="1502"/>
      <c r="K16" s="1502"/>
      <c r="L16" s="1503"/>
      <c r="M16" s="1503"/>
      <c r="N16" s="1503"/>
      <c r="O16" s="1503"/>
      <c r="P16" s="1503"/>
      <c r="Q16" s="1503"/>
      <c r="R16" s="1503"/>
      <c r="S16" s="1503"/>
      <c r="T16" s="1503"/>
      <c r="U16" s="1503"/>
      <c r="V16" s="1503"/>
      <c r="W16" s="194"/>
      <c r="X16" s="197"/>
      <c r="AA16" s="186"/>
      <c r="AB16" s="186"/>
      <c r="AC16" s="186"/>
      <c r="AD16" s="186"/>
    </row>
    <row r="17" spans="1:54" s="201" customFormat="1" ht="22.5" customHeight="1" x14ac:dyDescent="0.15">
      <c r="A17" s="198"/>
      <c r="B17" s="194"/>
      <c r="C17" s="194"/>
      <c r="D17" s="194"/>
      <c r="E17" s="194"/>
      <c r="F17" s="199"/>
      <c r="G17" s="199"/>
      <c r="H17" s="194"/>
      <c r="I17" s="1502" t="s">
        <v>7944</v>
      </c>
      <c r="J17" s="1502"/>
      <c r="K17" s="1502"/>
      <c r="L17" s="1503"/>
      <c r="M17" s="1503"/>
      <c r="N17" s="1503"/>
      <c r="O17" s="1503"/>
      <c r="P17" s="1503"/>
      <c r="Q17" s="1503"/>
      <c r="R17" s="1503"/>
      <c r="S17" s="1503"/>
      <c r="T17" s="1503"/>
      <c r="U17" s="1504"/>
      <c r="V17" s="1504"/>
      <c r="W17" s="196"/>
      <c r="X17" s="200"/>
      <c r="Y17" s="197"/>
      <c r="Z17" s="197"/>
      <c r="AA17" s="197"/>
      <c r="AB17" s="197"/>
      <c r="AC17" s="197"/>
      <c r="AD17" s="197"/>
      <c r="AE17" s="197"/>
      <c r="AF17" s="197"/>
      <c r="AG17" s="197"/>
      <c r="AH17" s="197"/>
      <c r="AI17" s="197"/>
      <c r="AJ17" s="197"/>
      <c r="AK17" s="197"/>
      <c r="AQ17" s="168"/>
      <c r="AR17" s="168"/>
      <c r="AS17" s="169"/>
      <c r="AT17" s="169"/>
      <c r="AU17" s="170"/>
      <c r="AV17" s="170"/>
      <c r="AW17" s="170"/>
      <c r="AX17" s="170"/>
      <c r="AY17" s="170"/>
      <c r="AZ17" s="168"/>
      <c r="BA17" s="168"/>
      <c r="BB17" s="168"/>
    </row>
    <row r="18" spans="1:54" s="201" customFormat="1" ht="22.5" customHeight="1" x14ac:dyDescent="0.15">
      <c r="A18" s="198"/>
      <c r="B18" s="194"/>
      <c r="C18" s="194"/>
      <c r="D18" s="194"/>
      <c r="E18" s="194"/>
      <c r="F18" s="194"/>
      <c r="G18" s="194"/>
      <c r="H18" s="194"/>
      <c r="I18" s="1502" t="s">
        <v>7945</v>
      </c>
      <c r="J18" s="1502"/>
      <c r="K18" s="1502"/>
      <c r="L18" s="1503"/>
      <c r="M18" s="1503"/>
      <c r="N18" s="1503"/>
      <c r="O18" s="1503"/>
      <c r="P18" s="1503"/>
      <c r="Q18" s="1503"/>
      <c r="R18" s="1503"/>
      <c r="S18" s="1503"/>
      <c r="T18" s="1503"/>
      <c r="U18" s="1505"/>
      <c r="V18" s="1505"/>
      <c r="W18" s="194"/>
      <c r="X18" s="197"/>
      <c r="Y18" s="200"/>
      <c r="Z18" s="197"/>
      <c r="AA18" s="200"/>
      <c r="AB18" s="202"/>
      <c r="AQ18" s="168"/>
      <c r="AR18" s="168"/>
      <c r="AS18" s="169"/>
      <c r="AT18" s="169"/>
      <c r="AU18" s="170"/>
      <c r="AV18" s="170"/>
      <c r="AW18" s="170"/>
      <c r="AX18" s="170"/>
      <c r="AY18" s="170"/>
      <c r="AZ18" s="168"/>
      <c r="BA18" s="168"/>
      <c r="BB18" s="168"/>
    </row>
    <row r="19" spans="1:54" s="201" customFormat="1" ht="15" customHeight="1" x14ac:dyDescent="0.15">
      <c r="A19" s="198"/>
      <c r="B19" s="194"/>
      <c r="C19" s="203"/>
      <c r="D19" s="203"/>
      <c r="E19" s="203"/>
      <c r="F19" s="203"/>
      <c r="G19" s="203"/>
      <c r="H19" s="203"/>
      <c r="I19" s="198"/>
      <c r="J19" s="203"/>
      <c r="K19" s="203"/>
      <c r="L19" s="203"/>
      <c r="M19" s="204"/>
      <c r="N19" s="194"/>
      <c r="O19" s="194"/>
      <c r="P19" s="198"/>
      <c r="Q19" s="194"/>
      <c r="R19" s="194"/>
      <c r="S19" s="194"/>
      <c r="T19" s="194"/>
      <c r="U19" s="194"/>
      <c r="V19" s="194"/>
      <c r="W19" s="194"/>
      <c r="X19" s="205"/>
      <c r="Y19" s="197"/>
      <c r="Z19" s="200"/>
      <c r="AA19" s="197"/>
      <c r="AB19" s="202"/>
      <c r="AQ19" s="168"/>
      <c r="AR19" s="168"/>
      <c r="AS19" s="169"/>
      <c r="AT19" s="169"/>
      <c r="AU19" s="170"/>
      <c r="AV19" s="170"/>
      <c r="AW19" s="170"/>
      <c r="AX19" s="170"/>
      <c r="AY19" s="170"/>
      <c r="AZ19" s="168"/>
      <c r="BA19" s="168"/>
      <c r="BB19" s="168"/>
    </row>
    <row r="20" spans="1:54" s="201" customFormat="1" ht="15" customHeight="1" x14ac:dyDescent="0.15">
      <c r="A20" s="198"/>
      <c r="B20" s="206" t="s">
        <v>7946</v>
      </c>
      <c r="C20" s="204"/>
      <c r="D20" s="204"/>
      <c r="E20" s="204"/>
      <c r="F20" s="204"/>
      <c r="G20" s="204"/>
      <c r="H20" s="204"/>
      <c r="I20" s="198"/>
      <c r="J20" s="204"/>
      <c r="K20" s="204"/>
      <c r="L20" s="204"/>
      <c r="M20" s="204"/>
      <c r="N20" s="204"/>
      <c r="O20" s="207"/>
      <c r="P20" s="198"/>
      <c r="Q20" s="206" t="str">
        <f>IF(OR($N$4=1,$N$4=2,$N$4=3),VLOOKUP($N$4,$AS$81:$AT$83,2,FALSE),"")</f>
        <v/>
      </c>
      <c r="R20" s="204"/>
      <c r="S20" s="204"/>
      <c r="T20" s="204"/>
      <c r="U20" s="204"/>
      <c r="V20" s="204"/>
      <c r="W20" s="204"/>
      <c r="X20" s="205"/>
      <c r="Y20" s="205"/>
      <c r="Z20" s="197"/>
      <c r="AA20" s="205"/>
      <c r="AB20" s="205"/>
      <c r="AQ20" s="168"/>
      <c r="AR20" s="168"/>
      <c r="AS20" s="169"/>
      <c r="AT20" s="169"/>
      <c r="AU20" s="170"/>
      <c r="AV20" s="170"/>
      <c r="AW20" s="170"/>
      <c r="AX20" s="170"/>
      <c r="AY20" s="170"/>
      <c r="AZ20" s="168"/>
      <c r="BA20" s="168"/>
      <c r="BB20" s="168"/>
    </row>
    <row r="21" spans="1:54" s="208" customFormat="1" ht="15" customHeight="1" x14ac:dyDescent="0.15">
      <c r="A21" s="207"/>
      <c r="B21" s="206" t="s">
        <v>7947</v>
      </c>
      <c r="C21" s="204"/>
      <c r="D21" s="204"/>
      <c r="E21" s="204"/>
      <c r="F21" s="204"/>
      <c r="G21" s="204"/>
      <c r="H21" s="204"/>
      <c r="I21" s="204"/>
      <c r="J21" s="204"/>
      <c r="K21" s="204"/>
      <c r="L21" s="204"/>
      <c r="M21" s="204"/>
      <c r="N21" s="204"/>
      <c r="O21" s="204"/>
      <c r="P21" s="204"/>
      <c r="Q21" s="204"/>
      <c r="R21" s="204"/>
      <c r="S21" s="204"/>
      <c r="T21" s="204"/>
      <c r="U21" s="204"/>
      <c r="V21" s="204"/>
      <c r="W21" s="207"/>
      <c r="Y21" s="205"/>
      <c r="Z21" s="205"/>
      <c r="AA21" s="205"/>
      <c r="AB21" s="205"/>
      <c r="AQ21" s="168"/>
      <c r="AR21" s="168"/>
      <c r="AS21" s="169"/>
      <c r="AT21" s="169"/>
      <c r="AU21" s="170"/>
      <c r="AV21" s="170"/>
      <c r="AW21" s="170"/>
      <c r="AX21" s="170"/>
      <c r="AY21" s="170"/>
      <c r="AZ21" s="168"/>
      <c r="BA21" s="168"/>
      <c r="BB21" s="168"/>
    </row>
    <row r="22" spans="1:54" s="208" customFormat="1" ht="15" customHeight="1" thickBot="1" x14ac:dyDescent="0.2">
      <c r="A22" s="207"/>
      <c r="B22" s="209"/>
      <c r="C22" s="209"/>
      <c r="D22" s="209"/>
      <c r="E22" s="209"/>
      <c r="F22" s="209"/>
      <c r="G22" s="209"/>
      <c r="H22" s="209"/>
      <c r="I22" s="209"/>
      <c r="J22" s="209"/>
      <c r="K22" s="209"/>
      <c r="L22" s="209"/>
      <c r="M22" s="209"/>
      <c r="N22" s="209"/>
      <c r="O22" s="209"/>
      <c r="P22" s="209"/>
      <c r="Q22" s="209"/>
      <c r="R22" s="209"/>
      <c r="S22" s="209"/>
      <c r="T22" s="209"/>
      <c r="U22" s="209"/>
      <c r="V22" s="209"/>
      <c r="W22" s="210"/>
      <c r="X22" s="211"/>
      <c r="Y22" s="205"/>
      <c r="Z22" s="205"/>
      <c r="AA22" s="205"/>
      <c r="AB22" s="202"/>
      <c r="AQ22" s="168"/>
      <c r="AR22" s="168"/>
      <c r="AS22" s="169"/>
      <c r="AT22" s="169"/>
      <c r="AU22" s="170"/>
      <c r="AV22" s="170"/>
      <c r="AW22" s="170"/>
      <c r="AX22" s="170"/>
      <c r="AY22" s="170"/>
      <c r="AZ22" s="168"/>
      <c r="BA22" s="168"/>
      <c r="BB22" s="168"/>
    </row>
    <row r="23" spans="1:54" s="201" customFormat="1" ht="15" customHeight="1" x14ac:dyDescent="0.15">
      <c r="A23" s="198"/>
      <c r="B23" s="1506" t="s">
        <v>7948</v>
      </c>
      <c r="C23" s="1509" t="s">
        <v>7949</v>
      </c>
      <c r="D23" s="1509"/>
      <c r="E23" s="1509"/>
      <c r="F23" s="1510"/>
      <c r="G23" s="1511" t="s">
        <v>7933</v>
      </c>
      <c r="H23" s="1512"/>
      <c r="I23" s="1512"/>
      <c r="J23" s="1512"/>
      <c r="K23" s="1512"/>
      <c r="L23" s="1512"/>
      <c r="M23" s="1512"/>
      <c r="N23" s="1512"/>
      <c r="O23" s="1512"/>
      <c r="P23" s="1512"/>
      <c r="Q23" s="1512"/>
      <c r="R23" s="1512"/>
      <c r="S23" s="1512"/>
      <c r="T23" s="1512"/>
      <c r="U23" s="1512"/>
      <c r="V23" s="1513"/>
      <c r="W23" s="210"/>
      <c r="X23" s="211"/>
      <c r="Y23" s="211"/>
      <c r="Z23" s="205"/>
      <c r="AA23" s="211"/>
      <c r="AB23" s="211"/>
      <c r="AC23" s="211"/>
      <c r="AD23" s="211"/>
      <c r="AE23" s="211"/>
      <c r="AF23" s="211"/>
      <c r="AG23" s="211"/>
      <c r="AH23" s="211"/>
      <c r="AI23" s="211"/>
      <c r="AJ23" s="211"/>
      <c r="AK23" s="211"/>
      <c r="AQ23" s="168"/>
      <c r="AR23" s="168"/>
      <c r="AS23" s="169"/>
      <c r="AT23" s="169"/>
      <c r="AU23" s="170"/>
      <c r="AV23" s="170"/>
      <c r="AW23" s="170"/>
      <c r="AX23" s="170"/>
      <c r="AY23" s="170"/>
      <c r="AZ23" s="168"/>
      <c r="BA23" s="168"/>
      <c r="BB23" s="168"/>
    </row>
    <row r="24" spans="1:54" s="201" customFormat="1" ht="22.5" customHeight="1" x14ac:dyDescent="0.15">
      <c r="A24" s="198"/>
      <c r="B24" s="1507"/>
      <c r="C24" s="1441" t="s">
        <v>7950</v>
      </c>
      <c r="D24" s="1441"/>
      <c r="E24" s="1441"/>
      <c r="F24" s="1442"/>
      <c r="G24" s="1514" t="s">
        <v>7933</v>
      </c>
      <c r="H24" s="1515"/>
      <c r="I24" s="1515"/>
      <c r="J24" s="1515"/>
      <c r="K24" s="1515"/>
      <c r="L24" s="1515"/>
      <c r="M24" s="1515"/>
      <c r="N24" s="1515"/>
      <c r="O24" s="1515"/>
      <c r="P24" s="1515"/>
      <c r="Q24" s="1515"/>
      <c r="R24" s="1515"/>
      <c r="S24" s="1515"/>
      <c r="T24" s="1515"/>
      <c r="U24" s="1515"/>
      <c r="V24" s="1516"/>
      <c r="W24" s="180"/>
      <c r="X24" s="186"/>
      <c r="Y24" s="211"/>
      <c r="Z24" s="211"/>
      <c r="AA24" s="211"/>
      <c r="AB24" s="211"/>
      <c r="AC24" s="211"/>
      <c r="AD24" s="211"/>
      <c r="AE24" s="211"/>
      <c r="AF24" s="211"/>
      <c r="AG24" s="211"/>
      <c r="AH24" s="211"/>
      <c r="AI24" s="211"/>
      <c r="AJ24" s="211"/>
      <c r="AK24" s="211"/>
      <c r="AQ24" s="168"/>
      <c r="AR24" s="168"/>
      <c r="AS24" s="169"/>
      <c r="AT24" s="169"/>
      <c r="AU24" s="170"/>
      <c r="AV24" s="170"/>
      <c r="AW24" s="170"/>
      <c r="AX24" s="170"/>
      <c r="AY24" s="170"/>
      <c r="AZ24" s="168"/>
      <c r="BA24" s="168"/>
      <c r="BB24" s="168"/>
    </row>
    <row r="25" spans="1:54" ht="15" customHeight="1" x14ac:dyDescent="0.15">
      <c r="A25" s="180"/>
      <c r="B25" s="1507"/>
      <c r="C25" s="1408" t="s">
        <v>7951</v>
      </c>
      <c r="D25" s="1462"/>
      <c r="E25" s="1462"/>
      <c r="F25" s="1463"/>
      <c r="G25" s="212" t="s">
        <v>7952</v>
      </c>
      <c r="H25" s="1451"/>
      <c r="I25" s="1451"/>
      <c r="J25" s="1451"/>
      <c r="K25" s="1452"/>
      <c r="L25" s="1499" t="s">
        <v>7953</v>
      </c>
      <c r="M25" s="1500"/>
      <c r="N25" s="1500"/>
      <c r="O25" s="1500"/>
      <c r="P25" s="1500"/>
      <c r="Q25" s="1500"/>
      <c r="R25" s="1500"/>
      <c r="S25" s="1500"/>
      <c r="T25" s="1500"/>
      <c r="U25" s="1500"/>
      <c r="V25" s="1501"/>
      <c r="W25" s="180"/>
      <c r="X25" s="186"/>
      <c r="Y25" s="186"/>
      <c r="Z25" s="211"/>
      <c r="AA25" s="186"/>
      <c r="AB25" s="186"/>
      <c r="AC25" s="186"/>
      <c r="AD25" s="186"/>
      <c r="AQ25" s="201"/>
      <c r="AR25" s="201"/>
      <c r="AY25" s="213"/>
      <c r="AZ25" s="201"/>
      <c r="BA25" s="201"/>
      <c r="BB25" s="201"/>
    </row>
    <row r="26" spans="1:54" ht="22.5" customHeight="1" x14ac:dyDescent="0.15">
      <c r="A26" s="180"/>
      <c r="B26" s="1507"/>
      <c r="C26" s="1441"/>
      <c r="D26" s="1441"/>
      <c r="E26" s="1441"/>
      <c r="F26" s="1442"/>
      <c r="G26" s="1459" t="s">
        <v>7933</v>
      </c>
      <c r="H26" s="1460"/>
      <c r="I26" s="1460"/>
      <c r="J26" s="1460"/>
      <c r="K26" s="1460"/>
      <c r="L26" s="1460"/>
      <c r="M26" s="1460"/>
      <c r="N26" s="1460"/>
      <c r="O26" s="1460"/>
      <c r="P26" s="1460"/>
      <c r="Q26" s="1460"/>
      <c r="R26" s="1460"/>
      <c r="S26" s="1460"/>
      <c r="T26" s="1460"/>
      <c r="U26" s="1460"/>
      <c r="V26" s="1461"/>
      <c r="W26" s="180"/>
      <c r="X26" s="186"/>
      <c r="Y26" s="186"/>
      <c r="Z26" s="186"/>
      <c r="AA26" s="186"/>
      <c r="AB26" s="186"/>
      <c r="AC26" s="186"/>
      <c r="AD26" s="186"/>
      <c r="AQ26" s="201"/>
      <c r="AR26" s="201"/>
      <c r="AY26" s="213"/>
      <c r="AZ26" s="201"/>
      <c r="BA26" s="201"/>
      <c r="BB26" s="201"/>
    </row>
    <row r="27" spans="1:54" ht="22.5" customHeight="1" x14ac:dyDescent="0.15">
      <c r="A27" s="180"/>
      <c r="B27" s="1507"/>
      <c r="C27" s="1464"/>
      <c r="D27" s="1464"/>
      <c r="E27" s="1464"/>
      <c r="F27" s="1465"/>
      <c r="G27" s="1448" t="s">
        <v>7933</v>
      </c>
      <c r="H27" s="1449"/>
      <c r="I27" s="1449"/>
      <c r="J27" s="1449"/>
      <c r="K27" s="1449"/>
      <c r="L27" s="1449"/>
      <c r="M27" s="1449"/>
      <c r="N27" s="1449"/>
      <c r="O27" s="1449"/>
      <c r="P27" s="1449"/>
      <c r="Q27" s="1449"/>
      <c r="R27" s="1449"/>
      <c r="S27" s="1449"/>
      <c r="T27" s="1449"/>
      <c r="U27" s="1449"/>
      <c r="V27" s="1450"/>
      <c r="W27" s="180"/>
      <c r="X27" s="186"/>
      <c r="Y27" s="186"/>
      <c r="Z27" s="186"/>
      <c r="AA27" s="186"/>
      <c r="AB27" s="186"/>
      <c r="AC27" s="186"/>
      <c r="AD27" s="186"/>
      <c r="AQ27" s="201"/>
      <c r="AR27" s="201"/>
      <c r="AY27" s="213"/>
      <c r="AZ27" s="201"/>
      <c r="BA27" s="201"/>
      <c r="BB27" s="201"/>
    </row>
    <row r="28" spans="1:54" ht="22.5" customHeight="1" x14ac:dyDescent="0.15">
      <c r="A28" s="180"/>
      <c r="B28" s="1507"/>
      <c r="C28" s="1487" t="s">
        <v>7954</v>
      </c>
      <c r="D28" s="1487"/>
      <c r="E28" s="1487"/>
      <c r="F28" s="1488"/>
      <c r="G28" s="1486" t="s">
        <v>7955</v>
      </c>
      <c r="H28" s="1487"/>
      <c r="I28" s="1487"/>
      <c r="J28" s="1517" t="s">
        <v>7933</v>
      </c>
      <c r="K28" s="1518"/>
      <c r="L28" s="1518"/>
      <c r="M28" s="1518"/>
      <c r="N28" s="1519"/>
      <c r="O28" s="1492" t="s">
        <v>7956</v>
      </c>
      <c r="P28" s="1492"/>
      <c r="Q28" s="1492"/>
      <c r="R28" s="1517" t="s">
        <v>7933</v>
      </c>
      <c r="S28" s="1518"/>
      <c r="T28" s="1518"/>
      <c r="U28" s="1518"/>
      <c r="V28" s="1520"/>
      <c r="W28" s="180"/>
      <c r="X28" s="186"/>
      <c r="Y28" s="186"/>
      <c r="Z28" s="186"/>
      <c r="AA28" s="186"/>
      <c r="AB28" s="186"/>
      <c r="AC28" s="186"/>
      <c r="AD28" s="186"/>
      <c r="AQ28" s="201"/>
      <c r="AR28" s="201"/>
      <c r="AY28" s="213"/>
      <c r="AZ28" s="201"/>
      <c r="BA28" s="201"/>
      <c r="BB28" s="201"/>
    </row>
    <row r="29" spans="1:54" ht="22.5" customHeight="1" x14ac:dyDescent="0.15">
      <c r="A29" s="180"/>
      <c r="B29" s="1507"/>
      <c r="C29" s="1487" t="s">
        <v>7957</v>
      </c>
      <c r="D29" s="1487"/>
      <c r="E29" s="1487"/>
      <c r="F29" s="1488"/>
      <c r="G29" s="1483" t="str">
        <f>IF(OR(N5=1,N5=2,N5=3,N5=4,N5=5,N5=6,N5=7,N5=8,N5=9,N5=10,N5=11,N5=12,N5=13,N5=14,N5=15),VLOOKUP(N5,AS108:AU122,2,FALSE),"")</f>
        <v/>
      </c>
      <c r="H29" s="1484"/>
      <c r="I29" s="1484"/>
      <c r="J29" s="1484"/>
      <c r="K29" s="1484"/>
      <c r="L29" s="1484"/>
      <c r="M29" s="1484"/>
      <c r="N29" s="1485"/>
      <c r="O29" s="1486" t="s">
        <v>811</v>
      </c>
      <c r="P29" s="1487"/>
      <c r="Q29" s="1488"/>
      <c r="R29" s="1489"/>
      <c r="S29" s="1490"/>
      <c r="T29" s="1490"/>
      <c r="U29" s="1490"/>
      <c r="V29" s="1491"/>
      <c r="W29" s="180"/>
      <c r="Z29" s="186"/>
      <c r="AA29" s="186"/>
      <c r="AB29" s="186"/>
      <c r="AC29" s="186"/>
      <c r="AD29" s="186"/>
      <c r="AQ29" s="208"/>
      <c r="AR29" s="208"/>
      <c r="AY29" s="214"/>
      <c r="AZ29" s="208"/>
      <c r="BA29" s="208"/>
      <c r="BB29" s="208"/>
    </row>
    <row r="30" spans="1:54" ht="22.5" customHeight="1" x14ac:dyDescent="0.15">
      <c r="A30" s="180"/>
      <c r="B30" s="1507"/>
      <c r="C30" s="1462" t="s">
        <v>7958</v>
      </c>
      <c r="D30" s="1462"/>
      <c r="E30" s="1492" t="s">
        <v>7959</v>
      </c>
      <c r="F30" s="1492"/>
      <c r="G30" s="1493"/>
      <c r="H30" s="1494"/>
      <c r="I30" s="1494"/>
      <c r="J30" s="1494"/>
      <c r="K30" s="1494"/>
      <c r="L30" s="1494"/>
      <c r="M30" s="1494"/>
      <c r="N30" s="1494"/>
      <c r="O30" s="1494"/>
      <c r="P30" s="1494"/>
      <c r="Q30" s="1494"/>
      <c r="R30" s="1494"/>
      <c r="S30" s="1494"/>
      <c r="T30" s="1494"/>
      <c r="U30" s="1494"/>
      <c r="V30" s="1495"/>
      <c r="W30" s="180"/>
      <c r="X30" s="186"/>
      <c r="Y30" s="186"/>
      <c r="Z30" s="186"/>
      <c r="AA30" s="186"/>
      <c r="AB30" s="186"/>
      <c r="AC30" s="186"/>
      <c r="AD30" s="186"/>
      <c r="AQ30" s="208"/>
      <c r="AR30" s="208"/>
      <c r="AY30" s="214"/>
      <c r="AZ30" s="208"/>
      <c r="BA30" s="208"/>
      <c r="BB30" s="208"/>
    </row>
    <row r="31" spans="1:54" ht="22.5" customHeight="1" x14ac:dyDescent="0.15">
      <c r="A31" s="180"/>
      <c r="B31" s="1507"/>
      <c r="C31" s="1441"/>
      <c r="D31" s="1441"/>
      <c r="E31" s="1492" t="s">
        <v>7960</v>
      </c>
      <c r="F31" s="1492"/>
      <c r="G31" s="1489"/>
      <c r="H31" s="1490"/>
      <c r="I31" s="1490"/>
      <c r="J31" s="1490"/>
      <c r="K31" s="1490"/>
      <c r="L31" s="1490"/>
      <c r="M31" s="1490"/>
      <c r="N31" s="1490"/>
      <c r="O31" s="1490"/>
      <c r="P31" s="1490"/>
      <c r="Q31" s="1490"/>
      <c r="R31" s="1490"/>
      <c r="S31" s="1490"/>
      <c r="T31" s="1490"/>
      <c r="U31" s="1490"/>
      <c r="V31" s="1491"/>
      <c r="W31" s="180"/>
      <c r="X31" s="186"/>
      <c r="Y31" s="186"/>
      <c r="Z31" s="186"/>
      <c r="AA31" s="186"/>
      <c r="AB31" s="186"/>
      <c r="AC31" s="186"/>
      <c r="AD31" s="186"/>
      <c r="AQ31" s="201"/>
      <c r="AR31" s="201"/>
      <c r="AY31" s="213"/>
      <c r="AZ31" s="201"/>
      <c r="BA31" s="201"/>
      <c r="BB31" s="201"/>
    </row>
    <row r="32" spans="1:54" ht="15" customHeight="1" x14ac:dyDescent="0.15">
      <c r="A32" s="180"/>
      <c r="B32" s="1507"/>
      <c r="C32" s="1441"/>
      <c r="D32" s="1441"/>
      <c r="E32" s="1496" t="s">
        <v>7961</v>
      </c>
      <c r="F32" s="1463"/>
      <c r="G32" s="215" t="s">
        <v>7962</v>
      </c>
      <c r="H32" s="1451"/>
      <c r="I32" s="1451"/>
      <c r="J32" s="1451"/>
      <c r="K32" s="1452"/>
      <c r="L32" s="1499" t="s">
        <v>7953</v>
      </c>
      <c r="M32" s="1500"/>
      <c r="N32" s="1500"/>
      <c r="O32" s="1500"/>
      <c r="P32" s="1500"/>
      <c r="Q32" s="1500"/>
      <c r="R32" s="1500"/>
      <c r="S32" s="1500"/>
      <c r="T32" s="1500"/>
      <c r="U32" s="1500"/>
      <c r="V32" s="1501"/>
      <c r="W32" s="180"/>
      <c r="X32" s="186"/>
      <c r="Y32" s="186"/>
      <c r="Z32" s="186"/>
      <c r="AA32" s="186"/>
      <c r="AB32" s="186"/>
      <c r="AC32" s="186"/>
      <c r="AD32" s="186"/>
      <c r="AQ32" s="201"/>
      <c r="AR32" s="201"/>
      <c r="AY32" s="213"/>
      <c r="AZ32" s="201"/>
      <c r="BA32" s="201"/>
      <c r="BB32" s="201"/>
    </row>
    <row r="33" spans="1:42" ht="22.5" customHeight="1" x14ac:dyDescent="0.15">
      <c r="A33" s="180"/>
      <c r="B33" s="1507"/>
      <c r="C33" s="1441"/>
      <c r="D33" s="1441"/>
      <c r="E33" s="1497"/>
      <c r="F33" s="1442"/>
      <c r="G33" s="1459" t="s">
        <v>7933</v>
      </c>
      <c r="H33" s="1460"/>
      <c r="I33" s="1460"/>
      <c r="J33" s="1460"/>
      <c r="K33" s="1460"/>
      <c r="L33" s="1460"/>
      <c r="M33" s="1460"/>
      <c r="N33" s="1460"/>
      <c r="O33" s="1460"/>
      <c r="P33" s="1460"/>
      <c r="Q33" s="1460"/>
      <c r="R33" s="1460"/>
      <c r="S33" s="1460"/>
      <c r="T33" s="1460"/>
      <c r="U33" s="1460"/>
      <c r="V33" s="1461"/>
      <c r="W33" s="180"/>
      <c r="X33" s="186"/>
      <c r="Y33" s="186"/>
      <c r="Z33" s="186"/>
      <c r="AA33" s="186"/>
      <c r="AB33" s="186"/>
      <c r="AC33" s="186"/>
      <c r="AD33" s="186"/>
    </row>
    <row r="34" spans="1:42" ht="22.5" customHeight="1" x14ac:dyDescent="0.15">
      <c r="A34" s="180"/>
      <c r="B34" s="1508"/>
      <c r="C34" s="1464"/>
      <c r="D34" s="1464"/>
      <c r="E34" s="1498"/>
      <c r="F34" s="1465"/>
      <c r="G34" s="1448" t="s">
        <v>7933</v>
      </c>
      <c r="H34" s="1449"/>
      <c r="I34" s="1449"/>
      <c r="J34" s="1449"/>
      <c r="K34" s="1449"/>
      <c r="L34" s="1449"/>
      <c r="M34" s="1449"/>
      <c r="N34" s="1449"/>
      <c r="O34" s="1449"/>
      <c r="P34" s="1449"/>
      <c r="Q34" s="1449"/>
      <c r="R34" s="1449"/>
      <c r="S34" s="1449"/>
      <c r="T34" s="1449"/>
      <c r="U34" s="1449"/>
      <c r="V34" s="1450"/>
      <c r="W34" s="180"/>
      <c r="X34" s="186"/>
      <c r="Y34" s="186"/>
      <c r="Z34" s="186"/>
    </row>
    <row r="35" spans="1:42" ht="15" customHeight="1" x14ac:dyDescent="0.15">
      <c r="A35" s="180"/>
      <c r="B35" s="1433" t="s">
        <v>7963</v>
      </c>
      <c r="C35" s="1436" t="s">
        <v>7964</v>
      </c>
      <c r="D35" s="1436"/>
      <c r="E35" s="1436"/>
      <c r="F35" s="1437"/>
      <c r="G35" s="1438"/>
      <c r="H35" s="1439"/>
      <c r="I35" s="1439"/>
      <c r="J35" s="1439"/>
      <c r="K35" s="1439"/>
      <c r="L35" s="1439"/>
      <c r="M35" s="1439"/>
      <c r="N35" s="1439"/>
      <c r="O35" s="1439"/>
      <c r="P35" s="1439"/>
      <c r="Q35" s="1439"/>
      <c r="R35" s="1439"/>
      <c r="S35" s="1439"/>
      <c r="T35" s="1439"/>
      <c r="U35" s="1439"/>
      <c r="V35" s="1440"/>
      <c r="W35" s="180"/>
      <c r="X35" s="186"/>
      <c r="Y35" s="186"/>
      <c r="AA35" s="186"/>
      <c r="AB35" s="186"/>
      <c r="AC35" s="186"/>
      <c r="AD35" s="186"/>
    </row>
    <row r="36" spans="1:42" ht="22.5" customHeight="1" x14ac:dyDescent="0.15">
      <c r="A36" s="180"/>
      <c r="B36" s="1434"/>
      <c r="C36" s="1441" t="s">
        <v>7950</v>
      </c>
      <c r="D36" s="1441"/>
      <c r="E36" s="1441"/>
      <c r="F36" s="1442"/>
      <c r="G36" s="1443"/>
      <c r="H36" s="1444"/>
      <c r="I36" s="1444"/>
      <c r="J36" s="1444"/>
      <c r="K36" s="1444"/>
      <c r="L36" s="1444"/>
      <c r="M36" s="1444"/>
      <c r="N36" s="1444"/>
      <c r="O36" s="1444"/>
      <c r="P36" s="1444"/>
      <c r="Q36" s="1444"/>
      <c r="R36" s="1444"/>
      <c r="S36" s="1444"/>
      <c r="T36" s="1444"/>
      <c r="U36" s="1444"/>
      <c r="V36" s="1445"/>
      <c r="W36" s="180"/>
      <c r="X36" s="186"/>
      <c r="Y36" s="186"/>
      <c r="Z36" s="186"/>
      <c r="AA36" s="186"/>
      <c r="AB36" s="186"/>
      <c r="AC36" s="186"/>
      <c r="AD36" s="186"/>
    </row>
    <row r="37" spans="1:42" ht="15" customHeight="1" x14ac:dyDescent="0.15">
      <c r="A37" s="180"/>
      <c r="B37" s="1434"/>
      <c r="C37" s="1408" t="s">
        <v>7965</v>
      </c>
      <c r="D37" s="1408"/>
      <c r="E37" s="1408"/>
      <c r="F37" s="1409"/>
      <c r="G37" s="215" t="s">
        <v>7952</v>
      </c>
      <c r="H37" s="1451"/>
      <c r="I37" s="1451"/>
      <c r="J37" s="1451"/>
      <c r="K37" s="1452"/>
      <c r="L37" s="1453" t="s">
        <v>7966</v>
      </c>
      <c r="M37" s="1453"/>
      <c r="N37" s="1453"/>
      <c r="O37" s="1453"/>
      <c r="P37" s="1453"/>
      <c r="Q37" s="1454"/>
      <c r="R37" s="1455"/>
      <c r="S37" s="1456"/>
      <c r="T37" s="1457" t="s">
        <v>7967</v>
      </c>
      <c r="U37" s="1458"/>
      <c r="V37" s="216"/>
      <c r="W37" s="180"/>
      <c r="X37" s="186"/>
      <c r="Y37" s="186"/>
      <c r="Z37" s="186"/>
      <c r="AA37" s="186"/>
      <c r="AB37" s="186"/>
      <c r="AC37" s="186"/>
      <c r="AD37" s="186"/>
    </row>
    <row r="38" spans="1:42" ht="22.5" customHeight="1" x14ac:dyDescent="0.15">
      <c r="A38" s="180"/>
      <c r="B38" s="1434"/>
      <c r="C38" s="1411"/>
      <c r="D38" s="1411"/>
      <c r="E38" s="1411"/>
      <c r="F38" s="1412"/>
      <c r="G38" s="1459" t="s">
        <v>7933</v>
      </c>
      <c r="H38" s="1460"/>
      <c r="I38" s="1460"/>
      <c r="J38" s="1460"/>
      <c r="K38" s="1460"/>
      <c r="L38" s="1460"/>
      <c r="M38" s="1460"/>
      <c r="N38" s="1460"/>
      <c r="O38" s="1460"/>
      <c r="P38" s="1460"/>
      <c r="Q38" s="1460"/>
      <c r="R38" s="1460"/>
      <c r="S38" s="1460"/>
      <c r="T38" s="1460"/>
      <c r="U38" s="1460"/>
      <c r="V38" s="1461"/>
      <c r="W38" s="180"/>
      <c r="X38" s="186"/>
      <c r="Y38" s="186"/>
      <c r="Z38" s="186"/>
      <c r="AA38" s="186"/>
      <c r="AB38" s="186"/>
      <c r="AC38" s="186"/>
      <c r="AD38" s="186"/>
    </row>
    <row r="39" spans="1:42" ht="22.5" customHeight="1" x14ac:dyDescent="0.15">
      <c r="A39" s="180"/>
      <c r="B39" s="1434"/>
      <c r="C39" s="1446"/>
      <c r="D39" s="1446"/>
      <c r="E39" s="1446"/>
      <c r="F39" s="1447"/>
      <c r="G39" s="1448" t="s">
        <v>7933</v>
      </c>
      <c r="H39" s="1449"/>
      <c r="I39" s="1449"/>
      <c r="J39" s="1449"/>
      <c r="K39" s="1449"/>
      <c r="L39" s="1449"/>
      <c r="M39" s="1449"/>
      <c r="N39" s="1449"/>
      <c r="O39" s="1449"/>
      <c r="P39" s="1449"/>
      <c r="Q39" s="1449"/>
      <c r="R39" s="1449"/>
      <c r="S39" s="1449"/>
      <c r="T39" s="1449"/>
      <c r="U39" s="1449"/>
      <c r="V39" s="1450"/>
      <c r="W39" s="180"/>
      <c r="X39" s="186"/>
      <c r="Y39" s="186"/>
      <c r="Z39" s="186"/>
      <c r="AA39" s="186"/>
      <c r="AB39" s="186"/>
      <c r="AC39" s="186"/>
      <c r="AD39" s="186"/>
    </row>
    <row r="40" spans="1:42" ht="22.5" customHeight="1" x14ac:dyDescent="0.15">
      <c r="A40" s="180"/>
      <c r="B40" s="1434"/>
      <c r="C40" s="1462" t="s">
        <v>7968</v>
      </c>
      <c r="D40" s="1462"/>
      <c r="E40" s="1462"/>
      <c r="F40" s="1463"/>
      <c r="G40" s="1466" t="str">
        <f>IF($N$4="","",VLOOKUP($N$4,$AS$81:$AT$83,2,FALSE))</f>
        <v/>
      </c>
      <c r="H40" s="1467"/>
      <c r="I40" s="1467"/>
      <c r="J40" s="1467"/>
      <c r="K40" s="1467"/>
      <c r="L40" s="1467"/>
      <c r="M40" s="1467"/>
      <c r="N40" s="1467"/>
      <c r="O40" s="1467"/>
      <c r="P40" s="1467"/>
      <c r="Q40" s="1467"/>
      <c r="R40" s="1467"/>
      <c r="S40" s="1467"/>
      <c r="T40" s="1467"/>
      <c r="U40" s="1467"/>
      <c r="V40" s="1468"/>
      <c r="W40" s="180"/>
      <c r="Z40" s="186"/>
      <c r="AA40" s="217"/>
      <c r="AB40" s="217"/>
      <c r="AC40" s="217"/>
      <c r="AD40" s="217"/>
      <c r="AE40" s="218"/>
      <c r="AF40" s="218"/>
      <c r="AG40" s="218"/>
      <c r="AH40" s="218"/>
      <c r="AI40" s="218"/>
      <c r="AJ40" s="218"/>
      <c r="AK40" s="218"/>
      <c r="AL40" s="218"/>
      <c r="AM40" s="218"/>
      <c r="AN40" s="218"/>
      <c r="AO40" s="218"/>
    </row>
    <row r="41" spans="1:42" ht="22.5" customHeight="1" x14ac:dyDescent="0.15">
      <c r="A41" s="180"/>
      <c r="B41" s="1434"/>
      <c r="C41" s="1441"/>
      <c r="D41" s="1441"/>
      <c r="E41" s="1441"/>
      <c r="F41" s="1442"/>
      <c r="G41" s="1469" t="str">
        <f>IF($N$6&lt;&gt;0,IF($N$4=1,VLOOKUP($N$6,$AS$85:$AV$103,2,FALSE),IF($N$4=2,VLOOKUP($N$6,$AX$85:$BA$93,2,FALSE),VLOOKUP($N$6,$BC$85:$BF$86,2,FALSE))),"")</f>
        <v/>
      </c>
      <c r="H41" s="1470"/>
      <c r="I41" s="1470"/>
      <c r="J41" s="1470"/>
      <c r="K41" s="1470"/>
      <c r="L41" s="1471"/>
      <c r="M41" s="1475" t="s">
        <v>7969</v>
      </c>
      <c r="N41" s="1476"/>
      <c r="O41" s="1476"/>
      <c r="P41" s="1476"/>
      <c r="Q41" s="1476"/>
      <c r="R41" s="1476"/>
      <c r="S41" s="219" t="s">
        <v>7970</v>
      </c>
      <c r="T41" s="1413" t="s">
        <v>7971</v>
      </c>
      <c r="U41" s="1413"/>
      <c r="V41" s="1477"/>
      <c r="W41" s="180"/>
      <c r="Z41" s="217"/>
      <c r="AA41" s="217"/>
      <c r="AB41" s="217"/>
      <c r="AC41" s="217"/>
      <c r="AD41" s="217"/>
      <c r="AE41" s="218"/>
      <c r="AF41" s="218"/>
      <c r="AG41" s="218"/>
      <c r="AH41" s="218"/>
      <c r="AI41" s="218"/>
      <c r="AJ41" s="218"/>
      <c r="AK41" s="218"/>
      <c r="AL41" s="218"/>
      <c r="AM41" s="218"/>
      <c r="AN41" s="218"/>
      <c r="AO41" s="218"/>
    </row>
    <row r="42" spans="1:42" ht="22.5" customHeight="1" x14ac:dyDescent="0.15">
      <c r="A42" s="180"/>
      <c r="B42" s="1435"/>
      <c r="C42" s="1464"/>
      <c r="D42" s="1464"/>
      <c r="E42" s="1464"/>
      <c r="F42" s="1465"/>
      <c r="G42" s="1472"/>
      <c r="H42" s="1473"/>
      <c r="I42" s="1473"/>
      <c r="J42" s="1473"/>
      <c r="K42" s="1473"/>
      <c r="L42" s="1474"/>
      <c r="M42" s="1478"/>
      <c r="N42" s="1479"/>
      <c r="O42" s="1479"/>
      <c r="P42" s="1479"/>
      <c r="Q42" s="1479"/>
      <c r="R42" s="1479"/>
      <c r="S42" s="220" t="str">
        <f>IF($N$6&lt;&gt;0,IF($N$4=1,VLOOKUP($N$6,$AS$85:$AV$103,3,FALSE),IF($N$4=2,VLOOKUP($N$6,$AX$85:$BA$103,3,FALSE),VLOOKUP($N$6,$BC$85:$BF$86,3,FALSE))),"")</f>
        <v/>
      </c>
      <c r="T42" s="1480"/>
      <c r="U42" s="1481"/>
      <c r="V42" s="1482"/>
      <c r="W42" s="180"/>
      <c r="X42" s="186"/>
      <c r="Y42" s="186"/>
      <c r="Z42" s="217"/>
      <c r="AA42" s="217"/>
      <c r="AB42" s="217"/>
      <c r="AC42" s="217"/>
      <c r="AD42" s="217"/>
      <c r="AE42" s="218"/>
      <c r="AF42" s="218"/>
      <c r="AG42" s="218"/>
      <c r="AH42" s="218"/>
      <c r="AI42" s="218"/>
      <c r="AJ42" s="218"/>
      <c r="AK42" s="218"/>
      <c r="AL42" s="218"/>
      <c r="AM42" s="218"/>
      <c r="AN42" s="218"/>
      <c r="AO42" s="218"/>
    </row>
    <row r="43" spans="1:42" ht="22.5" customHeight="1" x14ac:dyDescent="0.15">
      <c r="A43" s="180"/>
      <c r="B43" s="1428" t="s">
        <v>7972</v>
      </c>
      <c r="C43" s="1429"/>
      <c r="D43" s="1429"/>
      <c r="E43" s="1429"/>
      <c r="F43" s="1430"/>
      <c r="G43" s="1431"/>
      <c r="H43" s="1431"/>
      <c r="I43" s="1431"/>
      <c r="J43" s="1431"/>
      <c r="K43" s="1431"/>
      <c r="L43" s="1431"/>
      <c r="M43" s="1431"/>
      <c r="N43" s="1431"/>
      <c r="O43" s="1431"/>
      <c r="P43" s="1431"/>
      <c r="Q43" s="1431"/>
      <c r="R43" s="1431"/>
      <c r="S43" s="1431"/>
      <c r="T43" s="1431"/>
      <c r="U43" s="1431"/>
      <c r="V43" s="1432"/>
      <c r="W43" s="180"/>
      <c r="X43" s="186"/>
      <c r="Y43" s="186"/>
      <c r="Z43" s="217"/>
      <c r="AA43" s="217"/>
      <c r="AB43" s="217"/>
      <c r="AC43" s="217"/>
      <c r="AD43" s="217"/>
      <c r="AE43" s="218"/>
      <c r="AF43" s="218"/>
      <c r="AG43" s="218"/>
      <c r="AH43" s="218"/>
      <c r="AI43" s="218"/>
      <c r="AJ43" s="218"/>
      <c r="AK43" s="218"/>
      <c r="AL43" s="218"/>
      <c r="AM43" s="218"/>
      <c r="AN43" s="218"/>
      <c r="AO43" s="218"/>
    </row>
    <row r="44" spans="1:42" ht="22.5" customHeight="1" x14ac:dyDescent="0.15">
      <c r="A44" s="180"/>
      <c r="B44" s="1407" t="s">
        <v>7973</v>
      </c>
      <c r="C44" s="1408"/>
      <c r="D44" s="1408"/>
      <c r="E44" s="1408"/>
      <c r="F44" s="1409"/>
      <c r="G44" s="1413" t="s">
        <v>7974</v>
      </c>
      <c r="H44" s="1414"/>
      <c r="I44" s="1414"/>
      <c r="J44" s="1415"/>
      <c r="K44" s="1416"/>
      <c r="L44" s="1416"/>
      <c r="M44" s="1416"/>
      <c r="N44" s="1416"/>
      <c r="O44" s="1417"/>
      <c r="P44" s="1418" t="s">
        <v>7925</v>
      </c>
      <c r="Q44" s="1419"/>
      <c r="R44" s="1419"/>
      <c r="S44" s="1420"/>
      <c r="T44" s="1421"/>
      <c r="U44" s="1421"/>
      <c r="V44" s="1422"/>
      <c r="W44" s="180"/>
      <c r="Z44" s="217"/>
      <c r="AA44" s="218"/>
      <c r="AB44" s="218"/>
      <c r="AC44" s="218"/>
      <c r="AD44" s="218"/>
      <c r="AE44" s="218"/>
      <c r="AF44" s="218"/>
      <c r="AG44" s="218"/>
      <c r="AH44" s="218"/>
      <c r="AI44" s="218"/>
      <c r="AJ44" s="218"/>
      <c r="AK44" s="218"/>
      <c r="AL44" s="218"/>
      <c r="AM44" s="218"/>
      <c r="AN44" s="218"/>
      <c r="AO44" s="218"/>
    </row>
    <row r="45" spans="1:42" ht="22.5" customHeight="1" x14ac:dyDescent="0.15">
      <c r="A45" s="180"/>
      <c r="B45" s="1410"/>
      <c r="C45" s="1411"/>
      <c r="D45" s="1411"/>
      <c r="E45" s="1411"/>
      <c r="F45" s="1412"/>
      <c r="G45" s="1423" t="s">
        <v>7975</v>
      </c>
      <c r="H45" s="1424"/>
      <c r="I45" s="1424"/>
      <c r="J45" s="1425"/>
      <c r="K45" s="1426"/>
      <c r="L45" s="1426"/>
      <c r="M45" s="1426"/>
      <c r="N45" s="1426"/>
      <c r="O45" s="1426"/>
      <c r="P45" s="1426"/>
      <c r="Q45" s="1426"/>
      <c r="R45" s="1426"/>
      <c r="S45" s="1426"/>
      <c r="T45" s="1426"/>
      <c r="U45" s="1426"/>
      <c r="V45" s="1427"/>
      <c r="W45" s="180"/>
      <c r="Z45" s="218"/>
      <c r="AA45" s="218"/>
      <c r="AB45" s="218"/>
      <c r="AC45" s="218"/>
      <c r="AD45" s="218"/>
      <c r="AE45" s="218"/>
      <c r="AF45" s="218"/>
      <c r="AG45" s="218"/>
      <c r="AH45" s="218"/>
      <c r="AI45" s="218"/>
      <c r="AJ45" s="218"/>
      <c r="AK45" s="218"/>
      <c r="AL45" s="218"/>
      <c r="AM45" s="218"/>
      <c r="AN45" s="218"/>
      <c r="AO45" s="218"/>
      <c r="AP45" s="218"/>
    </row>
    <row r="46" spans="1:42" ht="22.9" customHeight="1" x14ac:dyDescent="0.15">
      <c r="A46" s="180"/>
      <c r="B46" s="1373" t="s">
        <v>7976</v>
      </c>
      <c r="C46" s="1374"/>
      <c r="D46" s="1374"/>
      <c r="E46" s="1374"/>
      <c r="F46" s="1374"/>
      <c r="G46" s="1375"/>
      <c r="H46" s="1376"/>
      <c r="I46" s="1376"/>
      <c r="J46" s="1376"/>
      <c r="K46" s="1377"/>
      <c r="L46" s="1374" t="s">
        <v>7977</v>
      </c>
      <c r="M46" s="1374"/>
      <c r="N46" s="1374"/>
      <c r="O46" s="1374"/>
      <c r="P46" s="1374"/>
      <c r="Q46" s="1375"/>
      <c r="R46" s="1398"/>
      <c r="S46" s="1398"/>
      <c r="T46" s="1398"/>
      <c r="U46" s="1398"/>
      <c r="V46" s="1399"/>
      <c r="W46" s="180"/>
      <c r="X46" s="186"/>
      <c r="Y46" s="186"/>
      <c r="Z46" s="218"/>
      <c r="AA46" s="218"/>
      <c r="AB46" s="218"/>
      <c r="AC46" s="218"/>
      <c r="AD46" s="218"/>
      <c r="AE46" s="218"/>
      <c r="AF46" s="218"/>
      <c r="AG46" s="218"/>
      <c r="AH46" s="218"/>
      <c r="AI46" s="218"/>
      <c r="AJ46" s="218"/>
      <c r="AK46" s="218"/>
      <c r="AL46" s="218"/>
      <c r="AM46" s="218"/>
      <c r="AN46" s="218"/>
      <c r="AO46" s="218"/>
      <c r="AP46" s="218"/>
    </row>
    <row r="47" spans="1:42" ht="23.25" customHeight="1" x14ac:dyDescent="0.15">
      <c r="A47" s="180"/>
      <c r="B47" s="1373" t="s">
        <v>7978</v>
      </c>
      <c r="C47" s="1374"/>
      <c r="D47" s="1374"/>
      <c r="E47" s="1374"/>
      <c r="F47" s="1374"/>
      <c r="G47" s="1400">
        <v>2</v>
      </c>
      <c r="H47" s="1401"/>
      <c r="I47" s="1401"/>
      <c r="J47" s="1401"/>
      <c r="K47" s="1402"/>
      <c r="L47" s="1403" t="s">
        <v>7979</v>
      </c>
      <c r="M47" s="1403"/>
      <c r="N47" s="1403"/>
      <c r="O47" s="1403"/>
      <c r="P47" s="1403"/>
      <c r="Q47" s="1404">
        <v>2</v>
      </c>
      <c r="R47" s="1405"/>
      <c r="S47" s="1405"/>
      <c r="T47" s="1405"/>
      <c r="U47" s="1405"/>
      <c r="V47" s="1406"/>
      <c r="W47" s="180"/>
      <c r="X47" s="186"/>
      <c r="Y47" s="186"/>
      <c r="Z47" s="218"/>
      <c r="AA47" s="218"/>
      <c r="AB47" s="218"/>
      <c r="AC47" s="218"/>
      <c r="AD47" s="218"/>
      <c r="AE47" s="218"/>
      <c r="AF47" s="218"/>
      <c r="AG47" s="218"/>
      <c r="AH47" s="218"/>
      <c r="AI47" s="218"/>
      <c r="AJ47" s="218"/>
      <c r="AK47" s="218"/>
      <c r="AL47" s="218"/>
      <c r="AM47" s="218"/>
      <c r="AN47" s="218"/>
      <c r="AO47" s="218"/>
      <c r="AP47" s="218"/>
    </row>
    <row r="48" spans="1:42" ht="22.9" customHeight="1" x14ac:dyDescent="0.15">
      <c r="A48" s="180"/>
      <c r="B48" s="1373" t="s">
        <v>7980</v>
      </c>
      <c r="C48" s="1374"/>
      <c r="D48" s="1374"/>
      <c r="E48" s="1374"/>
      <c r="F48" s="1374"/>
      <c r="G48" s="1375"/>
      <c r="H48" s="1376"/>
      <c r="I48" s="1376"/>
      <c r="J48" s="1376"/>
      <c r="K48" s="1377"/>
      <c r="L48" s="1374" t="s">
        <v>7981</v>
      </c>
      <c r="M48" s="1374"/>
      <c r="N48" s="1374"/>
      <c r="O48" s="1374"/>
      <c r="P48" s="1374"/>
      <c r="Q48" s="1378"/>
      <c r="R48" s="1379"/>
      <c r="S48" s="1379"/>
      <c r="T48" s="1379"/>
      <c r="U48" s="1379"/>
      <c r="V48" s="1380"/>
      <c r="W48" s="180"/>
      <c r="X48" s="186"/>
      <c r="Y48" s="186"/>
      <c r="Z48" s="218"/>
      <c r="AA48" s="218"/>
      <c r="AB48" s="218"/>
      <c r="AC48" s="218"/>
      <c r="AD48" s="218"/>
      <c r="AE48" s="218"/>
      <c r="AF48" s="218"/>
      <c r="AG48" s="218"/>
      <c r="AH48" s="218"/>
      <c r="AI48" s="218"/>
      <c r="AJ48" s="218"/>
      <c r="AK48" s="218"/>
      <c r="AL48" s="218"/>
      <c r="AM48" s="218"/>
      <c r="AN48" s="218"/>
      <c r="AO48" s="218"/>
      <c r="AP48" s="218"/>
    </row>
    <row r="49" spans="1:54" ht="27" customHeight="1" x14ac:dyDescent="0.15">
      <c r="A49" s="180"/>
      <c r="B49" s="1381" t="s">
        <v>7982</v>
      </c>
      <c r="C49" s="1382"/>
      <c r="D49" s="1382"/>
      <c r="E49" s="1382"/>
      <c r="F49" s="1382"/>
      <c r="G49" s="1383">
        <v>2</v>
      </c>
      <c r="H49" s="1383"/>
      <c r="I49" s="1383"/>
      <c r="J49" s="1383"/>
      <c r="K49" s="1383"/>
      <c r="L49" s="1384" t="s">
        <v>7983</v>
      </c>
      <c r="M49" s="1384"/>
      <c r="N49" s="1384"/>
      <c r="O49" s="1384"/>
      <c r="P49" s="1384"/>
      <c r="Q49" s="1385" t="s">
        <v>7933</v>
      </c>
      <c r="R49" s="1386"/>
      <c r="S49" s="1386"/>
      <c r="T49" s="1386"/>
      <c r="U49" s="1386"/>
      <c r="V49" s="1387"/>
      <c r="W49" s="180"/>
      <c r="X49" s="186"/>
      <c r="Y49" s="186"/>
      <c r="Z49" s="218"/>
      <c r="AA49" s="218"/>
      <c r="AB49" s="218"/>
      <c r="AC49" s="218"/>
      <c r="AD49" s="218"/>
      <c r="AE49" s="218"/>
      <c r="AF49" s="218"/>
      <c r="AG49" s="218"/>
      <c r="AH49" s="218"/>
      <c r="AI49" s="218"/>
      <c r="AJ49" s="218"/>
      <c r="AK49" s="218"/>
      <c r="AL49" s="218"/>
      <c r="AM49" s="218"/>
      <c r="AN49" s="218"/>
      <c r="AO49" s="218"/>
      <c r="AP49" s="218"/>
    </row>
    <row r="50" spans="1:54" ht="22.9" customHeight="1" thickBot="1" x14ac:dyDescent="0.2">
      <c r="A50" s="180"/>
      <c r="B50" s="1388" t="s">
        <v>2258</v>
      </c>
      <c r="C50" s="1389"/>
      <c r="D50" s="1389"/>
      <c r="E50" s="1389"/>
      <c r="F50" s="1390"/>
      <c r="G50" s="1391"/>
      <c r="H50" s="1392"/>
      <c r="I50" s="1392"/>
      <c r="J50" s="1392"/>
      <c r="K50" s="1393"/>
      <c r="L50" s="1394" t="s">
        <v>7933</v>
      </c>
      <c r="M50" s="1395"/>
      <c r="N50" s="1395"/>
      <c r="O50" s="1395"/>
      <c r="P50" s="1395"/>
      <c r="Q50" s="1395"/>
      <c r="R50" s="1395"/>
      <c r="S50" s="1395"/>
      <c r="T50" s="1395"/>
      <c r="U50" s="1395"/>
      <c r="V50" s="1396"/>
      <c r="W50" s="180"/>
      <c r="X50" s="217"/>
      <c r="Y50" s="186"/>
      <c r="Z50" s="218"/>
      <c r="AA50" s="218"/>
      <c r="AB50" s="218"/>
      <c r="AC50" s="218"/>
      <c r="AD50" s="218"/>
      <c r="AE50" s="218"/>
      <c r="AF50" s="218"/>
      <c r="AG50" s="218"/>
      <c r="AH50" s="218"/>
      <c r="AI50" s="218"/>
      <c r="AJ50" s="218"/>
      <c r="AK50" s="218"/>
      <c r="AL50" s="218"/>
      <c r="AM50" s="218"/>
      <c r="AN50" s="218"/>
      <c r="AO50" s="218"/>
      <c r="AP50" s="218"/>
    </row>
    <row r="51" spans="1:54" s="218" customFormat="1" ht="15" customHeight="1" x14ac:dyDescent="0.15">
      <c r="A51" s="180"/>
      <c r="B51" s="1397" t="s">
        <v>7984</v>
      </c>
      <c r="C51" s="1397"/>
      <c r="D51" s="1397"/>
      <c r="E51" s="1397"/>
      <c r="F51" s="1397"/>
      <c r="G51" s="1397"/>
      <c r="H51" s="1397"/>
      <c r="I51" s="1397"/>
      <c r="J51" s="1397"/>
      <c r="K51" s="1397"/>
      <c r="L51" s="1397"/>
      <c r="M51" s="1397"/>
      <c r="N51" s="1397"/>
      <c r="O51" s="1397"/>
      <c r="P51" s="1397"/>
      <c r="Q51" s="1397"/>
      <c r="R51" s="1397"/>
      <c r="S51" s="1397"/>
      <c r="T51" s="1397"/>
      <c r="U51" s="1397"/>
      <c r="V51" s="1397"/>
      <c r="W51" s="180"/>
      <c r="X51" s="217"/>
      <c r="Y51" s="217"/>
      <c r="AA51" s="168"/>
      <c r="AB51" s="168"/>
      <c r="AC51" s="168"/>
      <c r="AD51" s="168"/>
      <c r="AE51" s="168"/>
      <c r="AF51" s="168"/>
      <c r="AG51" s="168"/>
      <c r="AH51" s="168"/>
      <c r="AI51" s="168"/>
      <c r="AJ51" s="168"/>
      <c r="AK51" s="168"/>
      <c r="AL51" s="168"/>
      <c r="AM51" s="168"/>
      <c r="AN51" s="168"/>
      <c r="AO51" s="168"/>
      <c r="AQ51" s="168"/>
      <c r="AR51" s="168"/>
      <c r="AS51" s="169"/>
      <c r="AT51" s="169"/>
      <c r="AU51" s="170"/>
      <c r="AV51" s="170"/>
      <c r="AW51" s="170"/>
      <c r="AX51" s="170"/>
      <c r="AY51" s="170"/>
      <c r="AZ51" s="168"/>
      <c r="BA51" s="168"/>
      <c r="BB51" s="168"/>
    </row>
    <row r="52" spans="1:54" s="218" customFormat="1" ht="15" customHeight="1" x14ac:dyDescent="0.15">
      <c r="A52" s="180"/>
      <c r="B52" s="1372" t="s">
        <v>7985</v>
      </c>
      <c r="C52" s="1372"/>
      <c r="D52" s="1372"/>
      <c r="E52" s="1372"/>
      <c r="F52" s="1372"/>
      <c r="G52" s="1372"/>
      <c r="H52" s="1372"/>
      <c r="I52" s="1372"/>
      <c r="J52" s="1372"/>
      <c r="K52" s="1372"/>
      <c r="L52" s="1372"/>
      <c r="M52" s="1372"/>
      <c r="N52" s="1372"/>
      <c r="O52" s="1372"/>
      <c r="P52" s="1372"/>
      <c r="Q52" s="1372"/>
      <c r="R52" s="1372"/>
      <c r="S52" s="1372"/>
      <c r="T52" s="1372"/>
      <c r="U52" s="1372"/>
      <c r="V52" s="1372"/>
      <c r="W52" s="180"/>
      <c r="Y52" s="217"/>
      <c r="Z52" s="168"/>
      <c r="AA52" s="186"/>
      <c r="AB52" s="186"/>
      <c r="AC52" s="186"/>
      <c r="AD52" s="186"/>
      <c r="AE52" s="186"/>
      <c r="AF52" s="186"/>
      <c r="AG52" s="186"/>
      <c r="AH52" s="186"/>
      <c r="AI52" s="186"/>
      <c r="AJ52" s="186"/>
      <c r="AK52" s="186"/>
      <c r="AL52" s="186"/>
      <c r="AM52" s="186"/>
      <c r="AN52" s="186"/>
      <c r="AO52" s="186"/>
      <c r="AS52" s="169"/>
      <c r="AT52" s="169"/>
      <c r="AU52" s="170"/>
      <c r="AV52" s="170"/>
      <c r="AW52" s="170"/>
      <c r="AX52" s="170"/>
      <c r="AY52" s="170"/>
      <c r="AZ52" s="168"/>
      <c r="BA52" s="168"/>
      <c r="BB52" s="168"/>
    </row>
    <row r="53" spans="1:54" s="218" customFormat="1" ht="15" customHeight="1" x14ac:dyDescent="0.15">
      <c r="A53" s="180"/>
      <c r="B53" s="1372" t="s">
        <v>7986</v>
      </c>
      <c r="C53" s="1372"/>
      <c r="D53" s="1372"/>
      <c r="E53" s="1372"/>
      <c r="F53" s="1372"/>
      <c r="G53" s="1372"/>
      <c r="H53" s="1372"/>
      <c r="I53" s="1372"/>
      <c r="J53" s="1372"/>
      <c r="K53" s="1372"/>
      <c r="L53" s="1372"/>
      <c r="M53" s="1372"/>
      <c r="N53" s="1372"/>
      <c r="O53" s="1372"/>
      <c r="P53" s="1372"/>
      <c r="Q53" s="1372"/>
      <c r="R53" s="1372"/>
      <c r="S53" s="1372"/>
      <c r="T53" s="1372"/>
      <c r="U53" s="1372"/>
      <c r="V53" s="1372"/>
      <c r="W53" s="180"/>
      <c r="Z53" s="186"/>
      <c r="AA53" s="186"/>
      <c r="AB53" s="186"/>
      <c r="AC53" s="186"/>
      <c r="AD53" s="186"/>
      <c r="AE53" s="186"/>
      <c r="AF53" s="186"/>
      <c r="AG53" s="186"/>
      <c r="AH53" s="186"/>
      <c r="AI53" s="186"/>
      <c r="AJ53" s="186"/>
      <c r="AK53" s="186"/>
      <c r="AL53" s="186"/>
      <c r="AM53" s="186"/>
      <c r="AN53" s="186"/>
      <c r="AO53" s="186"/>
      <c r="AS53" s="169"/>
      <c r="AT53" s="169"/>
      <c r="AU53" s="170"/>
      <c r="AV53" s="170"/>
      <c r="AW53" s="170"/>
      <c r="AX53" s="170"/>
      <c r="AY53" s="170"/>
      <c r="AZ53" s="168"/>
      <c r="BA53" s="168"/>
      <c r="BB53" s="168"/>
    </row>
    <row r="54" spans="1:54" s="218" customFormat="1" ht="15" customHeight="1" x14ac:dyDescent="0.15">
      <c r="A54" s="180"/>
      <c r="B54" s="221" t="s">
        <v>7987</v>
      </c>
      <c r="C54" s="221"/>
      <c r="D54" s="221"/>
      <c r="E54" s="221"/>
      <c r="F54" s="221"/>
      <c r="G54" s="221"/>
      <c r="H54" s="221"/>
      <c r="I54" s="221"/>
      <c r="J54" s="221"/>
      <c r="K54" s="221"/>
      <c r="L54" s="221"/>
      <c r="M54" s="221"/>
      <c r="N54" s="221"/>
      <c r="O54" s="221"/>
      <c r="P54" s="221"/>
      <c r="Q54" s="221"/>
      <c r="R54" s="221"/>
      <c r="S54" s="221"/>
      <c r="T54" s="221"/>
      <c r="U54" s="221"/>
      <c r="V54" s="221"/>
      <c r="W54" s="180"/>
      <c r="Z54" s="186"/>
      <c r="AA54" s="186"/>
      <c r="AB54" s="186"/>
      <c r="AC54" s="186"/>
      <c r="AD54" s="186"/>
      <c r="AE54" s="186"/>
      <c r="AF54" s="186"/>
      <c r="AG54" s="186"/>
      <c r="AH54" s="186"/>
      <c r="AI54" s="186"/>
      <c r="AJ54" s="186"/>
      <c r="AK54" s="186"/>
      <c r="AL54" s="186"/>
      <c r="AM54" s="186"/>
      <c r="AN54" s="186"/>
      <c r="AO54" s="186"/>
      <c r="AP54" s="168"/>
      <c r="AS54" s="169"/>
      <c r="AT54" s="169"/>
      <c r="AU54" s="170"/>
      <c r="AV54" s="170"/>
      <c r="AW54" s="170"/>
      <c r="AX54" s="170"/>
      <c r="AY54" s="170"/>
      <c r="AZ54" s="168"/>
      <c r="BA54" s="168"/>
      <c r="BB54" s="168"/>
    </row>
    <row r="55" spans="1:54" s="218" customFormat="1" ht="9.75" customHeight="1" x14ac:dyDescent="0.15">
      <c r="A55" s="180"/>
      <c r="B55" s="221" t="s">
        <v>7988</v>
      </c>
      <c r="C55" s="221"/>
      <c r="D55" s="221"/>
      <c r="E55" s="221"/>
      <c r="F55" s="221"/>
      <c r="G55" s="221"/>
      <c r="H55" s="221"/>
      <c r="I55" s="221"/>
      <c r="J55" s="221"/>
      <c r="K55" s="221"/>
      <c r="L55" s="221"/>
      <c r="M55" s="221"/>
      <c r="N55" s="221"/>
      <c r="O55" s="221"/>
      <c r="P55" s="221"/>
      <c r="Q55" s="221"/>
      <c r="R55" s="221"/>
      <c r="S55" s="221"/>
      <c r="T55" s="221"/>
      <c r="U55" s="221"/>
      <c r="V55" s="221"/>
      <c r="W55" s="222"/>
      <c r="Z55" s="186"/>
      <c r="AA55" s="186"/>
      <c r="AB55" s="186"/>
      <c r="AC55" s="186"/>
      <c r="AD55" s="186"/>
      <c r="AE55" s="186"/>
      <c r="AF55" s="186"/>
      <c r="AG55" s="186"/>
      <c r="AH55" s="186"/>
      <c r="AI55" s="186"/>
      <c r="AJ55" s="186"/>
      <c r="AK55" s="186"/>
      <c r="AL55" s="186"/>
      <c r="AM55" s="186"/>
      <c r="AN55" s="186"/>
      <c r="AO55" s="186"/>
      <c r="AP55" s="186"/>
      <c r="AS55" s="169"/>
      <c r="AT55" s="169"/>
      <c r="AU55" s="170"/>
      <c r="AV55" s="170"/>
      <c r="AW55" s="170"/>
      <c r="AX55" s="170"/>
      <c r="AY55" s="170"/>
      <c r="AZ55" s="168"/>
      <c r="BA55" s="168"/>
      <c r="BB55" s="168"/>
    </row>
    <row r="56" spans="1:54" s="218" customFormat="1" x14ac:dyDescent="0.15">
      <c r="A56" s="222"/>
      <c r="B56" s="221" t="s">
        <v>7989</v>
      </c>
      <c r="C56" s="221"/>
      <c r="D56" s="221"/>
      <c r="E56" s="221"/>
      <c r="F56" s="221"/>
      <c r="G56" s="221"/>
      <c r="H56" s="221"/>
      <c r="I56" s="221"/>
      <c r="J56" s="221"/>
      <c r="K56" s="221"/>
      <c r="L56" s="221"/>
      <c r="M56" s="221"/>
      <c r="N56" s="221"/>
      <c r="O56" s="221"/>
      <c r="P56" s="221"/>
      <c r="Q56" s="221"/>
      <c r="R56" s="221"/>
      <c r="S56" s="221"/>
      <c r="T56" s="221"/>
      <c r="U56" s="221"/>
      <c r="V56" s="221"/>
      <c r="W56" s="222"/>
      <c r="Z56" s="186"/>
      <c r="AA56" s="186"/>
      <c r="AB56" s="186"/>
      <c r="AC56" s="186"/>
      <c r="AD56" s="186"/>
      <c r="AE56" s="186"/>
      <c r="AF56" s="186"/>
      <c r="AG56" s="186"/>
      <c r="AH56" s="186"/>
      <c r="AI56" s="186"/>
      <c r="AJ56" s="186"/>
      <c r="AK56" s="186"/>
      <c r="AL56" s="186"/>
      <c r="AM56" s="186"/>
      <c r="AN56" s="186"/>
      <c r="AO56" s="186"/>
      <c r="AP56" s="186"/>
      <c r="AS56" s="169"/>
      <c r="AT56" s="169"/>
      <c r="AU56" s="170"/>
      <c r="AV56" s="170"/>
      <c r="AW56" s="170"/>
      <c r="AX56" s="170"/>
      <c r="AY56" s="170"/>
      <c r="AZ56" s="168"/>
      <c r="BA56" s="168"/>
      <c r="BB56" s="168"/>
    </row>
    <row r="57" spans="1:54" s="218" customFormat="1" x14ac:dyDescent="0.15">
      <c r="A57" s="222"/>
      <c r="B57" s="221" t="s">
        <v>7990</v>
      </c>
      <c r="C57" s="221"/>
      <c r="D57" s="221"/>
      <c r="E57" s="221"/>
      <c r="F57" s="221"/>
      <c r="G57" s="221"/>
      <c r="H57" s="221"/>
      <c r="I57" s="221"/>
      <c r="J57" s="221"/>
      <c r="K57" s="221"/>
      <c r="L57" s="221"/>
      <c r="M57" s="221"/>
      <c r="N57" s="221"/>
      <c r="O57" s="221"/>
      <c r="P57" s="221"/>
      <c r="Q57" s="221"/>
      <c r="R57" s="221"/>
      <c r="S57" s="221"/>
      <c r="T57" s="221"/>
      <c r="U57" s="221"/>
      <c r="V57" s="221"/>
      <c r="W57" s="222"/>
      <c r="Z57" s="186"/>
      <c r="AA57" s="186"/>
      <c r="AB57" s="186"/>
      <c r="AC57" s="186"/>
      <c r="AD57" s="186"/>
      <c r="AE57" s="186"/>
      <c r="AF57" s="186"/>
      <c r="AG57" s="186"/>
      <c r="AH57" s="186"/>
      <c r="AI57" s="186"/>
      <c r="AJ57" s="186"/>
      <c r="AK57" s="186"/>
      <c r="AL57" s="186"/>
      <c r="AM57" s="186"/>
      <c r="AN57" s="186"/>
      <c r="AO57" s="186"/>
      <c r="AP57" s="186"/>
      <c r="AS57" s="169"/>
      <c r="AT57" s="169"/>
      <c r="AU57" s="170"/>
      <c r="AV57" s="170"/>
      <c r="AW57" s="170"/>
      <c r="AX57" s="170"/>
      <c r="AY57" s="170"/>
      <c r="AZ57" s="168"/>
      <c r="BA57" s="168"/>
      <c r="BB57" s="168"/>
    </row>
    <row r="58" spans="1:54" s="218" customFormat="1" x14ac:dyDescent="0.15">
      <c r="A58" s="222"/>
      <c r="B58" s="221" t="s">
        <v>7991</v>
      </c>
      <c r="C58" s="221"/>
      <c r="D58" s="221"/>
      <c r="E58" s="221"/>
      <c r="F58" s="221"/>
      <c r="G58" s="221"/>
      <c r="H58" s="221"/>
      <c r="I58" s="221"/>
      <c r="J58" s="221"/>
      <c r="K58" s="221"/>
      <c r="L58" s="221"/>
      <c r="M58" s="221"/>
      <c r="N58" s="221"/>
      <c r="O58" s="221"/>
      <c r="P58" s="221"/>
      <c r="Q58" s="221"/>
      <c r="R58" s="221"/>
      <c r="S58" s="221"/>
      <c r="T58" s="221"/>
      <c r="U58" s="221"/>
      <c r="V58" s="221"/>
      <c r="W58" s="222"/>
      <c r="Z58" s="186"/>
      <c r="AA58" s="186"/>
      <c r="AB58" s="186"/>
      <c r="AC58" s="186"/>
      <c r="AD58" s="186"/>
      <c r="AE58" s="186"/>
      <c r="AF58" s="186"/>
      <c r="AG58" s="186"/>
      <c r="AH58" s="186"/>
      <c r="AI58" s="186"/>
      <c r="AJ58" s="186"/>
      <c r="AK58" s="186"/>
      <c r="AL58" s="186"/>
      <c r="AM58" s="186"/>
      <c r="AN58" s="186"/>
      <c r="AO58" s="186"/>
      <c r="AP58" s="186"/>
      <c r="AS58" s="169"/>
      <c r="AT58" s="169"/>
      <c r="AU58" s="170"/>
      <c r="AV58" s="170"/>
      <c r="AW58" s="170"/>
      <c r="AX58" s="170"/>
      <c r="AY58" s="170"/>
      <c r="AZ58" s="168"/>
      <c r="BA58" s="168"/>
      <c r="BB58" s="168"/>
    </row>
    <row r="59" spans="1:54" s="218" customFormat="1" x14ac:dyDescent="0.15">
      <c r="A59" s="222"/>
      <c r="B59" s="221" t="s">
        <v>7992</v>
      </c>
      <c r="C59" s="221"/>
      <c r="D59" s="221"/>
      <c r="E59" s="221"/>
      <c r="F59" s="221"/>
      <c r="G59" s="221"/>
      <c r="H59" s="221"/>
      <c r="I59" s="221"/>
      <c r="J59" s="221"/>
      <c r="K59" s="221"/>
      <c r="L59" s="221"/>
      <c r="M59" s="221"/>
      <c r="N59" s="221"/>
      <c r="O59" s="221"/>
      <c r="P59" s="221"/>
      <c r="Q59" s="221"/>
      <c r="R59" s="221"/>
      <c r="S59" s="221"/>
      <c r="T59" s="221"/>
      <c r="U59" s="221"/>
      <c r="V59" s="221"/>
      <c r="W59" s="222"/>
      <c r="Z59" s="186"/>
      <c r="AA59" s="186"/>
      <c r="AB59" s="186"/>
      <c r="AC59" s="186"/>
      <c r="AD59" s="186"/>
      <c r="AE59" s="186"/>
      <c r="AF59" s="186"/>
      <c r="AG59" s="186"/>
      <c r="AH59" s="186"/>
      <c r="AI59" s="186"/>
      <c r="AJ59" s="186"/>
      <c r="AK59" s="186"/>
      <c r="AL59" s="186"/>
      <c r="AM59" s="186"/>
      <c r="AN59" s="186"/>
      <c r="AO59" s="186"/>
      <c r="AP59" s="186"/>
      <c r="AS59" s="169"/>
      <c r="AT59" s="169"/>
      <c r="AU59" s="170"/>
      <c r="AV59" s="170"/>
      <c r="AW59" s="170"/>
      <c r="AX59" s="170"/>
      <c r="AY59" s="170"/>
      <c r="AZ59" s="168"/>
      <c r="BA59" s="168"/>
      <c r="BB59" s="168"/>
    </row>
    <row r="60" spans="1:54" s="218" customFormat="1" x14ac:dyDescent="0.15">
      <c r="A60" s="222"/>
      <c r="B60" s="223"/>
      <c r="C60" s="223"/>
      <c r="D60" s="223"/>
      <c r="E60" s="223"/>
      <c r="F60" s="223"/>
      <c r="G60" s="223"/>
      <c r="H60" s="223"/>
      <c r="I60" s="223"/>
      <c r="J60" s="223"/>
      <c r="K60" s="223"/>
      <c r="L60" s="223"/>
      <c r="M60" s="223"/>
      <c r="N60" s="223"/>
      <c r="O60" s="223"/>
      <c r="P60" s="223"/>
      <c r="Q60" s="223"/>
      <c r="R60" s="223"/>
      <c r="S60" s="223"/>
      <c r="T60" s="223"/>
      <c r="U60" s="223"/>
      <c r="V60" s="224" t="s">
        <v>7993</v>
      </c>
      <c r="W60" s="225"/>
      <c r="Z60" s="186"/>
      <c r="AA60" s="186"/>
      <c r="AB60" s="186"/>
      <c r="AC60" s="186"/>
      <c r="AD60" s="186"/>
      <c r="AE60" s="186"/>
      <c r="AF60" s="186"/>
      <c r="AG60" s="186"/>
      <c r="AH60" s="186"/>
      <c r="AI60" s="186"/>
      <c r="AJ60" s="186"/>
      <c r="AK60" s="186"/>
      <c r="AL60" s="186"/>
      <c r="AM60" s="186"/>
      <c r="AN60" s="186"/>
      <c r="AO60" s="186"/>
      <c r="AP60" s="186"/>
      <c r="AS60" s="169"/>
      <c r="AT60" s="169"/>
      <c r="AU60" s="170"/>
      <c r="AV60" s="170"/>
      <c r="AW60" s="170"/>
      <c r="AX60" s="170"/>
      <c r="AY60" s="170"/>
      <c r="AZ60" s="168"/>
      <c r="BA60" s="168"/>
      <c r="BB60" s="168"/>
    </row>
    <row r="61" spans="1:54" s="218" customFormat="1" x14ac:dyDescent="0.15">
      <c r="D61" s="226"/>
      <c r="E61" s="226"/>
      <c r="F61" s="226"/>
      <c r="G61" s="226"/>
      <c r="H61" s="226"/>
      <c r="I61" s="226"/>
      <c r="J61" s="226"/>
      <c r="M61" s="226"/>
      <c r="N61" s="226"/>
      <c r="O61" s="226"/>
      <c r="P61" s="226"/>
      <c r="Q61" s="226"/>
      <c r="R61" s="226"/>
      <c r="S61" s="226"/>
      <c r="T61" s="226"/>
      <c r="U61" s="226"/>
      <c r="V61" s="226"/>
      <c r="Z61" s="186"/>
      <c r="AA61" s="186"/>
      <c r="AB61" s="186"/>
      <c r="AC61" s="186"/>
      <c r="AD61" s="186"/>
      <c r="AE61" s="186"/>
      <c r="AF61" s="186"/>
      <c r="AG61" s="186"/>
      <c r="AH61" s="186"/>
      <c r="AI61" s="186"/>
      <c r="AJ61" s="186"/>
      <c r="AK61" s="186"/>
      <c r="AL61" s="186"/>
      <c r="AM61" s="186"/>
      <c r="AN61" s="186"/>
      <c r="AO61" s="186"/>
      <c r="AP61" s="186"/>
      <c r="AS61" s="169"/>
      <c r="AT61" s="169"/>
      <c r="AU61" s="170"/>
      <c r="AV61" s="170"/>
      <c r="AW61" s="170"/>
      <c r="AX61" s="170"/>
      <c r="AY61" s="170"/>
      <c r="AZ61" s="168"/>
      <c r="BA61" s="168"/>
      <c r="BB61" s="168"/>
    </row>
    <row r="62" spans="1:54" s="218" customFormat="1" x14ac:dyDescent="0.15">
      <c r="D62" s="226"/>
      <c r="E62" s="226"/>
      <c r="F62" s="226"/>
      <c r="G62" s="226"/>
      <c r="H62" s="226"/>
      <c r="I62" s="226"/>
      <c r="J62" s="226"/>
      <c r="M62" s="226"/>
      <c r="N62" s="226"/>
      <c r="O62" s="226"/>
      <c r="P62" s="226"/>
      <c r="Q62" s="226"/>
      <c r="R62" s="226"/>
      <c r="S62" s="226"/>
      <c r="T62" s="226"/>
      <c r="U62" s="226"/>
      <c r="V62" s="226"/>
      <c r="Z62" s="186"/>
      <c r="AA62" s="186"/>
      <c r="AB62" s="186"/>
      <c r="AC62" s="186"/>
      <c r="AD62" s="186"/>
      <c r="AE62" s="186"/>
      <c r="AF62" s="186"/>
      <c r="AG62" s="186"/>
      <c r="AH62" s="186"/>
      <c r="AI62" s="186"/>
      <c r="AJ62" s="186"/>
      <c r="AK62" s="186"/>
      <c r="AL62" s="186"/>
      <c r="AM62" s="186"/>
      <c r="AN62" s="186"/>
      <c r="AO62" s="186"/>
      <c r="AP62" s="186"/>
      <c r="AS62" s="169"/>
      <c r="AT62" s="169"/>
      <c r="AU62" s="170"/>
      <c r="AV62" s="170"/>
      <c r="AW62" s="170"/>
      <c r="AX62" s="170"/>
      <c r="AY62" s="170"/>
      <c r="AZ62" s="168"/>
      <c r="BA62" s="168"/>
      <c r="BB62" s="168"/>
    </row>
    <row r="63" spans="1:54" s="218" customFormat="1" x14ac:dyDescent="0.15">
      <c r="D63" s="226"/>
      <c r="E63" s="226"/>
      <c r="F63" s="226"/>
      <c r="G63" s="226"/>
      <c r="H63" s="226"/>
      <c r="I63" s="226"/>
      <c r="J63" s="226"/>
      <c r="M63" s="226"/>
      <c r="N63" s="226"/>
      <c r="O63" s="226"/>
      <c r="P63" s="226"/>
      <c r="Q63" s="226"/>
      <c r="R63" s="226"/>
      <c r="S63" s="226"/>
      <c r="T63" s="226"/>
      <c r="U63" s="226"/>
      <c r="V63" s="226"/>
      <c r="Z63" s="186"/>
      <c r="AA63" s="186"/>
      <c r="AB63" s="186"/>
      <c r="AC63" s="186"/>
      <c r="AD63" s="186"/>
      <c r="AE63" s="186"/>
      <c r="AF63" s="186"/>
      <c r="AG63" s="186"/>
      <c r="AH63" s="186"/>
      <c r="AI63" s="186"/>
      <c r="AJ63" s="186"/>
      <c r="AK63" s="186"/>
      <c r="AL63" s="186"/>
      <c r="AM63" s="186"/>
      <c r="AN63" s="186"/>
      <c r="AO63" s="186"/>
      <c r="AP63" s="186"/>
      <c r="AS63" s="169"/>
      <c r="AT63" s="169"/>
      <c r="AU63" s="170"/>
      <c r="AV63" s="170"/>
      <c r="AW63" s="170"/>
      <c r="AX63" s="170"/>
      <c r="AY63" s="170"/>
      <c r="AZ63" s="168"/>
      <c r="BA63" s="168"/>
      <c r="BB63" s="168"/>
    </row>
    <row r="64" spans="1:54" s="218" customFormat="1" x14ac:dyDescent="0.15">
      <c r="D64" s="226"/>
      <c r="E64" s="226"/>
      <c r="F64" s="226"/>
      <c r="G64" s="226"/>
      <c r="H64" s="226"/>
      <c r="I64" s="226"/>
      <c r="J64" s="226"/>
      <c r="M64" s="226"/>
      <c r="N64" s="226"/>
      <c r="O64" s="226"/>
      <c r="P64" s="226"/>
      <c r="Q64" s="226"/>
      <c r="R64" s="226"/>
      <c r="S64" s="226"/>
      <c r="T64" s="226"/>
      <c r="U64" s="226"/>
      <c r="V64" s="226"/>
      <c r="Z64" s="186"/>
      <c r="AA64" s="186"/>
      <c r="AB64" s="186"/>
      <c r="AC64" s="186"/>
      <c r="AD64" s="186"/>
      <c r="AE64" s="186"/>
      <c r="AF64" s="186"/>
      <c r="AG64" s="186"/>
      <c r="AH64" s="186"/>
      <c r="AI64" s="186"/>
      <c r="AJ64" s="186"/>
      <c r="AK64" s="186"/>
      <c r="AL64" s="186"/>
      <c r="AM64" s="186"/>
      <c r="AN64" s="186"/>
      <c r="AO64" s="186"/>
      <c r="AP64" s="186"/>
      <c r="AS64" s="169"/>
      <c r="AT64" s="169"/>
      <c r="AU64" s="170"/>
      <c r="AV64" s="170"/>
      <c r="AW64" s="170"/>
      <c r="AX64" s="170"/>
      <c r="AY64" s="170"/>
      <c r="AZ64" s="168"/>
      <c r="BA64" s="168"/>
      <c r="BB64" s="168"/>
    </row>
    <row r="65" spans="4:54" s="218" customFormat="1" x14ac:dyDescent="0.15">
      <c r="D65" s="226"/>
      <c r="E65" s="226"/>
      <c r="F65" s="226"/>
      <c r="G65" s="226"/>
      <c r="H65" s="226"/>
      <c r="I65" s="226"/>
      <c r="J65" s="226"/>
      <c r="M65" s="226"/>
      <c r="N65" s="226"/>
      <c r="O65" s="226"/>
      <c r="P65" s="226"/>
      <c r="Q65" s="226"/>
      <c r="R65" s="226"/>
      <c r="S65" s="226"/>
      <c r="T65" s="226"/>
      <c r="U65" s="226"/>
      <c r="V65" s="226"/>
      <c r="Z65" s="186"/>
      <c r="AA65" s="186"/>
      <c r="AB65" s="186"/>
      <c r="AC65" s="186"/>
      <c r="AD65" s="186"/>
      <c r="AE65" s="186"/>
      <c r="AF65" s="186"/>
      <c r="AG65" s="186"/>
      <c r="AH65" s="186"/>
      <c r="AI65" s="186"/>
      <c r="AJ65" s="186"/>
      <c r="AK65" s="186"/>
      <c r="AL65" s="186"/>
      <c r="AM65" s="186"/>
      <c r="AN65" s="186"/>
      <c r="AO65" s="186"/>
      <c r="AP65" s="186"/>
      <c r="AS65" s="169"/>
      <c r="AT65" s="169"/>
      <c r="AU65" s="170"/>
      <c r="AV65" s="170"/>
      <c r="AW65" s="170"/>
      <c r="AX65" s="170"/>
      <c r="AY65" s="170"/>
      <c r="AZ65" s="168"/>
      <c r="BA65" s="168"/>
      <c r="BB65" s="168"/>
    </row>
    <row r="66" spans="4:54" s="218" customFormat="1" x14ac:dyDescent="0.15">
      <c r="D66" s="226"/>
      <c r="E66" s="226"/>
      <c r="F66" s="226"/>
      <c r="G66" s="226"/>
      <c r="H66" s="226"/>
      <c r="I66" s="226"/>
      <c r="J66" s="226"/>
      <c r="M66" s="226"/>
      <c r="N66" s="226"/>
      <c r="O66" s="226"/>
      <c r="P66" s="226"/>
      <c r="Q66" s="226"/>
      <c r="R66" s="226"/>
      <c r="S66" s="226"/>
      <c r="T66" s="226"/>
      <c r="U66" s="226"/>
      <c r="V66" s="226"/>
      <c r="Z66" s="186"/>
      <c r="AA66" s="186"/>
      <c r="AB66" s="186"/>
      <c r="AC66" s="186"/>
      <c r="AD66" s="186"/>
      <c r="AE66" s="186"/>
      <c r="AF66" s="186"/>
      <c r="AG66" s="186"/>
      <c r="AH66" s="186"/>
      <c r="AI66" s="186"/>
      <c r="AJ66" s="186"/>
      <c r="AK66" s="186"/>
      <c r="AL66" s="186"/>
      <c r="AM66" s="186"/>
      <c r="AN66" s="186"/>
      <c r="AO66" s="186"/>
      <c r="AP66" s="186"/>
      <c r="AS66" s="169"/>
      <c r="AT66" s="169"/>
      <c r="AU66" s="170"/>
      <c r="AV66" s="170"/>
      <c r="AW66" s="170"/>
      <c r="AX66" s="170"/>
      <c r="AY66" s="170"/>
      <c r="AZ66" s="168"/>
      <c r="BA66" s="168"/>
      <c r="BB66" s="168"/>
    </row>
    <row r="67" spans="4:54" s="218" customFormat="1" x14ac:dyDescent="0.15">
      <c r="D67" s="226"/>
      <c r="E67" s="226"/>
      <c r="F67" s="226"/>
      <c r="G67" s="226"/>
      <c r="H67" s="226"/>
      <c r="I67" s="226"/>
      <c r="J67" s="226"/>
      <c r="M67" s="226"/>
      <c r="N67" s="226"/>
      <c r="O67" s="226"/>
      <c r="P67" s="226"/>
      <c r="Q67" s="226"/>
      <c r="R67" s="226"/>
      <c r="S67" s="226"/>
      <c r="T67" s="226"/>
      <c r="U67" s="226"/>
      <c r="V67" s="226"/>
      <c r="Z67" s="186"/>
      <c r="AA67" s="186"/>
      <c r="AB67" s="186"/>
      <c r="AC67" s="186"/>
      <c r="AD67" s="186"/>
      <c r="AE67" s="186"/>
      <c r="AF67" s="186"/>
      <c r="AG67" s="186"/>
      <c r="AH67" s="186"/>
      <c r="AI67" s="186"/>
      <c r="AJ67" s="186"/>
      <c r="AK67" s="186"/>
      <c r="AL67" s="186"/>
      <c r="AM67" s="186"/>
      <c r="AN67" s="186"/>
      <c r="AO67" s="186"/>
      <c r="AP67" s="186"/>
      <c r="AS67" s="169"/>
      <c r="AT67" s="169"/>
      <c r="AU67" s="170"/>
      <c r="AV67" s="170"/>
      <c r="AW67" s="170"/>
      <c r="AX67" s="170"/>
      <c r="AY67" s="170"/>
      <c r="AZ67" s="168"/>
      <c r="BA67" s="168"/>
      <c r="BB67" s="168"/>
    </row>
    <row r="68" spans="4:54" s="218" customFormat="1" x14ac:dyDescent="0.15">
      <c r="D68" s="226"/>
      <c r="E68" s="226"/>
      <c r="F68" s="226"/>
      <c r="G68" s="226"/>
      <c r="H68" s="226"/>
      <c r="I68" s="226"/>
      <c r="J68" s="226"/>
      <c r="M68" s="226"/>
      <c r="N68" s="226"/>
      <c r="O68" s="226"/>
      <c r="P68" s="226"/>
      <c r="Q68" s="226"/>
      <c r="R68" s="226"/>
      <c r="S68" s="226"/>
      <c r="T68" s="226"/>
      <c r="U68" s="226"/>
      <c r="V68" s="226"/>
      <c r="Z68" s="186"/>
      <c r="AA68" s="186"/>
      <c r="AB68" s="186"/>
      <c r="AC68" s="186"/>
      <c r="AD68" s="186"/>
      <c r="AE68" s="186"/>
      <c r="AF68" s="186"/>
      <c r="AG68" s="186"/>
      <c r="AH68" s="186"/>
      <c r="AI68" s="186"/>
      <c r="AJ68" s="186"/>
      <c r="AK68" s="186"/>
      <c r="AL68" s="186"/>
      <c r="AM68" s="186"/>
      <c r="AN68" s="186"/>
      <c r="AO68" s="186"/>
      <c r="AP68" s="186"/>
      <c r="AS68" s="169"/>
      <c r="AT68" s="169"/>
      <c r="AU68" s="170"/>
      <c r="AV68" s="170"/>
      <c r="AW68" s="170"/>
      <c r="AX68" s="170"/>
      <c r="AY68" s="170"/>
      <c r="AZ68" s="168"/>
      <c r="BA68" s="168"/>
      <c r="BB68" s="168"/>
    </row>
    <row r="69" spans="4:54" s="218" customFormat="1" x14ac:dyDescent="0.15">
      <c r="D69" s="226"/>
      <c r="E69" s="226"/>
      <c r="F69" s="226"/>
      <c r="G69" s="226"/>
      <c r="H69" s="226"/>
      <c r="I69" s="226"/>
      <c r="J69" s="226"/>
      <c r="M69" s="226"/>
      <c r="N69" s="226"/>
      <c r="O69" s="226"/>
      <c r="P69" s="226"/>
      <c r="Q69" s="226"/>
      <c r="R69" s="226"/>
      <c r="S69" s="226"/>
      <c r="T69" s="226"/>
      <c r="U69" s="226"/>
      <c r="V69" s="226"/>
      <c r="Z69" s="186"/>
      <c r="AA69" s="186"/>
      <c r="AB69" s="186"/>
      <c r="AC69" s="186"/>
      <c r="AD69" s="186"/>
      <c r="AE69" s="186"/>
      <c r="AF69" s="186"/>
      <c r="AG69" s="186"/>
      <c r="AH69" s="186"/>
      <c r="AI69" s="186"/>
      <c r="AJ69" s="186"/>
      <c r="AK69" s="186"/>
      <c r="AL69" s="186"/>
      <c r="AM69" s="186"/>
      <c r="AN69" s="186"/>
      <c r="AO69" s="186"/>
      <c r="AP69" s="186"/>
      <c r="AS69" s="169"/>
      <c r="AT69" s="169"/>
      <c r="AU69" s="170"/>
      <c r="AV69" s="170"/>
      <c r="AW69" s="170"/>
      <c r="AX69" s="170"/>
      <c r="AY69" s="170"/>
      <c r="AZ69" s="168"/>
      <c r="BA69" s="168"/>
      <c r="BB69" s="168"/>
    </row>
    <row r="70" spans="4:54" s="218" customFormat="1" x14ac:dyDescent="0.15">
      <c r="D70" s="226"/>
      <c r="E70" s="226"/>
      <c r="F70" s="226"/>
      <c r="G70" s="226"/>
      <c r="H70" s="226"/>
      <c r="I70" s="226"/>
      <c r="J70" s="226"/>
      <c r="M70" s="226"/>
      <c r="N70" s="226"/>
      <c r="O70" s="226"/>
      <c r="P70" s="226"/>
      <c r="Q70" s="226"/>
      <c r="R70" s="226"/>
      <c r="S70" s="226"/>
      <c r="T70" s="226"/>
      <c r="U70" s="226"/>
      <c r="V70" s="226"/>
      <c r="Z70" s="186"/>
      <c r="AA70" s="186"/>
      <c r="AB70" s="186"/>
      <c r="AC70" s="186"/>
      <c r="AD70" s="186"/>
      <c r="AE70" s="186"/>
      <c r="AF70" s="186"/>
      <c r="AG70" s="186"/>
      <c r="AH70" s="186"/>
      <c r="AI70" s="186"/>
      <c r="AJ70" s="186"/>
      <c r="AK70" s="186"/>
      <c r="AL70" s="186"/>
      <c r="AM70" s="186"/>
      <c r="AN70" s="186"/>
      <c r="AO70" s="186"/>
      <c r="AP70" s="186"/>
      <c r="AS70" s="169"/>
      <c r="AT70" s="169"/>
      <c r="AU70" s="170"/>
      <c r="AV70" s="170"/>
      <c r="AW70" s="170"/>
      <c r="AX70" s="170"/>
      <c r="AY70" s="170"/>
      <c r="AZ70" s="168"/>
      <c r="BA70" s="168"/>
      <c r="BB70" s="168"/>
    </row>
    <row r="71" spans="4:54" s="218" customFormat="1" x14ac:dyDescent="0.15">
      <c r="D71" s="226"/>
      <c r="E71" s="226"/>
      <c r="F71" s="226"/>
      <c r="G71" s="226"/>
      <c r="H71" s="226"/>
      <c r="I71" s="226"/>
      <c r="J71" s="226"/>
      <c r="M71" s="226"/>
      <c r="N71" s="226"/>
      <c r="O71" s="226"/>
      <c r="P71" s="226"/>
      <c r="Q71" s="226"/>
      <c r="R71" s="226"/>
      <c r="S71" s="226"/>
      <c r="T71" s="226"/>
      <c r="U71" s="226"/>
      <c r="V71" s="226"/>
      <c r="Z71" s="186"/>
      <c r="AA71" s="186"/>
      <c r="AB71" s="186"/>
      <c r="AC71" s="186"/>
      <c r="AD71" s="186"/>
      <c r="AE71" s="186"/>
      <c r="AF71" s="186"/>
      <c r="AG71" s="186"/>
      <c r="AH71" s="186"/>
      <c r="AI71" s="186"/>
      <c r="AJ71" s="186"/>
      <c r="AK71" s="186"/>
      <c r="AL71" s="186"/>
      <c r="AM71" s="186"/>
      <c r="AN71" s="186"/>
      <c r="AO71" s="186"/>
      <c r="AP71" s="186"/>
      <c r="AS71" s="169"/>
      <c r="AT71" s="169"/>
      <c r="AU71" s="170"/>
      <c r="AV71" s="170"/>
      <c r="AW71" s="170"/>
      <c r="AX71" s="170"/>
      <c r="AY71" s="170"/>
      <c r="AZ71" s="168"/>
      <c r="BA71" s="168"/>
      <c r="BB71" s="168"/>
    </row>
    <row r="72" spans="4:54" s="218" customFormat="1" x14ac:dyDescent="0.15">
      <c r="D72" s="226"/>
      <c r="E72" s="226"/>
      <c r="F72" s="226"/>
      <c r="G72" s="226"/>
      <c r="H72" s="226"/>
      <c r="I72" s="226"/>
      <c r="J72" s="226"/>
      <c r="M72" s="226"/>
      <c r="N72" s="226"/>
      <c r="O72" s="226"/>
      <c r="P72" s="226"/>
      <c r="Q72" s="226"/>
      <c r="R72" s="226"/>
      <c r="S72" s="226"/>
      <c r="T72" s="226"/>
      <c r="U72" s="226"/>
      <c r="V72" s="226"/>
      <c r="Z72" s="186"/>
      <c r="AA72" s="186"/>
      <c r="AB72" s="186"/>
      <c r="AC72" s="186"/>
      <c r="AD72" s="186"/>
      <c r="AE72" s="186"/>
      <c r="AF72" s="186"/>
      <c r="AG72" s="186"/>
      <c r="AH72" s="186"/>
      <c r="AI72" s="186"/>
      <c r="AJ72" s="186"/>
      <c r="AK72" s="186"/>
      <c r="AL72" s="186"/>
      <c r="AM72" s="186"/>
      <c r="AN72" s="186"/>
      <c r="AO72" s="186"/>
      <c r="AP72" s="186"/>
      <c r="AS72" s="169"/>
      <c r="AT72" s="169"/>
      <c r="AU72" s="170"/>
      <c r="AV72" s="170"/>
      <c r="AW72" s="170"/>
      <c r="AX72" s="170"/>
      <c r="AY72" s="170"/>
      <c r="AZ72" s="168"/>
      <c r="BA72" s="168"/>
      <c r="BB72" s="168"/>
    </row>
    <row r="73" spans="4:54" s="218" customFormat="1" x14ac:dyDescent="0.15">
      <c r="D73" s="226"/>
      <c r="E73" s="226"/>
      <c r="F73" s="226"/>
      <c r="G73" s="226"/>
      <c r="H73" s="226"/>
      <c r="I73" s="226"/>
      <c r="J73" s="226"/>
      <c r="M73" s="226"/>
      <c r="N73" s="226"/>
      <c r="O73" s="226"/>
      <c r="P73" s="226"/>
      <c r="Q73" s="226"/>
      <c r="R73" s="226"/>
      <c r="S73" s="226"/>
      <c r="T73" s="226"/>
      <c r="U73" s="226"/>
      <c r="V73" s="226"/>
      <c r="Z73" s="186"/>
      <c r="AA73" s="186"/>
      <c r="AB73" s="186"/>
      <c r="AC73" s="186"/>
      <c r="AD73" s="186"/>
      <c r="AE73" s="186"/>
      <c r="AF73" s="186"/>
      <c r="AG73" s="186"/>
      <c r="AH73" s="186"/>
      <c r="AI73" s="186"/>
      <c r="AJ73" s="186"/>
      <c r="AK73" s="186"/>
      <c r="AL73" s="186"/>
      <c r="AM73" s="186"/>
      <c r="AN73" s="186"/>
      <c r="AO73" s="186"/>
      <c r="AP73" s="186"/>
      <c r="AS73" s="169"/>
      <c r="AT73" s="169"/>
      <c r="AU73" s="170"/>
      <c r="AV73" s="170"/>
      <c r="AW73" s="170"/>
      <c r="AX73" s="170"/>
      <c r="AY73" s="170"/>
      <c r="AZ73" s="168"/>
      <c r="BA73" s="168"/>
      <c r="BB73" s="168"/>
    </row>
    <row r="74" spans="4:54" s="218" customFormat="1" x14ac:dyDescent="0.15">
      <c r="D74" s="226"/>
      <c r="E74" s="226"/>
      <c r="F74" s="226"/>
      <c r="G74" s="226"/>
      <c r="H74" s="226"/>
      <c r="I74" s="226"/>
      <c r="J74" s="226"/>
      <c r="M74" s="226"/>
      <c r="N74" s="226"/>
      <c r="O74" s="226"/>
      <c r="P74" s="226"/>
      <c r="Q74" s="226"/>
      <c r="R74" s="226"/>
      <c r="S74" s="226"/>
      <c r="T74" s="226"/>
      <c r="U74" s="226"/>
      <c r="V74" s="226"/>
      <c r="Z74" s="186"/>
      <c r="AA74" s="186"/>
      <c r="AB74" s="186"/>
      <c r="AC74" s="186"/>
      <c r="AD74" s="186"/>
      <c r="AE74" s="186"/>
      <c r="AF74" s="186"/>
      <c r="AG74" s="186"/>
      <c r="AH74" s="186"/>
      <c r="AI74" s="186"/>
      <c r="AJ74" s="186"/>
      <c r="AK74" s="186"/>
      <c r="AL74" s="186"/>
      <c r="AM74" s="186"/>
      <c r="AN74" s="186"/>
      <c r="AO74" s="186"/>
      <c r="AP74" s="186"/>
      <c r="AS74" s="169"/>
      <c r="AT74" s="169"/>
      <c r="AU74" s="170"/>
      <c r="AV74" s="170"/>
      <c r="AW74" s="170"/>
      <c r="AX74" s="170"/>
      <c r="AY74" s="170"/>
      <c r="AZ74" s="168"/>
      <c r="BA74" s="168"/>
      <c r="BB74" s="168"/>
    </row>
    <row r="75" spans="4:54" s="218" customFormat="1" x14ac:dyDescent="0.15">
      <c r="D75" s="226"/>
      <c r="E75" s="226"/>
      <c r="F75" s="226"/>
      <c r="G75" s="226"/>
      <c r="H75" s="226"/>
      <c r="I75" s="226"/>
      <c r="J75" s="226"/>
      <c r="M75" s="226"/>
      <c r="N75" s="226"/>
      <c r="O75" s="226"/>
      <c r="P75" s="226"/>
      <c r="Q75" s="226"/>
      <c r="R75" s="226"/>
      <c r="S75" s="226"/>
      <c r="T75" s="226"/>
      <c r="U75" s="226"/>
      <c r="V75" s="226"/>
      <c r="Z75" s="186"/>
      <c r="AA75" s="186"/>
      <c r="AB75" s="186"/>
      <c r="AC75" s="186"/>
      <c r="AD75" s="186"/>
      <c r="AE75" s="186"/>
      <c r="AF75" s="186"/>
      <c r="AG75" s="186"/>
      <c r="AH75" s="186"/>
      <c r="AI75" s="186"/>
      <c r="AJ75" s="186"/>
      <c r="AK75" s="186"/>
      <c r="AL75" s="186"/>
      <c r="AM75" s="186"/>
      <c r="AN75" s="186"/>
      <c r="AO75" s="186"/>
      <c r="AP75" s="186"/>
      <c r="AS75" s="169"/>
      <c r="AT75" s="169"/>
      <c r="AU75" s="170"/>
      <c r="AV75" s="170"/>
      <c r="AW75" s="170"/>
      <c r="AX75" s="170"/>
      <c r="AY75" s="170"/>
      <c r="AZ75" s="168"/>
      <c r="BA75" s="168"/>
      <c r="BB75" s="168"/>
    </row>
    <row r="76" spans="4:54" s="218" customFormat="1" x14ac:dyDescent="0.15">
      <c r="D76" s="226"/>
      <c r="E76" s="226"/>
      <c r="F76" s="226"/>
      <c r="G76" s="226"/>
      <c r="H76" s="226"/>
      <c r="I76" s="226"/>
      <c r="J76" s="226"/>
      <c r="M76" s="226"/>
      <c r="N76" s="226"/>
      <c r="O76" s="226"/>
      <c r="P76" s="226"/>
      <c r="Q76" s="226"/>
      <c r="R76" s="226"/>
      <c r="S76" s="226"/>
      <c r="T76" s="226"/>
      <c r="U76" s="226"/>
      <c r="V76" s="226"/>
      <c r="Z76" s="186"/>
      <c r="AA76" s="186"/>
      <c r="AB76" s="186"/>
      <c r="AC76" s="186"/>
      <c r="AD76" s="186"/>
      <c r="AE76" s="186"/>
      <c r="AF76" s="186"/>
      <c r="AG76" s="186"/>
      <c r="AH76" s="186"/>
      <c r="AI76" s="186"/>
      <c r="AJ76" s="186"/>
      <c r="AK76" s="186"/>
      <c r="AL76" s="186"/>
      <c r="AM76" s="186"/>
      <c r="AN76" s="186"/>
      <c r="AO76" s="186"/>
      <c r="AP76" s="186"/>
      <c r="AS76" s="169"/>
      <c r="AT76" s="169"/>
      <c r="AU76" s="170"/>
      <c r="AV76" s="170"/>
      <c r="AW76" s="170"/>
      <c r="AX76" s="170"/>
      <c r="AY76" s="170"/>
      <c r="AZ76" s="168"/>
      <c r="BA76" s="168"/>
      <c r="BB76" s="168"/>
    </row>
    <row r="77" spans="4:54" s="218" customFormat="1" x14ac:dyDescent="0.15">
      <c r="D77" s="226"/>
      <c r="E77" s="226"/>
      <c r="F77" s="226"/>
      <c r="G77" s="226"/>
      <c r="H77" s="226"/>
      <c r="I77" s="226"/>
      <c r="J77" s="226"/>
      <c r="M77" s="226"/>
      <c r="N77" s="226"/>
      <c r="O77" s="226"/>
      <c r="P77" s="226"/>
      <c r="Q77" s="226"/>
      <c r="R77" s="226"/>
      <c r="S77" s="226"/>
      <c r="T77" s="226"/>
      <c r="U77" s="226"/>
      <c r="V77" s="226"/>
      <c r="Z77" s="186"/>
      <c r="AA77" s="186"/>
      <c r="AB77" s="186"/>
      <c r="AC77" s="186"/>
      <c r="AD77" s="186"/>
      <c r="AE77" s="186"/>
      <c r="AF77" s="186"/>
      <c r="AG77" s="186"/>
      <c r="AH77" s="186"/>
      <c r="AI77" s="186"/>
      <c r="AJ77" s="186"/>
      <c r="AK77" s="186"/>
      <c r="AL77" s="186"/>
      <c r="AM77" s="186"/>
      <c r="AN77" s="186"/>
      <c r="AO77" s="186"/>
      <c r="AP77" s="186"/>
      <c r="AS77" s="169"/>
      <c r="AT77" s="169"/>
      <c r="AU77" s="170"/>
      <c r="AV77" s="170"/>
      <c r="AW77" s="170"/>
      <c r="AX77" s="170"/>
      <c r="AY77" s="170"/>
      <c r="AZ77" s="168"/>
      <c r="BA77" s="168"/>
      <c r="BB77" s="168"/>
    </row>
    <row r="78" spans="4:54" s="218" customFormat="1" x14ac:dyDescent="0.15">
      <c r="D78" s="226"/>
      <c r="E78" s="226"/>
      <c r="F78" s="226"/>
      <c r="G78" s="226"/>
      <c r="H78" s="226"/>
      <c r="I78" s="226"/>
      <c r="J78" s="226"/>
      <c r="M78" s="226"/>
      <c r="N78" s="226"/>
      <c r="O78" s="226"/>
      <c r="P78" s="226"/>
      <c r="Q78" s="226"/>
      <c r="R78" s="226"/>
      <c r="S78" s="226"/>
      <c r="T78" s="226"/>
      <c r="U78" s="226"/>
      <c r="V78" s="226"/>
      <c r="Z78" s="186"/>
      <c r="AA78" s="186"/>
      <c r="AB78" s="186"/>
      <c r="AC78" s="186"/>
      <c r="AD78" s="186"/>
      <c r="AE78" s="186"/>
      <c r="AF78" s="186"/>
      <c r="AG78" s="186"/>
      <c r="AH78" s="186"/>
      <c r="AI78" s="186"/>
      <c r="AJ78" s="186"/>
      <c r="AK78" s="186"/>
      <c r="AL78" s="186"/>
      <c r="AM78" s="186"/>
      <c r="AN78" s="186"/>
      <c r="AO78" s="186"/>
      <c r="AP78" s="186"/>
      <c r="AS78" s="169"/>
      <c r="AT78" s="169"/>
      <c r="AU78" s="170"/>
      <c r="AV78" s="170"/>
      <c r="AW78" s="170"/>
      <c r="AX78" s="170"/>
      <c r="AY78" s="170"/>
      <c r="AZ78" s="168"/>
      <c r="BA78" s="168"/>
      <c r="BB78" s="168"/>
    </row>
    <row r="79" spans="4:54" s="218" customFormat="1" x14ac:dyDescent="0.15">
      <c r="D79" s="226"/>
      <c r="E79" s="226"/>
      <c r="F79" s="226"/>
      <c r="G79" s="226"/>
      <c r="H79" s="226"/>
      <c r="I79" s="226"/>
      <c r="J79" s="226"/>
      <c r="M79" s="226"/>
      <c r="N79" s="226"/>
      <c r="O79" s="226"/>
      <c r="P79" s="226"/>
      <c r="Q79" s="226"/>
      <c r="R79" s="226"/>
      <c r="S79" s="226"/>
      <c r="T79" s="226"/>
      <c r="U79" s="226"/>
      <c r="V79" s="226"/>
      <c r="Z79" s="186"/>
      <c r="AA79" s="186"/>
      <c r="AB79" s="186"/>
      <c r="AC79" s="186"/>
      <c r="AD79" s="186"/>
      <c r="AE79" s="186"/>
      <c r="AF79" s="186"/>
      <c r="AG79" s="186"/>
      <c r="AH79" s="186"/>
      <c r="AI79" s="186"/>
      <c r="AJ79" s="186"/>
      <c r="AK79" s="186"/>
      <c r="AL79" s="186"/>
      <c r="AM79" s="186"/>
      <c r="AN79" s="186"/>
      <c r="AO79" s="186"/>
      <c r="AP79" s="186"/>
      <c r="AS79" s="169"/>
      <c r="AT79" s="169"/>
      <c r="AU79" s="170"/>
      <c r="AV79" s="170"/>
      <c r="AW79" s="170"/>
      <c r="AX79" s="170"/>
      <c r="AY79" s="170"/>
      <c r="AZ79" s="168"/>
      <c r="BA79" s="168"/>
      <c r="BB79" s="168"/>
    </row>
    <row r="80" spans="4:54" s="218" customFormat="1" x14ac:dyDescent="0.15">
      <c r="D80" s="226"/>
      <c r="E80" s="226"/>
      <c r="F80" s="226"/>
      <c r="G80" s="226"/>
      <c r="H80" s="226"/>
      <c r="I80" s="226"/>
      <c r="J80" s="226"/>
      <c r="M80" s="226"/>
      <c r="N80" s="226"/>
      <c r="O80" s="226"/>
      <c r="P80" s="226"/>
      <c r="Q80" s="226"/>
      <c r="R80" s="226"/>
      <c r="S80" s="226"/>
      <c r="T80" s="226"/>
      <c r="U80" s="226"/>
      <c r="V80" s="226"/>
      <c r="Z80" s="186"/>
      <c r="AA80" s="186"/>
      <c r="AB80" s="186"/>
      <c r="AC80" s="186"/>
      <c r="AD80" s="186"/>
      <c r="AE80" s="186"/>
      <c r="AF80" s="186"/>
      <c r="AG80" s="186"/>
      <c r="AH80" s="186"/>
      <c r="AI80" s="186"/>
      <c r="AJ80" s="186"/>
      <c r="AK80" s="186"/>
      <c r="AL80" s="186"/>
      <c r="AM80" s="186"/>
      <c r="AN80" s="186"/>
      <c r="AO80" s="186"/>
      <c r="AP80" s="186"/>
      <c r="AS80" s="169"/>
      <c r="AT80" s="169"/>
      <c r="AU80" s="170"/>
      <c r="AV80" s="170" t="s">
        <v>7994</v>
      </c>
      <c r="AW80" s="170"/>
      <c r="AX80" s="170"/>
      <c r="AY80" s="170"/>
      <c r="AZ80" s="168"/>
      <c r="BA80" s="168"/>
      <c r="BB80" s="168"/>
    </row>
    <row r="81" spans="1:59" s="218" customFormat="1" x14ac:dyDescent="0.15">
      <c r="D81" s="226"/>
      <c r="E81" s="226"/>
      <c r="F81" s="226"/>
      <c r="G81" s="226"/>
      <c r="H81" s="226"/>
      <c r="I81" s="226"/>
      <c r="J81" s="226"/>
      <c r="M81" s="226"/>
      <c r="N81" s="226"/>
      <c r="O81" s="226"/>
      <c r="P81" s="226"/>
      <c r="Q81" s="226"/>
      <c r="R81" s="226"/>
      <c r="S81" s="226"/>
      <c r="T81" s="226"/>
      <c r="U81" s="226"/>
      <c r="V81" s="226"/>
      <c r="Z81" s="186"/>
      <c r="AA81" s="186"/>
      <c r="AB81" s="186"/>
      <c r="AC81" s="186"/>
      <c r="AD81" s="186"/>
      <c r="AE81" s="186"/>
      <c r="AF81" s="186"/>
      <c r="AG81" s="186"/>
      <c r="AH81" s="186"/>
      <c r="AI81" s="186"/>
      <c r="AJ81" s="186"/>
      <c r="AK81" s="186"/>
      <c r="AL81" s="186"/>
      <c r="AM81" s="186"/>
      <c r="AN81" s="186"/>
      <c r="AO81" s="186"/>
      <c r="AP81" s="186"/>
      <c r="AS81" s="227">
        <v>1</v>
      </c>
      <c r="AT81" s="228" t="s">
        <v>7995</v>
      </c>
      <c r="AU81" s="229"/>
      <c r="AV81" s="230">
        <f>IF(OR($L$6="",$L$6=0),0,IF($N$4=1,VLOOKUP($L$6,$AR$84:$AW$103,2,FALSE),IF($N$4=2,VLOOKUP($L$6,WAM対応2,1,FALSE),IF($N$4=3,VLOOKUP($L$6,BC85:BF86,1,FALSE),0))))</f>
        <v>0</v>
      </c>
      <c r="AW81" s="170"/>
      <c r="AX81" s="170"/>
      <c r="AY81" s="229"/>
    </row>
    <row r="82" spans="1:59" s="218" customFormat="1" x14ac:dyDescent="0.15">
      <c r="D82" s="226"/>
      <c r="E82" s="226"/>
      <c r="F82" s="226"/>
      <c r="G82" s="226"/>
      <c r="H82" s="226"/>
      <c r="I82" s="226"/>
      <c r="J82" s="226"/>
      <c r="M82" s="226"/>
      <c r="N82" s="226"/>
      <c r="O82" s="226"/>
      <c r="P82" s="226"/>
      <c r="Q82" s="226"/>
      <c r="R82" s="226"/>
      <c r="S82" s="226"/>
      <c r="T82" s="226"/>
      <c r="U82" s="226"/>
      <c r="V82" s="226"/>
      <c r="X82" s="168"/>
      <c r="Z82" s="186"/>
      <c r="AA82" s="186"/>
      <c r="AB82" s="186"/>
      <c r="AC82" s="186"/>
      <c r="AD82" s="186"/>
      <c r="AE82" s="186"/>
      <c r="AF82" s="186"/>
      <c r="AG82" s="186"/>
      <c r="AH82" s="186"/>
      <c r="AI82" s="186"/>
      <c r="AJ82" s="186"/>
      <c r="AK82" s="186"/>
      <c r="AL82" s="186"/>
      <c r="AM82" s="186"/>
      <c r="AN82" s="186"/>
      <c r="AO82" s="186"/>
      <c r="AP82" s="186"/>
      <c r="AS82" s="231">
        <v>2</v>
      </c>
      <c r="AT82" s="231" t="s">
        <v>7996</v>
      </c>
      <c r="AU82" s="229"/>
      <c r="AV82" s="229"/>
      <c r="AW82" s="170"/>
      <c r="AX82" s="170">
        <f>VLOOKUP($L$6,$AR$84:$AW$106,2,FALSE)</f>
        <v>0</v>
      </c>
      <c r="AY82" s="229"/>
    </row>
    <row r="83" spans="1:59" x14ac:dyDescent="0.15">
      <c r="A83" s="218"/>
      <c r="B83" s="218"/>
      <c r="C83" s="218"/>
      <c r="D83" s="186"/>
      <c r="E83" s="186"/>
      <c r="F83" s="186"/>
      <c r="G83" s="186"/>
      <c r="H83" s="186"/>
      <c r="I83" s="186"/>
      <c r="J83" s="186"/>
      <c r="K83" s="218"/>
      <c r="L83" s="218"/>
      <c r="M83" s="186"/>
      <c r="N83" s="186"/>
      <c r="O83" s="186"/>
      <c r="P83" s="186"/>
      <c r="Q83" s="186"/>
      <c r="R83" s="186"/>
      <c r="S83" s="186"/>
      <c r="T83" s="186"/>
      <c r="U83" s="186"/>
      <c r="V83" s="186"/>
      <c r="W83" s="218"/>
      <c r="X83" s="186"/>
      <c r="Z83" s="186"/>
      <c r="AA83" s="186"/>
      <c r="AB83" s="186"/>
      <c r="AC83" s="186"/>
      <c r="AD83" s="186"/>
      <c r="AE83" s="186"/>
      <c r="AF83" s="186"/>
      <c r="AG83" s="186"/>
      <c r="AH83" s="186"/>
      <c r="AI83" s="186"/>
      <c r="AJ83" s="186"/>
      <c r="AK83" s="186"/>
      <c r="AL83" s="186"/>
      <c r="AM83" s="186"/>
      <c r="AN83" s="186"/>
      <c r="AO83" s="186"/>
      <c r="AP83" s="186"/>
      <c r="AQ83" s="218"/>
      <c r="AR83" s="218"/>
      <c r="AS83" s="231">
        <v>3</v>
      </c>
      <c r="AT83" s="231" t="s">
        <v>7997</v>
      </c>
      <c r="AU83" s="229"/>
      <c r="AV83" s="229"/>
      <c r="AY83" s="229"/>
      <c r="AZ83" s="218"/>
      <c r="BA83" s="218"/>
      <c r="BB83" s="218"/>
    </row>
    <row r="84" spans="1:59" s="186" customFormat="1" x14ac:dyDescent="0.15">
      <c r="A84" s="218"/>
      <c r="B84" s="218"/>
      <c r="C84" s="218"/>
      <c r="K84" s="218"/>
      <c r="L84" s="218"/>
      <c r="W84" s="168"/>
      <c r="AQ84" s="232" t="s">
        <v>7998</v>
      </c>
      <c r="AR84" s="229">
        <v>0</v>
      </c>
      <c r="AS84" s="233">
        <v>0</v>
      </c>
      <c r="AT84" s="231" t="s">
        <v>7999</v>
      </c>
      <c r="AU84" s="229"/>
      <c r="AV84" s="229"/>
      <c r="AW84" s="170"/>
      <c r="AX84" s="170"/>
      <c r="AY84" s="229"/>
      <c r="AZ84" s="218"/>
      <c r="BA84" s="218"/>
      <c r="BB84" s="218"/>
    </row>
    <row r="85" spans="1:59" s="186" customFormat="1" x14ac:dyDescent="0.15">
      <c r="A85" s="168"/>
      <c r="B85" s="168"/>
      <c r="C85" s="168"/>
      <c r="K85" s="168"/>
      <c r="L85" s="168"/>
      <c r="AQ85" s="168"/>
      <c r="AR85" s="229">
        <v>1</v>
      </c>
      <c r="AS85" s="234">
        <v>1</v>
      </c>
      <c r="AT85" s="235" t="s">
        <v>8000</v>
      </c>
      <c r="AU85" s="229">
        <v>1</v>
      </c>
      <c r="AV85" s="229">
        <v>11</v>
      </c>
      <c r="AW85" s="170">
        <v>1</v>
      </c>
      <c r="AX85" s="235">
        <v>1</v>
      </c>
      <c r="AY85" s="235" t="s">
        <v>8001</v>
      </c>
      <c r="AZ85" s="236">
        <v>3</v>
      </c>
      <c r="BA85" s="236">
        <v>22</v>
      </c>
      <c r="BB85" s="229">
        <v>1</v>
      </c>
      <c r="BC85" s="235">
        <v>1</v>
      </c>
      <c r="BD85" s="237" t="s">
        <v>8002</v>
      </c>
      <c r="BE85" s="229">
        <v>14</v>
      </c>
      <c r="BF85" s="229">
        <v>53</v>
      </c>
      <c r="BG85" s="238">
        <v>1</v>
      </c>
    </row>
    <row r="86" spans="1:59" s="186" customFormat="1" x14ac:dyDescent="0.15">
      <c r="AR86" s="239">
        <v>2</v>
      </c>
      <c r="AS86" s="234">
        <v>2</v>
      </c>
      <c r="AT86" s="235" t="s">
        <v>8003</v>
      </c>
      <c r="AU86" s="229">
        <v>1</v>
      </c>
      <c r="AV86" s="229">
        <v>12</v>
      </c>
      <c r="AW86" s="170">
        <v>1</v>
      </c>
      <c r="AX86" s="235">
        <v>2</v>
      </c>
      <c r="AY86" s="237" t="s">
        <v>8004</v>
      </c>
      <c r="AZ86" s="229">
        <v>8</v>
      </c>
      <c r="BA86" s="229">
        <v>32</v>
      </c>
      <c r="BB86" s="229">
        <v>1</v>
      </c>
      <c r="BC86" s="235">
        <v>2</v>
      </c>
      <c r="BD86" s="231" t="s">
        <v>8005</v>
      </c>
      <c r="BE86" s="229">
        <v>14</v>
      </c>
      <c r="BF86" s="229">
        <v>54</v>
      </c>
      <c r="BG86" s="238">
        <v>1</v>
      </c>
    </row>
    <row r="87" spans="1:59" s="186" customFormat="1" x14ac:dyDescent="0.15">
      <c r="AR87" s="229">
        <v>3</v>
      </c>
      <c r="AS87" s="234">
        <v>3</v>
      </c>
      <c r="AT87" s="235" t="s">
        <v>8006</v>
      </c>
      <c r="AU87" s="236">
        <v>1</v>
      </c>
      <c r="AV87" s="236">
        <v>13</v>
      </c>
      <c r="AW87" s="170">
        <v>1</v>
      </c>
      <c r="AX87" s="237">
        <v>3</v>
      </c>
      <c r="AY87" s="237" t="s">
        <v>8007</v>
      </c>
      <c r="AZ87" s="229">
        <v>9</v>
      </c>
      <c r="BA87" s="229">
        <v>41</v>
      </c>
      <c r="BB87" s="229">
        <v>1</v>
      </c>
      <c r="BC87" s="237"/>
      <c r="BD87" s="237"/>
      <c r="BE87" s="236"/>
      <c r="BF87" s="236"/>
      <c r="BG87" s="238"/>
    </row>
    <row r="88" spans="1:59" s="186" customFormat="1" x14ac:dyDescent="0.15">
      <c r="AR88" s="239">
        <v>4</v>
      </c>
      <c r="AS88" s="234">
        <v>22</v>
      </c>
      <c r="AT88" s="235" t="s">
        <v>8008</v>
      </c>
      <c r="AU88" s="236">
        <v>1</v>
      </c>
      <c r="AV88" s="236">
        <v>15</v>
      </c>
      <c r="AW88" s="170">
        <v>1</v>
      </c>
      <c r="AX88" s="235">
        <v>4</v>
      </c>
      <c r="AY88" s="237" t="s">
        <v>8009</v>
      </c>
      <c r="AZ88" s="229">
        <v>10</v>
      </c>
      <c r="BA88" s="229">
        <v>42</v>
      </c>
      <c r="BB88" s="229">
        <v>1</v>
      </c>
      <c r="BC88" s="235"/>
      <c r="BD88" s="235"/>
      <c r="BE88" s="236"/>
      <c r="BF88" s="236"/>
      <c r="BG88" s="238"/>
    </row>
    <row r="89" spans="1:59" s="186" customFormat="1" x14ac:dyDescent="0.15">
      <c r="AR89" s="229">
        <v>5</v>
      </c>
      <c r="AS89" s="234">
        <v>4</v>
      </c>
      <c r="AT89" s="235" t="s">
        <v>8010</v>
      </c>
      <c r="AU89" s="236">
        <v>2</v>
      </c>
      <c r="AV89" s="236">
        <v>21</v>
      </c>
      <c r="AW89" s="170">
        <v>1</v>
      </c>
      <c r="AX89" s="237">
        <v>5</v>
      </c>
      <c r="AY89" s="237" t="s">
        <v>8011</v>
      </c>
      <c r="AZ89" s="229">
        <v>10</v>
      </c>
      <c r="BA89" s="229">
        <v>34</v>
      </c>
      <c r="BB89" s="229">
        <v>1</v>
      </c>
      <c r="BC89" s="235"/>
      <c r="BD89" s="235"/>
      <c r="BE89" s="236"/>
      <c r="BF89" s="236"/>
      <c r="BG89" s="238"/>
    </row>
    <row r="90" spans="1:59" s="186" customFormat="1" x14ac:dyDescent="0.15">
      <c r="AR90" s="239">
        <v>6</v>
      </c>
      <c r="AS90" s="234">
        <v>5</v>
      </c>
      <c r="AT90" s="235" t="s">
        <v>8001</v>
      </c>
      <c r="AU90" s="236">
        <v>3</v>
      </c>
      <c r="AV90" s="236">
        <v>22</v>
      </c>
      <c r="AW90" s="170">
        <v>1</v>
      </c>
      <c r="AX90" s="235">
        <v>6</v>
      </c>
      <c r="AY90" s="237" t="s">
        <v>8012</v>
      </c>
      <c r="AZ90" s="229">
        <v>11</v>
      </c>
      <c r="BA90" s="229">
        <v>43</v>
      </c>
      <c r="BB90" s="229">
        <v>1</v>
      </c>
      <c r="BC90" s="235"/>
      <c r="BD90" s="235"/>
      <c r="BE90" s="236"/>
      <c r="BF90" s="236"/>
      <c r="BG90" s="238"/>
    </row>
    <row r="91" spans="1:59" s="186" customFormat="1" x14ac:dyDescent="0.15">
      <c r="AR91" s="229">
        <v>7</v>
      </c>
      <c r="AS91" s="234">
        <v>7</v>
      </c>
      <c r="AT91" s="235" t="s">
        <v>8013</v>
      </c>
      <c r="AU91" s="240">
        <v>5</v>
      </c>
      <c r="AV91" s="240">
        <v>24</v>
      </c>
      <c r="AW91" s="170">
        <v>1</v>
      </c>
      <c r="AX91" s="237">
        <v>7</v>
      </c>
      <c r="AY91" s="237" t="s">
        <v>8014</v>
      </c>
      <c r="AZ91" s="229">
        <v>11</v>
      </c>
      <c r="BA91" s="229">
        <v>44</v>
      </c>
      <c r="BB91" s="170">
        <v>1</v>
      </c>
      <c r="BC91" s="237"/>
      <c r="BD91" s="235"/>
      <c r="BE91" s="240"/>
      <c r="BF91" s="240"/>
      <c r="BG91" s="238"/>
    </row>
    <row r="92" spans="1:59" s="186" customFormat="1" x14ac:dyDescent="0.15">
      <c r="AR92" s="239">
        <v>8</v>
      </c>
      <c r="AS92" s="234">
        <v>8</v>
      </c>
      <c r="AT92" s="235" t="s">
        <v>8015</v>
      </c>
      <c r="AU92" s="240">
        <v>6</v>
      </c>
      <c r="AV92" s="240">
        <v>14</v>
      </c>
      <c r="AW92" s="170">
        <v>1</v>
      </c>
      <c r="AX92" s="235">
        <v>8</v>
      </c>
      <c r="AY92" s="237" t="s">
        <v>8016</v>
      </c>
      <c r="AZ92" s="229">
        <v>12</v>
      </c>
      <c r="BA92" s="229">
        <v>45</v>
      </c>
      <c r="BB92" s="238">
        <v>1</v>
      </c>
      <c r="BC92" s="235"/>
      <c r="BD92" s="235"/>
      <c r="BE92" s="240"/>
      <c r="BF92" s="240"/>
      <c r="BG92" s="238"/>
    </row>
    <row r="93" spans="1:59" s="186" customFormat="1" x14ac:dyDescent="0.15">
      <c r="AR93" s="229">
        <v>9</v>
      </c>
      <c r="AS93" s="234">
        <v>10</v>
      </c>
      <c r="AT93" s="235" t="s">
        <v>8017</v>
      </c>
      <c r="AU93" s="236">
        <v>7</v>
      </c>
      <c r="AV93" s="236">
        <v>33</v>
      </c>
      <c r="AW93" s="170">
        <v>1</v>
      </c>
      <c r="AX93" s="237">
        <v>9</v>
      </c>
      <c r="AY93" s="237" t="s">
        <v>8018</v>
      </c>
      <c r="AZ93" s="229">
        <v>12</v>
      </c>
      <c r="BA93" s="229">
        <v>46</v>
      </c>
      <c r="BB93" s="238">
        <v>1</v>
      </c>
      <c r="BC93" s="235"/>
      <c r="BD93" s="235"/>
      <c r="BE93" s="236"/>
      <c r="BF93" s="236"/>
      <c r="BG93" s="238"/>
    </row>
    <row r="94" spans="1:59" s="186" customFormat="1" x14ac:dyDescent="0.15">
      <c r="AR94" s="239">
        <v>10</v>
      </c>
      <c r="AS94" s="234">
        <v>12</v>
      </c>
      <c r="AT94" s="235" t="s">
        <v>8019</v>
      </c>
      <c r="AU94" s="229">
        <v>7</v>
      </c>
      <c r="AV94" s="229">
        <v>33</v>
      </c>
      <c r="AW94" s="170">
        <v>2</v>
      </c>
      <c r="AX94" s="235"/>
      <c r="AY94" s="235"/>
      <c r="AZ94" s="236"/>
      <c r="BA94" s="236"/>
      <c r="BB94" s="238"/>
      <c r="BC94" s="235"/>
      <c r="BD94" s="235"/>
      <c r="BE94" s="236"/>
      <c r="BF94" s="236"/>
      <c r="BG94" s="238"/>
    </row>
    <row r="95" spans="1:59" s="186" customFormat="1" x14ac:dyDescent="0.15">
      <c r="AR95" s="239">
        <v>11</v>
      </c>
      <c r="AS95" s="234">
        <v>23</v>
      </c>
      <c r="AT95" s="235" t="s">
        <v>8020</v>
      </c>
      <c r="AU95" s="229">
        <v>15</v>
      </c>
      <c r="AV95" s="229">
        <v>35</v>
      </c>
      <c r="AW95" s="170">
        <v>1</v>
      </c>
      <c r="AX95" s="237"/>
      <c r="AY95" s="235"/>
      <c r="AZ95" s="229"/>
      <c r="BA95" s="229"/>
      <c r="BB95" s="238"/>
      <c r="BC95" s="237"/>
      <c r="BD95" s="235"/>
      <c r="BE95" s="229"/>
      <c r="BF95" s="229"/>
      <c r="BG95" s="238"/>
    </row>
    <row r="96" spans="1:59" s="186" customFormat="1" x14ac:dyDescent="0.15">
      <c r="AR96" s="229">
        <v>12</v>
      </c>
      <c r="AS96" s="241">
        <v>15</v>
      </c>
      <c r="AT96" s="242" t="s">
        <v>8007</v>
      </c>
      <c r="AU96" s="243">
        <v>9</v>
      </c>
      <c r="AV96" s="243">
        <v>41</v>
      </c>
      <c r="AW96" s="244">
        <v>1</v>
      </c>
      <c r="AX96" s="235"/>
      <c r="AY96" s="235"/>
      <c r="AZ96" s="229"/>
      <c r="BA96" s="229"/>
      <c r="BB96" s="238"/>
      <c r="BC96" s="235"/>
      <c r="BD96" s="235"/>
      <c r="BE96" s="229"/>
      <c r="BF96" s="229"/>
      <c r="BG96" s="238"/>
    </row>
    <row r="97" spans="44:59" s="186" customFormat="1" x14ac:dyDescent="0.15">
      <c r="AR97" s="239">
        <v>13</v>
      </c>
      <c r="AS97" s="241">
        <v>16</v>
      </c>
      <c r="AT97" s="242" t="s">
        <v>8009</v>
      </c>
      <c r="AU97" s="243">
        <v>10</v>
      </c>
      <c r="AV97" s="243">
        <v>42</v>
      </c>
      <c r="AW97" s="244">
        <v>1</v>
      </c>
      <c r="AX97" s="235"/>
      <c r="AY97" s="235"/>
      <c r="AZ97" s="229"/>
      <c r="BA97" s="229"/>
      <c r="BB97" s="238"/>
      <c r="BC97" s="235"/>
      <c r="BD97" s="235"/>
      <c r="BE97" s="229"/>
      <c r="BF97" s="229"/>
      <c r="BG97" s="238"/>
    </row>
    <row r="98" spans="44:59" s="186" customFormat="1" x14ac:dyDescent="0.15">
      <c r="AR98" s="229">
        <v>14</v>
      </c>
      <c r="AS98" s="241">
        <v>17</v>
      </c>
      <c r="AT98" s="242" t="s">
        <v>8021</v>
      </c>
      <c r="AU98" s="243">
        <v>10</v>
      </c>
      <c r="AV98" s="243">
        <v>34</v>
      </c>
      <c r="AW98" s="245">
        <v>1</v>
      </c>
      <c r="AX98" s="235"/>
      <c r="AY98" s="235"/>
      <c r="AZ98" s="229"/>
      <c r="BA98" s="229"/>
      <c r="BB98" s="238"/>
      <c r="BC98" s="235"/>
      <c r="BD98" s="235"/>
      <c r="BE98" s="229"/>
      <c r="BF98" s="229"/>
      <c r="BG98" s="238"/>
    </row>
    <row r="99" spans="44:59" s="186" customFormat="1" x14ac:dyDescent="0.15">
      <c r="AR99" s="239">
        <v>15</v>
      </c>
      <c r="AS99" s="241">
        <v>18</v>
      </c>
      <c r="AT99" s="242" t="s">
        <v>8012</v>
      </c>
      <c r="AU99" s="243">
        <v>11</v>
      </c>
      <c r="AV99" s="243">
        <v>43</v>
      </c>
      <c r="AW99" s="245">
        <v>1</v>
      </c>
      <c r="AX99" s="235"/>
      <c r="AY99" s="237"/>
      <c r="AZ99" s="229"/>
      <c r="BA99" s="229"/>
      <c r="BB99" s="238"/>
      <c r="BC99" s="235"/>
      <c r="BD99" s="237"/>
      <c r="BE99" s="229"/>
      <c r="BF99" s="229"/>
      <c r="BG99" s="238"/>
    </row>
    <row r="100" spans="44:59" s="186" customFormat="1" x14ac:dyDescent="0.15">
      <c r="AR100" s="229">
        <v>16</v>
      </c>
      <c r="AS100" s="241">
        <v>19</v>
      </c>
      <c r="AT100" s="242" t="s">
        <v>8014</v>
      </c>
      <c r="AU100" s="243">
        <v>11</v>
      </c>
      <c r="AV100" s="243">
        <v>44</v>
      </c>
      <c r="AW100" s="244">
        <v>1</v>
      </c>
      <c r="AX100" s="235"/>
      <c r="AY100" s="237"/>
      <c r="AZ100" s="229"/>
      <c r="BA100" s="229"/>
      <c r="BB100" s="238"/>
      <c r="BC100" s="235"/>
      <c r="BD100" s="237"/>
      <c r="BE100" s="229"/>
      <c r="BF100" s="229"/>
      <c r="BG100" s="238"/>
    </row>
    <row r="101" spans="44:59" s="186" customFormat="1" x14ac:dyDescent="0.15">
      <c r="AR101" s="239">
        <v>17</v>
      </c>
      <c r="AS101" s="241">
        <v>20</v>
      </c>
      <c r="AT101" s="242" t="s">
        <v>8016</v>
      </c>
      <c r="AU101" s="243">
        <v>12</v>
      </c>
      <c r="AV101" s="243">
        <v>45</v>
      </c>
      <c r="AW101" s="244">
        <v>1</v>
      </c>
      <c r="AX101" s="235"/>
      <c r="AY101" s="237"/>
      <c r="AZ101" s="229"/>
      <c r="BA101" s="229"/>
      <c r="BB101" s="238"/>
      <c r="BC101" s="235"/>
      <c r="BD101" s="237"/>
      <c r="BE101" s="229"/>
      <c r="BF101" s="229"/>
      <c r="BG101" s="238"/>
    </row>
    <row r="102" spans="44:59" s="186" customFormat="1" x14ac:dyDescent="0.15">
      <c r="AR102" s="229">
        <v>18</v>
      </c>
      <c r="AS102" s="241">
        <v>21</v>
      </c>
      <c r="AT102" s="242" t="s">
        <v>8018</v>
      </c>
      <c r="AU102" s="243">
        <v>12</v>
      </c>
      <c r="AV102" s="243">
        <v>46</v>
      </c>
      <c r="AW102" s="246">
        <v>1</v>
      </c>
      <c r="AX102" s="235"/>
      <c r="AY102" s="237"/>
      <c r="AZ102" s="229"/>
      <c r="BA102" s="229"/>
      <c r="BB102" s="238"/>
      <c r="BC102" s="235"/>
      <c r="BD102" s="237"/>
      <c r="BE102" s="229"/>
      <c r="BF102" s="229"/>
      <c r="BG102" s="238"/>
    </row>
    <row r="103" spans="44:59" s="186" customFormat="1" x14ac:dyDescent="0.15">
      <c r="AR103" s="229">
        <v>19</v>
      </c>
      <c r="AS103" s="241">
        <v>24</v>
      </c>
      <c r="AT103" s="242" t="s">
        <v>8022</v>
      </c>
      <c r="AU103" s="243">
        <v>16</v>
      </c>
      <c r="AV103" s="243">
        <v>47</v>
      </c>
      <c r="AW103" s="246">
        <v>1</v>
      </c>
      <c r="AX103" s="235"/>
      <c r="AY103" s="237"/>
      <c r="AZ103" s="229"/>
      <c r="BA103" s="229"/>
      <c r="BB103" s="238"/>
      <c r="BC103" s="235"/>
      <c r="BD103" s="237"/>
      <c r="BE103" s="229"/>
      <c r="BF103" s="229"/>
      <c r="BG103" s="238"/>
    </row>
    <row r="104" spans="44:59" s="186" customFormat="1" x14ac:dyDescent="0.15">
      <c r="AR104" s="239"/>
      <c r="AS104" s="234"/>
      <c r="AT104" s="237"/>
      <c r="AU104" s="229"/>
      <c r="AV104" s="229"/>
      <c r="AW104" s="213"/>
      <c r="AX104" s="235"/>
      <c r="AY104" s="237"/>
      <c r="AZ104" s="229"/>
      <c r="BA104" s="229"/>
      <c r="BB104" s="238"/>
      <c r="BC104" s="235"/>
      <c r="BD104" s="237"/>
      <c r="BE104" s="229"/>
      <c r="BF104" s="229"/>
      <c r="BG104" s="238"/>
    </row>
    <row r="105" spans="44:59" s="186" customFormat="1" x14ac:dyDescent="0.15">
      <c r="AR105" s="229"/>
      <c r="AS105" s="234"/>
      <c r="AT105" s="237"/>
      <c r="AU105" s="229"/>
      <c r="AV105" s="229"/>
      <c r="AW105" s="170"/>
      <c r="AX105" s="235"/>
      <c r="AY105" s="237"/>
      <c r="AZ105" s="229"/>
      <c r="BA105" s="229"/>
      <c r="BB105" s="238"/>
      <c r="BC105" s="235"/>
      <c r="BD105" s="237"/>
      <c r="BE105" s="229"/>
      <c r="BF105" s="229"/>
      <c r="BG105" s="238"/>
    </row>
    <row r="106" spans="44:59" s="186" customFormat="1" x14ac:dyDescent="0.15">
      <c r="AR106" s="239"/>
      <c r="AS106" s="234"/>
      <c r="AT106" s="237"/>
      <c r="AU106" s="229"/>
      <c r="AV106" s="229"/>
      <c r="AW106" s="170"/>
      <c r="AX106" s="235"/>
      <c r="AY106" s="237"/>
      <c r="AZ106" s="229"/>
      <c r="BA106" s="229"/>
      <c r="BB106" s="238"/>
      <c r="BC106" s="235"/>
      <c r="BD106" s="237"/>
      <c r="BE106" s="229"/>
      <c r="BF106" s="229"/>
      <c r="BG106" s="238"/>
    </row>
    <row r="107" spans="44:59" s="186" customFormat="1" x14ac:dyDescent="0.15">
      <c r="AR107" s="239"/>
      <c r="AS107" s="234"/>
      <c r="AT107" s="231"/>
      <c r="AU107" s="229"/>
      <c r="AV107" s="229"/>
      <c r="AW107" s="170"/>
      <c r="AX107" s="170"/>
      <c r="AY107" s="238"/>
    </row>
    <row r="108" spans="44:59" s="186" customFormat="1" x14ac:dyDescent="0.15">
      <c r="AS108" s="231">
        <v>1</v>
      </c>
      <c r="AT108" s="231" t="s">
        <v>8023</v>
      </c>
      <c r="AU108" s="231">
        <v>1</v>
      </c>
      <c r="AV108" s="229"/>
      <c r="AW108" s="170"/>
      <c r="AX108" s="170"/>
      <c r="AY108" s="238"/>
    </row>
    <row r="109" spans="44:59" s="186" customFormat="1" x14ac:dyDescent="0.15">
      <c r="AS109" s="231">
        <v>2</v>
      </c>
      <c r="AT109" s="231" t="s">
        <v>8024</v>
      </c>
      <c r="AU109" s="231">
        <v>2</v>
      </c>
      <c r="AV109" s="229"/>
      <c r="AW109" s="170"/>
      <c r="AX109" s="170"/>
      <c r="AY109" s="238"/>
    </row>
    <row r="110" spans="44:59" s="186" customFormat="1" x14ac:dyDescent="0.15">
      <c r="AS110" s="231">
        <v>3</v>
      </c>
      <c r="AT110" s="231" t="s">
        <v>8025</v>
      </c>
      <c r="AU110" s="231">
        <v>3</v>
      </c>
      <c r="AV110" s="229"/>
      <c r="AW110" s="170"/>
      <c r="AX110" s="170"/>
      <c r="AY110" s="238"/>
    </row>
    <row r="111" spans="44:59" s="186" customFormat="1" x14ac:dyDescent="0.15">
      <c r="AS111" s="231">
        <v>4</v>
      </c>
      <c r="AT111" s="231" t="s">
        <v>8026</v>
      </c>
      <c r="AU111" s="231">
        <v>4</v>
      </c>
      <c r="AV111" s="229"/>
      <c r="AW111" s="170"/>
      <c r="AX111" s="170"/>
      <c r="AY111" s="238"/>
    </row>
    <row r="112" spans="44:59" s="186" customFormat="1" x14ac:dyDescent="0.15">
      <c r="AS112" s="231">
        <v>5</v>
      </c>
      <c r="AT112" s="231" t="s">
        <v>8027</v>
      </c>
      <c r="AU112" s="231">
        <v>5</v>
      </c>
      <c r="AV112" s="229"/>
      <c r="AW112" s="170"/>
      <c r="AX112" s="170"/>
      <c r="AY112" s="238"/>
    </row>
    <row r="113" spans="2:51" s="186" customFormat="1" x14ac:dyDescent="0.15">
      <c r="AS113" s="231">
        <v>6</v>
      </c>
      <c r="AT113" s="231" t="s">
        <v>8028</v>
      </c>
      <c r="AU113" s="231">
        <v>6</v>
      </c>
      <c r="AV113" s="229"/>
      <c r="AW113" s="170"/>
      <c r="AX113" s="170"/>
      <c r="AY113" s="238"/>
    </row>
    <row r="114" spans="2:51" s="186" customFormat="1" x14ac:dyDescent="0.15">
      <c r="AS114" s="231">
        <v>7</v>
      </c>
      <c r="AT114" s="231" t="s">
        <v>8029</v>
      </c>
      <c r="AU114" s="231">
        <v>7</v>
      </c>
      <c r="AV114" s="229"/>
      <c r="AW114" s="170"/>
      <c r="AX114" s="170"/>
      <c r="AY114" s="238"/>
    </row>
    <row r="115" spans="2:51" s="186" customFormat="1" x14ac:dyDescent="0.15">
      <c r="AS115" s="231">
        <v>8</v>
      </c>
      <c r="AT115" s="231" t="s">
        <v>8030</v>
      </c>
      <c r="AU115" s="231">
        <v>8</v>
      </c>
      <c r="AV115" s="229"/>
      <c r="AW115" s="170"/>
      <c r="AX115" s="170"/>
      <c r="AY115" s="238"/>
    </row>
    <row r="116" spans="2:51" s="186" customFormat="1" x14ac:dyDescent="0.15">
      <c r="AS116" s="231">
        <v>9</v>
      </c>
      <c r="AT116" s="231" t="s">
        <v>8031</v>
      </c>
      <c r="AU116" s="231">
        <v>9</v>
      </c>
      <c r="AV116" s="229"/>
      <c r="AW116" s="170"/>
      <c r="AX116" s="170"/>
      <c r="AY116" s="238"/>
    </row>
    <row r="117" spans="2:51" s="186" customFormat="1" x14ac:dyDescent="0.15">
      <c r="AS117" s="231">
        <v>10</v>
      </c>
      <c r="AT117" s="231" t="s">
        <v>8032</v>
      </c>
      <c r="AU117" s="231">
        <v>10</v>
      </c>
      <c r="AV117" s="229"/>
      <c r="AW117" s="170"/>
      <c r="AX117" s="170"/>
      <c r="AY117" s="238"/>
    </row>
    <row r="118" spans="2:51" s="186" customFormat="1" x14ac:dyDescent="0.15">
      <c r="AS118" s="231">
        <v>11</v>
      </c>
      <c r="AT118" s="231" t="s">
        <v>8033</v>
      </c>
      <c r="AU118" s="231">
        <v>11</v>
      </c>
      <c r="AV118" s="229"/>
      <c r="AW118" s="170"/>
      <c r="AX118" s="170"/>
      <c r="AY118" s="238"/>
    </row>
    <row r="119" spans="2:51" s="186" customFormat="1" x14ac:dyDescent="0.15">
      <c r="AS119" s="231">
        <v>12</v>
      </c>
      <c r="AT119" s="231" t="s">
        <v>8034</v>
      </c>
      <c r="AU119" s="231">
        <v>12</v>
      </c>
      <c r="AV119" s="229"/>
      <c r="AW119" s="170"/>
      <c r="AX119" s="170"/>
      <c r="AY119" s="238"/>
    </row>
    <row r="120" spans="2:51" s="186" customFormat="1" x14ac:dyDescent="0.15">
      <c r="AA120" s="168"/>
      <c r="AB120" s="168"/>
      <c r="AC120" s="168"/>
      <c r="AD120" s="168"/>
      <c r="AE120" s="168"/>
      <c r="AF120" s="168"/>
      <c r="AG120" s="168"/>
      <c r="AH120" s="168"/>
      <c r="AI120" s="168"/>
      <c r="AJ120" s="168"/>
      <c r="AK120" s="168"/>
      <c r="AL120" s="168"/>
      <c r="AM120" s="168"/>
      <c r="AN120" s="168"/>
      <c r="AO120" s="168"/>
      <c r="AS120" s="231">
        <v>13</v>
      </c>
      <c r="AT120" s="231" t="s">
        <v>8035</v>
      </c>
      <c r="AU120" s="231">
        <v>13</v>
      </c>
      <c r="AV120" s="229"/>
      <c r="AW120" s="170"/>
      <c r="AX120" s="170"/>
      <c r="AY120" s="238"/>
    </row>
    <row r="121" spans="2:51" s="186" customFormat="1" x14ac:dyDescent="0.15">
      <c r="Z121" s="168"/>
      <c r="AA121" s="168"/>
      <c r="AB121" s="168"/>
      <c r="AC121" s="168"/>
      <c r="AD121" s="168"/>
      <c r="AE121" s="168"/>
      <c r="AF121" s="168"/>
      <c r="AG121" s="168"/>
      <c r="AH121" s="168"/>
      <c r="AI121" s="168"/>
      <c r="AJ121" s="168"/>
      <c r="AK121" s="168"/>
      <c r="AL121" s="168"/>
      <c r="AM121" s="168"/>
      <c r="AN121" s="168"/>
      <c r="AO121" s="168"/>
      <c r="AS121" s="231">
        <v>14</v>
      </c>
      <c r="AT121" s="231" t="s">
        <v>8036</v>
      </c>
      <c r="AU121" s="231">
        <v>14</v>
      </c>
      <c r="AV121" s="229"/>
      <c r="AW121" s="170"/>
      <c r="AX121" s="170"/>
      <c r="AY121" s="238"/>
    </row>
    <row r="122" spans="2:51" s="186" customFormat="1" x14ac:dyDescent="0.15">
      <c r="Z122" s="168"/>
      <c r="AA122" s="168"/>
      <c r="AB122" s="168"/>
      <c r="AC122" s="168"/>
      <c r="AD122" s="168"/>
      <c r="AE122" s="168"/>
      <c r="AF122" s="168"/>
      <c r="AG122" s="168"/>
      <c r="AH122" s="168"/>
      <c r="AI122" s="168"/>
      <c r="AJ122" s="168"/>
      <c r="AK122" s="168"/>
      <c r="AL122" s="168"/>
      <c r="AM122" s="168"/>
      <c r="AN122" s="168"/>
      <c r="AO122" s="168"/>
      <c r="AS122" s="231">
        <v>15</v>
      </c>
      <c r="AT122" s="231" t="s">
        <v>8037</v>
      </c>
      <c r="AU122" s="231">
        <v>99</v>
      </c>
      <c r="AV122" s="229"/>
      <c r="AW122" s="170"/>
      <c r="AX122" s="170"/>
      <c r="AY122" s="238"/>
    </row>
    <row r="123" spans="2:51" s="186" customFormat="1" x14ac:dyDescent="0.15">
      <c r="Z123" s="168"/>
      <c r="AA123" s="168"/>
      <c r="AB123" s="168"/>
      <c r="AC123" s="168"/>
      <c r="AD123" s="168"/>
      <c r="AE123" s="168"/>
      <c r="AF123" s="168"/>
      <c r="AG123" s="168"/>
      <c r="AH123" s="168"/>
      <c r="AI123" s="168"/>
      <c r="AJ123" s="168"/>
      <c r="AK123" s="168"/>
      <c r="AL123" s="168"/>
      <c r="AM123" s="168"/>
      <c r="AN123" s="168"/>
      <c r="AO123" s="168"/>
      <c r="AS123" s="231"/>
      <c r="AT123" s="231"/>
      <c r="AU123" s="229"/>
      <c r="AV123" s="229"/>
      <c r="AW123" s="170"/>
      <c r="AX123" s="170"/>
      <c r="AY123" s="238"/>
    </row>
    <row r="124" spans="2:51" s="186" customFormat="1" x14ac:dyDescent="0.15">
      <c r="Z124" s="168"/>
      <c r="AA124" s="168"/>
      <c r="AB124" s="168"/>
      <c r="AC124" s="168"/>
      <c r="AD124" s="168"/>
      <c r="AE124" s="168"/>
      <c r="AF124" s="168"/>
      <c r="AG124" s="168"/>
      <c r="AH124" s="168"/>
      <c r="AI124" s="168"/>
      <c r="AJ124" s="168"/>
      <c r="AK124" s="168"/>
      <c r="AL124" s="168"/>
      <c r="AM124" s="168"/>
      <c r="AN124" s="168"/>
      <c r="AO124" s="168"/>
      <c r="AP124" s="168"/>
      <c r="AS124" s="231">
        <v>1</v>
      </c>
      <c r="AT124" s="231" t="s">
        <v>8038</v>
      </c>
      <c r="AU124" s="229"/>
      <c r="AV124" s="229"/>
      <c r="AW124" s="170"/>
      <c r="AX124" s="170"/>
      <c r="AY124" s="238"/>
    </row>
    <row r="125" spans="2:51" s="186" customFormat="1" x14ac:dyDescent="0.15">
      <c r="Z125" s="168"/>
      <c r="AA125" s="168"/>
      <c r="AB125" s="168"/>
      <c r="AC125" s="168"/>
      <c r="AD125" s="168"/>
      <c r="AE125" s="168"/>
      <c r="AF125" s="168"/>
      <c r="AG125" s="168"/>
      <c r="AH125" s="168"/>
      <c r="AI125" s="168"/>
      <c r="AJ125" s="168"/>
      <c r="AK125" s="168"/>
      <c r="AL125" s="168"/>
      <c r="AM125" s="168"/>
      <c r="AN125" s="168"/>
      <c r="AO125" s="168"/>
      <c r="AP125" s="168"/>
      <c r="AS125" s="231">
        <v>2</v>
      </c>
      <c r="AT125" s="231" t="s">
        <v>8039</v>
      </c>
      <c r="AU125" s="229"/>
      <c r="AV125" s="229"/>
      <c r="AW125" s="170"/>
      <c r="AX125" s="170"/>
      <c r="AY125" s="238"/>
    </row>
    <row r="126" spans="2:51" s="186" customFormat="1" x14ac:dyDescent="0.15">
      <c r="Z126" s="168"/>
      <c r="AA126" s="168"/>
      <c r="AB126" s="168"/>
      <c r="AC126" s="168"/>
      <c r="AD126" s="168"/>
      <c r="AE126" s="168"/>
      <c r="AF126" s="168"/>
      <c r="AG126" s="168"/>
      <c r="AH126" s="168"/>
      <c r="AI126" s="168"/>
      <c r="AJ126" s="168"/>
      <c r="AK126" s="168"/>
      <c r="AL126" s="168"/>
      <c r="AM126" s="168"/>
      <c r="AN126" s="168"/>
      <c r="AO126" s="168"/>
      <c r="AP126" s="168"/>
      <c r="AS126" s="231">
        <v>3</v>
      </c>
      <c r="AT126" s="231" t="s">
        <v>8040</v>
      </c>
      <c r="AU126" s="229"/>
      <c r="AV126" s="229"/>
      <c r="AW126" s="170"/>
      <c r="AX126" s="170"/>
      <c r="AY126" s="238"/>
    </row>
    <row r="127" spans="2:51" s="186" customFormat="1" x14ac:dyDescent="0.15">
      <c r="B127" s="168"/>
      <c r="C127" s="168"/>
      <c r="D127" s="168"/>
      <c r="E127" s="168"/>
      <c r="F127" s="168"/>
      <c r="G127" s="168"/>
      <c r="H127" s="168"/>
      <c r="I127" s="168"/>
      <c r="J127" s="168"/>
      <c r="K127" s="168"/>
      <c r="L127" s="168"/>
      <c r="M127" s="168"/>
      <c r="N127" s="168"/>
      <c r="O127" s="168"/>
      <c r="P127" s="168"/>
      <c r="Q127" s="168"/>
      <c r="R127" s="168"/>
      <c r="S127" s="168"/>
      <c r="T127" s="168"/>
      <c r="U127" s="168"/>
      <c r="V127" s="168"/>
      <c r="Z127" s="168"/>
      <c r="AA127" s="168"/>
      <c r="AB127" s="168"/>
      <c r="AC127" s="168"/>
      <c r="AD127" s="168"/>
      <c r="AE127" s="168"/>
      <c r="AF127" s="168"/>
      <c r="AG127" s="168"/>
      <c r="AH127" s="168"/>
      <c r="AI127" s="168"/>
      <c r="AJ127" s="168"/>
      <c r="AK127" s="168"/>
      <c r="AL127" s="168"/>
      <c r="AM127" s="168"/>
      <c r="AN127" s="168"/>
      <c r="AO127" s="168"/>
      <c r="AP127" s="168"/>
      <c r="AS127" s="231"/>
      <c r="AT127" s="231"/>
      <c r="AU127" s="229"/>
      <c r="AV127" s="229"/>
      <c r="AW127" s="170"/>
      <c r="AX127" s="170"/>
      <c r="AY127" s="238"/>
    </row>
    <row r="128" spans="2:51" s="186" customFormat="1" x14ac:dyDescent="0.15">
      <c r="B128" s="168"/>
      <c r="C128" s="168"/>
      <c r="D128" s="168"/>
      <c r="E128" s="168"/>
      <c r="F128" s="168"/>
      <c r="G128" s="168"/>
      <c r="H128" s="168"/>
      <c r="I128" s="168"/>
      <c r="J128" s="168"/>
      <c r="K128" s="168"/>
      <c r="L128" s="168"/>
      <c r="M128" s="168"/>
      <c r="N128" s="168"/>
      <c r="O128" s="168"/>
      <c r="P128" s="168"/>
      <c r="Q128" s="168"/>
      <c r="R128" s="168"/>
      <c r="S128" s="168"/>
      <c r="T128" s="168"/>
      <c r="U128" s="168"/>
      <c r="V128" s="168"/>
      <c r="Z128" s="168"/>
      <c r="AA128" s="168"/>
      <c r="AB128" s="168"/>
      <c r="AC128" s="168"/>
      <c r="AD128" s="168"/>
      <c r="AE128" s="168"/>
      <c r="AF128" s="168"/>
      <c r="AG128" s="168"/>
      <c r="AH128" s="168"/>
      <c r="AI128" s="168"/>
      <c r="AJ128" s="168"/>
      <c r="AK128" s="168"/>
      <c r="AL128" s="168"/>
      <c r="AM128" s="168"/>
      <c r="AN128" s="168"/>
      <c r="AO128" s="168"/>
      <c r="AP128" s="168"/>
      <c r="AS128" s="231">
        <v>1</v>
      </c>
      <c r="AT128" s="231" t="s">
        <v>8041</v>
      </c>
      <c r="AU128" s="229"/>
      <c r="AV128" s="229"/>
      <c r="AW128" s="170"/>
      <c r="AX128" s="170"/>
      <c r="AY128" s="238"/>
    </row>
    <row r="129" spans="1:54" s="186" customFormat="1" x14ac:dyDescent="0.15">
      <c r="B129" s="168"/>
      <c r="C129" s="168"/>
      <c r="D129" s="168"/>
      <c r="E129" s="168"/>
      <c r="F129" s="168"/>
      <c r="G129" s="168"/>
      <c r="H129" s="168"/>
      <c r="I129" s="168"/>
      <c r="J129" s="168"/>
      <c r="K129" s="168"/>
      <c r="L129" s="168"/>
      <c r="M129" s="168"/>
      <c r="N129" s="168"/>
      <c r="O129" s="168"/>
      <c r="P129" s="168"/>
      <c r="Q129" s="168"/>
      <c r="R129" s="168"/>
      <c r="S129" s="168"/>
      <c r="T129" s="168"/>
      <c r="U129" s="168"/>
      <c r="V129" s="168"/>
      <c r="X129" s="168"/>
      <c r="Z129" s="168"/>
      <c r="AA129" s="168"/>
      <c r="AB129" s="168"/>
      <c r="AC129" s="168"/>
      <c r="AD129" s="168"/>
      <c r="AE129" s="168"/>
      <c r="AF129" s="168"/>
      <c r="AG129" s="168"/>
      <c r="AH129" s="168"/>
      <c r="AI129" s="168"/>
      <c r="AJ129" s="168"/>
      <c r="AK129" s="168"/>
      <c r="AL129" s="168"/>
      <c r="AM129" s="168"/>
      <c r="AN129" s="168"/>
      <c r="AO129" s="168"/>
      <c r="AP129" s="168"/>
      <c r="AS129" s="169">
        <v>2</v>
      </c>
      <c r="AT129" s="231" t="s">
        <v>8042</v>
      </c>
      <c r="AU129" s="229"/>
      <c r="AV129" s="229"/>
      <c r="AW129" s="170"/>
      <c r="AX129" s="170"/>
      <c r="AY129" s="238"/>
    </row>
    <row r="130" spans="1:54" x14ac:dyDescent="0.15">
      <c r="A130" s="186"/>
      <c r="W130" s="186"/>
      <c r="AQ130" s="186"/>
      <c r="AR130" s="186"/>
      <c r="AS130" s="247">
        <v>8</v>
      </c>
      <c r="AT130" s="237" t="s">
        <v>8043</v>
      </c>
      <c r="AU130" s="229"/>
      <c r="AV130" s="229"/>
      <c r="AY130" s="238"/>
      <c r="AZ130" s="186"/>
      <c r="BA130" s="186"/>
      <c r="BB130" s="186"/>
    </row>
    <row r="131" spans="1:54" x14ac:dyDescent="0.15">
      <c r="A131" s="186"/>
      <c r="AQ131" s="186"/>
      <c r="AR131" s="186"/>
      <c r="AS131" s="247">
        <v>9</v>
      </c>
      <c r="AT131" s="237" t="s">
        <v>8044</v>
      </c>
      <c r="AW131" s="229"/>
      <c r="AX131" s="229"/>
      <c r="AY131" s="238"/>
      <c r="AZ131" s="186"/>
      <c r="BA131" s="186"/>
      <c r="BB131" s="186"/>
    </row>
    <row r="132" spans="1:54" x14ac:dyDescent="0.15">
      <c r="AR132" s="186"/>
      <c r="AS132" s="247"/>
      <c r="AT132" s="247"/>
      <c r="AU132" s="238"/>
      <c r="AV132" s="238"/>
      <c r="AW132" s="229"/>
      <c r="AX132" s="229"/>
      <c r="AY132" s="238"/>
      <c r="AZ132" s="186"/>
      <c r="BA132" s="186"/>
      <c r="BB132" s="186"/>
    </row>
    <row r="133" spans="1:54" x14ac:dyDescent="0.15">
      <c r="AS133" s="247" t="str">
        <f>IF($N$6&lt;&gt;0,IF($N$4=1,VLOOKUP($N$6,$AS$85:$AV$105,2,FALSE),IF($N$4=2,VLOOKUP($N$6,$AX$85:$BA$93,2,FALSE),VLOOKUP($N$6,$BC$85:$BF$85,2,FALSE))),"")</f>
        <v/>
      </c>
      <c r="AT133" s="247"/>
      <c r="AU133" s="238"/>
      <c r="AV133" s="238"/>
      <c r="AW133" s="229"/>
      <c r="AX133" s="229"/>
      <c r="AY133" s="238"/>
      <c r="AZ133" s="186"/>
      <c r="BA133" s="186"/>
      <c r="BB133" s="186"/>
    </row>
    <row r="134" spans="1:54" x14ac:dyDescent="0.15">
      <c r="AS134" s="247"/>
      <c r="AT134" s="247"/>
      <c r="AU134" s="238"/>
      <c r="AV134" s="238"/>
      <c r="AW134" s="229"/>
      <c r="AX134" s="229"/>
      <c r="AY134" s="238"/>
      <c r="AZ134" s="186"/>
      <c r="BA134" s="186"/>
      <c r="BB134" s="186"/>
    </row>
    <row r="135" spans="1:54" x14ac:dyDescent="0.15">
      <c r="AS135" s="169" t="s">
        <v>235</v>
      </c>
      <c r="AU135" s="238"/>
      <c r="AV135" s="238"/>
      <c r="AW135" s="229"/>
      <c r="AX135" s="229"/>
      <c r="AY135" s="238"/>
      <c r="AZ135" s="186"/>
      <c r="BA135" s="186"/>
      <c r="BB135" s="186"/>
    </row>
    <row r="136" spans="1:54" x14ac:dyDescent="0.15">
      <c r="AS136" s="231">
        <v>1</v>
      </c>
      <c r="AT136" s="231" t="s">
        <v>8045</v>
      </c>
      <c r="AU136" s="238"/>
      <c r="AV136" s="238"/>
      <c r="AW136" s="229"/>
      <c r="AX136" s="229"/>
      <c r="AY136" s="238"/>
      <c r="AZ136" s="186"/>
      <c r="BA136" s="186"/>
      <c r="BB136" s="186"/>
    </row>
    <row r="137" spans="1:54" x14ac:dyDescent="0.15">
      <c r="AS137" s="231">
        <v>2</v>
      </c>
      <c r="AT137" s="231" t="s">
        <v>8046</v>
      </c>
      <c r="AU137" s="238"/>
      <c r="AV137" s="238"/>
      <c r="AW137" s="229"/>
      <c r="AX137" s="229"/>
      <c r="AY137" s="238"/>
      <c r="AZ137" s="186"/>
      <c r="BA137" s="186"/>
      <c r="BB137" s="186"/>
    </row>
    <row r="138" spans="1:54" x14ac:dyDescent="0.15">
      <c r="AS138" s="231">
        <v>3</v>
      </c>
      <c r="AT138" s="231" t="s">
        <v>8047</v>
      </c>
      <c r="AU138" s="238"/>
      <c r="AV138" s="238"/>
      <c r="AW138" s="229"/>
      <c r="AX138" s="229"/>
      <c r="AY138" s="238"/>
    </row>
    <row r="139" spans="1:54" x14ac:dyDescent="0.15">
      <c r="AS139" s="247">
        <v>4</v>
      </c>
      <c r="AT139" s="247" t="s">
        <v>8048</v>
      </c>
      <c r="AU139" s="238"/>
      <c r="AV139" s="238"/>
      <c r="AW139" s="229"/>
      <c r="AX139" s="229"/>
    </row>
    <row r="140" spans="1:54" x14ac:dyDescent="0.15">
      <c r="AS140" s="247">
        <v>99</v>
      </c>
      <c r="AT140" s="247" t="s">
        <v>8049</v>
      </c>
      <c r="AU140" s="238"/>
      <c r="AV140" s="238"/>
      <c r="AW140" s="229"/>
      <c r="AX140" s="229"/>
    </row>
    <row r="141" spans="1:54" x14ac:dyDescent="0.15">
      <c r="AS141" s="247"/>
      <c r="AT141" s="247"/>
      <c r="AU141" s="238"/>
      <c r="AV141" s="238"/>
    </row>
    <row r="142" spans="1:54" x14ac:dyDescent="0.15">
      <c r="AS142" s="247"/>
      <c r="AT142" s="247"/>
      <c r="AU142" s="238"/>
      <c r="AV142" s="238"/>
      <c r="AW142" s="238"/>
      <c r="AX142" s="238"/>
    </row>
    <row r="143" spans="1:54" x14ac:dyDescent="0.15">
      <c r="AR143" s="248" t="s">
        <v>936</v>
      </c>
      <c r="AS143" s="249"/>
      <c r="AT143" s="250"/>
      <c r="AU143" s="251"/>
      <c r="AW143" s="238"/>
      <c r="AX143" s="238"/>
    </row>
    <row r="144" spans="1:54" x14ac:dyDescent="0.15">
      <c r="AR144" s="248"/>
      <c r="AS144" s="252" t="s">
        <v>8001</v>
      </c>
      <c r="AT144" s="253"/>
      <c r="AU144" s="253"/>
      <c r="AV144" s="253"/>
      <c r="AW144" s="254"/>
      <c r="AX144" s="238"/>
    </row>
    <row r="145" spans="44:51" x14ac:dyDescent="0.15">
      <c r="AR145" s="248"/>
      <c r="AS145" s="255">
        <v>1</v>
      </c>
      <c r="AT145" s="256"/>
      <c r="AU145" s="257"/>
      <c r="AV145" s="258" t="s">
        <v>8050</v>
      </c>
      <c r="AW145" s="259">
        <v>1</v>
      </c>
      <c r="AX145" s="238"/>
      <c r="AY145" s="170" t="s">
        <v>8051</v>
      </c>
    </row>
    <row r="146" spans="44:51" x14ac:dyDescent="0.15">
      <c r="AR146" s="260"/>
      <c r="AS146" s="261">
        <v>2</v>
      </c>
      <c r="AT146" s="262" t="s">
        <v>8052</v>
      </c>
      <c r="AU146" s="263"/>
      <c r="AV146" s="258" t="s">
        <v>8053</v>
      </c>
      <c r="AW146" s="264">
        <v>2</v>
      </c>
      <c r="AX146" s="238"/>
      <c r="AY146" s="170" t="s">
        <v>8054</v>
      </c>
    </row>
    <row r="147" spans="44:51" x14ac:dyDescent="0.15">
      <c r="AR147" s="260"/>
      <c r="AS147" s="261">
        <v>3</v>
      </c>
      <c r="AT147" s="262" t="s">
        <v>8055</v>
      </c>
      <c r="AU147" s="263"/>
      <c r="AV147" s="258" t="s">
        <v>8056</v>
      </c>
      <c r="AW147" s="264">
        <v>3</v>
      </c>
      <c r="AX147" s="238"/>
      <c r="AY147" s="170" t="s">
        <v>8057</v>
      </c>
    </row>
    <row r="148" spans="44:51" x14ac:dyDescent="0.15">
      <c r="AR148" s="260"/>
      <c r="AS148" s="261">
        <v>4</v>
      </c>
      <c r="AT148" s="262" t="s">
        <v>8058</v>
      </c>
      <c r="AU148" s="263"/>
      <c r="AV148" s="258" t="s">
        <v>8059</v>
      </c>
      <c r="AW148" s="264">
        <v>4</v>
      </c>
      <c r="AX148" s="238"/>
    </row>
    <row r="149" spans="44:51" x14ac:dyDescent="0.15">
      <c r="AR149" s="260"/>
      <c r="AS149" s="261">
        <v>5</v>
      </c>
      <c r="AT149" s="262" t="s">
        <v>8060</v>
      </c>
      <c r="AU149" s="263"/>
      <c r="AV149" s="258" t="s">
        <v>8061</v>
      </c>
      <c r="AW149" s="264">
        <v>5</v>
      </c>
      <c r="AX149" s="238"/>
    </row>
    <row r="150" spans="44:51" x14ac:dyDescent="0.15">
      <c r="AR150" s="260"/>
      <c r="AS150" s="261">
        <v>6</v>
      </c>
      <c r="AT150" s="262" t="s">
        <v>8062</v>
      </c>
      <c r="AU150" s="263"/>
      <c r="AV150" s="258" t="s">
        <v>8063</v>
      </c>
      <c r="AW150" s="264">
        <v>6</v>
      </c>
      <c r="AX150" s="238"/>
    </row>
    <row r="151" spans="44:51" x14ac:dyDescent="0.15">
      <c r="AR151" s="260"/>
      <c r="AS151" s="261">
        <v>7</v>
      </c>
      <c r="AT151" s="262" t="s">
        <v>8064</v>
      </c>
      <c r="AU151" s="263"/>
      <c r="AV151" s="258" t="s">
        <v>8065</v>
      </c>
      <c r="AW151" s="264">
        <v>7</v>
      </c>
      <c r="AX151" s="238"/>
    </row>
    <row r="152" spans="44:51" x14ac:dyDescent="0.15">
      <c r="AR152" s="260"/>
      <c r="AS152" s="261">
        <v>8</v>
      </c>
      <c r="AT152" s="262" t="s">
        <v>8066</v>
      </c>
      <c r="AU152" s="263"/>
      <c r="AV152" s="258" t="s">
        <v>8067</v>
      </c>
      <c r="AW152" s="264">
        <v>8</v>
      </c>
      <c r="AX152" s="238"/>
    </row>
    <row r="153" spans="44:51" x14ac:dyDescent="0.15">
      <c r="AR153" s="260"/>
      <c r="AS153" s="261">
        <v>9</v>
      </c>
      <c r="AT153" s="262" t="s">
        <v>8068</v>
      </c>
      <c r="AU153" s="263"/>
      <c r="AV153" s="258" t="s">
        <v>8069</v>
      </c>
      <c r="AW153" s="264">
        <v>9</v>
      </c>
      <c r="AX153" s="238"/>
    </row>
    <row r="154" spans="44:51" x14ac:dyDescent="0.15">
      <c r="AR154" s="260"/>
      <c r="AS154" s="261">
        <v>10</v>
      </c>
      <c r="AT154" s="262" t="s">
        <v>8070</v>
      </c>
      <c r="AU154" s="263"/>
      <c r="AV154" s="258" t="s">
        <v>8071</v>
      </c>
      <c r="AW154" s="264">
        <v>10</v>
      </c>
      <c r="AX154" s="238"/>
    </row>
    <row r="155" spans="44:51" x14ac:dyDescent="0.15">
      <c r="AR155" s="260"/>
      <c r="AS155" s="265">
        <v>11</v>
      </c>
      <c r="AT155" s="266" t="s">
        <v>8072</v>
      </c>
      <c r="AU155" s="267"/>
      <c r="AV155" s="268" t="s">
        <v>8073</v>
      </c>
      <c r="AW155" s="269">
        <v>11</v>
      </c>
      <c r="AX155" s="238"/>
    </row>
    <row r="156" spans="44:51" x14ac:dyDescent="0.15">
      <c r="AR156" s="270"/>
      <c r="AS156" s="271" t="s">
        <v>8010</v>
      </c>
      <c r="AT156" s="272"/>
      <c r="AU156" s="273"/>
      <c r="AV156" s="274"/>
      <c r="AW156" s="275"/>
      <c r="AX156" s="238"/>
    </row>
    <row r="157" spans="44:51" x14ac:dyDescent="0.15">
      <c r="AR157" s="270"/>
      <c r="AS157" s="255">
        <v>1</v>
      </c>
      <c r="AT157" s="256"/>
      <c r="AU157" s="257"/>
      <c r="AV157" s="258" t="s">
        <v>8074</v>
      </c>
      <c r="AW157" s="259">
        <v>1</v>
      </c>
      <c r="AX157" s="238"/>
    </row>
    <row r="158" spans="44:51" x14ac:dyDescent="0.15">
      <c r="AR158" s="270"/>
      <c r="AS158" s="261">
        <v>2</v>
      </c>
      <c r="AT158" s="262" t="s">
        <v>8075</v>
      </c>
      <c r="AU158" s="263"/>
      <c r="AV158" s="258" t="s">
        <v>8076</v>
      </c>
      <c r="AW158" s="264">
        <v>2</v>
      </c>
      <c r="AX158" s="238"/>
    </row>
    <row r="159" spans="44:51" x14ac:dyDescent="0.15">
      <c r="AR159" s="270"/>
      <c r="AS159" s="261">
        <v>3</v>
      </c>
      <c r="AT159" s="262" t="s">
        <v>8077</v>
      </c>
      <c r="AU159" s="263"/>
      <c r="AV159" s="258" t="s">
        <v>8056</v>
      </c>
      <c r="AW159" s="264">
        <v>3</v>
      </c>
      <c r="AX159" s="238"/>
    </row>
    <row r="160" spans="44:51" x14ac:dyDescent="0.15">
      <c r="AR160" s="270"/>
      <c r="AS160" s="261">
        <v>4</v>
      </c>
      <c r="AT160" s="262" t="s">
        <v>8078</v>
      </c>
      <c r="AU160" s="263"/>
      <c r="AV160" s="258" t="s">
        <v>8059</v>
      </c>
      <c r="AW160" s="264">
        <v>4</v>
      </c>
      <c r="AX160" s="238"/>
    </row>
    <row r="161" spans="44:51" x14ac:dyDescent="0.15">
      <c r="AR161" s="270"/>
      <c r="AS161" s="265">
        <v>5</v>
      </c>
      <c r="AT161" s="266" t="s">
        <v>8079</v>
      </c>
      <c r="AU161" s="267"/>
      <c r="AV161" s="268" t="s">
        <v>8061</v>
      </c>
      <c r="AW161" s="269">
        <v>5</v>
      </c>
      <c r="AX161" s="238"/>
    </row>
    <row r="162" spans="44:51" x14ac:dyDescent="0.15">
      <c r="AR162" s="270"/>
      <c r="AS162" s="276" t="s">
        <v>8080</v>
      </c>
      <c r="AT162" s="277"/>
      <c r="AU162" s="273"/>
      <c r="AV162" s="278"/>
      <c r="AW162" s="279"/>
      <c r="AX162" s="238"/>
    </row>
    <row r="163" spans="44:51" x14ac:dyDescent="0.15">
      <c r="AR163" s="270"/>
      <c r="AS163" s="276" t="s">
        <v>8081</v>
      </c>
      <c r="AT163" s="277" t="s">
        <v>8082</v>
      </c>
      <c r="AU163" s="273"/>
      <c r="AV163" s="278" t="s">
        <v>8083</v>
      </c>
      <c r="AW163" s="279" t="s">
        <v>8084</v>
      </c>
      <c r="AX163" s="238"/>
    </row>
    <row r="164" spans="44:51" x14ac:dyDescent="0.15">
      <c r="AR164" s="270"/>
      <c r="AS164" s="255">
        <v>1</v>
      </c>
      <c r="AT164" s="280"/>
      <c r="AU164" s="257"/>
      <c r="AV164" s="281" t="s">
        <v>8074</v>
      </c>
      <c r="AW164" s="259">
        <v>1</v>
      </c>
      <c r="AX164" s="238"/>
      <c r="AY164" s="170" t="s">
        <v>8085</v>
      </c>
    </row>
    <row r="165" spans="44:51" x14ac:dyDescent="0.15">
      <c r="AR165" s="270"/>
      <c r="AS165" s="261">
        <v>2</v>
      </c>
      <c r="AT165" s="262" t="s">
        <v>8086</v>
      </c>
      <c r="AU165" s="263"/>
      <c r="AV165" s="258" t="s">
        <v>8087</v>
      </c>
      <c r="AW165" s="264">
        <v>2</v>
      </c>
      <c r="AX165" s="238"/>
      <c r="AY165" s="170" t="s">
        <v>8088</v>
      </c>
    </row>
    <row r="166" spans="44:51" x14ac:dyDescent="0.15">
      <c r="AR166" s="270"/>
      <c r="AS166" s="261">
        <v>3</v>
      </c>
      <c r="AT166" s="262" t="s">
        <v>8089</v>
      </c>
      <c r="AU166" s="263"/>
      <c r="AV166" s="258" t="s">
        <v>8056</v>
      </c>
      <c r="AW166" s="264">
        <v>3</v>
      </c>
      <c r="AX166" s="238"/>
      <c r="AY166" s="170" t="s">
        <v>8090</v>
      </c>
    </row>
    <row r="167" spans="44:51" x14ac:dyDescent="0.15">
      <c r="AR167" s="270"/>
      <c r="AS167" s="261">
        <v>4</v>
      </c>
      <c r="AT167" s="262" t="s">
        <v>8091</v>
      </c>
      <c r="AU167" s="263"/>
      <c r="AV167" s="258" t="s">
        <v>8059</v>
      </c>
      <c r="AW167" s="264">
        <v>4</v>
      </c>
      <c r="AX167" s="238"/>
    </row>
    <row r="168" spans="44:51" x14ac:dyDescent="0.15">
      <c r="AR168" s="270"/>
      <c r="AS168" s="261">
        <v>5</v>
      </c>
      <c r="AT168" s="262" t="s">
        <v>8092</v>
      </c>
      <c r="AU168" s="263"/>
      <c r="AV168" s="258" t="s">
        <v>8061</v>
      </c>
      <c r="AW168" s="264">
        <v>5</v>
      </c>
      <c r="AX168" s="238"/>
    </row>
    <row r="169" spans="44:51" x14ac:dyDescent="0.15">
      <c r="AR169" s="270"/>
      <c r="AS169" s="261">
        <v>6</v>
      </c>
      <c r="AT169" s="262" t="s">
        <v>8093</v>
      </c>
      <c r="AU169" s="263"/>
      <c r="AV169" s="258" t="s">
        <v>8063</v>
      </c>
      <c r="AW169" s="264">
        <v>6</v>
      </c>
      <c r="AX169" s="238"/>
    </row>
    <row r="170" spans="44:51" x14ac:dyDescent="0.15">
      <c r="AR170" s="270"/>
      <c r="AS170" s="261">
        <v>7</v>
      </c>
      <c r="AT170" s="262" t="s">
        <v>8094</v>
      </c>
      <c r="AU170" s="263"/>
      <c r="AV170" s="258" t="s">
        <v>8065</v>
      </c>
      <c r="AW170" s="264">
        <v>7</v>
      </c>
      <c r="AX170" s="238"/>
    </row>
    <row r="171" spans="44:51" x14ac:dyDescent="0.15">
      <c r="AR171" s="270"/>
      <c r="AS171" s="261">
        <v>8</v>
      </c>
      <c r="AT171" s="262" t="s">
        <v>8095</v>
      </c>
      <c r="AU171" s="263"/>
      <c r="AV171" s="258" t="s">
        <v>8067</v>
      </c>
      <c r="AW171" s="264">
        <v>8</v>
      </c>
      <c r="AX171" s="238"/>
    </row>
    <row r="172" spans="44:51" x14ac:dyDescent="0.15">
      <c r="AR172" s="270"/>
      <c r="AS172" s="261">
        <v>9</v>
      </c>
      <c r="AT172" s="262" t="s">
        <v>8096</v>
      </c>
      <c r="AU172" s="263"/>
      <c r="AV172" s="258" t="s">
        <v>8069</v>
      </c>
      <c r="AW172" s="264">
        <v>9</v>
      </c>
      <c r="AX172" s="238"/>
    </row>
    <row r="173" spans="44:51" x14ac:dyDescent="0.15">
      <c r="AR173" s="270"/>
      <c r="AS173" s="261">
        <v>10</v>
      </c>
      <c r="AT173" s="262" t="s">
        <v>8097</v>
      </c>
      <c r="AU173" s="263"/>
      <c r="AV173" s="258" t="s">
        <v>8071</v>
      </c>
      <c r="AW173" s="264">
        <v>10</v>
      </c>
      <c r="AX173" s="238"/>
    </row>
    <row r="174" spans="44:51" x14ac:dyDescent="0.15">
      <c r="AR174" s="270"/>
      <c r="AS174" s="265">
        <v>11</v>
      </c>
      <c r="AT174" s="266" t="s">
        <v>8098</v>
      </c>
      <c r="AU174" s="267"/>
      <c r="AV174" s="268" t="s">
        <v>8073</v>
      </c>
      <c r="AW174" s="269">
        <v>11</v>
      </c>
      <c r="AX174" s="238"/>
    </row>
    <row r="175" spans="44:51" x14ac:dyDescent="0.15">
      <c r="AR175" s="270"/>
      <c r="AS175" s="271" t="s">
        <v>8099</v>
      </c>
      <c r="AT175" s="277"/>
      <c r="AU175" s="273"/>
      <c r="AV175" s="278"/>
      <c r="AW175" s="279"/>
      <c r="AX175" s="238"/>
    </row>
    <row r="176" spans="44:51" x14ac:dyDescent="0.15">
      <c r="AR176" s="270"/>
      <c r="AS176" s="276" t="s">
        <v>8081</v>
      </c>
      <c r="AT176" s="277" t="s">
        <v>8082</v>
      </c>
      <c r="AU176" s="273"/>
      <c r="AV176" s="278" t="s">
        <v>8083</v>
      </c>
      <c r="AW176" s="279" t="s">
        <v>8084</v>
      </c>
      <c r="AX176" s="238"/>
    </row>
    <row r="177" spans="44:51" x14ac:dyDescent="0.15">
      <c r="AR177" s="270"/>
      <c r="AS177" s="255">
        <v>1</v>
      </c>
      <c r="AT177" s="280"/>
      <c r="AU177" s="257"/>
      <c r="AV177" s="281" t="s">
        <v>8074</v>
      </c>
      <c r="AW177" s="259">
        <v>1</v>
      </c>
      <c r="AX177" s="238"/>
    </row>
    <row r="178" spans="44:51" x14ac:dyDescent="0.15">
      <c r="AR178" s="270"/>
      <c r="AS178" s="261">
        <v>2</v>
      </c>
      <c r="AT178" s="262" t="s">
        <v>8100</v>
      </c>
      <c r="AU178" s="263"/>
      <c r="AV178" s="258" t="s">
        <v>8087</v>
      </c>
      <c r="AW178" s="264">
        <v>2</v>
      </c>
      <c r="AX178" s="238"/>
    </row>
    <row r="179" spans="44:51" x14ac:dyDescent="0.15">
      <c r="AR179" s="270"/>
      <c r="AS179" s="265">
        <v>3</v>
      </c>
      <c r="AT179" s="266" t="s">
        <v>8101</v>
      </c>
      <c r="AU179" s="267"/>
      <c r="AV179" s="268" t="s">
        <v>8056</v>
      </c>
      <c r="AW179" s="269">
        <v>3</v>
      </c>
      <c r="AX179" s="238"/>
    </row>
    <row r="180" spans="44:51" x14ac:dyDescent="0.15">
      <c r="AS180" s="247"/>
      <c r="AT180" s="247"/>
      <c r="AU180" s="238"/>
      <c r="AV180" s="238"/>
      <c r="AW180" s="238"/>
      <c r="AX180" s="238"/>
    </row>
    <row r="181" spans="44:51" x14ac:dyDescent="0.15">
      <c r="AR181" s="168" t="s">
        <v>969</v>
      </c>
      <c r="AS181" s="247"/>
      <c r="AT181" s="247"/>
      <c r="AU181" s="238"/>
      <c r="AV181" s="238"/>
      <c r="AW181" s="238"/>
      <c r="AX181" s="238"/>
    </row>
    <row r="182" spans="44:51" x14ac:dyDescent="0.15">
      <c r="AS182" s="282" t="s">
        <v>8102</v>
      </c>
      <c r="AT182" s="283"/>
      <c r="AU182" s="284"/>
      <c r="AV182" s="284"/>
      <c r="AW182" s="275"/>
    </row>
    <row r="183" spans="44:51" x14ac:dyDescent="0.15">
      <c r="AS183" s="285" t="s">
        <v>8103</v>
      </c>
      <c r="AT183" s="282" t="s">
        <v>190</v>
      </c>
      <c r="AU183" s="286"/>
      <c r="AV183" s="287" t="s">
        <v>8104</v>
      </c>
      <c r="AW183" s="288" t="s">
        <v>8105</v>
      </c>
      <c r="AX183" s="289"/>
    </row>
    <row r="184" spans="44:51" x14ac:dyDescent="0.15">
      <c r="AS184" s="290">
        <v>1</v>
      </c>
      <c r="AT184" s="291"/>
      <c r="AU184" s="292"/>
      <c r="AV184" s="293" t="s">
        <v>8106</v>
      </c>
      <c r="AW184" s="290">
        <v>1</v>
      </c>
      <c r="AX184" s="289"/>
      <c r="AY184" s="170" t="s">
        <v>8107</v>
      </c>
    </row>
    <row r="185" spans="44:51" x14ac:dyDescent="0.15">
      <c r="AS185" s="294">
        <v>2</v>
      </c>
      <c r="AT185" s="295" t="s">
        <v>8108</v>
      </c>
      <c r="AU185" s="296"/>
      <c r="AV185" s="297" t="s">
        <v>8076</v>
      </c>
      <c r="AW185" s="294">
        <v>2</v>
      </c>
      <c r="AX185" s="289"/>
      <c r="AY185" s="170" t="s">
        <v>8109</v>
      </c>
    </row>
    <row r="186" spans="44:51" x14ac:dyDescent="0.15">
      <c r="AS186" s="294">
        <v>3</v>
      </c>
      <c r="AT186" s="295" t="s">
        <v>8110</v>
      </c>
      <c r="AU186" s="296"/>
      <c r="AV186" s="297" t="s">
        <v>8056</v>
      </c>
      <c r="AW186" s="294">
        <v>3</v>
      </c>
      <c r="AX186" s="289"/>
      <c r="AY186" s="170" t="s">
        <v>8111</v>
      </c>
    </row>
    <row r="187" spans="44:51" x14ac:dyDescent="0.15">
      <c r="AS187" s="298">
        <v>4</v>
      </c>
      <c r="AT187" s="299" t="s">
        <v>8112</v>
      </c>
      <c r="AU187" s="300"/>
      <c r="AV187" s="301" t="s">
        <v>8059</v>
      </c>
      <c r="AW187" s="298">
        <v>4</v>
      </c>
      <c r="AX187" s="238"/>
    </row>
    <row r="188" spans="44:51" x14ac:dyDescent="0.15">
      <c r="AS188" s="302" t="s">
        <v>8113</v>
      </c>
      <c r="AT188" s="283"/>
      <c r="AU188" s="284"/>
      <c r="AV188" s="284"/>
      <c r="AW188" s="303"/>
      <c r="AX188" s="238"/>
    </row>
    <row r="189" spans="44:51" x14ac:dyDescent="0.15">
      <c r="AS189" s="304" t="s">
        <v>8103</v>
      </c>
      <c r="AT189" s="305" t="s">
        <v>190</v>
      </c>
      <c r="AU189" s="306"/>
      <c r="AV189" s="307" t="s">
        <v>8104</v>
      </c>
      <c r="AW189" s="308" t="s">
        <v>8105</v>
      </c>
      <c r="AX189" s="289"/>
    </row>
    <row r="190" spans="44:51" x14ac:dyDescent="0.15">
      <c r="AS190" s="290">
        <v>1</v>
      </c>
      <c r="AT190" s="291"/>
      <c r="AU190" s="292"/>
      <c r="AV190" s="293" t="s">
        <v>8114</v>
      </c>
      <c r="AW190" s="290">
        <v>1</v>
      </c>
      <c r="AX190" s="289"/>
    </row>
    <row r="191" spans="44:51" x14ac:dyDescent="0.15">
      <c r="AS191" s="294">
        <v>2</v>
      </c>
      <c r="AT191" s="295" t="s">
        <v>8115</v>
      </c>
      <c r="AU191" s="263"/>
      <c r="AV191" s="309" t="s">
        <v>8076</v>
      </c>
      <c r="AW191" s="294">
        <v>2</v>
      </c>
      <c r="AX191" s="238"/>
    </row>
    <row r="192" spans="44:51" x14ac:dyDescent="0.15">
      <c r="AS192" s="294">
        <v>3</v>
      </c>
      <c r="AT192" s="295" t="s">
        <v>8116</v>
      </c>
      <c r="AU192" s="263"/>
      <c r="AV192" s="309" t="s">
        <v>8056</v>
      </c>
      <c r="AW192" s="294">
        <v>3</v>
      </c>
      <c r="AX192" s="238"/>
    </row>
    <row r="193" spans="45:50" x14ac:dyDescent="0.15">
      <c r="AS193" s="294">
        <v>4</v>
      </c>
      <c r="AT193" s="295" t="s">
        <v>8117</v>
      </c>
      <c r="AU193" s="263"/>
      <c r="AV193" s="309" t="s">
        <v>8059</v>
      </c>
      <c r="AW193" s="294">
        <v>4</v>
      </c>
      <c r="AX193" s="238"/>
    </row>
    <row r="194" spans="45:50" x14ac:dyDescent="0.15">
      <c r="AS194" s="298">
        <v>5</v>
      </c>
      <c r="AT194" s="299" t="s">
        <v>8118</v>
      </c>
      <c r="AU194" s="267"/>
      <c r="AV194" s="310" t="s">
        <v>8061</v>
      </c>
      <c r="AW194" s="298">
        <v>5</v>
      </c>
      <c r="AX194" s="238"/>
    </row>
    <row r="195" spans="45:50" x14ac:dyDescent="0.15">
      <c r="AS195" s="311" t="s">
        <v>8119</v>
      </c>
      <c r="AT195" s="283"/>
      <c r="AU195" s="273"/>
      <c r="AV195" s="274"/>
      <c r="AW195" s="275"/>
      <c r="AX195" s="238"/>
    </row>
    <row r="196" spans="45:50" x14ac:dyDescent="0.15">
      <c r="AS196" s="304" t="s">
        <v>8103</v>
      </c>
      <c r="AT196" s="305" t="s">
        <v>190</v>
      </c>
      <c r="AU196" s="306"/>
      <c r="AV196" s="307" t="s">
        <v>8120</v>
      </c>
      <c r="AW196" s="308" t="s">
        <v>8105</v>
      </c>
      <c r="AX196" s="289"/>
    </row>
    <row r="197" spans="45:50" x14ac:dyDescent="0.15">
      <c r="AS197" s="290">
        <v>1</v>
      </c>
      <c r="AT197" s="291"/>
      <c r="AU197" s="292"/>
      <c r="AV197" s="292" t="s">
        <v>8050</v>
      </c>
      <c r="AW197" s="290">
        <v>1</v>
      </c>
      <c r="AX197" s="289"/>
    </row>
    <row r="198" spans="45:50" x14ac:dyDescent="0.15">
      <c r="AS198" s="294">
        <v>2</v>
      </c>
      <c r="AT198" s="295" t="s">
        <v>8115</v>
      </c>
      <c r="AU198" s="312"/>
      <c r="AV198" s="309" t="s">
        <v>8121</v>
      </c>
      <c r="AW198" s="313">
        <v>2</v>
      </c>
      <c r="AX198" s="238"/>
    </row>
    <row r="199" spans="45:50" x14ac:dyDescent="0.15">
      <c r="AS199" s="294">
        <v>3</v>
      </c>
      <c r="AT199" s="295" t="s">
        <v>8116</v>
      </c>
      <c r="AU199" s="312"/>
      <c r="AV199" s="309" t="s">
        <v>8056</v>
      </c>
      <c r="AW199" s="313">
        <v>3</v>
      </c>
      <c r="AX199" s="238"/>
    </row>
    <row r="200" spans="45:50" x14ac:dyDescent="0.15">
      <c r="AS200" s="294">
        <v>4</v>
      </c>
      <c r="AT200" s="295" t="s">
        <v>8122</v>
      </c>
      <c r="AU200" s="312"/>
      <c r="AV200" s="309" t="s">
        <v>8059</v>
      </c>
      <c r="AW200" s="313">
        <v>4</v>
      </c>
      <c r="AX200" s="238"/>
    </row>
    <row r="201" spans="45:50" x14ac:dyDescent="0.15">
      <c r="AS201" s="298">
        <v>5</v>
      </c>
      <c r="AT201" s="299" t="s">
        <v>8123</v>
      </c>
      <c r="AU201" s="314"/>
      <c r="AV201" s="310" t="s">
        <v>8061</v>
      </c>
      <c r="AW201" s="315">
        <v>5</v>
      </c>
      <c r="AX201" s="238"/>
    </row>
    <row r="202" spans="45:50" x14ac:dyDescent="0.15">
      <c r="AS202" s="311" t="s">
        <v>8124</v>
      </c>
      <c r="AT202" s="283"/>
      <c r="AU202" s="274"/>
      <c r="AV202" s="284"/>
      <c r="AW202" s="275"/>
      <c r="AX202" s="238"/>
    </row>
    <row r="203" spans="45:50" x14ac:dyDescent="0.15">
      <c r="AS203" s="304" t="s">
        <v>8103</v>
      </c>
      <c r="AT203" s="305" t="s">
        <v>190</v>
      </c>
      <c r="AU203" s="306"/>
      <c r="AV203" s="307" t="s">
        <v>8120</v>
      </c>
      <c r="AW203" s="308" t="s">
        <v>8105</v>
      </c>
      <c r="AX203" s="289"/>
    </row>
    <row r="204" spans="45:50" x14ac:dyDescent="0.15">
      <c r="AS204" s="290">
        <v>1</v>
      </c>
      <c r="AT204" s="291"/>
      <c r="AU204" s="292"/>
      <c r="AV204" s="292" t="s">
        <v>8114</v>
      </c>
      <c r="AW204" s="290">
        <v>1</v>
      </c>
      <c r="AX204" s="289"/>
    </row>
    <row r="205" spans="45:50" x14ac:dyDescent="0.15">
      <c r="AS205" s="294">
        <v>2</v>
      </c>
      <c r="AT205" s="316" t="s">
        <v>8125</v>
      </c>
      <c r="AU205" s="312"/>
      <c r="AV205" s="309" t="s">
        <v>8121</v>
      </c>
      <c r="AW205" s="294">
        <v>2</v>
      </c>
      <c r="AX205" s="238"/>
    </row>
    <row r="206" spans="45:50" x14ac:dyDescent="0.15">
      <c r="AS206" s="294">
        <v>3</v>
      </c>
      <c r="AT206" s="316" t="s">
        <v>8116</v>
      </c>
      <c r="AU206" s="312"/>
      <c r="AV206" s="309" t="s">
        <v>8056</v>
      </c>
      <c r="AW206" s="294">
        <v>3</v>
      </c>
      <c r="AX206" s="238"/>
    </row>
    <row r="207" spans="45:50" x14ac:dyDescent="0.15">
      <c r="AS207" s="294">
        <v>4</v>
      </c>
      <c r="AT207" s="316" t="s">
        <v>8122</v>
      </c>
      <c r="AU207" s="312"/>
      <c r="AV207" s="309" t="s">
        <v>8059</v>
      </c>
      <c r="AW207" s="294">
        <v>4</v>
      </c>
      <c r="AX207" s="238"/>
    </row>
    <row r="208" spans="45:50" x14ac:dyDescent="0.15">
      <c r="AS208" s="298">
        <v>5</v>
      </c>
      <c r="AT208" s="317" t="s">
        <v>8123</v>
      </c>
      <c r="AU208" s="314"/>
      <c r="AV208" s="310" t="s">
        <v>8061</v>
      </c>
      <c r="AW208" s="298">
        <v>5</v>
      </c>
      <c r="AX208" s="238"/>
    </row>
    <row r="209" spans="44:51" x14ac:dyDescent="0.15">
      <c r="AW209" s="238"/>
      <c r="AX209" s="238"/>
    </row>
    <row r="210" spans="44:51" x14ac:dyDescent="0.15">
      <c r="AR210" s="318" t="s">
        <v>8126</v>
      </c>
      <c r="AW210" s="238"/>
      <c r="AX210" s="238"/>
    </row>
    <row r="211" spans="44:51" x14ac:dyDescent="0.15">
      <c r="AS211" s="285" t="s">
        <v>8103</v>
      </c>
      <c r="AT211" s="282" t="s">
        <v>190</v>
      </c>
      <c r="AU211" s="286"/>
      <c r="AV211" s="287" t="s">
        <v>8104</v>
      </c>
      <c r="AW211" s="288" t="s">
        <v>8105</v>
      </c>
      <c r="AX211" s="238"/>
    </row>
    <row r="212" spans="44:51" x14ac:dyDescent="0.15">
      <c r="AS212" s="290">
        <v>1</v>
      </c>
      <c r="AT212" s="291"/>
      <c r="AU212" s="292"/>
      <c r="AV212" s="293" t="s">
        <v>8127</v>
      </c>
      <c r="AW212" s="290">
        <v>1</v>
      </c>
      <c r="AX212" s="238"/>
      <c r="AY212" s="170" t="s">
        <v>8128</v>
      </c>
    </row>
    <row r="213" spans="44:51" x14ac:dyDescent="0.15">
      <c r="AS213" s="313">
        <v>2</v>
      </c>
      <c r="AT213" s="295" t="s">
        <v>8108</v>
      </c>
      <c r="AU213" s="296"/>
      <c r="AV213" s="297" t="s">
        <v>8129</v>
      </c>
      <c r="AW213" s="313">
        <v>2</v>
      </c>
      <c r="AX213" s="238"/>
      <c r="AY213" s="170" t="s">
        <v>8130</v>
      </c>
    </row>
    <row r="214" spans="44:51" x14ac:dyDescent="0.15">
      <c r="AS214" s="313">
        <v>3</v>
      </c>
      <c r="AT214" s="295" t="s">
        <v>8131</v>
      </c>
      <c r="AU214" s="296"/>
      <c r="AV214" s="297" t="s">
        <v>8132</v>
      </c>
      <c r="AW214" s="313">
        <v>3</v>
      </c>
      <c r="AX214" s="238"/>
      <c r="AY214" s="170" t="s">
        <v>8133</v>
      </c>
    </row>
    <row r="215" spans="44:51" x14ac:dyDescent="0.15">
      <c r="AS215" s="313">
        <v>4</v>
      </c>
      <c r="AT215" s="295" t="s">
        <v>8134</v>
      </c>
      <c r="AU215" s="296"/>
      <c r="AV215" s="297" t="s">
        <v>8135</v>
      </c>
      <c r="AW215" s="313">
        <v>4</v>
      </c>
      <c r="AX215" s="238"/>
    </row>
    <row r="216" spans="44:51" x14ac:dyDescent="0.15">
      <c r="AS216" s="313">
        <v>5</v>
      </c>
      <c r="AT216" s="295" t="s">
        <v>8136</v>
      </c>
      <c r="AU216" s="296"/>
      <c r="AV216" s="297" t="s">
        <v>8137</v>
      </c>
      <c r="AW216" s="313">
        <v>5</v>
      </c>
      <c r="AX216" s="238"/>
    </row>
    <row r="217" spans="44:51" x14ac:dyDescent="0.15">
      <c r="AS217" s="313">
        <v>6</v>
      </c>
      <c r="AT217" s="295" t="s">
        <v>8138</v>
      </c>
      <c r="AU217" s="296"/>
      <c r="AV217" s="297" t="s">
        <v>8139</v>
      </c>
      <c r="AW217" s="313">
        <v>6</v>
      </c>
      <c r="AX217" s="238"/>
    </row>
    <row r="218" spans="44:51" x14ac:dyDescent="0.15">
      <c r="AS218" s="313">
        <v>7</v>
      </c>
      <c r="AT218" s="295" t="s">
        <v>8140</v>
      </c>
      <c r="AU218" s="296"/>
      <c r="AV218" s="297" t="s">
        <v>8141</v>
      </c>
      <c r="AW218" s="313">
        <v>7</v>
      </c>
    </row>
    <row r="219" spans="44:51" x14ac:dyDescent="0.15">
      <c r="AS219" s="313">
        <v>8</v>
      </c>
      <c r="AT219" s="295" t="s">
        <v>8142</v>
      </c>
      <c r="AU219" s="296"/>
      <c r="AV219" s="297" t="s">
        <v>8143</v>
      </c>
      <c r="AW219" s="313">
        <v>8</v>
      </c>
    </row>
    <row r="220" spans="44:51" x14ac:dyDescent="0.15">
      <c r="AS220" s="313">
        <v>9</v>
      </c>
      <c r="AT220" s="295" t="s">
        <v>8144</v>
      </c>
      <c r="AU220" s="296"/>
      <c r="AV220" s="297" t="s">
        <v>8145</v>
      </c>
      <c r="AW220" s="313">
        <v>9</v>
      </c>
    </row>
    <row r="221" spans="44:51" x14ac:dyDescent="0.15">
      <c r="AS221" s="313">
        <v>10</v>
      </c>
      <c r="AT221" s="295" t="s">
        <v>8146</v>
      </c>
      <c r="AU221" s="296"/>
      <c r="AV221" s="297" t="s">
        <v>8147</v>
      </c>
      <c r="AW221" s="313">
        <v>10</v>
      </c>
    </row>
    <row r="222" spans="44:51" x14ac:dyDescent="0.15">
      <c r="AS222" s="313">
        <v>11</v>
      </c>
      <c r="AT222" s="295" t="s">
        <v>8148</v>
      </c>
      <c r="AU222" s="296"/>
      <c r="AV222" s="297" t="s">
        <v>8073</v>
      </c>
      <c r="AW222" s="313">
        <v>11</v>
      </c>
    </row>
    <row r="223" spans="44:51" x14ac:dyDescent="0.15">
      <c r="AS223" s="313">
        <v>12</v>
      </c>
      <c r="AT223" s="295" t="s">
        <v>8149</v>
      </c>
      <c r="AU223" s="296"/>
      <c r="AV223" s="297" t="s">
        <v>8150</v>
      </c>
      <c r="AW223" s="313">
        <v>12</v>
      </c>
    </row>
    <row r="224" spans="44:51" x14ac:dyDescent="0.15">
      <c r="AS224" s="315">
        <v>13</v>
      </c>
      <c r="AT224" s="299" t="s">
        <v>8151</v>
      </c>
      <c r="AU224" s="300"/>
      <c r="AV224" s="301" t="s">
        <v>8152</v>
      </c>
      <c r="AW224" s="315">
        <v>13</v>
      </c>
    </row>
    <row r="225" spans="44:51" x14ac:dyDescent="0.15">
      <c r="AR225" s="270"/>
      <c r="AS225" s="289"/>
      <c r="AT225" s="289"/>
      <c r="AU225" s="319"/>
      <c r="AV225" s="289"/>
    </row>
    <row r="226" spans="44:51" x14ac:dyDescent="0.15">
      <c r="AR226" s="318" t="s">
        <v>8153</v>
      </c>
      <c r="AS226" s="247"/>
      <c r="AT226" s="320"/>
      <c r="AU226" s="320"/>
      <c r="AV226" s="229"/>
    </row>
    <row r="227" spans="44:51" x14ac:dyDescent="0.15">
      <c r="AS227" s="285" t="s">
        <v>8103</v>
      </c>
      <c r="AT227" s="282" t="s">
        <v>190</v>
      </c>
      <c r="AU227" s="286"/>
      <c r="AV227" s="287" t="s">
        <v>8104</v>
      </c>
      <c r="AW227" s="288" t="s">
        <v>8105</v>
      </c>
    </row>
    <row r="228" spans="44:51" x14ac:dyDescent="0.15">
      <c r="AS228" s="290">
        <v>1</v>
      </c>
      <c r="AT228" s="291"/>
      <c r="AU228" s="292"/>
      <c r="AV228" s="293" t="s">
        <v>8127</v>
      </c>
      <c r="AW228" s="290">
        <v>1</v>
      </c>
      <c r="AY228" s="170" t="s">
        <v>8154</v>
      </c>
    </row>
    <row r="229" spans="44:51" x14ac:dyDescent="0.15">
      <c r="AS229" s="313">
        <v>2</v>
      </c>
      <c r="AT229" s="295" t="s">
        <v>8155</v>
      </c>
      <c r="AU229" s="296"/>
      <c r="AV229" s="321" t="s">
        <v>8129</v>
      </c>
      <c r="AW229" s="313">
        <v>2</v>
      </c>
      <c r="AY229" s="170" t="s">
        <v>8156</v>
      </c>
    </row>
    <row r="230" spans="44:51" x14ac:dyDescent="0.15">
      <c r="AS230" s="313">
        <v>3</v>
      </c>
      <c r="AT230" s="295" t="s">
        <v>8157</v>
      </c>
      <c r="AU230" s="296"/>
      <c r="AV230" s="321" t="s">
        <v>8132</v>
      </c>
      <c r="AW230" s="313">
        <v>3</v>
      </c>
      <c r="AY230" s="170" t="s">
        <v>8158</v>
      </c>
    </row>
    <row r="231" spans="44:51" x14ac:dyDescent="0.15">
      <c r="AS231" s="313">
        <v>4</v>
      </c>
      <c r="AT231" s="295" t="s">
        <v>8159</v>
      </c>
      <c r="AU231" s="296"/>
      <c r="AV231" s="321" t="s">
        <v>8160</v>
      </c>
      <c r="AW231" s="313">
        <v>4</v>
      </c>
    </row>
    <row r="232" spans="44:51" x14ac:dyDescent="0.15">
      <c r="AS232" s="313">
        <v>5</v>
      </c>
      <c r="AT232" s="295" t="s">
        <v>8161</v>
      </c>
      <c r="AU232" s="296"/>
      <c r="AV232" s="321" t="s">
        <v>8137</v>
      </c>
      <c r="AW232" s="313">
        <v>5</v>
      </c>
    </row>
    <row r="233" spans="44:51" x14ac:dyDescent="0.15">
      <c r="AS233" s="313">
        <v>6</v>
      </c>
      <c r="AT233" s="295" t="s">
        <v>8162</v>
      </c>
      <c r="AU233" s="296"/>
      <c r="AV233" s="321" t="s">
        <v>8163</v>
      </c>
      <c r="AW233" s="313">
        <v>6</v>
      </c>
    </row>
    <row r="234" spans="44:51" x14ac:dyDescent="0.15">
      <c r="AS234" s="315">
        <v>7</v>
      </c>
      <c r="AT234" s="299" t="s">
        <v>8164</v>
      </c>
      <c r="AU234" s="300"/>
      <c r="AV234" s="322" t="s">
        <v>8165</v>
      </c>
      <c r="AW234" s="315">
        <v>7</v>
      </c>
    </row>
    <row r="236" spans="44:51" x14ac:dyDescent="0.15">
      <c r="AR236" s="168" t="s">
        <v>8166</v>
      </c>
      <c r="AS236" s="170"/>
      <c r="AT236" s="320"/>
      <c r="AU236" s="320"/>
    </row>
    <row r="237" spans="44:51" x14ac:dyDescent="0.15">
      <c r="AS237" s="285" t="s">
        <v>8103</v>
      </c>
      <c r="AT237" s="282" t="s">
        <v>190</v>
      </c>
      <c r="AU237" s="323"/>
      <c r="AV237" s="287" t="s">
        <v>8104</v>
      </c>
      <c r="AW237" s="288" t="s">
        <v>8105</v>
      </c>
    </row>
    <row r="238" spans="44:51" x14ac:dyDescent="0.15">
      <c r="AS238" s="324">
        <v>1</v>
      </c>
      <c r="AT238" s="325"/>
      <c r="AU238" s="326"/>
      <c r="AV238" s="327" t="s">
        <v>8127</v>
      </c>
      <c r="AW238" s="324">
        <v>1</v>
      </c>
      <c r="AY238" s="170" t="s">
        <v>8167</v>
      </c>
    </row>
    <row r="239" spans="44:51" x14ac:dyDescent="0.15">
      <c r="AS239" s="294">
        <v>2</v>
      </c>
      <c r="AT239" s="295" t="s">
        <v>8168</v>
      </c>
      <c r="AU239" s="328"/>
      <c r="AV239" s="297" t="s">
        <v>8129</v>
      </c>
      <c r="AW239" s="294">
        <v>2</v>
      </c>
      <c r="AY239" s="170" t="s">
        <v>8169</v>
      </c>
    </row>
    <row r="240" spans="44:51" x14ac:dyDescent="0.15">
      <c r="AS240" s="298">
        <v>3</v>
      </c>
      <c r="AT240" s="329" t="s">
        <v>8170</v>
      </c>
      <c r="AU240" s="330"/>
      <c r="AV240" s="301" t="s">
        <v>8132</v>
      </c>
      <c r="AW240" s="298">
        <v>3</v>
      </c>
      <c r="AY240" s="170" t="s">
        <v>8171</v>
      </c>
    </row>
    <row r="242" spans="44:51" x14ac:dyDescent="0.15">
      <c r="AR242" s="195" t="s">
        <v>936</v>
      </c>
      <c r="AS242" s="247"/>
      <c r="AT242" s="320"/>
      <c r="AU242" s="320"/>
      <c r="AV242" s="229"/>
    </row>
    <row r="243" spans="44:51" x14ac:dyDescent="0.15">
      <c r="AS243" s="285" t="s">
        <v>8010</v>
      </c>
      <c r="AT243" s="282"/>
      <c r="AU243" s="286"/>
      <c r="AV243" s="287" t="s">
        <v>8104</v>
      </c>
      <c r="AW243" s="288" t="s">
        <v>8105</v>
      </c>
    </row>
    <row r="244" spans="44:51" x14ac:dyDescent="0.15">
      <c r="AS244" s="290">
        <v>1</v>
      </c>
      <c r="AT244" s="291"/>
      <c r="AU244" s="292"/>
      <c r="AV244" s="293" t="s">
        <v>1414</v>
      </c>
      <c r="AW244" s="290">
        <v>1</v>
      </c>
      <c r="AY244" s="170" t="s">
        <v>8172</v>
      </c>
    </row>
    <row r="245" spans="44:51" x14ac:dyDescent="0.15">
      <c r="AS245" s="313">
        <v>2</v>
      </c>
      <c r="AT245" s="295" t="s">
        <v>8075</v>
      </c>
      <c r="AU245" s="296"/>
      <c r="AV245" s="321" t="s">
        <v>8087</v>
      </c>
      <c r="AW245" s="313">
        <v>2</v>
      </c>
      <c r="AY245" s="170" t="s">
        <v>8173</v>
      </c>
    </row>
    <row r="246" spans="44:51" x14ac:dyDescent="0.15">
      <c r="AS246" s="313">
        <v>3</v>
      </c>
      <c r="AT246" s="295" t="s">
        <v>8077</v>
      </c>
      <c r="AU246" s="296"/>
      <c r="AV246" s="321" t="s">
        <v>8056</v>
      </c>
      <c r="AW246" s="313">
        <v>3</v>
      </c>
      <c r="AY246" s="170" t="s">
        <v>8174</v>
      </c>
    </row>
    <row r="247" spans="44:51" x14ac:dyDescent="0.15">
      <c r="AS247" s="313">
        <v>4</v>
      </c>
      <c r="AT247" s="295" t="s">
        <v>8078</v>
      </c>
      <c r="AU247" s="296"/>
      <c r="AV247" s="321" t="s">
        <v>8059</v>
      </c>
      <c r="AW247" s="313">
        <v>4</v>
      </c>
    </row>
    <row r="248" spans="44:51" x14ac:dyDescent="0.15">
      <c r="AS248" s="313">
        <v>5</v>
      </c>
      <c r="AT248" s="295" t="s">
        <v>8079</v>
      </c>
      <c r="AU248" s="296"/>
      <c r="AV248" s="321" t="s">
        <v>8061</v>
      </c>
      <c r="AW248" s="313">
        <v>5</v>
      </c>
    </row>
    <row r="249" spans="44:51" x14ac:dyDescent="0.15">
      <c r="AS249" s="331">
        <v>6</v>
      </c>
      <c r="AT249" s="332" t="s">
        <v>8175</v>
      </c>
      <c r="AU249" s="333"/>
      <c r="AV249" s="334" t="s">
        <v>8176</v>
      </c>
      <c r="AW249" s="331">
        <v>6</v>
      </c>
    </row>
    <row r="250" spans="44:51" x14ac:dyDescent="0.15">
      <c r="AS250" s="335"/>
      <c r="AT250" s="335"/>
      <c r="AU250" s="336"/>
      <c r="AV250" s="337"/>
      <c r="AW250" s="335"/>
    </row>
    <row r="251" spans="44:51" x14ac:dyDescent="0.15">
      <c r="AS251" s="276" t="s">
        <v>8177</v>
      </c>
      <c r="AT251" s="277"/>
      <c r="AU251" s="273"/>
      <c r="AV251" s="278"/>
      <c r="AW251" s="279"/>
      <c r="AX251" s="238"/>
    </row>
    <row r="252" spans="44:51" x14ac:dyDescent="0.15">
      <c r="AS252" s="276" t="s">
        <v>8081</v>
      </c>
      <c r="AT252" s="277" t="s">
        <v>8082</v>
      </c>
      <c r="AU252" s="273"/>
      <c r="AV252" s="278" t="s">
        <v>8083</v>
      </c>
      <c r="AW252" s="279" t="s">
        <v>8084</v>
      </c>
      <c r="AX252" s="238"/>
    </row>
    <row r="253" spans="44:51" x14ac:dyDescent="0.15">
      <c r="AS253" s="255">
        <v>1</v>
      </c>
      <c r="AT253" s="280"/>
      <c r="AU253" s="257"/>
      <c r="AV253" s="281" t="s">
        <v>8114</v>
      </c>
      <c r="AW253" s="259">
        <v>1</v>
      </c>
      <c r="AX253" s="238"/>
      <c r="AY253" s="170" t="s">
        <v>8178</v>
      </c>
    </row>
    <row r="254" spans="44:51" x14ac:dyDescent="0.15">
      <c r="AS254" s="261">
        <v>2</v>
      </c>
      <c r="AT254" s="262" t="s">
        <v>8179</v>
      </c>
      <c r="AU254" s="263"/>
      <c r="AV254" s="258" t="s">
        <v>8087</v>
      </c>
      <c r="AW254" s="264">
        <v>2</v>
      </c>
      <c r="AX254" s="238"/>
      <c r="AY254" s="170" t="s">
        <v>8180</v>
      </c>
    </row>
    <row r="255" spans="44:51" x14ac:dyDescent="0.15">
      <c r="AS255" s="338">
        <v>3</v>
      </c>
      <c r="AT255" s="339" t="s">
        <v>8181</v>
      </c>
      <c r="AU255" s="340"/>
      <c r="AV255" s="341" t="s">
        <v>8056</v>
      </c>
      <c r="AW255" s="342">
        <v>3</v>
      </c>
      <c r="AX255" s="238"/>
      <c r="AY255" s="170" t="s">
        <v>8182</v>
      </c>
    </row>
    <row r="256" spans="44:51" x14ac:dyDescent="0.15">
      <c r="AS256" s="265">
        <v>4</v>
      </c>
      <c r="AT256" s="266" t="s">
        <v>8183</v>
      </c>
      <c r="AU256" s="267"/>
      <c r="AV256" s="268" t="s">
        <v>8184</v>
      </c>
      <c r="AW256" s="269">
        <v>4</v>
      </c>
    </row>
    <row r="258" spans="44:52" x14ac:dyDescent="0.15">
      <c r="AS258" s="276" t="s">
        <v>8099</v>
      </c>
      <c r="AT258" s="277"/>
      <c r="AU258" s="273"/>
      <c r="AV258" s="278"/>
      <c r="AW258" s="279"/>
      <c r="AX258" s="170" t="s">
        <v>8185</v>
      </c>
    </row>
    <row r="259" spans="44:52" x14ac:dyDescent="0.15">
      <c r="AS259" s="276" t="s">
        <v>8081</v>
      </c>
      <c r="AT259" s="277" t="s">
        <v>8082</v>
      </c>
      <c r="AU259" s="273"/>
      <c r="AV259" s="343" t="s">
        <v>8083</v>
      </c>
      <c r="AW259" s="279" t="s">
        <v>8084</v>
      </c>
    </row>
    <row r="260" spans="44:52" x14ac:dyDescent="0.15">
      <c r="AS260" s="255">
        <v>1</v>
      </c>
      <c r="AT260" s="280"/>
      <c r="AU260" s="257"/>
      <c r="AV260" s="344" t="s">
        <v>8114</v>
      </c>
      <c r="AW260" s="259">
        <v>1</v>
      </c>
      <c r="AY260" s="170" t="s">
        <v>8186</v>
      </c>
      <c r="AZ260" s="168" t="s">
        <v>8187</v>
      </c>
    </row>
    <row r="261" spans="44:52" x14ac:dyDescent="0.15">
      <c r="AS261" s="261">
        <v>2</v>
      </c>
      <c r="AT261" s="262" t="s">
        <v>8179</v>
      </c>
      <c r="AU261" s="263"/>
      <c r="AV261" s="309" t="s">
        <v>8184</v>
      </c>
      <c r="AW261" s="264">
        <v>2</v>
      </c>
      <c r="AY261" s="170" t="s">
        <v>8188</v>
      </c>
      <c r="AZ261" s="168" t="s">
        <v>8189</v>
      </c>
    </row>
    <row r="262" spans="44:52" x14ac:dyDescent="0.15">
      <c r="AS262" s="338">
        <v>3</v>
      </c>
      <c r="AT262" s="339" t="s">
        <v>8181</v>
      </c>
      <c r="AU262" s="340"/>
      <c r="AV262" s="345" t="s">
        <v>8190</v>
      </c>
      <c r="AW262" s="342">
        <v>3</v>
      </c>
      <c r="AY262" s="170" t="s">
        <v>8191</v>
      </c>
      <c r="AZ262" s="168" t="s">
        <v>8192</v>
      </c>
    </row>
    <row r="263" spans="44:52" x14ac:dyDescent="0.15">
      <c r="AS263" s="261">
        <v>4</v>
      </c>
      <c r="AT263" s="262" t="s">
        <v>8183</v>
      </c>
      <c r="AU263" s="263"/>
      <c r="AV263" s="309" t="s">
        <v>8087</v>
      </c>
      <c r="AW263" s="264">
        <v>4</v>
      </c>
    </row>
    <row r="264" spans="44:52" x14ac:dyDescent="0.15">
      <c r="AS264" s="338">
        <v>5</v>
      </c>
      <c r="AT264" s="339" t="s">
        <v>8193</v>
      </c>
      <c r="AU264" s="340"/>
      <c r="AV264" s="345" t="s">
        <v>8056</v>
      </c>
      <c r="AW264" s="342">
        <v>5</v>
      </c>
    </row>
    <row r="265" spans="44:52" x14ac:dyDescent="0.15">
      <c r="AS265" s="346">
        <v>6</v>
      </c>
      <c r="AT265" s="347" t="s">
        <v>8194</v>
      </c>
      <c r="AU265" s="348"/>
      <c r="AV265" s="349" t="s">
        <v>8195</v>
      </c>
      <c r="AW265" s="350">
        <v>6</v>
      </c>
      <c r="AX265" s="246"/>
      <c r="AY265" s="246" t="s">
        <v>8196</v>
      </c>
    </row>
    <row r="266" spans="44:52" x14ac:dyDescent="0.15">
      <c r="AS266" s="346">
        <v>7</v>
      </c>
      <c r="AT266" s="347" t="s">
        <v>8197</v>
      </c>
      <c r="AU266" s="348"/>
      <c r="AV266" s="349" t="s">
        <v>8198</v>
      </c>
      <c r="AW266" s="350">
        <v>7</v>
      </c>
      <c r="AX266" s="246"/>
      <c r="AY266" s="246" t="s">
        <v>8196</v>
      </c>
    </row>
    <row r="267" spans="44:52" x14ac:dyDescent="0.15">
      <c r="AS267" s="351">
        <v>8</v>
      </c>
      <c r="AT267" s="352" t="s">
        <v>8199</v>
      </c>
      <c r="AU267" s="353"/>
      <c r="AV267" s="354" t="s">
        <v>8200</v>
      </c>
      <c r="AW267" s="355">
        <v>8</v>
      </c>
      <c r="AX267" s="246"/>
      <c r="AY267" s="246" t="s">
        <v>8196</v>
      </c>
    </row>
    <row r="269" spans="44:52" x14ac:dyDescent="0.15">
      <c r="AR269" s="195" t="s">
        <v>8201</v>
      </c>
      <c r="AW269" s="238"/>
      <c r="AX269" s="238"/>
    </row>
    <row r="270" spans="44:52" x14ac:dyDescent="0.15">
      <c r="AS270" s="285" t="s">
        <v>8103</v>
      </c>
      <c r="AT270" s="282" t="s">
        <v>190</v>
      </c>
      <c r="AU270" s="286"/>
      <c r="AV270" s="287" t="s">
        <v>8104</v>
      </c>
      <c r="AW270" s="288" t="s">
        <v>8105</v>
      </c>
      <c r="AX270" s="238"/>
    </row>
    <row r="271" spans="44:52" x14ac:dyDescent="0.15">
      <c r="AS271" s="290">
        <v>1</v>
      </c>
      <c r="AT271" s="291"/>
      <c r="AU271" s="292"/>
      <c r="AV271" s="293" t="s">
        <v>8114</v>
      </c>
      <c r="AW271" s="290">
        <v>1</v>
      </c>
      <c r="AX271" s="238"/>
      <c r="AY271" s="170" t="s">
        <v>8202</v>
      </c>
    </row>
    <row r="272" spans="44:52" x14ac:dyDescent="0.15">
      <c r="AS272" s="313">
        <v>2</v>
      </c>
      <c r="AT272" s="295" t="s">
        <v>8203</v>
      </c>
      <c r="AU272" s="296"/>
      <c r="AV272" s="297" t="s">
        <v>8200</v>
      </c>
      <c r="AW272" s="313">
        <v>2</v>
      </c>
      <c r="AX272" s="238"/>
      <c r="AY272" s="170" t="s">
        <v>8204</v>
      </c>
    </row>
    <row r="273" spans="44:51" x14ac:dyDescent="0.15">
      <c r="AS273" s="313">
        <v>3</v>
      </c>
      <c r="AT273" s="295" t="s">
        <v>8205</v>
      </c>
      <c r="AU273" s="296"/>
      <c r="AV273" s="297" t="s">
        <v>8206</v>
      </c>
      <c r="AW273" s="313">
        <v>3</v>
      </c>
      <c r="AX273" s="238"/>
      <c r="AY273" s="170" t="s">
        <v>8207</v>
      </c>
    </row>
    <row r="274" spans="44:51" x14ac:dyDescent="0.15">
      <c r="AS274" s="313">
        <v>4</v>
      </c>
      <c r="AT274" s="295" t="s">
        <v>8208</v>
      </c>
      <c r="AU274" s="296"/>
      <c r="AV274" s="297" t="s">
        <v>8209</v>
      </c>
      <c r="AW274" s="313">
        <v>4</v>
      </c>
      <c r="AX274" s="238"/>
    </row>
    <row r="275" spans="44:51" x14ac:dyDescent="0.15">
      <c r="AS275" s="313">
        <v>5</v>
      </c>
      <c r="AT275" s="295" t="s">
        <v>8210</v>
      </c>
      <c r="AU275" s="296"/>
      <c r="AV275" s="297" t="s">
        <v>8211</v>
      </c>
      <c r="AW275" s="313">
        <v>5</v>
      </c>
      <c r="AX275" s="238"/>
    </row>
    <row r="276" spans="44:51" x14ac:dyDescent="0.15">
      <c r="AS276" s="313">
        <v>6</v>
      </c>
      <c r="AT276" s="295" t="s">
        <v>8212</v>
      </c>
      <c r="AU276" s="296"/>
      <c r="AV276" s="297" t="s">
        <v>8213</v>
      </c>
      <c r="AW276" s="313">
        <v>6</v>
      </c>
      <c r="AX276" s="238"/>
    </row>
    <row r="277" spans="44:51" x14ac:dyDescent="0.15">
      <c r="AS277" s="313">
        <v>7</v>
      </c>
      <c r="AT277" s="295" t="s">
        <v>8214</v>
      </c>
      <c r="AU277" s="296"/>
      <c r="AV277" s="297" t="s">
        <v>8215</v>
      </c>
      <c r="AW277" s="313">
        <v>7</v>
      </c>
    </row>
    <row r="278" spans="44:51" x14ac:dyDescent="0.15">
      <c r="AS278" s="313">
        <v>8</v>
      </c>
      <c r="AT278" s="295" t="s">
        <v>8216</v>
      </c>
      <c r="AU278" s="296"/>
      <c r="AV278" s="297" t="s">
        <v>8217</v>
      </c>
      <c r="AW278" s="313">
        <v>8</v>
      </c>
    </row>
    <row r="279" spans="44:51" x14ac:dyDescent="0.15">
      <c r="AS279" s="313">
        <v>9</v>
      </c>
      <c r="AT279" s="295" t="s">
        <v>8218</v>
      </c>
      <c r="AU279" s="296"/>
      <c r="AV279" s="297" t="s">
        <v>8219</v>
      </c>
      <c r="AW279" s="313">
        <v>9</v>
      </c>
    </row>
    <row r="280" spans="44:51" x14ac:dyDescent="0.15">
      <c r="AS280" s="315">
        <v>10</v>
      </c>
      <c r="AT280" s="299" t="s">
        <v>8220</v>
      </c>
      <c r="AU280" s="300"/>
      <c r="AV280" s="301" t="s">
        <v>8152</v>
      </c>
      <c r="AW280" s="315">
        <v>10</v>
      </c>
    </row>
    <row r="282" spans="44:51" x14ac:dyDescent="0.15">
      <c r="AR282" s="195" t="s">
        <v>8221</v>
      </c>
      <c r="AW282" s="238"/>
      <c r="AX282" s="238"/>
    </row>
    <row r="283" spans="44:51" x14ac:dyDescent="0.15">
      <c r="AS283" s="285" t="s">
        <v>8103</v>
      </c>
      <c r="AT283" s="282" t="s">
        <v>190</v>
      </c>
      <c r="AU283" s="286"/>
      <c r="AV283" s="287" t="s">
        <v>8104</v>
      </c>
      <c r="AW283" s="288" t="s">
        <v>8105</v>
      </c>
      <c r="AX283" s="238"/>
    </row>
    <row r="284" spans="44:51" x14ac:dyDescent="0.15">
      <c r="AS284" s="290">
        <v>1</v>
      </c>
      <c r="AT284" s="291"/>
      <c r="AU284" s="292"/>
      <c r="AV284" s="293" t="s">
        <v>8114</v>
      </c>
      <c r="AW284" s="290">
        <v>1</v>
      </c>
      <c r="AX284" s="238"/>
      <c r="AY284" s="170" t="s">
        <v>8222</v>
      </c>
    </row>
    <row r="285" spans="44:51" x14ac:dyDescent="0.15">
      <c r="AS285" s="313">
        <v>2</v>
      </c>
      <c r="AT285" s="295" t="s">
        <v>8223</v>
      </c>
      <c r="AU285" s="296"/>
      <c r="AV285" s="297" t="s">
        <v>8121</v>
      </c>
      <c r="AW285" s="313">
        <v>2</v>
      </c>
      <c r="AX285" s="238"/>
      <c r="AY285" s="170" t="s">
        <v>8224</v>
      </c>
    </row>
    <row r="286" spans="44:51" x14ac:dyDescent="0.15">
      <c r="AS286" s="313">
        <v>3</v>
      </c>
      <c r="AT286" s="295" t="s">
        <v>8205</v>
      </c>
      <c r="AU286" s="296"/>
      <c r="AV286" s="297" t="s">
        <v>8225</v>
      </c>
      <c r="AW286" s="313">
        <v>3</v>
      </c>
      <c r="AX286" s="238"/>
      <c r="AY286" s="170" t="s">
        <v>8226</v>
      </c>
    </row>
    <row r="287" spans="44:51" x14ac:dyDescent="0.15">
      <c r="AS287" s="313">
        <v>4</v>
      </c>
      <c r="AT287" s="295" t="s">
        <v>8208</v>
      </c>
      <c r="AU287" s="296"/>
      <c r="AV287" s="297" t="s">
        <v>8184</v>
      </c>
      <c r="AW287" s="313">
        <v>4</v>
      </c>
      <c r="AX287" s="238"/>
    </row>
    <row r="288" spans="44:51" x14ac:dyDescent="0.15">
      <c r="AS288" s="313">
        <v>5</v>
      </c>
      <c r="AT288" s="295" t="s">
        <v>8210</v>
      </c>
      <c r="AU288" s="296"/>
      <c r="AV288" s="297" t="s">
        <v>8190</v>
      </c>
      <c r="AW288" s="313">
        <v>5</v>
      </c>
      <c r="AX288" s="238"/>
    </row>
    <row r="289" spans="44:51" x14ac:dyDescent="0.15">
      <c r="AS289" s="315">
        <v>6</v>
      </c>
      <c r="AT289" s="299" t="s">
        <v>8227</v>
      </c>
      <c r="AU289" s="300"/>
      <c r="AV289" s="301" t="s">
        <v>8228</v>
      </c>
      <c r="AW289" s="315">
        <v>6</v>
      </c>
      <c r="AX289" s="238"/>
    </row>
    <row r="291" spans="44:51" x14ac:dyDescent="0.15">
      <c r="AR291" s="168" t="s">
        <v>8229</v>
      </c>
    </row>
    <row r="292" spans="44:51" x14ac:dyDescent="0.15">
      <c r="AS292" s="285" t="s">
        <v>8103</v>
      </c>
      <c r="AT292" s="282" t="s">
        <v>190</v>
      </c>
      <c r="AU292" s="286"/>
      <c r="AV292" s="287" t="s">
        <v>8104</v>
      </c>
      <c r="AW292" s="288" t="s">
        <v>8105</v>
      </c>
    </row>
    <row r="293" spans="44:51" x14ac:dyDescent="0.15">
      <c r="AS293" s="290">
        <v>1</v>
      </c>
      <c r="AT293" s="356" t="s">
        <v>8230</v>
      </c>
      <c r="AU293" s="292"/>
      <c r="AV293" s="293" t="s">
        <v>8231</v>
      </c>
      <c r="AW293" s="290">
        <v>1</v>
      </c>
      <c r="AY293" s="170" t="s">
        <v>8232</v>
      </c>
    </row>
    <row r="294" spans="44:51" x14ac:dyDescent="0.15">
      <c r="AS294" s="313">
        <v>2</v>
      </c>
      <c r="AT294" s="295" t="s">
        <v>8233</v>
      </c>
      <c r="AU294" s="296"/>
      <c r="AV294" s="297" t="s">
        <v>8132</v>
      </c>
      <c r="AW294" s="313">
        <v>2</v>
      </c>
      <c r="AY294" s="170" t="s">
        <v>8234</v>
      </c>
    </row>
    <row r="295" spans="44:51" x14ac:dyDescent="0.15">
      <c r="AS295" s="313">
        <v>3</v>
      </c>
      <c r="AT295" s="295" t="s">
        <v>8235</v>
      </c>
      <c r="AU295" s="296"/>
      <c r="AV295" s="297" t="s">
        <v>8160</v>
      </c>
      <c r="AW295" s="313">
        <v>3</v>
      </c>
      <c r="AY295" s="170" t="s">
        <v>8236</v>
      </c>
    </row>
    <row r="296" spans="44:51" x14ac:dyDescent="0.15">
      <c r="AS296" s="313">
        <v>4</v>
      </c>
      <c r="AT296" s="295" t="s">
        <v>8237</v>
      </c>
      <c r="AU296" s="296"/>
      <c r="AV296" s="297" t="s">
        <v>8238</v>
      </c>
      <c r="AW296" s="313">
        <v>4</v>
      </c>
    </row>
    <row r="297" spans="44:51" x14ac:dyDescent="0.15">
      <c r="AS297" s="313">
        <v>5</v>
      </c>
      <c r="AT297" s="295" t="s">
        <v>8239</v>
      </c>
      <c r="AU297" s="296"/>
      <c r="AV297" s="297" t="s">
        <v>8240</v>
      </c>
      <c r="AW297" s="313">
        <v>5</v>
      </c>
    </row>
    <row r="298" spans="44:51" x14ac:dyDescent="0.15">
      <c r="AS298" s="315">
        <v>6</v>
      </c>
      <c r="AT298" s="299" t="s">
        <v>8241</v>
      </c>
      <c r="AU298" s="300"/>
      <c r="AV298" s="301" t="s">
        <v>8165</v>
      </c>
      <c r="AW298" s="315">
        <v>6</v>
      </c>
    </row>
    <row r="300" spans="44:51" x14ac:dyDescent="0.15">
      <c r="AR300" s="168" t="s">
        <v>8242</v>
      </c>
    </row>
    <row r="301" spans="44:51" x14ac:dyDescent="0.15">
      <c r="AS301" s="285" t="s">
        <v>8103</v>
      </c>
      <c r="AT301" s="282" t="s">
        <v>190</v>
      </c>
      <c r="AU301" s="357"/>
      <c r="AV301" s="357"/>
      <c r="AW301" s="358"/>
    </row>
    <row r="302" spans="44:51" x14ac:dyDescent="0.15">
      <c r="AS302" s="290">
        <v>1</v>
      </c>
      <c r="AT302" s="359"/>
      <c r="AU302" s="360"/>
      <c r="AV302" s="360"/>
      <c r="AW302" s="361"/>
    </row>
    <row r="303" spans="44:51" x14ac:dyDescent="0.15">
      <c r="AS303" s="313">
        <v>2</v>
      </c>
      <c r="AT303" s="295" t="s">
        <v>8243</v>
      </c>
      <c r="AU303" s="362"/>
      <c r="AV303" s="362"/>
      <c r="AW303" s="363"/>
      <c r="AY303" s="170" t="s">
        <v>8244</v>
      </c>
    </row>
    <row r="304" spans="44:51" x14ac:dyDescent="0.15">
      <c r="AS304" s="364">
        <v>3</v>
      </c>
      <c r="AT304" s="365" t="s">
        <v>8245</v>
      </c>
      <c r="AU304" s="366"/>
      <c r="AV304" s="366"/>
      <c r="AW304" s="367"/>
    </row>
    <row r="305" spans="44:51" x14ac:dyDescent="0.15">
      <c r="AS305" s="364">
        <v>4</v>
      </c>
      <c r="AT305" s="368" t="s">
        <v>8246</v>
      </c>
      <c r="AU305" s="366"/>
      <c r="AV305" s="366"/>
      <c r="AW305" s="367"/>
    </row>
    <row r="306" spans="44:51" x14ac:dyDescent="0.15">
      <c r="AS306" s="365">
        <v>5</v>
      </c>
      <c r="AT306" s="368" t="s">
        <v>8247</v>
      </c>
      <c r="AU306" s="366"/>
      <c r="AV306" s="366"/>
      <c r="AW306" s="367"/>
    </row>
    <row r="307" spans="44:51" x14ac:dyDescent="0.15">
      <c r="AS307" s="368">
        <v>6</v>
      </c>
      <c r="AT307" s="368" t="s">
        <v>8248</v>
      </c>
      <c r="AU307" s="340"/>
      <c r="AV307" s="340"/>
      <c r="AW307" s="369"/>
    </row>
    <row r="308" spans="44:51" x14ac:dyDescent="0.15">
      <c r="AS308" s="370">
        <v>7</v>
      </c>
      <c r="AT308" s="370" t="s">
        <v>8249</v>
      </c>
      <c r="AU308" s="267"/>
      <c r="AV308" s="267"/>
      <c r="AW308" s="371"/>
    </row>
    <row r="309" spans="44:51" x14ac:dyDescent="0.15">
      <c r="AR309" s="168" t="s">
        <v>3626</v>
      </c>
    </row>
    <row r="311" spans="44:51" x14ac:dyDescent="0.15">
      <c r="AS311" s="169" t="s">
        <v>8250</v>
      </c>
    </row>
    <row r="312" spans="44:51" x14ac:dyDescent="0.15">
      <c r="AS312" s="285" t="s">
        <v>8103</v>
      </c>
      <c r="AT312" s="282" t="s">
        <v>190</v>
      </c>
      <c r="AU312" s="286"/>
      <c r="AV312" s="287" t="s">
        <v>8104</v>
      </c>
      <c r="AW312" s="288" t="s">
        <v>8105</v>
      </c>
    </row>
    <row r="313" spans="44:51" x14ac:dyDescent="0.15">
      <c r="AS313" s="372">
        <v>1</v>
      </c>
      <c r="AT313" s="373"/>
      <c r="AU313" s="374"/>
      <c r="AV313" s="375" t="s">
        <v>8114</v>
      </c>
      <c r="AW313" s="376">
        <v>1</v>
      </c>
      <c r="AY313" s="170" t="s">
        <v>8251</v>
      </c>
    </row>
    <row r="314" spans="44:51" x14ac:dyDescent="0.15">
      <c r="AS314" s="331">
        <v>2</v>
      </c>
      <c r="AT314" s="332" t="s">
        <v>8004</v>
      </c>
      <c r="AU314" s="333"/>
      <c r="AV314" s="377" t="s">
        <v>8252</v>
      </c>
      <c r="AW314" s="331">
        <v>2</v>
      </c>
      <c r="AY314" s="170" t="s">
        <v>8253</v>
      </c>
    </row>
    <row r="315" spans="44:51" x14ac:dyDescent="0.15">
      <c r="AS315" s="335"/>
      <c r="AT315" s="335"/>
      <c r="AU315" s="336"/>
      <c r="AV315" s="336"/>
      <c r="AW315" s="335"/>
      <c r="AY315" s="170" t="s">
        <v>8254</v>
      </c>
    </row>
    <row r="316" spans="44:51" x14ac:dyDescent="0.15">
      <c r="AS316" s="169" t="s">
        <v>8255</v>
      </c>
    </row>
    <row r="317" spans="44:51" x14ac:dyDescent="0.15">
      <c r="AS317" s="285" t="s">
        <v>8103</v>
      </c>
      <c r="AT317" s="282" t="s">
        <v>190</v>
      </c>
      <c r="AU317" s="286"/>
      <c r="AV317" s="287" t="s">
        <v>8104</v>
      </c>
      <c r="AW317" s="288" t="s">
        <v>8105</v>
      </c>
    </row>
    <row r="318" spans="44:51" x14ac:dyDescent="0.15">
      <c r="AS318" s="372">
        <v>1</v>
      </c>
      <c r="AT318" s="373" t="s">
        <v>8256</v>
      </c>
      <c r="AU318" s="374"/>
      <c r="AV318" s="378" t="s">
        <v>8114</v>
      </c>
      <c r="AW318" s="376">
        <v>1</v>
      </c>
      <c r="AY318" s="170" t="s">
        <v>8257</v>
      </c>
    </row>
    <row r="319" spans="44:51" x14ac:dyDescent="0.15">
      <c r="AS319" s="313">
        <v>2</v>
      </c>
      <c r="AT319" s="295" t="s">
        <v>8258</v>
      </c>
      <c r="AU319" s="296"/>
      <c r="AV319" s="379" t="s">
        <v>8259</v>
      </c>
      <c r="AW319" s="313">
        <v>2</v>
      </c>
      <c r="AY319" s="170" t="s">
        <v>8260</v>
      </c>
    </row>
    <row r="320" spans="44:51" x14ac:dyDescent="0.15">
      <c r="AS320" s="331">
        <v>3</v>
      </c>
      <c r="AT320" s="332" t="s">
        <v>8261</v>
      </c>
      <c r="AU320" s="333"/>
      <c r="AV320" s="380" t="s">
        <v>8262</v>
      </c>
      <c r="AW320" s="331">
        <v>3</v>
      </c>
      <c r="AY320" s="170" t="s">
        <v>8263</v>
      </c>
    </row>
    <row r="321" spans="45:51" x14ac:dyDescent="0.15">
      <c r="AS321" s="381">
        <v>4</v>
      </c>
      <c r="AT321" s="382" t="s">
        <v>8017</v>
      </c>
      <c r="AU321" s="383"/>
      <c r="AV321" s="379" t="s">
        <v>8264</v>
      </c>
      <c r="AW321" s="294">
        <v>4</v>
      </c>
    </row>
    <row r="322" spans="45:51" x14ac:dyDescent="0.15">
      <c r="AS322" s="381">
        <v>5</v>
      </c>
      <c r="AT322" s="295" t="s">
        <v>8265</v>
      </c>
      <c r="AU322" s="296"/>
      <c r="AV322" s="379" t="s">
        <v>8266</v>
      </c>
      <c r="AW322" s="294">
        <v>5</v>
      </c>
    </row>
    <row r="323" spans="45:51" x14ac:dyDescent="0.15">
      <c r="AS323" s="313"/>
      <c r="AT323" s="295"/>
      <c r="AU323" s="296"/>
      <c r="AV323" s="379"/>
      <c r="AW323" s="294"/>
    </row>
    <row r="324" spans="45:51" x14ac:dyDescent="0.15">
      <c r="AS324" s="313"/>
      <c r="AT324" s="295"/>
      <c r="AU324" s="296"/>
      <c r="AV324" s="297"/>
      <c r="AW324" s="294"/>
    </row>
    <row r="325" spans="45:51" x14ac:dyDescent="0.15">
      <c r="AS325" s="315"/>
      <c r="AT325" s="299"/>
      <c r="AU325" s="300"/>
      <c r="AV325" s="301"/>
      <c r="AW325" s="315"/>
    </row>
    <row r="326" spans="45:51" x14ac:dyDescent="0.15">
      <c r="AS326" s="169" t="s">
        <v>8267</v>
      </c>
    </row>
    <row r="327" spans="45:51" x14ac:dyDescent="0.15">
      <c r="AS327" s="285" t="s">
        <v>8103</v>
      </c>
      <c r="AT327" s="282" t="s">
        <v>190</v>
      </c>
      <c r="AU327" s="286"/>
      <c r="AV327" s="287" t="s">
        <v>8104</v>
      </c>
      <c r="AW327" s="288" t="s">
        <v>8105</v>
      </c>
    </row>
    <row r="328" spans="45:51" x14ac:dyDescent="0.15">
      <c r="AS328" s="372">
        <v>1</v>
      </c>
      <c r="AT328" s="373"/>
      <c r="AU328" s="374"/>
      <c r="AV328" s="375" t="s">
        <v>8114</v>
      </c>
      <c r="AW328" s="376">
        <v>1</v>
      </c>
      <c r="AY328" s="170" t="s">
        <v>8268</v>
      </c>
    </row>
    <row r="329" spans="45:51" x14ac:dyDescent="0.15">
      <c r="AS329" s="331">
        <v>2</v>
      </c>
      <c r="AT329" s="332" t="s">
        <v>8004</v>
      </c>
      <c r="AU329" s="333"/>
      <c r="AV329" s="377" t="s">
        <v>8269</v>
      </c>
      <c r="AW329" s="331">
        <v>2</v>
      </c>
      <c r="AY329" s="170" t="s">
        <v>8270</v>
      </c>
    </row>
    <row r="330" spans="45:51" x14ac:dyDescent="0.15">
      <c r="AS330" s="335"/>
      <c r="AT330" s="335"/>
      <c r="AU330" s="336"/>
      <c r="AV330" s="336"/>
      <c r="AW330" s="335"/>
      <c r="AY330" s="170" t="s">
        <v>8271</v>
      </c>
    </row>
    <row r="331" spans="45:51" x14ac:dyDescent="0.15">
      <c r="AS331" s="169" t="s">
        <v>8272</v>
      </c>
    </row>
    <row r="332" spans="45:51" x14ac:dyDescent="0.15">
      <c r="AS332" s="285" t="s">
        <v>8103</v>
      </c>
      <c r="AT332" s="282" t="s">
        <v>190</v>
      </c>
      <c r="AU332" s="286"/>
      <c r="AV332" s="287" t="s">
        <v>8104</v>
      </c>
      <c r="AW332" s="288" t="s">
        <v>8105</v>
      </c>
    </row>
    <row r="333" spans="45:51" x14ac:dyDescent="0.15">
      <c r="AS333" s="372">
        <v>1</v>
      </c>
      <c r="AT333" s="373"/>
      <c r="AU333" s="374"/>
      <c r="AV333" s="375" t="s">
        <v>8114</v>
      </c>
      <c r="AW333" s="376">
        <v>1</v>
      </c>
      <c r="AY333" s="170" t="s">
        <v>8273</v>
      </c>
    </row>
    <row r="334" spans="45:51" x14ac:dyDescent="0.15">
      <c r="AS334" s="331">
        <v>2</v>
      </c>
      <c r="AT334" s="332" t="s">
        <v>8261</v>
      </c>
      <c r="AU334" s="333"/>
      <c r="AV334" s="377" t="s">
        <v>8269</v>
      </c>
      <c r="AW334" s="331">
        <v>2</v>
      </c>
      <c r="AY334" s="170" t="s">
        <v>8274</v>
      </c>
    </row>
    <row r="335" spans="45:51" x14ac:dyDescent="0.15">
      <c r="AS335" s="335"/>
      <c r="AT335" s="335"/>
      <c r="AU335" s="336"/>
      <c r="AV335" s="336"/>
      <c r="AW335" s="335"/>
      <c r="AY335" s="170" t="s">
        <v>8275</v>
      </c>
    </row>
    <row r="336" spans="45:51" x14ac:dyDescent="0.15">
      <c r="AS336" s="169" t="s">
        <v>8276</v>
      </c>
    </row>
    <row r="337" spans="45:80" x14ac:dyDescent="0.15">
      <c r="AS337" s="285" t="s">
        <v>8103</v>
      </c>
      <c r="AT337" s="282" t="s">
        <v>190</v>
      </c>
      <c r="AU337" s="286"/>
      <c r="AV337" s="287" t="s">
        <v>8104</v>
      </c>
      <c r="AW337" s="288" t="s">
        <v>8105</v>
      </c>
    </row>
    <row r="338" spans="45:80" x14ac:dyDescent="0.15">
      <c r="AS338" s="372">
        <v>1</v>
      </c>
      <c r="AT338" s="373"/>
      <c r="AU338" s="374"/>
      <c r="AV338" s="375" t="s">
        <v>8114</v>
      </c>
      <c r="AW338" s="376">
        <v>1</v>
      </c>
      <c r="AY338" s="170" t="s">
        <v>8277</v>
      </c>
    </row>
    <row r="339" spans="45:80" x14ac:dyDescent="0.15">
      <c r="AS339" s="315">
        <v>2</v>
      </c>
      <c r="AT339" s="299" t="s">
        <v>8261</v>
      </c>
      <c r="AU339" s="300"/>
      <c r="AV339" s="301" t="s">
        <v>8269</v>
      </c>
      <c r="AW339" s="315">
        <v>2</v>
      </c>
      <c r="AY339" s="170" t="s">
        <v>8278</v>
      </c>
    </row>
    <row r="340" spans="45:80" x14ac:dyDescent="0.15">
      <c r="AS340" s="384"/>
      <c r="AT340" s="384"/>
      <c r="AU340" s="385"/>
      <c r="AV340" s="385"/>
      <c r="AW340" s="384"/>
      <c r="AY340" s="170" t="s">
        <v>8279</v>
      </c>
    </row>
    <row r="341" spans="45:80" x14ac:dyDescent="0.15">
      <c r="AS341" s="169" t="s">
        <v>8280</v>
      </c>
    </row>
    <row r="342" spans="45:80" x14ac:dyDescent="0.15">
      <c r="AS342" s="285" t="s">
        <v>8103</v>
      </c>
      <c r="AT342" s="282" t="s">
        <v>190</v>
      </c>
      <c r="AU342" s="286"/>
      <c r="AV342" s="287" t="s">
        <v>8104</v>
      </c>
      <c r="AW342" s="288" t="s">
        <v>8105</v>
      </c>
    </row>
    <row r="343" spans="45:80" x14ac:dyDescent="0.15">
      <c r="AS343" s="372">
        <v>1</v>
      </c>
      <c r="AT343" s="373"/>
      <c r="AU343" s="374"/>
      <c r="AV343" s="375" t="s">
        <v>8114</v>
      </c>
      <c r="AW343" s="376">
        <v>1</v>
      </c>
      <c r="AY343" s="170" t="s">
        <v>8281</v>
      </c>
    </row>
    <row r="344" spans="45:80" x14ac:dyDescent="0.15">
      <c r="AS344" s="331">
        <v>2</v>
      </c>
      <c r="AT344" s="332" t="s">
        <v>8261</v>
      </c>
      <c r="AU344" s="333"/>
      <c r="AV344" s="377" t="s">
        <v>8269</v>
      </c>
      <c r="AW344" s="331">
        <v>2</v>
      </c>
      <c r="AY344" s="170" t="s">
        <v>8282</v>
      </c>
    </row>
    <row r="345" spans="45:80" x14ac:dyDescent="0.15">
      <c r="AS345" s="335"/>
      <c r="AT345" s="335"/>
      <c r="AU345" s="336"/>
      <c r="AV345" s="336"/>
      <c r="AW345" s="335"/>
      <c r="AY345" s="170" t="s">
        <v>8283</v>
      </c>
    </row>
    <row r="346" spans="45:80" x14ac:dyDescent="0.15">
      <c r="AS346" s="384"/>
      <c r="AT346" s="384"/>
      <c r="AU346" s="385"/>
      <c r="AV346" s="385"/>
      <c r="AW346" s="384"/>
    </row>
    <row r="349" spans="45:80" x14ac:dyDescent="0.15">
      <c r="BK349" s="386"/>
      <c r="BL349" s="169" t="s">
        <v>8284</v>
      </c>
      <c r="BM349" s="169"/>
      <c r="BN349" s="170"/>
      <c r="BO349" s="170"/>
      <c r="BP349" s="170"/>
      <c r="BQ349" s="386"/>
      <c r="BR349" s="387" t="s">
        <v>8285</v>
      </c>
      <c r="BS349" s="387"/>
      <c r="BT349" s="386"/>
      <c r="BU349" s="386"/>
      <c r="BV349" s="386"/>
      <c r="BW349" s="386"/>
      <c r="BX349" s="386" t="s">
        <v>8286</v>
      </c>
      <c r="BY349" s="386"/>
      <c r="BZ349" s="386"/>
      <c r="CA349" s="386"/>
      <c r="CB349" s="386"/>
    </row>
    <row r="350" spans="45:80" x14ac:dyDescent="0.15">
      <c r="AZ350" s="387" t="s">
        <v>8287</v>
      </c>
      <c r="BA350" s="387"/>
      <c r="BB350" s="386"/>
      <c r="BC350" s="386"/>
      <c r="BD350" s="386"/>
      <c r="BE350" s="386"/>
      <c r="BF350" s="387" t="s">
        <v>8288</v>
      </c>
      <c r="BG350" s="386"/>
      <c r="BH350" s="386"/>
      <c r="BI350" s="386"/>
      <c r="BJ350" s="386"/>
      <c r="BK350" s="386"/>
      <c r="BL350" s="285" t="s">
        <v>8103</v>
      </c>
      <c r="BM350" s="282" t="s">
        <v>190</v>
      </c>
      <c r="BN350" s="286"/>
      <c r="BO350" s="287" t="s">
        <v>8104</v>
      </c>
      <c r="BP350" s="288" t="s">
        <v>8105</v>
      </c>
      <c r="BQ350" s="386"/>
      <c r="BR350" s="388" t="s">
        <v>8103</v>
      </c>
      <c r="BS350" s="389" t="s">
        <v>190</v>
      </c>
      <c r="BT350" s="390"/>
      <c r="BU350" s="391" t="s">
        <v>8104</v>
      </c>
      <c r="BV350" s="392" t="s">
        <v>8105</v>
      </c>
      <c r="BW350" s="386"/>
      <c r="BX350" s="388" t="s">
        <v>8103</v>
      </c>
      <c r="BY350" s="389" t="s">
        <v>190</v>
      </c>
      <c r="BZ350" s="390"/>
      <c r="CA350" s="391" t="s">
        <v>8104</v>
      </c>
      <c r="CB350" s="392" t="s">
        <v>8105</v>
      </c>
    </row>
    <row r="351" spans="45:80" x14ac:dyDescent="0.15">
      <c r="AS351" s="169" t="s">
        <v>8289</v>
      </c>
      <c r="AY351" s="169"/>
      <c r="AZ351" s="388" t="s">
        <v>8103</v>
      </c>
      <c r="BA351" s="389" t="s">
        <v>190</v>
      </c>
      <c r="BB351" s="390"/>
      <c r="BC351" s="391" t="s">
        <v>8104</v>
      </c>
      <c r="BD351" s="392" t="s">
        <v>8105</v>
      </c>
      <c r="BE351" s="387"/>
      <c r="BF351" s="388" t="s">
        <v>8103</v>
      </c>
      <c r="BG351" s="389" t="s">
        <v>190</v>
      </c>
      <c r="BH351" s="393"/>
      <c r="BI351" s="393"/>
      <c r="BJ351" s="394"/>
      <c r="BK351" s="386"/>
      <c r="BL351" s="290">
        <v>1</v>
      </c>
      <c r="BM351" s="291"/>
      <c r="BN351" s="292"/>
      <c r="BO351" s="293" t="s">
        <v>8127</v>
      </c>
      <c r="BP351" s="395">
        <v>1</v>
      </c>
      <c r="BQ351" s="386"/>
      <c r="BR351" s="396">
        <v>1</v>
      </c>
      <c r="BS351" s="397"/>
      <c r="BT351" s="398"/>
      <c r="BU351" s="399" t="s">
        <v>8114</v>
      </c>
      <c r="BV351" s="400">
        <v>1</v>
      </c>
      <c r="BW351" s="386"/>
      <c r="BX351" s="401">
        <v>1</v>
      </c>
      <c r="BY351" s="356" t="s">
        <v>8290</v>
      </c>
      <c r="BZ351" s="402"/>
      <c r="CA351" s="403" t="s">
        <v>8231</v>
      </c>
      <c r="CB351" s="404">
        <v>1</v>
      </c>
    </row>
    <row r="352" spans="45:80" x14ac:dyDescent="0.15">
      <c r="AS352" s="285" t="s">
        <v>8103</v>
      </c>
      <c r="AT352" s="282" t="s">
        <v>190</v>
      </c>
      <c r="AU352" s="286"/>
      <c r="AV352" s="287" t="s">
        <v>8291</v>
      </c>
      <c r="AW352" s="288" t="s">
        <v>8105</v>
      </c>
      <c r="AY352" s="169"/>
      <c r="AZ352" s="396">
        <v>1</v>
      </c>
      <c r="BA352" s="397"/>
      <c r="BB352" s="398"/>
      <c r="BC352" s="399" t="s">
        <v>8114</v>
      </c>
      <c r="BD352" s="400">
        <v>1</v>
      </c>
      <c r="BE352" s="387"/>
      <c r="BF352" s="396">
        <v>1</v>
      </c>
      <c r="BG352" s="405" t="s">
        <v>8290</v>
      </c>
      <c r="BH352" s="406"/>
      <c r="BI352" s="406"/>
      <c r="BJ352" s="407"/>
      <c r="BK352" s="386"/>
      <c r="BL352" s="313">
        <v>2</v>
      </c>
      <c r="BM352" s="295" t="s">
        <v>8292</v>
      </c>
      <c r="BN352" s="296"/>
      <c r="BO352" s="297" t="s">
        <v>8129</v>
      </c>
      <c r="BP352" s="313">
        <v>2</v>
      </c>
      <c r="BQ352" s="386"/>
      <c r="BR352" s="408">
        <v>2</v>
      </c>
      <c r="BS352" s="409" t="s">
        <v>8293</v>
      </c>
      <c r="BT352" s="410"/>
      <c r="BU352" s="411" t="s">
        <v>8294</v>
      </c>
      <c r="BV352" s="408">
        <v>2</v>
      </c>
      <c r="BW352" s="386"/>
      <c r="BX352" s="412">
        <v>2</v>
      </c>
      <c r="BY352" s="413" t="s">
        <v>8295</v>
      </c>
      <c r="BZ352" s="414"/>
      <c r="CA352" s="415" t="s">
        <v>8296</v>
      </c>
      <c r="CB352" s="412">
        <v>2</v>
      </c>
    </row>
    <row r="353" spans="45:80" x14ac:dyDescent="0.15">
      <c r="AS353" s="290">
        <v>1</v>
      </c>
      <c r="AT353" s="291"/>
      <c r="AU353" s="292"/>
      <c r="AV353" s="293" t="s">
        <v>8297</v>
      </c>
      <c r="AW353" s="395">
        <v>1</v>
      </c>
      <c r="AY353" s="169"/>
      <c r="AZ353" s="408">
        <v>2</v>
      </c>
      <c r="BA353" s="409" t="s">
        <v>8293</v>
      </c>
      <c r="BB353" s="410"/>
      <c r="BC353" s="411" t="s">
        <v>8294</v>
      </c>
      <c r="BD353" s="408">
        <v>2</v>
      </c>
      <c r="BE353" s="387"/>
      <c r="BF353" s="408">
        <v>2</v>
      </c>
      <c r="BG353" s="409" t="s">
        <v>8298</v>
      </c>
      <c r="BH353" s="416"/>
      <c r="BI353" s="416"/>
      <c r="BJ353" s="417"/>
      <c r="BK353" s="386"/>
      <c r="BL353" s="313">
        <v>3</v>
      </c>
      <c r="BM353" s="295" t="s">
        <v>8299</v>
      </c>
      <c r="BN353" s="296"/>
      <c r="BO353" s="297" t="s">
        <v>8300</v>
      </c>
      <c r="BP353" s="313">
        <v>3</v>
      </c>
      <c r="BQ353" s="386"/>
      <c r="BR353" s="408">
        <v>3</v>
      </c>
      <c r="BS353" s="409" t="s">
        <v>8301</v>
      </c>
      <c r="BT353" s="410"/>
      <c r="BU353" s="411" t="s">
        <v>8302</v>
      </c>
      <c r="BV353" s="408">
        <v>3</v>
      </c>
      <c r="BW353" s="386"/>
      <c r="BX353" s="412">
        <v>3</v>
      </c>
      <c r="BY353" s="413" t="s">
        <v>8303</v>
      </c>
      <c r="BZ353" s="414"/>
      <c r="CA353" s="415" t="s">
        <v>8132</v>
      </c>
      <c r="CB353" s="412">
        <v>3</v>
      </c>
    </row>
    <row r="354" spans="45:80" x14ac:dyDescent="0.15">
      <c r="AS354" s="313">
        <v>2</v>
      </c>
      <c r="AT354" s="295" t="s">
        <v>8304</v>
      </c>
      <c r="AU354" s="296"/>
      <c r="AV354" s="297" t="s">
        <v>8231</v>
      </c>
      <c r="AW354" s="313">
        <v>2</v>
      </c>
      <c r="AY354" s="169"/>
      <c r="AZ354" s="408">
        <v>3</v>
      </c>
      <c r="BA354" s="409" t="s">
        <v>8301</v>
      </c>
      <c r="BB354" s="410"/>
      <c r="BC354" s="411" t="s">
        <v>8225</v>
      </c>
      <c r="BD354" s="408">
        <v>3</v>
      </c>
      <c r="BE354" s="386"/>
      <c r="BF354" s="418">
        <v>3</v>
      </c>
      <c r="BG354" s="419" t="s">
        <v>8305</v>
      </c>
      <c r="BH354" s="420"/>
      <c r="BI354" s="420"/>
      <c r="BJ354" s="421"/>
      <c r="BK354" s="386"/>
      <c r="BL354" s="315">
        <v>4</v>
      </c>
      <c r="BM354" s="299" t="s">
        <v>8306</v>
      </c>
      <c r="BN354" s="300"/>
      <c r="BO354" s="301" t="s">
        <v>8307</v>
      </c>
      <c r="BP354" s="315">
        <v>4</v>
      </c>
      <c r="BQ354" s="386"/>
      <c r="BR354" s="418">
        <v>4</v>
      </c>
      <c r="BS354" s="419" t="s">
        <v>8308</v>
      </c>
      <c r="BT354" s="422"/>
      <c r="BU354" s="423" t="s">
        <v>8309</v>
      </c>
      <c r="BV354" s="418">
        <v>4</v>
      </c>
      <c r="BW354" s="386"/>
      <c r="BX354" s="424">
        <v>4</v>
      </c>
      <c r="BY354" s="425" t="s">
        <v>8310</v>
      </c>
      <c r="BZ354" s="426"/>
      <c r="CA354" s="427" t="s">
        <v>8307</v>
      </c>
      <c r="CB354" s="424">
        <v>4</v>
      </c>
    </row>
    <row r="355" spans="45:80" x14ac:dyDescent="0.15">
      <c r="AS355" s="313">
        <v>3</v>
      </c>
      <c r="AT355" s="295" t="s">
        <v>8311</v>
      </c>
      <c r="AU355" s="296"/>
      <c r="AV355" s="297" t="s">
        <v>8300</v>
      </c>
      <c r="AW355" s="313">
        <v>3</v>
      </c>
      <c r="AZ355" s="408">
        <v>4</v>
      </c>
      <c r="BA355" s="409" t="s">
        <v>8308</v>
      </c>
      <c r="BB355" s="410"/>
      <c r="BC355" s="411" t="s">
        <v>8184</v>
      </c>
      <c r="BD355" s="408">
        <v>4</v>
      </c>
      <c r="BE355" s="386"/>
      <c r="BF355" s="428">
        <v>4</v>
      </c>
      <c r="BG355" s="428" t="s">
        <v>8312</v>
      </c>
      <c r="BH355" s="429"/>
      <c r="BI355" s="429"/>
      <c r="BJ355" s="430"/>
      <c r="BK355" s="386"/>
      <c r="BL355" s="169" t="s">
        <v>8313</v>
      </c>
      <c r="BM355" s="384"/>
      <c r="BN355" s="385"/>
      <c r="BO355" s="385"/>
      <c r="BP355" s="384"/>
      <c r="BQ355" s="386"/>
      <c r="BR355" s="418">
        <v>5</v>
      </c>
      <c r="BS355" s="419" t="s">
        <v>8314</v>
      </c>
      <c r="BT355" s="422"/>
      <c r="BU355" s="423" t="s">
        <v>8315</v>
      </c>
      <c r="BV355" s="418">
        <v>5</v>
      </c>
      <c r="BW355" s="386"/>
      <c r="BX355" s="387" t="s">
        <v>8316</v>
      </c>
      <c r="BY355" s="431"/>
      <c r="BZ355" s="432"/>
      <c r="CA355" s="432"/>
      <c r="CB355" s="431"/>
    </row>
    <row r="356" spans="45:80" x14ac:dyDescent="0.15">
      <c r="AS356" s="313">
        <v>4</v>
      </c>
      <c r="AT356" s="295" t="s">
        <v>8292</v>
      </c>
      <c r="AU356" s="296"/>
      <c r="AV356" s="297" t="s">
        <v>8307</v>
      </c>
      <c r="AW356" s="313">
        <v>4</v>
      </c>
      <c r="AZ356" s="408">
        <v>5</v>
      </c>
      <c r="BA356" s="409" t="s">
        <v>8314</v>
      </c>
      <c r="BB356" s="410"/>
      <c r="BC356" s="411" t="s">
        <v>8190</v>
      </c>
      <c r="BD356" s="408">
        <v>5</v>
      </c>
      <c r="BE356" s="386"/>
      <c r="BF356" s="387" t="s">
        <v>8317</v>
      </c>
      <c r="BG356" s="433"/>
      <c r="BH356" s="434"/>
      <c r="BI356" s="434"/>
      <c r="BJ356" s="433"/>
      <c r="BK356" s="386"/>
      <c r="BL356" s="169" t="s">
        <v>8318</v>
      </c>
      <c r="BM356" s="384"/>
      <c r="BN356" s="435"/>
      <c r="BO356" s="385"/>
      <c r="BP356" s="435"/>
      <c r="BQ356" s="386"/>
      <c r="BR356" s="436">
        <v>6</v>
      </c>
      <c r="BS356" s="437" t="s">
        <v>8319</v>
      </c>
      <c r="BT356" s="438"/>
      <c r="BU356" s="439" t="s">
        <v>8176</v>
      </c>
      <c r="BV356" s="436">
        <v>6</v>
      </c>
      <c r="BW356" s="386"/>
      <c r="BX356" s="387" t="s">
        <v>8320</v>
      </c>
      <c r="BY356" s="431"/>
      <c r="BZ356" s="440"/>
      <c r="CA356" s="432"/>
      <c r="CB356" s="440"/>
    </row>
    <row r="357" spans="45:80" x14ac:dyDescent="0.15">
      <c r="AS357" s="313">
        <v>5</v>
      </c>
      <c r="AT357" s="295" t="s">
        <v>8299</v>
      </c>
      <c r="AU357" s="296"/>
      <c r="AV357" s="297" t="s">
        <v>8238</v>
      </c>
      <c r="AW357" s="313">
        <v>5</v>
      </c>
      <c r="AZ357" s="441">
        <v>6</v>
      </c>
      <c r="BA357" s="437" t="s">
        <v>8319</v>
      </c>
      <c r="BB357" s="430"/>
      <c r="BC357" s="439" t="s">
        <v>8176</v>
      </c>
      <c r="BD357" s="442">
        <v>6</v>
      </c>
      <c r="BE357" s="386"/>
      <c r="BF357" s="386"/>
      <c r="BG357" s="386"/>
      <c r="BH357" s="386"/>
      <c r="BI357" s="386"/>
      <c r="BJ357" s="386"/>
      <c r="BK357" s="386"/>
      <c r="BL357" s="169" t="s">
        <v>8321</v>
      </c>
      <c r="BM357" s="169"/>
      <c r="BN357" s="170"/>
      <c r="BO357" s="170"/>
      <c r="BP357" s="170"/>
      <c r="BQ357" s="386"/>
      <c r="BR357" s="387" t="s">
        <v>8322</v>
      </c>
      <c r="BS357" s="431"/>
      <c r="BT357" s="432"/>
      <c r="BU357" s="432"/>
      <c r="BV357" s="431"/>
      <c r="BW357" s="386"/>
      <c r="BX357" s="387" t="s">
        <v>8323</v>
      </c>
      <c r="BY357" s="387"/>
      <c r="BZ357" s="386"/>
      <c r="CA357" s="386"/>
      <c r="CB357" s="386"/>
    </row>
    <row r="358" spans="45:80" x14ac:dyDescent="0.15">
      <c r="AS358" s="443">
        <v>6</v>
      </c>
      <c r="AT358" s="299" t="s">
        <v>8306</v>
      </c>
      <c r="AU358" s="371"/>
      <c r="AV358" s="301" t="s">
        <v>8324</v>
      </c>
      <c r="AW358" s="298">
        <v>6</v>
      </c>
      <c r="AZ358" s="387" t="s">
        <v>8325</v>
      </c>
      <c r="BA358" s="386"/>
      <c r="BB358" s="386"/>
      <c r="BC358" s="386"/>
      <c r="BD358" s="386"/>
      <c r="BE358" s="386"/>
      <c r="BF358" s="386"/>
      <c r="BG358" s="386"/>
      <c r="BH358" s="386"/>
      <c r="BI358" s="386"/>
      <c r="BJ358" s="386"/>
      <c r="BK358" s="386"/>
      <c r="BL358" s="169"/>
      <c r="BM358" s="169"/>
      <c r="BN358" s="170"/>
      <c r="BO358" s="170"/>
      <c r="BP358" s="170"/>
      <c r="BQ358" s="386"/>
      <c r="BR358" s="387" t="s">
        <v>8326</v>
      </c>
      <c r="BS358" s="431"/>
      <c r="BT358" s="440"/>
      <c r="BU358" s="432"/>
      <c r="BV358" s="440"/>
      <c r="BW358" s="386"/>
      <c r="BX358" s="387"/>
      <c r="BY358" s="431"/>
      <c r="BZ358" s="440"/>
      <c r="CA358" s="432"/>
      <c r="CB358" s="440"/>
    </row>
    <row r="359" spans="45:80" x14ac:dyDescent="0.15">
      <c r="AS359" s="169" t="s">
        <v>8327</v>
      </c>
      <c r="AZ359" s="387" t="s">
        <v>8328</v>
      </c>
      <c r="BA359" s="386"/>
      <c r="BB359" s="386"/>
      <c r="BC359" s="386"/>
      <c r="BD359" s="386"/>
      <c r="BE359" s="386"/>
      <c r="BF359" s="386"/>
      <c r="BG359" s="386"/>
      <c r="BH359" s="386"/>
      <c r="BI359" s="386"/>
      <c r="BJ359" s="386"/>
      <c r="BK359" s="386"/>
      <c r="BL359" s="169"/>
      <c r="BM359" s="169"/>
      <c r="BN359" s="170"/>
      <c r="BO359" s="170"/>
      <c r="BP359" s="170"/>
      <c r="BQ359" s="386"/>
      <c r="BR359" s="387" t="s">
        <v>8329</v>
      </c>
      <c r="BS359" s="387"/>
      <c r="BT359" s="386"/>
      <c r="BU359" s="386"/>
      <c r="BV359" s="386"/>
      <c r="BW359" s="386"/>
      <c r="BX359" s="387"/>
      <c r="BY359" s="387"/>
      <c r="BZ359" s="386"/>
      <c r="CA359" s="386"/>
      <c r="CB359" s="386"/>
    </row>
    <row r="360" spans="45:80" x14ac:dyDescent="0.15">
      <c r="AS360" s="169" t="s">
        <v>8330</v>
      </c>
      <c r="AZ360" s="387" t="s">
        <v>8331</v>
      </c>
      <c r="BA360" s="386"/>
      <c r="BB360" s="386"/>
      <c r="BC360" s="386"/>
      <c r="BD360" s="386"/>
      <c r="BE360" s="386"/>
      <c r="BF360" s="386"/>
      <c r="BG360" s="386"/>
      <c r="BH360" s="386"/>
      <c r="BI360" s="386"/>
      <c r="BJ360" s="386"/>
      <c r="BQ360" s="386"/>
      <c r="BR360" s="387"/>
      <c r="BS360" s="387"/>
      <c r="BT360" s="386"/>
      <c r="BU360" s="386"/>
      <c r="BV360" s="386"/>
      <c r="BW360" s="386"/>
      <c r="BX360" s="386"/>
      <c r="BY360" s="386"/>
      <c r="BZ360" s="386"/>
      <c r="CA360" s="386"/>
      <c r="CB360" s="386"/>
    </row>
    <row r="361" spans="45:80" x14ac:dyDescent="0.15">
      <c r="AS361" s="169" t="s">
        <v>8332</v>
      </c>
      <c r="BF361" s="387" t="s">
        <v>8333</v>
      </c>
      <c r="BG361" s="386"/>
      <c r="BH361" s="386"/>
      <c r="BI361" s="386"/>
      <c r="BJ361" s="386"/>
    </row>
    <row r="362" spans="45:80" x14ac:dyDescent="0.15">
      <c r="BF362" s="388" t="s">
        <v>8103</v>
      </c>
      <c r="BG362" s="389" t="s">
        <v>190</v>
      </c>
      <c r="BH362" s="393"/>
      <c r="BI362" s="393"/>
      <c r="BJ362" s="394"/>
    </row>
    <row r="363" spans="45:80" x14ac:dyDescent="0.15">
      <c r="BF363" s="396">
        <v>1</v>
      </c>
      <c r="BG363" s="405" t="s">
        <v>8290</v>
      </c>
      <c r="BH363" s="406"/>
      <c r="BI363" s="406"/>
      <c r="BJ363" s="407"/>
    </row>
    <row r="364" spans="45:80" x14ac:dyDescent="0.15">
      <c r="BF364" s="408">
        <v>2</v>
      </c>
      <c r="BG364" s="409" t="s">
        <v>8334</v>
      </c>
      <c r="BH364" s="416"/>
      <c r="BI364" s="416"/>
      <c r="BJ364" s="417"/>
    </row>
    <row r="365" spans="45:80" x14ac:dyDescent="0.15">
      <c r="BF365" s="436">
        <v>3</v>
      </c>
      <c r="BG365" s="437" t="s">
        <v>8335</v>
      </c>
      <c r="BH365" s="444"/>
      <c r="BI365" s="444"/>
      <c r="BJ365" s="445"/>
    </row>
    <row r="366" spans="45:80" x14ac:dyDescent="0.15">
      <c r="BF366" s="387" t="s">
        <v>8336</v>
      </c>
      <c r="BG366" s="446"/>
      <c r="BH366" s="447"/>
      <c r="BI366" s="447"/>
      <c r="BJ366" s="447"/>
    </row>
    <row r="367" spans="45:80" x14ac:dyDescent="0.15">
      <c r="BF367" s="387"/>
      <c r="BG367" s="431"/>
      <c r="BH367" s="432"/>
      <c r="BI367" s="432"/>
      <c r="BJ367" s="431"/>
    </row>
    <row r="368" spans="45:80" x14ac:dyDescent="0.15">
      <c r="BF368" s="386"/>
      <c r="BG368" s="386"/>
      <c r="BH368" s="386"/>
      <c r="BI368" s="386"/>
      <c r="BJ368" s="386"/>
    </row>
    <row r="369" spans="45:62" x14ac:dyDescent="0.15">
      <c r="BF369" s="386"/>
      <c r="BG369" s="386"/>
      <c r="BH369" s="386"/>
      <c r="BI369" s="386"/>
      <c r="BJ369" s="386"/>
    </row>
    <row r="370" spans="45:62" x14ac:dyDescent="0.15">
      <c r="BF370" s="386"/>
      <c r="BG370" s="386"/>
      <c r="BH370" s="386"/>
      <c r="BI370" s="386"/>
      <c r="BJ370" s="386"/>
    </row>
    <row r="371" spans="45:62" x14ac:dyDescent="0.15">
      <c r="AS371" s="169" t="s">
        <v>8337</v>
      </c>
      <c r="BF371" s="386"/>
      <c r="BG371" s="386"/>
      <c r="BH371" s="386"/>
      <c r="BI371" s="386"/>
      <c r="BJ371" s="386"/>
    </row>
    <row r="372" spans="45:62" x14ac:dyDescent="0.15">
      <c r="AS372" s="285" t="s">
        <v>8103</v>
      </c>
      <c r="AT372" s="282" t="s">
        <v>190</v>
      </c>
      <c r="AU372" s="286"/>
      <c r="AV372" s="287" t="s">
        <v>8291</v>
      </c>
      <c r="AW372" s="288" t="s">
        <v>8105</v>
      </c>
    </row>
    <row r="373" spans="45:62" x14ac:dyDescent="0.15">
      <c r="AS373" s="372">
        <v>1</v>
      </c>
      <c r="AT373" s="373"/>
      <c r="AU373" s="374"/>
      <c r="AV373" s="378" t="s">
        <v>8114</v>
      </c>
      <c r="AW373" s="376">
        <v>1</v>
      </c>
      <c r="AY373" s="170" t="s">
        <v>8338</v>
      </c>
    </row>
    <row r="374" spans="45:62" x14ac:dyDescent="0.15">
      <c r="AS374" s="313">
        <v>2</v>
      </c>
      <c r="AT374" s="382" t="s">
        <v>8339</v>
      </c>
      <c r="AU374" s="383"/>
      <c r="AV374" s="379" t="s">
        <v>8340</v>
      </c>
      <c r="AW374" s="313">
        <v>2</v>
      </c>
      <c r="AY374" s="170" t="s">
        <v>8341</v>
      </c>
    </row>
    <row r="375" spans="45:62" x14ac:dyDescent="0.15">
      <c r="AS375" s="331">
        <v>3</v>
      </c>
      <c r="AT375" s="382" t="s">
        <v>8017</v>
      </c>
      <c r="AU375" s="383"/>
      <c r="AV375" s="379" t="s">
        <v>8264</v>
      </c>
      <c r="AW375" s="331">
        <v>3</v>
      </c>
      <c r="AY375" s="170" t="s">
        <v>8342</v>
      </c>
    </row>
    <row r="376" spans="45:62" x14ac:dyDescent="0.15">
      <c r="AS376" s="381"/>
      <c r="AT376" s="382"/>
      <c r="AU376" s="383"/>
      <c r="AV376" s="379"/>
      <c r="AW376" s="294"/>
    </row>
    <row r="377" spans="45:62" x14ac:dyDescent="0.15">
      <c r="AS377" s="381"/>
      <c r="AT377" s="382"/>
      <c r="AU377" s="383"/>
      <c r="AV377" s="379"/>
      <c r="AW377" s="294"/>
    </row>
    <row r="378" spans="45:62" x14ac:dyDescent="0.15">
      <c r="AS378" s="313"/>
      <c r="AT378" s="295"/>
      <c r="AU378" s="296"/>
      <c r="AV378" s="379"/>
      <c r="AW378" s="294"/>
    </row>
    <row r="379" spans="45:62" x14ac:dyDescent="0.15">
      <c r="AS379" s="313"/>
      <c r="AT379" s="295"/>
      <c r="AU379" s="296"/>
      <c r="AV379" s="297"/>
      <c r="AW379" s="294"/>
    </row>
    <row r="380" spans="45:62" x14ac:dyDescent="0.15">
      <c r="AS380" s="315"/>
      <c r="AT380" s="299"/>
      <c r="AU380" s="300"/>
      <c r="AV380" s="301"/>
      <c r="AW380" s="315"/>
    </row>
    <row r="383" spans="45:62" x14ac:dyDescent="0.15">
      <c r="AS383" s="169" t="s">
        <v>8343</v>
      </c>
    </row>
    <row r="384" spans="45:62" x14ac:dyDescent="0.15">
      <c r="AS384" s="285" t="s">
        <v>8103</v>
      </c>
      <c r="AT384" s="282" t="s">
        <v>190</v>
      </c>
      <c r="AU384" s="286"/>
      <c r="AV384" s="287" t="s">
        <v>8104</v>
      </c>
      <c r="AW384" s="288" t="s">
        <v>8105</v>
      </c>
    </row>
    <row r="385" spans="45:51" x14ac:dyDescent="0.15">
      <c r="AS385" s="372">
        <v>1</v>
      </c>
      <c r="AT385" s="373" t="s">
        <v>8230</v>
      </c>
      <c r="AU385" s="374"/>
      <c r="AV385" s="378" t="s">
        <v>8231</v>
      </c>
      <c r="AW385" s="376">
        <v>1</v>
      </c>
      <c r="AY385" s="170" t="s">
        <v>8344</v>
      </c>
    </row>
    <row r="386" spans="45:51" x14ac:dyDescent="0.15">
      <c r="AS386" s="313">
        <v>2</v>
      </c>
      <c r="AT386" s="295" t="s">
        <v>8243</v>
      </c>
      <c r="AU386" s="383"/>
      <c r="AV386" s="379" t="s">
        <v>8300</v>
      </c>
      <c r="AW386" s="313">
        <v>2</v>
      </c>
      <c r="AY386" s="170" t="s">
        <v>8345</v>
      </c>
    </row>
    <row r="387" spans="45:51" x14ac:dyDescent="0.15">
      <c r="AS387" s="331">
        <v>3</v>
      </c>
      <c r="AT387" s="448" t="s">
        <v>8245</v>
      </c>
      <c r="AU387" s="383"/>
      <c r="AV387" s="379" t="s">
        <v>8307</v>
      </c>
      <c r="AW387" s="331">
        <v>3</v>
      </c>
      <c r="AY387" s="170" t="s">
        <v>8346</v>
      </c>
    </row>
    <row r="388" spans="45:51" x14ac:dyDescent="0.15">
      <c r="AS388" s="449">
        <v>4</v>
      </c>
      <c r="AT388" s="332" t="s">
        <v>8246</v>
      </c>
      <c r="AU388" s="369"/>
      <c r="AV388" s="380" t="s">
        <v>8238</v>
      </c>
      <c r="AW388" s="450">
        <v>4</v>
      </c>
    </row>
    <row r="389" spans="45:51" x14ac:dyDescent="0.15">
      <c r="AS389" s="451"/>
      <c r="AT389" s="335"/>
      <c r="AU389" s="452"/>
      <c r="AV389" s="453"/>
      <c r="AW389" s="452"/>
    </row>
    <row r="390" spans="45:51" x14ac:dyDescent="0.15">
      <c r="AS390" s="384"/>
      <c r="AT390" s="384"/>
      <c r="AU390" s="385"/>
      <c r="AV390" s="454"/>
      <c r="AW390" s="435"/>
    </row>
    <row r="391" spans="45:51" x14ac:dyDescent="0.15">
      <c r="AS391" s="384" t="s">
        <v>8347</v>
      </c>
      <c r="AT391" s="384"/>
      <c r="AU391" s="385"/>
      <c r="AV391" s="385"/>
      <c r="AW391" s="435"/>
    </row>
    <row r="392" spans="45:51" x14ac:dyDescent="0.15">
      <c r="AS392" s="285" t="s">
        <v>8103</v>
      </c>
      <c r="AT392" s="282" t="s">
        <v>190</v>
      </c>
      <c r="AU392" s="286"/>
      <c r="AV392" s="287" t="s">
        <v>8104</v>
      </c>
      <c r="AW392" s="288" t="s">
        <v>8105</v>
      </c>
    </row>
    <row r="393" spans="45:51" x14ac:dyDescent="0.15">
      <c r="AS393" s="372">
        <v>1</v>
      </c>
      <c r="AT393" s="373" t="s">
        <v>8348</v>
      </c>
      <c r="AU393" s="374"/>
      <c r="AV393" s="455" t="s">
        <v>8297</v>
      </c>
      <c r="AW393" s="376">
        <v>1</v>
      </c>
      <c r="AY393" s="170" t="s">
        <v>8349</v>
      </c>
    </row>
    <row r="394" spans="45:51" x14ac:dyDescent="0.15">
      <c r="AS394" s="313">
        <v>2</v>
      </c>
      <c r="AT394" s="382" t="s">
        <v>8350</v>
      </c>
      <c r="AU394" s="383"/>
      <c r="AV394" s="379" t="s">
        <v>8231</v>
      </c>
      <c r="AW394" s="313">
        <v>2</v>
      </c>
      <c r="AY394" s="170" t="s">
        <v>8351</v>
      </c>
    </row>
    <row r="395" spans="45:51" x14ac:dyDescent="0.15">
      <c r="AS395" s="331">
        <v>3</v>
      </c>
      <c r="AT395" s="382" t="s">
        <v>8352</v>
      </c>
      <c r="AU395" s="383"/>
      <c r="AV395" s="379" t="s">
        <v>8132</v>
      </c>
      <c r="AW395" s="331">
        <v>3</v>
      </c>
      <c r="AY395" s="170" t="s">
        <v>8353</v>
      </c>
    </row>
    <row r="396" spans="45:51" x14ac:dyDescent="0.15">
      <c r="AS396" s="381"/>
      <c r="AT396" s="382"/>
      <c r="AU396" s="383"/>
      <c r="AV396" s="379"/>
      <c r="AW396" s="294"/>
    </row>
    <row r="397" spans="45:51" x14ac:dyDescent="0.15">
      <c r="AS397" s="381"/>
      <c r="AT397" s="382"/>
      <c r="AU397" s="383"/>
      <c r="AV397" s="379"/>
      <c r="AW397" s="294"/>
    </row>
    <row r="398" spans="45:51" x14ac:dyDescent="0.15">
      <c r="AS398" s="313"/>
      <c r="AT398" s="295"/>
      <c r="AU398" s="296"/>
      <c r="AV398" s="379"/>
      <c r="AW398" s="294"/>
    </row>
    <row r="399" spans="45:51" x14ac:dyDescent="0.15">
      <c r="AS399" s="313"/>
      <c r="AT399" s="295"/>
      <c r="AU399" s="296"/>
      <c r="AV399" s="297"/>
      <c r="AW399" s="294"/>
    </row>
    <row r="400" spans="45:51" x14ac:dyDescent="0.15">
      <c r="AS400" s="315"/>
      <c r="AT400" s="299"/>
      <c r="AU400" s="300"/>
      <c r="AV400" s="301"/>
      <c r="AW400" s="315"/>
    </row>
    <row r="403" spans="45:51" x14ac:dyDescent="0.15">
      <c r="AS403" s="169" t="s">
        <v>8354</v>
      </c>
    </row>
    <row r="404" spans="45:51" x14ac:dyDescent="0.15">
      <c r="AS404" s="285" t="s">
        <v>8103</v>
      </c>
      <c r="AT404" s="282" t="s">
        <v>190</v>
      </c>
      <c r="AU404" s="286"/>
      <c r="AV404" s="287" t="s">
        <v>8291</v>
      </c>
      <c r="AW404" s="288" t="s">
        <v>8105</v>
      </c>
    </row>
    <row r="405" spans="45:51" x14ac:dyDescent="0.15">
      <c r="AS405" s="372">
        <v>1</v>
      </c>
      <c r="AT405" s="291"/>
      <c r="AU405" s="374"/>
      <c r="AV405" s="455" t="s">
        <v>8114</v>
      </c>
      <c r="AW405" s="376">
        <v>1</v>
      </c>
      <c r="AY405" s="170" t="s">
        <v>8355</v>
      </c>
    </row>
    <row r="406" spans="45:51" x14ac:dyDescent="0.15">
      <c r="AS406" s="412">
        <v>2</v>
      </c>
      <c r="AT406" s="456" t="s">
        <v>8356</v>
      </c>
      <c r="AU406" s="457"/>
      <c r="AV406" s="458" t="s">
        <v>8357</v>
      </c>
      <c r="AW406" s="412">
        <v>2</v>
      </c>
      <c r="AY406" s="170" t="s">
        <v>8358</v>
      </c>
    </row>
    <row r="407" spans="45:51" x14ac:dyDescent="0.15">
      <c r="AS407" s="364">
        <v>3</v>
      </c>
      <c r="AT407" s="459" t="s">
        <v>8359</v>
      </c>
      <c r="AU407" s="457"/>
      <c r="AV407" s="460" t="s">
        <v>8195</v>
      </c>
      <c r="AW407" s="364">
        <v>3</v>
      </c>
      <c r="AY407" s="170" t="s">
        <v>8360</v>
      </c>
    </row>
    <row r="408" spans="45:51" x14ac:dyDescent="0.15">
      <c r="AS408" s="412">
        <v>4</v>
      </c>
      <c r="AT408" s="456" t="s">
        <v>8361</v>
      </c>
      <c r="AU408" s="457"/>
      <c r="AV408" s="458" t="s">
        <v>8294</v>
      </c>
      <c r="AW408" s="412">
        <v>4</v>
      </c>
    </row>
    <row r="409" spans="45:51" x14ac:dyDescent="0.15">
      <c r="AS409" s="364">
        <v>5</v>
      </c>
      <c r="AT409" s="459" t="s">
        <v>8362</v>
      </c>
      <c r="AU409" s="457"/>
      <c r="AV409" s="460" t="s">
        <v>8225</v>
      </c>
      <c r="AW409" s="364">
        <v>5</v>
      </c>
    </row>
    <row r="410" spans="45:51" x14ac:dyDescent="0.15">
      <c r="AS410" s="412">
        <v>6</v>
      </c>
      <c r="AT410" s="459" t="s">
        <v>8363</v>
      </c>
      <c r="AU410" s="457"/>
      <c r="AV410" s="461" t="s">
        <v>8059</v>
      </c>
      <c r="AW410" s="412">
        <v>6</v>
      </c>
    </row>
    <row r="411" spans="45:51" x14ac:dyDescent="0.15">
      <c r="AS411" s="364">
        <v>7</v>
      </c>
      <c r="AT411" s="459" t="s">
        <v>8364</v>
      </c>
      <c r="AU411" s="457"/>
      <c r="AV411" s="460" t="s">
        <v>8061</v>
      </c>
      <c r="AW411" s="364">
        <v>7</v>
      </c>
    </row>
    <row r="412" spans="45:51" x14ac:dyDescent="0.15">
      <c r="AS412" s="412">
        <v>8</v>
      </c>
      <c r="AT412" s="459" t="s">
        <v>8365</v>
      </c>
      <c r="AU412" s="414"/>
      <c r="AV412" s="461" t="s">
        <v>8063</v>
      </c>
      <c r="AW412" s="412">
        <v>8</v>
      </c>
    </row>
    <row r="413" spans="45:51" x14ac:dyDescent="0.15">
      <c r="AS413" s="364">
        <v>9</v>
      </c>
      <c r="AT413" s="413" t="s">
        <v>8366</v>
      </c>
      <c r="AU413" s="414"/>
      <c r="AV413" s="460" t="s">
        <v>8065</v>
      </c>
      <c r="AW413" s="364">
        <v>9</v>
      </c>
    </row>
    <row r="414" spans="45:51" x14ac:dyDescent="0.15">
      <c r="AS414" s="364">
        <v>10</v>
      </c>
      <c r="AT414" s="413" t="s">
        <v>8367</v>
      </c>
      <c r="AU414" s="414"/>
      <c r="AV414" s="461" t="s">
        <v>8067</v>
      </c>
      <c r="AW414" s="412">
        <v>10</v>
      </c>
    </row>
    <row r="415" spans="45:51" x14ac:dyDescent="0.15">
      <c r="AS415" s="364">
        <v>11</v>
      </c>
      <c r="AT415" s="413" t="s">
        <v>8368</v>
      </c>
      <c r="AU415" s="414"/>
      <c r="AV415" s="460" t="s">
        <v>8069</v>
      </c>
      <c r="AW415" s="364">
        <v>11</v>
      </c>
    </row>
    <row r="416" spans="45:51" x14ac:dyDescent="0.15">
      <c r="AS416" s="424">
        <v>12</v>
      </c>
      <c r="AT416" s="365" t="s">
        <v>8369</v>
      </c>
      <c r="AU416" s="462"/>
      <c r="AV416" s="461" t="s">
        <v>8071</v>
      </c>
      <c r="AW416" s="424">
        <v>12</v>
      </c>
    </row>
    <row r="417" spans="45:51" x14ac:dyDescent="0.15">
      <c r="AT417" s="335"/>
      <c r="AU417" s="452"/>
      <c r="AV417" s="452"/>
    </row>
    <row r="419" spans="45:51" x14ac:dyDescent="0.15">
      <c r="AS419" s="463" t="s">
        <v>8370</v>
      </c>
      <c r="AT419" s="463"/>
      <c r="AU419" s="246"/>
      <c r="AV419" s="246"/>
      <c r="AW419" s="246"/>
      <c r="AX419" s="246"/>
      <c r="AY419" s="246"/>
    </row>
    <row r="420" spans="45:51" x14ac:dyDescent="0.15">
      <c r="AS420" s="464" t="s">
        <v>8103</v>
      </c>
      <c r="AT420" s="465" t="s">
        <v>190</v>
      </c>
      <c r="AU420" s="466"/>
      <c r="AV420" s="467" t="s">
        <v>8104</v>
      </c>
      <c r="AW420" s="468" t="s">
        <v>8105</v>
      </c>
      <c r="AX420" s="246"/>
      <c r="AY420" s="246"/>
    </row>
    <row r="421" spans="45:51" x14ac:dyDescent="0.15">
      <c r="AS421" s="469">
        <v>1</v>
      </c>
      <c r="AT421" s="356"/>
      <c r="AU421" s="470"/>
      <c r="AV421" s="461" t="s">
        <v>8129</v>
      </c>
      <c r="AW421" s="471">
        <v>1</v>
      </c>
      <c r="AX421" s="246"/>
      <c r="AY421" s="463" t="s">
        <v>8371</v>
      </c>
    </row>
    <row r="422" spans="45:51" x14ac:dyDescent="0.15">
      <c r="AS422" s="412">
        <v>2</v>
      </c>
      <c r="AT422" s="413" t="s">
        <v>8372</v>
      </c>
      <c r="AU422" s="457"/>
      <c r="AV422" s="458" t="s">
        <v>8132</v>
      </c>
      <c r="AW422" s="412">
        <v>2</v>
      </c>
      <c r="AX422" s="246"/>
      <c r="AY422" s="463" t="s">
        <v>8373</v>
      </c>
    </row>
    <row r="423" spans="45:51" x14ac:dyDescent="0.15">
      <c r="AS423" s="472">
        <v>3</v>
      </c>
      <c r="AT423" s="370" t="s">
        <v>8374</v>
      </c>
      <c r="AU423" s="473"/>
      <c r="AV423" s="427" t="s">
        <v>8160</v>
      </c>
      <c r="AW423" s="474">
        <v>3</v>
      </c>
      <c r="AX423" s="246"/>
      <c r="AY423" s="463" t="s">
        <v>8375</v>
      </c>
    </row>
    <row r="424" spans="45:51" x14ac:dyDescent="0.15">
      <c r="AS424" s="463"/>
      <c r="AT424" s="463"/>
      <c r="AU424" s="246"/>
      <c r="AV424" s="246"/>
      <c r="AW424" s="246"/>
      <c r="AX424" s="246"/>
      <c r="AY424" s="246"/>
    </row>
    <row r="425" spans="45:51" x14ac:dyDescent="0.15">
      <c r="AS425" s="463"/>
      <c r="AT425" s="463"/>
      <c r="AU425" s="246"/>
      <c r="AV425" s="246"/>
      <c r="AW425" s="246"/>
      <c r="AX425" s="246"/>
      <c r="AY425" s="246"/>
    </row>
    <row r="426" spans="45:51" x14ac:dyDescent="0.15">
      <c r="AS426" s="463" t="s">
        <v>8376</v>
      </c>
      <c r="AT426" s="463"/>
      <c r="AU426" s="246"/>
      <c r="AV426" s="246"/>
      <c r="AW426" s="246"/>
      <c r="AX426" s="246"/>
      <c r="AY426" s="246"/>
    </row>
    <row r="427" spans="45:51" x14ac:dyDescent="0.15">
      <c r="AS427" s="464" t="s">
        <v>8103</v>
      </c>
      <c r="AT427" s="465" t="s">
        <v>190</v>
      </c>
      <c r="AU427" s="466"/>
      <c r="AV427" s="467" t="s">
        <v>8104</v>
      </c>
      <c r="AW427" s="468" t="s">
        <v>8105</v>
      </c>
      <c r="AX427" s="246"/>
      <c r="AY427" s="246"/>
    </row>
    <row r="428" spans="45:51" x14ac:dyDescent="0.15">
      <c r="AS428" s="469">
        <v>1</v>
      </c>
      <c r="AT428" s="356" t="s">
        <v>8290</v>
      </c>
      <c r="AU428" s="470"/>
      <c r="AV428" s="461" t="s">
        <v>8129</v>
      </c>
      <c r="AW428" s="471">
        <v>1</v>
      </c>
      <c r="AX428" s="246"/>
      <c r="AY428" s="463" t="s">
        <v>8377</v>
      </c>
    </row>
    <row r="429" spans="45:51" x14ac:dyDescent="0.15">
      <c r="AS429" s="412">
        <v>2</v>
      </c>
      <c r="AT429" s="413" t="s">
        <v>8378</v>
      </c>
      <c r="AU429" s="457"/>
      <c r="AV429" s="458" t="s">
        <v>8300</v>
      </c>
      <c r="AW429" s="412">
        <v>2</v>
      </c>
      <c r="AX429" s="246"/>
      <c r="AY429" s="463" t="s">
        <v>8379</v>
      </c>
    </row>
    <row r="430" spans="45:51" x14ac:dyDescent="0.15">
      <c r="AS430" s="412">
        <v>3</v>
      </c>
      <c r="AT430" s="413" t="s">
        <v>8245</v>
      </c>
      <c r="AU430" s="457"/>
      <c r="AV430" s="458" t="s">
        <v>8160</v>
      </c>
      <c r="AW430" s="412">
        <v>3</v>
      </c>
      <c r="AX430" s="246"/>
      <c r="AY430" s="463" t="s">
        <v>8380</v>
      </c>
    </row>
    <row r="431" spans="45:51" x14ac:dyDescent="0.15">
      <c r="AS431" s="412">
        <v>4</v>
      </c>
      <c r="AT431" s="413" t="s">
        <v>8246</v>
      </c>
      <c r="AU431" s="457"/>
      <c r="AV431" s="458" t="s">
        <v>8296</v>
      </c>
      <c r="AW431" s="412">
        <v>4</v>
      </c>
      <c r="AX431" s="246"/>
      <c r="AY431" s="246"/>
    </row>
    <row r="432" spans="45:51" x14ac:dyDescent="0.15">
      <c r="AS432" s="412">
        <v>5</v>
      </c>
      <c r="AT432" s="413" t="s">
        <v>8381</v>
      </c>
      <c r="AU432" s="457"/>
      <c r="AV432" s="458" t="s">
        <v>8163</v>
      </c>
      <c r="AW432" s="412">
        <v>5</v>
      </c>
      <c r="AX432" s="246"/>
      <c r="AY432" s="246"/>
    </row>
    <row r="433" spans="45:51" x14ac:dyDescent="0.15">
      <c r="AS433" s="412">
        <v>6</v>
      </c>
      <c r="AT433" s="413" t="s">
        <v>8382</v>
      </c>
      <c r="AU433" s="457"/>
      <c r="AV433" s="458" t="s">
        <v>8165</v>
      </c>
      <c r="AW433" s="412">
        <v>6</v>
      </c>
      <c r="AX433" s="246"/>
      <c r="AY433" s="246"/>
    </row>
    <row r="434" spans="45:51" x14ac:dyDescent="0.15">
      <c r="AS434" s="412">
        <v>7</v>
      </c>
      <c r="AT434" s="413" t="s">
        <v>8383</v>
      </c>
      <c r="AU434" s="457"/>
      <c r="AV434" s="458" t="s">
        <v>8384</v>
      </c>
      <c r="AW434" s="412">
        <v>7</v>
      </c>
      <c r="AX434" s="246"/>
      <c r="AY434" s="246"/>
    </row>
    <row r="435" spans="45:51" x14ac:dyDescent="0.15">
      <c r="AS435" s="424">
        <v>8</v>
      </c>
      <c r="AT435" s="425" t="s">
        <v>8385</v>
      </c>
      <c r="AU435" s="473"/>
      <c r="AV435" s="475" t="s">
        <v>8386</v>
      </c>
      <c r="AW435" s="424">
        <v>8</v>
      </c>
      <c r="AX435" s="246"/>
      <c r="AY435" s="246"/>
    </row>
    <row r="436" spans="45:51" x14ac:dyDescent="0.15">
      <c r="AS436" s="463"/>
      <c r="AT436" s="463"/>
      <c r="AU436" s="246"/>
      <c r="AV436" s="246"/>
      <c r="AW436" s="246"/>
      <c r="AX436" s="246"/>
      <c r="AY436" s="246"/>
    </row>
    <row r="437" spans="45:51" x14ac:dyDescent="0.15">
      <c r="AS437" s="463"/>
      <c r="AT437" s="463"/>
      <c r="AU437" s="246"/>
      <c r="AV437" s="246"/>
      <c r="AW437" s="246"/>
      <c r="AX437" s="246"/>
      <c r="AY437" s="246"/>
    </row>
    <row r="438" spans="45:51" x14ac:dyDescent="0.15">
      <c r="AS438" s="463" t="s">
        <v>8387</v>
      </c>
      <c r="AT438" s="463"/>
      <c r="AU438" s="246"/>
      <c r="AV438" s="246"/>
      <c r="AW438" s="246"/>
      <c r="AX438" s="246"/>
      <c r="AY438" s="246"/>
    </row>
    <row r="439" spans="45:51" x14ac:dyDescent="0.15">
      <c r="AS439" s="464" t="s">
        <v>8103</v>
      </c>
      <c r="AT439" s="465" t="s">
        <v>190</v>
      </c>
      <c r="AU439" s="466"/>
      <c r="AV439" s="467" t="s">
        <v>8104</v>
      </c>
      <c r="AW439" s="468" t="s">
        <v>8105</v>
      </c>
      <c r="AX439" s="246"/>
      <c r="AY439" s="246"/>
    </row>
    <row r="440" spans="45:51" x14ac:dyDescent="0.15">
      <c r="AS440" s="469">
        <v>1</v>
      </c>
      <c r="AT440" s="356"/>
      <c r="AU440" s="470"/>
      <c r="AV440" s="461" t="s">
        <v>8114</v>
      </c>
      <c r="AW440" s="471">
        <v>1</v>
      </c>
      <c r="AX440" s="246"/>
      <c r="AY440" s="246" t="s">
        <v>8388</v>
      </c>
    </row>
    <row r="441" spans="45:51" x14ac:dyDescent="0.15">
      <c r="AS441" s="412">
        <v>2</v>
      </c>
      <c r="AT441" s="456" t="s">
        <v>8389</v>
      </c>
      <c r="AU441" s="457"/>
      <c r="AV441" s="458" t="s">
        <v>8121</v>
      </c>
      <c r="AW441" s="412">
        <v>2</v>
      </c>
      <c r="AX441" s="246"/>
      <c r="AY441" s="246" t="s">
        <v>8390</v>
      </c>
    </row>
    <row r="442" spans="45:51" x14ac:dyDescent="0.15">
      <c r="AS442" s="364">
        <v>3</v>
      </c>
      <c r="AT442" s="459" t="s">
        <v>8391</v>
      </c>
      <c r="AU442" s="457"/>
      <c r="AV442" s="460" t="s">
        <v>8225</v>
      </c>
      <c r="AW442" s="364">
        <v>3</v>
      </c>
      <c r="AX442" s="246"/>
      <c r="AY442" s="246" t="s">
        <v>8392</v>
      </c>
    </row>
    <row r="443" spans="45:51" x14ac:dyDescent="0.15">
      <c r="AS443" s="412">
        <v>4</v>
      </c>
      <c r="AT443" s="459" t="s">
        <v>8393</v>
      </c>
      <c r="AU443" s="457"/>
      <c r="AV443" s="458" t="s">
        <v>8184</v>
      </c>
      <c r="AW443" s="412">
        <v>4</v>
      </c>
      <c r="AX443" s="246"/>
      <c r="AY443" s="246"/>
    </row>
    <row r="444" spans="45:51" x14ac:dyDescent="0.15">
      <c r="AS444" s="364">
        <v>5</v>
      </c>
      <c r="AT444" s="459" t="s">
        <v>8394</v>
      </c>
      <c r="AU444" s="457"/>
      <c r="AV444" s="460" t="s">
        <v>8315</v>
      </c>
      <c r="AW444" s="364">
        <v>5</v>
      </c>
      <c r="AX444" s="246"/>
      <c r="AY444" s="246"/>
    </row>
    <row r="445" spans="45:51" x14ac:dyDescent="0.15">
      <c r="AS445" s="412">
        <v>6</v>
      </c>
      <c r="AT445" s="459" t="s">
        <v>8395</v>
      </c>
      <c r="AU445" s="457"/>
      <c r="AV445" s="461" t="s">
        <v>8176</v>
      </c>
      <c r="AW445" s="412">
        <v>6</v>
      </c>
      <c r="AX445" s="246"/>
      <c r="AY445" s="246"/>
    </row>
    <row r="446" spans="45:51" x14ac:dyDescent="0.15">
      <c r="AS446" s="364">
        <v>7</v>
      </c>
      <c r="AT446" s="459" t="s">
        <v>8396</v>
      </c>
      <c r="AU446" s="457"/>
      <c r="AV446" s="460" t="s">
        <v>8397</v>
      </c>
      <c r="AW446" s="364">
        <v>7</v>
      </c>
      <c r="AX446" s="246"/>
      <c r="AY446" s="246"/>
    </row>
    <row r="447" spans="45:51" x14ac:dyDescent="0.15">
      <c r="AS447" s="412">
        <v>8</v>
      </c>
      <c r="AT447" s="459" t="s">
        <v>8398</v>
      </c>
      <c r="AU447" s="414"/>
      <c r="AV447" s="461" t="s">
        <v>8399</v>
      </c>
      <c r="AW447" s="412">
        <v>8</v>
      </c>
      <c r="AX447" s="246"/>
      <c r="AY447" s="246"/>
    </row>
    <row r="448" spans="45:51" x14ac:dyDescent="0.15">
      <c r="AS448" s="364">
        <v>9</v>
      </c>
      <c r="AT448" s="459" t="s">
        <v>8400</v>
      </c>
      <c r="AU448" s="414"/>
      <c r="AV448" s="460" t="s">
        <v>8401</v>
      </c>
      <c r="AW448" s="364">
        <v>9</v>
      </c>
      <c r="AX448" s="246"/>
      <c r="AY448" s="246"/>
    </row>
    <row r="449" spans="45:51" x14ac:dyDescent="0.15">
      <c r="AS449" s="364">
        <v>10</v>
      </c>
      <c r="AT449" s="459" t="s">
        <v>8402</v>
      </c>
      <c r="AU449" s="414"/>
      <c r="AV449" s="461" t="s">
        <v>8403</v>
      </c>
      <c r="AW449" s="412">
        <v>10</v>
      </c>
      <c r="AX449" s="246"/>
      <c r="AY449" s="246"/>
    </row>
    <row r="450" spans="45:51" x14ac:dyDescent="0.15">
      <c r="AS450" s="424">
        <v>11</v>
      </c>
      <c r="AT450" s="425" t="s">
        <v>8404</v>
      </c>
      <c r="AU450" s="426"/>
      <c r="AV450" s="476" t="s">
        <v>8405</v>
      </c>
      <c r="AW450" s="424">
        <v>11</v>
      </c>
      <c r="AX450" s="246"/>
      <c r="AY450" s="246"/>
    </row>
    <row r="451" spans="45:51" x14ac:dyDescent="0.15">
      <c r="AS451" s="463"/>
      <c r="AT451" s="463"/>
      <c r="AU451" s="246"/>
      <c r="AV451" s="246"/>
      <c r="AW451" s="246"/>
      <c r="AX451" s="246"/>
      <c r="AY451" s="246"/>
    </row>
    <row r="452" spans="45:51" x14ac:dyDescent="0.15">
      <c r="AS452" s="246" t="s">
        <v>8406</v>
      </c>
      <c r="AT452" s="463"/>
      <c r="AU452" s="246"/>
      <c r="AV452" s="246"/>
      <c r="AW452" s="246"/>
      <c r="AX452" s="246"/>
      <c r="AY452" s="246"/>
    </row>
    <row r="453" spans="45:51" x14ac:dyDescent="0.15">
      <c r="AS453" s="169" t="s">
        <v>8407</v>
      </c>
    </row>
    <row r="454" spans="45:51" x14ac:dyDescent="0.15">
      <c r="AS454" s="477" t="s">
        <v>8408</v>
      </c>
      <c r="AT454" s="478" t="s">
        <v>8409</v>
      </c>
      <c r="AU454" s="479"/>
      <c r="AV454" s="480" t="s">
        <v>8104</v>
      </c>
      <c r="AW454" s="479" t="s">
        <v>8410</v>
      </c>
    </row>
    <row r="455" spans="45:51" x14ac:dyDescent="0.15">
      <c r="AS455" s="481">
        <v>1</v>
      </c>
      <c r="AT455" s="482" t="s">
        <v>8411</v>
      </c>
      <c r="AU455" s="483"/>
      <c r="AV455" s="484">
        <v>1</v>
      </c>
      <c r="AW455" s="485"/>
    </row>
    <row r="456" spans="45:51" x14ac:dyDescent="0.15">
      <c r="AS456" s="486">
        <v>2</v>
      </c>
      <c r="AT456" s="487" t="s">
        <v>8378</v>
      </c>
      <c r="AU456" s="488"/>
      <c r="AV456" s="484">
        <v>2</v>
      </c>
      <c r="AW456" s="489"/>
      <c r="AY456" s="170" t="s">
        <v>8412</v>
      </c>
    </row>
    <row r="457" spans="45:51" x14ac:dyDescent="0.15">
      <c r="AS457" s="490">
        <v>3</v>
      </c>
      <c r="AT457" s="428" t="s">
        <v>8413</v>
      </c>
      <c r="AU457" s="430"/>
      <c r="AV457" s="491">
        <v>3</v>
      </c>
      <c r="AW457" s="492"/>
    </row>
    <row r="459" spans="45:51" x14ac:dyDescent="0.15">
      <c r="AS459" s="169" t="s">
        <v>8414</v>
      </c>
    </row>
    <row r="460" spans="45:51" x14ac:dyDescent="0.15">
      <c r="AS460" s="477" t="s">
        <v>8408</v>
      </c>
      <c r="AT460" s="478" t="s">
        <v>8409</v>
      </c>
      <c r="AU460" s="479"/>
      <c r="AV460" s="480" t="s">
        <v>8104</v>
      </c>
      <c r="AW460" s="479" t="s">
        <v>8410</v>
      </c>
    </row>
    <row r="461" spans="45:51" x14ac:dyDescent="0.15">
      <c r="AS461" s="481">
        <v>1</v>
      </c>
      <c r="AT461" s="482" t="s">
        <v>8411</v>
      </c>
      <c r="AU461" s="483"/>
      <c r="AV461" s="484">
        <v>1</v>
      </c>
      <c r="AW461" s="485"/>
    </row>
    <row r="462" spans="45:51" x14ac:dyDescent="0.15">
      <c r="AS462" s="486">
        <v>2</v>
      </c>
      <c r="AT462" s="487" t="s">
        <v>8415</v>
      </c>
      <c r="AU462" s="488"/>
      <c r="AV462" s="484">
        <v>2</v>
      </c>
      <c r="AW462" s="489"/>
      <c r="AY462" s="170" t="s">
        <v>8416</v>
      </c>
    </row>
    <row r="463" spans="45:51" x14ac:dyDescent="0.15">
      <c r="AS463" s="490">
        <v>3</v>
      </c>
      <c r="AT463" s="428" t="s">
        <v>8245</v>
      </c>
      <c r="AU463" s="430"/>
      <c r="AV463" s="491">
        <v>3</v>
      </c>
      <c r="AW463" s="492"/>
    </row>
    <row r="465" spans="45:51" x14ac:dyDescent="0.15">
      <c r="AS465" s="169" t="s">
        <v>8417</v>
      </c>
    </row>
    <row r="466" spans="45:51" x14ac:dyDescent="0.15">
      <c r="AS466" s="477" t="s">
        <v>8408</v>
      </c>
      <c r="AT466" s="478" t="s">
        <v>8418</v>
      </c>
      <c r="AU466" s="479"/>
      <c r="AV466" s="480" t="s">
        <v>8419</v>
      </c>
      <c r="AW466" s="479" t="s">
        <v>8410</v>
      </c>
    </row>
    <row r="467" spans="45:51" x14ac:dyDescent="0.15">
      <c r="AS467" s="481">
        <v>1</v>
      </c>
      <c r="AT467" s="482" t="s">
        <v>8411</v>
      </c>
      <c r="AU467" s="483"/>
      <c r="AV467" s="484">
        <v>1</v>
      </c>
      <c r="AW467" s="485"/>
    </row>
    <row r="468" spans="45:51" x14ac:dyDescent="0.15">
      <c r="AS468" s="486">
        <v>2</v>
      </c>
      <c r="AT468" s="487" t="s">
        <v>8420</v>
      </c>
      <c r="AU468" s="488"/>
      <c r="AV468" s="484">
        <v>2</v>
      </c>
      <c r="AW468" s="489"/>
      <c r="AY468" s="170" t="s">
        <v>8421</v>
      </c>
    </row>
    <row r="469" spans="45:51" x14ac:dyDescent="0.15">
      <c r="AS469" s="490">
        <v>3</v>
      </c>
      <c r="AT469" s="428" t="s">
        <v>8422</v>
      </c>
      <c r="AU469" s="430"/>
      <c r="AV469" s="491">
        <v>3</v>
      </c>
      <c r="AW469" s="492"/>
    </row>
    <row r="471" spans="45:51" x14ac:dyDescent="0.15">
      <c r="AS471" s="169" t="s">
        <v>8423</v>
      </c>
    </row>
    <row r="472" spans="45:51" x14ac:dyDescent="0.15">
      <c r="AS472" s="477" t="s">
        <v>8408</v>
      </c>
      <c r="AT472" s="478" t="s">
        <v>8409</v>
      </c>
      <c r="AU472" s="479"/>
      <c r="AV472" s="480" t="s">
        <v>8104</v>
      </c>
      <c r="AW472" s="479" t="s">
        <v>8410</v>
      </c>
    </row>
    <row r="473" spans="45:51" x14ac:dyDescent="0.15">
      <c r="AS473" s="481">
        <v>1</v>
      </c>
      <c r="AT473" s="482" t="s">
        <v>8424</v>
      </c>
      <c r="AU473" s="483"/>
      <c r="AV473" s="484">
        <v>1</v>
      </c>
      <c r="AW473" s="485"/>
    </row>
    <row r="474" spans="45:51" x14ac:dyDescent="0.15">
      <c r="AS474" s="486">
        <v>2</v>
      </c>
      <c r="AT474" s="487" t="s">
        <v>8425</v>
      </c>
      <c r="AU474" s="488"/>
      <c r="AV474" s="484">
        <v>2</v>
      </c>
      <c r="AW474" s="489"/>
      <c r="AY474" s="170" t="s">
        <v>8426</v>
      </c>
    </row>
    <row r="475" spans="45:51" x14ac:dyDescent="0.15">
      <c r="AS475" s="490">
        <v>3</v>
      </c>
      <c r="AT475" s="428" t="s">
        <v>8427</v>
      </c>
      <c r="AU475" s="430"/>
      <c r="AV475" s="491">
        <v>3</v>
      </c>
      <c r="AW475" s="492"/>
    </row>
    <row r="477" spans="45:51" x14ac:dyDescent="0.15">
      <c r="AS477" s="169" t="s">
        <v>8428</v>
      </c>
    </row>
    <row r="478" spans="45:51" x14ac:dyDescent="0.15">
      <c r="AS478" s="477" t="s">
        <v>8408</v>
      </c>
      <c r="AT478" s="478" t="s">
        <v>8418</v>
      </c>
      <c r="AU478" s="479"/>
      <c r="AV478" s="480" t="s">
        <v>8419</v>
      </c>
      <c r="AW478" s="479" t="s">
        <v>8410</v>
      </c>
    </row>
    <row r="479" spans="45:51" x14ac:dyDescent="0.15">
      <c r="AS479" s="481">
        <v>1</v>
      </c>
      <c r="AT479" s="482"/>
      <c r="AU479" s="483"/>
      <c r="AV479" s="484" t="s">
        <v>1414</v>
      </c>
      <c r="AW479" s="485">
        <v>1</v>
      </c>
      <c r="AY479" s="170" t="s">
        <v>8429</v>
      </c>
    </row>
    <row r="480" spans="45:51" x14ac:dyDescent="0.15">
      <c r="AS480" s="486">
        <v>2</v>
      </c>
      <c r="AT480" s="493" t="s">
        <v>8430</v>
      </c>
      <c r="AU480" s="488"/>
      <c r="AV480" s="484" t="s">
        <v>8087</v>
      </c>
      <c r="AW480" s="489">
        <v>2</v>
      </c>
      <c r="AY480" s="170" t="s">
        <v>8431</v>
      </c>
    </row>
    <row r="481" spans="45:54" x14ac:dyDescent="0.15">
      <c r="AS481" s="486">
        <v>3</v>
      </c>
      <c r="AT481" s="493" t="s">
        <v>8432</v>
      </c>
      <c r="AU481" s="488"/>
      <c r="AV481" s="484" t="s">
        <v>8056</v>
      </c>
      <c r="AW481" s="489">
        <v>3</v>
      </c>
      <c r="AY481" s="170" t="s">
        <v>8433</v>
      </c>
    </row>
    <row r="482" spans="45:54" x14ac:dyDescent="0.15">
      <c r="AS482" s="486">
        <v>4</v>
      </c>
      <c r="AT482" s="493" t="s">
        <v>8434</v>
      </c>
      <c r="AU482" s="488"/>
      <c r="AV482" s="484" t="s">
        <v>8059</v>
      </c>
      <c r="AW482" s="489">
        <v>4</v>
      </c>
    </row>
    <row r="483" spans="45:54" x14ac:dyDescent="0.15">
      <c r="AS483" s="486">
        <v>5</v>
      </c>
      <c r="AT483" s="493" t="s">
        <v>8435</v>
      </c>
      <c r="AU483" s="488"/>
      <c r="AV483" s="484" t="s">
        <v>8061</v>
      </c>
      <c r="AW483" s="489">
        <v>5</v>
      </c>
      <c r="BA483" s="494" t="s">
        <v>8436</v>
      </c>
      <c r="BB483" s="495" t="s">
        <v>8437</v>
      </c>
    </row>
    <row r="484" spans="45:54" x14ac:dyDescent="0.15">
      <c r="AS484" s="486">
        <v>6</v>
      </c>
      <c r="AT484" s="493" t="s">
        <v>8438</v>
      </c>
      <c r="AU484" s="488"/>
      <c r="AV484" s="484" t="s">
        <v>8063</v>
      </c>
      <c r="AW484" s="489">
        <v>6</v>
      </c>
      <c r="BA484" s="496" t="s">
        <v>8439</v>
      </c>
      <c r="BB484" s="497" t="s">
        <v>8440</v>
      </c>
    </row>
    <row r="485" spans="45:54" x14ac:dyDescent="0.15">
      <c r="AS485" s="486">
        <v>7</v>
      </c>
      <c r="AT485" s="493" t="s">
        <v>8441</v>
      </c>
      <c r="AU485" s="488"/>
      <c r="AV485" s="484" t="s">
        <v>8065</v>
      </c>
      <c r="AW485" s="489">
        <v>7</v>
      </c>
      <c r="BA485" s="498" t="s">
        <v>8442</v>
      </c>
      <c r="BB485" s="499" t="s">
        <v>8443</v>
      </c>
    </row>
    <row r="486" spans="45:54" x14ac:dyDescent="0.15">
      <c r="AS486" s="486">
        <v>8</v>
      </c>
      <c r="AT486" s="493" t="s">
        <v>8444</v>
      </c>
      <c r="AU486" s="488"/>
      <c r="AV486" s="484" t="s">
        <v>8067</v>
      </c>
      <c r="AW486" s="489">
        <v>8</v>
      </c>
    </row>
    <row r="487" spans="45:54" x14ac:dyDescent="0.15">
      <c r="AS487" s="490">
        <v>9</v>
      </c>
      <c r="AT487" s="428" t="s">
        <v>8445</v>
      </c>
      <c r="AU487" s="430"/>
      <c r="AV487" s="491" t="s">
        <v>8069</v>
      </c>
      <c r="AW487" s="490">
        <v>9</v>
      </c>
    </row>
    <row r="489" spans="45:54" x14ac:dyDescent="0.15">
      <c r="AS489" s="169" t="s">
        <v>8446</v>
      </c>
    </row>
    <row r="490" spans="45:54" x14ac:dyDescent="0.15">
      <c r="AS490" s="477" t="s">
        <v>8408</v>
      </c>
      <c r="AT490" s="478" t="s">
        <v>8418</v>
      </c>
      <c r="AU490" s="479"/>
      <c r="AV490" s="480" t="s">
        <v>8419</v>
      </c>
      <c r="AW490" s="479" t="s">
        <v>8410</v>
      </c>
    </row>
    <row r="491" spans="45:54" x14ac:dyDescent="0.15">
      <c r="AS491" s="481">
        <v>1</v>
      </c>
      <c r="AT491" s="482"/>
      <c r="AU491" s="483"/>
      <c r="AV491" s="484" t="s">
        <v>1414</v>
      </c>
      <c r="AW491" s="485">
        <v>1</v>
      </c>
      <c r="AY491" s="170" t="s">
        <v>8447</v>
      </c>
    </row>
    <row r="492" spans="45:54" x14ac:dyDescent="0.15">
      <c r="AS492" s="486">
        <v>2</v>
      </c>
      <c r="AT492" s="493" t="s">
        <v>8448</v>
      </c>
      <c r="AU492" s="488"/>
      <c r="AV492" s="484" t="s">
        <v>8087</v>
      </c>
      <c r="AW492" s="489">
        <v>2</v>
      </c>
      <c r="AY492" s="170" t="s">
        <v>8449</v>
      </c>
    </row>
    <row r="493" spans="45:54" x14ac:dyDescent="0.15">
      <c r="AS493" s="486">
        <v>3</v>
      </c>
      <c r="AT493" s="493" t="s">
        <v>8450</v>
      </c>
      <c r="AU493" s="488"/>
      <c r="AV493" s="484" t="s">
        <v>8056</v>
      </c>
      <c r="AW493" s="489">
        <v>3</v>
      </c>
      <c r="AY493" s="170" t="s">
        <v>8451</v>
      </c>
    </row>
    <row r="494" spans="45:54" x14ac:dyDescent="0.15">
      <c r="AS494" s="486">
        <v>4</v>
      </c>
      <c r="AT494" s="493" t="s">
        <v>8452</v>
      </c>
      <c r="AU494" s="488"/>
      <c r="AV494" s="484" t="s">
        <v>8059</v>
      </c>
      <c r="AW494" s="489">
        <v>4</v>
      </c>
    </row>
    <row r="495" spans="45:54" x14ac:dyDescent="0.15">
      <c r="AS495" s="486">
        <v>5</v>
      </c>
      <c r="AT495" s="493" t="s">
        <v>8453</v>
      </c>
      <c r="AU495" s="488"/>
      <c r="AV495" s="484" t="s">
        <v>8061</v>
      </c>
      <c r="AW495" s="489">
        <v>5</v>
      </c>
    </row>
    <row r="496" spans="45:54" x14ac:dyDescent="0.15">
      <c r="AS496" s="486">
        <v>6</v>
      </c>
      <c r="AT496" s="493" t="s">
        <v>8454</v>
      </c>
      <c r="AU496" s="488"/>
      <c r="AV496" s="484" t="s">
        <v>8063</v>
      </c>
      <c r="AW496" s="489">
        <v>6</v>
      </c>
    </row>
    <row r="497" spans="45:51" x14ac:dyDescent="0.15">
      <c r="AS497" s="486">
        <v>7</v>
      </c>
      <c r="AT497" s="493" t="s">
        <v>8455</v>
      </c>
      <c r="AU497" s="488"/>
      <c r="AV497" s="484" t="s">
        <v>8065</v>
      </c>
      <c r="AW497" s="489">
        <v>7</v>
      </c>
    </row>
    <row r="498" spans="45:51" x14ac:dyDescent="0.15">
      <c r="AS498" s="486">
        <v>8</v>
      </c>
      <c r="AT498" s="493" t="s">
        <v>8456</v>
      </c>
      <c r="AU498" s="488"/>
      <c r="AV498" s="484" t="s">
        <v>8067</v>
      </c>
      <c r="AW498" s="489">
        <v>8</v>
      </c>
    </row>
    <row r="499" spans="45:51" x14ac:dyDescent="0.15">
      <c r="AS499" s="490">
        <v>9</v>
      </c>
      <c r="AT499" s="428" t="s">
        <v>8457</v>
      </c>
      <c r="AU499" s="430"/>
      <c r="AV499" s="491" t="s">
        <v>8069</v>
      </c>
      <c r="AW499" s="490">
        <v>9</v>
      </c>
    </row>
    <row r="501" spans="45:51" x14ac:dyDescent="0.15">
      <c r="AS501" s="169" t="s">
        <v>8458</v>
      </c>
      <c r="AY501" s="170" t="s">
        <v>8459</v>
      </c>
    </row>
    <row r="502" spans="45:51" x14ac:dyDescent="0.15">
      <c r="AS502" s="477" t="s">
        <v>8408</v>
      </c>
      <c r="AT502" s="478" t="s">
        <v>8418</v>
      </c>
      <c r="AU502" s="479"/>
      <c r="AV502" s="480" t="s">
        <v>8419</v>
      </c>
      <c r="AW502" s="479" t="s">
        <v>8410</v>
      </c>
    </row>
    <row r="503" spans="45:51" x14ac:dyDescent="0.15">
      <c r="AS503" s="481">
        <v>1</v>
      </c>
      <c r="AT503" s="482"/>
      <c r="AU503" s="483"/>
      <c r="AV503" s="484" t="s">
        <v>1414</v>
      </c>
      <c r="AW503" s="485">
        <v>1</v>
      </c>
      <c r="AY503" s="170" t="s">
        <v>8460</v>
      </c>
    </row>
    <row r="504" spans="45:51" x14ac:dyDescent="0.15">
      <c r="AS504" s="486">
        <v>2</v>
      </c>
      <c r="AT504" s="493" t="s">
        <v>8461</v>
      </c>
      <c r="AU504" s="488"/>
      <c r="AV504" s="484" t="s">
        <v>8087</v>
      </c>
      <c r="AW504" s="489">
        <v>2</v>
      </c>
      <c r="AY504" s="170" t="s">
        <v>8462</v>
      </c>
    </row>
    <row r="505" spans="45:51" x14ac:dyDescent="0.15">
      <c r="AS505" s="486">
        <v>3</v>
      </c>
      <c r="AT505" s="493" t="s">
        <v>8463</v>
      </c>
      <c r="AU505" s="488"/>
      <c r="AV505" s="484" t="s">
        <v>8056</v>
      </c>
      <c r="AW505" s="489">
        <v>3</v>
      </c>
      <c r="AY505" s="170" t="s">
        <v>8464</v>
      </c>
    </row>
    <row r="506" spans="45:51" x14ac:dyDescent="0.15">
      <c r="AS506" s="486">
        <v>4</v>
      </c>
      <c r="AT506" s="493" t="s">
        <v>8465</v>
      </c>
      <c r="AU506" s="488"/>
      <c r="AV506" s="484" t="s">
        <v>8059</v>
      </c>
      <c r="AW506" s="489">
        <v>4</v>
      </c>
    </row>
    <row r="507" spans="45:51" x14ac:dyDescent="0.15">
      <c r="AS507" s="486">
        <v>5</v>
      </c>
      <c r="AT507" s="493" t="s">
        <v>8466</v>
      </c>
      <c r="AU507" s="488"/>
      <c r="AV507" s="484" t="s">
        <v>8061</v>
      </c>
      <c r="AW507" s="489">
        <v>5</v>
      </c>
    </row>
    <row r="508" spans="45:51" x14ac:dyDescent="0.15">
      <c r="AS508" s="486">
        <v>6</v>
      </c>
      <c r="AT508" s="493" t="s">
        <v>8467</v>
      </c>
      <c r="AU508" s="488"/>
      <c r="AV508" s="484" t="s">
        <v>8063</v>
      </c>
      <c r="AW508" s="489">
        <v>6</v>
      </c>
    </row>
    <row r="509" spans="45:51" x14ac:dyDescent="0.15">
      <c r="AS509" s="486">
        <v>7</v>
      </c>
      <c r="AT509" s="493" t="s">
        <v>8468</v>
      </c>
      <c r="AU509" s="488"/>
      <c r="AV509" s="484" t="s">
        <v>8065</v>
      </c>
      <c r="AW509" s="489">
        <v>7</v>
      </c>
    </row>
    <row r="510" spans="45:51" x14ac:dyDescent="0.15">
      <c r="AS510" s="486">
        <v>8</v>
      </c>
      <c r="AT510" s="493" t="s">
        <v>8469</v>
      </c>
      <c r="AU510" s="488"/>
      <c r="AV510" s="484" t="s">
        <v>8067</v>
      </c>
      <c r="AW510" s="489">
        <v>8</v>
      </c>
    </row>
    <row r="511" spans="45:51" x14ac:dyDescent="0.15">
      <c r="AS511" s="500">
        <v>9</v>
      </c>
      <c r="AT511" s="487" t="s">
        <v>8470</v>
      </c>
      <c r="AU511" s="488"/>
      <c r="AV511" s="484" t="s">
        <v>8069</v>
      </c>
      <c r="AW511" s="500">
        <v>9</v>
      </c>
    </row>
    <row r="512" spans="45:51" x14ac:dyDescent="0.15">
      <c r="AS512" s="500">
        <v>10</v>
      </c>
      <c r="AT512" s="493" t="s">
        <v>8471</v>
      </c>
      <c r="AU512" s="383"/>
      <c r="AV512" s="484" t="s">
        <v>8071</v>
      </c>
      <c r="AW512" s="500">
        <v>10</v>
      </c>
      <c r="AY512" s="170" t="s">
        <v>8472</v>
      </c>
    </row>
    <row r="513" spans="45:51" x14ac:dyDescent="0.15">
      <c r="AS513" s="490">
        <v>11</v>
      </c>
      <c r="AT513" s="428" t="s">
        <v>8473</v>
      </c>
      <c r="AU513" s="473"/>
      <c r="AV513" s="491" t="s">
        <v>8073</v>
      </c>
      <c r="AW513" s="490">
        <v>11</v>
      </c>
      <c r="AX513" s="246"/>
      <c r="AY513" s="246"/>
    </row>
    <row r="514" spans="45:51" x14ac:dyDescent="0.15">
      <c r="AS514" s="246" t="s">
        <v>8474</v>
      </c>
    </row>
    <row r="515" spans="45:51" x14ac:dyDescent="0.15">
      <c r="AS515" s="169" t="s">
        <v>8475</v>
      </c>
    </row>
    <row r="516" spans="45:51" x14ac:dyDescent="0.15">
      <c r="AS516" s="169" t="s">
        <v>8476</v>
      </c>
    </row>
    <row r="517" spans="45:51" x14ac:dyDescent="0.15">
      <c r="AS517" s="477" t="s">
        <v>8408</v>
      </c>
      <c r="AT517" s="478" t="s">
        <v>8418</v>
      </c>
      <c r="AU517" s="479"/>
      <c r="AV517" s="480" t="s">
        <v>8419</v>
      </c>
      <c r="AW517" s="479" t="s">
        <v>8410</v>
      </c>
    </row>
    <row r="518" spans="45:51" x14ac:dyDescent="0.15">
      <c r="AS518" s="481">
        <v>1</v>
      </c>
      <c r="AT518" s="482" t="s">
        <v>8411</v>
      </c>
      <c r="AU518" s="483"/>
      <c r="AV518" s="484">
        <v>1</v>
      </c>
      <c r="AW518" s="485">
        <v>1</v>
      </c>
    </row>
    <row r="519" spans="45:51" x14ac:dyDescent="0.15">
      <c r="AS519" s="486">
        <v>2</v>
      </c>
      <c r="AT519" s="487" t="s">
        <v>8477</v>
      </c>
      <c r="AU519" s="488"/>
      <c r="AV519" s="484">
        <v>2</v>
      </c>
      <c r="AW519" s="489">
        <v>2</v>
      </c>
      <c r="AY519" s="170" t="s">
        <v>8478</v>
      </c>
    </row>
    <row r="520" spans="45:51" x14ac:dyDescent="0.15">
      <c r="AS520" s="490">
        <v>3</v>
      </c>
      <c r="AT520" s="428" t="s">
        <v>8413</v>
      </c>
      <c r="AU520" s="430"/>
      <c r="AV520" s="491">
        <v>3</v>
      </c>
      <c r="AW520" s="492">
        <v>3</v>
      </c>
    </row>
    <row r="522" spans="45:51" x14ac:dyDescent="0.15">
      <c r="AS522" s="169" t="s">
        <v>8479</v>
      </c>
      <c r="AY522" s="170" t="s">
        <v>8480</v>
      </c>
    </row>
    <row r="523" spans="45:51" x14ac:dyDescent="0.15">
      <c r="AS523" s="477" t="s">
        <v>8408</v>
      </c>
      <c r="AT523" s="478" t="s">
        <v>8418</v>
      </c>
      <c r="AU523" s="479"/>
      <c r="AV523" s="480" t="s">
        <v>8419</v>
      </c>
      <c r="AW523" s="479" t="s">
        <v>8410</v>
      </c>
    </row>
    <row r="524" spans="45:51" x14ac:dyDescent="0.15">
      <c r="AS524" s="481">
        <v>1</v>
      </c>
      <c r="AT524" s="493" t="s">
        <v>8481</v>
      </c>
      <c r="AU524" s="488"/>
      <c r="AV524" s="484" t="s">
        <v>8087</v>
      </c>
      <c r="AW524" s="481">
        <v>1</v>
      </c>
      <c r="AY524" s="170" t="s">
        <v>8482</v>
      </c>
    </row>
    <row r="525" spans="45:51" x14ac:dyDescent="0.15">
      <c r="AS525" s="486">
        <v>2</v>
      </c>
      <c r="AT525" s="493" t="s">
        <v>8483</v>
      </c>
      <c r="AU525" s="488"/>
      <c r="AV525" s="484" t="s">
        <v>8056</v>
      </c>
      <c r="AW525" s="500">
        <v>2</v>
      </c>
    </row>
    <row r="526" spans="45:51" x14ac:dyDescent="0.15">
      <c r="AS526" s="486">
        <v>3</v>
      </c>
      <c r="AT526" s="493" t="s">
        <v>8484</v>
      </c>
      <c r="AU526" s="488"/>
      <c r="AV526" s="484" t="s">
        <v>8059</v>
      </c>
      <c r="AW526" s="500">
        <v>3</v>
      </c>
    </row>
    <row r="527" spans="45:51" x14ac:dyDescent="0.15">
      <c r="AS527" s="486">
        <v>4</v>
      </c>
      <c r="AT527" s="493" t="s">
        <v>8485</v>
      </c>
      <c r="AU527" s="488"/>
      <c r="AV527" s="484" t="s">
        <v>8061</v>
      </c>
      <c r="AW527" s="500">
        <v>4</v>
      </c>
    </row>
    <row r="528" spans="45:51" x14ac:dyDescent="0.15">
      <c r="AS528" s="486">
        <v>5</v>
      </c>
      <c r="AT528" s="493" t="s">
        <v>8486</v>
      </c>
      <c r="AU528" s="488"/>
      <c r="AV528" s="484" t="s">
        <v>8063</v>
      </c>
      <c r="AW528" s="500">
        <v>5</v>
      </c>
    </row>
    <row r="529" spans="45:56" x14ac:dyDescent="0.15">
      <c r="AS529" s="486">
        <v>6</v>
      </c>
      <c r="AT529" s="493" t="s">
        <v>8487</v>
      </c>
      <c r="AU529" s="488"/>
      <c r="AV529" s="484" t="s">
        <v>8488</v>
      </c>
      <c r="AW529" s="500">
        <v>6</v>
      </c>
    </row>
    <row r="530" spans="45:56" x14ac:dyDescent="0.15">
      <c r="AS530" s="490">
        <v>7</v>
      </c>
      <c r="AT530" s="428" t="s">
        <v>8489</v>
      </c>
      <c r="AU530" s="430"/>
      <c r="AV530" s="491" t="s">
        <v>8490</v>
      </c>
      <c r="AW530" s="490">
        <v>7</v>
      </c>
    </row>
    <row r="532" spans="45:56" x14ac:dyDescent="0.15">
      <c r="AS532" s="169" t="s">
        <v>8491</v>
      </c>
    </row>
    <row r="533" spans="45:56" x14ac:dyDescent="0.15">
      <c r="AS533" s="477" t="s">
        <v>8408</v>
      </c>
      <c r="AT533" s="478" t="s">
        <v>8418</v>
      </c>
      <c r="AU533" s="479"/>
      <c r="AV533" s="480" t="s">
        <v>8419</v>
      </c>
      <c r="AW533" s="479" t="s">
        <v>8410</v>
      </c>
    </row>
    <row r="534" spans="45:56" x14ac:dyDescent="0.15">
      <c r="AS534" s="481">
        <v>1</v>
      </c>
      <c r="AT534" s="482"/>
      <c r="AU534" s="483"/>
      <c r="AV534" s="484" t="s">
        <v>8114</v>
      </c>
      <c r="AW534" s="481">
        <v>1</v>
      </c>
      <c r="AY534" s="170" t="s">
        <v>8492</v>
      </c>
    </row>
    <row r="535" spans="45:56" x14ac:dyDescent="0.15">
      <c r="AS535" s="486">
        <v>2</v>
      </c>
      <c r="AT535" s="487" t="s">
        <v>8493</v>
      </c>
      <c r="AU535" s="488"/>
      <c r="AV535" s="484" t="s">
        <v>8494</v>
      </c>
      <c r="AW535" s="500">
        <v>2</v>
      </c>
    </row>
    <row r="536" spans="45:56" x14ac:dyDescent="0.15">
      <c r="AS536" s="486">
        <v>3</v>
      </c>
      <c r="AT536" s="487" t="s">
        <v>8495</v>
      </c>
      <c r="AU536" s="488"/>
      <c r="AV536" s="484" t="s">
        <v>8496</v>
      </c>
      <c r="AW536" s="500">
        <v>3</v>
      </c>
    </row>
    <row r="537" spans="45:56" x14ac:dyDescent="0.15">
      <c r="AS537" s="490">
        <v>4</v>
      </c>
      <c r="AT537" s="428" t="s">
        <v>8497</v>
      </c>
      <c r="AU537" s="430"/>
      <c r="AV537" s="491" t="s">
        <v>8184</v>
      </c>
      <c r="AW537" s="490">
        <v>4</v>
      </c>
    </row>
    <row r="539" spans="45:56" x14ac:dyDescent="0.15">
      <c r="AS539" s="169" t="s">
        <v>8498</v>
      </c>
    </row>
    <row r="540" spans="45:56" x14ac:dyDescent="0.15">
      <c r="AS540" s="477" t="s">
        <v>8408</v>
      </c>
      <c r="AT540" s="478" t="s">
        <v>8409</v>
      </c>
      <c r="AU540" s="479"/>
      <c r="AV540" s="480" t="s">
        <v>8419</v>
      </c>
      <c r="AW540" s="479" t="s">
        <v>8410</v>
      </c>
    </row>
    <row r="541" spans="45:56" x14ac:dyDescent="0.15">
      <c r="AS541" s="481">
        <v>1</v>
      </c>
      <c r="AT541" s="482" t="s">
        <v>8499</v>
      </c>
      <c r="AU541" s="483"/>
      <c r="AV541" s="484" t="s">
        <v>8225</v>
      </c>
      <c r="AW541" s="484" t="s">
        <v>8500</v>
      </c>
      <c r="AY541" s="170" t="s">
        <v>8501</v>
      </c>
    </row>
    <row r="542" spans="45:56" x14ac:dyDescent="0.15">
      <c r="AS542" s="501">
        <v>2</v>
      </c>
      <c r="AT542" s="428" t="s">
        <v>8502</v>
      </c>
      <c r="AU542" s="430"/>
      <c r="AV542" s="491" t="s">
        <v>8494</v>
      </c>
      <c r="AW542" s="491" t="s">
        <v>8132</v>
      </c>
    </row>
    <row r="543" spans="45:56" x14ac:dyDescent="0.15">
      <c r="AS543" s="502"/>
    </row>
    <row r="544" spans="45:56" x14ac:dyDescent="0.15">
      <c r="AS544" s="169" t="s">
        <v>8503</v>
      </c>
      <c r="BC544" s="503"/>
      <c r="BD544" s="503"/>
    </row>
    <row r="545" spans="45:56" x14ac:dyDescent="0.15">
      <c r="AS545" s="477" t="s">
        <v>8408</v>
      </c>
      <c r="AT545" s="478" t="s">
        <v>8418</v>
      </c>
      <c r="AU545" s="479"/>
      <c r="AV545" s="480" t="s">
        <v>8104</v>
      </c>
      <c r="AW545" s="479" t="s">
        <v>8410</v>
      </c>
      <c r="BC545" s="503"/>
      <c r="BD545" s="503"/>
    </row>
    <row r="546" spans="45:56" x14ac:dyDescent="0.15">
      <c r="AS546" s="481">
        <v>1</v>
      </c>
      <c r="AT546" s="482" t="s">
        <v>8411</v>
      </c>
      <c r="AU546" s="483"/>
      <c r="AV546" s="484">
        <v>1</v>
      </c>
      <c r="AW546" s="484">
        <v>1</v>
      </c>
      <c r="BC546" s="503"/>
      <c r="BD546" s="503"/>
    </row>
    <row r="547" spans="45:56" x14ac:dyDescent="0.15">
      <c r="AS547" s="486">
        <v>2</v>
      </c>
      <c r="AT547" s="487" t="s">
        <v>8504</v>
      </c>
      <c r="AU547" s="488"/>
      <c r="AV547" s="484">
        <v>2</v>
      </c>
      <c r="AW547" s="484">
        <v>2</v>
      </c>
      <c r="AY547" s="170" t="s">
        <v>8505</v>
      </c>
      <c r="BC547" s="503"/>
      <c r="BD547" s="503"/>
    </row>
    <row r="548" spans="45:56" x14ac:dyDescent="0.15">
      <c r="AS548" s="490">
        <v>3</v>
      </c>
      <c r="AT548" s="428" t="s">
        <v>8245</v>
      </c>
      <c r="AU548" s="430"/>
      <c r="AV548" s="491">
        <v>3</v>
      </c>
      <c r="AW548" s="491">
        <v>3</v>
      </c>
      <c r="BC548" s="503"/>
      <c r="BD548" s="503"/>
    </row>
    <row r="549" spans="45:56" x14ac:dyDescent="0.15">
      <c r="BC549" s="503"/>
      <c r="BD549" s="503"/>
    </row>
    <row r="550" spans="45:56" x14ac:dyDescent="0.15">
      <c r="AS550" s="169" t="s">
        <v>8506</v>
      </c>
      <c r="BC550" s="503"/>
      <c r="BD550" s="503"/>
    </row>
    <row r="551" spans="45:56" x14ac:dyDescent="0.15">
      <c r="AS551" s="477" t="s">
        <v>8408</v>
      </c>
      <c r="AT551" s="478" t="s">
        <v>8418</v>
      </c>
      <c r="AU551" s="479"/>
      <c r="AV551" s="480" t="s">
        <v>8419</v>
      </c>
      <c r="AW551" s="479" t="s">
        <v>8410</v>
      </c>
      <c r="BC551" s="503"/>
      <c r="BD551" s="503"/>
    </row>
    <row r="552" spans="45:56" x14ac:dyDescent="0.15">
      <c r="AS552" s="481">
        <v>1</v>
      </c>
      <c r="AT552" s="482" t="s">
        <v>8411</v>
      </c>
      <c r="AU552" s="483"/>
      <c r="AV552" s="484">
        <v>1</v>
      </c>
      <c r="AW552" s="484">
        <v>1</v>
      </c>
      <c r="BC552" s="503"/>
      <c r="BD552" s="503"/>
    </row>
    <row r="553" spans="45:56" x14ac:dyDescent="0.15">
      <c r="AS553" s="486">
        <v>2</v>
      </c>
      <c r="AT553" s="487" t="s">
        <v>8477</v>
      </c>
      <c r="AU553" s="488"/>
      <c r="AV553" s="484">
        <v>2</v>
      </c>
      <c r="AW553" s="484">
        <v>2</v>
      </c>
      <c r="AY553" s="170" t="s">
        <v>8507</v>
      </c>
      <c r="BC553" s="503"/>
      <c r="BD553" s="503"/>
    </row>
    <row r="554" spans="45:56" x14ac:dyDescent="0.15">
      <c r="AS554" s="490">
        <v>3</v>
      </c>
      <c r="AT554" s="428" t="s">
        <v>8245</v>
      </c>
      <c r="AU554" s="430"/>
      <c r="AV554" s="491">
        <v>3</v>
      </c>
      <c r="AW554" s="491">
        <v>3</v>
      </c>
      <c r="BC554" s="503"/>
      <c r="BD554" s="503"/>
    </row>
    <row r="555" spans="45:56" x14ac:dyDescent="0.15">
      <c r="AS555" s="502" t="s">
        <v>8508</v>
      </c>
    </row>
    <row r="556" spans="45:56" x14ac:dyDescent="0.15">
      <c r="AS556" s="169" t="s">
        <v>8417</v>
      </c>
      <c r="BC556" s="503"/>
      <c r="BD556" s="503"/>
    </row>
    <row r="557" spans="45:56" x14ac:dyDescent="0.15">
      <c r="AS557" s="477" t="s">
        <v>8408</v>
      </c>
      <c r="AT557" s="478" t="s">
        <v>8418</v>
      </c>
      <c r="AU557" s="479"/>
      <c r="AV557" s="480" t="s">
        <v>8419</v>
      </c>
      <c r="AW557" s="479" t="s">
        <v>8410</v>
      </c>
      <c r="BC557" s="503"/>
      <c r="BD557" s="503"/>
    </row>
    <row r="558" spans="45:56" x14ac:dyDescent="0.15">
      <c r="AS558" s="481">
        <v>1</v>
      </c>
      <c r="AT558" s="482" t="s">
        <v>8411</v>
      </c>
      <c r="AU558" s="483"/>
      <c r="AV558" s="484">
        <v>1</v>
      </c>
      <c r="AW558" s="481">
        <v>1</v>
      </c>
      <c r="BC558" s="503"/>
      <c r="BD558" s="503"/>
    </row>
    <row r="559" spans="45:56" x14ac:dyDescent="0.15">
      <c r="AS559" s="486">
        <v>2</v>
      </c>
      <c r="AT559" s="487" t="s">
        <v>8420</v>
      </c>
      <c r="AU559" s="488"/>
      <c r="AV559" s="484">
        <v>2</v>
      </c>
      <c r="AW559" s="486">
        <v>2</v>
      </c>
      <c r="AX559" s="504"/>
      <c r="AY559" s="170" t="s">
        <v>8509</v>
      </c>
      <c r="BC559" s="503"/>
      <c r="BD559" s="503"/>
    </row>
    <row r="560" spans="45:56" x14ac:dyDescent="0.15">
      <c r="AS560" s="490">
        <v>3</v>
      </c>
      <c r="AT560" s="428" t="s">
        <v>8422</v>
      </c>
      <c r="AU560" s="430"/>
      <c r="AV560" s="491">
        <v>3</v>
      </c>
      <c r="AW560" s="490">
        <v>3</v>
      </c>
      <c r="BC560" s="503"/>
      <c r="BD560" s="503"/>
    </row>
    <row r="561" spans="45:54" x14ac:dyDescent="0.15">
      <c r="AS561" s="502" t="s">
        <v>8510</v>
      </c>
    </row>
    <row r="563" spans="45:54" x14ac:dyDescent="0.15">
      <c r="AS563" s="502" t="s">
        <v>8511</v>
      </c>
    </row>
    <row r="564" spans="45:54" x14ac:dyDescent="0.15">
      <c r="AS564" s="169" t="s">
        <v>8512</v>
      </c>
    </row>
    <row r="565" spans="45:54" x14ac:dyDescent="0.15">
      <c r="AS565" s="481" t="s">
        <v>8408</v>
      </c>
      <c r="AT565" s="505" t="s">
        <v>190</v>
      </c>
      <c r="AU565" s="506"/>
      <c r="AV565" s="507"/>
      <c r="AW565" s="508"/>
    </row>
    <row r="566" spans="45:54" x14ac:dyDescent="0.15">
      <c r="AS566" s="509">
        <v>1</v>
      </c>
      <c r="AT566" s="510" t="s">
        <v>8513</v>
      </c>
      <c r="AU566" s="511"/>
      <c r="AV566" s="512"/>
      <c r="AW566" s="513"/>
    </row>
    <row r="567" spans="45:54" x14ac:dyDescent="0.15">
      <c r="AS567" s="501">
        <v>2</v>
      </c>
      <c r="AT567" s="428" t="s">
        <v>8514</v>
      </c>
      <c r="AU567" s="430"/>
      <c r="AV567" s="435"/>
      <c r="AW567" s="435"/>
    </row>
    <row r="568" spans="45:54" x14ac:dyDescent="0.15">
      <c r="AS568" s="502" t="s">
        <v>8515</v>
      </c>
    </row>
    <row r="569" spans="45:54" x14ac:dyDescent="0.15">
      <c r="AS569" s="514" t="s">
        <v>8516</v>
      </c>
      <c r="AT569" s="515"/>
      <c r="AU569" s="516"/>
      <c r="AV569" s="516"/>
      <c r="AW569" s="516"/>
      <c r="AX569" s="516"/>
      <c r="AY569" s="516"/>
      <c r="AZ569" s="517"/>
      <c r="BA569" s="517"/>
      <c r="BB569" s="517"/>
    </row>
    <row r="570" spans="45:54" x14ac:dyDescent="0.15">
      <c r="AS570" s="515" t="s">
        <v>8517</v>
      </c>
      <c r="AT570" s="515"/>
      <c r="AU570" s="516"/>
      <c r="AV570" s="516"/>
      <c r="AW570" s="516"/>
      <c r="AX570" s="516"/>
      <c r="AY570" s="516"/>
      <c r="AZ570" s="517"/>
      <c r="BA570" s="517"/>
      <c r="BB570" s="517"/>
    </row>
    <row r="571" spans="45:54" x14ac:dyDescent="0.15">
      <c r="AS571" s="518" t="s">
        <v>8408</v>
      </c>
      <c r="AT571" s="519" t="s">
        <v>8418</v>
      </c>
      <c r="AU571" s="520"/>
      <c r="AV571" s="521" t="s">
        <v>8419</v>
      </c>
      <c r="AW571" s="520" t="s">
        <v>8410</v>
      </c>
      <c r="AX571" s="516"/>
      <c r="AY571" s="516"/>
      <c r="AZ571" s="517"/>
      <c r="BA571" s="517"/>
      <c r="BB571" s="517"/>
    </row>
    <row r="572" spans="45:54" x14ac:dyDescent="0.15">
      <c r="AS572" s="522">
        <v>1</v>
      </c>
      <c r="AT572" s="523"/>
      <c r="AU572" s="524"/>
      <c r="AV572" s="525"/>
      <c r="AW572" s="526"/>
      <c r="AX572" s="516"/>
      <c r="AY572" s="516"/>
      <c r="AZ572" s="517"/>
      <c r="BA572" s="517"/>
      <c r="BB572" s="517"/>
    </row>
    <row r="573" spans="45:54" x14ac:dyDescent="0.15">
      <c r="AS573" s="527">
        <v>2</v>
      </c>
      <c r="AT573" s="528" t="s">
        <v>8504</v>
      </c>
      <c r="AU573" s="529"/>
      <c r="AV573" s="525"/>
      <c r="AW573" s="530"/>
      <c r="AX573" s="516"/>
      <c r="AY573" s="516" t="s">
        <v>8518</v>
      </c>
      <c r="AZ573" s="517"/>
      <c r="BA573" s="517"/>
      <c r="BB573" s="517"/>
    </row>
    <row r="574" spans="45:54" x14ac:dyDescent="0.15">
      <c r="AS574" s="531">
        <v>3</v>
      </c>
      <c r="AT574" s="532" t="s">
        <v>8413</v>
      </c>
      <c r="AU574" s="533"/>
      <c r="AV574" s="534"/>
      <c r="AW574" s="535"/>
      <c r="AX574" s="516"/>
      <c r="AY574" s="516"/>
      <c r="AZ574" s="517"/>
      <c r="BA574" s="517"/>
      <c r="BB574" s="517"/>
    </row>
    <row r="575" spans="45:54" x14ac:dyDescent="0.15">
      <c r="AS575" s="514" t="s">
        <v>8519</v>
      </c>
      <c r="AT575" s="515"/>
      <c r="AU575" s="516"/>
      <c r="AV575" s="516"/>
      <c r="AW575" s="516"/>
      <c r="AX575" s="516"/>
      <c r="AY575" s="516"/>
      <c r="AZ575" s="517"/>
      <c r="BA575" s="517"/>
      <c r="BB575" s="517"/>
    </row>
    <row r="576" spans="45:54" x14ac:dyDescent="0.15">
      <c r="AS576" s="515"/>
      <c r="AT576" s="515"/>
      <c r="AU576" s="516"/>
      <c r="AV576" s="516"/>
      <c r="AW576" s="516"/>
      <c r="AX576" s="516"/>
      <c r="AY576" s="516"/>
      <c r="AZ576" s="517"/>
      <c r="BA576" s="517"/>
      <c r="BB576" s="517"/>
    </row>
    <row r="577" spans="45:51" x14ac:dyDescent="0.15">
      <c r="AS577" s="514" t="s">
        <v>8520</v>
      </c>
    </row>
    <row r="578" spans="45:51" x14ac:dyDescent="0.15">
      <c r="AS578" s="169" t="s">
        <v>8521</v>
      </c>
    </row>
    <row r="579" spans="45:51" x14ac:dyDescent="0.15">
      <c r="AS579" s="464" t="s">
        <v>8103</v>
      </c>
      <c r="AT579" s="465" t="s">
        <v>190</v>
      </c>
      <c r="AU579" s="466"/>
      <c r="AV579" s="467" t="s">
        <v>8104</v>
      </c>
      <c r="AW579" s="468" t="s">
        <v>8105</v>
      </c>
      <c r="AX579" s="246"/>
      <c r="AY579" s="246"/>
    </row>
    <row r="580" spans="45:51" x14ac:dyDescent="0.15">
      <c r="AS580" s="469">
        <v>1</v>
      </c>
      <c r="AT580" s="356" t="s">
        <v>8522</v>
      </c>
      <c r="AU580" s="470"/>
      <c r="AV580" s="461" t="s">
        <v>8494</v>
      </c>
      <c r="AW580" s="471">
        <v>1</v>
      </c>
      <c r="AX580" s="246"/>
      <c r="AY580" s="463" t="s">
        <v>8523</v>
      </c>
    </row>
    <row r="581" spans="45:51" x14ac:dyDescent="0.15">
      <c r="AS581" s="412">
        <v>2</v>
      </c>
      <c r="AT581" s="413" t="s">
        <v>8524</v>
      </c>
      <c r="AU581" s="457"/>
      <c r="AV581" s="458" t="s">
        <v>8225</v>
      </c>
      <c r="AW581" s="412">
        <v>2</v>
      </c>
      <c r="AX581" s="246"/>
      <c r="AY581" s="463" t="s">
        <v>8525</v>
      </c>
    </row>
    <row r="582" spans="45:51" x14ac:dyDescent="0.15">
      <c r="AS582" s="412">
        <v>3</v>
      </c>
      <c r="AT582" s="413" t="s">
        <v>8526</v>
      </c>
      <c r="AU582" s="457"/>
      <c r="AV582" s="461" t="s">
        <v>8059</v>
      </c>
      <c r="AW582" s="412">
        <v>3</v>
      </c>
      <c r="AX582" s="246"/>
      <c r="AY582" s="463" t="s">
        <v>8527</v>
      </c>
    </row>
    <row r="583" spans="45:51" x14ac:dyDescent="0.15">
      <c r="AS583" s="412">
        <v>4</v>
      </c>
      <c r="AT583" s="413" t="s">
        <v>8528</v>
      </c>
      <c r="AU583" s="457"/>
      <c r="AV583" s="458" t="s">
        <v>8061</v>
      </c>
      <c r="AW583" s="412">
        <v>4</v>
      </c>
      <c r="AX583" s="246"/>
      <c r="AY583" s="246"/>
    </row>
    <row r="584" spans="45:51" x14ac:dyDescent="0.15">
      <c r="AS584" s="412">
        <v>5</v>
      </c>
      <c r="AT584" s="413" t="s">
        <v>8529</v>
      </c>
      <c r="AU584" s="457"/>
      <c r="AV584" s="461" t="s">
        <v>8063</v>
      </c>
      <c r="AW584" s="412">
        <v>5</v>
      </c>
      <c r="AX584" s="246"/>
      <c r="AY584" s="246"/>
    </row>
    <row r="585" spans="45:51" x14ac:dyDescent="0.15">
      <c r="AS585" s="412">
        <v>6</v>
      </c>
      <c r="AT585" s="413" t="s">
        <v>8530</v>
      </c>
      <c r="AU585" s="457"/>
      <c r="AV585" s="458" t="s">
        <v>8065</v>
      </c>
      <c r="AW585" s="412">
        <v>6</v>
      </c>
      <c r="AX585" s="246"/>
      <c r="AY585" s="246"/>
    </row>
    <row r="586" spans="45:51" x14ac:dyDescent="0.15">
      <c r="AS586" s="412">
        <v>7</v>
      </c>
      <c r="AT586" s="413" t="s">
        <v>8531</v>
      </c>
      <c r="AU586" s="457"/>
      <c r="AV586" s="461" t="s">
        <v>8067</v>
      </c>
      <c r="AW586" s="412">
        <v>7</v>
      </c>
      <c r="AX586" s="246"/>
      <c r="AY586" s="246"/>
    </row>
    <row r="587" spans="45:51" x14ac:dyDescent="0.15">
      <c r="AS587" s="424">
        <v>8</v>
      </c>
      <c r="AT587" s="425" t="s">
        <v>8532</v>
      </c>
      <c r="AU587" s="473"/>
      <c r="AV587" s="475" t="s">
        <v>8069</v>
      </c>
      <c r="AW587" s="424">
        <v>8</v>
      </c>
      <c r="AX587" s="246"/>
      <c r="AY587" s="246"/>
    </row>
    <row r="588" spans="45:51" x14ac:dyDescent="0.15">
      <c r="AS588" s="514"/>
    </row>
    <row r="590" spans="45:51" x14ac:dyDescent="0.15">
      <c r="AS590" s="463" t="s">
        <v>8533</v>
      </c>
      <c r="AT590" s="463"/>
      <c r="AU590" s="246"/>
      <c r="AV590" s="246"/>
      <c r="AW590" s="246"/>
      <c r="AX590" s="246"/>
      <c r="AY590" s="246"/>
    </row>
    <row r="591" spans="45:51" x14ac:dyDescent="0.15">
      <c r="AS591" s="464" t="s">
        <v>8103</v>
      </c>
      <c r="AT591" s="465" t="s">
        <v>190</v>
      </c>
      <c r="AU591" s="466"/>
      <c r="AV591" s="467" t="s">
        <v>8104</v>
      </c>
      <c r="AW591" s="468" t="s">
        <v>8105</v>
      </c>
      <c r="AX591" s="246"/>
      <c r="AY591" s="246"/>
    </row>
    <row r="592" spans="45:51" x14ac:dyDescent="0.15">
      <c r="AS592" s="469">
        <v>1</v>
      </c>
      <c r="AT592" s="356" t="s">
        <v>8534</v>
      </c>
      <c r="AU592" s="470"/>
      <c r="AV592" s="461" t="s">
        <v>8121</v>
      </c>
      <c r="AW592" s="471">
        <v>1</v>
      </c>
      <c r="AX592" s="246"/>
      <c r="AY592" s="463" t="s">
        <v>8535</v>
      </c>
    </row>
    <row r="593" spans="45:51" x14ac:dyDescent="0.15">
      <c r="AS593" s="412">
        <v>2</v>
      </c>
      <c r="AT593" s="413" t="s">
        <v>8536</v>
      </c>
      <c r="AU593" s="457"/>
      <c r="AV593" s="458" t="s">
        <v>8056</v>
      </c>
      <c r="AW593" s="412">
        <v>2</v>
      </c>
      <c r="AX593" s="246"/>
      <c r="AY593" s="463" t="s">
        <v>8537</v>
      </c>
    </row>
    <row r="594" spans="45:51" x14ac:dyDescent="0.15">
      <c r="AS594" s="412">
        <v>3</v>
      </c>
      <c r="AT594" s="413" t="s">
        <v>8538</v>
      </c>
      <c r="AU594" s="457"/>
      <c r="AV594" s="458" t="s">
        <v>8059</v>
      </c>
      <c r="AW594" s="412">
        <v>3</v>
      </c>
      <c r="AX594" s="246"/>
      <c r="AY594" s="463" t="s">
        <v>8539</v>
      </c>
    </row>
    <row r="595" spans="45:51" x14ac:dyDescent="0.15">
      <c r="AS595" s="412">
        <v>4</v>
      </c>
      <c r="AT595" s="413" t="s">
        <v>8540</v>
      </c>
      <c r="AU595" s="457"/>
      <c r="AV595" s="458" t="s">
        <v>8061</v>
      </c>
      <c r="AW595" s="412">
        <v>4</v>
      </c>
      <c r="AX595" s="246"/>
      <c r="AY595" s="246"/>
    </row>
    <row r="596" spans="45:51" x14ac:dyDescent="0.15">
      <c r="AS596" s="412">
        <v>5</v>
      </c>
      <c r="AT596" s="413" t="s">
        <v>8541</v>
      </c>
      <c r="AU596" s="457"/>
      <c r="AV596" s="458" t="s">
        <v>8063</v>
      </c>
      <c r="AW596" s="412">
        <v>5</v>
      </c>
      <c r="AX596" s="246"/>
      <c r="AY596" s="246"/>
    </row>
    <row r="597" spans="45:51" x14ac:dyDescent="0.15">
      <c r="AS597" s="412">
        <v>6</v>
      </c>
      <c r="AT597" s="413" t="s">
        <v>8542</v>
      </c>
      <c r="AU597" s="457"/>
      <c r="AV597" s="458" t="s">
        <v>8065</v>
      </c>
      <c r="AW597" s="412">
        <v>6</v>
      </c>
      <c r="AX597" s="246"/>
      <c r="AY597" s="246"/>
    </row>
    <row r="598" spans="45:51" x14ac:dyDescent="0.15">
      <c r="AS598" s="412">
        <v>7</v>
      </c>
      <c r="AT598" s="413" t="s">
        <v>8543</v>
      </c>
      <c r="AU598" s="457"/>
      <c r="AV598" s="458" t="s">
        <v>8067</v>
      </c>
      <c r="AW598" s="412">
        <v>7</v>
      </c>
      <c r="AX598" s="246"/>
      <c r="AY598" s="246"/>
    </row>
    <row r="599" spans="45:51" x14ac:dyDescent="0.15">
      <c r="AS599" s="424">
        <v>8</v>
      </c>
      <c r="AT599" s="425" t="s">
        <v>8544</v>
      </c>
      <c r="AU599" s="473"/>
      <c r="AV599" s="475" t="s">
        <v>8069</v>
      </c>
      <c r="AW599" s="424">
        <v>8</v>
      </c>
      <c r="AX599" s="246"/>
      <c r="AY599" s="246"/>
    </row>
    <row r="600" spans="45:51" x14ac:dyDescent="0.15">
      <c r="AS600" s="514" t="s">
        <v>8545</v>
      </c>
    </row>
  </sheetData>
  <protectedRanges>
    <protectedRange sqref="AV81" name="範囲1"/>
  </protectedRanges>
  <dataConsolidate/>
  <mergeCells count="97">
    <mergeCell ref="T10:V10"/>
    <mergeCell ref="B4:G4"/>
    <mergeCell ref="B5:G5"/>
    <mergeCell ref="B6:G6"/>
    <mergeCell ref="B9:D9"/>
    <mergeCell ref="Q10:S10"/>
    <mergeCell ref="E11:L13"/>
    <mergeCell ref="Q11:S11"/>
    <mergeCell ref="T11:V11"/>
    <mergeCell ref="B15:F15"/>
    <mergeCell ref="I15:K16"/>
    <mergeCell ref="L15:V15"/>
    <mergeCell ref="L16:V16"/>
    <mergeCell ref="B23:B34"/>
    <mergeCell ref="C23:F23"/>
    <mergeCell ref="G23:V23"/>
    <mergeCell ref="C24:F24"/>
    <mergeCell ref="G24:V24"/>
    <mergeCell ref="C28:F28"/>
    <mergeCell ref="G28:I28"/>
    <mergeCell ref="J28:N28"/>
    <mergeCell ref="O28:Q28"/>
    <mergeCell ref="R28:V28"/>
    <mergeCell ref="C25:F27"/>
    <mergeCell ref="H25:K25"/>
    <mergeCell ref="L25:V25"/>
    <mergeCell ref="G26:V26"/>
    <mergeCell ref="G27:V27"/>
    <mergeCell ref="C29:F29"/>
    <mergeCell ref="I17:K17"/>
    <mergeCell ref="L17:T17"/>
    <mergeCell ref="U17:V18"/>
    <mergeCell ref="I18:K18"/>
    <mergeCell ref="L18:T18"/>
    <mergeCell ref="G29:N29"/>
    <mergeCell ref="O29:Q29"/>
    <mergeCell ref="R29:V29"/>
    <mergeCell ref="C30:D34"/>
    <mergeCell ref="E30:F30"/>
    <mergeCell ref="G30:V30"/>
    <mergeCell ref="E31:F31"/>
    <mergeCell ref="G31:V31"/>
    <mergeCell ref="E32:F34"/>
    <mergeCell ref="H32:K32"/>
    <mergeCell ref="L32:V32"/>
    <mergeCell ref="G33:V33"/>
    <mergeCell ref="G34:V34"/>
    <mergeCell ref="G41:L42"/>
    <mergeCell ref="M41:R41"/>
    <mergeCell ref="T41:V41"/>
    <mergeCell ref="M42:R42"/>
    <mergeCell ref="T42:V42"/>
    <mergeCell ref="B43:F43"/>
    <mergeCell ref="G43:V43"/>
    <mergeCell ref="B35:B42"/>
    <mergeCell ref="C35:F35"/>
    <mergeCell ref="G35:V35"/>
    <mergeCell ref="C36:F36"/>
    <mergeCell ref="G36:V36"/>
    <mergeCell ref="C37:F39"/>
    <mergeCell ref="G39:V39"/>
    <mergeCell ref="H37:K37"/>
    <mergeCell ref="L37:P37"/>
    <mergeCell ref="Q37:S37"/>
    <mergeCell ref="T37:U37"/>
    <mergeCell ref="G38:V38"/>
    <mergeCell ref="C40:F42"/>
    <mergeCell ref="G40:V40"/>
    <mergeCell ref="B44:F45"/>
    <mergeCell ref="G44:I44"/>
    <mergeCell ref="J44:O44"/>
    <mergeCell ref="P44:R44"/>
    <mergeCell ref="S44:V44"/>
    <mergeCell ref="G45:I45"/>
    <mergeCell ref="J45:V45"/>
    <mergeCell ref="B46:F46"/>
    <mergeCell ref="G46:K46"/>
    <mergeCell ref="L46:P46"/>
    <mergeCell ref="Q46:V46"/>
    <mergeCell ref="B47:F47"/>
    <mergeCell ref="G47:K47"/>
    <mergeCell ref="L47:P47"/>
    <mergeCell ref="Q47:V47"/>
    <mergeCell ref="B53:V53"/>
    <mergeCell ref="B48:F48"/>
    <mergeCell ref="G48:K48"/>
    <mergeCell ref="L48:P48"/>
    <mergeCell ref="Q48:V48"/>
    <mergeCell ref="B49:F49"/>
    <mergeCell ref="G49:K49"/>
    <mergeCell ref="L49:P49"/>
    <mergeCell ref="Q49:V49"/>
    <mergeCell ref="B50:F50"/>
    <mergeCell ref="G50:K50"/>
    <mergeCell ref="L50:V50"/>
    <mergeCell ref="B51:V51"/>
    <mergeCell ref="B52:V52"/>
  </mergeCells>
  <phoneticPr fontId="1"/>
  <dataValidations count="3">
    <dataValidation imeMode="halfKatakana" allowBlank="1" showInputMessage="1" showErrorMessage="1" sqref="G23:V23 G35:V35"/>
    <dataValidation imeMode="off" allowBlank="1" showInputMessage="1" showErrorMessage="1" sqref="J28:N28 Q13:U13 AA8 M42:R42 R28:V28 V37 Q37:S37 H32:K32 H25:K25 Q46 Q48:V48 G46:K48 H37:K37 G49:G50"/>
    <dataValidation type="whole" imeMode="off" allowBlank="1" showInputMessage="1" showErrorMessage="1" sqref="AA4">
      <formula1>0</formula1>
      <formula2>9999999999</formula2>
    </dataValidation>
  </dataValidations>
  <printOptions horizontalCentered="1"/>
  <pageMargins left="0.59055118110236227" right="0.59055118110236227" top="0.19685039370078741" bottom="0" header="0.51181102362204722" footer="0.19685039370078741"/>
  <pageSetup paperSize="9" scale="89" orientation="portrait" r:id="rId1"/>
  <headerFooter alignWithMargins="0">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mbShisetu">
              <controlPr defaultSize="0" print="0" autoLine="0" autoPict="0" macro="[3]!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4" r:id="rId5" name="Drop Down 2">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5" r:id="rId6" name="ComboJigyo">
              <controlPr defaultSize="0" autoLine="0" autoPict="0" macro="[3]!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6" r:id="rId7" name="Drop Down 4">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7" r:id="rId8" name="Drop Down 5">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8" r:id="rId9" name="Button 6">
              <controlPr defaultSize="0" print="0" autoFill="0" autoPict="0" macro="[3]!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9" r:id="rId10" name="Check Box 7">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80" r:id="rId11" name="Button 8">
              <controlPr defaultSize="0" print="0" autoFill="0" autoPict="0" macro="[3]!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81" r:id="rId12" name="Group Box 9">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82" r:id="rId13" name="Option Button 10">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83" r:id="rId14" name="Option Button 11">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84" r:id="rId15" name="Group Box 12">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85" r:id="rId16" name="Option Button 13">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86" r:id="rId17" name="Option Button 14">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87" r:id="rId18" name="Group Box 15">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88" r:id="rId19" name="Option Button 16">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89" r:id="rId20" name="Option Button 17">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25" defaultRowHeight="15" customHeight="1" x14ac:dyDescent="0.4"/>
  <cols>
    <col min="1" max="8" width="2.625" style="536" customWidth="1"/>
    <col min="9" max="9" width="2.375" style="536" customWidth="1"/>
    <col min="10" max="69" width="2.625" style="536" customWidth="1"/>
    <col min="70" max="70" width="3.25" style="536" customWidth="1"/>
    <col min="71" max="16384" width="2.625" style="536"/>
  </cols>
  <sheetData>
    <row r="1" spans="1:72" ht="15" customHeight="1" x14ac:dyDescent="0.4">
      <c r="A1" s="1774" t="s">
        <v>8546</v>
      </c>
      <c r="B1" s="1774"/>
      <c r="C1" s="1774"/>
      <c r="D1" s="1774"/>
      <c r="E1" s="1774"/>
      <c r="F1" s="1774"/>
      <c r="G1" s="1774"/>
      <c r="H1" s="1774"/>
      <c r="I1" s="1774"/>
      <c r="J1" s="1774"/>
      <c r="K1" s="1774"/>
      <c r="L1" s="1774"/>
      <c r="M1" s="1774"/>
      <c r="N1" s="1774"/>
      <c r="O1" s="1774"/>
      <c r="P1" s="1774"/>
      <c r="Q1" s="1774"/>
      <c r="R1" s="1774"/>
      <c r="S1" s="1774"/>
      <c r="T1" s="1774"/>
      <c r="U1" s="1774"/>
      <c r="V1" s="1774"/>
      <c r="W1" s="1774"/>
      <c r="X1" s="1774"/>
      <c r="Y1" s="1774"/>
      <c r="Z1" s="1774"/>
      <c r="AA1" s="1774"/>
      <c r="AB1" s="1774"/>
      <c r="AC1" s="1774"/>
      <c r="AD1" s="1774"/>
      <c r="AE1" s="1774"/>
      <c r="AF1" s="1774"/>
      <c r="AG1" s="1774"/>
      <c r="AH1" s="1774"/>
      <c r="AI1" s="1774"/>
      <c r="AJ1" s="1774"/>
      <c r="AK1" s="1774"/>
      <c r="AL1" s="1774"/>
      <c r="AM1" s="1774"/>
      <c r="AN1" s="1774"/>
      <c r="AO1" s="1774"/>
    </row>
    <row r="2" spans="1:72" ht="15" customHeight="1" x14ac:dyDescent="0.4">
      <c r="A2" s="1774"/>
      <c r="B2" s="1774"/>
      <c r="C2" s="1774"/>
      <c r="D2" s="1774"/>
      <c r="E2" s="1774"/>
      <c r="F2" s="1774"/>
      <c r="G2" s="1774"/>
      <c r="H2" s="1774"/>
      <c r="I2" s="1774"/>
      <c r="J2" s="1774"/>
      <c r="K2" s="1774"/>
      <c r="L2" s="1774"/>
      <c r="M2" s="1774"/>
      <c r="N2" s="1774"/>
      <c r="O2" s="1774"/>
      <c r="P2" s="1774"/>
      <c r="Q2" s="1774"/>
      <c r="R2" s="1774"/>
      <c r="S2" s="1774"/>
      <c r="T2" s="1774"/>
      <c r="U2" s="1774"/>
      <c r="V2" s="1774"/>
      <c r="W2" s="1774"/>
      <c r="X2" s="1774"/>
      <c r="Y2" s="1774"/>
      <c r="Z2" s="1774"/>
      <c r="AA2" s="1774"/>
      <c r="AB2" s="1774"/>
      <c r="AC2" s="1774"/>
      <c r="AD2" s="1774"/>
      <c r="AE2" s="1774"/>
      <c r="AF2" s="1774"/>
      <c r="AG2" s="1774"/>
      <c r="AH2" s="1774"/>
      <c r="AI2" s="1774"/>
      <c r="AJ2" s="1774"/>
      <c r="AK2" s="1774"/>
      <c r="AL2" s="1774"/>
      <c r="AM2" s="1774"/>
      <c r="AN2" s="1774"/>
      <c r="AO2" s="1774"/>
    </row>
    <row r="3" spans="1:72" ht="15" customHeight="1" x14ac:dyDescent="0.4">
      <c r="A3" s="537"/>
      <c r="B3" s="537"/>
      <c r="C3" s="537"/>
      <c r="D3" s="537"/>
      <c r="E3" s="537"/>
      <c r="F3" s="537"/>
      <c r="G3" s="537"/>
      <c r="H3" s="537"/>
      <c r="I3" s="537"/>
      <c r="J3" s="537"/>
      <c r="K3" s="537"/>
      <c r="L3" s="537"/>
      <c r="M3" s="537"/>
      <c r="N3" s="537"/>
      <c r="O3" s="537"/>
      <c r="P3" s="537"/>
      <c r="Q3" s="537"/>
      <c r="R3" s="537"/>
      <c r="S3" s="537"/>
      <c r="T3" s="537"/>
      <c r="U3" s="537"/>
      <c r="V3" s="537"/>
      <c r="W3" s="537"/>
      <c r="X3" s="537"/>
      <c r="Y3" s="537"/>
      <c r="Z3" s="537"/>
      <c r="AA3" s="537"/>
      <c r="AB3" s="537"/>
      <c r="AC3" s="537"/>
      <c r="AD3" s="537"/>
      <c r="AE3" s="537"/>
      <c r="AF3" s="537"/>
      <c r="AG3" s="537"/>
      <c r="AH3" s="537"/>
      <c r="AI3" s="537"/>
      <c r="AJ3" s="537"/>
      <c r="AK3" s="537"/>
      <c r="AL3" s="537"/>
      <c r="AM3" s="537"/>
      <c r="AN3" s="537"/>
      <c r="AO3" s="537"/>
    </row>
    <row r="4" spans="1:72" ht="15" customHeight="1" x14ac:dyDescent="0.4">
      <c r="A4" s="537" t="s">
        <v>8547</v>
      </c>
      <c r="B4" s="537"/>
      <c r="C4" s="537"/>
      <c r="D4" s="537"/>
      <c r="E4" s="537"/>
      <c r="F4" s="537"/>
      <c r="G4" s="537"/>
      <c r="H4" s="537"/>
      <c r="I4" s="537"/>
      <c r="J4" s="537"/>
      <c r="K4" s="537"/>
      <c r="L4" s="537"/>
      <c r="M4" s="537"/>
      <c r="N4" s="537"/>
      <c r="O4" s="537"/>
      <c r="P4" s="537"/>
      <c r="Q4" s="537"/>
      <c r="R4" s="537"/>
      <c r="S4" s="537"/>
      <c r="T4" s="537"/>
      <c r="U4" s="537"/>
      <c r="V4" s="537"/>
      <c r="W4" s="537"/>
      <c r="X4" s="537"/>
      <c r="Y4" s="537"/>
      <c r="Z4" s="537"/>
      <c r="AA4" s="537"/>
      <c r="AB4" s="537"/>
      <c r="AC4" s="537"/>
      <c r="AD4" s="537"/>
      <c r="AE4" s="537"/>
      <c r="AF4" s="537"/>
      <c r="AG4" s="537"/>
      <c r="AH4" s="537"/>
      <c r="AI4" s="537"/>
      <c r="AJ4" s="537"/>
      <c r="AK4" s="537"/>
      <c r="AL4" s="537"/>
      <c r="AM4" s="537"/>
      <c r="AN4" s="537"/>
      <c r="AO4" s="537"/>
    </row>
    <row r="5" spans="1:72" ht="15" customHeight="1" x14ac:dyDescent="0.4">
      <c r="A5" s="537"/>
      <c r="B5" s="537"/>
      <c r="C5" s="537"/>
      <c r="D5" s="537"/>
      <c r="E5" s="537"/>
      <c r="F5" s="537"/>
      <c r="G5" s="537"/>
      <c r="H5" s="537"/>
      <c r="I5" s="537"/>
      <c r="J5" s="537"/>
      <c r="K5" s="537"/>
      <c r="L5" s="537"/>
      <c r="M5" s="537"/>
      <c r="N5" s="537"/>
      <c r="O5" s="537"/>
      <c r="P5" s="537"/>
      <c r="Q5" s="537"/>
      <c r="R5" s="537"/>
      <c r="S5" s="537"/>
      <c r="T5" s="537"/>
      <c r="U5" s="537"/>
      <c r="V5" s="537"/>
      <c r="W5" s="537"/>
      <c r="X5" s="537"/>
      <c r="Y5" s="537"/>
      <c r="Z5" s="537"/>
      <c r="AA5" s="537"/>
      <c r="AB5" s="537"/>
      <c r="AC5" s="537"/>
      <c r="AD5" s="537"/>
      <c r="AE5" s="537"/>
      <c r="AF5" s="537"/>
      <c r="AG5" s="537"/>
      <c r="AH5" s="537"/>
      <c r="AI5" s="537"/>
      <c r="AJ5" s="537"/>
      <c r="AK5" s="537"/>
      <c r="AL5" s="537"/>
      <c r="AM5" s="537"/>
      <c r="AN5" s="537"/>
      <c r="AO5" s="537"/>
    </row>
    <row r="6" spans="1:72" ht="15" customHeight="1" x14ac:dyDescent="0.4">
      <c r="A6" s="1774" t="s">
        <v>8548</v>
      </c>
      <c r="B6" s="1774"/>
      <c r="C6" s="1774"/>
      <c r="D6" s="1774"/>
      <c r="E6" s="1774"/>
      <c r="F6" s="1774"/>
      <c r="G6" s="1774"/>
      <c r="H6" s="1774"/>
      <c r="I6" s="1774"/>
      <c r="J6" s="1774"/>
      <c r="K6" s="1774"/>
      <c r="L6" s="1774"/>
      <c r="M6" s="1774"/>
      <c r="N6" s="1774"/>
      <c r="O6" s="1774"/>
      <c r="P6" s="1774"/>
      <c r="Q6" s="1774"/>
      <c r="R6" s="1774"/>
      <c r="S6" s="1774"/>
      <c r="T6" s="1774"/>
      <c r="U6" s="1774"/>
      <c r="V6" s="1774"/>
      <c r="W6" s="1774"/>
      <c r="X6" s="1774"/>
      <c r="Y6" s="1774"/>
      <c r="Z6" s="1774"/>
      <c r="AA6" s="1774"/>
      <c r="AB6" s="1774"/>
      <c r="AC6" s="1774"/>
      <c r="AD6" s="1774"/>
      <c r="AE6" s="1774"/>
      <c r="AF6" s="1774"/>
      <c r="AG6" s="1774"/>
      <c r="AH6" s="1774"/>
      <c r="AI6" s="1774"/>
      <c r="AJ6" s="1774"/>
      <c r="AK6" s="1774"/>
      <c r="AL6" s="1774"/>
      <c r="AM6" s="1774"/>
      <c r="AN6" s="1774"/>
      <c r="AO6" s="1774"/>
    </row>
    <row r="7" spans="1:72" ht="15" customHeight="1" x14ac:dyDescent="0.4">
      <c r="A7" s="538"/>
      <c r="B7" s="538"/>
      <c r="C7" s="538"/>
      <c r="D7" s="538"/>
      <c r="E7" s="538"/>
      <c r="F7" s="538"/>
      <c r="G7" s="538"/>
      <c r="H7" s="538"/>
      <c r="I7" s="538"/>
      <c r="J7" s="538"/>
      <c r="K7" s="538"/>
      <c r="L7" s="538"/>
      <c r="M7" s="538"/>
      <c r="N7" s="538"/>
      <c r="O7" s="538"/>
      <c r="P7" s="538"/>
      <c r="Q7" s="538"/>
      <c r="R7" s="538"/>
      <c r="S7" s="538"/>
      <c r="T7" s="538"/>
      <c r="U7" s="538"/>
      <c r="V7" s="538"/>
      <c r="W7" s="538"/>
      <c r="X7" s="538"/>
      <c r="Y7" s="538"/>
      <c r="Z7" s="538"/>
      <c r="AA7" s="538"/>
      <c r="AB7" s="538"/>
      <c r="AC7" s="538"/>
      <c r="AD7" s="538"/>
      <c r="AE7" s="538"/>
      <c r="AF7" s="538"/>
      <c r="AG7" s="538"/>
      <c r="AH7" s="538"/>
      <c r="AI7" s="538"/>
      <c r="AJ7" s="538"/>
      <c r="AK7" s="538"/>
      <c r="AL7" s="538"/>
      <c r="AM7" s="538"/>
      <c r="AN7" s="538"/>
      <c r="AO7" s="538"/>
    </row>
    <row r="8" spans="1:72" ht="16.899999999999999" customHeight="1" x14ac:dyDescent="0.4">
      <c r="A8" s="538"/>
      <c r="B8" s="538"/>
      <c r="C8" s="538"/>
      <c r="D8" s="538"/>
      <c r="E8" s="538"/>
      <c r="F8" s="538"/>
      <c r="G8" s="538"/>
      <c r="H8" s="538"/>
      <c r="I8" s="538"/>
      <c r="J8" s="538"/>
      <c r="K8" s="538"/>
      <c r="L8" s="538"/>
      <c r="M8" s="538"/>
      <c r="N8" s="538"/>
      <c r="O8" s="538"/>
      <c r="P8" s="538"/>
      <c r="Q8" s="538"/>
      <c r="R8" s="538"/>
      <c r="S8" s="538"/>
      <c r="T8" s="538"/>
      <c r="U8" s="1775" t="s">
        <v>8549</v>
      </c>
      <c r="V8" s="1776"/>
      <c r="W8" s="1776"/>
      <c r="X8" s="1779"/>
      <c r="Y8" s="1779"/>
      <c r="Z8" s="1779"/>
      <c r="AA8" s="1607" t="s">
        <v>8550</v>
      </c>
      <c r="AB8" s="1607"/>
      <c r="AC8" s="1607"/>
      <c r="AD8" s="1779"/>
      <c r="AE8" s="1779"/>
      <c r="AF8" s="1779"/>
      <c r="AG8" s="1607" t="s">
        <v>8551</v>
      </c>
      <c r="AH8" s="1607"/>
      <c r="AI8" s="1607"/>
      <c r="AJ8" s="1779"/>
      <c r="AK8" s="1779"/>
      <c r="AL8" s="1779"/>
      <c r="AM8" s="1607" t="s">
        <v>8552</v>
      </c>
      <c r="AN8" s="1607"/>
      <c r="AO8" s="1622"/>
    </row>
    <row r="9" spans="1:72" ht="16.899999999999999" customHeight="1" x14ac:dyDescent="0.4">
      <c r="A9" s="537"/>
      <c r="B9" s="537"/>
      <c r="C9" s="537"/>
      <c r="D9" s="537"/>
      <c r="E9" s="537"/>
      <c r="F9" s="537"/>
      <c r="G9" s="537"/>
      <c r="H9" s="537"/>
      <c r="I9" s="537"/>
      <c r="J9" s="537"/>
      <c r="K9" s="537"/>
      <c r="L9" s="537"/>
      <c r="M9" s="537"/>
      <c r="N9" s="537"/>
      <c r="O9" s="537"/>
      <c r="P9" s="537"/>
      <c r="Q9" s="537"/>
      <c r="R9" s="537"/>
      <c r="S9" s="537"/>
      <c r="T9" s="537"/>
      <c r="U9" s="1777"/>
      <c r="V9" s="1778"/>
      <c r="W9" s="1778"/>
      <c r="X9" s="1780"/>
      <c r="Y9" s="1780"/>
      <c r="Z9" s="1780"/>
      <c r="AA9" s="1609"/>
      <c r="AB9" s="1609"/>
      <c r="AC9" s="1609"/>
      <c r="AD9" s="1780"/>
      <c r="AE9" s="1780"/>
      <c r="AF9" s="1780"/>
      <c r="AG9" s="1609"/>
      <c r="AH9" s="1609"/>
      <c r="AI9" s="1609"/>
      <c r="AJ9" s="1780"/>
      <c r="AK9" s="1780"/>
      <c r="AL9" s="1780"/>
      <c r="AM9" s="1609"/>
      <c r="AN9" s="1609"/>
      <c r="AO9" s="1623"/>
      <c r="AP9" s="539"/>
      <c r="AQ9" s="539"/>
      <c r="AR9" s="539"/>
      <c r="AS9" s="539"/>
      <c r="AT9" s="539"/>
      <c r="AU9" s="539"/>
      <c r="AV9" s="539"/>
      <c r="AW9" s="539"/>
      <c r="AX9" s="539"/>
      <c r="AY9" s="539"/>
      <c r="AZ9" s="539"/>
      <c r="BA9" s="539"/>
      <c r="BB9" s="539"/>
      <c r="BC9" s="539"/>
      <c r="BD9" s="539"/>
      <c r="BE9" s="539"/>
      <c r="BF9" s="539"/>
      <c r="BG9" s="539"/>
      <c r="BH9" s="539"/>
      <c r="BI9" s="539"/>
      <c r="BJ9" s="539"/>
      <c r="BK9" s="539"/>
      <c r="BL9" s="539"/>
      <c r="BM9" s="539"/>
      <c r="BN9" s="539"/>
      <c r="BO9" s="539"/>
      <c r="BP9" s="539"/>
      <c r="BQ9" s="539"/>
      <c r="BR9" s="539"/>
      <c r="BS9" s="539"/>
      <c r="BT9" s="539"/>
    </row>
    <row r="10" spans="1:72" ht="15" customHeight="1" thickBot="1" x14ac:dyDescent="0.45">
      <c r="A10" s="537"/>
      <c r="B10" s="537"/>
      <c r="C10" s="537"/>
      <c r="D10" s="537"/>
      <c r="E10" s="537"/>
      <c r="F10" s="537"/>
      <c r="G10" s="537"/>
      <c r="H10" s="537"/>
      <c r="I10" s="537"/>
      <c r="J10" s="537"/>
      <c r="K10" s="537"/>
      <c r="L10" s="537"/>
      <c r="M10" s="537"/>
      <c r="N10" s="537"/>
      <c r="O10" s="537"/>
      <c r="P10" s="537"/>
      <c r="Q10" s="537"/>
      <c r="R10" s="537"/>
      <c r="S10" s="537"/>
      <c r="T10" s="537"/>
      <c r="U10" s="537"/>
      <c r="V10" s="537"/>
      <c r="W10" s="537"/>
      <c r="X10" s="537"/>
      <c r="Y10" s="537"/>
      <c r="Z10" s="537"/>
      <c r="AA10" s="537"/>
      <c r="AB10" s="537"/>
      <c r="AC10" s="537"/>
      <c r="AD10" s="537"/>
      <c r="AE10" s="537"/>
      <c r="AF10" s="537"/>
      <c r="AG10" s="537"/>
      <c r="AH10" s="537"/>
      <c r="AI10" s="537"/>
      <c r="AJ10" s="537"/>
      <c r="AK10" s="537"/>
      <c r="AL10" s="537"/>
      <c r="AM10" s="537"/>
      <c r="AN10" s="537"/>
      <c r="AO10" s="537"/>
      <c r="AP10" s="539"/>
      <c r="AQ10" s="539"/>
      <c r="AR10" s="539"/>
      <c r="AS10" s="539"/>
      <c r="AT10" s="539"/>
      <c r="AU10" s="539"/>
      <c r="AV10" s="539"/>
      <c r="AW10" s="539"/>
      <c r="AX10" s="539"/>
      <c r="AY10" s="539"/>
      <c r="AZ10" s="539"/>
      <c r="BA10" s="539"/>
      <c r="BB10" s="539"/>
      <c r="BC10" s="539"/>
      <c r="BD10" s="539"/>
      <c r="BE10" s="539"/>
      <c r="BF10" s="539"/>
      <c r="BG10" s="539"/>
      <c r="BH10" s="539"/>
      <c r="BI10" s="539"/>
      <c r="BJ10" s="539"/>
      <c r="BK10" s="539"/>
      <c r="BL10" s="539"/>
      <c r="BM10" s="539"/>
      <c r="BN10" s="539"/>
      <c r="BO10" s="539"/>
      <c r="BP10" s="539"/>
      <c r="BQ10" s="539"/>
      <c r="BR10" s="539"/>
      <c r="BS10" s="539"/>
      <c r="BT10" s="539"/>
    </row>
    <row r="11" spans="1:72" ht="16.899999999999999" customHeight="1" x14ac:dyDescent="0.4">
      <c r="A11" s="1574" t="s">
        <v>8553</v>
      </c>
      <c r="B11" s="1694"/>
      <c r="C11" s="1699" t="s">
        <v>8554</v>
      </c>
      <c r="D11" s="1589"/>
      <c r="E11" s="1589"/>
      <c r="F11" s="1589"/>
      <c r="G11" s="1589"/>
      <c r="H11" s="1590"/>
      <c r="I11" s="1700" t="str">
        <f>IF(様式第１号!G24&lt;&gt;"",様式第１号!G24,"")</f>
        <v/>
      </c>
      <c r="J11" s="1664"/>
      <c r="K11" s="1664"/>
      <c r="L11" s="1664"/>
      <c r="M11" s="1664"/>
      <c r="N11" s="1664"/>
      <c r="O11" s="1664"/>
      <c r="P11" s="1664"/>
      <c r="Q11" s="1664"/>
      <c r="R11" s="1664"/>
      <c r="S11" s="1664"/>
      <c r="T11" s="1664"/>
      <c r="U11" s="1664"/>
      <c r="V11" s="1664"/>
      <c r="W11" s="1664"/>
      <c r="X11" s="1664"/>
      <c r="Y11" s="1664"/>
      <c r="Z11" s="1664"/>
      <c r="AA11" s="1664"/>
      <c r="AB11" s="1664"/>
      <c r="AC11" s="1664"/>
      <c r="AD11" s="1664"/>
      <c r="AE11" s="1664"/>
      <c r="AF11" s="1664"/>
      <c r="AG11" s="1754" t="s">
        <v>8555</v>
      </c>
      <c r="AH11" s="1755"/>
      <c r="AI11" s="1755"/>
      <c r="AJ11" s="1755"/>
      <c r="AK11" s="1755"/>
      <c r="AL11" s="1755"/>
      <c r="AM11" s="1755"/>
      <c r="AN11" s="1755"/>
      <c r="AO11" s="1756"/>
      <c r="AP11" s="539"/>
      <c r="AQ11" s="539"/>
      <c r="AR11" s="539"/>
      <c r="AS11" s="539"/>
      <c r="AT11" s="539"/>
      <c r="AU11" s="539"/>
      <c r="AV11" s="539"/>
      <c r="AW11" s="539"/>
      <c r="AX11" s="539"/>
      <c r="AY11" s="539"/>
      <c r="AZ11" s="539"/>
      <c r="BA11" s="539"/>
      <c r="BB11" s="539"/>
      <c r="BC11" s="539"/>
      <c r="BD11" s="539"/>
      <c r="BE11" s="539"/>
      <c r="BF11" s="539"/>
      <c r="BG11" s="539"/>
      <c r="BH11" s="539"/>
      <c r="BI11" s="539"/>
      <c r="BJ11" s="539"/>
      <c r="BK11" s="539"/>
      <c r="BL11" s="539"/>
      <c r="BM11" s="539"/>
      <c r="BN11" s="539"/>
      <c r="BO11" s="539"/>
      <c r="BP11" s="539"/>
      <c r="BQ11" s="539"/>
      <c r="BR11" s="539"/>
      <c r="BS11" s="539"/>
      <c r="BT11" s="539"/>
    </row>
    <row r="12" spans="1:72" ht="16.899999999999999" customHeight="1" x14ac:dyDescent="0.4">
      <c r="A12" s="1695"/>
      <c r="B12" s="1696"/>
      <c r="C12" s="1688"/>
      <c r="D12" s="1689"/>
      <c r="E12" s="1689"/>
      <c r="F12" s="1689"/>
      <c r="G12" s="1689"/>
      <c r="H12" s="1690"/>
      <c r="I12" s="1701"/>
      <c r="J12" s="1702"/>
      <c r="K12" s="1702"/>
      <c r="L12" s="1702"/>
      <c r="M12" s="1702"/>
      <c r="N12" s="1702"/>
      <c r="O12" s="1702"/>
      <c r="P12" s="1702"/>
      <c r="Q12" s="1702"/>
      <c r="R12" s="1702"/>
      <c r="S12" s="1702"/>
      <c r="T12" s="1702"/>
      <c r="U12" s="1702"/>
      <c r="V12" s="1702"/>
      <c r="W12" s="1702"/>
      <c r="X12" s="1702"/>
      <c r="Y12" s="1702"/>
      <c r="Z12" s="1702"/>
      <c r="AA12" s="1702"/>
      <c r="AB12" s="1702"/>
      <c r="AC12" s="1702"/>
      <c r="AD12" s="1702"/>
      <c r="AE12" s="1702"/>
      <c r="AF12" s="1702"/>
      <c r="AG12" s="1757"/>
      <c r="AH12" s="1758"/>
      <c r="AI12" s="1758"/>
      <c r="AJ12" s="1758"/>
      <c r="AK12" s="1758"/>
      <c r="AL12" s="1758"/>
      <c r="AM12" s="1758"/>
      <c r="AN12" s="1758"/>
      <c r="AO12" s="1759"/>
      <c r="AP12" s="539"/>
      <c r="AQ12" s="539"/>
      <c r="AW12" s="539"/>
      <c r="AX12" s="539"/>
      <c r="AY12" s="539"/>
      <c r="AZ12" s="539"/>
      <c r="BA12" s="539"/>
      <c r="BB12" s="539"/>
      <c r="BC12" s="539"/>
      <c r="BD12" s="539"/>
      <c r="BE12" s="539"/>
      <c r="BF12" s="539"/>
      <c r="BG12" s="539"/>
      <c r="BH12" s="539"/>
      <c r="BI12" s="539"/>
      <c r="BJ12" s="539"/>
      <c r="BK12" s="539"/>
      <c r="BL12" s="539"/>
      <c r="BM12" s="539"/>
      <c r="BN12" s="539"/>
      <c r="BO12" s="539"/>
      <c r="BP12" s="539"/>
      <c r="BQ12" s="539"/>
      <c r="BR12" s="539"/>
      <c r="BS12" s="539"/>
      <c r="BT12" s="539"/>
    </row>
    <row r="13" spans="1:72" ht="16.899999999999999" customHeight="1" x14ac:dyDescent="0.4">
      <c r="A13" s="1695"/>
      <c r="B13" s="1696"/>
      <c r="C13" s="1763" t="s">
        <v>8556</v>
      </c>
      <c r="D13" s="1764"/>
      <c r="E13" s="1764"/>
      <c r="F13" s="1764"/>
      <c r="G13" s="1764"/>
      <c r="H13" s="1765"/>
      <c r="I13" s="1766" t="s">
        <v>8557</v>
      </c>
      <c r="J13" s="1767"/>
      <c r="K13" s="540" t="str">
        <f>IF(様式第１号!$H$25&lt;&gt;"",IF(LEN(様式第１号!$H$25)&gt;6,LEFT(様式第１号!$H$25,1),LEFT(REPT("0",7-LEN(様式第１号!$H$25))&amp;様式第１号!$H$25,1)),"")</f>
        <v/>
      </c>
      <c r="L13" s="540" t="str">
        <f>IF(様式第１号!$H$25&lt;&gt;"",IF(LEN(様式第１号!$H$25)&gt;6,MID(様式第１号!$H$25,2,1),MID(REPT("0",7-LEN(様式第１号!$H$25))&amp;様式第１号!$H$25,2,1)),"")</f>
        <v/>
      </c>
      <c r="M13" s="540" t="str">
        <f>IF(様式第１号!$H$25&lt;&gt;"",IF(LEN(様式第１号!$H$25)&gt;6,MID(様式第１号!$H$25,3,1),MID(REPT("0",7-LEN(様式第１号!$H$25))&amp;様式第１号!$H$25,3,1)),"")</f>
        <v/>
      </c>
      <c r="N13" s="541" t="s">
        <v>8558</v>
      </c>
      <c r="O13" s="540" t="str">
        <f>IF(様式第１号!$H$25&lt;&gt;"",IF(LEN(様式第１号!$H$25)&gt;6,MID(様式第１号!$H$25,4,1),MID(REPT("0",7-LEN(様式第１号!$H$25))&amp;様式第１号!$H$25,4,1)),"")</f>
        <v/>
      </c>
      <c r="P13" s="540" t="str">
        <f>IF(様式第１号!$H$25&lt;&gt;"",IF(LEN(様式第１号!$H$25)&gt;6,MID(様式第１号!$H$25,5,1),MID(REPT("0",7-LEN(様式第１号!$H$25))&amp;様式第１号!$H$25,5,1)),"")</f>
        <v/>
      </c>
      <c r="Q13" s="540" t="str">
        <f>IF(様式第１号!$H$25&lt;&gt;"",IF(LEN(様式第１号!$H$25)&gt;6,MID(様式第１号!$H$25,6,1),MID(REPT("0",7-LEN(様式第１号!$H$25))&amp;様式第１号!$H$25,6,1)),"")</f>
        <v/>
      </c>
      <c r="R13" s="540" t="str">
        <f>IF(様式第１号!$H$25&lt;&gt;"",IF(LEN(様式第１号!$H$25)&gt;6,MID(様式第１号!$H$25,7,1),MID(REPT("0",7-LEN(様式第１号!$H$25))&amp;様式第１号!$H$25,7,1)),"")</f>
        <v/>
      </c>
      <c r="S13" s="1768"/>
      <c r="T13" s="1769"/>
      <c r="U13" s="1769"/>
      <c r="V13" s="1769"/>
      <c r="W13" s="1769"/>
      <c r="X13" s="1769"/>
      <c r="Y13" s="1769"/>
      <c r="Z13" s="1769"/>
      <c r="AA13" s="1769"/>
      <c r="AB13" s="1769"/>
      <c r="AC13" s="1769"/>
      <c r="AD13" s="1769"/>
      <c r="AE13" s="1769"/>
      <c r="AF13" s="1770"/>
      <c r="AG13" s="1757"/>
      <c r="AH13" s="1758"/>
      <c r="AI13" s="1758"/>
      <c r="AJ13" s="1758"/>
      <c r="AK13" s="1758"/>
      <c r="AL13" s="1758"/>
      <c r="AM13" s="1758"/>
      <c r="AN13" s="1758"/>
      <c r="AO13" s="1759"/>
      <c r="AP13" s="539"/>
      <c r="AQ13" s="539"/>
      <c r="AW13" s="539"/>
      <c r="AX13" s="539"/>
      <c r="AY13" s="539"/>
      <c r="AZ13" s="539"/>
      <c r="BA13" s="539"/>
      <c r="BB13" s="539"/>
      <c r="BC13" s="539"/>
      <c r="BD13" s="539"/>
      <c r="BE13" s="539"/>
      <c r="BF13" s="539"/>
      <c r="BG13" s="539"/>
      <c r="BH13" s="539"/>
      <c r="BI13" s="539"/>
      <c r="BJ13" s="539"/>
      <c r="BK13" s="539"/>
      <c r="BL13" s="539"/>
      <c r="BM13" s="539"/>
      <c r="BN13" s="539"/>
      <c r="BO13" s="539"/>
      <c r="BP13" s="539"/>
      <c r="BQ13" s="539"/>
      <c r="BR13" s="539"/>
      <c r="BS13" s="539"/>
      <c r="BT13" s="539"/>
    </row>
    <row r="14" spans="1:72" ht="16.899999999999999" customHeight="1" x14ac:dyDescent="0.4">
      <c r="A14" s="1695"/>
      <c r="B14" s="1696"/>
      <c r="C14" s="1771" t="s">
        <v>8559</v>
      </c>
      <c r="D14" s="1686"/>
      <c r="E14" s="1686"/>
      <c r="F14" s="1686"/>
      <c r="G14" s="1686"/>
      <c r="H14" s="1687"/>
      <c r="I14" s="1772" t="str">
        <f>IF(様式第１号!G26&lt;&gt;"",様式第１号!G26,"")</f>
        <v/>
      </c>
      <c r="J14" s="1773"/>
      <c r="K14" s="1773"/>
      <c r="L14" s="1773"/>
      <c r="M14" s="1773"/>
      <c r="N14" s="1773"/>
      <c r="O14" s="1773"/>
      <c r="P14" s="1773"/>
      <c r="Q14" s="1773"/>
      <c r="R14" s="1773"/>
      <c r="S14" s="1773"/>
      <c r="T14" s="1773"/>
      <c r="U14" s="1773"/>
      <c r="V14" s="1773"/>
      <c r="W14" s="1773"/>
      <c r="X14" s="1773"/>
      <c r="Y14" s="1773"/>
      <c r="Z14" s="1773"/>
      <c r="AA14" s="1773"/>
      <c r="AB14" s="1773"/>
      <c r="AC14" s="1773"/>
      <c r="AD14" s="1773"/>
      <c r="AE14" s="1773"/>
      <c r="AF14" s="1773"/>
      <c r="AG14" s="1757"/>
      <c r="AH14" s="1758"/>
      <c r="AI14" s="1758"/>
      <c r="AJ14" s="1758"/>
      <c r="AK14" s="1758"/>
      <c r="AL14" s="1758"/>
      <c r="AM14" s="1758"/>
      <c r="AN14" s="1758"/>
      <c r="AO14" s="1759"/>
      <c r="AP14" s="539"/>
      <c r="AQ14" s="539"/>
      <c r="AR14" s="539"/>
      <c r="AS14" s="539"/>
      <c r="AT14" s="539"/>
      <c r="AU14" s="539"/>
      <c r="AV14" s="539"/>
      <c r="AW14" s="539"/>
      <c r="AX14" s="539"/>
      <c r="AY14" s="539"/>
      <c r="AZ14" s="539"/>
      <c r="BA14" s="539"/>
      <c r="BB14" s="539"/>
      <c r="BC14" s="539"/>
      <c r="BD14" s="539"/>
      <c r="BE14" s="539"/>
      <c r="BF14" s="539"/>
      <c r="BG14" s="539"/>
      <c r="BH14" s="539"/>
      <c r="BI14" s="539"/>
      <c r="BJ14" s="539"/>
      <c r="BK14" s="539"/>
      <c r="BL14" s="539"/>
      <c r="BM14" s="539"/>
      <c r="BN14" s="539"/>
      <c r="BO14" s="539"/>
      <c r="BP14" s="539"/>
      <c r="BQ14" s="539"/>
      <c r="BR14" s="539"/>
      <c r="BS14" s="539"/>
      <c r="BT14" s="539"/>
    </row>
    <row r="15" spans="1:72" ht="16.899999999999999" customHeight="1" x14ac:dyDescent="0.4">
      <c r="A15" s="1695"/>
      <c r="B15" s="1696"/>
      <c r="C15" s="1688"/>
      <c r="D15" s="1689"/>
      <c r="E15" s="1689"/>
      <c r="F15" s="1689"/>
      <c r="G15" s="1689"/>
      <c r="H15" s="1690"/>
      <c r="I15" s="1701"/>
      <c r="J15" s="1702"/>
      <c r="K15" s="1702"/>
      <c r="L15" s="1702"/>
      <c r="M15" s="1702"/>
      <c r="N15" s="1702"/>
      <c r="O15" s="1702"/>
      <c r="P15" s="1702"/>
      <c r="Q15" s="1702"/>
      <c r="R15" s="1702"/>
      <c r="S15" s="1702"/>
      <c r="T15" s="1702"/>
      <c r="U15" s="1702"/>
      <c r="V15" s="1702"/>
      <c r="W15" s="1702"/>
      <c r="X15" s="1702"/>
      <c r="Y15" s="1702"/>
      <c r="Z15" s="1702"/>
      <c r="AA15" s="1702"/>
      <c r="AB15" s="1702"/>
      <c r="AC15" s="1702"/>
      <c r="AD15" s="1702"/>
      <c r="AE15" s="1702"/>
      <c r="AF15" s="1702"/>
      <c r="AG15" s="1757"/>
      <c r="AH15" s="1758"/>
      <c r="AI15" s="1758"/>
      <c r="AJ15" s="1758"/>
      <c r="AK15" s="1758"/>
      <c r="AL15" s="1758"/>
      <c r="AM15" s="1758"/>
      <c r="AN15" s="1758"/>
      <c r="AO15" s="1759"/>
      <c r="AP15" s="539"/>
      <c r="AQ15" s="539"/>
      <c r="AR15" s="539"/>
      <c r="AS15" s="539"/>
      <c r="AT15" s="539"/>
      <c r="AU15" s="539"/>
      <c r="AV15" s="539"/>
      <c r="AW15" s="539"/>
    </row>
    <row r="16" spans="1:72" ht="16.899999999999999" customHeight="1" x14ac:dyDescent="0.4">
      <c r="A16" s="1695"/>
      <c r="B16" s="1696"/>
      <c r="C16" s="1688"/>
      <c r="D16" s="1689"/>
      <c r="E16" s="1689"/>
      <c r="F16" s="1689"/>
      <c r="G16" s="1689"/>
      <c r="H16" s="1690"/>
      <c r="I16" s="1772" t="str">
        <f>IF(様式第１号!G27&lt;&gt;"",様式第１号!G27,"")</f>
        <v/>
      </c>
      <c r="J16" s="1773"/>
      <c r="K16" s="1773"/>
      <c r="L16" s="1773"/>
      <c r="M16" s="1773"/>
      <c r="N16" s="1773"/>
      <c r="O16" s="1773"/>
      <c r="P16" s="1773"/>
      <c r="Q16" s="1773"/>
      <c r="R16" s="1773"/>
      <c r="S16" s="1773"/>
      <c r="T16" s="1773"/>
      <c r="U16" s="1773"/>
      <c r="V16" s="1773"/>
      <c r="W16" s="1773"/>
      <c r="X16" s="1773"/>
      <c r="Y16" s="1773"/>
      <c r="Z16" s="1773"/>
      <c r="AA16" s="1773"/>
      <c r="AB16" s="1773"/>
      <c r="AC16" s="1773"/>
      <c r="AD16" s="1773"/>
      <c r="AE16" s="1773"/>
      <c r="AF16" s="1773"/>
      <c r="AG16" s="1757"/>
      <c r="AH16" s="1758"/>
      <c r="AI16" s="1758"/>
      <c r="AJ16" s="1758"/>
      <c r="AK16" s="1758"/>
      <c r="AL16" s="1758"/>
      <c r="AM16" s="1758"/>
      <c r="AN16" s="1758"/>
      <c r="AO16" s="1759"/>
    </row>
    <row r="17" spans="1:41" ht="16.899999999999999" customHeight="1" x14ac:dyDescent="0.4">
      <c r="A17" s="1695"/>
      <c r="B17" s="1696"/>
      <c r="C17" s="1691"/>
      <c r="D17" s="1692"/>
      <c r="E17" s="1692"/>
      <c r="F17" s="1692"/>
      <c r="G17" s="1692"/>
      <c r="H17" s="1693"/>
      <c r="I17" s="1701"/>
      <c r="J17" s="1702"/>
      <c r="K17" s="1702"/>
      <c r="L17" s="1702"/>
      <c r="M17" s="1702"/>
      <c r="N17" s="1702"/>
      <c r="O17" s="1702"/>
      <c r="P17" s="1702"/>
      <c r="Q17" s="1702"/>
      <c r="R17" s="1702"/>
      <c r="S17" s="1702"/>
      <c r="T17" s="1702"/>
      <c r="U17" s="1702"/>
      <c r="V17" s="1702"/>
      <c r="W17" s="1702"/>
      <c r="X17" s="1702"/>
      <c r="Y17" s="1702"/>
      <c r="Z17" s="1702"/>
      <c r="AA17" s="1702"/>
      <c r="AB17" s="1702"/>
      <c r="AC17" s="1702"/>
      <c r="AD17" s="1702"/>
      <c r="AE17" s="1702"/>
      <c r="AF17" s="1702"/>
      <c r="AG17" s="1757"/>
      <c r="AH17" s="1758"/>
      <c r="AI17" s="1758"/>
      <c r="AJ17" s="1758"/>
      <c r="AK17" s="1758"/>
      <c r="AL17" s="1758"/>
      <c r="AM17" s="1758"/>
      <c r="AN17" s="1758"/>
      <c r="AO17" s="1759"/>
    </row>
    <row r="18" spans="1:41" ht="16.899999999999999" customHeight="1" x14ac:dyDescent="0.4">
      <c r="A18" s="1695"/>
      <c r="B18" s="1696"/>
      <c r="C18" s="1685" t="s">
        <v>8560</v>
      </c>
      <c r="D18" s="1686"/>
      <c r="E18" s="1686"/>
      <c r="F18" s="1686"/>
      <c r="G18" s="1686"/>
      <c r="H18" s="1687"/>
      <c r="I18" s="1738" t="str">
        <f>IF(様式第１号!G31&lt;&gt;"",様式第１号!G31,"")</f>
        <v/>
      </c>
      <c r="J18" s="1739"/>
      <c r="K18" s="1739"/>
      <c r="L18" s="1739"/>
      <c r="M18" s="1739"/>
      <c r="N18" s="1739"/>
      <c r="O18" s="1739"/>
      <c r="P18" s="1739"/>
      <c r="Q18" s="1739"/>
      <c r="R18" s="1739"/>
      <c r="S18" s="1739"/>
      <c r="T18" s="1739"/>
      <c r="U18" s="1739"/>
      <c r="V18" s="1739"/>
      <c r="W18" s="1739"/>
      <c r="X18" s="1739"/>
      <c r="Y18" s="1739"/>
      <c r="Z18" s="1739"/>
      <c r="AA18" s="1739"/>
      <c r="AB18" s="1739"/>
      <c r="AC18" s="1739"/>
      <c r="AD18" s="1739"/>
      <c r="AE18" s="1739"/>
      <c r="AF18" s="1739"/>
      <c r="AG18" s="1757"/>
      <c r="AH18" s="1758"/>
      <c r="AI18" s="1758"/>
      <c r="AJ18" s="1758"/>
      <c r="AK18" s="1758"/>
      <c r="AL18" s="1758"/>
      <c r="AM18" s="1758"/>
      <c r="AN18" s="1758"/>
      <c r="AO18" s="1759"/>
    </row>
    <row r="19" spans="1:41" ht="16.899999999999999" customHeight="1" thickBot="1" x14ac:dyDescent="0.45">
      <c r="A19" s="1695"/>
      <c r="B19" s="1696"/>
      <c r="C19" s="1591"/>
      <c r="D19" s="1592"/>
      <c r="E19" s="1592"/>
      <c r="F19" s="1592"/>
      <c r="G19" s="1592"/>
      <c r="H19" s="1593"/>
      <c r="I19" s="1740"/>
      <c r="J19" s="1741"/>
      <c r="K19" s="1741"/>
      <c r="L19" s="1741"/>
      <c r="M19" s="1741"/>
      <c r="N19" s="1741"/>
      <c r="O19" s="1741"/>
      <c r="P19" s="1741"/>
      <c r="Q19" s="1741"/>
      <c r="R19" s="1741"/>
      <c r="S19" s="1741"/>
      <c r="T19" s="1741"/>
      <c r="U19" s="1741"/>
      <c r="V19" s="1741"/>
      <c r="W19" s="1741"/>
      <c r="X19" s="1741"/>
      <c r="Y19" s="1741"/>
      <c r="Z19" s="1741"/>
      <c r="AA19" s="1741"/>
      <c r="AB19" s="1741"/>
      <c r="AC19" s="1741"/>
      <c r="AD19" s="1741"/>
      <c r="AE19" s="1741"/>
      <c r="AF19" s="1741"/>
      <c r="AG19" s="1760"/>
      <c r="AH19" s="1761"/>
      <c r="AI19" s="1761"/>
      <c r="AJ19" s="1761"/>
      <c r="AK19" s="1761"/>
      <c r="AL19" s="1761"/>
      <c r="AM19" s="1761"/>
      <c r="AN19" s="1761"/>
      <c r="AO19" s="1762"/>
    </row>
    <row r="20" spans="1:41" ht="16.899999999999999" customHeight="1" x14ac:dyDescent="0.4">
      <c r="A20" s="1695"/>
      <c r="B20" s="1696"/>
      <c r="C20" s="1588" t="s">
        <v>8561</v>
      </c>
      <c r="D20" s="1589"/>
      <c r="E20" s="1589"/>
      <c r="F20" s="1589"/>
      <c r="G20" s="1589"/>
      <c r="H20" s="1590"/>
      <c r="I20" s="1742" t="str">
        <f>IF(様式第１号!G36&lt;&gt;"",様式第１号!G36,"")</f>
        <v/>
      </c>
      <c r="J20" s="1743"/>
      <c r="K20" s="1743"/>
      <c r="L20" s="1743"/>
      <c r="M20" s="1743"/>
      <c r="N20" s="1743"/>
      <c r="O20" s="1743"/>
      <c r="P20" s="1743"/>
      <c r="Q20" s="1743"/>
      <c r="R20" s="1743"/>
      <c r="S20" s="1743"/>
      <c r="T20" s="1743"/>
      <c r="U20" s="1743"/>
      <c r="V20" s="1743"/>
      <c r="W20" s="1743"/>
      <c r="X20" s="1743"/>
      <c r="Y20" s="1743"/>
      <c r="Z20" s="1743"/>
      <c r="AA20" s="1743"/>
      <c r="AB20" s="1743"/>
      <c r="AC20" s="1743"/>
      <c r="AD20" s="1743"/>
      <c r="AE20" s="1743"/>
      <c r="AF20" s="1743"/>
      <c r="AG20" s="1744"/>
      <c r="AH20" s="1744"/>
      <c r="AI20" s="1744"/>
      <c r="AJ20" s="1744"/>
      <c r="AK20" s="1744"/>
      <c r="AL20" s="1744"/>
      <c r="AM20" s="1744"/>
      <c r="AN20" s="1744"/>
      <c r="AO20" s="1745"/>
    </row>
    <row r="21" spans="1:41" ht="16.899999999999999" customHeight="1" x14ac:dyDescent="0.4">
      <c r="A21" s="1695"/>
      <c r="B21" s="1696"/>
      <c r="C21" s="1591"/>
      <c r="D21" s="1592"/>
      <c r="E21" s="1592"/>
      <c r="F21" s="1592"/>
      <c r="G21" s="1592"/>
      <c r="H21" s="1593"/>
      <c r="I21" s="1740"/>
      <c r="J21" s="1741"/>
      <c r="K21" s="1741"/>
      <c r="L21" s="1741"/>
      <c r="M21" s="1741"/>
      <c r="N21" s="1741"/>
      <c r="O21" s="1741"/>
      <c r="P21" s="1741"/>
      <c r="Q21" s="1741"/>
      <c r="R21" s="1741"/>
      <c r="S21" s="1741"/>
      <c r="T21" s="1741"/>
      <c r="U21" s="1741"/>
      <c r="V21" s="1741"/>
      <c r="W21" s="1741"/>
      <c r="X21" s="1741"/>
      <c r="Y21" s="1741"/>
      <c r="Z21" s="1741"/>
      <c r="AA21" s="1741"/>
      <c r="AB21" s="1741"/>
      <c r="AC21" s="1741"/>
      <c r="AD21" s="1741"/>
      <c r="AE21" s="1741"/>
      <c r="AF21" s="1741"/>
      <c r="AG21" s="1741"/>
      <c r="AH21" s="1741"/>
      <c r="AI21" s="1741"/>
      <c r="AJ21" s="1741"/>
      <c r="AK21" s="1741"/>
      <c r="AL21" s="1741"/>
      <c r="AM21" s="1741"/>
      <c r="AN21" s="1741"/>
      <c r="AO21" s="1746"/>
    </row>
    <row r="22" spans="1:41" ht="16.899999999999999" customHeight="1" x14ac:dyDescent="0.4">
      <c r="A22" s="1695"/>
      <c r="B22" s="1696"/>
      <c r="C22" s="1699" t="s">
        <v>8562</v>
      </c>
      <c r="D22" s="1747"/>
      <c r="E22" s="1747"/>
      <c r="F22" s="1747"/>
      <c r="G22" s="1747"/>
      <c r="H22" s="1748"/>
      <c r="I22" s="1752" t="str">
        <f>IF(様式第１号!AA4&lt;&gt;"",LEFT(REPT("0",10-LEN(様式第１号!AA4))&amp;様式第１号!AA4,1),"")</f>
        <v/>
      </c>
      <c r="J22" s="1728"/>
      <c r="K22" s="1728" t="str">
        <f>IF(様式第１号!AA4&lt;&gt;"",MID(REPT("0",10-LEN(様式第１号!AA4))&amp;様式第１号!AA4,2,1),"")</f>
        <v/>
      </c>
      <c r="L22" s="1728"/>
      <c r="M22" s="1728" t="str">
        <f>IF(様式第１号!AA4&lt;&gt;"",MID(REPT("0",10-LEN(様式第１号!AA4))&amp;様式第１号!AA4,3,1),"")</f>
        <v/>
      </c>
      <c r="N22" s="1728"/>
      <c r="O22" s="1728" t="str">
        <f>IF(様式第１号!AA4&lt;&gt;"",MID(REPT("0",10-LEN(様式第１号!AA4))&amp;様式第１号!AA4,4,1),"")</f>
        <v/>
      </c>
      <c r="P22" s="1728"/>
      <c r="Q22" s="1728" t="str">
        <f>IF(様式第１号!AA4&lt;&gt;"",MID(REPT("0",10-LEN(様式第１号!AA4))&amp;様式第１号!AA4,5,1),"")</f>
        <v/>
      </c>
      <c r="R22" s="1728"/>
      <c r="S22" s="1728" t="str">
        <f>IF(様式第１号!AA4&lt;&gt;"",MID(REPT("0",10-LEN(様式第１号!AA4))&amp;様式第１号!AA4,6,1),"")</f>
        <v/>
      </c>
      <c r="T22" s="1728"/>
      <c r="U22" s="1728" t="str">
        <f>IF(様式第１号!AA4&lt;&gt;"",MID(REPT("0",10-LEN(様式第１号!AA4))&amp;様式第１号!AA4,7,1),"")</f>
        <v/>
      </c>
      <c r="V22" s="1728"/>
      <c r="W22" s="1728" t="str">
        <f>IF(様式第１号!AA4&lt;&gt;"",MID(REPT("0",10-LEN(様式第１号!AA4))&amp;様式第１号!AA4,8,1),"")</f>
        <v/>
      </c>
      <c r="X22" s="1728"/>
      <c r="Y22" s="1728" t="str">
        <f>IF(様式第１号!AA4&lt;&gt;"",MID(REPT("0",10-LEN(様式第１号!AA4))&amp;様式第１号!AA4,9,1),"")</f>
        <v/>
      </c>
      <c r="Z22" s="1730"/>
      <c r="AA22" s="1730" t="str">
        <f>IF(様式第１号!AA4&lt;&gt;"",MID(REPT("0",10-LEN(様式第１号!AA4))&amp;様式第１号!AA4,10,1),"")</f>
        <v/>
      </c>
      <c r="AB22" s="1732"/>
      <c r="AC22" s="1734"/>
      <c r="AD22" s="1734"/>
      <c r="AE22" s="1734"/>
      <c r="AF22" s="1734"/>
      <c r="AG22" s="1734"/>
      <c r="AH22" s="1734"/>
      <c r="AI22" s="1734"/>
      <c r="AJ22" s="1734"/>
      <c r="AK22" s="1734"/>
      <c r="AL22" s="1734"/>
      <c r="AM22" s="1734"/>
      <c r="AN22" s="1734"/>
      <c r="AO22" s="1735"/>
    </row>
    <row r="23" spans="1:41" ht="16.899999999999999" customHeight="1" x14ac:dyDescent="0.4">
      <c r="A23" s="1695"/>
      <c r="B23" s="1696"/>
      <c r="C23" s="1749"/>
      <c r="D23" s="1750"/>
      <c r="E23" s="1750"/>
      <c r="F23" s="1750"/>
      <c r="G23" s="1750"/>
      <c r="H23" s="1751"/>
      <c r="I23" s="1753"/>
      <c r="J23" s="1729"/>
      <c r="K23" s="1729"/>
      <c r="L23" s="1729"/>
      <c r="M23" s="1729"/>
      <c r="N23" s="1729"/>
      <c r="O23" s="1729"/>
      <c r="P23" s="1729"/>
      <c r="Q23" s="1729"/>
      <c r="R23" s="1729"/>
      <c r="S23" s="1729"/>
      <c r="T23" s="1729"/>
      <c r="U23" s="1729"/>
      <c r="V23" s="1729"/>
      <c r="W23" s="1729"/>
      <c r="X23" s="1729"/>
      <c r="Y23" s="1729"/>
      <c r="Z23" s="1731"/>
      <c r="AA23" s="1731"/>
      <c r="AB23" s="1733"/>
      <c r="AC23" s="1736"/>
      <c r="AD23" s="1736"/>
      <c r="AE23" s="1736"/>
      <c r="AF23" s="1736"/>
      <c r="AG23" s="1736"/>
      <c r="AH23" s="1736"/>
      <c r="AI23" s="1736"/>
      <c r="AJ23" s="1736"/>
      <c r="AK23" s="1736"/>
      <c r="AL23" s="1736"/>
      <c r="AM23" s="1736"/>
      <c r="AN23" s="1736"/>
      <c r="AO23" s="1737"/>
    </row>
    <row r="24" spans="1:41" ht="16.899999999999999" customHeight="1" x14ac:dyDescent="0.4">
      <c r="A24" s="1695"/>
      <c r="B24" s="1696"/>
      <c r="C24" s="1653" t="s">
        <v>8563</v>
      </c>
      <c r="D24" s="1654"/>
      <c r="E24" s="1654"/>
      <c r="F24" s="1654"/>
      <c r="G24" s="1654"/>
      <c r="H24" s="1655"/>
      <c r="I24" s="1659" t="str">
        <f>様式第１号!AA5</f>
        <v/>
      </c>
      <c r="J24" s="1660"/>
      <c r="K24" s="1663" t="str">
        <f>様式第１号!G41</f>
        <v/>
      </c>
      <c r="L24" s="1664"/>
      <c r="M24" s="1664"/>
      <c r="N24" s="1664"/>
      <c r="O24" s="1664"/>
      <c r="P24" s="1664"/>
      <c r="Q24" s="1664"/>
      <c r="R24" s="1664"/>
      <c r="S24" s="1664"/>
      <c r="T24" s="1664"/>
      <c r="U24" s="1664"/>
      <c r="V24" s="1664"/>
      <c r="W24" s="1664"/>
      <c r="X24" s="1664"/>
      <c r="Y24" s="1664"/>
      <c r="Z24" s="1664"/>
      <c r="AA24" s="1664"/>
      <c r="AB24" s="1664"/>
      <c r="AC24" s="1664"/>
      <c r="AD24" s="1664"/>
      <c r="AE24" s="1664"/>
      <c r="AF24" s="1664"/>
      <c r="AG24" s="1664"/>
      <c r="AH24" s="1664"/>
      <c r="AI24" s="1664"/>
      <c r="AJ24" s="1664"/>
      <c r="AK24" s="1664"/>
      <c r="AL24" s="1664"/>
      <c r="AM24" s="1664"/>
      <c r="AN24" s="1664"/>
      <c r="AO24" s="1665"/>
    </row>
    <row r="25" spans="1:41" ht="16.899999999999999" customHeight="1" x14ac:dyDescent="0.4">
      <c r="A25" s="1697"/>
      <c r="B25" s="1698"/>
      <c r="C25" s="1656"/>
      <c r="D25" s="1657"/>
      <c r="E25" s="1657"/>
      <c r="F25" s="1657"/>
      <c r="G25" s="1657"/>
      <c r="H25" s="1658"/>
      <c r="I25" s="1661"/>
      <c r="J25" s="1662"/>
      <c r="K25" s="1666"/>
      <c r="L25" s="1667"/>
      <c r="M25" s="1667"/>
      <c r="N25" s="1667"/>
      <c r="O25" s="1667"/>
      <c r="P25" s="1667"/>
      <c r="Q25" s="1667"/>
      <c r="R25" s="1667"/>
      <c r="S25" s="1667"/>
      <c r="T25" s="1667"/>
      <c r="U25" s="1667"/>
      <c r="V25" s="1667"/>
      <c r="W25" s="1667"/>
      <c r="X25" s="1667"/>
      <c r="Y25" s="1667"/>
      <c r="Z25" s="1667"/>
      <c r="AA25" s="1667"/>
      <c r="AB25" s="1667"/>
      <c r="AC25" s="1667"/>
      <c r="AD25" s="1667"/>
      <c r="AE25" s="1667"/>
      <c r="AF25" s="1667"/>
      <c r="AG25" s="1667"/>
      <c r="AH25" s="1667"/>
      <c r="AI25" s="1667"/>
      <c r="AJ25" s="1667"/>
      <c r="AK25" s="1667"/>
      <c r="AL25" s="1667"/>
      <c r="AM25" s="1667"/>
      <c r="AN25" s="1667"/>
      <c r="AO25" s="1668"/>
    </row>
    <row r="26" spans="1:41" ht="15" customHeight="1" x14ac:dyDescent="0.4">
      <c r="A26" s="542"/>
      <c r="B26" s="543"/>
      <c r="C26" s="544"/>
      <c r="D26" s="545"/>
      <c r="E26" s="545"/>
      <c r="F26" s="537"/>
      <c r="G26" s="545"/>
      <c r="H26" s="545"/>
      <c r="I26" s="546"/>
      <c r="J26" s="546"/>
      <c r="K26" s="546"/>
      <c r="L26" s="546"/>
      <c r="M26" s="546"/>
      <c r="N26" s="546"/>
      <c r="O26" s="546"/>
      <c r="P26" s="546"/>
      <c r="Q26" s="546"/>
      <c r="R26" s="546"/>
      <c r="S26" s="546"/>
      <c r="T26" s="546"/>
      <c r="U26" s="546"/>
      <c r="V26" s="546"/>
      <c r="W26" s="546"/>
      <c r="X26" s="546"/>
      <c r="Y26" s="546"/>
      <c r="Z26" s="546"/>
      <c r="AA26" s="546"/>
      <c r="AB26" s="546"/>
      <c r="AC26" s="546"/>
      <c r="AD26" s="546"/>
      <c r="AE26" s="546"/>
      <c r="AF26" s="546"/>
      <c r="AG26" s="546"/>
      <c r="AH26" s="546"/>
      <c r="AI26" s="546"/>
      <c r="AJ26" s="546"/>
      <c r="AK26" s="546"/>
      <c r="AL26" s="546"/>
      <c r="AM26" s="546"/>
      <c r="AN26" s="546"/>
      <c r="AO26" s="546"/>
    </row>
    <row r="27" spans="1:41" ht="15" hidden="1" customHeight="1" x14ac:dyDescent="0.4">
      <c r="A27" s="1669" t="s">
        <v>8564</v>
      </c>
      <c r="B27" s="1670"/>
      <c r="C27" s="1675" t="s">
        <v>8556</v>
      </c>
      <c r="D27" s="1676"/>
      <c r="E27" s="1676"/>
      <c r="F27" s="1676"/>
      <c r="G27" s="1676"/>
      <c r="H27" s="1677"/>
      <c r="I27" s="1678" t="s">
        <v>8565</v>
      </c>
      <c r="J27" s="1679"/>
      <c r="K27" s="1680" t="e">
        <f>IF(#REF!="","",LEFT(#REF!,3))</f>
        <v>#REF!</v>
      </c>
      <c r="L27" s="1680"/>
      <c r="M27" s="1680"/>
      <c r="N27" s="547" t="s">
        <v>8566</v>
      </c>
      <c r="O27" s="1680" t="e">
        <f>IF(#REF!="","",RIGHT(#REF!,4))</f>
        <v>#REF!</v>
      </c>
      <c r="P27" s="1680"/>
      <c r="Q27" s="1681"/>
      <c r="R27" s="1682"/>
      <c r="S27" s="1683"/>
      <c r="T27" s="1683"/>
      <c r="U27" s="1683"/>
      <c r="V27" s="1683"/>
      <c r="W27" s="1683"/>
      <c r="X27" s="1683"/>
      <c r="Y27" s="1683"/>
      <c r="Z27" s="1683"/>
      <c r="AA27" s="1683"/>
      <c r="AB27" s="1683"/>
      <c r="AC27" s="1683"/>
      <c r="AD27" s="1683"/>
      <c r="AE27" s="1683"/>
      <c r="AF27" s="1683"/>
      <c r="AG27" s="1683"/>
      <c r="AH27" s="1683"/>
      <c r="AI27" s="1683"/>
      <c r="AJ27" s="1683"/>
      <c r="AK27" s="1683"/>
      <c r="AL27" s="1683"/>
      <c r="AM27" s="1683"/>
      <c r="AN27" s="1683"/>
      <c r="AO27" s="1684"/>
    </row>
    <row r="28" spans="1:41" ht="15" hidden="1" customHeight="1" x14ac:dyDescent="0.4">
      <c r="A28" s="1671"/>
      <c r="B28" s="1672"/>
      <c r="C28" s="1685" t="s">
        <v>8567</v>
      </c>
      <c r="D28" s="1686"/>
      <c r="E28" s="1686"/>
      <c r="F28" s="1686"/>
      <c r="G28" s="1686"/>
      <c r="H28" s="1687"/>
      <c r="I28" s="1703" t="e">
        <f>IF(#REF!="","",#REF!)</f>
        <v>#REF!</v>
      </c>
      <c r="J28" s="1704"/>
      <c r="K28" s="1704"/>
      <c r="L28" s="1704"/>
      <c r="M28" s="1704"/>
      <c r="N28" s="1704"/>
      <c r="O28" s="1704"/>
      <c r="P28" s="1704"/>
      <c r="Q28" s="1704"/>
      <c r="R28" s="1704"/>
      <c r="S28" s="1704"/>
      <c r="T28" s="1704"/>
      <c r="U28" s="1704"/>
      <c r="V28" s="1704"/>
      <c r="W28" s="1704"/>
      <c r="X28" s="1704"/>
      <c r="Y28" s="1704"/>
      <c r="Z28" s="1704"/>
      <c r="AA28" s="1704"/>
      <c r="AB28" s="1704"/>
      <c r="AC28" s="1704"/>
      <c r="AD28" s="1704"/>
      <c r="AE28" s="1704"/>
      <c r="AF28" s="1704"/>
      <c r="AG28" s="1704"/>
      <c r="AH28" s="1704"/>
      <c r="AI28" s="1704"/>
      <c r="AJ28" s="1704"/>
      <c r="AK28" s="1704"/>
      <c r="AL28" s="1704"/>
      <c r="AM28" s="1704"/>
      <c r="AN28" s="1704"/>
      <c r="AO28" s="1705"/>
    </row>
    <row r="29" spans="1:41" ht="15" hidden="1" customHeight="1" x14ac:dyDescent="0.4">
      <c r="A29" s="1671"/>
      <c r="B29" s="1672"/>
      <c r="C29" s="1688"/>
      <c r="D29" s="1689"/>
      <c r="E29" s="1689"/>
      <c r="F29" s="1689"/>
      <c r="G29" s="1689"/>
      <c r="H29" s="1690"/>
      <c r="I29" s="1706"/>
      <c r="J29" s="1707"/>
      <c r="K29" s="1707"/>
      <c r="L29" s="1707"/>
      <c r="M29" s="1707"/>
      <c r="N29" s="1707"/>
      <c r="O29" s="1707"/>
      <c r="P29" s="1707"/>
      <c r="Q29" s="1707"/>
      <c r="R29" s="1707"/>
      <c r="S29" s="1707"/>
      <c r="T29" s="1707"/>
      <c r="U29" s="1707"/>
      <c r="V29" s="1707"/>
      <c r="W29" s="1707"/>
      <c r="X29" s="1707"/>
      <c r="Y29" s="1707"/>
      <c r="Z29" s="1707"/>
      <c r="AA29" s="1707"/>
      <c r="AB29" s="1707"/>
      <c r="AC29" s="1707"/>
      <c r="AD29" s="1707"/>
      <c r="AE29" s="1707"/>
      <c r="AF29" s="1707"/>
      <c r="AG29" s="1707"/>
      <c r="AH29" s="1707"/>
      <c r="AI29" s="1707"/>
      <c r="AJ29" s="1707"/>
      <c r="AK29" s="1707"/>
      <c r="AL29" s="1707"/>
      <c r="AM29" s="1707"/>
      <c r="AN29" s="1707"/>
      <c r="AO29" s="1708"/>
    </row>
    <row r="30" spans="1:41" ht="15" hidden="1" customHeight="1" x14ac:dyDescent="0.4">
      <c r="A30" s="1671"/>
      <c r="B30" s="1672"/>
      <c r="C30" s="1688"/>
      <c r="D30" s="1689"/>
      <c r="E30" s="1689"/>
      <c r="F30" s="1689"/>
      <c r="G30" s="1689"/>
      <c r="H30" s="1690"/>
      <c r="I30" s="1703" t="e">
        <f>IF(#REF!="","",#REF!)</f>
        <v>#REF!</v>
      </c>
      <c r="J30" s="1704"/>
      <c r="K30" s="1704"/>
      <c r="L30" s="1704"/>
      <c r="M30" s="1704"/>
      <c r="N30" s="1704"/>
      <c r="O30" s="1704"/>
      <c r="P30" s="1704"/>
      <c r="Q30" s="1704"/>
      <c r="R30" s="1704"/>
      <c r="S30" s="1704"/>
      <c r="T30" s="1704"/>
      <c r="U30" s="1704"/>
      <c r="V30" s="1704"/>
      <c r="W30" s="1704"/>
      <c r="X30" s="1704"/>
      <c r="Y30" s="1704"/>
      <c r="Z30" s="1704"/>
      <c r="AA30" s="1704"/>
      <c r="AB30" s="1704"/>
      <c r="AC30" s="1704"/>
      <c r="AD30" s="1704"/>
      <c r="AE30" s="1704"/>
      <c r="AF30" s="1704"/>
      <c r="AG30" s="1704"/>
      <c r="AH30" s="1704"/>
      <c r="AI30" s="1704"/>
      <c r="AJ30" s="1704"/>
      <c r="AK30" s="1704"/>
      <c r="AL30" s="1704"/>
      <c r="AM30" s="1704"/>
      <c r="AN30" s="1704"/>
      <c r="AO30" s="1705"/>
    </row>
    <row r="31" spans="1:41" ht="15" hidden="1" customHeight="1" x14ac:dyDescent="0.4">
      <c r="A31" s="1671"/>
      <c r="B31" s="1672"/>
      <c r="C31" s="1691"/>
      <c r="D31" s="1692"/>
      <c r="E31" s="1692"/>
      <c r="F31" s="1692"/>
      <c r="G31" s="1692"/>
      <c r="H31" s="1693"/>
      <c r="I31" s="1706"/>
      <c r="J31" s="1707"/>
      <c r="K31" s="1707"/>
      <c r="L31" s="1707"/>
      <c r="M31" s="1707"/>
      <c r="N31" s="1707"/>
      <c r="O31" s="1707"/>
      <c r="P31" s="1707"/>
      <c r="Q31" s="1707"/>
      <c r="R31" s="1707"/>
      <c r="S31" s="1707"/>
      <c r="T31" s="1707"/>
      <c r="U31" s="1707"/>
      <c r="V31" s="1707"/>
      <c r="W31" s="1707"/>
      <c r="X31" s="1707"/>
      <c r="Y31" s="1707"/>
      <c r="Z31" s="1707"/>
      <c r="AA31" s="1707"/>
      <c r="AB31" s="1707"/>
      <c r="AC31" s="1707"/>
      <c r="AD31" s="1707"/>
      <c r="AE31" s="1707"/>
      <c r="AF31" s="1707"/>
      <c r="AG31" s="1707"/>
      <c r="AH31" s="1707"/>
      <c r="AI31" s="1707"/>
      <c r="AJ31" s="1707"/>
      <c r="AK31" s="1707"/>
      <c r="AL31" s="1707"/>
      <c r="AM31" s="1707"/>
      <c r="AN31" s="1707"/>
      <c r="AO31" s="1708"/>
    </row>
    <row r="32" spans="1:41" ht="15" hidden="1" customHeight="1" x14ac:dyDescent="0.4">
      <c r="A32" s="1671"/>
      <c r="B32" s="1672"/>
      <c r="C32" s="1685" t="s">
        <v>8568</v>
      </c>
      <c r="D32" s="1686"/>
      <c r="E32" s="1686"/>
      <c r="F32" s="1686"/>
      <c r="G32" s="1686"/>
      <c r="H32" s="1687"/>
      <c r="I32" s="1709" t="e">
        <f>IF(#REF!="","",#REF!)</f>
        <v>#REF!</v>
      </c>
      <c r="J32" s="1710"/>
      <c r="K32" s="1710"/>
      <c r="L32" s="1710"/>
      <c r="M32" s="1710"/>
      <c r="N32" s="1710"/>
      <c r="O32" s="1710"/>
      <c r="P32" s="1710"/>
      <c r="Q32" s="1710"/>
      <c r="R32" s="1710"/>
      <c r="S32" s="1710"/>
      <c r="T32" s="1710"/>
      <c r="U32" s="1710"/>
      <c r="V32" s="1710"/>
      <c r="W32" s="1710"/>
      <c r="X32" s="1710"/>
      <c r="Y32" s="1710"/>
      <c r="Z32" s="1710"/>
      <c r="AA32" s="1710"/>
      <c r="AB32" s="1710"/>
      <c r="AC32" s="1710"/>
      <c r="AD32" s="1710"/>
      <c r="AE32" s="1710"/>
      <c r="AF32" s="1710"/>
      <c r="AG32" s="1710"/>
      <c r="AH32" s="1710"/>
      <c r="AI32" s="1710"/>
      <c r="AJ32" s="1710"/>
      <c r="AK32" s="1710"/>
      <c r="AL32" s="1710"/>
      <c r="AM32" s="1710"/>
      <c r="AN32" s="1710"/>
      <c r="AO32" s="1711"/>
    </row>
    <row r="33" spans="1:41" ht="15" hidden="1" customHeight="1" x14ac:dyDescent="0.4">
      <c r="A33" s="1671"/>
      <c r="B33" s="1672"/>
      <c r="C33" s="1691"/>
      <c r="D33" s="1692"/>
      <c r="E33" s="1692"/>
      <c r="F33" s="1692"/>
      <c r="G33" s="1692"/>
      <c r="H33" s="1693"/>
      <c r="I33" s="1712"/>
      <c r="J33" s="1713"/>
      <c r="K33" s="1713"/>
      <c r="L33" s="1713"/>
      <c r="M33" s="1713"/>
      <c r="N33" s="1713"/>
      <c r="O33" s="1713"/>
      <c r="P33" s="1713"/>
      <c r="Q33" s="1713"/>
      <c r="R33" s="1713"/>
      <c r="S33" s="1713"/>
      <c r="T33" s="1713"/>
      <c r="U33" s="1713"/>
      <c r="V33" s="1713"/>
      <c r="W33" s="1713"/>
      <c r="X33" s="1713"/>
      <c r="Y33" s="1713"/>
      <c r="Z33" s="1713"/>
      <c r="AA33" s="1713"/>
      <c r="AB33" s="1713"/>
      <c r="AC33" s="1713"/>
      <c r="AD33" s="1713"/>
      <c r="AE33" s="1713"/>
      <c r="AF33" s="1713"/>
      <c r="AG33" s="1713"/>
      <c r="AH33" s="1713"/>
      <c r="AI33" s="1713"/>
      <c r="AJ33" s="1713"/>
      <c r="AK33" s="1713"/>
      <c r="AL33" s="1713"/>
      <c r="AM33" s="1713"/>
      <c r="AN33" s="1713"/>
      <c r="AO33" s="1714"/>
    </row>
    <row r="34" spans="1:41" ht="15" hidden="1" customHeight="1" x14ac:dyDescent="0.4">
      <c r="A34" s="1671"/>
      <c r="B34" s="1672"/>
      <c r="C34" s="1715" t="s">
        <v>8569</v>
      </c>
      <c r="D34" s="1716"/>
      <c r="E34" s="1716"/>
      <c r="F34" s="1716"/>
      <c r="G34" s="1716"/>
      <c r="H34" s="1717"/>
      <c r="I34" s="1718" t="e">
        <f>IF(#REF!="","",#REF!)</f>
        <v>#REF!</v>
      </c>
      <c r="J34" s="1719"/>
      <c r="K34" s="1720"/>
      <c r="L34" s="1724" t="e">
        <f>IF(I34="","","-")</f>
        <v>#REF!</v>
      </c>
      <c r="M34" s="1726" t="e">
        <f>IF(#REF!="","",#REF!)</f>
        <v>#REF!</v>
      </c>
      <c r="N34" s="1719"/>
      <c r="O34" s="1720"/>
      <c r="P34" s="1724" t="e">
        <f>IF(M34="","","-")</f>
        <v>#REF!</v>
      </c>
      <c r="Q34" s="1726" t="e">
        <f>IF(#REF!="","",#REF!)</f>
        <v>#REF!</v>
      </c>
      <c r="R34" s="1719"/>
      <c r="S34" s="1720"/>
      <c r="T34" s="1614" t="s">
        <v>7933</v>
      </c>
      <c r="U34" s="1616"/>
      <c r="V34" s="1617"/>
      <c r="W34" s="1617"/>
      <c r="X34" s="1617"/>
      <c r="Y34" s="1617"/>
      <c r="Z34" s="1617"/>
      <c r="AA34" s="1617"/>
      <c r="AB34" s="1617"/>
      <c r="AC34" s="1617"/>
      <c r="AD34" s="1617"/>
      <c r="AE34" s="1617"/>
      <c r="AF34" s="1617"/>
      <c r="AG34" s="1617"/>
      <c r="AH34" s="1617"/>
      <c r="AI34" s="1617"/>
      <c r="AJ34" s="1617"/>
      <c r="AK34" s="1617"/>
      <c r="AL34" s="1617"/>
      <c r="AM34" s="1617"/>
      <c r="AN34" s="1617"/>
      <c r="AO34" s="1618"/>
    </row>
    <row r="35" spans="1:41" ht="15" hidden="1" customHeight="1" x14ac:dyDescent="0.4">
      <c r="A35" s="1673"/>
      <c r="B35" s="1674"/>
      <c r="C35" s="1619"/>
      <c r="D35" s="1620"/>
      <c r="E35" s="1620"/>
      <c r="F35" s="1620"/>
      <c r="G35" s="1620"/>
      <c r="H35" s="1621"/>
      <c r="I35" s="1721"/>
      <c r="J35" s="1722"/>
      <c r="K35" s="1723"/>
      <c r="L35" s="1725"/>
      <c r="M35" s="1727"/>
      <c r="N35" s="1722"/>
      <c r="O35" s="1723"/>
      <c r="P35" s="1725"/>
      <c r="Q35" s="1727"/>
      <c r="R35" s="1722"/>
      <c r="S35" s="1723"/>
      <c r="T35" s="1615"/>
      <c r="U35" s="1619"/>
      <c r="V35" s="1620"/>
      <c r="W35" s="1620"/>
      <c r="X35" s="1620"/>
      <c r="Y35" s="1620"/>
      <c r="Z35" s="1620"/>
      <c r="AA35" s="1620"/>
      <c r="AB35" s="1620"/>
      <c r="AC35" s="1620"/>
      <c r="AD35" s="1620"/>
      <c r="AE35" s="1620"/>
      <c r="AF35" s="1620"/>
      <c r="AG35" s="1620"/>
      <c r="AH35" s="1620"/>
      <c r="AI35" s="1620"/>
      <c r="AJ35" s="1620"/>
      <c r="AK35" s="1620"/>
      <c r="AL35" s="1620"/>
      <c r="AM35" s="1620"/>
      <c r="AN35" s="1620"/>
      <c r="AO35" s="1621"/>
    </row>
    <row r="36" spans="1:41" ht="15" hidden="1" customHeight="1" x14ac:dyDescent="0.4">
      <c r="A36" s="548"/>
      <c r="B36" s="548"/>
      <c r="C36" s="545"/>
      <c r="D36" s="545"/>
      <c r="E36" s="545"/>
      <c r="F36" s="545"/>
      <c r="G36" s="545"/>
      <c r="H36" s="545"/>
      <c r="I36" s="546"/>
      <c r="J36" s="546"/>
      <c r="K36" s="546"/>
      <c r="L36" s="546"/>
      <c r="M36" s="546"/>
      <c r="N36" s="546"/>
      <c r="O36" s="546"/>
      <c r="P36" s="546"/>
      <c r="Q36" s="546"/>
      <c r="R36" s="546"/>
      <c r="S36" s="546"/>
      <c r="T36" s="546"/>
      <c r="U36" s="546"/>
      <c r="V36" s="546"/>
      <c r="W36" s="546"/>
      <c r="X36" s="546"/>
      <c r="Y36" s="546"/>
      <c r="Z36" s="546"/>
      <c r="AA36" s="546"/>
      <c r="AB36" s="546"/>
      <c r="AC36" s="546"/>
      <c r="AD36" s="546"/>
      <c r="AE36" s="546"/>
      <c r="AF36" s="546"/>
      <c r="AG36" s="546"/>
      <c r="AH36" s="546"/>
      <c r="AI36" s="546"/>
      <c r="AJ36" s="546"/>
      <c r="AK36" s="546"/>
      <c r="AL36" s="546"/>
      <c r="AM36" s="546"/>
      <c r="AN36" s="546"/>
      <c r="AO36" s="546"/>
    </row>
    <row r="37" spans="1:41" ht="16.899999999999999" customHeight="1" x14ac:dyDescent="0.4">
      <c r="A37" s="1574" t="s">
        <v>8570</v>
      </c>
      <c r="B37" s="1575"/>
      <c r="C37" s="1588" t="s">
        <v>8571</v>
      </c>
      <c r="D37" s="1589"/>
      <c r="E37" s="1589"/>
      <c r="F37" s="1589"/>
      <c r="G37" s="1589"/>
      <c r="H37" s="1590"/>
      <c r="I37" s="1600"/>
      <c r="J37" s="1601"/>
      <c r="K37" s="1601"/>
      <c r="L37" s="1601"/>
      <c r="M37" s="1601"/>
      <c r="N37" s="1601"/>
      <c r="O37" s="1601"/>
      <c r="P37" s="1601"/>
      <c r="Q37" s="1601"/>
      <c r="R37" s="1601"/>
      <c r="S37" s="1601"/>
      <c r="T37" s="1601"/>
      <c r="U37" s="1601"/>
      <c r="V37" s="1601"/>
      <c r="W37" s="1601"/>
      <c r="X37" s="1602"/>
      <c r="Y37" s="1606" t="s">
        <v>8572</v>
      </c>
      <c r="Z37" s="1607"/>
      <c r="AA37" s="1607"/>
      <c r="AB37" s="1607"/>
      <c r="AC37" s="1607"/>
      <c r="AD37" s="1607"/>
      <c r="AE37" s="1607"/>
      <c r="AF37" s="1607"/>
      <c r="AG37" s="1622"/>
      <c r="AH37" s="1610"/>
      <c r="AI37" s="1598"/>
      <c r="AJ37" s="1598"/>
      <c r="AK37" s="1598"/>
      <c r="AL37" s="1598"/>
      <c r="AM37" s="1598"/>
      <c r="AN37" s="1624"/>
      <c r="AO37" s="1625"/>
    </row>
    <row r="38" spans="1:41" ht="16.899999999999999" customHeight="1" x14ac:dyDescent="0.4">
      <c r="A38" s="1576"/>
      <c r="B38" s="1577"/>
      <c r="C38" s="1591"/>
      <c r="D38" s="1592"/>
      <c r="E38" s="1592"/>
      <c r="F38" s="1592"/>
      <c r="G38" s="1592"/>
      <c r="H38" s="1593"/>
      <c r="I38" s="1603"/>
      <c r="J38" s="1604"/>
      <c r="K38" s="1604"/>
      <c r="L38" s="1604"/>
      <c r="M38" s="1604"/>
      <c r="N38" s="1604"/>
      <c r="O38" s="1604"/>
      <c r="P38" s="1604"/>
      <c r="Q38" s="1604"/>
      <c r="R38" s="1604"/>
      <c r="S38" s="1604"/>
      <c r="T38" s="1604"/>
      <c r="U38" s="1604"/>
      <c r="V38" s="1604"/>
      <c r="W38" s="1604"/>
      <c r="X38" s="1605"/>
      <c r="Y38" s="1608"/>
      <c r="Z38" s="1609"/>
      <c r="AA38" s="1609"/>
      <c r="AB38" s="1609"/>
      <c r="AC38" s="1609"/>
      <c r="AD38" s="1609"/>
      <c r="AE38" s="1609"/>
      <c r="AF38" s="1609"/>
      <c r="AG38" s="1623"/>
      <c r="AH38" s="1611"/>
      <c r="AI38" s="1599"/>
      <c r="AJ38" s="1599"/>
      <c r="AK38" s="1599"/>
      <c r="AL38" s="1599"/>
      <c r="AM38" s="1599"/>
      <c r="AN38" s="1626"/>
      <c r="AO38" s="1627"/>
    </row>
    <row r="39" spans="1:41" ht="16.899999999999999" customHeight="1" x14ac:dyDescent="0.4">
      <c r="A39" s="1576"/>
      <c r="B39" s="1577"/>
      <c r="C39" s="1588" t="s">
        <v>8573</v>
      </c>
      <c r="D39" s="1589"/>
      <c r="E39" s="1589"/>
      <c r="F39" s="1589"/>
      <c r="G39" s="1589"/>
      <c r="H39" s="1590"/>
      <c r="I39" s="1600"/>
      <c r="J39" s="1601"/>
      <c r="K39" s="1601"/>
      <c r="L39" s="1601"/>
      <c r="M39" s="1601"/>
      <c r="N39" s="1601"/>
      <c r="O39" s="1601"/>
      <c r="P39" s="1601"/>
      <c r="Q39" s="1601"/>
      <c r="R39" s="1601"/>
      <c r="S39" s="1601"/>
      <c r="T39" s="1601"/>
      <c r="U39" s="1601"/>
      <c r="V39" s="1601"/>
      <c r="W39" s="1601"/>
      <c r="X39" s="1602"/>
      <c r="Y39" s="1606" t="s">
        <v>8574</v>
      </c>
      <c r="Z39" s="1607"/>
      <c r="AA39" s="1607"/>
      <c r="AB39" s="1607"/>
      <c r="AC39" s="1607"/>
      <c r="AD39" s="1607"/>
      <c r="AE39" s="1607"/>
      <c r="AF39" s="1607"/>
      <c r="AG39" s="1607"/>
      <c r="AH39" s="1607"/>
      <c r="AI39" s="1607"/>
      <c r="AJ39" s="1610"/>
      <c r="AK39" s="1598"/>
      <c r="AL39" s="1598"/>
      <c r="AM39" s="1598"/>
      <c r="AN39" s="1598"/>
      <c r="AO39" s="1612"/>
    </row>
    <row r="40" spans="1:41" ht="16.899999999999999" customHeight="1" x14ac:dyDescent="0.4">
      <c r="A40" s="1576"/>
      <c r="B40" s="1577"/>
      <c r="C40" s="1591"/>
      <c r="D40" s="1592"/>
      <c r="E40" s="1592"/>
      <c r="F40" s="1592"/>
      <c r="G40" s="1592"/>
      <c r="H40" s="1593"/>
      <c r="I40" s="1603"/>
      <c r="J40" s="1604"/>
      <c r="K40" s="1604"/>
      <c r="L40" s="1604"/>
      <c r="M40" s="1604"/>
      <c r="N40" s="1604"/>
      <c r="O40" s="1604"/>
      <c r="P40" s="1604"/>
      <c r="Q40" s="1604"/>
      <c r="R40" s="1604"/>
      <c r="S40" s="1604"/>
      <c r="T40" s="1604"/>
      <c r="U40" s="1604"/>
      <c r="V40" s="1604"/>
      <c r="W40" s="1604"/>
      <c r="X40" s="1605"/>
      <c r="Y40" s="1608"/>
      <c r="Z40" s="1609"/>
      <c r="AA40" s="1609"/>
      <c r="AB40" s="1609"/>
      <c r="AC40" s="1609"/>
      <c r="AD40" s="1609"/>
      <c r="AE40" s="1609"/>
      <c r="AF40" s="1609"/>
      <c r="AG40" s="1609"/>
      <c r="AH40" s="1609"/>
      <c r="AI40" s="1609"/>
      <c r="AJ40" s="1611"/>
      <c r="AK40" s="1599"/>
      <c r="AL40" s="1599"/>
      <c r="AM40" s="1599"/>
      <c r="AN40" s="1599"/>
      <c r="AO40" s="1613"/>
    </row>
    <row r="41" spans="1:41" ht="16.899999999999999" customHeight="1" x14ac:dyDescent="0.4">
      <c r="A41" s="1576"/>
      <c r="B41" s="1577"/>
      <c r="C41" s="1588" t="s">
        <v>8575</v>
      </c>
      <c r="D41" s="1589"/>
      <c r="E41" s="1589"/>
      <c r="F41" s="1589"/>
      <c r="G41" s="1589"/>
      <c r="H41" s="1590"/>
      <c r="I41" s="1594"/>
      <c r="J41" s="1595"/>
      <c r="K41" s="1598"/>
      <c r="L41" s="1598"/>
      <c r="M41" s="1598"/>
      <c r="N41" s="1598"/>
      <c r="O41" s="1598"/>
      <c r="P41" s="1598"/>
      <c r="Q41" s="1598"/>
      <c r="R41" s="1598"/>
      <c r="S41" s="1598"/>
      <c r="T41" s="1598"/>
      <c r="U41" s="1598"/>
      <c r="V41" s="1612"/>
      <c r="W41" s="1628" t="s">
        <v>8576</v>
      </c>
      <c r="X41" s="1629"/>
      <c r="Y41" s="1629"/>
      <c r="Z41" s="1629"/>
      <c r="AA41" s="1629"/>
      <c r="AB41" s="1630"/>
      <c r="AC41" s="1634">
        <v>1</v>
      </c>
      <c r="AD41" s="1635"/>
      <c r="AE41" s="1635"/>
      <c r="AF41" s="1635"/>
      <c r="AG41" s="1635"/>
      <c r="AH41" s="1635"/>
      <c r="AI41" s="1635"/>
      <c r="AJ41" s="1635"/>
      <c r="AK41" s="1635"/>
      <c r="AL41" s="1635"/>
      <c r="AM41" s="1635"/>
      <c r="AN41" s="1635"/>
      <c r="AO41" s="1636"/>
    </row>
    <row r="42" spans="1:41" ht="16.899999999999999" customHeight="1" x14ac:dyDescent="0.4">
      <c r="A42" s="1576"/>
      <c r="B42" s="1577"/>
      <c r="C42" s="1591"/>
      <c r="D42" s="1592"/>
      <c r="E42" s="1592"/>
      <c r="F42" s="1592"/>
      <c r="G42" s="1592"/>
      <c r="H42" s="1593"/>
      <c r="I42" s="1596"/>
      <c r="J42" s="1597"/>
      <c r="K42" s="1599"/>
      <c r="L42" s="1599"/>
      <c r="M42" s="1599"/>
      <c r="N42" s="1599"/>
      <c r="O42" s="1599"/>
      <c r="P42" s="1599"/>
      <c r="Q42" s="1599"/>
      <c r="R42" s="1599"/>
      <c r="S42" s="1599"/>
      <c r="T42" s="1599"/>
      <c r="U42" s="1599"/>
      <c r="V42" s="1613"/>
      <c r="W42" s="1631"/>
      <c r="X42" s="1632"/>
      <c r="Y42" s="1632"/>
      <c r="Z42" s="1632"/>
      <c r="AA42" s="1632"/>
      <c r="AB42" s="1633"/>
      <c r="AC42" s="1637"/>
      <c r="AD42" s="1638"/>
      <c r="AE42" s="1638"/>
      <c r="AF42" s="1638"/>
      <c r="AG42" s="1638"/>
      <c r="AH42" s="1638"/>
      <c r="AI42" s="1638"/>
      <c r="AJ42" s="1638"/>
      <c r="AK42" s="1638"/>
      <c r="AL42" s="1638"/>
      <c r="AM42" s="1638"/>
      <c r="AN42" s="1638"/>
      <c r="AO42" s="1639"/>
    </row>
    <row r="43" spans="1:41" ht="16.899999999999999" customHeight="1" x14ac:dyDescent="0.4">
      <c r="A43" s="1576"/>
      <c r="B43" s="1577"/>
      <c r="C43" s="1640" t="s">
        <v>8577</v>
      </c>
      <c r="D43" s="1641"/>
      <c r="E43" s="1646" t="s">
        <v>8578</v>
      </c>
      <c r="F43" s="1647"/>
      <c r="G43" s="1647"/>
      <c r="H43" s="1648"/>
      <c r="I43" s="1600"/>
      <c r="J43" s="1649"/>
      <c r="K43" s="1649"/>
      <c r="L43" s="1649"/>
      <c r="M43" s="1649"/>
      <c r="N43" s="1649"/>
      <c r="O43" s="1649"/>
      <c r="P43" s="1649"/>
      <c r="Q43" s="1649"/>
      <c r="R43" s="1649"/>
      <c r="S43" s="1649"/>
      <c r="T43" s="1649"/>
      <c r="U43" s="1649"/>
      <c r="V43" s="1649"/>
      <c r="W43" s="1649"/>
      <c r="X43" s="1649"/>
      <c r="Y43" s="1649"/>
      <c r="Z43" s="1649"/>
      <c r="AA43" s="1649"/>
      <c r="AB43" s="1649"/>
      <c r="AC43" s="1649"/>
      <c r="AD43" s="1649"/>
      <c r="AE43" s="1649"/>
      <c r="AF43" s="1649"/>
      <c r="AG43" s="1649"/>
      <c r="AH43" s="1649"/>
      <c r="AI43" s="1649"/>
      <c r="AJ43" s="1649"/>
      <c r="AK43" s="1649"/>
      <c r="AL43" s="1649"/>
      <c r="AM43" s="1649"/>
      <c r="AN43" s="1649"/>
      <c r="AO43" s="1650"/>
    </row>
    <row r="44" spans="1:41" ht="16.899999999999999" customHeight="1" x14ac:dyDescent="0.4">
      <c r="A44" s="1576"/>
      <c r="B44" s="1577"/>
      <c r="C44" s="1642"/>
      <c r="D44" s="1643"/>
      <c r="E44" s="1646"/>
      <c r="F44" s="1647"/>
      <c r="G44" s="1647"/>
      <c r="H44" s="1648"/>
      <c r="I44" s="1603"/>
      <c r="J44" s="1651"/>
      <c r="K44" s="1651"/>
      <c r="L44" s="1651"/>
      <c r="M44" s="1651"/>
      <c r="N44" s="1651"/>
      <c r="O44" s="1651"/>
      <c r="P44" s="1651"/>
      <c r="Q44" s="1651"/>
      <c r="R44" s="1651"/>
      <c r="S44" s="1651"/>
      <c r="T44" s="1651"/>
      <c r="U44" s="1651"/>
      <c r="V44" s="1651"/>
      <c r="W44" s="1651"/>
      <c r="X44" s="1651"/>
      <c r="Y44" s="1651"/>
      <c r="Z44" s="1651"/>
      <c r="AA44" s="1651"/>
      <c r="AB44" s="1651"/>
      <c r="AC44" s="1651"/>
      <c r="AD44" s="1651"/>
      <c r="AE44" s="1651"/>
      <c r="AF44" s="1651"/>
      <c r="AG44" s="1651"/>
      <c r="AH44" s="1651"/>
      <c r="AI44" s="1651"/>
      <c r="AJ44" s="1651"/>
      <c r="AK44" s="1651"/>
      <c r="AL44" s="1651"/>
      <c r="AM44" s="1651"/>
      <c r="AN44" s="1651"/>
      <c r="AO44" s="1652"/>
    </row>
    <row r="45" spans="1:41" ht="16.899999999999999" customHeight="1" x14ac:dyDescent="0.4">
      <c r="A45" s="1576"/>
      <c r="B45" s="1577"/>
      <c r="C45" s="1642"/>
      <c r="D45" s="1643"/>
      <c r="E45" s="1646" t="s">
        <v>8579</v>
      </c>
      <c r="F45" s="1647"/>
      <c r="G45" s="1647"/>
      <c r="H45" s="1648"/>
      <c r="I45" s="1582"/>
      <c r="J45" s="1583"/>
      <c r="K45" s="1583"/>
      <c r="L45" s="1583"/>
      <c r="M45" s="1583"/>
      <c r="N45" s="1583"/>
      <c r="O45" s="1583"/>
      <c r="P45" s="1583"/>
      <c r="Q45" s="1583"/>
      <c r="R45" s="1583"/>
      <c r="S45" s="1583"/>
      <c r="T45" s="1583"/>
      <c r="U45" s="1583"/>
      <c r="V45" s="1583"/>
      <c r="W45" s="1583"/>
      <c r="X45" s="1583"/>
      <c r="Y45" s="1583"/>
      <c r="Z45" s="1583"/>
      <c r="AA45" s="1583"/>
      <c r="AB45" s="1583"/>
      <c r="AC45" s="1583"/>
      <c r="AD45" s="1583"/>
      <c r="AE45" s="1583"/>
      <c r="AF45" s="1583"/>
      <c r="AG45" s="1583"/>
      <c r="AH45" s="1583"/>
      <c r="AI45" s="1583"/>
      <c r="AJ45" s="1583"/>
      <c r="AK45" s="1583"/>
      <c r="AL45" s="1583"/>
      <c r="AM45" s="1583"/>
      <c r="AN45" s="1583"/>
      <c r="AO45" s="1584"/>
    </row>
    <row r="46" spans="1:41" ht="16.899999999999999" customHeight="1" x14ac:dyDescent="0.4">
      <c r="A46" s="1578"/>
      <c r="B46" s="1579"/>
      <c r="C46" s="1644"/>
      <c r="D46" s="1645"/>
      <c r="E46" s="1646"/>
      <c r="F46" s="1647"/>
      <c r="G46" s="1647"/>
      <c r="H46" s="1648"/>
      <c r="I46" s="1585"/>
      <c r="J46" s="1586"/>
      <c r="K46" s="1586"/>
      <c r="L46" s="1586"/>
      <c r="M46" s="1586"/>
      <c r="N46" s="1586"/>
      <c r="O46" s="1586"/>
      <c r="P46" s="1586"/>
      <c r="Q46" s="1586"/>
      <c r="R46" s="1586"/>
      <c r="S46" s="1586"/>
      <c r="T46" s="1586"/>
      <c r="U46" s="1586"/>
      <c r="V46" s="1586"/>
      <c r="W46" s="1586"/>
      <c r="X46" s="1586"/>
      <c r="Y46" s="1586"/>
      <c r="Z46" s="1586"/>
      <c r="AA46" s="1586"/>
      <c r="AB46" s="1586"/>
      <c r="AC46" s="1586"/>
      <c r="AD46" s="1586"/>
      <c r="AE46" s="1586"/>
      <c r="AF46" s="1586"/>
      <c r="AG46" s="1586"/>
      <c r="AH46" s="1586"/>
      <c r="AI46" s="1586"/>
      <c r="AJ46" s="1586"/>
      <c r="AK46" s="1586"/>
      <c r="AL46" s="1586"/>
      <c r="AM46" s="1586"/>
      <c r="AN46" s="1586"/>
      <c r="AO46" s="1587"/>
    </row>
    <row r="47" spans="1:41" ht="15" customHeight="1" x14ac:dyDescent="0.4">
      <c r="A47" s="548"/>
      <c r="B47" s="548"/>
      <c r="C47" s="549"/>
      <c r="D47" s="549"/>
      <c r="E47" s="545"/>
      <c r="F47" s="545"/>
      <c r="G47" s="545"/>
      <c r="H47" s="545"/>
      <c r="I47" s="550"/>
      <c r="J47" s="550"/>
      <c r="K47" s="550"/>
      <c r="L47" s="550"/>
      <c r="M47" s="550"/>
      <c r="N47" s="550"/>
      <c r="O47" s="550"/>
      <c r="P47" s="550"/>
      <c r="Q47" s="550"/>
      <c r="R47" s="550"/>
      <c r="S47" s="550"/>
      <c r="T47" s="550"/>
      <c r="U47" s="550"/>
      <c r="V47" s="550"/>
      <c r="W47" s="550"/>
      <c r="X47" s="550"/>
      <c r="Y47" s="550"/>
      <c r="Z47" s="550"/>
      <c r="AA47" s="550"/>
      <c r="AB47" s="550"/>
      <c r="AC47" s="550"/>
      <c r="AD47" s="550"/>
      <c r="AE47" s="550"/>
      <c r="AF47" s="550"/>
      <c r="AG47" s="550"/>
      <c r="AH47" s="550"/>
      <c r="AI47" s="550"/>
      <c r="AJ47" s="550"/>
      <c r="AK47" s="550"/>
      <c r="AL47" s="550"/>
      <c r="AM47" s="550"/>
      <c r="AN47" s="550"/>
      <c r="AO47" s="550"/>
    </row>
    <row r="48" spans="1:41" ht="15" customHeight="1" x14ac:dyDescent="0.4">
      <c r="A48" s="537"/>
      <c r="B48" s="537"/>
      <c r="C48" s="537"/>
      <c r="D48" s="537"/>
      <c r="E48" s="537"/>
      <c r="F48" s="537"/>
      <c r="G48" s="537"/>
      <c r="H48" s="537"/>
      <c r="I48" s="537"/>
      <c r="J48" s="537"/>
      <c r="K48" s="537"/>
      <c r="L48" s="537"/>
      <c r="M48" s="537"/>
      <c r="N48" s="537"/>
      <c r="O48" s="537"/>
      <c r="P48" s="537"/>
      <c r="Q48" s="537"/>
      <c r="R48" s="537"/>
      <c r="S48" s="537"/>
      <c r="T48" s="537"/>
      <c r="U48" s="537"/>
      <c r="V48" s="537"/>
      <c r="W48" s="537"/>
      <c r="X48" s="537"/>
      <c r="Y48" s="537"/>
      <c r="Z48" s="537"/>
      <c r="AA48" s="537"/>
      <c r="AB48" s="537"/>
      <c r="AC48" s="537"/>
      <c r="AD48" s="537"/>
      <c r="AE48" s="537"/>
      <c r="AF48" s="537"/>
      <c r="AG48" s="537"/>
      <c r="AH48" s="537"/>
      <c r="AI48" s="537"/>
      <c r="AJ48" s="537"/>
      <c r="AK48" s="537"/>
      <c r="AL48" s="537"/>
      <c r="AM48" s="537"/>
      <c r="AN48" s="537"/>
      <c r="AO48" s="537"/>
    </row>
    <row r="49" spans="1:57" ht="15" customHeight="1" x14ac:dyDescent="0.4">
      <c r="A49" s="1574" t="s">
        <v>8580</v>
      </c>
      <c r="B49" s="1575"/>
      <c r="C49" s="551"/>
      <c r="D49" s="552"/>
      <c r="E49" s="552"/>
      <c r="F49" s="552"/>
      <c r="G49" s="552"/>
      <c r="H49" s="552"/>
      <c r="I49" s="552"/>
      <c r="J49" s="552"/>
      <c r="K49" s="552"/>
      <c r="L49" s="552"/>
      <c r="M49" s="552"/>
      <c r="N49" s="552"/>
      <c r="O49" s="552"/>
      <c r="P49" s="552"/>
      <c r="Q49" s="552"/>
      <c r="R49" s="552"/>
      <c r="S49" s="552"/>
      <c r="T49" s="552"/>
      <c r="U49" s="552"/>
      <c r="V49" s="552"/>
      <c r="W49" s="552"/>
      <c r="X49" s="552"/>
      <c r="Y49" s="552"/>
      <c r="Z49" s="552"/>
      <c r="AA49" s="552"/>
      <c r="AB49" s="552"/>
      <c r="AC49" s="552"/>
      <c r="AD49" s="552"/>
      <c r="AE49" s="552"/>
      <c r="AF49" s="552"/>
      <c r="AG49" s="552"/>
      <c r="AH49" s="552"/>
      <c r="AI49" s="552"/>
      <c r="AJ49" s="552"/>
      <c r="AK49" s="552"/>
      <c r="AL49" s="552"/>
      <c r="AM49" s="552"/>
      <c r="AN49" s="552"/>
      <c r="AO49" s="553"/>
    </row>
    <row r="50" spans="1:57" ht="15" customHeight="1" x14ac:dyDescent="0.4">
      <c r="A50" s="1576"/>
      <c r="B50" s="1577"/>
      <c r="C50" s="554" t="s">
        <v>8581</v>
      </c>
      <c r="D50" s="555"/>
      <c r="E50" s="555"/>
      <c r="F50" s="555"/>
      <c r="G50" s="555"/>
      <c r="H50" s="555"/>
      <c r="I50" s="555"/>
      <c r="J50" s="555"/>
      <c r="K50" s="555"/>
      <c r="L50" s="555"/>
      <c r="M50" s="555"/>
      <c r="N50" s="555"/>
      <c r="O50" s="555"/>
      <c r="P50" s="555"/>
      <c r="Q50" s="555"/>
      <c r="R50" s="555"/>
      <c r="S50" s="555"/>
      <c r="T50" s="555"/>
      <c r="U50" s="555"/>
      <c r="V50" s="555"/>
      <c r="W50" s="555"/>
      <c r="X50" s="555"/>
      <c r="Y50" s="555"/>
      <c r="Z50" s="555"/>
      <c r="AA50" s="555"/>
      <c r="AB50" s="555"/>
      <c r="AC50" s="555"/>
      <c r="AD50" s="555"/>
      <c r="AE50" s="555"/>
      <c r="AF50" s="555"/>
      <c r="AG50" s="555"/>
      <c r="AH50" s="555"/>
      <c r="AI50" s="555"/>
      <c r="AJ50" s="555"/>
      <c r="AK50" s="555"/>
      <c r="AL50" s="555"/>
      <c r="AM50" s="555"/>
      <c r="AN50" s="555"/>
      <c r="AO50" s="556"/>
    </row>
    <row r="51" spans="1:57" ht="15" customHeight="1" x14ac:dyDescent="0.4">
      <c r="A51" s="1576"/>
      <c r="B51" s="1577"/>
      <c r="C51" s="554" t="s">
        <v>8582</v>
      </c>
      <c r="D51" s="555"/>
      <c r="E51" s="555"/>
      <c r="F51" s="555"/>
      <c r="G51" s="555"/>
      <c r="H51" s="555"/>
      <c r="I51" s="555"/>
      <c r="J51" s="555"/>
      <c r="K51" s="555"/>
      <c r="L51" s="555"/>
      <c r="M51" s="555"/>
      <c r="N51" s="555"/>
      <c r="O51" s="555"/>
      <c r="P51" s="555"/>
      <c r="Q51" s="555"/>
      <c r="R51" s="555"/>
      <c r="S51" s="555"/>
      <c r="T51" s="555"/>
      <c r="U51" s="555"/>
      <c r="V51" s="555"/>
      <c r="W51" s="555"/>
      <c r="X51" s="555"/>
      <c r="Y51" s="555"/>
      <c r="Z51" s="555"/>
      <c r="AA51" s="555"/>
      <c r="AB51" s="555"/>
      <c r="AC51" s="555"/>
      <c r="AD51" s="555"/>
      <c r="AE51" s="555"/>
      <c r="AF51" s="555"/>
      <c r="AG51" s="555"/>
      <c r="AH51" s="555"/>
      <c r="AI51" s="555"/>
      <c r="AJ51" s="555"/>
      <c r="AK51" s="555"/>
      <c r="AL51" s="555"/>
      <c r="AM51" s="555"/>
      <c r="AN51" s="555"/>
      <c r="AO51" s="556"/>
    </row>
    <row r="52" spans="1:57" ht="15" customHeight="1" x14ac:dyDescent="0.4">
      <c r="A52" s="1576"/>
      <c r="B52" s="1577"/>
      <c r="C52" s="1580" t="str">
        <f>U8</f>
        <v>令和</v>
      </c>
      <c r="D52" s="1580"/>
      <c r="E52" s="1580"/>
      <c r="F52" s="1580" t="str">
        <f>IF(X8&lt;&gt;"",X8,"")</f>
        <v/>
      </c>
      <c r="G52" s="1580"/>
      <c r="H52" s="1580"/>
      <c r="I52" s="1581" t="s">
        <v>8550</v>
      </c>
      <c r="J52" s="1580" t="str">
        <f>IF(AD8&lt;&gt;"",AD8,"")</f>
        <v/>
      </c>
      <c r="K52" s="1580"/>
      <c r="L52" s="1580"/>
      <c r="M52" s="1581" t="s">
        <v>8551</v>
      </c>
      <c r="N52" s="1580" t="str">
        <f>IF(AJ8&lt;&gt;"",AJ8,"")</f>
        <v/>
      </c>
      <c r="O52" s="1580"/>
      <c r="P52" s="1580"/>
      <c r="Q52" s="1581" t="s">
        <v>8552</v>
      </c>
      <c r="R52" s="537"/>
      <c r="S52" s="537"/>
      <c r="T52" s="537"/>
      <c r="U52" s="557"/>
      <c r="V52" s="557"/>
      <c r="W52" s="557"/>
      <c r="X52" s="555"/>
      <c r="Y52" s="555"/>
      <c r="Z52" s="555"/>
      <c r="AA52" s="555"/>
      <c r="AB52" s="537"/>
      <c r="AC52" s="537"/>
      <c r="AD52" s="537"/>
      <c r="AE52" s="555"/>
      <c r="AF52" s="555"/>
      <c r="AG52" s="555"/>
      <c r="AH52" s="555"/>
      <c r="AI52" s="555"/>
      <c r="AJ52" s="555"/>
      <c r="AK52" s="555"/>
      <c r="AL52" s="555"/>
      <c r="AM52" s="555"/>
      <c r="AN52" s="555"/>
      <c r="AO52" s="556"/>
    </row>
    <row r="53" spans="1:57" ht="15" customHeight="1" x14ac:dyDescent="0.4">
      <c r="A53" s="1576"/>
      <c r="B53" s="1577"/>
      <c r="C53" s="1580"/>
      <c r="D53" s="1580"/>
      <c r="E53" s="1580"/>
      <c r="F53" s="1580"/>
      <c r="G53" s="1580"/>
      <c r="H53" s="1580"/>
      <c r="I53" s="1581"/>
      <c r="J53" s="1580"/>
      <c r="K53" s="1580"/>
      <c r="L53" s="1580"/>
      <c r="M53" s="1581"/>
      <c r="N53" s="1580"/>
      <c r="O53" s="1580"/>
      <c r="P53" s="1580"/>
      <c r="Q53" s="1581"/>
      <c r="R53" s="537"/>
      <c r="S53" s="537"/>
      <c r="T53" s="537"/>
      <c r="U53" s="557"/>
      <c r="V53" s="557"/>
      <c r="W53" s="557"/>
      <c r="X53" s="555"/>
      <c r="Y53" s="555"/>
      <c r="Z53" s="555"/>
      <c r="AA53" s="555"/>
      <c r="AB53" s="537"/>
      <c r="AC53" s="537"/>
      <c r="AD53" s="537"/>
      <c r="AE53" s="555"/>
      <c r="AF53" s="555"/>
      <c r="AG53" s="555"/>
      <c r="AH53" s="555"/>
      <c r="AI53" s="555"/>
      <c r="AJ53" s="555"/>
      <c r="AK53" s="555"/>
      <c r="AL53" s="555"/>
      <c r="AM53" s="555"/>
      <c r="AN53" s="555"/>
      <c r="AO53" s="556"/>
    </row>
    <row r="54" spans="1:57" ht="15" customHeight="1" x14ac:dyDescent="0.4">
      <c r="A54" s="1576"/>
      <c r="B54" s="1577"/>
      <c r="C54" s="1565" t="s">
        <v>8583</v>
      </c>
      <c r="D54" s="1566"/>
      <c r="E54" s="1566"/>
      <c r="F54" s="1566"/>
      <c r="G54" s="1566"/>
      <c r="H54" s="1566"/>
      <c r="I54" s="1569" t="str">
        <f>IF(I18&lt;&gt;"",I18,"")</f>
        <v/>
      </c>
      <c r="J54" s="1569"/>
      <c r="K54" s="1569"/>
      <c r="L54" s="1569"/>
      <c r="M54" s="1569"/>
      <c r="N54" s="1569"/>
      <c r="O54" s="1569"/>
      <c r="P54" s="1569"/>
      <c r="Q54" s="1569"/>
      <c r="R54" s="1569"/>
      <c r="S54" s="1569"/>
      <c r="T54" s="1569"/>
      <c r="U54" s="1569"/>
      <c r="V54" s="1569"/>
      <c r="W54" s="1569"/>
      <c r="X54" s="1569"/>
      <c r="Y54" s="1569"/>
      <c r="Z54" s="1569"/>
      <c r="AA54" s="1569"/>
      <c r="AB54" s="1569"/>
      <c r="AC54" s="1569"/>
      <c r="AD54" s="1569"/>
      <c r="AE54" s="1569"/>
      <c r="AF54" s="1569"/>
      <c r="AG54" s="1569"/>
      <c r="AH54" s="1569"/>
      <c r="AI54" s="1569"/>
      <c r="AJ54" s="1569"/>
      <c r="AK54" s="1569" t="s">
        <v>8584</v>
      </c>
      <c r="AL54" s="1569"/>
      <c r="AM54" s="1569"/>
      <c r="AN54" s="1569"/>
      <c r="AO54" s="1571"/>
    </row>
    <row r="55" spans="1:57" ht="15" customHeight="1" x14ac:dyDescent="0.4">
      <c r="A55" s="1578"/>
      <c r="B55" s="1579"/>
      <c r="C55" s="1567"/>
      <c r="D55" s="1568"/>
      <c r="E55" s="1568"/>
      <c r="F55" s="1568"/>
      <c r="G55" s="1568"/>
      <c r="H55" s="1568"/>
      <c r="I55" s="1570"/>
      <c r="J55" s="1570"/>
      <c r="K55" s="1570"/>
      <c r="L55" s="1570"/>
      <c r="M55" s="1570"/>
      <c r="N55" s="1570"/>
      <c r="O55" s="1570"/>
      <c r="P55" s="1570"/>
      <c r="Q55" s="1570"/>
      <c r="R55" s="1570"/>
      <c r="S55" s="1570"/>
      <c r="T55" s="1570"/>
      <c r="U55" s="1570"/>
      <c r="V55" s="1570"/>
      <c r="W55" s="1570"/>
      <c r="X55" s="1570"/>
      <c r="Y55" s="1570"/>
      <c r="Z55" s="1570"/>
      <c r="AA55" s="1570"/>
      <c r="AB55" s="1570"/>
      <c r="AC55" s="1570"/>
      <c r="AD55" s="1570"/>
      <c r="AE55" s="1570"/>
      <c r="AF55" s="1570"/>
      <c r="AG55" s="1570"/>
      <c r="AH55" s="1570"/>
      <c r="AI55" s="1570"/>
      <c r="AJ55" s="1570"/>
      <c r="AK55" s="1570"/>
      <c r="AL55" s="1570"/>
      <c r="AM55" s="1570"/>
      <c r="AN55" s="1570"/>
      <c r="AO55" s="1572"/>
    </row>
    <row r="56" spans="1:57" s="558" customFormat="1" ht="15" customHeight="1" x14ac:dyDescent="0.4">
      <c r="A56" s="537"/>
      <c r="B56" s="537"/>
      <c r="C56" s="537"/>
      <c r="D56" s="537"/>
      <c r="E56" s="537"/>
      <c r="F56" s="537"/>
      <c r="G56" s="537"/>
      <c r="H56" s="537"/>
      <c r="I56" s="537"/>
      <c r="J56" s="537"/>
      <c r="K56" s="537"/>
      <c r="L56" s="537"/>
      <c r="M56" s="537"/>
      <c r="N56" s="537"/>
      <c r="O56" s="537"/>
      <c r="P56" s="537"/>
      <c r="Q56" s="537"/>
      <c r="R56" s="537"/>
      <c r="S56" s="537"/>
      <c r="T56" s="537"/>
      <c r="U56" s="537"/>
      <c r="V56" s="537"/>
      <c r="W56" s="537"/>
      <c r="X56" s="537"/>
      <c r="Y56" s="537"/>
      <c r="Z56" s="537"/>
      <c r="AA56" s="537"/>
      <c r="AB56" s="537"/>
      <c r="AC56" s="537"/>
      <c r="AD56" s="537"/>
      <c r="AE56" s="537"/>
      <c r="AF56" s="537"/>
      <c r="AG56" s="537"/>
      <c r="AH56" s="537"/>
      <c r="AI56" s="537"/>
      <c r="AJ56" s="537"/>
      <c r="AK56" s="537"/>
      <c r="AL56" s="537"/>
      <c r="AM56" s="537"/>
      <c r="AN56" s="537"/>
      <c r="AO56" s="537"/>
      <c r="AP56" s="536"/>
      <c r="AY56" s="559"/>
      <c r="AZ56" s="559"/>
      <c r="BA56" s="559"/>
      <c r="BB56" s="559"/>
      <c r="BC56" s="559"/>
      <c r="BD56" s="559"/>
      <c r="BE56" s="559"/>
    </row>
    <row r="57" spans="1:57" s="558" customFormat="1" ht="15" customHeight="1" x14ac:dyDescent="0.4">
      <c r="A57" s="560"/>
      <c r="B57" s="560"/>
      <c r="C57" s="560"/>
      <c r="D57" s="560"/>
      <c r="E57" s="561"/>
      <c r="F57" s="561"/>
      <c r="G57" s="561"/>
      <c r="H57" s="561"/>
      <c r="I57" s="561" t="s">
        <v>8585</v>
      </c>
      <c r="J57" s="562"/>
      <c r="K57" s="562"/>
      <c r="L57" s="562"/>
      <c r="M57" s="562"/>
      <c r="N57" s="562"/>
      <c r="O57" s="562"/>
      <c r="P57" s="562"/>
      <c r="Q57" s="562"/>
      <c r="R57" s="562"/>
      <c r="S57" s="562"/>
      <c r="T57" s="562"/>
      <c r="U57" s="562"/>
      <c r="V57" s="562"/>
      <c r="W57" s="562"/>
      <c r="X57" s="562"/>
      <c r="Y57" s="562"/>
      <c r="Z57" s="562"/>
      <c r="AA57" s="562"/>
      <c r="AB57" s="562"/>
      <c r="AC57" s="562"/>
      <c r="AD57" s="562"/>
      <c r="AE57" s="562"/>
      <c r="AF57" s="562"/>
      <c r="AG57" s="562"/>
      <c r="AH57" s="562"/>
      <c r="AI57" s="562"/>
      <c r="AJ57" s="562"/>
      <c r="AK57" s="562"/>
      <c r="AL57" s="562"/>
      <c r="AM57" s="562"/>
      <c r="AN57" s="562"/>
      <c r="AO57" s="562"/>
      <c r="AP57" s="563"/>
      <c r="AY57" s="559"/>
      <c r="AZ57" s="559"/>
      <c r="BA57" s="559"/>
      <c r="BB57" s="559"/>
      <c r="BC57" s="559"/>
      <c r="BD57" s="559"/>
      <c r="BE57" s="559"/>
    </row>
    <row r="58" spans="1:57" s="558" customFormat="1" ht="15" customHeight="1" x14ac:dyDescent="0.4">
      <c r="A58" s="564"/>
      <c r="B58" s="564"/>
      <c r="C58" s="565"/>
      <c r="D58" s="565"/>
      <c r="E58" s="565" t="s">
        <v>8586</v>
      </c>
      <c r="F58" s="565"/>
      <c r="G58" s="565"/>
      <c r="H58" s="565"/>
      <c r="I58" s="565"/>
      <c r="J58" s="565"/>
      <c r="K58" s="565"/>
      <c r="L58" s="565"/>
      <c r="M58" s="565"/>
      <c r="N58" s="565"/>
      <c r="O58" s="565"/>
      <c r="P58" s="565"/>
      <c r="Q58" s="565"/>
      <c r="R58" s="565"/>
      <c r="S58" s="565"/>
      <c r="T58" s="565"/>
      <c r="U58" s="565"/>
      <c r="V58" s="565" t="s">
        <v>8587</v>
      </c>
      <c r="W58" s="565"/>
      <c r="X58" s="565"/>
      <c r="Y58" s="565"/>
      <c r="Z58" s="565"/>
      <c r="AA58" s="565"/>
      <c r="AB58" s="565"/>
      <c r="AC58" s="565"/>
      <c r="AD58" s="565"/>
      <c r="AE58" s="565"/>
      <c r="AF58" s="565"/>
      <c r="AG58" s="565"/>
      <c r="AH58" s="565"/>
      <c r="AI58" s="565"/>
      <c r="AJ58" s="565"/>
      <c r="AK58" s="565"/>
      <c r="AL58" s="565"/>
      <c r="AM58" s="565"/>
      <c r="AN58" s="565"/>
      <c r="AO58" s="565"/>
      <c r="AP58" s="563"/>
    </row>
    <row r="59" spans="1:57" s="558" customFormat="1" ht="15" customHeight="1" x14ac:dyDescent="0.4">
      <c r="A59" s="1573"/>
      <c r="B59" s="1573"/>
      <c r="C59" s="1573"/>
      <c r="D59" s="1573"/>
      <c r="E59" s="1573"/>
      <c r="F59" s="1573"/>
      <c r="G59" s="1573"/>
      <c r="H59" s="1573"/>
      <c r="I59" s="1573"/>
      <c r="J59" s="1573"/>
      <c r="K59" s="1573"/>
      <c r="L59" s="1573"/>
      <c r="M59" s="1573"/>
      <c r="N59" s="1573"/>
      <c r="O59" s="1573"/>
      <c r="P59" s="1573"/>
      <c r="Q59" s="1573"/>
      <c r="R59" s="1573"/>
      <c r="S59" s="1573"/>
      <c r="T59" s="1573"/>
      <c r="U59" s="1573"/>
      <c r="V59" s="1573"/>
      <c r="W59" s="1573"/>
      <c r="X59" s="1573"/>
      <c r="Y59" s="1573"/>
      <c r="Z59" s="1573"/>
      <c r="AA59" s="1573"/>
      <c r="AB59" s="1573"/>
      <c r="AC59" s="1573"/>
      <c r="AD59" s="1573"/>
      <c r="AE59" s="1573"/>
      <c r="AF59" s="1573"/>
      <c r="AG59" s="1573"/>
      <c r="AH59" s="1573"/>
      <c r="AI59" s="1573"/>
      <c r="AJ59" s="1573"/>
      <c r="AK59" s="1573"/>
      <c r="AL59" s="1573"/>
      <c r="AM59" s="1573"/>
      <c r="AN59" s="1573"/>
      <c r="AO59" s="1573"/>
    </row>
    <row r="60" spans="1:57" s="558" customFormat="1" ht="15" customHeight="1" x14ac:dyDescent="0.4">
      <c r="A60" s="1557" t="s">
        <v>8588</v>
      </c>
      <c r="B60" s="1558"/>
      <c r="C60" s="552"/>
      <c r="D60" s="552"/>
      <c r="E60" s="552"/>
      <c r="F60" s="552"/>
      <c r="G60" s="552"/>
      <c r="H60" s="552"/>
      <c r="I60" s="552"/>
      <c r="J60" s="552"/>
      <c r="K60" s="552"/>
      <c r="L60" s="552"/>
      <c r="M60" s="552"/>
      <c r="N60" s="552"/>
      <c r="O60" s="552"/>
      <c r="P60" s="552"/>
      <c r="Q60" s="552"/>
      <c r="R60" s="552"/>
      <c r="S60" s="552"/>
      <c r="T60" s="552"/>
      <c r="U60" s="552"/>
      <c r="V60" s="552"/>
      <c r="W60" s="552"/>
      <c r="X60" s="552"/>
      <c r="Y60" s="552"/>
      <c r="Z60" s="552"/>
      <c r="AA60" s="552"/>
      <c r="AB60" s="552"/>
      <c r="AC60" s="552"/>
      <c r="AD60" s="552"/>
      <c r="AE60" s="552"/>
      <c r="AF60" s="552"/>
      <c r="AG60" s="552"/>
      <c r="AH60" s="552"/>
      <c r="AI60" s="552"/>
      <c r="AJ60" s="552"/>
      <c r="AK60" s="552"/>
      <c r="AL60" s="552"/>
      <c r="AM60" s="552"/>
      <c r="AN60" s="552"/>
      <c r="AO60" s="553"/>
    </row>
    <row r="61" spans="1:57" s="558" customFormat="1" ht="15" customHeight="1" x14ac:dyDescent="0.4">
      <c r="A61" s="1559"/>
      <c r="B61" s="1560"/>
      <c r="C61" s="537"/>
      <c r="D61" s="537"/>
      <c r="E61" s="537"/>
      <c r="F61" s="537"/>
      <c r="H61" s="537"/>
      <c r="I61" s="537" t="s">
        <v>8589</v>
      </c>
      <c r="J61" s="537"/>
      <c r="K61" s="537"/>
      <c r="L61" s="537"/>
      <c r="M61" s="537"/>
      <c r="N61" s="537"/>
      <c r="O61" s="537"/>
      <c r="P61" s="537"/>
      <c r="Q61" s="537"/>
      <c r="R61" s="537"/>
      <c r="S61" s="537"/>
      <c r="T61" s="537"/>
      <c r="U61" s="537"/>
      <c r="V61" s="537"/>
      <c r="W61" s="537"/>
      <c r="X61" s="537"/>
      <c r="Y61" s="537"/>
      <c r="Z61" s="537"/>
      <c r="AA61" s="537"/>
      <c r="AB61" s="537"/>
      <c r="AC61" s="537"/>
      <c r="AD61" s="537"/>
      <c r="AE61" s="537"/>
      <c r="AF61" s="537"/>
      <c r="AG61" s="537"/>
      <c r="AH61" s="537"/>
      <c r="AI61" s="538"/>
      <c r="AJ61" s="538"/>
      <c r="AK61" s="538"/>
      <c r="AL61" s="538"/>
      <c r="AM61" s="538"/>
      <c r="AN61" s="538"/>
      <c r="AO61" s="566"/>
    </row>
    <row r="62" spans="1:57" s="558" customFormat="1" ht="15" customHeight="1" x14ac:dyDescent="0.15">
      <c r="A62" s="1559"/>
      <c r="B62" s="1560"/>
      <c r="C62" s="537"/>
      <c r="D62" s="537"/>
      <c r="E62" s="537"/>
      <c r="F62" s="537"/>
      <c r="G62" s="537"/>
      <c r="H62" s="537"/>
      <c r="I62" s="537"/>
      <c r="J62" s="537"/>
      <c r="L62" s="537"/>
      <c r="M62" s="537"/>
      <c r="N62" s="537"/>
      <c r="O62" s="537"/>
      <c r="P62" s="537"/>
      <c r="Q62" s="537"/>
      <c r="R62" s="537"/>
      <c r="S62" s="537"/>
      <c r="T62" s="537"/>
      <c r="U62" s="537"/>
      <c r="V62" s="537"/>
      <c r="W62" s="537"/>
      <c r="X62" s="537"/>
      <c r="Y62" s="537"/>
      <c r="Z62" s="537"/>
      <c r="AA62" s="537"/>
      <c r="AB62" s="537"/>
      <c r="AC62" s="537"/>
      <c r="AD62" s="537"/>
      <c r="AE62" s="537"/>
      <c r="AF62" s="567"/>
      <c r="AG62" s="568"/>
      <c r="AH62" s="568"/>
      <c r="AI62" s="568"/>
      <c r="AJ62" s="568"/>
      <c r="AK62" s="568"/>
      <c r="AL62" s="568"/>
      <c r="AM62" s="569"/>
      <c r="AN62" s="569"/>
      <c r="AO62" s="566"/>
    </row>
    <row r="63" spans="1:57" s="558" customFormat="1" ht="15" customHeight="1" x14ac:dyDescent="0.15">
      <c r="A63" s="1559"/>
      <c r="B63" s="1560"/>
      <c r="C63" s="537"/>
      <c r="D63" s="537"/>
      <c r="E63" s="537"/>
      <c r="F63" s="537"/>
      <c r="G63" s="537"/>
      <c r="H63" s="537"/>
      <c r="I63" s="537"/>
      <c r="J63" s="537"/>
      <c r="K63" s="537" t="s">
        <v>451</v>
      </c>
      <c r="L63" s="537"/>
      <c r="M63" s="537"/>
      <c r="N63" s="537"/>
      <c r="O63" s="537"/>
      <c r="P63" s="537"/>
      <c r="Q63" s="537"/>
      <c r="R63" s="537"/>
      <c r="S63" s="537"/>
      <c r="T63" s="537"/>
      <c r="U63" s="537"/>
      <c r="V63" s="537"/>
      <c r="W63" s="537"/>
      <c r="X63" s="537"/>
      <c r="Y63" s="537"/>
      <c r="Z63" s="537"/>
      <c r="AA63" s="537"/>
      <c r="AB63" s="537"/>
      <c r="AC63" s="537"/>
      <c r="AD63" s="537"/>
      <c r="AE63" s="537"/>
      <c r="AF63" s="568"/>
      <c r="AG63" s="568"/>
      <c r="AH63" s="568"/>
      <c r="AI63" s="568"/>
      <c r="AJ63" s="568"/>
      <c r="AK63" s="568"/>
      <c r="AL63" s="568"/>
      <c r="AM63" s="569"/>
      <c r="AN63" s="569"/>
      <c r="AO63" s="566"/>
    </row>
    <row r="64" spans="1:57" s="558" customFormat="1" ht="15" customHeight="1" x14ac:dyDescent="0.15">
      <c r="A64" s="1559"/>
      <c r="B64" s="1560"/>
      <c r="C64" s="537"/>
      <c r="D64" s="537"/>
      <c r="E64" s="537"/>
      <c r="F64" s="537"/>
      <c r="G64" s="537"/>
      <c r="H64" s="537"/>
      <c r="I64" s="537"/>
      <c r="J64" s="537"/>
      <c r="K64" s="537"/>
      <c r="L64" s="537"/>
      <c r="M64" s="537"/>
      <c r="N64" s="537"/>
      <c r="O64" s="537"/>
      <c r="P64" s="537"/>
      <c r="R64" s="537"/>
      <c r="S64" s="537"/>
      <c r="T64" s="537"/>
      <c r="U64" s="537"/>
      <c r="V64" s="537"/>
      <c r="W64" s="537"/>
      <c r="X64" s="537"/>
      <c r="Y64" s="537"/>
      <c r="Z64" s="537"/>
      <c r="AA64" s="537"/>
      <c r="AB64" s="537"/>
      <c r="AC64" s="537"/>
      <c r="AD64" s="537"/>
      <c r="AE64" s="537"/>
      <c r="AF64" s="568"/>
      <c r="AG64" s="568"/>
      <c r="AH64" s="568"/>
      <c r="AI64" s="568"/>
      <c r="AJ64" s="568"/>
      <c r="AK64" s="568"/>
      <c r="AL64" s="568"/>
      <c r="AM64" s="569"/>
      <c r="AN64" s="569"/>
      <c r="AO64" s="566"/>
    </row>
    <row r="65" spans="1:41" s="558" customFormat="1" ht="15" customHeight="1" x14ac:dyDescent="0.15">
      <c r="A65" s="1559"/>
      <c r="B65" s="1560"/>
      <c r="C65" s="537"/>
      <c r="D65" s="537"/>
      <c r="E65" s="537"/>
      <c r="F65" s="537"/>
      <c r="G65" s="537"/>
      <c r="H65" s="537"/>
      <c r="I65" s="537"/>
      <c r="J65" s="537"/>
      <c r="K65" s="537" t="s">
        <v>8590</v>
      </c>
      <c r="L65" s="537"/>
      <c r="M65" s="537"/>
      <c r="N65" s="537"/>
      <c r="O65" s="537"/>
      <c r="P65" s="537"/>
      <c r="Q65" s="537"/>
      <c r="R65" s="537"/>
      <c r="S65" s="537"/>
      <c r="T65" s="537"/>
      <c r="U65" s="537"/>
      <c r="V65" s="537"/>
      <c r="W65" s="537"/>
      <c r="X65" s="537"/>
      <c r="Y65" s="537"/>
      <c r="Z65" s="537"/>
      <c r="AA65" s="537"/>
      <c r="AB65" s="537"/>
      <c r="AC65" s="537"/>
      <c r="AD65" s="537"/>
      <c r="AE65" s="537"/>
      <c r="AF65" s="568"/>
      <c r="AG65" s="568"/>
      <c r="AH65" s="570" t="s">
        <v>8591</v>
      </c>
      <c r="AI65" s="568"/>
      <c r="AJ65" s="568"/>
      <c r="AK65" s="568"/>
      <c r="AL65" s="568"/>
      <c r="AM65" s="569"/>
      <c r="AN65" s="569"/>
      <c r="AO65" s="566"/>
    </row>
    <row r="66" spans="1:41" s="558" customFormat="1" ht="15" customHeight="1" x14ac:dyDescent="0.4">
      <c r="A66" s="1559"/>
      <c r="B66" s="1560"/>
      <c r="C66" s="537"/>
      <c r="D66" s="537"/>
      <c r="E66" s="537"/>
      <c r="F66" s="537"/>
      <c r="G66" s="537"/>
      <c r="H66" s="537"/>
      <c r="I66" s="537"/>
      <c r="J66" s="537"/>
      <c r="K66" s="537"/>
      <c r="L66" s="537"/>
      <c r="M66" s="537"/>
      <c r="N66" s="537"/>
      <c r="O66" s="537"/>
      <c r="P66" s="537"/>
      <c r="Q66" s="537"/>
      <c r="R66" s="537"/>
      <c r="S66" s="537"/>
      <c r="T66" s="537"/>
      <c r="U66" s="537"/>
      <c r="V66" s="537"/>
      <c r="W66" s="537"/>
      <c r="X66" s="537"/>
      <c r="Y66" s="537"/>
      <c r="Z66" s="537"/>
      <c r="AA66" s="537"/>
      <c r="AB66" s="537"/>
      <c r="AC66" s="537"/>
      <c r="AD66" s="537"/>
      <c r="AE66" s="537"/>
      <c r="AF66" s="537"/>
      <c r="AG66" s="569"/>
      <c r="AH66" s="569"/>
      <c r="AI66" s="569"/>
      <c r="AJ66" s="569"/>
      <c r="AK66" s="569"/>
      <c r="AL66" s="569"/>
      <c r="AM66" s="569"/>
      <c r="AN66" s="569"/>
      <c r="AO66" s="556"/>
    </row>
    <row r="67" spans="1:41" s="558" customFormat="1" ht="15" customHeight="1" x14ac:dyDescent="0.4">
      <c r="A67" s="1561"/>
      <c r="B67" s="1562"/>
      <c r="C67" s="571"/>
      <c r="D67" s="571"/>
      <c r="E67" s="571"/>
      <c r="F67" s="571"/>
      <c r="G67" s="571"/>
      <c r="H67" s="571"/>
      <c r="I67" s="571"/>
      <c r="J67" s="571"/>
      <c r="K67" s="571"/>
      <c r="L67" s="571"/>
      <c r="M67" s="571"/>
      <c r="N67" s="571"/>
      <c r="O67" s="571"/>
      <c r="P67" s="571"/>
      <c r="Q67" s="571"/>
      <c r="R67" s="571"/>
      <c r="S67" s="571"/>
      <c r="T67" s="571"/>
      <c r="U67" s="571"/>
      <c r="V67" s="571"/>
      <c r="W67" s="571"/>
      <c r="X67" s="571"/>
      <c r="Y67" s="571"/>
      <c r="Z67" s="571"/>
      <c r="AA67" s="571"/>
      <c r="AB67" s="571"/>
      <c r="AC67" s="571"/>
      <c r="AD67" s="571"/>
      <c r="AE67" s="571"/>
      <c r="AF67" s="571"/>
      <c r="AG67" s="571"/>
      <c r="AH67" s="571"/>
      <c r="AI67" s="571"/>
      <c r="AJ67" s="571"/>
      <c r="AK67" s="571"/>
      <c r="AL67" s="571"/>
      <c r="AM67" s="571"/>
      <c r="AN67" s="571"/>
      <c r="AO67" s="572"/>
    </row>
    <row r="68" spans="1:41" s="558" customFormat="1" ht="15" customHeight="1" x14ac:dyDescent="0.4"/>
    <row r="69" spans="1:41" s="558" customFormat="1" ht="15" customHeight="1" x14ac:dyDescent="0.4">
      <c r="A69" s="573" t="s">
        <v>8592</v>
      </c>
      <c r="B69" s="537"/>
      <c r="C69" s="537"/>
      <c r="D69" s="537"/>
      <c r="E69" s="537"/>
      <c r="F69" s="537"/>
      <c r="G69" s="537"/>
      <c r="H69" s="537"/>
      <c r="I69" s="537"/>
      <c r="J69" s="537"/>
      <c r="K69" s="537"/>
      <c r="L69" s="537"/>
      <c r="M69" s="537"/>
      <c r="N69" s="537"/>
      <c r="O69" s="537"/>
      <c r="P69" s="537"/>
      <c r="Q69" s="537"/>
      <c r="R69" s="537"/>
      <c r="S69" s="537"/>
      <c r="T69" s="537"/>
      <c r="U69" s="537"/>
      <c r="V69" s="537"/>
      <c r="W69" s="537"/>
      <c r="X69" s="537"/>
      <c r="Y69" s="537"/>
      <c r="Z69" s="537"/>
      <c r="AA69" s="537"/>
      <c r="AB69" s="537"/>
      <c r="AC69" s="537"/>
      <c r="AD69" s="537"/>
      <c r="AE69" s="537"/>
      <c r="AF69" s="537"/>
      <c r="AG69" s="537"/>
      <c r="AH69" s="537"/>
      <c r="AI69" s="537"/>
      <c r="AJ69" s="537"/>
      <c r="AK69" s="537"/>
      <c r="AL69" s="537"/>
      <c r="AM69" s="537"/>
    </row>
    <row r="70" spans="1:41" s="558" customFormat="1" ht="16.899999999999999" customHeight="1" x14ac:dyDescent="0.4">
      <c r="A70" s="537"/>
      <c r="B70" s="537"/>
      <c r="C70" s="537"/>
      <c r="D70" s="537"/>
      <c r="E70" s="537"/>
      <c r="F70" s="537"/>
      <c r="G70" s="537"/>
      <c r="H70" s="537"/>
      <c r="I70" s="537"/>
      <c r="J70" s="537"/>
      <c r="K70" s="537"/>
      <c r="L70" s="537"/>
      <c r="M70" s="537"/>
      <c r="N70" s="537"/>
      <c r="O70" s="537"/>
      <c r="P70" s="537"/>
      <c r="Q70" s="537"/>
      <c r="R70" s="537"/>
      <c r="S70" s="537"/>
      <c r="T70" s="537"/>
      <c r="U70" s="537"/>
      <c r="V70" s="537"/>
      <c r="W70" s="537"/>
      <c r="X70" s="537"/>
      <c r="Y70" s="537"/>
      <c r="Z70" s="537"/>
      <c r="AA70" s="537"/>
      <c r="AB70" s="537"/>
      <c r="AC70" s="537"/>
      <c r="AD70" s="537"/>
      <c r="AE70" s="537"/>
      <c r="AF70" s="537"/>
      <c r="AG70" s="537"/>
      <c r="AH70" s="537"/>
      <c r="AI70" s="537"/>
      <c r="AJ70" s="537"/>
      <c r="AK70" s="537"/>
      <c r="AL70" s="537"/>
      <c r="AM70" s="537"/>
    </row>
    <row r="71" spans="1:41" s="558" customFormat="1" ht="16.899999999999999" customHeight="1" x14ac:dyDescent="0.4">
      <c r="A71" s="538"/>
      <c r="B71" s="538"/>
      <c r="C71" s="538"/>
      <c r="D71" s="538"/>
      <c r="E71" s="538"/>
      <c r="F71" s="538"/>
      <c r="G71" s="538"/>
      <c r="H71" s="538"/>
      <c r="I71" s="538"/>
      <c r="J71" s="538"/>
      <c r="K71" s="538"/>
      <c r="L71" s="538"/>
      <c r="M71" s="538"/>
      <c r="N71" s="538"/>
      <c r="O71" s="538"/>
      <c r="P71" s="538"/>
      <c r="Q71" s="538"/>
      <c r="R71" s="538"/>
      <c r="S71" s="538"/>
      <c r="T71" s="538"/>
      <c r="U71" s="538"/>
      <c r="V71" s="538"/>
      <c r="W71" s="538"/>
      <c r="X71" s="538"/>
      <c r="Y71" s="538"/>
      <c r="Z71" s="538"/>
      <c r="AA71" s="538"/>
      <c r="AB71" s="538"/>
      <c r="AC71" s="538"/>
      <c r="AD71" s="538"/>
      <c r="AE71" s="538"/>
      <c r="AF71" s="538"/>
      <c r="AG71" s="538"/>
      <c r="AH71" s="538"/>
      <c r="AI71" s="538"/>
      <c r="AJ71" s="538"/>
      <c r="AK71" s="538"/>
      <c r="AL71" s="538"/>
      <c r="AM71" s="538"/>
    </row>
    <row r="72" spans="1:41" s="558" customFormat="1" ht="15" customHeight="1" x14ac:dyDescent="0.4">
      <c r="A72" s="538"/>
      <c r="B72" s="538"/>
      <c r="C72" s="538"/>
      <c r="D72" s="538"/>
      <c r="E72" s="538"/>
      <c r="F72" s="538"/>
      <c r="G72" s="538"/>
      <c r="H72" s="538"/>
      <c r="I72" s="538"/>
      <c r="J72" s="538"/>
      <c r="K72" s="538"/>
      <c r="L72" s="538"/>
      <c r="M72" s="538"/>
      <c r="N72" s="538"/>
      <c r="O72" s="538"/>
      <c r="P72" s="538"/>
      <c r="Q72" s="538"/>
      <c r="R72" s="538"/>
      <c r="S72" s="538"/>
      <c r="T72" s="538"/>
      <c r="U72" s="1563" t="str">
        <f>$U$8</f>
        <v>令和</v>
      </c>
      <c r="V72" s="1541"/>
      <c r="W72" s="1541"/>
      <c r="X72" s="1539" t="str">
        <f>IF(X8&lt;&gt;"",X8,"")</f>
        <v/>
      </c>
      <c r="Y72" s="1539"/>
      <c r="Z72" s="1539"/>
      <c r="AA72" s="1541" t="s">
        <v>8550</v>
      </c>
      <c r="AB72" s="1541"/>
      <c r="AC72" s="1541"/>
      <c r="AD72" s="1539" t="str">
        <f>IF(AD8&lt;&gt;"",AD8,"")</f>
        <v/>
      </c>
      <c r="AE72" s="1539"/>
      <c r="AF72" s="1539"/>
      <c r="AG72" s="1541" t="s">
        <v>8551</v>
      </c>
      <c r="AH72" s="1541"/>
      <c r="AI72" s="1541"/>
      <c r="AJ72" s="1539" t="str">
        <f>IF(AJ8&lt;&gt;"",AJ8,"")</f>
        <v/>
      </c>
      <c r="AK72" s="1539"/>
      <c r="AL72" s="1539"/>
      <c r="AM72" s="1541" t="s">
        <v>8552</v>
      </c>
      <c r="AN72" s="1541"/>
      <c r="AO72" s="1542"/>
    </row>
    <row r="73" spans="1:41" s="558" customFormat="1" ht="16.899999999999999" customHeight="1" x14ac:dyDescent="0.4">
      <c r="A73" s="537"/>
      <c r="B73" s="537"/>
      <c r="C73" s="537"/>
      <c r="D73" s="537"/>
      <c r="E73" s="537"/>
      <c r="F73" s="537"/>
      <c r="G73" s="537"/>
      <c r="H73" s="537"/>
      <c r="I73" s="537"/>
      <c r="J73" s="537"/>
      <c r="K73" s="537"/>
      <c r="L73" s="537"/>
      <c r="M73" s="537"/>
      <c r="N73" s="537"/>
      <c r="O73" s="537"/>
      <c r="P73" s="537"/>
      <c r="Q73" s="537"/>
      <c r="R73" s="537"/>
      <c r="S73" s="537"/>
      <c r="T73" s="537"/>
      <c r="U73" s="1564"/>
      <c r="V73" s="1543"/>
      <c r="W73" s="1543"/>
      <c r="X73" s="1540"/>
      <c r="Y73" s="1540"/>
      <c r="Z73" s="1540"/>
      <c r="AA73" s="1543"/>
      <c r="AB73" s="1543"/>
      <c r="AC73" s="1543"/>
      <c r="AD73" s="1540"/>
      <c r="AE73" s="1540"/>
      <c r="AF73" s="1540"/>
      <c r="AG73" s="1543"/>
      <c r="AH73" s="1543"/>
      <c r="AI73" s="1543"/>
      <c r="AJ73" s="1540"/>
      <c r="AK73" s="1540"/>
      <c r="AL73" s="1540"/>
      <c r="AM73" s="1543"/>
      <c r="AN73" s="1543"/>
      <c r="AO73" s="1544"/>
    </row>
    <row r="74" spans="1:41" s="558" customFormat="1" ht="16.899999999999999" customHeight="1" x14ac:dyDescent="0.4">
      <c r="A74" s="537"/>
      <c r="B74" s="537"/>
      <c r="C74" s="537"/>
      <c r="D74" s="537"/>
      <c r="E74" s="537"/>
      <c r="F74" s="537"/>
      <c r="G74" s="537"/>
      <c r="H74" s="537"/>
      <c r="I74" s="537"/>
      <c r="J74" s="537"/>
      <c r="K74" s="537"/>
      <c r="L74" s="537"/>
      <c r="M74" s="537"/>
      <c r="N74" s="537"/>
      <c r="O74" s="537"/>
      <c r="P74" s="537"/>
      <c r="Q74" s="537"/>
      <c r="R74" s="537"/>
      <c r="S74" s="537"/>
      <c r="T74" s="537"/>
      <c r="U74" s="537"/>
      <c r="V74" s="537"/>
      <c r="W74" s="537"/>
      <c r="X74" s="537"/>
      <c r="Y74" s="537"/>
      <c r="Z74" s="537"/>
      <c r="AA74" s="537"/>
      <c r="AB74" s="537"/>
      <c r="AC74" s="537"/>
      <c r="AD74" s="537"/>
      <c r="AE74" s="537"/>
      <c r="AF74" s="537"/>
      <c r="AG74" s="537"/>
      <c r="AH74" s="537"/>
      <c r="AI74" s="537"/>
      <c r="AJ74" s="537"/>
      <c r="AK74" s="537"/>
      <c r="AL74" s="537"/>
      <c r="AM74" s="537"/>
    </row>
    <row r="75" spans="1:41" s="558" customFormat="1" ht="15" customHeight="1" x14ac:dyDescent="0.4">
      <c r="E75" s="1545" t="s">
        <v>8593</v>
      </c>
      <c r="F75" s="1546"/>
      <c r="G75" s="1546"/>
      <c r="H75" s="1546"/>
      <c r="I75" s="1546"/>
      <c r="J75" s="1547"/>
      <c r="K75" s="1551" t="str">
        <f>IF(I20&lt;&gt;"",I20,"")</f>
        <v/>
      </c>
      <c r="L75" s="1552"/>
      <c r="M75" s="1552"/>
      <c r="N75" s="1552"/>
      <c r="O75" s="1552"/>
      <c r="P75" s="1552"/>
      <c r="Q75" s="1552"/>
      <c r="R75" s="1552"/>
      <c r="S75" s="1552"/>
      <c r="T75" s="1552"/>
      <c r="U75" s="1552"/>
      <c r="V75" s="1552"/>
      <c r="W75" s="1552"/>
      <c r="X75" s="1552"/>
      <c r="Y75" s="1552"/>
      <c r="Z75" s="1552"/>
      <c r="AA75" s="1552"/>
      <c r="AB75" s="1552"/>
      <c r="AC75" s="1552"/>
      <c r="AD75" s="1552"/>
      <c r="AE75" s="1552"/>
      <c r="AF75" s="1552"/>
      <c r="AG75" s="1552"/>
      <c r="AH75" s="1552"/>
      <c r="AI75" s="1553"/>
    </row>
    <row r="76" spans="1:41" s="558" customFormat="1" ht="15" customHeight="1" x14ac:dyDescent="0.4">
      <c r="E76" s="1548"/>
      <c r="F76" s="1549"/>
      <c r="G76" s="1549"/>
      <c r="H76" s="1549"/>
      <c r="I76" s="1549"/>
      <c r="J76" s="1550"/>
      <c r="K76" s="1554"/>
      <c r="L76" s="1555"/>
      <c r="M76" s="1555"/>
      <c r="N76" s="1555"/>
      <c r="O76" s="1555"/>
      <c r="P76" s="1555"/>
      <c r="Q76" s="1555"/>
      <c r="R76" s="1555"/>
      <c r="S76" s="1555"/>
      <c r="T76" s="1555"/>
      <c r="U76" s="1555"/>
      <c r="V76" s="1555"/>
      <c r="W76" s="1555"/>
      <c r="X76" s="1555"/>
      <c r="Y76" s="1555"/>
      <c r="Z76" s="1555"/>
      <c r="AA76" s="1555"/>
      <c r="AB76" s="1555"/>
      <c r="AC76" s="1555"/>
      <c r="AD76" s="1555"/>
      <c r="AE76" s="1555"/>
      <c r="AF76" s="1555"/>
      <c r="AG76" s="1555"/>
      <c r="AH76" s="1555"/>
      <c r="AI76" s="1556"/>
    </row>
    <row r="77" spans="1:41" s="558" customFormat="1" ht="15" customHeight="1" x14ac:dyDescent="0.4"/>
    <row r="78" spans="1:41" s="558" customFormat="1" ht="15" customHeight="1" x14ac:dyDescent="0.4"/>
    <row r="79" spans="1:41" s="558" customFormat="1" ht="15" customHeight="1" x14ac:dyDescent="0.4">
      <c r="A79" s="536"/>
      <c r="B79" s="536"/>
      <c r="C79" s="536"/>
      <c r="D79" s="536"/>
      <c r="E79" s="536"/>
      <c r="F79" s="536"/>
      <c r="G79" s="536"/>
      <c r="H79" s="536"/>
      <c r="I79" s="536"/>
      <c r="J79" s="536"/>
      <c r="K79" s="536"/>
      <c r="L79" s="536"/>
      <c r="M79" s="536"/>
      <c r="N79" s="536"/>
      <c r="O79" s="536"/>
      <c r="P79" s="536"/>
      <c r="Q79" s="536"/>
      <c r="R79" s="536"/>
      <c r="S79" s="536"/>
      <c r="T79" s="536"/>
      <c r="U79" s="536"/>
      <c r="V79" s="536"/>
      <c r="W79" s="536"/>
      <c r="X79" s="536"/>
      <c r="Y79" s="536"/>
      <c r="Z79" s="536"/>
      <c r="AA79" s="536"/>
      <c r="AB79" s="536"/>
      <c r="AC79" s="536"/>
      <c r="AD79" s="536"/>
      <c r="AE79" s="536"/>
      <c r="AF79" s="536"/>
      <c r="AG79" s="536"/>
      <c r="AH79" s="536"/>
      <c r="AI79" s="536"/>
      <c r="AJ79" s="536"/>
      <c r="AK79" s="536"/>
      <c r="AL79" s="536"/>
      <c r="AM79" s="536"/>
      <c r="AN79" s="536"/>
      <c r="AO79" s="536"/>
    </row>
    <row r="80" spans="1:41" s="558" customFormat="1" ht="15" customHeight="1" x14ac:dyDescent="0.4">
      <c r="A80" s="536"/>
      <c r="B80" s="536"/>
      <c r="C80" s="536"/>
      <c r="D80" s="536"/>
      <c r="E80" s="536"/>
      <c r="F80" s="536"/>
      <c r="G80" s="536"/>
      <c r="H80" s="536"/>
      <c r="I80" s="536"/>
      <c r="J80" s="536"/>
      <c r="K80" s="536"/>
      <c r="L80" s="574"/>
      <c r="M80" s="536"/>
      <c r="N80" s="536"/>
      <c r="O80" s="536"/>
      <c r="P80" s="536"/>
      <c r="Q80" s="536"/>
      <c r="R80" s="536"/>
      <c r="S80" s="536"/>
      <c r="T80" s="536"/>
      <c r="U80" s="536"/>
      <c r="V80" s="536"/>
      <c r="W80" s="536"/>
      <c r="X80" s="536"/>
      <c r="Y80" s="536"/>
      <c r="Z80" s="536"/>
      <c r="AA80" s="536"/>
      <c r="AB80" s="536"/>
      <c r="AC80" s="536"/>
      <c r="AD80" s="536"/>
      <c r="AE80" s="536"/>
      <c r="AF80" s="536"/>
      <c r="AG80" s="536"/>
      <c r="AH80" s="536"/>
      <c r="AI80" s="536"/>
      <c r="AJ80" s="536"/>
      <c r="AK80" s="536"/>
      <c r="AL80" s="536"/>
      <c r="AM80" s="536"/>
      <c r="AN80" s="536"/>
      <c r="AO80" s="536"/>
    </row>
    <row r="81" spans="1:41" s="558" customFormat="1" ht="15" customHeight="1" x14ac:dyDescent="0.4">
      <c r="A81" s="536"/>
      <c r="B81" s="536"/>
      <c r="C81" s="536"/>
      <c r="D81" s="536"/>
      <c r="E81" s="1537" t="s">
        <v>8594</v>
      </c>
      <c r="F81" s="1537"/>
      <c r="G81" s="1537"/>
      <c r="H81" s="1537"/>
      <c r="I81" s="1537"/>
      <c r="J81" s="1537"/>
      <c r="K81" s="1537"/>
      <c r="L81" s="1537"/>
      <c r="M81" s="1537"/>
      <c r="N81" s="1537"/>
      <c r="O81" s="1537"/>
      <c r="P81" s="1537"/>
      <c r="Q81" s="1537"/>
      <c r="R81" s="1537"/>
      <c r="S81" s="1537"/>
      <c r="T81" s="1537"/>
      <c r="U81" s="1537"/>
      <c r="V81" s="1537"/>
      <c r="W81" s="1537"/>
      <c r="X81" s="1537"/>
      <c r="Y81" s="1537"/>
      <c r="Z81" s="1537"/>
      <c r="AA81" s="1537"/>
      <c r="AB81" s="1537"/>
      <c r="AC81" s="1537"/>
      <c r="AD81" s="1537"/>
      <c r="AE81" s="1537"/>
      <c r="AF81" s="1537"/>
      <c r="AG81" s="1537"/>
      <c r="AH81" s="1537"/>
      <c r="AI81" s="1537"/>
      <c r="AJ81" s="1537"/>
      <c r="AK81" s="1537"/>
      <c r="AL81" s="536"/>
      <c r="AM81" s="536"/>
      <c r="AN81" s="536"/>
      <c r="AO81" s="536"/>
    </row>
    <row r="82" spans="1:41" s="558" customFormat="1" ht="15" customHeight="1" x14ac:dyDescent="0.4">
      <c r="A82" s="536"/>
      <c r="B82" s="536"/>
      <c r="C82" s="536"/>
      <c r="D82" s="536"/>
      <c r="E82" s="1537"/>
      <c r="F82" s="1537"/>
      <c r="G82" s="1537"/>
      <c r="H82" s="1537"/>
      <c r="I82" s="1537"/>
      <c r="J82" s="1537"/>
      <c r="K82" s="1537"/>
      <c r="L82" s="1537"/>
      <c r="M82" s="1537"/>
      <c r="N82" s="1537"/>
      <c r="O82" s="1537"/>
      <c r="P82" s="1537"/>
      <c r="Q82" s="1537"/>
      <c r="R82" s="1537"/>
      <c r="S82" s="1537"/>
      <c r="T82" s="1537"/>
      <c r="U82" s="1537"/>
      <c r="V82" s="1537"/>
      <c r="W82" s="1537"/>
      <c r="X82" s="1537"/>
      <c r="Y82" s="1537"/>
      <c r="Z82" s="1537"/>
      <c r="AA82" s="1537"/>
      <c r="AB82" s="1537"/>
      <c r="AC82" s="1537"/>
      <c r="AD82" s="1537"/>
      <c r="AE82" s="1537"/>
      <c r="AF82" s="1537"/>
      <c r="AG82" s="1537"/>
      <c r="AH82" s="1537"/>
      <c r="AI82" s="1537"/>
      <c r="AJ82" s="1537"/>
      <c r="AK82" s="1537"/>
      <c r="AL82" s="536"/>
      <c r="AM82" s="536"/>
      <c r="AN82" s="536"/>
      <c r="AO82" s="536"/>
    </row>
    <row r="83" spans="1:41" s="558" customFormat="1" ht="15" customHeight="1" x14ac:dyDescent="0.4">
      <c r="A83" s="536"/>
      <c r="B83" s="536"/>
      <c r="C83" s="536"/>
      <c r="D83" s="536"/>
      <c r="E83" s="536"/>
      <c r="F83" s="536"/>
      <c r="G83" s="575"/>
      <c r="H83" s="575"/>
      <c r="I83" s="575"/>
      <c r="J83" s="575"/>
      <c r="K83" s="575"/>
      <c r="L83" s="575"/>
      <c r="M83" s="575"/>
      <c r="N83" s="575"/>
      <c r="O83" s="575"/>
      <c r="P83" s="575"/>
      <c r="Q83" s="575"/>
      <c r="R83" s="575"/>
      <c r="S83" s="575"/>
      <c r="T83" s="575"/>
      <c r="U83" s="575"/>
      <c r="V83" s="575"/>
      <c r="W83" s="575"/>
      <c r="X83" s="575"/>
      <c r="Y83" s="575"/>
      <c r="Z83" s="575"/>
      <c r="AA83" s="575"/>
      <c r="AB83" s="575"/>
      <c r="AC83" s="575"/>
      <c r="AD83" s="575"/>
      <c r="AE83" s="575"/>
      <c r="AF83" s="575"/>
      <c r="AG83" s="575"/>
      <c r="AH83" s="575"/>
      <c r="AI83" s="575"/>
      <c r="AJ83" s="536"/>
      <c r="AK83" s="536"/>
      <c r="AL83" s="536"/>
      <c r="AM83" s="536"/>
      <c r="AN83" s="536"/>
      <c r="AO83" s="536"/>
    </row>
    <row r="84" spans="1:41" s="558" customFormat="1" ht="15" customHeight="1" x14ac:dyDescent="0.4">
      <c r="A84" s="536"/>
      <c r="B84" s="536"/>
      <c r="C84" s="536"/>
      <c r="D84" s="536"/>
      <c r="E84" s="536"/>
      <c r="F84" s="536"/>
      <c r="G84" s="575"/>
      <c r="H84" s="575"/>
      <c r="I84" s="575"/>
      <c r="J84" s="575"/>
      <c r="K84" s="575"/>
      <c r="L84" s="575"/>
      <c r="M84" s="575"/>
      <c r="N84" s="575"/>
      <c r="O84" s="575"/>
      <c r="P84" s="575"/>
      <c r="Q84" s="575"/>
      <c r="R84" s="575"/>
      <c r="S84" s="575"/>
      <c r="T84" s="575"/>
      <c r="U84" s="575"/>
      <c r="V84" s="575"/>
      <c r="W84" s="575"/>
      <c r="X84" s="575"/>
      <c r="Y84" s="575"/>
      <c r="Z84" s="575"/>
      <c r="AA84" s="575"/>
      <c r="AB84" s="575"/>
      <c r="AC84" s="575"/>
      <c r="AD84" s="575"/>
      <c r="AE84" s="575"/>
      <c r="AF84" s="575"/>
      <c r="AG84" s="575"/>
      <c r="AH84" s="575"/>
      <c r="AI84" s="575"/>
      <c r="AJ84" s="536"/>
      <c r="AK84" s="536"/>
      <c r="AL84" s="536"/>
      <c r="AM84" s="536"/>
      <c r="AN84" s="536"/>
      <c r="AO84" s="536"/>
    </row>
    <row r="85" spans="1:41" s="558" customFormat="1" ht="15" customHeight="1" x14ac:dyDescent="0.4">
      <c r="A85" s="536"/>
      <c r="B85" s="536"/>
      <c r="C85" s="536"/>
      <c r="D85" s="536"/>
      <c r="E85" s="536"/>
      <c r="F85" s="536"/>
      <c r="G85" s="575"/>
      <c r="H85" s="575"/>
      <c r="I85" s="575"/>
      <c r="J85" s="575"/>
      <c r="K85" s="575"/>
      <c r="L85" s="575"/>
      <c r="M85" s="575"/>
      <c r="N85" s="575"/>
      <c r="O85" s="575"/>
      <c r="P85" s="575"/>
      <c r="Q85" s="575"/>
      <c r="R85" s="575"/>
      <c r="S85" s="575"/>
      <c r="T85" s="575"/>
      <c r="U85" s="575"/>
      <c r="V85" s="575"/>
      <c r="W85" s="575"/>
      <c r="X85" s="575"/>
      <c r="Y85" s="575"/>
      <c r="Z85" s="575"/>
      <c r="AA85" s="575"/>
      <c r="AB85" s="575"/>
      <c r="AC85" s="575"/>
      <c r="AD85" s="575"/>
      <c r="AE85" s="575"/>
      <c r="AF85" s="575"/>
      <c r="AG85" s="575"/>
      <c r="AH85" s="575"/>
      <c r="AI85" s="575"/>
      <c r="AJ85" s="536"/>
      <c r="AK85" s="536"/>
      <c r="AL85" s="536"/>
      <c r="AM85" s="536"/>
      <c r="AN85" s="536"/>
      <c r="AO85" s="536"/>
    </row>
    <row r="86" spans="1:41" s="558" customFormat="1" ht="15" customHeight="1" x14ac:dyDescent="0.4">
      <c r="A86" s="536"/>
      <c r="B86" s="536"/>
      <c r="C86" s="536"/>
      <c r="D86" s="536"/>
      <c r="E86" s="536"/>
      <c r="F86" s="536"/>
      <c r="G86" s="575"/>
      <c r="H86" s="575"/>
      <c r="I86" s="575"/>
      <c r="J86" s="575"/>
      <c r="K86" s="575"/>
      <c r="L86" s="575"/>
      <c r="M86" s="575"/>
      <c r="N86" s="575"/>
      <c r="O86" s="575"/>
      <c r="P86" s="575"/>
      <c r="Q86" s="575"/>
      <c r="R86" s="575"/>
      <c r="S86" s="575"/>
      <c r="T86" s="575"/>
      <c r="U86" s="575"/>
      <c r="V86" s="575"/>
      <c r="W86" s="575"/>
      <c r="X86" s="575"/>
      <c r="Y86" s="575"/>
      <c r="Z86" s="575"/>
      <c r="AA86" s="575"/>
      <c r="AB86" s="575"/>
      <c r="AC86" s="575"/>
      <c r="AD86" s="575"/>
      <c r="AE86" s="575"/>
      <c r="AF86" s="575"/>
      <c r="AG86" s="575"/>
      <c r="AH86" s="575"/>
      <c r="AI86" s="575"/>
      <c r="AJ86" s="536"/>
      <c r="AK86" s="536"/>
      <c r="AL86" s="536"/>
      <c r="AM86" s="536"/>
      <c r="AN86" s="536"/>
      <c r="AO86" s="536"/>
    </row>
    <row r="87" spans="1:41" s="558" customFormat="1" ht="15" customHeight="1" x14ac:dyDescent="0.4">
      <c r="A87" s="536"/>
      <c r="B87" s="536"/>
      <c r="C87" s="536"/>
      <c r="D87" s="536"/>
      <c r="E87" s="536"/>
      <c r="F87" s="536"/>
      <c r="G87" s="575"/>
      <c r="H87" s="575"/>
      <c r="I87" s="575"/>
      <c r="J87" s="575"/>
      <c r="K87" s="575"/>
      <c r="L87" s="575"/>
      <c r="M87" s="575"/>
      <c r="N87" s="575"/>
      <c r="O87" s="575"/>
      <c r="P87" s="575"/>
      <c r="Q87" s="575"/>
      <c r="R87" s="575"/>
      <c r="S87" s="575"/>
      <c r="T87" s="575"/>
      <c r="U87" s="575"/>
      <c r="V87" s="575"/>
      <c r="W87" s="575"/>
      <c r="X87" s="575"/>
      <c r="Y87" s="575"/>
      <c r="Z87" s="575"/>
      <c r="AA87" s="575"/>
      <c r="AB87" s="575"/>
      <c r="AC87" s="575"/>
      <c r="AD87" s="575"/>
      <c r="AE87" s="575"/>
      <c r="AF87" s="575"/>
      <c r="AG87" s="575"/>
      <c r="AH87" s="575"/>
      <c r="AI87" s="575"/>
      <c r="AJ87" s="536"/>
      <c r="AK87" s="536"/>
      <c r="AL87" s="536"/>
      <c r="AM87" s="536"/>
      <c r="AN87" s="536"/>
      <c r="AO87" s="536"/>
    </row>
    <row r="88" spans="1:41" s="558" customFormat="1" ht="15" customHeight="1" x14ac:dyDescent="0.4">
      <c r="A88" s="536"/>
      <c r="B88" s="536"/>
      <c r="C88" s="536"/>
      <c r="D88" s="536"/>
      <c r="E88" s="536"/>
      <c r="F88" s="536"/>
      <c r="G88" s="575"/>
      <c r="H88" s="575"/>
      <c r="I88" s="575"/>
      <c r="J88" s="575"/>
      <c r="K88" s="575"/>
      <c r="L88" s="575"/>
      <c r="M88" s="575"/>
      <c r="N88" s="575"/>
      <c r="O88" s="575"/>
      <c r="P88" s="575"/>
      <c r="Q88" s="575"/>
      <c r="R88" s="575"/>
      <c r="S88" s="575"/>
      <c r="T88" s="575"/>
      <c r="U88" s="575"/>
      <c r="V88" s="575"/>
      <c r="W88" s="575"/>
      <c r="X88" s="575"/>
      <c r="Y88" s="575"/>
      <c r="Z88" s="575"/>
      <c r="AA88" s="575"/>
      <c r="AB88" s="575"/>
      <c r="AC88" s="575"/>
      <c r="AD88" s="575"/>
      <c r="AE88" s="575"/>
      <c r="AF88" s="575"/>
      <c r="AG88" s="575"/>
      <c r="AH88" s="575"/>
      <c r="AI88" s="575"/>
      <c r="AJ88" s="536"/>
      <c r="AK88" s="536"/>
      <c r="AL88" s="536"/>
      <c r="AM88" s="536"/>
      <c r="AN88" s="536"/>
      <c r="AO88" s="536"/>
    </row>
    <row r="89" spans="1:41" s="558" customFormat="1" ht="15" customHeight="1" x14ac:dyDescent="0.4">
      <c r="A89" s="536"/>
      <c r="B89" s="536"/>
      <c r="C89" s="536"/>
      <c r="D89" s="536"/>
      <c r="E89" s="536"/>
      <c r="F89" s="536"/>
      <c r="G89" s="575"/>
      <c r="H89" s="575"/>
      <c r="I89" s="575"/>
      <c r="J89" s="575"/>
      <c r="K89" s="575"/>
      <c r="L89" s="575"/>
      <c r="M89" s="575"/>
      <c r="N89" s="575"/>
      <c r="O89" s="575"/>
      <c r="P89" s="575"/>
      <c r="Q89" s="575"/>
      <c r="R89" s="575"/>
      <c r="S89" s="575"/>
      <c r="T89" s="575"/>
      <c r="U89" s="575"/>
      <c r="V89" s="575"/>
      <c r="W89" s="575"/>
      <c r="X89" s="575"/>
      <c r="Y89" s="575"/>
      <c r="Z89" s="575"/>
      <c r="AA89" s="575"/>
      <c r="AB89" s="575"/>
      <c r="AC89" s="575"/>
      <c r="AD89" s="575"/>
      <c r="AE89" s="575"/>
      <c r="AF89" s="575"/>
      <c r="AG89" s="575"/>
      <c r="AH89" s="575"/>
      <c r="AI89" s="575"/>
      <c r="AJ89" s="536"/>
      <c r="AK89" s="536"/>
      <c r="AL89" s="536"/>
      <c r="AM89" s="536"/>
      <c r="AN89" s="536"/>
      <c r="AO89" s="536"/>
    </row>
    <row r="90" spans="1:41" s="558" customFormat="1" ht="15" customHeight="1" x14ac:dyDescent="0.4">
      <c r="A90" s="536"/>
      <c r="B90" s="536"/>
      <c r="C90" s="536"/>
      <c r="D90" s="536"/>
      <c r="E90" s="536"/>
      <c r="F90" s="536"/>
      <c r="G90" s="575"/>
      <c r="H90" s="575"/>
      <c r="I90" s="575"/>
      <c r="J90" s="575"/>
      <c r="K90" s="575"/>
      <c r="L90" s="575"/>
      <c r="M90" s="575"/>
      <c r="N90" s="575"/>
      <c r="O90" s="575"/>
      <c r="P90" s="575"/>
      <c r="Q90" s="575"/>
      <c r="R90" s="575"/>
      <c r="S90" s="575"/>
      <c r="T90" s="575"/>
      <c r="U90" s="575"/>
      <c r="V90" s="575"/>
      <c r="W90" s="575"/>
      <c r="X90" s="575"/>
      <c r="Y90" s="575"/>
      <c r="Z90" s="575"/>
      <c r="AA90" s="575"/>
      <c r="AB90" s="575"/>
      <c r="AC90" s="575"/>
      <c r="AD90" s="575"/>
      <c r="AE90" s="575"/>
      <c r="AF90" s="575"/>
      <c r="AG90" s="575"/>
      <c r="AH90" s="575"/>
      <c r="AI90" s="575"/>
      <c r="AJ90" s="536"/>
      <c r="AK90" s="536"/>
      <c r="AL90" s="536"/>
      <c r="AM90" s="536"/>
      <c r="AN90" s="536"/>
      <c r="AO90" s="536"/>
    </row>
    <row r="91" spans="1:41" s="558" customFormat="1" ht="15" customHeight="1" x14ac:dyDescent="0.4">
      <c r="A91" s="536"/>
      <c r="B91" s="536"/>
      <c r="C91" s="536"/>
      <c r="D91" s="576"/>
      <c r="E91" s="576"/>
      <c r="F91" s="576"/>
      <c r="G91" s="577"/>
      <c r="H91" s="577"/>
      <c r="I91" s="577"/>
      <c r="J91" s="577"/>
      <c r="K91" s="577"/>
      <c r="L91" s="577"/>
      <c r="M91" s="577"/>
      <c r="N91" s="577"/>
      <c r="O91" s="577"/>
      <c r="P91" s="577"/>
      <c r="Q91" s="577"/>
      <c r="R91" s="577"/>
      <c r="S91" s="577"/>
      <c r="T91" s="577"/>
      <c r="U91" s="577"/>
      <c r="V91" s="577"/>
      <c r="W91" s="577"/>
      <c r="X91" s="577"/>
      <c r="Y91" s="577"/>
      <c r="Z91" s="577"/>
      <c r="AA91" s="577"/>
      <c r="AB91" s="577"/>
      <c r="AC91" s="577"/>
      <c r="AD91" s="577"/>
      <c r="AE91" s="577"/>
      <c r="AF91" s="577"/>
      <c r="AG91" s="577"/>
      <c r="AH91" s="577"/>
      <c r="AI91" s="577"/>
      <c r="AJ91" s="576"/>
      <c r="AK91" s="576"/>
      <c r="AL91" s="576"/>
      <c r="AM91" s="536"/>
      <c r="AN91" s="536"/>
      <c r="AO91" s="536"/>
    </row>
    <row r="92" spans="1:41" s="558" customFormat="1" ht="15" customHeight="1" x14ac:dyDescent="0.4">
      <c r="A92" s="536"/>
      <c r="B92" s="536"/>
      <c r="C92" s="536"/>
      <c r="D92" s="576"/>
      <c r="E92" s="576"/>
      <c r="F92" s="576"/>
      <c r="G92" s="577"/>
      <c r="H92" s="577"/>
      <c r="I92" s="577"/>
      <c r="J92" s="577"/>
      <c r="K92" s="577"/>
      <c r="L92" s="577"/>
      <c r="M92" s="577"/>
      <c r="N92" s="577"/>
      <c r="O92" s="577"/>
      <c r="P92" s="577"/>
      <c r="Q92" s="577"/>
      <c r="R92" s="577"/>
      <c r="S92" s="577"/>
      <c r="T92" s="577"/>
      <c r="U92" s="577"/>
      <c r="V92" s="577"/>
      <c r="W92" s="577"/>
      <c r="X92" s="577"/>
      <c r="Y92" s="577"/>
      <c r="Z92" s="577"/>
      <c r="AA92" s="577"/>
      <c r="AB92" s="577"/>
      <c r="AC92" s="577"/>
      <c r="AD92" s="577"/>
      <c r="AE92" s="577"/>
      <c r="AF92" s="577"/>
      <c r="AG92" s="577"/>
      <c r="AH92" s="577"/>
      <c r="AI92" s="577"/>
      <c r="AJ92" s="576"/>
      <c r="AK92" s="576"/>
      <c r="AL92" s="576"/>
      <c r="AM92" s="536"/>
      <c r="AN92" s="536"/>
      <c r="AO92" s="536"/>
    </row>
    <row r="93" spans="1:41" s="558" customFormat="1" ht="15" customHeight="1" x14ac:dyDescent="0.4">
      <c r="A93" s="536"/>
      <c r="B93" s="536"/>
      <c r="C93" s="536"/>
      <c r="D93" s="536"/>
      <c r="E93" s="536"/>
      <c r="F93" s="536"/>
      <c r="G93" s="575"/>
      <c r="H93" s="575"/>
      <c r="I93" s="575"/>
      <c r="J93" s="575"/>
      <c r="K93" s="575"/>
      <c r="L93" s="575"/>
      <c r="M93" s="575"/>
      <c r="N93" s="575"/>
      <c r="O93" s="575"/>
      <c r="P93" s="575"/>
      <c r="Q93" s="575"/>
      <c r="R93" s="575"/>
      <c r="S93" s="575"/>
      <c r="T93" s="575"/>
      <c r="U93" s="575"/>
      <c r="V93" s="575"/>
      <c r="W93" s="575"/>
      <c r="X93" s="575"/>
      <c r="Y93" s="575"/>
      <c r="Z93" s="575"/>
      <c r="AA93" s="575"/>
      <c r="AB93" s="575"/>
      <c r="AC93" s="575"/>
      <c r="AD93" s="575"/>
      <c r="AE93" s="575"/>
      <c r="AF93" s="575"/>
      <c r="AG93" s="575"/>
      <c r="AH93" s="575"/>
      <c r="AI93" s="575"/>
      <c r="AJ93" s="536"/>
      <c r="AK93" s="536"/>
      <c r="AL93" s="536"/>
      <c r="AM93" s="536"/>
      <c r="AN93" s="536"/>
      <c r="AO93" s="536"/>
    </row>
    <row r="94" spans="1:41" s="558" customFormat="1" ht="15" customHeight="1" x14ac:dyDescent="0.4">
      <c r="A94" s="536"/>
      <c r="B94" s="536"/>
      <c r="C94" s="536"/>
      <c r="D94" s="536"/>
      <c r="E94" s="536"/>
      <c r="F94" s="536"/>
      <c r="G94" s="575"/>
      <c r="H94" s="575"/>
      <c r="I94" s="575"/>
      <c r="J94" s="575"/>
      <c r="K94" s="575"/>
      <c r="L94" s="575"/>
      <c r="M94" s="575"/>
      <c r="N94" s="575"/>
      <c r="O94" s="575"/>
      <c r="P94" s="575"/>
      <c r="Q94" s="575"/>
      <c r="R94" s="575"/>
      <c r="S94" s="575"/>
      <c r="T94" s="575"/>
      <c r="U94" s="575"/>
      <c r="V94" s="575"/>
      <c r="W94" s="575"/>
      <c r="X94" s="575"/>
      <c r="Y94" s="575"/>
      <c r="Z94" s="575"/>
      <c r="AA94" s="575"/>
      <c r="AB94" s="575"/>
      <c r="AC94" s="575"/>
      <c r="AD94" s="575"/>
      <c r="AE94" s="575"/>
      <c r="AF94" s="575"/>
      <c r="AG94" s="575"/>
      <c r="AH94" s="575"/>
      <c r="AI94" s="575"/>
      <c r="AJ94" s="536"/>
      <c r="AK94" s="536"/>
      <c r="AL94" s="536"/>
      <c r="AM94" s="536"/>
      <c r="AN94" s="536"/>
      <c r="AO94" s="536"/>
    </row>
    <row r="95" spans="1:41" s="558" customFormat="1" ht="15" customHeight="1" x14ac:dyDescent="0.4">
      <c r="A95" s="536"/>
      <c r="B95" s="536"/>
      <c r="C95" s="536"/>
      <c r="D95" s="536"/>
      <c r="E95" s="536"/>
      <c r="F95" s="536"/>
      <c r="G95" s="578"/>
      <c r="H95" s="578"/>
      <c r="I95" s="578"/>
      <c r="J95" s="578"/>
      <c r="K95" s="578"/>
      <c r="L95" s="578"/>
      <c r="M95" s="578"/>
      <c r="N95" s="578"/>
      <c r="O95" s="578"/>
      <c r="P95" s="578"/>
      <c r="Q95" s="578"/>
      <c r="R95" s="578"/>
      <c r="S95" s="578"/>
      <c r="T95" s="578"/>
      <c r="U95" s="578"/>
      <c r="V95" s="578"/>
      <c r="W95" s="578"/>
      <c r="X95" s="578"/>
      <c r="Y95" s="578"/>
      <c r="Z95" s="578"/>
      <c r="AA95" s="578"/>
      <c r="AB95" s="578"/>
      <c r="AC95" s="578"/>
      <c r="AD95" s="578"/>
      <c r="AE95" s="578"/>
      <c r="AF95" s="578"/>
      <c r="AG95" s="578"/>
      <c r="AH95" s="578"/>
      <c r="AI95" s="578"/>
      <c r="AJ95" s="536"/>
      <c r="AK95" s="536"/>
      <c r="AL95" s="536"/>
      <c r="AM95" s="536"/>
      <c r="AN95" s="536"/>
      <c r="AO95" s="536"/>
    </row>
    <row r="96" spans="1:41" s="558" customFormat="1" ht="15" customHeight="1" x14ac:dyDescent="0.4">
      <c r="A96" s="536"/>
      <c r="B96" s="536"/>
      <c r="C96" s="536"/>
      <c r="D96" s="536"/>
      <c r="E96" s="536"/>
      <c r="F96" s="536"/>
      <c r="G96" s="578"/>
      <c r="H96" s="578"/>
      <c r="I96" s="578"/>
      <c r="J96" s="578"/>
      <c r="K96" s="578"/>
      <c r="L96" s="578"/>
      <c r="M96" s="578"/>
      <c r="N96" s="578"/>
      <c r="O96" s="578"/>
      <c r="P96" s="578"/>
      <c r="Q96" s="578"/>
      <c r="R96" s="578"/>
      <c r="S96" s="578"/>
      <c r="T96" s="578"/>
      <c r="U96" s="578"/>
      <c r="V96" s="578"/>
      <c r="W96" s="578"/>
      <c r="X96" s="578"/>
      <c r="Y96" s="578"/>
      <c r="Z96" s="578"/>
      <c r="AA96" s="578"/>
      <c r="AB96" s="578"/>
      <c r="AC96" s="578"/>
      <c r="AD96" s="578"/>
      <c r="AE96" s="578"/>
      <c r="AF96" s="578"/>
      <c r="AG96" s="578"/>
      <c r="AH96" s="578"/>
      <c r="AI96" s="578"/>
      <c r="AJ96" s="536"/>
      <c r="AK96" s="536"/>
      <c r="AL96" s="536"/>
      <c r="AM96" s="536"/>
      <c r="AN96" s="536"/>
      <c r="AO96" s="536"/>
    </row>
    <row r="97" spans="1:42" s="558" customFormat="1" ht="15" customHeight="1" x14ac:dyDescent="0.4">
      <c r="A97" s="536"/>
      <c r="B97" s="536"/>
      <c r="C97" s="536"/>
      <c r="D97" s="536"/>
      <c r="E97" s="536"/>
      <c r="F97" s="536"/>
      <c r="G97" s="575"/>
      <c r="H97" s="575"/>
      <c r="I97" s="575"/>
      <c r="J97" s="575"/>
      <c r="K97" s="575"/>
      <c r="L97" s="575"/>
      <c r="M97" s="575"/>
      <c r="N97" s="575"/>
      <c r="O97" s="575"/>
      <c r="P97" s="575"/>
      <c r="Q97" s="575"/>
      <c r="R97" s="575"/>
      <c r="S97" s="575"/>
      <c r="T97" s="575"/>
      <c r="U97" s="575"/>
      <c r="V97" s="575"/>
      <c r="W97" s="575"/>
      <c r="X97" s="575"/>
      <c r="Y97" s="575"/>
      <c r="Z97" s="575"/>
      <c r="AA97" s="575"/>
      <c r="AB97" s="575"/>
      <c r="AC97" s="575"/>
      <c r="AD97" s="575"/>
      <c r="AE97" s="575"/>
      <c r="AF97" s="575"/>
      <c r="AG97" s="575"/>
      <c r="AH97" s="575"/>
      <c r="AI97" s="575"/>
      <c r="AJ97" s="536"/>
      <c r="AK97" s="536"/>
      <c r="AL97" s="536"/>
      <c r="AM97" s="536"/>
      <c r="AN97" s="536"/>
      <c r="AO97" s="536"/>
    </row>
    <row r="98" spans="1:42" s="558" customFormat="1" ht="15" customHeight="1" x14ac:dyDescent="0.4">
      <c r="A98" s="536"/>
      <c r="B98" s="536"/>
      <c r="C98" s="536"/>
      <c r="D98" s="1538" t="s">
        <v>8595</v>
      </c>
      <c r="E98" s="1538"/>
      <c r="F98" s="1538"/>
      <c r="G98" s="1538"/>
      <c r="H98" s="1538"/>
      <c r="I98" s="1538"/>
      <c r="J98" s="1538"/>
      <c r="K98" s="1538"/>
      <c r="L98" s="1538"/>
      <c r="M98" s="1538"/>
      <c r="N98" s="1538"/>
      <c r="O98" s="1538"/>
      <c r="P98" s="1538"/>
      <c r="Q98" s="1538"/>
      <c r="R98" s="1538"/>
      <c r="S98" s="1538"/>
      <c r="T98" s="1538"/>
      <c r="U98" s="1538"/>
      <c r="V98" s="1538"/>
      <c r="W98" s="1538"/>
      <c r="X98" s="1538"/>
      <c r="Y98" s="1538"/>
      <c r="Z98" s="1538"/>
      <c r="AA98" s="1538"/>
      <c r="AB98" s="1538"/>
      <c r="AC98" s="1538"/>
      <c r="AD98" s="1538"/>
      <c r="AE98" s="1538"/>
      <c r="AF98" s="1538"/>
      <c r="AG98" s="1538"/>
      <c r="AH98" s="1538"/>
      <c r="AI98" s="1538"/>
      <c r="AJ98" s="1538"/>
      <c r="AK98" s="1538"/>
      <c r="AL98" s="1538"/>
      <c r="AM98" s="536"/>
      <c r="AN98" s="536"/>
      <c r="AO98" s="536"/>
    </row>
    <row r="99" spans="1:42" s="558" customFormat="1" ht="15" customHeight="1" x14ac:dyDescent="0.4">
      <c r="A99" s="536"/>
      <c r="B99" s="536"/>
      <c r="C99" s="536"/>
      <c r="D99" s="1538"/>
      <c r="E99" s="1538"/>
      <c r="F99" s="1538"/>
      <c r="G99" s="1538"/>
      <c r="H99" s="1538"/>
      <c r="I99" s="1538"/>
      <c r="J99" s="1538"/>
      <c r="K99" s="1538"/>
      <c r="L99" s="1538"/>
      <c r="M99" s="1538"/>
      <c r="N99" s="1538"/>
      <c r="O99" s="1538"/>
      <c r="P99" s="1538"/>
      <c r="Q99" s="1538"/>
      <c r="R99" s="1538"/>
      <c r="S99" s="1538"/>
      <c r="T99" s="1538"/>
      <c r="U99" s="1538"/>
      <c r="V99" s="1538"/>
      <c r="W99" s="1538"/>
      <c r="X99" s="1538"/>
      <c r="Y99" s="1538"/>
      <c r="Z99" s="1538"/>
      <c r="AA99" s="1538"/>
      <c r="AB99" s="1538"/>
      <c r="AC99" s="1538"/>
      <c r="AD99" s="1538"/>
      <c r="AE99" s="1538"/>
      <c r="AF99" s="1538"/>
      <c r="AG99" s="1538"/>
      <c r="AH99" s="1538"/>
      <c r="AI99" s="1538"/>
      <c r="AJ99" s="1538"/>
      <c r="AK99" s="1538"/>
      <c r="AL99" s="1538"/>
      <c r="AM99" s="536"/>
      <c r="AN99" s="536"/>
      <c r="AO99" s="536"/>
    </row>
    <row r="100" spans="1:42" s="558" customFormat="1" ht="15" customHeight="1" x14ac:dyDescent="0.4">
      <c r="A100" s="536"/>
      <c r="B100" s="536"/>
      <c r="C100" s="536"/>
      <c r="D100" s="536"/>
      <c r="E100" s="536"/>
      <c r="F100" s="536"/>
      <c r="G100" s="536"/>
      <c r="H100" s="536"/>
      <c r="I100" s="536"/>
      <c r="J100" s="536"/>
      <c r="K100" s="536"/>
      <c r="L100" s="536"/>
      <c r="M100" s="536"/>
      <c r="N100" s="536"/>
      <c r="O100" s="536"/>
      <c r="P100" s="536"/>
      <c r="Q100" s="536"/>
      <c r="R100" s="536"/>
      <c r="S100" s="536"/>
      <c r="T100" s="536"/>
      <c r="U100" s="536"/>
      <c r="V100" s="536"/>
      <c r="W100" s="536"/>
      <c r="X100" s="536"/>
      <c r="Y100" s="536"/>
      <c r="Z100" s="536"/>
      <c r="AA100" s="536"/>
      <c r="AB100" s="536"/>
      <c r="AC100" s="536"/>
      <c r="AD100" s="536"/>
      <c r="AE100" s="536"/>
      <c r="AF100" s="536"/>
      <c r="AG100" s="536"/>
      <c r="AH100" s="536"/>
      <c r="AI100" s="536"/>
      <c r="AJ100" s="536"/>
      <c r="AK100" s="536"/>
      <c r="AL100" s="536"/>
      <c r="AM100" s="536"/>
      <c r="AN100" s="536"/>
      <c r="AO100" s="536"/>
    </row>
    <row r="101" spans="1:42" s="558" customFormat="1" ht="15" customHeight="1" x14ac:dyDescent="0.4">
      <c r="A101" s="536"/>
      <c r="B101" s="536"/>
      <c r="C101" s="536"/>
      <c r="D101" s="536"/>
      <c r="E101" s="536"/>
      <c r="F101" s="536"/>
      <c r="G101" s="536"/>
      <c r="H101" s="536"/>
      <c r="I101" s="536"/>
      <c r="J101" s="536"/>
      <c r="K101" s="536"/>
      <c r="L101" s="536"/>
      <c r="M101" s="536"/>
      <c r="N101" s="536"/>
      <c r="O101" s="536"/>
      <c r="P101" s="536"/>
      <c r="Q101" s="536"/>
      <c r="R101" s="536"/>
      <c r="S101" s="536"/>
      <c r="T101" s="536"/>
      <c r="U101" s="536"/>
      <c r="V101" s="536"/>
      <c r="W101" s="536"/>
      <c r="X101" s="536"/>
      <c r="Y101" s="536"/>
      <c r="Z101" s="536"/>
      <c r="AA101" s="536"/>
      <c r="AB101" s="536"/>
      <c r="AC101" s="536"/>
      <c r="AD101" s="536"/>
      <c r="AE101" s="536"/>
      <c r="AF101" s="536"/>
      <c r="AG101" s="536"/>
      <c r="AH101" s="536"/>
      <c r="AI101" s="536"/>
      <c r="AJ101" s="536"/>
      <c r="AK101" s="536"/>
      <c r="AL101" s="536"/>
      <c r="AM101" s="536"/>
      <c r="AN101" s="536"/>
      <c r="AO101" s="536"/>
    </row>
    <row r="102" spans="1:42" s="558" customFormat="1" ht="15" customHeight="1" x14ac:dyDescent="0.4">
      <c r="A102" s="536"/>
      <c r="B102" s="536"/>
      <c r="C102" s="536"/>
      <c r="D102" s="536"/>
      <c r="E102" s="536"/>
      <c r="F102" s="536"/>
      <c r="G102" s="536"/>
      <c r="H102" s="536"/>
      <c r="I102" s="536"/>
      <c r="J102" s="536"/>
      <c r="K102" s="536"/>
      <c r="L102" s="536"/>
      <c r="M102" s="536"/>
      <c r="N102" s="536"/>
      <c r="O102" s="536"/>
      <c r="P102" s="536"/>
      <c r="Q102" s="536"/>
      <c r="R102" s="536"/>
      <c r="S102" s="536"/>
      <c r="T102" s="536"/>
      <c r="U102" s="536"/>
      <c r="V102" s="536"/>
      <c r="W102" s="536"/>
      <c r="X102" s="536"/>
      <c r="Y102" s="536"/>
      <c r="Z102" s="536"/>
      <c r="AA102" s="536"/>
      <c r="AB102" s="536"/>
      <c r="AC102" s="536"/>
      <c r="AD102" s="536"/>
      <c r="AE102" s="536"/>
      <c r="AF102" s="536"/>
      <c r="AG102" s="536"/>
      <c r="AH102" s="536"/>
      <c r="AI102" s="536"/>
      <c r="AJ102" s="536"/>
      <c r="AK102" s="536"/>
      <c r="AL102" s="536"/>
      <c r="AM102" s="536"/>
      <c r="AN102" s="536"/>
      <c r="AO102" s="536"/>
    </row>
    <row r="103" spans="1:42" s="558" customFormat="1" ht="15" customHeight="1" x14ac:dyDescent="0.4">
      <c r="A103" s="536"/>
      <c r="B103" s="536"/>
      <c r="C103" s="536"/>
      <c r="D103" s="536"/>
      <c r="E103" s="536"/>
      <c r="F103" s="536"/>
      <c r="G103" s="536"/>
      <c r="H103" s="536"/>
      <c r="I103" s="536"/>
      <c r="J103" s="536"/>
      <c r="K103" s="536"/>
      <c r="L103" s="536"/>
      <c r="M103" s="536"/>
      <c r="N103" s="536"/>
      <c r="O103" s="536"/>
      <c r="P103" s="536"/>
      <c r="Q103" s="536"/>
      <c r="R103" s="536"/>
      <c r="S103" s="536"/>
      <c r="T103" s="536"/>
      <c r="U103" s="536"/>
      <c r="V103" s="536"/>
      <c r="W103" s="536"/>
      <c r="X103" s="536"/>
      <c r="Y103" s="536"/>
      <c r="Z103" s="536"/>
      <c r="AA103" s="536"/>
      <c r="AB103" s="536"/>
      <c r="AC103" s="536"/>
      <c r="AD103" s="536"/>
      <c r="AE103" s="536"/>
      <c r="AF103" s="536"/>
      <c r="AG103" s="536"/>
      <c r="AH103" s="536"/>
      <c r="AI103" s="536"/>
      <c r="AJ103" s="536"/>
      <c r="AK103" s="536"/>
      <c r="AL103" s="536"/>
      <c r="AM103" s="536"/>
      <c r="AN103" s="536"/>
      <c r="AO103" s="536"/>
    </row>
    <row r="104" spans="1:42" s="558" customFormat="1" ht="15" customHeight="1" x14ac:dyDescent="0.4">
      <c r="A104" s="536"/>
      <c r="B104" s="536"/>
      <c r="C104" s="536"/>
      <c r="D104" s="536"/>
      <c r="E104" s="536"/>
      <c r="F104" s="536"/>
      <c r="G104" s="536"/>
      <c r="H104" s="536"/>
      <c r="I104" s="536"/>
      <c r="J104" s="536"/>
      <c r="K104" s="536"/>
      <c r="L104" s="536"/>
      <c r="M104" s="536"/>
      <c r="N104" s="536"/>
      <c r="O104" s="536"/>
      <c r="P104" s="536"/>
      <c r="Q104" s="536"/>
      <c r="R104" s="536"/>
      <c r="S104" s="536"/>
      <c r="T104" s="536"/>
      <c r="U104" s="536"/>
      <c r="V104" s="536"/>
      <c r="W104" s="536"/>
      <c r="X104" s="536"/>
      <c r="Y104" s="536"/>
      <c r="Z104" s="536"/>
      <c r="AA104" s="536"/>
      <c r="AB104" s="536"/>
      <c r="AC104" s="536"/>
      <c r="AD104" s="536"/>
      <c r="AE104" s="536"/>
      <c r="AF104" s="536"/>
      <c r="AG104" s="536"/>
      <c r="AH104" s="536"/>
      <c r="AI104" s="536"/>
      <c r="AJ104" s="536"/>
      <c r="AK104" s="536"/>
      <c r="AL104" s="536"/>
      <c r="AM104" s="536"/>
      <c r="AN104" s="536"/>
      <c r="AO104" s="536"/>
    </row>
    <row r="105" spans="1:42" s="558" customFormat="1" ht="15" customHeight="1" x14ac:dyDescent="0.4">
      <c r="A105" s="536"/>
      <c r="B105" s="536"/>
      <c r="C105" s="536"/>
      <c r="D105" s="536"/>
      <c r="E105" s="536"/>
      <c r="F105" s="536"/>
      <c r="G105" s="536"/>
      <c r="H105" s="536"/>
      <c r="I105" s="536"/>
      <c r="J105" s="536"/>
      <c r="K105" s="536"/>
      <c r="L105" s="536"/>
      <c r="M105" s="536"/>
      <c r="N105" s="536"/>
      <c r="O105" s="536"/>
      <c r="P105" s="536"/>
      <c r="Q105" s="536"/>
      <c r="R105" s="536"/>
      <c r="S105" s="536"/>
      <c r="T105" s="536"/>
      <c r="U105" s="536"/>
      <c r="V105" s="536"/>
      <c r="W105" s="536"/>
      <c r="X105" s="536"/>
      <c r="Y105" s="536"/>
      <c r="Z105" s="536"/>
      <c r="AA105" s="536"/>
      <c r="AB105" s="536"/>
      <c r="AC105" s="536"/>
      <c r="AD105" s="536"/>
      <c r="AE105" s="536"/>
      <c r="AF105" s="536"/>
      <c r="AG105" s="536"/>
      <c r="AH105" s="536"/>
      <c r="AI105" s="536"/>
      <c r="AJ105" s="536"/>
      <c r="AK105" s="536"/>
      <c r="AL105" s="536"/>
      <c r="AM105" s="536"/>
      <c r="AN105" s="536"/>
      <c r="AO105" s="536"/>
    </row>
    <row r="106" spans="1:42" s="558" customFormat="1" ht="15" customHeight="1" x14ac:dyDescent="0.4">
      <c r="A106" s="536"/>
      <c r="B106" s="536"/>
      <c r="C106" s="536"/>
      <c r="D106" s="536"/>
      <c r="E106" s="1537" t="s">
        <v>8596</v>
      </c>
      <c r="F106" s="1537"/>
      <c r="G106" s="1537"/>
      <c r="H106" s="1537"/>
      <c r="I106" s="1537"/>
      <c r="J106" s="1537"/>
      <c r="K106" s="1537"/>
      <c r="L106" s="1537"/>
      <c r="M106" s="1537"/>
      <c r="N106" s="1537"/>
      <c r="O106" s="1537"/>
      <c r="P106" s="1537"/>
      <c r="Q106" s="1537"/>
      <c r="R106" s="1537"/>
      <c r="S106" s="1537"/>
      <c r="T106" s="1537"/>
      <c r="U106" s="1537"/>
      <c r="V106" s="1537"/>
      <c r="W106" s="1537"/>
      <c r="X106" s="1537"/>
      <c r="Y106" s="1537"/>
      <c r="Z106" s="1537"/>
      <c r="AA106" s="1537"/>
      <c r="AB106" s="1537"/>
      <c r="AC106" s="1537"/>
      <c r="AD106" s="1537"/>
      <c r="AE106" s="1537"/>
      <c r="AF106" s="1537"/>
      <c r="AG106" s="1537"/>
      <c r="AH106" s="1537"/>
      <c r="AI106" s="1537"/>
      <c r="AJ106" s="1537"/>
      <c r="AK106" s="1537"/>
      <c r="AL106" s="536"/>
      <c r="AM106" s="536"/>
      <c r="AN106" s="536"/>
      <c r="AO106" s="536"/>
    </row>
    <row r="107" spans="1:42" s="558" customFormat="1" ht="15" customHeight="1" x14ac:dyDescent="0.4">
      <c r="A107" s="536"/>
      <c r="B107" s="536"/>
      <c r="C107" s="536"/>
      <c r="D107" s="536"/>
      <c r="E107" s="1537"/>
      <c r="F107" s="1537"/>
      <c r="G107" s="1537"/>
      <c r="H107" s="1537"/>
      <c r="I107" s="1537"/>
      <c r="J107" s="1537"/>
      <c r="K107" s="1537"/>
      <c r="L107" s="1537"/>
      <c r="M107" s="1537"/>
      <c r="N107" s="1537"/>
      <c r="O107" s="1537"/>
      <c r="P107" s="1537"/>
      <c r="Q107" s="1537"/>
      <c r="R107" s="1537"/>
      <c r="S107" s="1537"/>
      <c r="T107" s="1537"/>
      <c r="U107" s="1537"/>
      <c r="V107" s="1537"/>
      <c r="W107" s="1537"/>
      <c r="X107" s="1537"/>
      <c r="Y107" s="1537"/>
      <c r="Z107" s="1537"/>
      <c r="AA107" s="1537"/>
      <c r="AB107" s="1537"/>
      <c r="AC107" s="1537"/>
      <c r="AD107" s="1537"/>
      <c r="AE107" s="1537"/>
      <c r="AF107" s="1537"/>
      <c r="AG107" s="1537"/>
      <c r="AH107" s="1537"/>
      <c r="AI107" s="1537"/>
      <c r="AJ107" s="1537"/>
      <c r="AK107" s="1537"/>
      <c r="AL107" s="536"/>
      <c r="AM107" s="536"/>
      <c r="AN107" s="536"/>
      <c r="AO107" s="536"/>
    </row>
    <row r="108" spans="1:42" s="558" customFormat="1" ht="15" customHeight="1" x14ac:dyDescent="0.4">
      <c r="A108" s="536"/>
      <c r="B108" s="536"/>
      <c r="C108" s="536"/>
      <c r="D108" s="576"/>
      <c r="E108" s="576"/>
      <c r="F108" s="536"/>
      <c r="G108" s="575"/>
      <c r="H108" s="575"/>
      <c r="I108" s="575"/>
      <c r="J108" s="575"/>
      <c r="K108" s="575"/>
      <c r="L108" s="575"/>
      <c r="M108" s="575"/>
      <c r="N108" s="575"/>
      <c r="O108" s="575"/>
      <c r="P108" s="575"/>
      <c r="Q108" s="575"/>
      <c r="R108" s="575"/>
      <c r="S108" s="575"/>
      <c r="T108" s="575"/>
      <c r="U108" s="575"/>
      <c r="V108" s="575"/>
      <c r="W108" s="575"/>
      <c r="X108" s="575"/>
      <c r="Y108" s="575"/>
      <c r="Z108" s="575"/>
      <c r="AA108" s="575"/>
      <c r="AB108" s="575"/>
      <c r="AC108" s="575"/>
      <c r="AD108" s="575"/>
      <c r="AE108" s="575"/>
      <c r="AF108" s="575"/>
      <c r="AG108" s="575"/>
      <c r="AH108" s="575"/>
      <c r="AI108" s="575"/>
      <c r="AJ108" s="576"/>
      <c r="AK108" s="576"/>
      <c r="AL108" s="576"/>
      <c r="AM108" s="536"/>
      <c r="AN108" s="536"/>
      <c r="AO108" s="536"/>
    </row>
    <row r="109" spans="1:42" s="558" customFormat="1" ht="15" customHeight="1" x14ac:dyDescent="0.4">
      <c r="A109" s="536"/>
      <c r="B109" s="536"/>
      <c r="C109" s="536"/>
      <c r="D109" s="576"/>
      <c r="E109" s="576"/>
      <c r="F109" s="536"/>
      <c r="G109" s="575"/>
      <c r="H109" s="575"/>
      <c r="I109" s="575"/>
      <c r="J109" s="575"/>
      <c r="K109" s="575"/>
      <c r="L109" s="575"/>
      <c r="M109" s="575"/>
      <c r="N109" s="575"/>
      <c r="O109" s="575"/>
      <c r="P109" s="575"/>
      <c r="Q109" s="575"/>
      <c r="R109" s="575"/>
      <c r="S109" s="575"/>
      <c r="T109" s="575"/>
      <c r="U109" s="575"/>
      <c r="V109" s="575"/>
      <c r="W109" s="575"/>
      <c r="X109" s="575"/>
      <c r="Y109" s="575"/>
      <c r="Z109" s="575"/>
      <c r="AA109" s="575"/>
      <c r="AB109" s="575"/>
      <c r="AC109" s="575"/>
      <c r="AD109" s="575"/>
      <c r="AE109" s="575"/>
      <c r="AF109" s="575"/>
      <c r="AG109" s="575"/>
      <c r="AH109" s="575"/>
      <c r="AI109" s="575"/>
      <c r="AJ109" s="576"/>
      <c r="AK109" s="576"/>
      <c r="AL109" s="576"/>
      <c r="AM109" s="536"/>
      <c r="AN109" s="536"/>
      <c r="AO109" s="536"/>
    </row>
    <row r="110" spans="1:42" ht="15" customHeight="1" x14ac:dyDescent="0.4">
      <c r="G110" s="575"/>
      <c r="H110" s="575"/>
      <c r="I110" s="575"/>
      <c r="J110" s="575"/>
      <c r="K110" s="575"/>
      <c r="L110" s="575"/>
      <c r="M110" s="575"/>
      <c r="N110" s="575"/>
      <c r="O110" s="575"/>
      <c r="P110" s="575"/>
      <c r="Q110" s="575"/>
      <c r="R110" s="575"/>
      <c r="S110" s="575"/>
      <c r="T110" s="575"/>
      <c r="U110" s="575"/>
      <c r="V110" s="575"/>
      <c r="W110" s="575"/>
      <c r="X110" s="575"/>
      <c r="Y110" s="575"/>
      <c r="Z110" s="575"/>
      <c r="AA110" s="575"/>
      <c r="AB110" s="575"/>
      <c r="AC110" s="575"/>
      <c r="AD110" s="575"/>
      <c r="AE110" s="575"/>
      <c r="AF110" s="575"/>
      <c r="AG110" s="575"/>
      <c r="AH110" s="575"/>
      <c r="AI110" s="575"/>
      <c r="AP110" s="558"/>
    </row>
    <row r="111" spans="1:42" ht="15" customHeight="1" x14ac:dyDescent="0.4">
      <c r="G111" s="575"/>
      <c r="H111" s="575"/>
      <c r="I111" s="575"/>
      <c r="J111" s="575"/>
      <c r="K111" s="575"/>
      <c r="L111" s="575"/>
      <c r="M111" s="575"/>
      <c r="N111" s="575"/>
      <c r="O111" s="575"/>
      <c r="P111" s="575"/>
      <c r="Q111" s="575"/>
      <c r="R111" s="575"/>
      <c r="S111" s="575"/>
      <c r="T111" s="575"/>
      <c r="U111" s="575"/>
      <c r="V111" s="575"/>
      <c r="W111" s="575"/>
      <c r="X111" s="575"/>
      <c r="Y111" s="575"/>
      <c r="Z111" s="575"/>
      <c r="AA111" s="575"/>
      <c r="AB111" s="575"/>
      <c r="AC111" s="575"/>
      <c r="AD111" s="575"/>
      <c r="AE111" s="575"/>
      <c r="AF111" s="575"/>
      <c r="AG111" s="575"/>
      <c r="AH111" s="575"/>
      <c r="AI111" s="575"/>
      <c r="AP111" s="558"/>
    </row>
    <row r="112" spans="1:42" ht="15" customHeight="1" x14ac:dyDescent="0.4">
      <c r="G112" s="575"/>
      <c r="H112" s="575"/>
      <c r="I112" s="575"/>
      <c r="J112" s="575"/>
      <c r="K112" s="575"/>
      <c r="L112" s="575"/>
      <c r="M112" s="575"/>
      <c r="N112" s="575"/>
      <c r="O112" s="575"/>
      <c r="P112" s="575"/>
      <c r="Q112" s="575"/>
      <c r="R112" s="575"/>
      <c r="S112" s="575"/>
      <c r="T112" s="575"/>
      <c r="U112" s="575"/>
      <c r="V112" s="575"/>
      <c r="W112" s="575"/>
      <c r="X112" s="575"/>
      <c r="Y112" s="575"/>
      <c r="Z112" s="575"/>
      <c r="AA112" s="575"/>
      <c r="AB112" s="575"/>
      <c r="AC112" s="575"/>
      <c r="AD112" s="575"/>
      <c r="AE112" s="575"/>
      <c r="AF112" s="575"/>
      <c r="AG112" s="575"/>
      <c r="AH112" s="575"/>
      <c r="AI112" s="575"/>
      <c r="AP112" s="558"/>
    </row>
    <row r="113" spans="1:41" ht="15" customHeight="1" x14ac:dyDescent="0.15">
      <c r="A113" s="579"/>
      <c r="B113" s="579"/>
      <c r="C113" s="579"/>
      <c r="D113" s="579"/>
      <c r="E113" s="579"/>
      <c r="G113" s="575"/>
      <c r="H113" s="575"/>
      <c r="I113" s="575"/>
      <c r="J113" s="575"/>
      <c r="K113" s="575"/>
      <c r="L113" s="575"/>
      <c r="M113" s="575"/>
      <c r="N113" s="575"/>
      <c r="O113" s="575"/>
      <c r="P113" s="575"/>
      <c r="Q113" s="575"/>
      <c r="R113" s="575"/>
      <c r="S113" s="575"/>
      <c r="T113" s="575"/>
      <c r="U113" s="575"/>
      <c r="V113" s="575"/>
      <c r="W113" s="575"/>
      <c r="X113" s="575"/>
      <c r="Y113" s="575"/>
      <c r="Z113" s="575"/>
      <c r="AA113" s="575"/>
      <c r="AB113" s="575"/>
      <c r="AC113" s="575"/>
      <c r="AD113" s="575"/>
      <c r="AE113" s="575"/>
      <c r="AF113" s="575"/>
      <c r="AG113" s="575"/>
      <c r="AH113" s="575"/>
      <c r="AI113" s="575"/>
      <c r="AJ113" s="579"/>
      <c r="AK113" s="579"/>
      <c r="AL113" s="579"/>
      <c r="AM113" s="579"/>
      <c r="AN113" s="579"/>
      <c r="AO113" s="579"/>
    </row>
    <row r="114" spans="1:41" ht="15" customHeight="1" x14ac:dyDescent="0.4">
      <c r="G114" s="575"/>
      <c r="H114" s="575"/>
      <c r="I114" s="575"/>
      <c r="J114" s="575"/>
      <c r="K114" s="575"/>
      <c r="L114" s="575"/>
      <c r="M114" s="575"/>
      <c r="N114" s="575"/>
      <c r="O114" s="575"/>
      <c r="P114" s="575"/>
      <c r="Q114" s="575"/>
      <c r="R114" s="575"/>
      <c r="S114" s="575"/>
      <c r="T114" s="575"/>
      <c r="U114" s="575"/>
      <c r="V114" s="575"/>
      <c r="W114" s="575"/>
      <c r="X114" s="575"/>
      <c r="Y114" s="575"/>
      <c r="Z114" s="575"/>
      <c r="AA114" s="575"/>
      <c r="AB114" s="575"/>
      <c r="AC114" s="575"/>
      <c r="AD114" s="575"/>
      <c r="AE114" s="575"/>
      <c r="AF114" s="575"/>
      <c r="AG114" s="575"/>
      <c r="AH114" s="575"/>
      <c r="AI114" s="575"/>
    </row>
    <row r="115" spans="1:41" ht="15" customHeight="1" x14ac:dyDescent="0.4">
      <c r="G115" s="575"/>
      <c r="H115" s="575"/>
      <c r="I115" s="575"/>
      <c r="J115" s="575"/>
      <c r="K115" s="575"/>
      <c r="L115" s="575"/>
      <c r="M115" s="575"/>
      <c r="N115" s="575"/>
      <c r="O115" s="575"/>
      <c r="P115" s="575"/>
      <c r="Q115" s="575"/>
      <c r="R115" s="575"/>
      <c r="S115" s="575"/>
      <c r="T115" s="575"/>
      <c r="U115" s="575"/>
      <c r="V115" s="575"/>
      <c r="W115" s="575"/>
      <c r="X115" s="575"/>
      <c r="Y115" s="575"/>
      <c r="Z115" s="575"/>
      <c r="AA115" s="575"/>
      <c r="AB115" s="575"/>
      <c r="AC115" s="575"/>
      <c r="AD115" s="575"/>
      <c r="AE115" s="575"/>
      <c r="AF115" s="575"/>
      <c r="AG115" s="575"/>
      <c r="AH115" s="575"/>
      <c r="AI115" s="575"/>
    </row>
    <row r="116" spans="1:41" ht="15" customHeight="1" x14ac:dyDescent="0.4">
      <c r="F116" s="576"/>
      <c r="G116" s="577"/>
      <c r="H116" s="577"/>
      <c r="I116" s="577"/>
      <c r="J116" s="577"/>
      <c r="K116" s="577"/>
      <c r="L116" s="577"/>
      <c r="M116" s="577"/>
      <c r="N116" s="577"/>
      <c r="O116" s="577"/>
      <c r="P116" s="577"/>
      <c r="Q116" s="577"/>
      <c r="R116" s="577"/>
      <c r="S116" s="577"/>
      <c r="T116" s="577"/>
      <c r="U116" s="577"/>
      <c r="V116" s="577"/>
      <c r="W116" s="577"/>
      <c r="X116" s="577"/>
      <c r="Y116" s="577"/>
      <c r="Z116" s="577"/>
      <c r="AA116" s="577"/>
      <c r="AB116" s="577"/>
      <c r="AC116" s="577"/>
      <c r="AD116" s="577"/>
      <c r="AE116" s="577"/>
      <c r="AF116" s="577"/>
      <c r="AG116" s="577"/>
      <c r="AH116" s="577"/>
      <c r="AI116" s="577"/>
    </row>
    <row r="117" spans="1:41" ht="15" customHeight="1" x14ac:dyDescent="0.4">
      <c r="F117" s="576"/>
      <c r="G117" s="577"/>
      <c r="H117" s="577"/>
      <c r="I117" s="577"/>
      <c r="J117" s="577"/>
      <c r="K117" s="577"/>
      <c r="L117" s="577"/>
      <c r="M117" s="577"/>
      <c r="N117" s="577"/>
      <c r="O117" s="577"/>
      <c r="P117" s="577"/>
      <c r="Q117" s="577"/>
      <c r="R117" s="577"/>
      <c r="S117" s="577"/>
      <c r="T117" s="577"/>
      <c r="U117" s="577"/>
      <c r="V117" s="577"/>
      <c r="W117" s="577"/>
      <c r="X117" s="577"/>
      <c r="Y117" s="577"/>
      <c r="Z117" s="577"/>
      <c r="AA117" s="577"/>
      <c r="AB117" s="577"/>
      <c r="AC117" s="577"/>
      <c r="AD117" s="577"/>
      <c r="AE117" s="577"/>
      <c r="AF117" s="577"/>
      <c r="AG117" s="577"/>
      <c r="AH117" s="577"/>
      <c r="AI117" s="577"/>
    </row>
    <row r="118" spans="1:41" ht="15" customHeight="1" x14ac:dyDescent="0.4">
      <c r="G118" s="575"/>
      <c r="H118" s="575"/>
      <c r="I118" s="575"/>
      <c r="J118" s="575"/>
      <c r="K118" s="575"/>
      <c r="L118" s="575"/>
      <c r="M118" s="575"/>
      <c r="N118" s="575"/>
      <c r="O118" s="575"/>
      <c r="P118" s="575"/>
      <c r="Q118" s="575"/>
      <c r="R118" s="575"/>
      <c r="S118" s="575"/>
      <c r="T118" s="575"/>
      <c r="U118" s="575"/>
      <c r="V118" s="575"/>
      <c r="W118" s="575"/>
      <c r="X118" s="575"/>
      <c r="Y118" s="575"/>
      <c r="Z118" s="575"/>
      <c r="AA118" s="575"/>
      <c r="AB118" s="575"/>
      <c r="AC118" s="575"/>
      <c r="AD118" s="575"/>
      <c r="AE118" s="575"/>
      <c r="AF118" s="575"/>
      <c r="AG118" s="575"/>
      <c r="AH118" s="575"/>
      <c r="AI118" s="575"/>
    </row>
    <row r="119" spans="1:41" ht="15" customHeight="1" x14ac:dyDescent="0.4">
      <c r="G119" s="575"/>
      <c r="H119" s="575"/>
      <c r="I119" s="575"/>
      <c r="J119" s="575"/>
      <c r="K119" s="575"/>
      <c r="L119" s="575"/>
      <c r="M119" s="575"/>
      <c r="N119" s="575"/>
      <c r="O119" s="575"/>
      <c r="P119" s="575"/>
      <c r="Q119" s="575"/>
      <c r="R119" s="575"/>
      <c r="S119" s="575"/>
      <c r="T119" s="575"/>
      <c r="U119" s="575"/>
      <c r="V119" s="575"/>
      <c r="W119" s="575"/>
      <c r="X119" s="575"/>
      <c r="Y119" s="575"/>
      <c r="Z119" s="575"/>
      <c r="AA119" s="575"/>
      <c r="AB119" s="575"/>
      <c r="AC119" s="575"/>
      <c r="AD119" s="575"/>
      <c r="AE119" s="575"/>
      <c r="AF119" s="575"/>
      <c r="AG119" s="575"/>
      <c r="AH119" s="575"/>
      <c r="AI119" s="575"/>
    </row>
    <row r="120" spans="1:41" ht="15" customHeight="1" x14ac:dyDescent="0.4">
      <c r="G120" s="578"/>
      <c r="H120" s="578"/>
      <c r="I120" s="578"/>
      <c r="J120" s="578"/>
      <c r="K120" s="578"/>
      <c r="L120" s="578"/>
      <c r="M120" s="578"/>
      <c r="N120" s="578"/>
      <c r="O120" s="578"/>
      <c r="P120" s="578"/>
      <c r="Q120" s="578"/>
      <c r="R120" s="578"/>
      <c r="S120" s="578"/>
      <c r="T120" s="578"/>
      <c r="U120" s="578"/>
      <c r="V120" s="578"/>
      <c r="W120" s="578"/>
      <c r="X120" s="578"/>
      <c r="Y120" s="578"/>
      <c r="Z120" s="578"/>
      <c r="AA120" s="578"/>
      <c r="AB120" s="578"/>
      <c r="AC120" s="578"/>
      <c r="AD120" s="578"/>
      <c r="AE120" s="578"/>
      <c r="AF120" s="578"/>
      <c r="AG120" s="578"/>
      <c r="AH120" s="578"/>
      <c r="AI120" s="578"/>
    </row>
    <row r="121" spans="1:41" ht="15" customHeight="1" x14ac:dyDescent="0.4">
      <c r="G121" s="578"/>
      <c r="H121" s="578"/>
      <c r="I121" s="578"/>
      <c r="J121" s="578"/>
      <c r="K121" s="578"/>
      <c r="L121" s="578"/>
      <c r="M121" s="578"/>
      <c r="N121" s="578"/>
      <c r="O121" s="578"/>
      <c r="P121" s="578"/>
      <c r="Q121" s="578"/>
      <c r="R121" s="578"/>
      <c r="S121" s="578"/>
      <c r="T121" s="578"/>
      <c r="U121" s="578"/>
      <c r="V121" s="578"/>
      <c r="W121" s="578"/>
      <c r="X121" s="578"/>
      <c r="Y121" s="578"/>
      <c r="Z121" s="578"/>
      <c r="AA121" s="578"/>
      <c r="AB121" s="578"/>
      <c r="AC121" s="578"/>
      <c r="AD121" s="578"/>
      <c r="AE121" s="578"/>
      <c r="AF121" s="578"/>
      <c r="AG121" s="578"/>
      <c r="AH121" s="578"/>
      <c r="AI121" s="578"/>
    </row>
    <row r="122" spans="1:41" ht="15" customHeight="1" x14ac:dyDescent="0.4">
      <c r="G122" s="575"/>
      <c r="H122" s="575"/>
      <c r="I122" s="575"/>
      <c r="J122" s="575"/>
      <c r="K122" s="575"/>
      <c r="L122" s="575"/>
      <c r="M122" s="575"/>
      <c r="N122" s="575"/>
      <c r="O122" s="575"/>
      <c r="P122" s="575"/>
      <c r="Q122" s="575"/>
      <c r="R122" s="575"/>
      <c r="S122" s="575"/>
      <c r="T122" s="575"/>
      <c r="U122" s="575"/>
      <c r="V122" s="575"/>
      <c r="W122" s="575"/>
      <c r="X122" s="575"/>
      <c r="Y122" s="575"/>
      <c r="Z122" s="575"/>
      <c r="AA122" s="575"/>
      <c r="AB122" s="575"/>
      <c r="AC122" s="575"/>
      <c r="AD122" s="575"/>
      <c r="AE122" s="575"/>
      <c r="AF122" s="575"/>
      <c r="AG122" s="575"/>
      <c r="AH122" s="575"/>
      <c r="AI122" s="575"/>
    </row>
    <row r="123" spans="1:41" ht="15" customHeight="1" x14ac:dyDescent="0.4">
      <c r="E123" s="1538" t="s">
        <v>8597</v>
      </c>
      <c r="F123" s="1538"/>
      <c r="G123" s="1538"/>
      <c r="H123" s="1538"/>
      <c r="I123" s="1538"/>
      <c r="J123" s="1538"/>
      <c r="K123" s="1538"/>
      <c r="L123" s="1538"/>
      <c r="M123" s="1538"/>
      <c r="N123" s="1538"/>
      <c r="O123" s="1538"/>
      <c r="P123" s="1538"/>
      <c r="Q123" s="1538"/>
      <c r="R123" s="1538"/>
      <c r="S123" s="1538"/>
      <c r="T123" s="1538"/>
      <c r="U123" s="1538"/>
      <c r="V123" s="1538"/>
      <c r="W123" s="1538"/>
      <c r="X123" s="1538"/>
      <c r="Y123" s="1538"/>
      <c r="Z123" s="1538"/>
      <c r="AA123" s="1538"/>
      <c r="AB123" s="1538"/>
      <c r="AC123" s="1538"/>
      <c r="AD123" s="1538"/>
      <c r="AE123" s="1538"/>
      <c r="AF123" s="1538"/>
      <c r="AG123" s="1538"/>
      <c r="AH123" s="1538"/>
      <c r="AI123" s="1538"/>
      <c r="AJ123" s="1538"/>
      <c r="AK123" s="1538"/>
    </row>
    <row r="124" spans="1:41" ht="15" customHeight="1" x14ac:dyDescent="0.4">
      <c r="E124" s="1538"/>
      <c r="F124" s="1538"/>
      <c r="G124" s="1538"/>
      <c r="H124" s="1538"/>
      <c r="I124" s="1538"/>
      <c r="J124" s="1538"/>
      <c r="K124" s="1538"/>
      <c r="L124" s="1538"/>
      <c r="M124" s="1538"/>
      <c r="N124" s="1538"/>
      <c r="O124" s="1538"/>
      <c r="P124" s="1538"/>
      <c r="Q124" s="1538"/>
      <c r="R124" s="1538"/>
      <c r="S124" s="1538"/>
      <c r="T124" s="1538"/>
      <c r="U124" s="1538"/>
      <c r="V124" s="1538"/>
      <c r="W124" s="1538"/>
      <c r="X124" s="1538"/>
      <c r="Y124" s="1538"/>
      <c r="Z124" s="1538"/>
      <c r="AA124" s="1538"/>
      <c r="AB124" s="1538"/>
      <c r="AC124" s="1538"/>
      <c r="AD124" s="1538"/>
      <c r="AE124" s="1538"/>
      <c r="AF124" s="1538"/>
      <c r="AG124" s="1538"/>
      <c r="AH124" s="1538"/>
      <c r="AI124" s="1538"/>
      <c r="AJ124" s="1538"/>
      <c r="AK124" s="1538"/>
    </row>
    <row r="169" spans="20:20" ht="15" customHeight="1" x14ac:dyDescent="0.4">
      <c r="T169" s="536" t="s">
        <v>8598</v>
      </c>
    </row>
  </sheetData>
  <dataConsolidate/>
  <mergeCells count="112">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59:AO59"/>
    <mergeCell ref="A49:B55"/>
    <mergeCell ref="C52:E53"/>
    <mergeCell ref="F52:H53"/>
    <mergeCell ref="I52:I53"/>
    <mergeCell ref="J52:L53"/>
    <mergeCell ref="M52:M53"/>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s>
  <phoneticPr fontId="1"/>
  <dataValidations count="4">
    <dataValidation imeMode="off" operator="lessThan" allowBlank="1" showInputMessage="1" showErrorMessage="1" sqref="AH37:AI38 AJ39:AK40"/>
    <dataValidation type="whole" imeMode="off" allowBlank="1" showInputMessage="1" showErrorMessage="1" sqref="X8:Z9 AD8:AF9 AJ8:AL9">
      <formula1>0</formula1>
      <formula2>99</formula2>
    </dataValidation>
    <dataValidation imeMode="off" allowBlank="1" showInputMessage="1" showErrorMessage="1" sqref="U41 U72:AO73 I41 K41 M41 O41 Q41 S41 AL37 AN37 AJ37 AN39 AL39 K13:R13"/>
    <dataValidation type="textLength" imeMode="halfKatakana" showInputMessage="1" showErrorMessage="1" sqref="I43:AO44">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098"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099"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sqref="A1:XFD1048576"/>
    </sheetView>
  </sheetViews>
  <sheetFormatPr defaultColWidth="3.75" defaultRowHeight="23.25" customHeight="1" x14ac:dyDescent="0.4"/>
  <cols>
    <col min="1" max="2" width="3.125" style="1182" customWidth="1"/>
    <col min="3" max="16384" width="3.75" style="1182"/>
  </cols>
  <sheetData>
    <row r="2" spans="1:26" s="1181" customFormat="1" ht="14.25" x14ac:dyDescent="0.4">
      <c r="A2" s="1181" t="s">
        <v>9643</v>
      </c>
      <c r="F2" s="1181" t="s">
        <v>9644</v>
      </c>
    </row>
    <row r="3" spans="1:26" s="1181" customFormat="1" ht="14.25" x14ac:dyDescent="0.4"/>
    <row r="4" spans="1:26" ht="12.75" thickBot="1" x14ac:dyDescent="0.45"/>
    <row r="5" spans="1:26" ht="12.75" thickBot="1" x14ac:dyDescent="0.45">
      <c r="A5" s="1809" t="s">
        <v>9645</v>
      </c>
      <c r="B5" s="1810"/>
      <c r="C5" s="1810"/>
      <c r="D5" s="1810"/>
      <c r="E5" s="1810"/>
      <c r="F5" s="1810"/>
      <c r="G5" s="1810"/>
      <c r="H5" s="1810"/>
      <c r="I5" s="1810"/>
      <c r="J5" s="1810"/>
      <c r="K5" s="1810"/>
      <c r="L5" s="1810"/>
      <c r="M5" s="1810"/>
      <c r="N5" s="1810"/>
      <c r="O5" s="1810"/>
      <c r="P5" s="1810"/>
      <c r="Q5" s="1810"/>
      <c r="R5" s="1810"/>
      <c r="S5" s="1810"/>
      <c r="T5" s="1810"/>
      <c r="U5" s="1810"/>
      <c r="V5" s="1810"/>
      <c r="W5" s="1810"/>
      <c r="X5" s="1810"/>
      <c r="Y5" s="1810"/>
      <c r="Z5" s="1811"/>
    </row>
    <row r="6" spans="1:26" ht="13.5" x14ac:dyDescent="0.15">
      <c r="A6" s="1788">
        <v>1</v>
      </c>
      <c r="B6" s="1789"/>
      <c r="C6" s="1795" t="s">
        <v>9646</v>
      </c>
      <c r="D6" s="1812"/>
      <c r="E6" s="1812"/>
      <c r="F6" s="1812"/>
      <c r="G6" s="1812"/>
      <c r="H6" s="1812"/>
      <c r="I6" s="1812"/>
      <c r="J6" s="1813"/>
      <c r="K6" s="1814" t="s">
        <v>9647</v>
      </c>
      <c r="L6" s="1815"/>
      <c r="M6" s="1815"/>
      <c r="N6" s="1816"/>
      <c r="O6" s="1797"/>
      <c r="P6" s="1798"/>
      <c r="Q6" s="1798"/>
      <c r="R6" s="1798"/>
      <c r="S6" s="1798"/>
      <c r="T6" s="1798"/>
      <c r="U6" s="1798"/>
      <c r="V6" s="1798"/>
      <c r="W6" s="1798"/>
      <c r="X6" s="1798"/>
      <c r="Y6" s="1798"/>
      <c r="Z6" s="1800"/>
    </row>
    <row r="7" spans="1:26" ht="12" x14ac:dyDescent="0.4">
      <c r="A7" s="1790"/>
      <c r="B7" s="1791"/>
      <c r="C7" s="1815" t="s">
        <v>9648</v>
      </c>
      <c r="D7" s="1815"/>
      <c r="E7" s="1816"/>
      <c r="F7" s="1804"/>
      <c r="G7" s="1802"/>
      <c r="H7" s="1802"/>
      <c r="I7" s="1802"/>
      <c r="J7" s="1803"/>
      <c r="K7" s="1804" t="s">
        <v>9649</v>
      </c>
      <c r="L7" s="1802"/>
      <c r="M7" s="1802"/>
      <c r="N7" s="1803"/>
      <c r="O7" s="1805"/>
      <c r="P7" s="1806"/>
      <c r="Q7" s="1806"/>
      <c r="R7" s="1806"/>
      <c r="S7" s="1807"/>
      <c r="T7" s="1804" t="s">
        <v>8616</v>
      </c>
      <c r="U7" s="1802"/>
      <c r="V7" s="1802"/>
      <c r="W7" s="1803"/>
      <c r="X7" s="1804"/>
      <c r="Y7" s="1802"/>
      <c r="Z7" s="1808"/>
    </row>
    <row r="8" spans="1:26" ht="12.75" thickBot="1" x14ac:dyDescent="0.45">
      <c r="A8" s="1792"/>
      <c r="B8" s="1793"/>
      <c r="C8" s="1782" t="s">
        <v>9650</v>
      </c>
      <c r="D8" s="1782"/>
      <c r="E8" s="1783"/>
      <c r="F8" s="1784"/>
      <c r="G8" s="1782"/>
      <c r="H8" s="1782"/>
      <c r="I8" s="1782"/>
      <c r="J8" s="1783"/>
      <c r="K8" s="1784" t="s">
        <v>8617</v>
      </c>
      <c r="L8" s="1782"/>
      <c r="M8" s="1782"/>
      <c r="N8" s="1783"/>
      <c r="O8" s="1785"/>
      <c r="P8" s="1786"/>
      <c r="Q8" s="1786"/>
      <c r="R8" s="1786"/>
      <c r="S8" s="1786"/>
      <c r="T8" s="1786"/>
      <c r="U8" s="1786"/>
      <c r="V8" s="1786"/>
      <c r="W8" s="1786"/>
      <c r="X8" s="1786"/>
      <c r="Y8" s="1786"/>
      <c r="Z8" s="1787"/>
    </row>
    <row r="9" spans="1:26" ht="12" x14ac:dyDescent="0.4">
      <c r="A9" s="1788">
        <v>2</v>
      </c>
      <c r="B9" s="1789"/>
      <c r="C9" s="1794" t="s">
        <v>9646</v>
      </c>
      <c r="D9" s="1795"/>
      <c r="E9" s="1795"/>
      <c r="F9" s="1795"/>
      <c r="G9" s="1795"/>
      <c r="H9" s="1795"/>
      <c r="I9" s="1795"/>
      <c r="J9" s="1796"/>
      <c r="K9" s="1797" t="s">
        <v>9647</v>
      </c>
      <c r="L9" s="1798"/>
      <c r="M9" s="1798"/>
      <c r="N9" s="1799"/>
      <c r="O9" s="1797"/>
      <c r="P9" s="1798"/>
      <c r="Q9" s="1798"/>
      <c r="R9" s="1798"/>
      <c r="S9" s="1798"/>
      <c r="T9" s="1798"/>
      <c r="U9" s="1798"/>
      <c r="V9" s="1798"/>
      <c r="W9" s="1798"/>
      <c r="X9" s="1798"/>
      <c r="Y9" s="1798"/>
      <c r="Z9" s="1800"/>
    </row>
    <row r="10" spans="1:26" ht="12" x14ac:dyDescent="0.4">
      <c r="A10" s="1790"/>
      <c r="B10" s="1791"/>
      <c r="C10" s="1801" t="s">
        <v>9652</v>
      </c>
      <c r="D10" s="1802"/>
      <c r="E10" s="1803"/>
      <c r="F10" s="1804"/>
      <c r="G10" s="1802"/>
      <c r="H10" s="1802"/>
      <c r="I10" s="1802"/>
      <c r="J10" s="1803"/>
      <c r="K10" s="1804" t="s">
        <v>9649</v>
      </c>
      <c r="L10" s="1802"/>
      <c r="M10" s="1802"/>
      <c r="N10" s="1803"/>
      <c r="O10" s="1805"/>
      <c r="P10" s="1806"/>
      <c r="Q10" s="1806"/>
      <c r="R10" s="1806"/>
      <c r="S10" s="1807"/>
      <c r="T10" s="1804" t="s">
        <v>8616</v>
      </c>
      <c r="U10" s="1802"/>
      <c r="V10" s="1802"/>
      <c r="W10" s="1803"/>
      <c r="X10" s="1804"/>
      <c r="Y10" s="1802"/>
      <c r="Z10" s="1808"/>
    </row>
    <row r="11" spans="1:26" ht="12.75" thickBot="1" x14ac:dyDescent="0.45">
      <c r="A11" s="1792"/>
      <c r="B11" s="1793"/>
      <c r="C11" s="1781" t="s">
        <v>9650</v>
      </c>
      <c r="D11" s="1782"/>
      <c r="E11" s="1783"/>
      <c r="F11" s="1784"/>
      <c r="G11" s="1782"/>
      <c r="H11" s="1782"/>
      <c r="I11" s="1782"/>
      <c r="J11" s="1783"/>
      <c r="K11" s="1784" t="s">
        <v>8617</v>
      </c>
      <c r="L11" s="1782"/>
      <c r="M11" s="1782"/>
      <c r="N11" s="1783"/>
      <c r="O11" s="1785"/>
      <c r="P11" s="1786"/>
      <c r="Q11" s="1786"/>
      <c r="R11" s="1786"/>
      <c r="S11" s="1786"/>
      <c r="T11" s="1786"/>
      <c r="U11" s="1786"/>
      <c r="V11" s="1786"/>
      <c r="W11" s="1786"/>
      <c r="X11" s="1786"/>
      <c r="Y11" s="1786"/>
      <c r="Z11" s="1787"/>
    </row>
    <row r="12" spans="1:26" ht="12" x14ac:dyDescent="0.4">
      <c r="A12" s="1788">
        <v>3</v>
      </c>
      <c r="B12" s="1789"/>
      <c r="C12" s="1794" t="s">
        <v>9646</v>
      </c>
      <c r="D12" s="1795"/>
      <c r="E12" s="1795"/>
      <c r="F12" s="1795"/>
      <c r="G12" s="1795"/>
      <c r="H12" s="1795"/>
      <c r="I12" s="1795"/>
      <c r="J12" s="1796"/>
      <c r="K12" s="1797" t="s">
        <v>9647</v>
      </c>
      <c r="L12" s="1798"/>
      <c r="M12" s="1798"/>
      <c r="N12" s="1799"/>
      <c r="O12" s="1797"/>
      <c r="P12" s="1798"/>
      <c r="Q12" s="1798"/>
      <c r="R12" s="1798"/>
      <c r="S12" s="1798"/>
      <c r="T12" s="1798"/>
      <c r="U12" s="1798"/>
      <c r="V12" s="1798"/>
      <c r="W12" s="1798"/>
      <c r="X12" s="1798"/>
      <c r="Y12" s="1798"/>
      <c r="Z12" s="1800"/>
    </row>
    <row r="13" spans="1:26" ht="12" x14ac:dyDescent="0.4">
      <c r="A13" s="1790"/>
      <c r="B13" s="1791"/>
      <c r="C13" s="1801" t="s">
        <v>9651</v>
      </c>
      <c r="D13" s="1802"/>
      <c r="E13" s="1803"/>
      <c r="F13" s="1804"/>
      <c r="G13" s="1802"/>
      <c r="H13" s="1802"/>
      <c r="I13" s="1802"/>
      <c r="J13" s="1803"/>
      <c r="K13" s="1804" t="s">
        <v>9649</v>
      </c>
      <c r="L13" s="1802"/>
      <c r="M13" s="1802"/>
      <c r="N13" s="1803"/>
      <c r="O13" s="1805"/>
      <c r="P13" s="1806"/>
      <c r="Q13" s="1806"/>
      <c r="R13" s="1806"/>
      <c r="S13" s="1807"/>
      <c r="T13" s="1804" t="s">
        <v>8616</v>
      </c>
      <c r="U13" s="1802"/>
      <c r="V13" s="1802"/>
      <c r="W13" s="1803"/>
      <c r="X13" s="1804"/>
      <c r="Y13" s="1802"/>
      <c r="Z13" s="1808"/>
    </row>
    <row r="14" spans="1:26" ht="12.75" thickBot="1" x14ac:dyDescent="0.45">
      <c r="A14" s="1792"/>
      <c r="B14" s="1793"/>
      <c r="C14" s="1781" t="s">
        <v>9650</v>
      </c>
      <c r="D14" s="1782"/>
      <c r="E14" s="1783"/>
      <c r="F14" s="1784"/>
      <c r="G14" s="1782"/>
      <c r="H14" s="1782"/>
      <c r="I14" s="1782"/>
      <c r="J14" s="1783"/>
      <c r="K14" s="1784" t="s">
        <v>8617</v>
      </c>
      <c r="L14" s="1782"/>
      <c r="M14" s="1782"/>
      <c r="N14" s="1783"/>
      <c r="O14" s="1785"/>
      <c r="P14" s="1786"/>
      <c r="Q14" s="1786"/>
      <c r="R14" s="1786"/>
      <c r="S14" s="1786"/>
      <c r="T14" s="1786"/>
      <c r="U14" s="1786"/>
      <c r="V14" s="1786"/>
      <c r="W14" s="1786"/>
      <c r="X14" s="1786"/>
      <c r="Y14" s="1786"/>
      <c r="Z14" s="1787"/>
    </row>
    <row r="15" spans="1:26" ht="12" x14ac:dyDescent="0.4">
      <c r="A15" s="1788">
        <v>4</v>
      </c>
      <c r="B15" s="1789"/>
      <c r="C15" s="1794" t="s">
        <v>9646</v>
      </c>
      <c r="D15" s="1795"/>
      <c r="E15" s="1795"/>
      <c r="F15" s="1795"/>
      <c r="G15" s="1795"/>
      <c r="H15" s="1795"/>
      <c r="I15" s="1795"/>
      <c r="J15" s="1796"/>
      <c r="K15" s="1797" t="s">
        <v>9647</v>
      </c>
      <c r="L15" s="1798"/>
      <c r="M15" s="1798"/>
      <c r="N15" s="1799"/>
      <c r="O15" s="1797"/>
      <c r="P15" s="1798"/>
      <c r="Q15" s="1798"/>
      <c r="R15" s="1798"/>
      <c r="S15" s="1798"/>
      <c r="T15" s="1798"/>
      <c r="U15" s="1798"/>
      <c r="V15" s="1798"/>
      <c r="W15" s="1798"/>
      <c r="X15" s="1798"/>
      <c r="Y15" s="1798"/>
      <c r="Z15" s="1800"/>
    </row>
    <row r="16" spans="1:26" ht="12" x14ac:dyDescent="0.4">
      <c r="A16" s="1790"/>
      <c r="B16" s="1791"/>
      <c r="C16" s="1801" t="s">
        <v>9652</v>
      </c>
      <c r="D16" s="1802"/>
      <c r="E16" s="1803"/>
      <c r="F16" s="1804"/>
      <c r="G16" s="1802"/>
      <c r="H16" s="1802"/>
      <c r="I16" s="1802"/>
      <c r="J16" s="1803"/>
      <c r="K16" s="1804" t="s">
        <v>9649</v>
      </c>
      <c r="L16" s="1802"/>
      <c r="M16" s="1802"/>
      <c r="N16" s="1803"/>
      <c r="O16" s="1805"/>
      <c r="P16" s="1806"/>
      <c r="Q16" s="1806"/>
      <c r="R16" s="1806"/>
      <c r="S16" s="1807"/>
      <c r="T16" s="1804" t="s">
        <v>8616</v>
      </c>
      <c r="U16" s="1802"/>
      <c r="V16" s="1802"/>
      <c r="W16" s="1803"/>
      <c r="X16" s="1804"/>
      <c r="Y16" s="1802"/>
      <c r="Z16" s="1808"/>
    </row>
    <row r="17" spans="1:26" ht="12.75" thickBot="1" x14ac:dyDescent="0.45">
      <c r="A17" s="1792"/>
      <c r="B17" s="1793"/>
      <c r="C17" s="1781" t="s">
        <v>9650</v>
      </c>
      <c r="D17" s="1782"/>
      <c r="E17" s="1783"/>
      <c r="F17" s="1784"/>
      <c r="G17" s="1782"/>
      <c r="H17" s="1782"/>
      <c r="I17" s="1782"/>
      <c r="J17" s="1783"/>
      <c r="K17" s="1784" t="s">
        <v>8617</v>
      </c>
      <c r="L17" s="1782"/>
      <c r="M17" s="1782"/>
      <c r="N17" s="1783"/>
      <c r="O17" s="1785"/>
      <c r="P17" s="1786"/>
      <c r="Q17" s="1786"/>
      <c r="R17" s="1786"/>
      <c r="S17" s="1786"/>
      <c r="T17" s="1786"/>
      <c r="U17" s="1786"/>
      <c r="V17" s="1786"/>
      <c r="W17" s="1786"/>
      <c r="X17" s="1786"/>
      <c r="Y17" s="1786"/>
      <c r="Z17" s="1787"/>
    </row>
    <row r="18" spans="1:26" ht="12" x14ac:dyDescent="0.4">
      <c r="A18" s="1788">
        <v>5</v>
      </c>
      <c r="B18" s="1789"/>
      <c r="C18" s="1794" t="s">
        <v>9646</v>
      </c>
      <c r="D18" s="1795"/>
      <c r="E18" s="1795"/>
      <c r="F18" s="1795"/>
      <c r="G18" s="1795"/>
      <c r="H18" s="1795"/>
      <c r="I18" s="1795"/>
      <c r="J18" s="1796"/>
      <c r="K18" s="1797" t="s">
        <v>9647</v>
      </c>
      <c r="L18" s="1798"/>
      <c r="M18" s="1798"/>
      <c r="N18" s="1799"/>
      <c r="O18" s="1797"/>
      <c r="P18" s="1798"/>
      <c r="Q18" s="1798"/>
      <c r="R18" s="1798"/>
      <c r="S18" s="1798"/>
      <c r="T18" s="1798"/>
      <c r="U18" s="1798"/>
      <c r="V18" s="1798"/>
      <c r="W18" s="1798"/>
      <c r="X18" s="1798"/>
      <c r="Y18" s="1798"/>
      <c r="Z18" s="1800"/>
    </row>
    <row r="19" spans="1:26" ht="12" x14ac:dyDescent="0.4">
      <c r="A19" s="1790"/>
      <c r="B19" s="1791"/>
      <c r="C19" s="1801" t="s">
        <v>9652</v>
      </c>
      <c r="D19" s="1802"/>
      <c r="E19" s="1803"/>
      <c r="F19" s="1804"/>
      <c r="G19" s="1802"/>
      <c r="H19" s="1802"/>
      <c r="I19" s="1802"/>
      <c r="J19" s="1803"/>
      <c r="K19" s="1804" t="s">
        <v>9649</v>
      </c>
      <c r="L19" s="1802"/>
      <c r="M19" s="1802"/>
      <c r="N19" s="1803"/>
      <c r="O19" s="1805"/>
      <c r="P19" s="1806"/>
      <c r="Q19" s="1806"/>
      <c r="R19" s="1806"/>
      <c r="S19" s="1807"/>
      <c r="T19" s="1804" t="s">
        <v>8616</v>
      </c>
      <c r="U19" s="1802"/>
      <c r="V19" s="1802"/>
      <c r="W19" s="1803"/>
      <c r="X19" s="1804"/>
      <c r="Y19" s="1802"/>
      <c r="Z19" s="1808"/>
    </row>
    <row r="20" spans="1:26" ht="12.75" thickBot="1" x14ac:dyDescent="0.45">
      <c r="A20" s="1792"/>
      <c r="B20" s="1793"/>
      <c r="C20" s="1781" t="s">
        <v>9650</v>
      </c>
      <c r="D20" s="1782"/>
      <c r="E20" s="1783"/>
      <c r="F20" s="1784"/>
      <c r="G20" s="1782"/>
      <c r="H20" s="1782"/>
      <c r="I20" s="1782"/>
      <c r="J20" s="1783"/>
      <c r="K20" s="1784" t="s">
        <v>8617</v>
      </c>
      <c r="L20" s="1782"/>
      <c r="M20" s="1782"/>
      <c r="N20" s="1783"/>
      <c r="O20" s="1785"/>
      <c r="P20" s="1786"/>
      <c r="Q20" s="1786"/>
      <c r="R20" s="1786"/>
      <c r="S20" s="1786"/>
      <c r="T20" s="1786"/>
      <c r="U20" s="1786"/>
      <c r="V20" s="1786"/>
      <c r="W20" s="1786"/>
      <c r="X20" s="1786"/>
      <c r="Y20" s="1786"/>
      <c r="Z20" s="1787"/>
    </row>
  </sheetData>
  <mergeCells count="7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 ref="A9:B11"/>
    <mergeCell ref="C9:J9"/>
    <mergeCell ref="K9:N9"/>
    <mergeCell ref="O9:Z9"/>
    <mergeCell ref="C10:E10"/>
    <mergeCell ref="C11:E11"/>
    <mergeCell ref="F11:J11"/>
    <mergeCell ref="K11:N11"/>
    <mergeCell ref="O11:Z11"/>
    <mergeCell ref="K13:N13"/>
    <mergeCell ref="O13:S13"/>
    <mergeCell ref="T13:W13"/>
    <mergeCell ref="X13:Z13"/>
    <mergeCell ref="F10:J10"/>
    <mergeCell ref="K10:N10"/>
    <mergeCell ref="O10:S10"/>
    <mergeCell ref="T10:W10"/>
    <mergeCell ref="X10:Z10"/>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6:N16"/>
    <mergeCell ref="O16:S16"/>
    <mergeCell ref="T16:W16"/>
    <mergeCell ref="X16:Z16"/>
    <mergeCell ref="C17:E17"/>
    <mergeCell ref="F17:J17"/>
    <mergeCell ref="K17:N17"/>
    <mergeCell ref="O17:Z17"/>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s>
  <phoneticPr fontId="1"/>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activeCell="V23" sqref="V23"/>
    </sheetView>
  </sheetViews>
  <sheetFormatPr defaultColWidth="3.75" defaultRowHeight="23.25" customHeight="1" x14ac:dyDescent="0.4"/>
  <cols>
    <col min="1" max="2" width="3.125" style="1182" customWidth="1"/>
    <col min="3" max="16384" width="3.75" style="1182"/>
  </cols>
  <sheetData>
    <row r="2" spans="1:26" s="1181" customFormat="1" ht="14.25" x14ac:dyDescent="0.4">
      <c r="A2" s="1181" t="s">
        <v>9643</v>
      </c>
      <c r="F2" s="1181" t="s">
        <v>9644</v>
      </c>
    </row>
    <row r="3" spans="1:26" s="1181" customFormat="1" ht="14.25" x14ac:dyDescent="0.4"/>
    <row r="4" spans="1:26" ht="12.75" thickBot="1" x14ac:dyDescent="0.45"/>
    <row r="5" spans="1:26" ht="12.75" thickBot="1" x14ac:dyDescent="0.45">
      <c r="A5" s="1809" t="s">
        <v>9645</v>
      </c>
      <c r="B5" s="1810"/>
      <c r="C5" s="1810"/>
      <c r="D5" s="1810"/>
      <c r="E5" s="1810"/>
      <c r="F5" s="1810"/>
      <c r="G5" s="1810"/>
      <c r="H5" s="1810"/>
      <c r="I5" s="1810"/>
      <c r="J5" s="1810"/>
      <c r="K5" s="1810"/>
      <c r="L5" s="1810"/>
      <c r="M5" s="1810"/>
      <c r="N5" s="1810"/>
      <c r="O5" s="1810"/>
      <c r="P5" s="1810"/>
      <c r="Q5" s="1810"/>
      <c r="R5" s="1810"/>
      <c r="S5" s="1810"/>
      <c r="T5" s="1810"/>
      <c r="U5" s="1810"/>
      <c r="V5" s="1810"/>
      <c r="W5" s="1810"/>
      <c r="X5" s="1810"/>
      <c r="Y5" s="1810"/>
      <c r="Z5" s="1811"/>
    </row>
    <row r="6" spans="1:26" ht="13.5" x14ac:dyDescent="0.15">
      <c r="A6" s="1788">
        <v>1</v>
      </c>
      <c r="B6" s="1789"/>
      <c r="C6" s="1795" t="s">
        <v>9646</v>
      </c>
      <c r="D6" s="1812"/>
      <c r="E6" s="1812"/>
      <c r="F6" s="1812"/>
      <c r="G6" s="1812"/>
      <c r="H6" s="1812"/>
      <c r="I6" s="1812"/>
      <c r="J6" s="1813"/>
      <c r="K6" s="1814" t="s">
        <v>9647</v>
      </c>
      <c r="L6" s="1815"/>
      <c r="M6" s="1815"/>
      <c r="N6" s="1816"/>
      <c r="O6" s="1797" t="s">
        <v>9653</v>
      </c>
      <c r="P6" s="1798"/>
      <c r="Q6" s="1798"/>
      <c r="R6" s="1798"/>
      <c r="S6" s="1798"/>
      <c r="T6" s="1798"/>
      <c r="U6" s="1798"/>
      <c r="V6" s="1798"/>
      <c r="W6" s="1798"/>
      <c r="X6" s="1798"/>
      <c r="Y6" s="1798"/>
      <c r="Z6" s="1800"/>
    </row>
    <row r="7" spans="1:26" ht="12" x14ac:dyDescent="0.4">
      <c r="A7" s="1790"/>
      <c r="B7" s="1791"/>
      <c r="C7" s="1815" t="s">
        <v>9651</v>
      </c>
      <c r="D7" s="1815"/>
      <c r="E7" s="1816"/>
      <c r="F7" s="1804" t="s">
        <v>9654</v>
      </c>
      <c r="G7" s="1802"/>
      <c r="H7" s="1802"/>
      <c r="I7" s="1802"/>
      <c r="J7" s="1803"/>
      <c r="K7" s="1804" t="s">
        <v>9649</v>
      </c>
      <c r="L7" s="1802"/>
      <c r="M7" s="1802"/>
      <c r="N7" s="1803"/>
      <c r="O7" s="1805" t="s">
        <v>9655</v>
      </c>
      <c r="P7" s="1806"/>
      <c r="Q7" s="1806"/>
      <c r="R7" s="1806"/>
      <c r="S7" s="1807"/>
      <c r="T7" s="1804" t="s">
        <v>8616</v>
      </c>
      <c r="U7" s="1802"/>
      <c r="V7" s="1802"/>
      <c r="W7" s="1803"/>
      <c r="X7" s="1817" t="s">
        <v>9656</v>
      </c>
      <c r="Y7" s="1818"/>
      <c r="Z7" s="1819"/>
    </row>
    <row r="8" spans="1:26" ht="12.75" thickBot="1" x14ac:dyDescent="0.45">
      <c r="A8" s="1792"/>
      <c r="B8" s="1793"/>
      <c r="C8" s="1782" t="s">
        <v>9650</v>
      </c>
      <c r="D8" s="1782"/>
      <c r="E8" s="1783"/>
      <c r="F8" s="1784" t="s">
        <v>9657</v>
      </c>
      <c r="G8" s="1782"/>
      <c r="H8" s="1782"/>
      <c r="I8" s="1782"/>
      <c r="J8" s="1783"/>
      <c r="K8" s="1784" t="s">
        <v>8617</v>
      </c>
      <c r="L8" s="1782"/>
      <c r="M8" s="1782"/>
      <c r="N8" s="1783"/>
      <c r="O8" s="1785" t="s">
        <v>9658</v>
      </c>
      <c r="P8" s="1786"/>
      <c r="Q8" s="1786"/>
      <c r="R8" s="1786"/>
      <c r="S8" s="1786"/>
      <c r="T8" s="1786"/>
      <c r="U8" s="1786"/>
      <c r="V8" s="1786"/>
      <c r="W8" s="1786"/>
      <c r="X8" s="1786"/>
      <c r="Y8" s="1786"/>
      <c r="Z8" s="1787"/>
    </row>
    <row r="9" spans="1:26" ht="12" x14ac:dyDescent="0.4">
      <c r="A9" s="1788">
        <v>2</v>
      </c>
      <c r="B9" s="1789"/>
      <c r="C9" s="1794" t="s">
        <v>9646</v>
      </c>
      <c r="D9" s="1795"/>
      <c r="E9" s="1795"/>
      <c r="F9" s="1795"/>
      <c r="G9" s="1795"/>
      <c r="H9" s="1795"/>
      <c r="I9" s="1795"/>
      <c r="J9" s="1796"/>
      <c r="K9" s="1797" t="s">
        <v>9647</v>
      </c>
      <c r="L9" s="1798"/>
      <c r="M9" s="1798"/>
      <c r="N9" s="1799"/>
      <c r="O9" s="1797"/>
      <c r="P9" s="1798"/>
      <c r="Q9" s="1798"/>
      <c r="R9" s="1798"/>
      <c r="S9" s="1798"/>
      <c r="T9" s="1798"/>
      <c r="U9" s="1798"/>
      <c r="V9" s="1798"/>
      <c r="W9" s="1798"/>
      <c r="X9" s="1798"/>
      <c r="Y9" s="1798"/>
      <c r="Z9" s="1800"/>
    </row>
    <row r="10" spans="1:26" ht="12" x14ac:dyDescent="0.4">
      <c r="A10" s="1790"/>
      <c r="B10" s="1791"/>
      <c r="C10" s="1801" t="s">
        <v>9659</v>
      </c>
      <c r="D10" s="1802"/>
      <c r="E10" s="1803"/>
      <c r="F10" s="1804"/>
      <c r="G10" s="1802"/>
      <c r="H10" s="1802"/>
      <c r="I10" s="1802"/>
      <c r="J10" s="1803"/>
      <c r="K10" s="1804" t="s">
        <v>9649</v>
      </c>
      <c r="L10" s="1802"/>
      <c r="M10" s="1802"/>
      <c r="N10" s="1803"/>
      <c r="O10" s="1805"/>
      <c r="P10" s="1806"/>
      <c r="Q10" s="1806"/>
      <c r="R10" s="1806"/>
      <c r="S10" s="1807"/>
      <c r="T10" s="1804" t="s">
        <v>8616</v>
      </c>
      <c r="U10" s="1802"/>
      <c r="V10" s="1802"/>
      <c r="W10" s="1803"/>
      <c r="X10" s="1804"/>
      <c r="Y10" s="1802"/>
      <c r="Z10" s="1808"/>
    </row>
    <row r="11" spans="1:26" ht="12.75" thickBot="1" x14ac:dyDescent="0.45">
      <c r="A11" s="1792"/>
      <c r="B11" s="1793"/>
      <c r="C11" s="1781" t="s">
        <v>9650</v>
      </c>
      <c r="D11" s="1782"/>
      <c r="E11" s="1783"/>
      <c r="F11" s="1784"/>
      <c r="G11" s="1782"/>
      <c r="H11" s="1782"/>
      <c r="I11" s="1782"/>
      <c r="J11" s="1783"/>
      <c r="K11" s="1784" t="s">
        <v>8617</v>
      </c>
      <c r="L11" s="1782"/>
      <c r="M11" s="1782"/>
      <c r="N11" s="1783"/>
      <c r="O11" s="1785"/>
      <c r="P11" s="1786"/>
      <c r="Q11" s="1786"/>
      <c r="R11" s="1786"/>
      <c r="S11" s="1786"/>
      <c r="T11" s="1786"/>
      <c r="U11" s="1786"/>
      <c r="V11" s="1786"/>
      <c r="W11" s="1786"/>
      <c r="X11" s="1786"/>
      <c r="Y11" s="1786"/>
      <c r="Z11" s="1787"/>
    </row>
    <row r="12" spans="1:26" ht="12" x14ac:dyDescent="0.4">
      <c r="A12" s="1788">
        <v>3</v>
      </c>
      <c r="B12" s="1789"/>
      <c r="C12" s="1794" t="s">
        <v>9646</v>
      </c>
      <c r="D12" s="1795"/>
      <c r="E12" s="1795"/>
      <c r="F12" s="1795"/>
      <c r="G12" s="1795"/>
      <c r="H12" s="1795"/>
      <c r="I12" s="1795"/>
      <c r="J12" s="1796"/>
      <c r="K12" s="1797" t="s">
        <v>9647</v>
      </c>
      <c r="L12" s="1798"/>
      <c r="M12" s="1798"/>
      <c r="N12" s="1799"/>
      <c r="O12" s="1797"/>
      <c r="P12" s="1798"/>
      <c r="Q12" s="1798"/>
      <c r="R12" s="1798"/>
      <c r="S12" s="1798"/>
      <c r="T12" s="1798"/>
      <c r="U12" s="1798"/>
      <c r="V12" s="1798"/>
      <c r="W12" s="1798"/>
      <c r="X12" s="1798"/>
      <c r="Y12" s="1798"/>
      <c r="Z12" s="1800"/>
    </row>
    <row r="13" spans="1:26" ht="12" x14ac:dyDescent="0.4">
      <c r="A13" s="1790"/>
      <c r="B13" s="1791"/>
      <c r="C13" s="1801" t="s">
        <v>9651</v>
      </c>
      <c r="D13" s="1802"/>
      <c r="E13" s="1803"/>
      <c r="F13" s="1804"/>
      <c r="G13" s="1802"/>
      <c r="H13" s="1802"/>
      <c r="I13" s="1802"/>
      <c r="J13" s="1803"/>
      <c r="K13" s="1804" t="s">
        <v>9649</v>
      </c>
      <c r="L13" s="1802"/>
      <c r="M13" s="1802"/>
      <c r="N13" s="1803"/>
      <c r="O13" s="1805"/>
      <c r="P13" s="1806"/>
      <c r="Q13" s="1806"/>
      <c r="R13" s="1806"/>
      <c r="S13" s="1807"/>
      <c r="T13" s="1804" t="s">
        <v>8616</v>
      </c>
      <c r="U13" s="1802"/>
      <c r="V13" s="1802"/>
      <c r="W13" s="1803"/>
      <c r="X13" s="1804"/>
      <c r="Y13" s="1802"/>
      <c r="Z13" s="1808"/>
    </row>
    <row r="14" spans="1:26" ht="12.75" thickBot="1" x14ac:dyDescent="0.45">
      <c r="A14" s="1792"/>
      <c r="B14" s="1793"/>
      <c r="C14" s="1781" t="s">
        <v>9650</v>
      </c>
      <c r="D14" s="1782"/>
      <c r="E14" s="1783"/>
      <c r="F14" s="1784"/>
      <c r="G14" s="1782"/>
      <c r="H14" s="1782"/>
      <c r="I14" s="1782"/>
      <c r="J14" s="1783"/>
      <c r="K14" s="1784" t="s">
        <v>8617</v>
      </c>
      <c r="L14" s="1782"/>
      <c r="M14" s="1782"/>
      <c r="N14" s="1783"/>
      <c r="O14" s="1785"/>
      <c r="P14" s="1786"/>
      <c r="Q14" s="1786"/>
      <c r="R14" s="1786"/>
      <c r="S14" s="1786"/>
      <c r="T14" s="1786"/>
      <c r="U14" s="1786"/>
      <c r="V14" s="1786"/>
      <c r="W14" s="1786"/>
      <c r="X14" s="1786"/>
      <c r="Y14" s="1786"/>
      <c r="Z14" s="1787"/>
    </row>
    <row r="15" spans="1:26" ht="12" x14ac:dyDescent="0.4">
      <c r="A15" s="1788">
        <v>4</v>
      </c>
      <c r="B15" s="1789"/>
      <c r="C15" s="1794" t="s">
        <v>9646</v>
      </c>
      <c r="D15" s="1795"/>
      <c r="E15" s="1795"/>
      <c r="F15" s="1795"/>
      <c r="G15" s="1795"/>
      <c r="H15" s="1795"/>
      <c r="I15" s="1795"/>
      <c r="J15" s="1796"/>
      <c r="K15" s="1797" t="s">
        <v>9647</v>
      </c>
      <c r="L15" s="1798"/>
      <c r="M15" s="1798"/>
      <c r="N15" s="1799"/>
      <c r="O15" s="1797"/>
      <c r="P15" s="1798"/>
      <c r="Q15" s="1798"/>
      <c r="R15" s="1798"/>
      <c r="S15" s="1798"/>
      <c r="T15" s="1798"/>
      <c r="U15" s="1798"/>
      <c r="V15" s="1798"/>
      <c r="W15" s="1798"/>
      <c r="X15" s="1798"/>
      <c r="Y15" s="1798"/>
      <c r="Z15" s="1800"/>
    </row>
    <row r="16" spans="1:26" ht="12" x14ac:dyDescent="0.4">
      <c r="A16" s="1790"/>
      <c r="B16" s="1791"/>
      <c r="C16" s="1801" t="s">
        <v>9652</v>
      </c>
      <c r="D16" s="1802"/>
      <c r="E16" s="1803"/>
      <c r="F16" s="1804"/>
      <c r="G16" s="1802"/>
      <c r="H16" s="1802"/>
      <c r="I16" s="1802"/>
      <c r="J16" s="1803"/>
      <c r="K16" s="1804" t="s">
        <v>9649</v>
      </c>
      <c r="L16" s="1802"/>
      <c r="M16" s="1802"/>
      <c r="N16" s="1803"/>
      <c r="O16" s="1805"/>
      <c r="P16" s="1806"/>
      <c r="Q16" s="1806"/>
      <c r="R16" s="1806"/>
      <c r="S16" s="1807"/>
      <c r="T16" s="1804" t="s">
        <v>8616</v>
      </c>
      <c r="U16" s="1802"/>
      <c r="V16" s="1802"/>
      <c r="W16" s="1803"/>
      <c r="X16" s="1804"/>
      <c r="Y16" s="1802"/>
      <c r="Z16" s="1808"/>
    </row>
    <row r="17" spans="1:26" ht="12.75" thickBot="1" x14ac:dyDescent="0.45">
      <c r="A17" s="1792"/>
      <c r="B17" s="1793"/>
      <c r="C17" s="1781" t="s">
        <v>9650</v>
      </c>
      <c r="D17" s="1782"/>
      <c r="E17" s="1783"/>
      <c r="F17" s="1784"/>
      <c r="G17" s="1782"/>
      <c r="H17" s="1782"/>
      <c r="I17" s="1782"/>
      <c r="J17" s="1783"/>
      <c r="K17" s="1784" t="s">
        <v>8617</v>
      </c>
      <c r="L17" s="1782"/>
      <c r="M17" s="1782"/>
      <c r="N17" s="1783"/>
      <c r="O17" s="1785"/>
      <c r="P17" s="1786"/>
      <c r="Q17" s="1786"/>
      <c r="R17" s="1786"/>
      <c r="S17" s="1786"/>
      <c r="T17" s="1786"/>
      <c r="U17" s="1786"/>
      <c r="V17" s="1786"/>
      <c r="W17" s="1786"/>
      <c r="X17" s="1786"/>
      <c r="Y17" s="1786"/>
      <c r="Z17" s="1787"/>
    </row>
    <row r="18" spans="1:26" ht="12" x14ac:dyDescent="0.4">
      <c r="A18" s="1788">
        <v>5</v>
      </c>
      <c r="B18" s="1789"/>
      <c r="C18" s="1794" t="s">
        <v>9646</v>
      </c>
      <c r="D18" s="1795"/>
      <c r="E18" s="1795"/>
      <c r="F18" s="1795"/>
      <c r="G18" s="1795"/>
      <c r="H18" s="1795"/>
      <c r="I18" s="1795"/>
      <c r="J18" s="1796"/>
      <c r="K18" s="1797" t="s">
        <v>9647</v>
      </c>
      <c r="L18" s="1798"/>
      <c r="M18" s="1798"/>
      <c r="N18" s="1799"/>
      <c r="O18" s="1797"/>
      <c r="P18" s="1798"/>
      <c r="Q18" s="1798"/>
      <c r="R18" s="1798"/>
      <c r="S18" s="1798"/>
      <c r="T18" s="1798"/>
      <c r="U18" s="1798"/>
      <c r="V18" s="1798"/>
      <c r="W18" s="1798"/>
      <c r="X18" s="1798"/>
      <c r="Y18" s="1798"/>
      <c r="Z18" s="1800"/>
    </row>
    <row r="19" spans="1:26" ht="12" x14ac:dyDescent="0.4">
      <c r="A19" s="1790"/>
      <c r="B19" s="1791"/>
      <c r="C19" s="1801" t="s">
        <v>9652</v>
      </c>
      <c r="D19" s="1802"/>
      <c r="E19" s="1803"/>
      <c r="F19" s="1804"/>
      <c r="G19" s="1802"/>
      <c r="H19" s="1802"/>
      <c r="I19" s="1802"/>
      <c r="J19" s="1803"/>
      <c r="K19" s="1804" t="s">
        <v>9649</v>
      </c>
      <c r="L19" s="1802"/>
      <c r="M19" s="1802"/>
      <c r="N19" s="1803"/>
      <c r="O19" s="1805"/>
      <c r="P19" s="1806"/>
      <c r="Q19" s="1806"/>
      <c r="R19" s="1806"/>
      <c r="S19" s="1807"/>
      <c r="T19" s="1804" t="s">
        <v>8616</v>
      </c>
      <c r="U19" s="1802"/>
      <c r="V19" s="1802"/>
      <c r="W19" s="1803"/>
      <c r="X19" s="1804"/>
      <c r="Y19" s="1802"/>
      <c r="Z19" s="1808"/>
    </row>
    <row r="20" spans="1:26" ht="12.75" thickBot="1" x14ac:dyDescent="0.45">
      <c r="A20" s="1792"/>
      <c r="B20" s="1793"/>
      <c r="C20" s="1781" t="s">
        <v>9650</v>
      </c>
      <c r="D20" s="1782"/>
      <c r="E20" s="1783"/>
      <c r="F20" s="1784"/>
      <c r="G20" s="1782"/>
      <c r="H20" s="1782"/>
      <c r="I20" s="1782"/>
      <c r="J20" s="1783"/>
      <c r="K20" s="1784" t="s">
        <v>8617</v>
      </c>
      <c r="L20" s="1782"/>
      <c r="M20" s="1782"/>
      <c r="N20" s="1783"/>
      <c r="O20" s="1785"/>
      <c r="P20" s="1786"/>
      <c r="Q20" s="1786"/>
      <c r="R20" s="1786"/>
      <c r="S20" s="1786"/>
      <c r="T20" s="1786"/>
      <c r="U20" s="1786"/>
      <c r="V20" s="1786"/>
      <c r="W20" s="1786"/>
      <c r="X20" s="1786"/>
      <c r="Y20" s="1786"/>
      <c r="Z20" s="1787"/>
    </row>
  </sheetData>
  <mergeCells count="7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 ref="A9:B11"/>
    <mergeCell ref="C9:J9"/>
    <mergeCell ref="K9:N9"/>
    <mergeCell ref="O9:Z9"/>
    <mergeCell ref="C10:E10"/>
    <mergeCell ref="C11:E11"/>
    <mergeCell ref="F11:J11"/>
    <mergeCell ref="K11:N11"/>
    <mergeCell ref="O11:Z11"/>
    <mergeCell ref="K13:N13"/>
    <mergeCell ref="O13:S13"/>
    <mergeCell ref="T13:W13"/>
    <mergeCell ref="X13:Z13"/>
    <mergeCell ref="F10:J10"/>
    <mergeCell ref="K10:N10"/>
    <mergeCell ref="O10:S10"/>
    <mergeCell ref="T10:W10"/>
    <mergeCell ref="X10:Z10"/>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6:N16"/>
    <mergeCell ref="O16:S16"/>
    <mergeCell ref="T16:W16"/>
    <mergeCell ref="X16:Z16"/>
    <mergeCell ref="C17:E17"/>
    <mergeCell ref="F17:J17"/>
    <mergeCell ref="K17:N17"/>
    <mergeCell ref="O17:Z17"/>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s>
  <phoneticPr fontId="1"/>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582" customWidth="1"/>
    <col min="38" max="44" width="3.25" style="583" customWidth="1"/>
    <col min="45" max="51" width="2.5" style="582"/>
    <col min="52" max="16384" width="2.5" style="585"/>
  </cols>
  <sheetData>
    <row r="1" spans="1:36" ht="15" customHeight="1" x14ac:dyDescent="0.4">
      <c r="A1" s="580" t="s">
        <v>8599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thickBot="1" x14ac:dyDescent="0.4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1968" t="s">
        <v>7933</v>
      </c>
      <c r="AF2" s="1969"/>
      <c r="AG2" s="1969"/>
      <c r="AH2" s="1969"/>
      <c r="AI2" s="1969"/>
      <c r="AJ2" s="1970"/>
    </row>
    <row r="3" spans="1:36" ht="15" hidden="1"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2003" t="s">
        <v>8600</v>
      </c>
      <c r="B4" s="2004"/>
      <c r="C4" s="2005" t="s">
        <v>8601</v>
      </c>
      <c r="D4" s="2005"/>
      <c r="E4" s="2005"/>
      <c r="F4" s="2005"/>
      <c r="G4" s="2005"/>
      <c r="H4" s="2005"/>
      <c r="I4" s="2006" t="str">
        <f>IF(様式第１号!S42=1,IF(様式第１号!G35&lt;&gt;"",様式第１号!G35,""),"")</f>
        <v/>
      </c>
      <c r="J4" s="2007"/>
      <c r="K4" s="2007"/>
      <c r="L4" s="2007"/>
      <c r="M4" s="2007"/>
      <c r="N4" s="2007"/>
      <c r="O4" s="2007"/>
      <c r="P4" s="2007"/>
      <c r="Q4" s="2007"/>
      <c r="R4" s="2007"/>
      <c r="S4" s="2007"/>
      <c r="T4" s="2007"/>
      <c r="U4" s="2007"/>
      <c r="V4" s="2007"/>
      <c r="W4" s="2007"/>
      <c r="X4" s="2007"/>
      <c r="Y4" s="2007"/>
      <c r="Z4" s="2007"/>
      <c r="AA4" s="2007"/>
      <c r="AB4" s="2007"/>
      <c r="AC4" s="2007"/>
      <c r="AD4" s="2007"/>
      <c r="AE4" s="2007"/>
      <c r="AF4" s="2007"/>
      <c r="AG4" s="2007"/>
      <c r="AH4" s="2007"/>
      <c r="AI4" s="2007"/>
      <c r="AJ4" s="2008"/>
    </row>
    <row r="5" spans="1:36" ht="15" customHeight="1" x14ac:dyDescent="0.4">
      <c r="A5" s="1922"/>
      <c r="B5" s="1923"/>
      <c r="C5" s="1952" t="s">
        <v>8602</v>
      </c>
      <c r="D5" s="1952"/>
      <c r="E5" s="1952"/>
      <c r="F5" s="1952"/>
      <c r="G5" s="1952"/>
      <c r="H5" s="1952"/>
      <c r="I5" s="2009" t="str">
        <f>IF(様式第１号!S42=1,IF(様式第１号!G36&lt;&gt;"",様式第１号!G36,""),"")</f>
        <v/>
      </c>
      <c r="J5" s="2010"/>
      <c r="K5" s="2010"/>
      <c r="L5" s="2010"/>
      <c r="M5" s="2010"/>
      <c r="N5" s="2010"/>
      <c r="O5" s="2010"/>
      <c r="P5" s="2010"/>
      <c r="Q5" s="2010"/>
      <c r="R5" s="2010"/>
      <c r="S5" s="2010"/>
      <c r="T5" s="2010"/>
      <c r="U5" s="2010"/>
      <c r="V5" s="2010"/>
      <c r="W5" s="2010"/>
      <c r="X5" s="2010"/>
      <c r="Y5" s="2010"/>
      <c r="Z5" s="2010"/>
      <c r="AA5" s="2010"/>
      <c r="AB5" s="2010"/>
      <c r="AC5" s="2010"/>
      <c r="AD5" s="2010"/>
      <c r="AE5" s="2010"/>
      <c r="AF5" s="2010"/>
      <c r="AG5" s="2010"/>
      <c r="AH5" s="2010"/>
      <c r="AI5" s="2010"/>
      <c r="AJ5" s="2011"/>
    </row>
    <row r="6" spans="1:36" ht="15" customHeight="1" x14ac:dyDescent="0.4">
      <c r="A6" s="1922"/>
      <c r="B6" s="1923"/>
      <c r="C6" s="1860" t="s">
        <v>8603</v>
      </c>
      <c r="D6" s="1860"/>
      <c r="E6" s="1860"/>
      <c r="F6" s="1860"/>
      <c r="G6" s="1860"/>
      <c r="H6" s="1860"/>
      <c r="I6" s="1956" t="s">
        <v>8604</v>
      </c>
      <c r="J6" s="1957"/>
      <c r="K6" s="2012" t="str">
        <f>IF(様式第１号!S42=1,IF(様式第１号!H37&lt;&gt;"",様式第１号!H37,""),"")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6" ht="15" customHeight="1" x14ac:dyDescent="0.4">
      <c r="A7" s="1922"/>
      <c r="B7" s="1923"/>
      <c r="C7" s="1860"/>
      <c r="D7" s="1860"/>
      <c r="E7" s="1860"/>
      <c r="F7" s="1860"/>
      <c r="G7" s="1860"/>
      <c r="H7" s="1860"/>
      <c r="I7" s="2014" t="str">
        <f>IF(様式第１号!S42=1,IF(様式第１号!G38&lt;&gt;"",様式第１号!G38,""),"")</f>
        <v/>
      </c>
      <c r="J7" s="2014"/>
      <c r="K7" s="2014"/>
      <c r="L7" s="2014"/>
      <c r="M7" s="2014"/>
      <c r="N7" s="2014"/>
      <c r="O7" s="2014"/>
      <c r="P7" s="2014"/>
      <c r="Q7" s="2014"/>
      <c r="R7" s="2014"/>
      <c r="S7" s="2014"/>
      <c r="T7" s="2014"/>
      <c r="U7" s="2014"/>
      <c r="V7" s="2014"/>
      <c r="W7" s="2014"/>
      <c r="X7" s="2014"/>
      <c r="Y7" s="2014"/>
      <c r="Z7" s="2014"/>
      <c r="AA7" s="2014"/>
      <c r="AB7" s="2014"/>
      <c r="AC7" s="2014"/>
      <c r="AD7" s="2014"/>
      <c r="AE7" s="2014"/>
      <c r="AF7" s="2014"/>
      <c r="AG7" s="2014"/>
      <c r="AH7" s="2014"/>
      <c r="AI7" s="2014"/>
      <c r="AJ7" s="2015"/>
    </row>
    <row r="8" spans="1:36" ht="15" customHeight="1" x14ac:dyDescent="0.4">
      <c r="A8" s="1922"/>
      <c r="B8" s="1923"/>
      <c r="C8" s="1860"/>
      <c r="D8" s="1860"/>
      <c r="E8" s="1860"/>
      <c r="F8" s="1860"/>
      <c r="G8" s="1860"/>
      <c r="H8" s="1860"/>
      <c r="I8" s="2016" t="str">
        <f>IF(様式第１号!S42=1,IF(様式第１号!G39&lt;&gt;"",様式第１号!G39,""),"")</f>
        <v/>
      </c>
      <c r="J8" s="2016"/>
      <c r="K8" s="2016"/>
      <c r="L8" s="2016"/>
      <c r="M8" s="2016"/>
      <c r="N8" s="2016"/>
      <c r="O8" s="2016"/>
      <c r="P8" s="2016"/>
      <c r="Q8" s="2016"/>
      <c r="R8" s="2016"/>
      <c r="S8" s="2016"/>
      <c r="T8" s="2016"/>
      <c r="U8" s="2016"/>
      <c r="V8" s="2016"/>
      <c r="W8" s="2016"/>
      <c r="X8" s="2016"/>
      <c r="Y8" s="2016"/>
      <c r="Z8" s="2016"/>
      <c r="AA8" s="2016"/>
      <c r="AB8" s="2016"/>
      <c r="AC8" s="2016"/>
      <c r="AD8" s="2016"/>
      <c r="AE8" s="2016"/>
      <c r="AF8" s="2016"/>
      <c r="AG8" s="2016"/>
      <c r="AH8" s="2016"/>
      <c r="AI8" s="2016"/>
      <c r="AJ8" s="2017"/>
    </row>
    <row r="9" spans="1:36" ht="1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6" ht="1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972"/>
      <c r="X10" s="1973"/>
      <c r="Y10" s="1973"/>
      <c r="Z10" s="1973"/>
      <c r="AA10" s="1973"/>
      <c r="AB10" s="1973"/>
      <c r="AC10" s="1973"/>
      <c r="AD10" s="1973"/>
      <c r="AE10" s="1973"/>
      <c r="AF10" s="1973"/>
      <c r="AG10" s="1973"/>
      <c r="AH10" s="1973"/>
      <c r="AI10" s="1973"/>
      <c r="AJ10" s="1974"/>
    </row>
    <row r="11" spans="1:36" ht="15" customHeight="1" x14ac:dyDescent="0.4">
      <c r="A11" s="1975" t="s">
        <v>8609</v>
      </c>
      <c r="B11" s="1976"/>
      <c r="C11" s="1861" t="s">
        <v>8610</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row>
    <row r="12" spans="1:36" ht="15" customHeight="1" x14ac:dyDescent="0.4">
      <c r="A12" s="1977"/>
      <c r="B12" s="1978"/>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row>
    <row r="13" spans="1:36" ht="15" customHeight="1" x14ac:dyDescent="0.4">
      <c r="A13" s="1977"/>
      <c r="B13" s="1978"/>
      <c r="C13" s="1860" t="s">
        <v>8612</v>
      </c>
      <c r="D13" s="1860"/>
      <c r="E13" s="1860"/>
      <c r="F13" s="1860"/>
      <c r="G13" s="1860"/>
      <c r="H13" s="1860"/>
      <c r="I13" s="1956" t="s">
        <v>8604</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row>
    <row r="14" spans="1:36" ht="15" customHeight="1" x14ac:dyDescent="0.4">
      <c r="A14" s="1977"/>
      <c r="B14" s="1978"/>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row>
    <row r="15" spans="1:36" ht="15" customHeight="1" x14ac:dyDescent="0.4">
      <c r="A15" s="1977"/>
      <c r="B15" s="1978"/>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row>
    <row r="16" spans="1:36" ht="18" customHeight="1" x14ac:dyDescent="0.4">
      <c r="A16" s="1977"/>
      <c r="B16" s="1978"/>
      <c r="C16" s="1884" t="s">
        <v>8613</v>
      </c>
      <c r="D16" s="1981"/>
      <c r="E16" s="1981"/>
      <c r="F16" s="1981"/>
      <c r="G16" s="1981"/>
      <c r="H16" s="1981"/>
      <c r="I16" s="1981"/>
      <c r="J16" s="1981"/>
      <c r="K16" s="1981"/>
      <c r="L16" s="1981"/>
      <c r="M16" s="1981"/>
      <c r="N16" s="1981"/>
      <c r="O16" s="1981"/>
      <c r="P16" s="1981"/>
      <c r="Q16" s="1981"/>
      <c r="R16" s="1981"/>
      <c r="S16" s="1981"/>
      <c r="T16" s="1981"/>
      <c r="U16" s="1981"/>
      <c r="V16" s="1909"/>
      <c r="W16" s="1982">
        <v>2</v>
      </c>
      <c r="X16" s="1983"/>
      <c r="Y16" s="1983"/>
      <c r="Z16" s="1983"/>
      <c r="AA16" s="1983"/>
      <c r="AB16" s="1983"/>
      <c r="AC16" s="1983"/>
      <c r="AD16" s="1983"/>
      <c r="AE16" s="1983"/>
      <c r="AF16" s="1983"/>
      <c r="AG16" s="1983"/>
      <c r="AH16" s="1983"/>
      <c r="AI16" s="1983"/>
      <c r="AJ16" s="1984"/>
    </row>
    <row r="17" spans="1:44" ht="15" customHeight="1" x14ac:dyDescent="0.4">
      <c r="A17" s="1977"/>
      <c r="B17" s="1978"/>
      <c r="C17" s="1985" t="s">
        <v>8614</v>
      </c>
      <c r="D17" s="1986"/>
      <c r="E17" s="1986"/>
      <c r="F17" s="1986"/>
      <c r="G17" s="1986"/>
      <c r="H17" s="1986"/>
      <c r="I17" s="1986"/>
      <c r="J17" s="1986"/>
      <c r="K17" s="1986"/>
      <c r="L17" s="1986"/>
      <c r="M17" s="1986"/>
      <c r="N17" s="1987"/>
      <c r="O17" s="1860" t="s">
        <v>8615</v>
      </c>
      <c r="P17" s="1860"/>
      <c r="Q17" s="1860"/>
      <c r="R17" s="1860"/>
      <c r="S17" s="1860"/>
      <c r="T17" s="1860"/>
      <c r="U17" s="1860"/>
      <c r="V17" s="1860"/>
      <c r="W17" s="1972"/>
      <c r="X17" s="1973"/>
      <c r="Y17" s="1973"/>
      <c r="Z17" s="1973"/>
      <c r="AA17" s="1973"/>
      <c r="AB17" s="1973"/>
      <c r="AC17" s="1973"/>
      <c r="AD17" s="1973"/>
      <c r="AE17" s="1973"/>
      <c r="AF17" s="1973"/>
      <c r="AG17" s="1973"/>
      <c r="AH17" s="1973"/>
      <c r="AI17" s="1973"/>
      <c r="AJ17" s="1974"/>
    </row>
    <row r="18" spans="1:44" ht="15" customHeight="1" x14ac:dyDescent="0.4">
      <c r="A18" s="1977"/>
      <c r="B18" s="1978"/>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1997"/>
      <c r="X18" s="1998"/>
      <c r="Y18" s="1998"/>
      <c r="Z18" s="1998"/>
      <c r="AA18" s="1998"/>
      <c r="AB18" s="1998"/>
      <c r="AC18" s="1998"/>
      <c r="AD18" s="1998"/>
      <c r="AE18" s="1998"/>
      <c r="AF18" s="1998"/>
      <c r="AG18" s="1998"/>
      <c r="AH18" s="1998"/>
      <c r="AI18" s="1998"/>
      <c r="AJ18" s="1999"/>
    </row>
    <row r="19" spans="1:44" ht="15" customHeight="1" x14ac:dyDescent="0.4">
      <c r="A19" s="1979"/>
      <c r="B19" s="1980"/>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1953"/>
      <c r="X19" s="1954"/>
      <c r="Y19" s="1954"/>
      <c r="Z19" s="1954"/>
      <c r="AA19" s="1954"/>
      <c r="AB19" s="1954"/>
      <c r="AC19" s="1954"/>
      <c r="AD19" s="1954"/>
      <c r="AE19" s="1954"/>
      <c r="AF19" s="1954"/>
      <c r="AG19" s="1954"/>
      <c r="AH19" s="1954"/>
      <c r="AI19" s="1954"/>
      <c r="AJ19" s="1955"/>
    </row>
    <row r="20" spans="1:44" ht="15" customHeight="1" x14ac:dyDescent="0.4">
      <c r="A20" s="1943" t="s">
        <v>8618</v>
      </c>
      <c r="B20" s="1944"/>
      <c r="C20" s="1861" t="s">
        <v>8619</v>
      </c>
      <c r="D20" s="1861"/>
      <c r="E20" s="1861"/>
      <c r="F20" s="1861"/>
      <c r="G20" s="1861"/>
      <c r="H20" s="1861"/>
      <c r="I20" s="1949"/>
      <c r="J20" s="1950"/>
      <c r="K20" s="1950"/>
      <c r="L20" s="1950"/>
      <c r="M20" s="1950"/>
      <c r="N20" s="1950"/>
      <c r="O20" s="1950"/>
      <c r="P20" s="1950"/>
      <c r="Q20" s="1950"/>
      <c r="R20" s="1950"/>
      <c r="S20" s="1950"/>
      <c r="T20" s="1950"/>
      <c r="U20" s="1950"/>
      <c r="V20" s="1950"/>
      <c r="W20" s="1950"/>
      <c r="X20" s="1950"/>
      <c r="Y20" s="1950"/>
      <c r="Z20" s="1950"/>
      <c r="AA20" s="1950"/>
      <c r="AB20" s="1950"/>
      <c r="AC20" s="1950"/>
      <c r="AD20" s="1950"/>
      <c r="AE20" s="1950"/>
      <c r="AF20" s="1950"/>
      <c r="AG20" s="1950"/>
      <c r="AH20" s="1950"/>
      <c r="AI20" s="1950"/>
      <c r="AJ20" s="1951"/>
    </row>
    <row r="21" spans="1:44" ht="15" customHeight="1" x14ac:dyDescent="0.4">
      <c r="A21" s="1945"/>
      <c r="B21" s="1946"/>
      <c r="C21" s="1952" t="s">
        <v>8611</v>
      </c>
      <c r="D21" s="1952"/>
      <c r="E21" s="1952"/>
      <c r="F21" s="1952"/>
      <c r="G21" s="1952"/>
      <c r="H21" s="1952"/>
      <c r="I21" s="1953"/>
      <c r="J21" s="1954"/>
      <c r="K21" s="1954"/>
      <c r="L21" s="1954"/>
      <c r="M21" s="1954"/>
      <c r="N21" s="1954"/>
      <c r="O21" s="1954"/>
      <c r="P21" s="1954"/>
      <c r="Q21" s="1954"/>
      <c r="R21" s="1954"/>
      <c r="S21" s="1954"/>
      <c r="T21" s="1954"/>
      <c r="U21" s="1954"/>
      <c r="V21" s="1954"/>
      <c r="W21" s="1954"/>
      <c r="X21" s="1954"/>
      <c r="Y21" s="1954"/>
      <c r="Z21" s="1954"/>
      <c r="AA21" s="1954"/>
      <c r="AB21" s="1954"/>
      <c r="AC21" s="1954"/>
      <c r="AD21" s="1954"/>
      <c r="AE21" s="1954"/>
      <c r="AF21" s="1954"/>
      <c r="AG21" s="1954"/>
      <c r="AH21" s="1954"/>
      <c r="AI21" s="1954"/>
      <c r="AJ21" s="1955"/>
    </row>
    <row r="22" spans="1:44" ht="15" customHeight="1" x14ac:dyDescent="0.4">
      <c r="A22" s="1945"/>
      <c r="B22" s="1946"/>
      <c r="C22" s="1860" t="s">
        <v>8612</v>
      </c>
      <c r="D22" s="1860"/>
      <c r="E22" s="1860"/>
      <c r="F22" s="1860"/>
      <c r="G22" s="1860"/>
      <c r="H22" s="1860"/>
      <c r="I22" s="1956" t="s">
        <v>7952</v>
      </c>
      <c r="J22" s="1957"/>
      <c r="K22" s="1958"/>
      <c r="L22" s="1958"/>
      <c r="M22" s="1958"/>
      <c r="N22" s="1958"/>
      <c r="O22" s="1958"/>
      <c r="P22" s="1959"/>
      <c r="Q22" s="1499" t="s">
        <v>8605</v>
      </c>
      <c r="R22" s="1500"/>
      <c r="S22" s="1500"/>
      <c r="T22" s="1500"/>
      <c r="U22" s="1500"/>
      <c r="V22" s="1500"/>
      <c r="W22" s="1500"/>
      <c r="X22" s="1500"/>
      <c r="Y22" s="1500"/>
      <c r="Z22" s="1500"/>
      <c r="AA22" s="1500"/>
      <c r="AB22" s="1500"/>
      <c r="AC22" s="1500"/>
      <c r="AD22" s="1500"/>
      <c r="AE22" s="1500"/>
      <c r="AF22" s="1500"/>
      <c r="AG22" s="1500"/>
      <c r="AH22" s="1500"/>
      <c r="AI22" s="1500"/>
      <c r="AJ22" s="1501"/>
    </row>
    <row r="23" spans="1:44" ht="15" customHeight="1" x14ac:dyDescent="0.4">
      <c r="A23" s="1945"/>
      <c r="B23" s="1946"/>
      <c r="C23" s="1860"/>
      <c r="D23" s="1860"/>
      <c r="E23" s="1860"/>
      <c r="F23" s="1860"/>
      <c r="G23" s="1860"/>
      <c r="H23" s="1860"/>
      <c r="I23" s="1960" t="s">
        <v>7933</v>
      </c>
      <c r="J23" s="1961"/>
      <c r="K23" s="1961"/>
      <c r="L23" s="1961"/>
      <c r="M23" s="1961"/>
      <c r="N23" s="1961"/>
      <c r="O23" s="1961"/>
      <c r="P23" s="1961"/>
      <c r="Q23" s="1961"/>
      <c r="R23" s="1961"/>
      <c r="S23" s="1961"/>
      <c r="T23" s="1961"/>
      <c r="U23" s="1961"/>
      <c r="V23" s="1961"/>
      <c r="W23" s="1961"/>
      <c r="X23" s="1961"/>
      <c r="Y23" s="1961"/>
      <c r="Z23" s="1961"/>
      <c r="AA23" s="1961"/>
      <c r="AB23" s="1961"/>
      <c r="AC23" s="1961"/>
      <c r="AD23" s="1961"/>
      <c r="AE23" s="1961"/>
      <c r="AF23" s="1961"/>
      <c r="AG23" s="1961"/>
      <c r="AH23" s="1961"/>
      <c r="AI23" s="1961"/>
      <c r="AJ23" s="1962"/>
    </row>
    <row r="24" spans="1:44" ht="15" customHeight="1" x14ac:dyDescent="0.4">
      <c r="A24" s="1947"/>
      <c r="B24" s="1948"/>
      <c r="C24" s="1860"/>
      <c r="D24" s="1860"/>
      <c r="E24" s="1860"/>
      <c r="F24" s="1860"/>
      <c r="G24" s="1860"/>
      <c r="H24" s="1860"/>
      <c r="I24" s="1963" t="s">
        <v>7933</v>
      </c>
      <c r="J24" s="1963"/>
      <c r="K24" s="1963"/>
      <c r="L24" s="1963"/>
      <c r="M24" s="1963"/>
      <c r="N24" s="1963"/>
      <c r="O24" s="1963"/>
      <c r="P24" s="1963"/>
      <c r="Q24" s="1963"/>
      <c r="R24" s="1963"/>
      <c r="S24" s="1963"/>
      <c r="T24" s="1963"/>
      <c r="U24" s="1963"/>
      <c r="V24" s="1963"/>
      <c r="W24" s="1963"/>
      <c r="X24" s="1963"/>
      <c r="Y24" s="1963"/>
      <c r="Z24" s="1963"/>
      <c r="AA24" s="1963"/>
      <c r="AB24" s="1963"/>
      <c r="AC24" s="1963"/>
      <c r="AD24" s="1963"/>
      <c r="AE24" s="1963"/>
      <c r="AF24" s="1963"/>
      <c r="AG24" s="1963"/>
      <c r="AH24" s="1963"/>
      <c r="AI24" s="1963"/>
      <c r="AJ24" s="1964"/>
    </row>
    <row r="25" spans="1:44" ht="15" customHeight="1" x14ac:dyDescent="0.4">
      <c r="A25" s="1922" t="s">
        <v>8620</v>
      </c>
      <c r="B25" s="1923"/>
      <c r="C25" s="1924" t="s">
        <v>8621</v>
      </c>
      <c r="D25" s="1925"/>
      <c r="E25" s="1925"/>
      <c r="F25" s="1925"/>
      <c r="G25" s="1925"/>
      <c r="H25" s="1926"/>
      <c r="I25" s="1864" t="s">
        <v>8622</v>
      </c>
      <c r="J25" s="1864"/>
      <c r="K25" s="1864"/>
      <c r="L25" s="1864"/>
      <c r="M25" s="1864"/>
      <c r="N25" s="1864"/>
      <c r="O25" s="1864" t="s">
        <v>8623</v>
      </c>
      <c r="P25" s="1864"/>
      <c r="Q25" s="1864"/>
      <c r="R25" s="1864"/>
      <c r="S25" s="1864"/>
      <c r="T25" s="1864"/>
      <c r="U25" s="1930"/>
      <c r="V25" s="1931"/>
      <c r="W25" s="1931"/>
      <c r="X25" s="1931"/>
      <c r="Y25" s="1931"/>
      <c r="Z25" s="1931"/>
      <c r="AA25" s="1931"/>
      <c r="AB25" s="1931"/>
      <c r="AC25" s="1931"/>
      <c r="AD25" s="1931"/>
      <c r="AE25" s="1931"/>
      <c r="AF25" s="1931"/>
      <c r="AG25" s="1931"/>
      <c r="AH25" s="1931"/>
      <c r="AI25" s="1931"/>
      <c r="AJ25" s="1932"/>
    </row>
    <row r="26" spans="1:44" ht="15" customHeight="1" x14ac:dyDescent="0.4">
      <c r="A26" s="1922"/>
      <c r="B26" s="1923"/>
      <c r="C26" s="1927"/>
      <c r="D26" s="1928"/>
      <c r="E26" s="1928"/>
      <c r="F26" s="1928"/>
      <c r="G26" s="1928"/>
      <c r="H26" s="1929"/>
      <c r="I26" s="1864" t="s">
        <v>8624</v>
      </c>
      <c r="J26" s="1864"/>
      <c r="K26" s="1864"/>
      <c r="L26" s="1864" t="s">
        <v>8625</v>
      </c>
      <c r="M26" s="1864"/>
      <c r="N26" s="1864"/>
      <c r="O26" s="1864" t="s">
        <v>8624</v>
      </c>
      <c r="P26" s="1864"/>
      <c r="Q26" s="1864"/>
      <c r="R26" s="1864" t="s">
        <v>8625</v>
      </c>
      <c r="S26" s="1864"/>
      <c r="T26" s="1864"/>
      <c r="U26" s="1933"/>
      <c r="V26" s="1934"/>
      <c r="W26" s="1934"/>
      <c r="X26" s="1934"/>
      <c r="Y26" s="1934"/>
      <c r="Z26" s="1934"/>
      <c r="AA26" s="1934"/>
      <c r="AB26" s="1934"/>
      <c r="AC26" s="1934"/>
      <c r="AD26" s="1934"/>
      <c r="AE26" s="1934"/>
      <c r="AF26" s="1934"/>
      <c r="AG26" s="1934"/>
      <c r="AH26" s="1934"/>
      <c r="AI26" s="1934"/>
      <c r="AJ26" s="1935"/>
    </row>
    <row r="27" spans="1:44" ht="15" customHeight="1" x14ac:dyDescent="0.4">
      <c r="A27" s="1922"/>
      <c r="B27" s="1923"/>
      <c r="C27" s="1864" t="s">
        <v>8626</v>
      </c>
      <c r="D27" s="1864"/>
      <c r="E27" s="1864"/>
      <c r="F27" s="1864" t="s">
        <v>8627</v>
      </c>
      <c r="G27" s="1864"/>
      <c r="H27" s="1864"/>
      <c r="I27" s="1939"/>
      <c r="J27" s="1940"/>
      <c r="K27" s="1941"/>
      <c r="L27" s="1939"/>
      <c r="M27" s="1940"/>
      <c r="N27" s="1941"/>
      <c r="O27" s="1939"/>
      <c r="P27" s="1940"/>
      <c r="Q27" s="1941"/>
      <c r="R27" s="1939"/>
      <c r="S27" s="1940"/>
      <c r="T27" s="1941"/>
      <c r="U27" s="1933"/>
      <c r="V27" s="1934"/>
      <c r="W27" s="1934"/>
      <c r="X27" s="1934"/>
      <c r="Y27" s="1934"/>
      <c r="Z27" s="1934"/>
      <c r="AA27" s="1934"/>
      <c r="AB27" s="1934"/>
      <c r="AC27" s="1934"/>
      <c r="AD27" s="1934"/>
      <c r="AE27" s="1934"/>
      <c r="AF27" s="1934"/>
      <c r="AG27" s="1934"/>
      <c r="AH27" s="1934"/>
      <c r="AI27" s="1934"/>
      <c r="AJ27" s="1935"/>
    </row>
    <row r="28" spans="1:44" ht="15" customHeight="1" x14ac:dyDescent="0.4">
      <c r="A28" s="1922"/>
      <c r="B28" s="1923"/>
      <c r="C28" s="1864"/>
      <c r="D28" s="1864"/>
      <c r="E28" s="1864"/>
      <c r="F28" s="1864" t="s">
        <v>8628</v>
      </c>
      <c r="G28" s="1864"/>
      <c r="H28" s="1864"/>
      <c r="I28" s="1939"/>
      <c r="J28" s="1940"/>
      <c r="K28" s="1941"/>
      <c r="L28" s="1939"/>
      <c r="M28" s="1940"/>
      <c r="N28" s="1941"/>
      <c r="O28" s="1939"/>
      <c r="P28" s="1940"/>
      <c r="Q28" s="1941"/>
      <c r="R28" s="1939"/>
      <c r="S28" s="1940"/>
      <c r="T28" s="1941"/>
      <c r="U28" s="1933"/>
      <c r="V28" s="1934"/>
      <c r="W28" s="1934"/>
      <c r="X28" s="1934"/>
      <c r="Y28" s="1934"/>
      <c r="Z28" s="1934"/>
      <c r="AA28" s="1934"/>
      <c r="AB28" s="1934"/>
      <c r="AC28" s="1934"/>
      <c r="AD28" s="1934"/>
      <c r="AE28" s="1934"/>
      <c r="AF28" s="1934"/>
      <c r="AG28" s="1934"/>
      <c r="AH28" s="1934"/>
      <c r="AI28" s="1934"/>
      <c r="AJ28" s="1935"/>
    </row>
    <row r="29" spans="1:44" ht="15" customHeight="1" x14ac:dyDescent="0.4">
      <c r="A29" s="1922"/>
      <c r="B29" s="1923"/>
      <c r="C29" s="1864" t="s">
        <v>8629</v>
      </c>
      <c r="D29" s="1864"/>
      <c r="E29" s="1864"/>
      <c r="F29" s="1864"/>
      <c r="G29" s="1864"/>
      <c r="H29" s="1864"/>
      <c r="I29" s="1942"/>
      <c r="J29" s="1942"/>
      <c r="K29" s="1942"/>
      <c r="L29" s="1942"/>
      <c r="M29" s="1942"/>
      <c r="N29" s="1942"/>
      <c r="O29" s="1942"/>
      <c r="P29" s="1942"/>
      <c r="Q29" s="1942"/>
      <c r="R29" s="1942"/>
      <c r="S29" s="1942"/>
      <c r="T29" s="1942"/>
      <c r="U29" s="1933"/>
      <c r="V29" s="1934"/>
      <c r="W29" s="1934"/>
      <c r="X29" s="1934"/>
      <c r="Y29" s="1934"/>
      <c r="Z29" s="1934"/>
      <c r="AA29" s="1934"/>
      <c r="AB29" s="1934"/>
      <c r="AC29" s="1934"/>
      <c r="AD29" s="1934"/>
      <c r="AE29" s="1934"/>
      <c r="AF29" s="1934"/>
      <c r="AG29" s="1934"/>
      <c r="AH29" s="1934"/>
      <c r="AI29" s="1934"/>
      <c r="AJ29" s="1935"/>
    </row>
    <row r="30" spans="1:44" ht="15" customHeight="1" x14ac:dyDescent="0.4">
      <c r="A30" s="1922"/>
      <c r="B30" s="1923"/>
      <c r="C30" s="1913" t="s">
        <v>8630</v>
      </c>
      <c r="D30" s="1913"/>
      <c r="E30" s="1913"/>
      <c r="F30" s="1913"/>
      <c r="G30" s="1913"/>
      <c r="H30" s="1913"/>
      <c r="I30" s="1914"/>
      <c r="J30" s="1914"/>
      <c r="K30" s="1914"/>
      <c r="L30" s="1914"/>
      <c r="M30" s="1914"/>
      <c r="N30" s="1914"/>
      <c r="O30" s="1914"/>
      <c r="P30" s="1914"/>
      <c r="Q30" s="1914"/>
      <c r="R30" s="1914"/>
      <c r="S30" s="1914"/>
      <c r="T30" s="1914"/>
      <c r="U30" s="1936"/>
      <c r="V30" s="1937"/>
      <c r="W30" s="1937"/>
      <c r="X30" s="1937"/>
      <c r="Y30" s="1937"/>
      <c r="Z30" s="1937"/>
      <c r="AA30" s="1937"/>
      <c r="AB30" s="1937"/>
      <c r="AC30" s="1937"/>
      <c r="AD30" s="1937"/>
      <c r="AE30" s="1937"/>
      <c r="AF30" s="1937"/>
      <c r="AG30" s="1937"/>
      <c r="AH30" s="1937"/>
      <c r="AI30" s="1937"/>
      <c r="AJ30" s="1938"/>
    </row>
    <row r="31" spans="1:44" ht="18" customHeight="1" x14ac:dyDescent="0.4">
      <c r="A31" s="1870" t="s">
        <v>8631</v>
      </c>
      <c r="B31" s="1871"/>
      <c r="C31" s="1860" t="s">
        <v>8632</v>
      </c>
      <c r="D31" s="1860"/>
      <c r="E31" s="1860"/>
      <c r="F31" s="1860"/>
      <c r="G31" s="1860"/>
      <c r="H31" s="1860"/>
      <c r="I31" s="1915"/>
      <c r="J31" s="1916"/>
      <c r="K31" s="1916"/>
      <c r="L31" s="1916"/>
      <c r="M31" s="1916"/>
      <c r="N31" s="1916"/>
      <c r="O31" s="1916"/>
      <c r="P31" s="1916"/>
      <c r="Q31" s="1916"/>
      <c r="R31" s="1916"/>
      <c r="S31" s="1916"/>
      <c r="T31" s="1916"/>
      <c r="U31" s="1916"/>
      <c r="V31" s="1916"/>
      <c r="W31" s="1916"/>
      <c r="X31" s="1916"/>
      <c r="Y31" s="1916"/>
      <c r="Z31" s="1916"/>
      <c r="AA31" s="1916"/>
      <c r="AB31" s="1916"/>
      <c r="AC31" s="1916"/>
      <c r="AD31" s="1916"/>
      <c r="AE31" s="1916"/>
      <c r="AF31" s="1916"/>
      <c r="AG31" s="1916"/>
      <c r="AH31" s="1916"/>
      <c r="AI31" s="1916"/>
      <c r="AJ31" s="1917"/>
      <c r="AL31" s="584" t="b">
        <v>0</v>
      </c>
      <c r="AM31" s="584" t="b">
        <v>0</v>
      </c>
      <c r="AN31" s="584" t="b">
        <v>0</v>
      </c>
      <c r="AO31" s="584" t="b">
        <v>0</v>
      </c>
      <c r="AP31" s="584" t="b">
        <v>0</v>
      </c>
      <c r="AQ31" s="584" t="b">
        <v>0</v>
      </c>
      <c r="AR31" s="584" t="b">
        <v>0</v>
      </c>
    </row>
    <row r="32" spans="1:44" ht="15" customHeight="1" x14ac:dyDescent="0.4">
      <c r="A32" s="1870"/>
      <c r="B32" s="1871"/>
      <c r="C32" s="1860" t="s">
        <v>8633</v>
      </c>
      <c r="D32" s="1860"/>
      <c r="E32" s="1860"/>
      <c r="F32" s="1860"/>
      <c r="G32" s="1860"/>
      <c r="H32" s="1860"/>
      <c r="I32" s="1909" t="s">
        <v>8634</v>
      </c>
      <c r="J32" s="1860"/>
      <c r="K32" s="1860"/>
      <c r="L32" s="1911" t="s">
        <v>7933</v>
      </c>
      <c r="M32" s="1911"/>
      <c r="N32" s="1918"/>
      <c r="O32" s="1909" t="s">
        <v>8635</v>
      </c>
      <c r="P32" s="1884"/>
      <c r="Q32" s="1910" t="s">
        <v>7933</v>
      </c>
      <c r="R32" s="1911"/>
      <c r="S32" s="1911"/>
      <c r="T32" s="1860" t="s">
        <v>8636</v>
      </c>
      <c r="U32" s="1860"/>
      <c r="V32" s="1860"/>
      <c r="W32" s="1911" t="s">
        <v>7933</v>
      </c>
      <c r="X32" s="1911"/>
      <c r="Y32" s="1918"/>
      <c r="Z32" s="1909" t="s">
        <v>8637</v>
      </c>
      <c r="AA32" s="1884"/>
      <c r="AB32" s="1910" t="s">
        <v>7933</v>
      </c>
      <c r="AC32" s="1911"/>
      <c r="AD32" s="1911"/>
      <c r="AE32" s="1860" t="s">
        <v>196</v>
      </c>
      <c r="AF32" s="1860"/>
      <c r="AG32" s="1860"/>
      <c r="AH32" s="1860"/>
      <c r="AI32" s="1860"/>
      <c r="AJ32" s="1912"/>
    </row>
    <row r="33" spans="1:42" ht="15" customHeight="1" x14ac:dyDescent="0.4">
      <c r="A33" s="1870"/>
      <c r="B33" s="1871"/>
      <c r="C33" s="1860"/>
      <c r="D33" s="1860"/>
      <c r="E33" s="1860"/>
      <c r="F33" s="1860"/>
      <c r="G33" s="1860"/>
      <c r="H33" s="1860"/>
      <c r="I33" s="1909" t="s">
        <v>8638</v>
      </c>
      <c r="J33" s="1860"/>
      <c r="K33" s="1860"/>
      <c r="L33" s="1911" t="s">
        <v>7933</v>
      </c>
      <c r="M33" s="1911"/>
      <c r="N33" s="1918"/>
      <c r="O33" s="1909" t="s">
        <v>8637</v>
      </c>
      <c r="P33" s="1884"/>
      <c r="Q33" s="1910" t="s">
        <v>7933</v>
      </c>
      <c r="R33" s="1911"/>
      <c r="S33" s="1911"/>
      <c r="T33" s="1860" t="s">
        <v>8639</v>
      </c>
      <c r="U33" s="1860"/>
      <c r="V33" s="1860"/>
      <c r="W33" s="1911" t="s">
        <v>7933</v>
      </c>
      <c r="X33" s="1911"/>
      <c r="Y33" s="1918"/>
      <c r="Z33" s="1909" t="s">
        <v>8637</v>
      </c>
      <c r="AA33" s="1884"/>
      <c r="AB33" s="1910" t="s">
        <v>7933</v>
      </c>
      <c r="AC33" s="1911"/>
      <c r="AD33" s="1911"/>
      <c r="AE33" s="1919"/>
      <c r="AF33" s="1920"/>
      <c r="AG33" s="1920"/>
      <c r="AH33" s="1920"/>
      <c r="AI33" s="1920"/>
      <c r="AJ33" s="1921"/>
    </row>
    <row r="34" spans="1:42" ht="18" customHeight="1" x14ac:dyDescent="0.4">
      <c r="A34" s="1870"/>
      <c r="B34" s="1871"/>
      <c r="C34" s="1892" t="s">
        <v>8640</v>
      </c>
      <c r="D34" s="1893"/>
      <c r="E34" s="1893"/>
      <c r="F34" s="1893"/>
      <c r="G34" s="1893"/>
      <c r="H34" s="1894"/>
      <c r="I34" s="1860" t="s">
        <v>8000</v>
      </c>
      <c r="J34" s="1860"/>
      <c r="K34" s="1860"/>
      <c r="L34" s="1860"/>
      <c r="M34" s="1860"/>
      <c r="N34" s="1887"/>
      <c r="O34" s="1887"/>
      <c r="P34" s="1887"/>
      <c r="Q34" s="1887"/>
      <c r="R34" s="1887"/>
      <c r="S34" s="1887"/>
      <c r="T34" s="1887"/>
      <c r="U34" s="1887"/>
      <c r="V34" s="1887"/>
      <c r="W34" s="1887"/>
      <c r="X34" s="1887"/>
      <c r="Y34" s="1887"/>
      <c r="Z34" s="1887"/>
      <c r="AA34" s="1887"/>
      <c r="AB34" s="1887"/>
      <c r="AC34" s="1887"/>
      <c r="AD34" s="1887"/>
      <c r="AE34" s="1887"/>
      <c r="AF34" s="1887"/>
      <c r="AG34" s="1887"/>
      <c r="AH34" s="1887"/>
      <c r="AI34" s="1887"/>
      <c r="AJ34" s="1888"/>
      <c r="AL34" s="584" t="b">
        <v>0</v>
      </c>
      <c r="AM34" s="584" t="b">
        <v>0</v>
      </c>
      <c r="AN34" s="584" t="b">
        <v>0</v>
      </c>
    </row>
    <row r="35" spans="1:42" ht="18" customHeight="1" x14ac:dyDescent="0.4">
      <c r="A35" s="1870"/>
      <c r="B35" s="1871"/>
      <c r="C35" s="1895"/>
      <c r="D35" s="1896"/>
      <c r="E35" s="1896"/>
      <c r="F35" s="1896"/>
      <c r="G35" s="1896"/>
      <c r="H35" s="1897"/>
      <c r="I35" s="1864" t="s">
        <v>8003</v>
      </c>
      <c r="J35" s="1864"/>
      <c r="K35" s="1864"/>
      <c r="L35" s="1864"/>
      <c r="M35" s="1864"/>
      <c r="N35" s="1887"/>
      <c r="O35" s="1887"/>
      <c r="P35" s="1887"/>
      <c r="Q35" s="1887"/>
      <c r="R35" s="1887"/>
      <c r="S35" s="1887"/>
      <c r="T35" s="1887"/>
      <c r="U35" s="1887"/>
      <c r="V35" s="1887"/>
      <c r="W35" s="1860" t="s">
        <v>8006</v>
      </c>
      <c r="X35" s="1860"/>
      <c r="Y35" s="1860"/>
      <c r="Z35" s="1860"/>
      <c r="AA35" s="1860"/>
      <c r="AB35" s="1887"/>
      <c r="AC35" s="1887"/>
      <c r="AD35" s="1887"/>
      <c r="AE35" s="1887"/>
      <c r="AF35" s="1887"/>
      <c r="AG35" s="1887"/>
      <c r="AH35" s="1887"/>
      <c r="AI35" s="1887"/>
      <c r="AJ35" s="1888"/>
      <c r="AL35" s="584" t="b">
        <v>0</v>
      </c>
      <c r="AM35" s="584" t="b">
        <v>0</v>
      </c>
    </row>
    <row r="36" spans="1:42" ht="18" customHeight="1" x14ac:dyDescent="0.4">
      <c r="A36" s="1870"/>
      <c r="B36" s="1871"/>
      <c r="C36" s="1898"/>
      <c r="D36" s="1899"/>
      <c r="E36" s="1899"/>
      <c r="F36" s="1899"/>
      <c r="G36" s="1899"/>
      <c r="H36" s="1900"/>
      <c r="I36" s="1864" t="s">
        <v>8008</v>
      </c>
      <c r="J36" s="1864"/>
      <c r="K36" s="1864"/>
      <c r="L36" s="1864"/>
      <c r="M36" s="1864"/>
      <c r="N36" s="1887"/>
      <c r="O36" s="1887"/>
      <c r="P36" s="1887"/>
      <c r="Q36" s="1887"/>
      <c r="R36" s="1887"/>
      <c r="S36" s="1887"/>
      <c r="T36" s="1887"/>
      <c r="U36" s="1887"/>
      <c r="V36" s="1887"/>
      <c r="W36" s="1889"/>
      <c r="X36" s="1890"/>
      <c r="Y36" s="1890"/>
      <c r="Z36" s="1890"/>
      <c r="AA36" s="1890"/>
      <c r="AB36" s="1890"/>
      <c r="AC36" s="1890"/>
      <c r="AD36" s="1890"/>
      <c r="AE36" s="1890"/>
      <c r="AF36" s="1890"/>
      <c r="AG36" s="1890"/>
      <c r="AH36" s="1890"/>
      <c r="AI36" s="1890"/>
      <c r="AJ36" s="1891"/>
      <c r="AL36" s="584" t="b">
        <v>0</v>
      </c>
      <c r="AM36" s="584"/>
    </row>
    <row r="37" spans="1:42" ht="18" customHeight="1" x14ac:dyDescent="0.4">
      <c r="A37" s="1870"/>
      <c r="B37" s="1871"/>
      <c r="C37" s="1892" t="s">
        <v>8641</v>
      </c>
      <c r="D37" s="1893"/>
      <c r="E37" s="1893"/>
      <c r="F37" s="1893"/>
      <c r="G37" s="1893"/>
      <c r="H37" s="1894"/>
      <c r="I37" s="1901" t="s">
        <v>8000</v>
      </c>
      <c r="J37" s="1901"/>
      <c r="K37" s="1901"/>
      <c r="L37" s="1901"/>
      <c r="M37" s="1902"/>
      <c r="N37" s="1903"/>
      <c r="O37" s="1904"/>
      <c r="P37" s="1904"/>
      <c r="Q37" s="1904"/>
      <c r="R37" s="1904"/>
      <c r="S37" s="1904"/>
      <c r="T37" s="1904"/>
      <c r="U37" s="1904"/>
      <c r="V37" s="1904"/>
      <c r="W37" s="1904"/>
      <c r="X37" s="1904"/>
      <c r="Y37" s="1904"/>
      <c r="Z37" s="1904"/>
      <c r="AA37" s="1904"/>
      <c r="AB37" s="1904"/>
      <c r="AC37" s="1904"/>
      <c r="AD37" s="1904"/>
      <c r="AE37" s="1904"/>
      <c r="AF37" s="1904"/>
      <c r="AG37" s="1904"/>
      <c r="AH37" s="1904"/>
      <c r="AI37" s="1904"/>
      <c r="AJ37" s="1905"/>
      <c r="AL37" s="584" t="b">
        <v>0</v>
      </c>
      <c r="AM37" s="584" t="b">
        <v>0</v>
      </c>
      <c r="AN37" s="584" t="b">
        <v>0</v>
      </c>
      <c r="AO37" s="584" t="b">
        <v>0</v>
      </c>
      <c r="AP37" s="584" t="b">
        <v>0</v>
      </c>
    </row>
    <row r="38" spans="1:42" ht="18" customHeight="1" x14ac:dyDescent="0.4">
      <c r="A38" s="1870"/>
      <c r="B38" s="1871"/>
      <c r="C38" s="1895"/>
      <c r="D38" s="1896"/>
      <c r="E38" s="1896"/>
      <c r="F38" s="1896"/>
      <c r="G38" s="1896"/>
      <c r="H38" s="1897"/>
      <c r="I38" s="1901" t="s">
        <v>8642</v>
      </c>
      <c r="J38" s="1901"/>
      <c r="K38" s="1901"/>
      <c r="L38" s="1901"/>
      <c r="M38" s="1902"/>
      <c r="N38" s="1903"/>
      <c r="O38" s="1904"/>
      <c r="P38" s="1904"/>
      <c r="Q38" s="1904"/>
      <c r="R38" s="1904"/>
      <c r="S38" s="1904"/>
      <c r="T38" s="1904"/>
      <c r="U38" s="1904"/>
      <c r="V38" s="1904"/>
      <c r="W38" s="1904"/>
      <c r="X38" s="1904"/>
      <c r="Y38" s="1904"/>
      <c r="Z38" s="1904"/>
      <c r="AA38" s="1904"/>
      <c r="AB38" s="1904"/>
      <c r="AC38" s="1904"/>
      <c r="AD38" s="1904"/>
      <c r="AE38" s="1904"/>
      <c r="AF38" s="1904"/>
      <c r="AG38" s="1904"/>
      <c r="AH38" s="1904"/>
      <c r="AI38" s="1904"/>
      <c r="AJ38" s="1905"/>
      <c r="AL38" s="584" t="b">
        <v>0</v>
      </c>
      <c r="AM38" s="584" t="b">
        <v>0</v>
      </c>
      <c r="AN38" s="584" t="b">
        <v>0</v>
      </c>
      <c r="AO38" s="584"/>
      <c r="AP38" s="584"/>
    </row>
    <row r="39" spans="1:42" ht="18" customHeight="1" x14ac:dyDescent="0.4">
      <c r="A39" s="1870"/>
      <c r="B39" s="1871"/>
      <c r="C39" s="1895"/>
      <c r="D39" s="1896"/>
      <c r="E39" s="1896"/>
      <c r="F39" s="1896"/>
      <c r="G39" s="1896"/>
      <c r="H39" s="1897"/>
      <c r="I39" s="1893" t="s">
        <v>8006</v>
      </c>
      <c r="J39" s="1893"/>
      <c r="K39" s="1893"/>
      <c r="L39" s="1893"/>
      <c r="M39" s="1894"/>
      <c r="N39" s="1906"/>
      <c r="O39" s="1907"/>
      <c r="P39" s="1907"/>
      <c r="Q39" s="1907"/>
      <c r="R39" s="1907"/>
      <c r="S39" s="1907"/>
      <c r="T39" s="1907"/>
      <c r="U39" s="1907"/>
      <c r="V39" s="1907"/>
      <c r="W39" s="1907"/>
      <c r="X39" s="1907"/>
      <c r="Y39" s="1907"/>
      <c r="Z39" s="1907"/>
      <c r="AA39" s="1907"/>
      <c r="AB39" s="1907"/>
      <c r="AC39" s="1907"/>
      <c r="AD39" s="1907"/>
      <c r="AE39" s="1907"/>
      <c r="AF39" s="1907"/>
      <c r="AG39" s="1907"/>
      <c r="AH39" s="1907"/>
      <c r="AI39" s="1907"/>
      <c r="AJ39" s="1908"/>
      <c r="AL39" s="584" t="b">
        <v>0</v>
      </c>
      <c r="AM39" s="584" t="b">
        <v>0</v>
      </c>
      <c r="AN39" s="584" t="b">
        <v>0</v>
      </c>
      <c r="AO39" s="584" t="b">
        <v>0</v>
      </c>
    </row>
    <row r="40" spans="1:42" ht="18" customHeight="1" x14ac:dyDescent="0.4">
      <c r="A40" s="1870"/>
      <c r="B40" s="1871"/>
      <c r="C40" s="1898"/>
      <c r="D40" s="1899"/>
      <c r="E40" s="1899"/>
      <c r="F40" s="1899"/>
      <c r="G40" s="1899"/>
      <c r="H40" s="1900"/>
      <c r="I40" s="1884" t="s">
        <v>8008</v>
      </c>
      <c r="J40" s="1885"/>
      <c r="K40" s="1885"/>
      <c r="L40" s="1885"/>
      <c r="M40" s="1886"/>
      <c r="N40" s="1887"/>
      <c r="O40" s="1887"/>
      <c r="P40" s="1887"/>
      <c r="Q40" s="1887"/>
      <c r="R40" s="1887"/>
      <c r="S40" s="1887"/>
      <c r="T40" s="1887"/>
      <c r="U40" s="1887"/>
      <c r="V40" s="1887"/>
      <c r="W40" s="1887"/>
      <c r="X40" s="1887"/>
      <c r="Y40" s="1887"/>
      <c r="Z40" s="1887"/>
      <c r="AA40" s="1887"/>
      <c r="AB40" s="1887"/>
      <c r="AC40" s="1887"/>
      <c r="AD40" s="1887"/>
      <c r="AE40" s="1887"/>
      <c r="AF40" s="1887"/>
      <c r="AG40" s="1887"/>
      <c r="AH40" s="1887"/>
      <c r="AI40" s="1887"/>
      <c r="AJ40" s="1888"/>
      <c r="AL40" s="584" t="b">
        <v>0</v>
      </c>
      <c r="AM40" s="584" t="b">
        <v>0</v>
      </c>
      <c r="AN40" s="584"/>
      <c r="AO40" s="584"/>
    </row>
    <row r="41" spans="1:42" ht="15" customHeight="1" x14ac:dyDescent="0.4">
      <c r="A41" s="1870"/>
      <c r="B41" s="1871"/>
      <c r="C41" s="1860" t="s">
        <v>1909</v>
      </c>
      <c r="D41" s="1860"/>
      <c r="E41" s="1860"/>
      <c r="F41" s="1860"/>
      <c r="G41" s="1860"/>
      <c r="H41" s="1860"/>
      <c r="I41" s="1865"/>
      <c r="J41" s="1865"/>
      <c r="K41" s="1865"/>
      <c r="L41" s="1865"/>
      <c r="M41" s="1865"/>
      <c r="N41" s="1865"/>
      <c r="O41" s="1865"/>
      <c r="P41" s="1865"/>
      <c r="Q41" s="1865"/>
      <c r="R41" s="1865"/>
      <c r="S41" s="1865"/>
      <c r="T41" s="1865"/>
      <c r="U41" s="1865"/>
      <c r="V41" s="1865"/>
      <c r="W41" s="1865"/>
      <c r="X41" s="1865"/>
      <c r="Y41" s="1865"/>
      <c r="Z41" s="1865"/>
      <c r="AA41" s="1865"/>
      <c r="AB41" s="1865"/>
      <c r="AC41" s="1865"/>
      <c r="AD41" s="1865"/>
      <c r="AE41" s="1865"/>
      <c r="AF41" s="1865"/>
      <c r="AG41" s="1865"/>
      <c r="AH41" s="1865"/>
      <c r="AI41" s="1865"/>
      <c r="AJ41" s="1866"/>
    </row>
    <row r="42" spans="1:42" ht="15" customHeight="1" x14ac:dyDescent="0.4">
      <c r="A42" s="1870"/>
      <c r="B42" s="1871"/>
      <c r="C42" s="1860" t="s">
        <v>8643</v>
      </c>
      <c r="D42" s="1860"/>
      <c r="E42" s="1860"/>
      <c r="F42" s="1860"/>
      <c r="G42" s="1860"/>
      <c r="H42" s="1860"/>
      <c r="I42" s="1865"/>
      <c r="J42" s="1865"/>
      <c r="K42" s="1865"/>
      <c r="L42" s="1865"/>
      <c r="M42" s="1865"/>
      <c r="N42" s="1865"/>
      <c r="O42" s="1865"/>
      <c r="P42" s="1865"/>
      <c r="Q42" s="1865"/>
      <c r="R42" s="1865"/>
      <c r="S42" s="1865"/>
      <c r="T42" s="1865"/>
      <c r="U42" s="1865"/>
      <c r="V42" s="1865"/>
      <c r="W42" s="1865"/>
      <c r="X42" s="1865"/>
      <c r="Y42" s="1865"/>
      <c r="Z42" s="1865"/>
      <c r="AA42" s="1865"/>
      <c r="AB42" s="1865"/>
      <c r="AC42" s="1865"/>
      <c r="AD42" s="1865"/>
      <c r="AE42" s="1865"/>
      <c r="AF42" s="1865"/>
      <c r="AG42" s="1865"/>
      <c r="AH42" s="1865"/>
      <c r="AI42" s="1865"/>
      <c r="AJ42" s="1866"/>
    </row>
    <row r="43" spans="1:42" ht="15" customHeight="1" x14ac:dyDescent="0.4">
      <c r="A43" s="1870"/>
      <c r="B43" s="1871"/>
      <c r="C43" s="1859" t="s">
        <v>8644</v>
      </c>
      <c r="D43" s="1860"/>
      <c r="E43" s="1860"/>
      <c r="F43" s="1860"/>
      <c r="G43" s="1860"/>
      <c r="H43" s="1860"/>
      <c r="I43" s="1877"/>
      <c r="J43" s="1877"/>
      <c r="K43" s="1877"/>
      <c r="L43" s="1877"/>
      <c r="M43" s="1878"/>
      <c r="N43" s="1874"/>
      <c r="O43" s="1875"/>
      <c r="P43" s="1876"/>
      <c r="Q43" s="1877"/>
      <c r="R43" s="1877"/>
      <c r="S43" s="1877"/>
      <c r="T43" s="1878"/>
      <c r="U43" s="1874"/>
      <c r="V43" s="1875"/>
      <c r="W43" s="1876"/>
      <c r="X43" s="1877"/>
      <c r="Y43" s="1877"/>
      <c r="Z43" s="1877"/>
      <c r="AA43" s="1878"/>
      <c r="AB43" s="1874"/>
      <c r="AC43" s="1875"/>
      <c r="AD43" s="1876"/>
      <c r="AE43" s="1877"/>
      <c r="AF43" s="1877"/>
      <c r="AG43" s="1877"/>
      <c r="AH43" s="1878"/>
      <c r="AI43" s="1874"/>
      <c r="AJ43" s="1879"/>
    </row>
    <row r="44" spans="1:42" ht="15" customHeight="1" x14ac:dyDescent="0.4">
      <c r="A44" s="1870"/>
      <c r="B44" s="1871"/>
      <c r="C44" s="1860"/>
      <c r="D44" s="1860"/>
      <c r="E44" s="1860"/>
      <c r="F44" s="1860"/>
      <c r="G44" s="1860"/>
      <c r="H44" s="1860"/>
      <c r="I44" s="1880"/>
      <c r="J44" s="1880"/>
      <c r="K44" s="1880"/>
      <c r="L44" s="1880"/>
      <c r="M44" s="1880"/>
      <c r="N44" s="1880"/>
      <c r="O44" s="1881"/>
      <c r="P44" s="1882"/>
      <c r="Q44" s="1880"/>
      <c r="R44" s="1880"/>
      <c r="S44" s="1880"/>
      <c r="T44" s="1880"/>
      <c r="U44" s="1880"/>
      <c r="V44" s="1881"/>
      <c r="W44" s="1882"/>
      <c r="X44" s="1880"/>
      <c r="Y44" s="1880"/>
      <c r="Z44" s="1880"/>
      <c r="AA44" s="1880"/>
      <c r="AB44" s="1880"/>
      <c r="AC44" s="1881"/>
      <c r="AD44" s="1882"/>
      <c r="AE44" s="1880"/>
      <c r="AF44" s="1880"/>
      <c r="AG44" s="1880"/>
      <c r="AH44" s="1880"/>
      <c r="AI44" s="1880"/>
      <c r="AJ44" s="1883"/>
    </row>
    <row r="45" spans="1:42" ht="15" customHeight="1" x14ac:dyDescent="0.4">
      <c r="A45" s="1870"/>
      <c r="B45" s="1871"/>
      <c r="C45" s="1860"/>
      <c r="D45" s="1860"/>
      <c r="E45" s="1860"/>
      <c r="F45" s="1860"/>
      <c r="G45" s="1860"/>
      <c r="H45" s="1860"/>
      <c r="I45" s="1877"/>
      <c r="J45" s="1877"/>
      <c r="K45" s="1877"/>
      <c r="L45" s="1877"/>
      <c r="M45" s="1878"/>
      <c r="N45" s="1874"/>
      <c r="O45" s="1875"/>
      <c r="P45" s="1876"/>
      <c r="Q45" s="1877"/>
      <c r="R45" s="1877"/>
      <c r="S45" s="1877"/>
      <c r="T45" s="1878"/>
      <c r="U45" s="1874"/>
      <c r="V45" s="1875"/>
      <c r="W45" s="1876"/>
      <c r="X45" s="1877"/>
      <c r="Y45" s="1877"/>
      <c r="Z45" s="1877"/>
      <c r="AA45" s="1878"/>
      <c r="AB45" s="1874"/>
      <c r="AC45" s="1875"/>
      <c r="AD45" s="1876"/>
      <c r="AE45" s="1877"/>
      <c r="AF45" s="1877"/>
      <c r="AG45" s="1877"/>
      <c r="AH45" s="1878"/>
      <c r="AI45" s="1874"/>
      <c r="AJ45" s="1879"/>
    </row>
    <row r="46" spans="1:42" ht="15" customHeight="1" x14ac:dyDescent="0.4">
      <c r="A46" s="1870"/>
      <c r="B46" s="1871"/>
      <c r="C46" s="1860"/>
      <c r="D46" s="1860"/>
      <c r="E46" s="1860"/>
      <c r="F46" s="1860"/>
      <c r="G46" s="1860"/>
      <c r="H46" s="1860"/>
      <c r="I46" s="1880"/>
      <c r="J46" s="1880"/>
      <c r="K46" s="1880"/>
      <c r="L46" s="1880"/>
      <c r="M46" s="1880"/>
      <c r="N46" s="1880"/>
      <c r="O46" s="1881"/>
      <c r="P46" s="1882"/>
      <c r="Q46" s="1880"/>
      <c r="R46" s="1880"/>
      <c r="S46" s="1880"/>
      <c r="T46" s="1880"/>
      <c r="U46" s="1880"/>
      <c r="V46" s="1881"/>
      <c r="W46" s="1882"/>
      <c r="X46" s="1880"/>
      <c r="Y46" s="1880"/>
      <c r="Z46" s="1880"/>
      <c r="AA46" s="1880"/>
      <c r="AB46" s="1880"/>
      <c r="AC46" s="1881"/>
      <c r="AD46" s="1882"/>
      <c r="AE46" s="1880"/>
      <c r="AF46" s="1880"/>
      <c r="AG46" s="1880"/>
      <c r="AH46" s="1880"/>
      <c r="AI46" s="1880"/>
      <c r="AJ46" s="1883"/>
    </row>
    <row r="47" spans="1:42" ht="18" customHeight="1" x14ac:dyDescent="0.4">
      <c r="A47" s="1870"/>
      <c r="B47" s="1871"/>
      <c r="C47" s="1859" t="s">
        <v>8645</v>
      </c>
      <c r="D47" s="1860"/>
      <c r="E47" s="1860"/>
      <c r="F47" s="1860"/>
      <c r="G47" s="1860"/>
      <c r="H47" s="1860"/>
      <c r="I47" s="1860" t="s">
        <v>8646</v>
      </c>
      <c r="J47" s="1860"/>
      <c r="K47" s="1860"/>
      <c r="L47" s="1860"/>
      <c r="M47" s="1860"/>
      <c r="N47" s="1860"/>
      <c r="O47" s="1860"/>
      <c r="P47" s="1860"/>
      <c r="Q47" s="1860"/>
      <c r="R47" s="1862">
        <v>2</v>
      </c>
      <c r="S47" s="1862"/>
      <c r="T47" s="1862"/>
      <c r="U47" s="1862"/>
      <c r="V47" s="1862"/>
      <c r="W47" s="1862"/>
      <c r="X47" s="1862"/>
      <c r="Y47" s="1862"/>
      <c r="Z47" s="1862"/>
      <c r="AA47" s="1862"/>
      <c r="AB47" s="1862"/>
      <c r="AC47" s="1862"/>
      <c r="AD47" s="1862"/>
      <c r="AE47" s="1862"/>
      <c r="AF47" s="1862"/>
      <c r="AG47" s="1862"/>
      <c r="AH47" s="1862"/>
      <c r="AI47" s="1862"/>
      <c r="AJ47" s="1863"/>
    </row>
    <row r="48" spans="1:42" ht="15" customHeight="1" x14ac:dyDescent="0.4">
      <c r="A48" s="1870"/>
      <c r="B48" s="1871"/>
      <c r="C48" s="1860"/>
      <c r="D48" s="1860"/>
      <c r="E48" s="1860"/>
      <c r="F48" s="1860"/>
      <c r="G48" s="1860"/>
      <c r="H48" s="1860"/>
      <c r="I48" s="1860" t="s">
        <v>8647</v>
      </c>
      <c r="J48" s="1860"/>
      <c r="K48" s="1860"/>
      <c r="L48" s="1860"/>
      <c r="M48" s="1860"/>
      <c r="N48" s="1860"/>
      <c r="O48" s="1860"/>
      <c r="P48" s="1860"/>
      <c r="Q48" s="1860"/>
      <c r="R48" s="1864" t="s">
        <v>8648</v>
      </c>
      <c r="S48" s="1864"/>
      <c r="T48" s="1864"/>
      <c r="U48" s="1864"/>
      <c r="V48" s="1864"/>
      <c r="W48" s="1865"/>
      <c r="X48" s="1865"/>
      <c r="Y48" s="1865"/>
      <c r="Z48" s="1865"/>
      <c r="AA48" s="1865"/>
      <c r="AB48" s="1865"/>
      <c r="AC48" s="1865"/>
      <c r="AD48" s="1865"/>
      <c r="AE48" s="1865"/>
      <c r="AF48" s="1865"/>
      <c r="AG48" s="1865"/>
      <c r="AH48" s="1865"/>
      <c r="AI48" s="1865"/>
      <c r="AJ48" s="1866"/>
    </row>
    <row r="49" spans="1:56" ht="15" customHeight="1" x14ac:dyDescent="0.4">
      <c r="A49" s="1870"/>
      <c r="B49" s="1871"/>
      <c r="C49" s="1860"/>
      <c r="D49" s="1860"/>
      <c r="E49" s="1860"/>
      <c r="F49" s="1860"/>
      <c r="G49" s="1860"/>
      <c r="H49" s="1860"/>
      <c r="I49" s="1860"/>
      <c r="J49" s="1860"/>
      <c r="K49" s="1860"/>
      <c r="L49" s="1860"/>
      <c r="M49" s="1860"/>
      <c r="N49" s="1860"/>
      <c r="O49" s="1860"/>
      <c r="P49" s="1860"/>
      <c r="Q49" s="1860"/>
      <c r="R49" s="1864" t="s">
        <v>8649</v>
      </c>
      <c r="S49" s="1864"/>
      <c r="T49" s="1864"/>
      <c r="U49" s="1864"/>
      <c r="V49" s="1864"/>
      <c r="W49" s="1865"/>
      <c r="X49" s="1865"/>
      <c r="Y49" s="1865"/>
      <c r="Z49" s="1865"/>
      <c r="AA49" s="1865"/>
      <c r="AB49" s="1865"/>
      <c r="AC49" s="1865"/>
      <c r="AD49" s="1865"/>
      <c r="AE49" s="1865"/>
      <c r="AF49" s="1865"/>
      <c r="AG49" s="1865"/>
      <c r="AH49" s="1865"/>
      <c r="AI49" s="1865"/>
      <c r="AJ49" s="1866"/>
    </row>
    <row r="50" spans="1:56" ht="15" customHeight="1" x14ac:dyDescent="0.4">
      <c r="A50" s="1872"/>
      <c r="B50" s="1873"/>
      <c r="C50" s="1861"/>
      <c r="D50" s="1861"/>
      <c r="E50" s="1861"/>
      <c r="F50" s="1861"/>
      <c r="G50" s="1861"/>
      <c r="H50" s="1861"/>
      <c r="I50" s="1861" t="s">
        <v>8037</v>
      </c>
      <c r="J50" s="1861"/>
      <c r="K50" s="1861"/>
      <c r="L50" s="1861"/>
      <c r="M50" s="1861"/>
      <c r="N50" s="1861"/>
      <c r="O50" s="1861"/>
      <c r="P50" s="1861"/>
      <c r="Q50" s="1861"/>
      <c r="R50" s="1867"/>
      <c r="S50" s="1868"/>
      <c r="T50" s="1868"/>
      <c r="U50" s="1868"/>
      <c r="V50" s="1868"/>
      <c r="W50" s="1868"/>
      <c r="X50" s="1868"/>
      <c r="Y50" s="1868"/>
      <c r="Z50" s="1868"/>
      <c r="AA50" s="1868"/>
      <c r="AB50" s="1868"/>
      <c r="AC50" s="1868"/>
      <c r="AD50" s="1868"/>
      <c r="AE50" s="1868"/>
      <c r="AF50" s="1868"/>
      <c r="AG50" s="1868"/>
      <c r="AH50" s="1868"/>
      <c r="AI50" s="1868"/>
      <c r="AJ50" s="1869"/>
    </row>
    <row r="51" spans="1:56" s="588" customFormat="1" ht="18" customHeight="1" x14ac:dyDescent="0.4">
      <c r="A51" s="1841" t="s">
        <v>8650</v>
      </c>
      <c r="B51" s="1842"/>
      <c r="C51" s="1847" t="s">
        <v>8651</v>
      </c>
      <c r="D51" s="1848"/>
      <c r="E51" s="1848"/>
      <c r="F51" s="1848"/>
      <c r="G51" s="1848"/>
      <c r="H51" s="1849"/>
      <c r="I51" s="1850">
        <v>4</v>
      </c>
      <c r="J51" s="1851"/>
      <c r="K51" s="1851"/>
      <c r="L51" s="1851"/>
      <c r="M51" s="1851"/>
      <c r="N51" s="1851"/>
      <c r="O51" s="1851"/>
      <c r="P51" s="1851"/>
      <c r="Q51" s="1851"/>
      <c r="R51" s="1851"/>
      <c r="S51" s="1851"/>
      <c r="T51" s="1851"/>
      <c r="U51" s="1851"/>
      <c r="V51" s="1852"/>
      <c r="W51" s="1853"/>
      <c r="X51" s="1854"/>
      <c r="Y51" s="1854"/>
      <c r="Z51" s="1854"/>
      <c r="AA51" s="1854"/>
      <c r="AB51" s="1854"/>
      <c r="AC51" s="1854"/>
      <c r="AD51" s="1854"/>
      <c r="AE51" s="1854"/>
      <c r="AF51" s="1854"/>
      <c r="AG51" s="1854"/>
      <c r="AH51" s="1854"/>
      <c r="AI51" s="1854"/>
      <c r="AJ51" s="1855"/>
      <c r="AK51" s="586"/>
      <c r="AL51" s="587"/>
      <c r="AM51" s="587"/>
      <c r="AN51" s="587"/>
      <c r="AO51" s="587"/>
      <c r="AP51" s="587"/>
      <c r="AQ51" s="587"/>
      <c r="AR51" s="587"/>
      <c r="AS51" s="586"/>
      <c r="AT51" s="586"/>
      <c r="AU51" s="586"/>
      <c r="AV51" s="586"/>
      <c r="AW51" s="586"/>
      <c r="AX51" s="586"/>
      <c r="AY51" s="586"/>
    </row>
    <row r="52" spans="1:56" s="588" customFormat="1" ht="24.75" customHeight="1" x14ac:dyDescent="0.4">
      <c r="A52" s="1843"/>
      <c r="B52" s="1844"/>
      <c r="C52" s="1847" t="s">
        <v>8652</v>
      </c>
      <c r="D52" s="1848"/>
      <c r="E52" s="1848"/>
      <c r="F52" s="1848"/>
      <c r="G52" s="1848"/>
      <c r="H52" s="1849"/>
      <c r="I52" s="1850">
        <v>2</v>
      </c>
      <c r="J52" s="1851"/>
      <c r="K52" s="1851"/>
      <c r="L52" s="1851"/>
      <c r="M52" s="1851"/>
      <c r="N52" s="1851"/>
      <c r="O52" s="1851"/>
      <c r="P52" s="1851"/>
      <c r="Q52" s="1851"/>
      <c r="R52" s="1856" t="s">
        <v>8653</v>
      </c>
      <c r="S52" s="1857"/>
      <c r="T52" s="1857"/>
      <c r="U52" s="1857"/>
      <c r="V52" s="1857"/>
      <c r="W52" s="1857"/>
      <c r="X52" s="1857"/>
      <c r="Y52" s="1858"/>
      <c r="Z52" s="589">
        <v>1</v>
      </c>
      <c r="AA52" s="590"/>
      <c r="AB52" s="590"/>
      <c r="AC52" s="590"/>
      <c r="AD52" s="590"/>
      <c r="AE52" s="590"/>
      <c r="AF52" s="590"/>
      <c r="AG52" s="590"/>
      <c r="AH52" s="590"/>
      <c r="AI52" s="590"/>
      <c r="AJ52" s="591"/>
      <c r="AK52" s="586"/>
      <c r="AL52" s="1820"/>
      <c r="AM52" s="1820"/>
      <c r="AN52" s="1820"/>
      <c r="AO52" s="1820"/>
      <c r="AP52" s="1820"/>
      <c r="AQ52" s="1820"/>
      <c r="AR52" s="1820"/>
      <c r="AS52" s="1820"/>
      <c r="AT52" s="1820"/>
      <c r="AU52" s="1820"/>
      <c r="AV52" s="1820"/>
      <c r="AW52" s="1820"/>
      <c r="AX52" s="1820"/>
      <c r="AY52" s="1820"/>
      <c r="AZ52" s="1820"/>
      <c r="BA52" s="1820"/>
      <c r="BB52" s="1820"/>
      <c r="BC52" s="1820"/>
      <c r="BD52" s="1820"/>
    </row>
    <row r="53" spans="1:56" s="588" customFormat="1" ht="24.6" customHeight="1" x14ac:dyDescent="0.4">
      <c r="A53" s="1843"/>
      <c r="B53" s="1844"/>
      <c r="C53" s="1821" t="s">
        <v>8654</v>
      </c>
      <c r="D53" s="1822"/>
      <c r="E53" s="1822"/>
      <c r="F53" s="1822"/>
      <c r="G53" s="1822"/>
      <c r="H53" s="1823"/>
      <c r="I53" s="1824">
        <v>2</v>
      </c>
      <c r="J53" s="1825"/>
      <c r="K53" s="1825"/>
      <c r="L53" s="1825"/>
      <c r="M53" s="1825"/>
      <c r="N53" s="1825"/>
      <c r="O53" s="1825"/>
      <c r="P53" s="1825"/>
      <c r="Q53" s="1826"/>
      <c r="R53" s="1827" t="s">
        <v>8655</v>
      </c>
      <c r="S53" s="1828"/>
      <c r="T53" s="1828"/>
      <c r="U53" s="1828"/>
      <c r="V53" s="1828"/>
      <c r="W53" s="1828"/>
      <c r="X53" s="1829" t="s">
        <v>8656</v>
      </c>
      <c r="Y53" s="1830"/>
      <c r="Z53" s="1830"/>
      <c r="AA53" s="1830"/>
      <c r="AB53" s="1830"/>
      <c r="AC53" s="1830"/>
      <c r="AD53" s="1830"/>
      <c r="AE53" s="1830"/>
      <c r="AF53" s="1830"/>
      <c r="AG53" s="1830"/>
      <c r="AH53" s="1830"/>
      <c r="AI53" s="1830"/>
      <c r="AJ53" s="1831"/>
      <c r="AK53" s="586"/>
      <c r="AL53" s="592"/>
      <c r="AM53" s="592"/>
      <c r="AN53" s="592"/>
      <c r="AO53" s="592"/>
      <c r="AP53" s="592"/>
      <c r="AQ53" s="592"/>
      <c r="AR53" s="592"/>
      <c r="AS53" s="592"/>
      <c r="AT53" s="592"/>
      <c r="AU53" s="592"/>
      <c r="AV53" s="592"/>
      <c r="AW53" s="592"/>
      <c r="AX53" s="592"/>
      <c r="AY53" s="592"/>
      <c r="AZ53" s="593"/>
      <c r="BA53" s="593"/>
      <c r="BB53" s="593"/>
      <c r="BC53" s="593"/>
      <c r="BD53" s="593"/>
    </row>
    <row r="54" spans="1:56" s="588" customFormat="1" ht="24.75" customHeight="1" thickBot="1" x14ac:dyDescent="0.45">
      <c r="A54" s="1845"/>
      <c r="B54" s="1846"/>
      <c r="C54" s="1832" t="s">
        <v>8657</v>
      </c>
      <c r="D54" s="1833"/>
      <c r="E54" s="1833"/>
      <c r="F54" s="1833"/>
      <c r="G54" s="1833"/>
      <c r="H54" s="1834"/>
      <c r="I54" s="1835">
        <v>2</v>
      </c>
      <c r="J54" s="1836"/>
      <c r="K54" s="1836"/>
      <c r="L54" s="1836"/>
      <c r="M54" s="1836"/>
      <c r="N54" s="1836"/>
      <c r="O54" s="1836"/>
      <c r="P54" s="1836"/>
      <c r="Q54" s="1836"/>
      <c r="R54" s="1837" t="s">
        <v>2958</v>
      </c>
      <c r="S54" s="1837"/>
      <c r="T54" s="1837"/>
      <c r="U54" s="1837"/>
      <c r="V54" s="1837"/>
      <c r="W54" s="1837"/>
      <c r="X54" s="1838">
        <v>2</v>
      </c>
      <c r="Y54" s="1839"/>
      <c r="Z54" s="1839"/>
      <c r="AA54" s="1839"/>
      <c r="AB54" s="1839"/>
      <c r="AC54" s="1839"/>
      <c r="AD54" s="1839"/>
      <c r="AE54" s="1839"/>
      <c r="AF54" s="1839"/>
      <c r="AG54" s="1839"/>
      <c r="AH54" s="1839"/>
      <c r="AI54" s="1839"/>
      <c r="AJ54" s="1840"/>
      <c r="AK54" s="586"/>
      <c r="AL54" s="592"/>
      <c r="AM54" s="592"/>
      <c r="AN54" s="592"/>
      <c r="AO54" s="592"/>
      <c r="AP54" s="592"/>
      <c r="AQ54" s="592"/>
      <c r="AR54" s="592"/>
      <c r="AS54" s="592"/>
      <c r="AT54" s="592"/>
      <c r="AU54" s="592"/>
      <c r="AV54" s="592"/>
      <c r="AW54" s="592"/>
      <c r="AX54" s="592"/>
      <c r="AY54" s="592"/>
      <c r="AZ54" s="593"/>
      <c r="BA54" s="593"/>
      <c r="BB54" s="593"/>
      <c r="BC54" s="593"/>
      <c r="BD54" s="593"/>
    </row>
    <row r="55" spans="1:56" s="588" customFormat="1" ht="15" customHeight="1" x14ac:dyDescent="0.4">
      <c r="A55" s="594" t="s">
        <v>7984</v>
      </c>
      <c r="B55" s="595"/>
      <c r="C55" s="595"/>
      <c r="D55" s="595"/>
      <c r="E55" s="595"/>
      <c r="F55" s="595"/>
      <c r="G55" s="595"/>
      <c r="H55" s="595"/>
      <c r="I55" s="595"/>
      <c r="J55" s="595"/>
      <c r="K55" s="595"/>
      <c r="L55" s="595"/>
      <c r="M55" s="595"/>
      <c r="N55" s="595"/>
      <c r="O55" s="595"/>
      <c r="P55" s="595"/>
      <c r="Q55" s="595"/>
      <c r="R55" s="596"/>
      <c r="S55" s="596"/>
      <c r="T55" s="596"/>
      <c r="U55" s="596"/>
      <c r="V55" s="596"/>
      <c r="W55" s="596"/>
      <c r="X55" s="596"/>
      <c r="Y55" s="596"/>
      <c r="Z55" s="596"/>
      <c r="AA55" s="596"/>
      <c r="AB55" s="596"/>
      <c r="AC55" s="596"/>
      <c r="AD55" s="596"/>
      <c r="AE55" s="596"/>
      <c r="AF55" s="596"/>
      <c r="AG55" s="596"/>
      <c r="AH55" s="596"/>
      <c r="AI55" s="596"/>
      <c r="AJ55" s="596"/>
      <c r="AK55" s="586"/>
      <c r="AL55" s="587"/>
      <c r="AM55" s="587"/>
      <c r="AN55" s="587"/>
      <c r="AO55" s="587"/>
      <c r="AP55" s="587"/>
      <c r="AQ55" s="587"/>
      <c r="AR55" s="587"/>
      <c r="AS55" s="586"/>
      <c r="AT55" s="586"/>
      <c r="AU55" s="586"/>
      <c r="AV55" s="586"/>
      <c r="AW55" s="586"/>
      <c r="AX55" s="586"/>
      <c r="AY55" s="586"/>
    </row>
    <row r="56" spans="1:56" s="588" customFormat="1" ht="14.25" customHeight="1" x14ac:dyDescent="0.4">
      <c r="A56" s="594" t="s">
        <v>8658</v>
      </c>
      <c r="B56" s="597"/>
      <c r="C56" s="597"/>
      <c r="D56" s="597"/>
      <c r="E56" s="597"/>
      <c r="F56" s="597"/>
      <c r="G56" s="597"/>
      <c r="H56" s="597"/>
      <c r="I56" s="597"/>
      <c r="J56" s="597"/>
      <c r="K56" s="597"/>
      <c r="L56" s="597"/>
      <c r="M56" s="597"/>
      <c r="N56" s="597"/>
      <c r="O56" s="597"/>
      <c r="P56" s="597"/>
      <c r="Q56" s="597"/>
      <c r="R56" s="597"/>
      <c r="S56" s="597"/>
      <c r="T56" s="597"/>
      <c r="U56" s="597"/>
      <c r="V56" s="597"/>
      <c r="W56" s="598"/>
      <c r="X56" s="597"/>
      <c r="Y56" s="597"/>
      <c r="Z56" s="597"/>
      <c r="AA56" s="597"/>
      <c r="AB56" s="597"/>
      <c r="AC56" s="597"/>
      <c r="AD56" s="597"/>
      <c r="AE56" s="597"/>
      <c r="AF56" s="597"/>
      <c r="AG56" s="597"/>
      <c r="AH56" s="597"/>
      <c r="AI56" s="597"/>
      <c r="AJ56" s="597"/>
      <c r="AK56" s="586"/>
      <c r="AL56" s="587"/>
      <c r="AM56" s="587"/>
      <c r="AN56" s="587"/>
      <c r="AO56" s="587"/>
      <c r="AP56" s="587"/>
      <c r="AQ56" s="587"/>
      <c r="AR56" s="587"/>
      <c r="AS56" s="586"/>
      <c r="AT56" s="586"/>
      <c r="AU56" s="586"/>
      <c r="AV56" s="586"/>
      <c r="AW56" s="586"/>
      <c r="AX56" s="586"/>
      <c r="AY56" s="586"/>
    </row>
    <row r="57" spans="1:56" s="588" customFormat="1" ht="14.25" customHeight="1" x14ac:dyDescent="0.4">
      <c r="A57" s="594" t="s">
        <v>8659</v>
      </c>
      <c r="B57" s="597"/>
      <c r="C57" s="597"/>
      <c r="D57" s="597"/>
      <c r="E57" s="597"/>
      <c r="F57" s="597"/>
      <c r="G57" s="597"/>
      <c r="H57" s="597"/>
      <c r="I57" s="597"/>
      <c r="J57" s="597"/>
      <c r="K57" s="597"/>
      <c r="L57" s="597"/>
      <c r="M57" s="597"/>
      <c r="N57" s="597"/>
      <c r="O57" s="597"/>
      <c r="P57" s="597"/>
      <c r="Q57" s="597"/>
      <c r="R57" s="597"/>
      <c r="S57" s="597"/>
      <c r="T57" s="597"/>
      <c r="U57" s="597"/>
      <c r="V57" s="597"/>
      <c r="W57" s="598"/>
      <c r="X57" s="597"/>
      <c r="Y57" s="597"/>
      <c r="Z57" s="597"/>
      <c r="AA57" s="597"/>
      <c r="AB57" s="597"/>
      <c r="AC57" s="597"/>
      <c r="AD57" s="597"/>
      <c r="AE57" s="597"/>
      <c r="AF57" s="597"/>
      <c r="AG57" s="597"/>
      <c r="AH57" s="597"/>
      <c r="AI57" s="597"/>
      <c r="AJ57" s="597"/>
      <c r="AK57" s="586"/>
      <c r="AL57" s="587"/>
      <c r="AM57" s="587"/>
      <c r="AN57" s="587"/>
      <c r="AO57" s="587"/>
      <c r="AP57" s="587"/>
      <c r="AQ57" s="587"/>
      <c r="AR57" s="587"/>
      <c r="AS57" s="586"/>
      <c r="AT57" s="586"/>
      <c r="AU57" s="586"/>
      <c r="AV57" s="586"/>
      <c r="AW57" s="586"/>
      <c r="AX57" s="586"/>
      <c r="AY57" s="586"/>
    </row>
    <row r="58" spans="1:56" s="588" customFormat="1" ht="14.25" customHeight="1" x14ac:dyDescent="0.4">
      <c r="A58" s="597" t="s">
        <v>8660</v>
      </c>
      <c r="B58" s="597"/>
      <c r="C58" s="597"/>
      <c r="D58" s="597"/>
      <c r="E58" s="597"/>
      <c r="F58" s="597"/>
      <c r="G58" s="597"/>
      <c r="H58" s="597"/>
      <c r="I58" s="597"/>
      <c r="J58" s="597"/>
      <c r="K58" s="597"/>
      <c r="L58" s="597"/>
      <c r="M58" s="597"/>
      <c r="N58" s="597"/>
      <c r="O58" s="597"/>
      <c r="P58" s="597"/>
      <c r="Q58" s="597"/>
      <c r="R58" s="596"/>
      <c r="S58" s="596"/>
      <c r="T58" s="596"/>
      <c r="U58" s="596"/>
      <c r="V58" s="596"/>
      <c r="W58" s="596"/>
      <c r="X58" s="596"/>
      <c r="Y58" s="596"/>
      <c r="Z58" s="596"/>
      <c r="AA58" s="596"/>
      <c r="AB58" s="596"/>
      <c r="AC58" s="596"/>
      <c r="AD58" s="596"/>
      <c r="AE58" s="596"/>
      <c r="AF58" s="596"/>
      <c r="AG58" s="596"/>
      <c r="AH58" s="596"/>
      <c r="AI58" s="596"/>
      <c r="AJ58" s="596"/>
      <c r="AK58" s="586"/>
      <c r="AL58" s="587"/>
      <c r="AM58" s="587"/>
      <c r="AN58" s="587"/>
      <c r="AO58" s="587"/>
      <c r="AP58" s="587"/>
      <c r="AQ58" s="587"/>
      <c r="AR58" s="587"/>
      <c r="AS58" s="586"/>
      <c r="AT58" s="586"/>
      <c r="AU58" s="586"/>
      <c r="AV58" s="586"/>
      <c r="AW58" s="586"/>
      <c r="AX58" s="586"/>
      <c r="AY58" s="586"/>
    </row>
    <row r="59" spans="1:56" s="588" customFormat="1" ht="14.25" customHeight="1" x14ac:dyDescent="0.4">
      <c r="A59" s="594" t="s">
        <v>8661</v>
      </c>
      <c r="B59" s="597"/>
      <c r="C59" s="597"/>
      <c r="D59" s="597"/>
      <c r="E59" s="597"/>
      <c r="F59" s="597"/>
      <c r="G59" s="597"/>
      <c r="H59" s="597"/>
      <c r="I59" s="597"/>
      <c r="J59" s="597"/>
      <c r="K59" s="597"/>
      <c r="L59" s="597"/>
      <c r="M59" s="597"/>
      <c r="N59" s="597"/>
      <c r="O59" s="597"/>
      <c r="P59" s="597"/>
      <c r="Q59" s="597"/>
      <c r="R59" s="596"/>
      <c r="S59" s="596"/>
      <c r="T59" s="596"/>
      <c r="U59" s="596"/>
      <c r="V59" s="596"/>
      <c r="W59" s="596"/>
      <c r="X59" s="596"/>
      <c r="Y59" s="596"/>
      <c r="Z59" s="596"/>
      <c r="AA59" s="596"/>
      <c r="AB59" s="596"/>
      <c r="AC59" s="596"/>
      <c r="AD59" s="596"/>
      <c r="AE59" s="596"/>
      <c r="AF59" s="596"/>
      <c r="AG59" s="596"/>
      <c r="AH59" s="596"/>
      <c r="AI59" s="596"/>
      <c r="AJ59" s="596"/>
      <c r="AK59" s="586"/>
      <c r="AL59" s="587"/>
      <c r="AM59" s="587"/>
      <c r="AN59" s="587"/>
      <c r="AO59" s="587"/>
      <c r="AP59" s="587"/>
      <c r="AQ59" s="587"/>
      <c r="AR59" s="587"/>
      <c r="AS59" s="586"/>
      <c r="AT59" s="586"/>
      <c r="AU59" s="586"/>
      <c r="AV59" s="586"/>
      <c r="AW59" s="586"/>
      <c r="AX59" s="586"/>
      <c r="AY59" s="586"/>
    </row>
    <row r="60" spans="1:56" s="588" customFormat="1" ht="14.25" customHeight="1" x14ac:dyDescent="0.4">
      <c r="A60" s="594" t="s">
        <v>8662</v>
      </c>
      <c r="B60" s="597"/>
      <c r="C60" s="597"/>
      <c r="D60" s="597"/>
      <c r="E60" s="597"/>
      <c r="F60" s="597"/>
      <c r="G60" s="597"/>
      <c r="H60" s="597"/>
      <c r="I60" s="597"/>
      <c r="J60" s="597"/>
      <c r="K60" s="597"/>
      <c r="L60" s="597"/>
      <c r="M60" s="597"/>
      <c r="N60" s="597"/>
      <c r="O60" s="597"/>
      <c r="P60" s="597"/>
      <c r="Q60" s="597"/>
      <c r="R60" s="596"/>
      <c r="S60" s="596"/>
      <c r="T60" s="596"/>
      <c r="U60" s="596"/>
      <c r="V60" s="596"/>
      <c r="W60" s="596"/>
      <c r="X60" s="596"/>
      <c r="Y60" s="596"/>
      <c r="Z60" s="596"/>
      <c r="AA60" s="596"/>
      <c r="AB60" s="596"/>
      <c r="AC60" s="596"/>
      <c r="AD60" s="596"/>
      <c r="AE60" s="596"/>
      <c r="AF60" s="596"/>
      <c r="AG60" s="596"/>
      <c r="AH60" s="596"/>
      <c r="AI60" s="596"/>
      <c r="AJ60" s="596"/>
      <c r="AK60" s="586"/>
      <c r="AL60" s="587"/>
      <c r="AM60" s="587"/>
      <c r="AN60" s="587"/>
      <c r="AO60" s="587"/>
      <c r="AP60" s="587"/>
      <c r="AQ60" s="587"/>
      <c r="AR60" s="587"/>
      <c r="AS60" s="586"/>
      <c r="AT60" s="586"/>
      <c r="AU60" s="586"/>
      <c r="AV60" s="586"/>
      <c r="AW60" s="586"/>
      <c r="AX60" s="586"/>
      <c r="AY60" s="586"/>
    </row>
    <row r="61" spans="1:56" s="588" customFormat="1" ht="14.25" customHeight="1" x14ac:dyDescent="0.4">
      <c r="A61" s="594" t="s">
        <v>8663</v>
      </c>
      <c r="B61" s="597"/>
      <c r="C61" s="597"/>
      <c r="D61" s="597"/>
      <c r="E61" s="597"/>
      <c r="F61" s="597"/>
      <c r="G61" s="597"/>
      <c r="H61" s="597"/>
      <c r="I61" s="597"/>
      <c r="J61" s="597"/>
      <c r="K61" s="597"/>
      <c r="L61" s="597"/>
      <c r="M61" s="597"/>
      <c r="N61" s="597"/>
      <c r="O61" s="597"/>
      <c r="P61" s="597"/>
      <c r="Q61" s="597"/>
      <c r="R61" s="596"/>
      <c r="S61" s="596"/>
      <c r="T61" s="596"/>
      <c r="U61" s="596"/>
      <c r="V61" s="596"/>
      <c r="W61" s="596"/>
      <c r="X61" s="596"/>
      <c r="Y61" s="596"/>
      <c r="Z61" s="596"/>
      <c r="AA61" s="596"/>
      <c r="AB61" s="596"/>
      <c r="AC61" s="596"/>
      <c r="AD61" s="596"/>
      <c r="AE61" s="596"/>
      <c r="AF61" s="596"/>
      <c r="AG61" s="596"/>
      <c r="AH61" s="596"/>
      <c r="AI61" s="596"/>
      <c r="AJ61" s="596"/>
      <c r="AK61" s="586"/>
      <c r="AL61" s="587"/>
      <c r="AM61" s="587"/>
      <c r="AN61" s="587"/>
      <c r="AO61" s="587"/>
      <c r="AP61" s="587"/>
      <c r="AQ61" s="587"/>
      <c r="AR61" s="587"/>
      <c r="AS61" s="586"/>
      <c r="AT61" s="586"/>
      <c r="AU61" s="586"/>
      <c r="AV61" s="586"/>
      <c r="AW61" s="586"/>
      <c r="AX61" s="586"/>
      <c r="AY61" s="586"/>
    </row>
    <row r="62" spans="1:56" s="588" customFormat="1" ht="14.25" customHeight="1" x14ac:dyDescent="0.4">
      <c r="A62" s="594" t="s">
        <v>8664</v>
      </c>
      <c r="B62" s="597"/>
      <c r="C62" s="597"/>
      <c r="D62" s="597"/>
      <c r="E62" s="597"/>
      <c r="F62" s="597"/>
      <c r="G62" s="597"/>
      <c r="H62" s="597"/>
      <c r="I62" s="597"/>
      <c r="J62" s="597"/>
      <c r="K62" s="597"/>
      <c r="L62" s="597"/>
      <c r="M62" s="597"/>
      <c r="N62" s="597"/>
      <c r="O62" s="597"/>
      <c r="P62" s="597"/>
      <c r="Q62" s="597"/>
      <c r="R62" s="596"/>
      <c r="S62" s="596"/>
      <c r="T62" s="596"/>
      <c r="U62" s="596"/>
      <c r="V62" s="596"/>
      <c r="W62" s="596"/>
      <c r="X62" s="596"/>
      <c r="Y62" s="596"/>
      <c r="Z62" s="596"/>
      <c r="AA62" s="596"/>
      <c r="AB62" s="596"/>
      <c r="AC62" s="596"/>
      <c r="AD62" s="596"/>
      <c r="AE62" s="596"/>
      <c r="AF62" s="596"/>
      <c r="AG62" s="596"/>
      <c r="AH62" s="596"/>
      <c r="AI62" s="596"/>
      <c r="AJ62" s="596"/>
      <c r="AK62" s="586"/>
      <c r="AL62" s="587"/>
      <c r="AM62" s="587"/>
      <c r="AN62" s="587"/>
      <c r="AO62" s="587"/>
      <c r="AP62" s="587"/>
      <c r="AQ62" s="587"/>
      <c r="AR62" s="587"/>
      <c r="AS62" s="586"/>
      <c r="AT62" s="586"/>
      <c r="AU62" s="586"/>
      <c r="AV62" s="586"/>
      <c r="AW62" s="586"/>
      <c r="AX62" s="586"/>
      <c r="AY62" s="586"/>
    </row>
    <row r="63" spans="1:56" ht="15" customHeight="1" x14ac:dyDescent="0.4">
      <c r="A63" s="594" t="s">
        <v>8665</v>
      </c>
      <c r="B63" s="597"/>
      <c r="C63" s="597"/>
      <c r="D63" s="597"/>
      <c r="E63" s="597"/>
      <c r="F63" s="597"/>
      <c r="G63" s="597"/>
      <c r="H63" s="597"/>
      <c r="I63" s="597"/>
      <c r="J63" s="597"/>
      <c r="K63" s="597"/>
      <c r="L63" s="597"/>
      <c r="M63" s="597"/>
      <c r="N63" s="597"/>
      <c r="O63" s="597"/>
      <c r="P63" s="597"/>
      <c r="Q63" s="597"/>
      <c r="R63" s="596"/>
      <c r="S63" s="596"/>
      <c r="T63" s="596"/>
      <c r="U63" s="596"/>
      <c r="V63" s="596"/>
      <c r="W63" s="596"/>
      <c r="X63" s="596"/>
      <c r="Y63" s="596"/>
      <c r="Z63" s="596"/>
      <c r="AA63" s="596"/>
      <c r="AB63" s="596"/>
      <c r="AC63" s="596"/>
      <c r="AD63" s="596"/>
      <c r="AE63" s="596"/>
      <c r="AF63" s="596"/>
      <c r="AG63" s="596"/>
      <c r="AH63" s="596"/>
      <c r="AI63" s="596"/>
      <c r="AJ63" s="596"/>
    </row>
    <row r="64" spans="1:56" ht="15" customHeight="1" x14ac:dyDescent="0.4">
      <c r="A64" s="597" t="s">
        <v>8666</v>
      </c>
      <c r="B64" s="581"/>
      <c r="C64" s="581"/>
      <c r="D64" s="581"/>
      <c r="E64" s="581"/>
      <c r="F64" s="581"/>
      <c r="G64" s="581"/>
      <c r="H64" s="581"/>
      <c r="I64" s="581"/>
      <c r="J64" s="581"/>
      <c r="K64" s="581"/>
      <c r="L64" s="581"/>
      <c r="M64" s="581"/>
      <c r="N64" s="581"/>
      <c r="O64" s="581"/>
      <c r="P64" s="581"/>
      <c r="Q64" s="581"/>
      <c r="R64" s="581"/>
      <c r="S64" s="581"/>
      <c r="T64" s="581"/>
      <c r="U64" s="581"/>
      <c r="V64" s="581"/>
      <c r="W64" s="581"/>
      <c r="X64" s="581"/>
      <c r="Y64" s="581"/>
      <c r="Z64" s="581"/>
      <c r="AA64" s="581"/>
      <c r="AB64" s="581"/>
      <c r="AC64" s="581"/>
      <c r="AD64" s="581"/>
      <c r="AE64" s="581"/>
      <c r="AF64" s="581"/>
      <c r="AG64" s="581"/>
      <c r="AH64" s="581"/>
      <c r="AI64" s="581"/>
      <c r="AJ64" s="581"/>
    </row>
  </sheetData>
  <mergeCells count="17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B24"/>
    <mergeCell ref="C20:H20"/>
    <mergeCell ref="I20:AJ20"/>
    <mergeCell ref="C21:H21"/>
    <mergeCell ref="I21:AJ21"/>
    <mergeCell ref="C22:H24"/>
    <mergeCell ref="I22:J22"/>
    <mergeCell ref="K22:P22"/>
    <mergeCell ref="Q22:AJ22"/>
    <mergeCell ref="I23:AJ23"/>
    <mergeCell ref="I24:AJ24"/>
    <mergeCell ref="A25:B30"/>
    <mergeCell ref="C25:H26"/>
    <mergeCell ref="I25:N25"/>
    <mergeCell ref="O25:T25"/>
    <mergeCell ref="U25:AJ30"/>
    <mergeCell ref="I26:K26"/>
    <mergeCell ref="L26:N26"/>
    <mergeCell ref="L28:N28"/>
    <mergeCell ref="O28:Q28"/>
    <mergeCell ref="R28:T28"/>
    <mergeCell ref="C29:H29"/>
    <mergeCell ref="I29:N29"/>
    <mergeCell ref="O29:T29"/>
    <mergeCell ref="O26:Q26"/>
    <mergeCell ref="R26:T26"/>
    <mergeCell ref="C27:E28"/>
    <mergeCell ref="F27:H27"/>
    <mergeCell ref="I27:K27"/>
    <mergeCell ref="L27:N27"/>
    <mergeCell ref="O27:Q27"/>
    <mergeCell ref="R27:T27"/>
    <mergeCell ref="F28:H28"/>
    <mergeCell ref="I28:K28"/>
    <mergeCell ref="Z32:AA32"/>
    <mergeCell ref="AB32:AD32"/>
    <mergeCell ref="AE32:AJ32"/>
    <mergeCell ref="C30:H30"/>
    <mergeCell ref="I30:N30"/>
    <mergeCell ref="O30:T30"/>
    <mergeCell ref="C31:H31"/>
    <mergeCell ref="I31:AJ31"/>
    <mergeCell ref="C32:H33"/>
    <mergeCell ref="I32:K32"/>
    <mergeCell ref="L32:N32"/>
    <mergeCell ref="O32:P32"/>
    <mergeCell ref="Z33:AA33"/>
    <mergeCell ref="AB33:AD33"/>
    <mergeCell ref="AE33:AJ33"/>
    <mergeCell ref="I33:K33"/>
    <mergeCell ref="L33:N33"/>
    <mergeCell ref="O33:P33"/>
    <mergeCell ref="Q33:S33"/>
    <mergeCell ref="T33:V33"/>
    <mergeCell ref="W33:Y33"/>
    <mergeCell ref="Q32:S32"/>
    <mergeCell ref="T32:V32"/>
    <mergeCell ref="W32:Y32"/>
    <mergeCell ref="I40:M40"/>
    <mergeCell ref="N40:AJ40"/>
    <mergeCell ref="C41:H41"/>
    <mergeCell ref="I41:AJ41"/>
    <mergeCell ref="C42:H42"/>
    <mergeCell ref="I42:AJ42"/>
    <mergeCell ref="I36:M36"/>
    <mergeCell ref="N36:V36"/>
    <mergeCell ref="W36:AJ36"/>
    <mergeCell ref="C37:H40"/>
    <mergeCell ref="I37:M37"/>
    <mergeCell ref="N37:AJ37"/>
    <mergeCell ref="I38:M38"/>
    <mergeCell ref="N38:AJ38"/>
    <mergeCell ref="I39:M39"/>
    <mergeCell ref="N39:AJ39"/>
    <mergeCell ref="C34:H36"/>
    <mergeCell ref="I34:M34"/>
    <mergeCell ref="N34:AJ34"/>
    <mergeCell ref="I35:M35"/>
    <mergeCell ref="N35:V35"/>
    <mergeCell ref="W35:AA35"/>
    <mergeCell ref="AB35:AJ35"/>
    <mergeCell ref="AD46:AJ46"/>
    <mergeCell ref="AB43:AC43"/>
    <mergeCell ref="AD43:AH43"/>
    <mergeCell ref="AI43:AJ43"/>
    <mergeCell ref="I44:O44"/>
    <mergeCell ref="P44:V44"/>
    <mergeCell ref="W44:AC44"/>
    <mergeCell ref="AD44:AJ44"/>
    <mergeCell ref="C43:H46"/>
    <mergeCell ref="I43:M43"/>
    <mergeCell ref="N43:O43"/>
    <mergeCell ref="P43:T43"/>
    <mergeCell ref="U43:V43"/>
    <mergeCell ref="W43:AA43"/>
    <mergeCell ref="I45:M45"/>
    <mergeCell ref="N45:O45"/>
    <mergeCell ref="P45:T45"/>
    <mergeCell ref="U45:V45"/>
    <mergeCell ref="W45:AA45"/>
    <mergeCell ref="A51:B54"/>
    <mergeCell ref="C51:H51"/>
    <mergeCell ref="I51:V51"/>
    <mergeCell ref="W51:AJ51"/>
    <mergeCell ref="C52:H52"/>
    <mergeCell ref="I52:Q52"/>
    <mergeCell ref="R52:Y52"/>
    <mergeCell ref="C47:H50"/>
    <mergeCell ref="I47:Q47"/>
    <mergeCell ref="R47:AJ47"/>
    <mergeCell ref="I48:Q49"/>
    <mergeCell ref="R48:V48"/>
    <mergeCell ref="W48:AJ48"/>
    <mergeCell ref="R49:V49"/>
    <mergeCell ref="W49:AJ49"/>
    <mergeCell ref="I50:Q50"/>
    <mergeCell ref="R50:AJ50"/>
    <mergeCell ref="A31:B50"/>
    <mergeCell ref="AB45:AC45"/>
    <mergeCell ref="AD45:AH45"/>
    <mergeCell ref="AI45:AJ45"/>
    <mergeCell ref="I46:O46"/>
    <mergeCell ref="P46:V46"/>
    <mergeCell ref="W46:AC46"/>
    <mergeCell ref="AL52:BD52"/>
    <mergeCell ref="C53:H53"/>
    <mergeCell ref="I53:Q53"/>
    <mergeCell ref="R53:W53"/>
    <mergeCell ref="X53:AJ53"/>
    <mergeCell ref="C54:H54"/>
    <mergeCell ref="I54:Q54"/>
    <mergeCell ref="R54:W54"/>
    <mergeCell ref="X54:AJ54"/>
  </mergeCells>
  <phoneticPr fontId="1"/>
  <dataValidations count="4">
    <dataValidation type="decimal" imeMode="off" allowBlank="1" showInputMessage="1" showErrorMessage="1" sqref="I29:T30">
      <formula1>0</formula1>
      <formula2>999.9</formula2>
    </dataValidation>
    <dataValidation imeMode="halfKatakana" allowBlank="1" showInputMessage="1" showErrorMessage="1" sqref="I11:AJ11 I4:AJ4 I20:AJ20"/>
    <dataValidation imeMode="off" allowBlank="1" showInputMessage="1" showErrorMessage="1" sqref="M9:V9 AB32:AD33 W32:Y33 Q32:S33 L32:N33 K22:P22 K13:P13 K6:P6 AA9:AJ9"/>
    <dataValidation type="whole" imeMode="off" allowBlank="1" showInputMessage="1" showErrorMessage="1" sqref="I27:T28">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5129" r:id="rId12" name="Group Box 9">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5133" r:id="rId16" name="Group Box 13">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5134" r:id="rId17" name="Group Box 14">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5137" r:id="rId20" name="Group Box 1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5138" r:id="rId21" name="Group Box 18">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5148" r:id="rId31"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5149" r:id="rId32"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5150" r:id="rId33"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5151" r:id="rId34" name="Group Box 31">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5152" r:id="rId35" name="Option Button 32">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5153" r:id="rId36" name="Option Button 33">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5154" r:id="rId37" name="Group Box 34">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5155" r:id="rId38" name="Option Button 35">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5156" r:id="rId39" name="Option Button 36">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5157" r:id="rId40" name="Option Button 37">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5158" r:id="rId41" name="Option Button 38">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5159" r:id="rId42" name="Group Box 39">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5160" r:id="rId43" name="Option Button 4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5161" r:id="rId44" name="Drop Down 4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5162" r:id="rId45" name="Group Box 4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5163" r:id="rId46" name="Check Box 4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5164" r:id="rId47" name="Group Box 44">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5165" r:id="rId48" name="Check Box 45">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5166" r:id="rId49" name="Check Box 46">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5167" r:id="rId50" name="Group Box 47">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5168" r:id="rId51" name="Option Button 48">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5169" r:id="rId52" name="Option Button 49">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5170" r:id="rId53" name="Option Button 50">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5171" r:id="rId54" name="Group Box 51">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5172" r:id="rId55" name="Check Box 52">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5173" r:id="rId56" name="Check Box 53">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5174" r:id="rId57" name="Check Box 54">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5175" r:id="rId58" name="Option Button 55">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5176" r:id="rId59" name="Option Button 56">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5177" r:id="rId60" name="Option Button 57">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5178" r:id="rId61" name="Option Button 5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5179" r:id="rId62" name="Option Button 5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5180" r:id="rId63" name="Drop Down 6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181" r:id="rId64" name="Group Box 6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5182" r:id="rId65" name="Group Box 6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x14ac:dyDescent="0.4"/>
  <cols>
    <col min="1" max="37" width="2.5" style="585" customWidth="1"/>
    <col min="38" max="46" width="2.5" style="599" customWidth="1"/>
    <col min="47" max="16384" width="2.5" style="585"/>
  </cols>
  <sheetData>
    <row r="1" spans="1:44" ht="15" customHeight="1" x14ac:dyDescent="0.4">
      <c r="A1" s="580" t="s">
        <v>8667</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4" ht="15" customHeight="1" x14ac:dyDescent="0.4">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457" t="s">
        <v>7932</v>
      </c>
      <c r="AB2" s="2033"/>
      <c r="AC2" s="2033"/>
      <c r="AD2" s="1458"/>
      <c r="AE2" s="1968" t="s">
        <v>7933</v>
      </c>
      <c r="AF2" s="1969"/>
      <c r="AG2" s="1969"/>
      <c r="AH2" s="1969"/>
      <c r="AI2" s="1969"/>
      <c r="AJ2" s="1970"/>
    </row>
    <row r="3" spans="1:44" ht="15"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1457" t="s">
        <v>8668</v>
      </c>
      <c r="AB3" s="2033"/>
      <c r="AC3" s="2033"/>
      <c r="AD3" s="1458"/>
      <c r="AE3" s="2034"/>
      <c r="AF3" s="2035"/>
      <c r="AG3" s="2035"/>
      <c r="AH3" s="2035"/>
      <c r="AI3" s="2035"/>
      <c r="AJ3" s="2036"/>
    </row>
    <row r="4" spans="1:44" ht="15" customHeight="1" x14ac:dyDescent="0.4">
      <c r="A4" s="2003" t="s">
        <v>8600</v>
      </c>
      <c r="B4" s="2004"/>
      <c r="C4" s="2005" t="s">
        <v>8669</v>
      </c>
      <c r="D4" s="2005"/>
      <c r="E4" s="2005"/>
      <c r="F4" s="2005"/>
      <c r="G4" s="2005"/>
      <c r="H4" s="2005"/>
      <c r="I4" s="2037"/>
      <c r="J4" s="2038"/>
      <c r="K4" s="2038"/>
      <c r="L4" s="2038"/>
      <c r="M4" s="2038"/>
      <c r="N4" s="2038"/>
      <c r="O4" s="2038"/>
      <c r="P4" s="2038"/>
      <c r="Q4" s="2038"/>
      <c r="R4" s="2038"/>
      <c r="S4" s="2038"/>
      <c r="T4" s="2038"/>
      <c r="U4" s="2038"/>
      <c r="V4" s="2038"/>
      <c r="W4" s="2038"/>
      <c r="X4" s="2038"/>
      <c r="Y4" s="2038"/>
      <c r="Z4" s="2038"/>
      <c r="AA4" s="2038"/>
      <c r="AB4" s="2038"/>
      <c r="AC4" s="2038"/>
      <c r="AD4" s="2038"/>
      <c r="AE4" s="2038"/>
      <c r="AF4" s="2038"/>
      <c r="AG4" s="2038"/>
      <c r="AH4" s="2038"/>
      <c r="AI4" s="2038"/>
      <c r="AJ4" s="2039"/>
    </row>
    <row r="5" spans="1:44" ht="15" customHeight="1" x14ac:dyDescent="0.4">
      <c r="A5" s="1922"/>
      <c r="B5" s="1923"/>
      <c r="C5" s="1952" t="s">
        <v>8602</v>
      </c>
      <c r="D5" s="1952"/>
      <c r="E5" s="1952"/>
      <c r="F5" s="1952"/>
      <c r="G5" s="1952"/>
      <c r="H5" s="1952"/>
      <c r="I5" s="1953"/>
      <c r="J5" s="1954"/>
      <c r="K5" s="1954"/>
      <c r="L5" s="1954"/>
      <c r="M5" s="1954"/>
      <c r="N5" s="1954"/>
      <c r="O5" s="1954"/>
      <c r="P5" s="1954"/>
      <c r="Q5" s="1954"/>
      <c r="R5" s="1954"/>
      <c r="S5" s="1954"/>
      <c r="T5" s="1954"/>
      <c r="U5" s="1954"/>
      <c r="V5" s="1954"/>
      <c r="W5" s="1954"/>
      <c r="X5" s="1954"/>
      <c r="Y5" s="1954"/>
      <c r="Z5" s="1954"/>
      <c r="AA5" s="1954"/>
      <c r="AB5" s="1954"/>
      <c r="AC5" s="1954"/>
      <c r="AD5" s="1954"/>
      <c r="AE5" s="1954"/>
      <c r="AF5" s="1954"/>
      <c r="AG5" s="1954"/>
      <c r="AH5" s="1954"/>
      <c r="AI5" s="1954"/>
      <c r="AJ5" s="1955"/>
    </row>
    <row r="6" spans="1:44" ht="15" customHeight="1" x14ac:dyDescent="0.4">
      <c r="A6" s="1922"/>
      <c r="B6" s="1923"/>
      <c r="C6" s="1860" t="s">
        <v>8603</v>
      </c>
      <c r="D6" s="1860"/>
      <c r="E6" s="1860"/>
      <c r="F6" s="1860"/>
      <c r="G6" s="1860"/>
      <c r="H6" s="1860"/>
      <c r="I6" s="1956" t="s">
        <v>7952</v>
      </c>
      <c r="J6" s="1957"/>
      <c r="K6" s="1958"/>
      <c r="L6" s="1958"/>
      <c r="M6" s="1958"/>
      <c r="N6" s="1958"/>
      <c r="O6" s="1958"/>
      <c r="P6" s="1959"/>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44" ht="15" customHeight="1" x14ac:dyDescent="0.4">
      <c r="A7" s="1922"/>
      <c r="B7" s="1923"/>
      <c r="C7" s="1860"/>
      <c r="D7" s="1860"/>
      <c r="E7" s="1860"/>
      <c r="F7" s="1860"/>
      <c r="G7" s="1860"/>
      <c r="H7" s="1860"/>
      <c r="I7" s="2029" t="s">
        <v>7933</v>
      </c>
      <c r="J7" s="2029"/>
      <c r="K7" s="2029"/>
      <c r="L7" s="2029"/>
      <c r="M7" s="2029"/>
      <c r="N7" s="2029"/>
      <c r="O7" s="2029"/>
      <c r="P7" s="2029"/>
      <c r="Q7" s="2029"/>
      <c r="R7" s="2029"/>
      <c r="S7" s="2029"/>
      <c r="T7" s="2029"/>
      <c r="U7" s="2029"/>
      <c r="V7" s="2029"/>
      <c r="W7" s="2029"/>
      <c r="X7" s="2029"/>
      <c r="Y7" s="2029"/>
      <c r="Z7" s="2029"/>
      <c r="AA7" s="2029"/>
      <c r="AB7" s="2029"/>
      <c r="AC7" s="2029"/>
      <c r="AD7" s="2029"/>
      <c r="AE7" s="2029"/>
      <c r="AF7" s="2029"/>
      <c r="AG7" s="2029"/>
      <c r="AH7" s="2029"/>
      <c r="AI7" s="2029"/>
      <c r="AJ7" s="2030"/>
    </row>
    <row r="8" spans="1:44" ht="15" customHeight="1" x14ac:dyDescent="0.4">
      <c r="A8" s="1922"/>
      <c r="B8" s="1923"/>
      <c r="C8" s="1860"/>
      <c r="D8" s="1860"/>
      <c r="E8" s="1860"/>
      <c r="F8" s="1860"/>
      <c r="G8" s="1860"/>
      <c r="H8" s="1860"/>
      <c r="I8" s="1963" t="s">
        <v>7933</v>
      </c>
      <c r="J8" s="1963"/>
      <c r="K8" s="1963"/>
      <c r="L8" s="1963"/>
      <c r="M8" s="1963"/>
      <c r="N8" s="1963"/>
      <c r="O8" s="1963"/>
      <c r="P8" s="1963"/>
      <c r="Q8" s="1963"/>
      <c r="R8" s="1963"/>
      <c r="S8" s="1963"/>
      <c r="T8" s="1963"/>
      <c r="U8" s="1963"/>
      <c r="V8" s="1963"/>
      <c r="W8" s="1963"/>
      <c r="X8" s="1963"/>
      <c r="Y8" s="1963"/>
      <c r="Z8" s="1963"/>
      <c r="AA8" s="1963"/>
      <c r="AB8" s="1963"/>
      <c r="AC8" s="1963"/>
      <c r="AD8" s="1963"/>
      <c r="AE8" s="1963"/>
      <c r="AF8" s="1963"/>
      <c r="AG8" s="1963"/>
      <c r="AH8" s="1963"/>
      <c r="AI8" s="1963"/>
      <c r="AJ8" s="1964"/>
    </row>
    <row r="9" spans="1:44" ht="1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44" ht="18" customHeight="1" x14ac:dyDescent="0.4">
      <c r="A10" s="1870" t="s">
        <v>8670</v>
      </c>
      <c r="B10" s="1871"/>
      <c r="C10" s="1860" t="s">
        <v>8632</v>
      </c>
      <c r="D10" s="1860"/>
      <c r="E10" s="1860"/>
      <c r="F10" s="1860"/>
      <c r="G10" s="1860"/>
      <c r="H10" s="1860"/>
      <c r="I10" s="1915"/>
      <c r="J10" s="1916"/>
      <c r="K10" s="1916"/>
      <c r="L10" s="1916"/>
      <c r="M10" s="1916"/>
      <c r="N10" s="1916"/>
      <c r="O10" s="1916"/>
      <c r="P10" s="1916"/>
      <c r="Q10" s="1916"/>
      <c r="R10" s="1916"/>
      <c r="S10" s="1916"/>
      <c r="T10" s="1916"/>
      <c r="U10" s="1916"/>
      <c r="V10" s="1916"/>
      <c r="W10" s="1916"/>
      <c r="X10" s="1916"/>
      <c r="Y10" s="1916"/>
      <c r="Z10" s="1916"/>
      <c r="AA10" s="1916"/>
      <c r="AB10" s="1916"/>
      <c r="AC10" s="1916"/>
      <c r="AD10" s="1916"/>
      <c r="AE10" s="1916"/>
      <c r="AF10" s="1916"/>
      <c r="AG10" s="1916"/>
      <c r="AH10" s="1916"/>
      <c r="AI10" s="1916"/>
      <c r="AJ10" s="1917"/>
      <c r="AL10" s="600" t="b">
        <v>0</v>
      </c>
      <c r="AM10" s="600" t="b">
        <v>0</v>
      </c>
      <c r="AN10" s="600" t="b">
        <v>0</v>
      </c>
      <c r="AO10" s="600" t="b">
        <v>0</v>
      </c>
      <c r="AP10" s="600" t="b">
        <v>0</v>
      </c>
      <c r="AQ10" s="600" t="b">
        <v>0</v>
      </c>
      <c r="AR10" s="600" t="b">
        <v>0</v>
      </c>
    </row>
    <row r="11" spans="1:44" ht="15" customHeight="1" x14ac:dyDescent="0.4">
      <c r="A11" s="1870"/>
      <c r="B11" s="1871"/>
      <c r="C11" s="1860" t="s">
        <v>8633</v>
      </c>
      <c r="D11" s="1860"/>
      <c r="E11" s="1860"/>
      <c r="F11" s="1860"/>
      <c r="G11" s="1860"/>
      <c r="H11" s="1860"/>
      <c r="I11" s="1909" t="s">
        <v>8634</v>
      </c>
      <c r="J11" s="1860"/>
      <c r="K11" s="1860"/>
      <c r="L11" s="1911" t="s">
        <v>7933</v>
      </c>
      <c r="M11" s="1911"/>
      <c r="N11" s="1918"/>
      <c r="O11" s="1909" t="s">
        <v>8671</v>
      </c>
      <c r="P11" s="1884"/>
      <c r="Q11" s="1910" t="s">
        <v>7933</v>
      </c>
      <c r="R11" s="1911"/>
      <c r="S11" s="1911"/>
      <c r="T11" s="1860" t="s">
        <v>8636</v>
      </c>
      <c r="U11" s="1860"/>
      <c r="V11" s="1860"/>
      <c r="W11" s="1911" t="s">
        <v>7933</v>
      </c>
      <c r="X11" s="1911"/>
      <c r="Y11" s="1918"/>
      <c r="Z11" s="1909" t="s">
        <v>8672</v>
      </c>
      <c r="AA11" s="1884"/>
      <c r="AB11" s="1910" t="s">
        <v>7933</v>
      </c>
      <c r="AC11" s="1911"/>
      <c r="AD11" s="1911"/>
      <c r="AE11" s="1860" t="s">
        <v>196</v>
      </c>
      <c r="AF11" s="1860"/>
      <c r="AG11" s="1860"/>
      <c r="AH11" s="1860"/>
      <c r="AI11" s="1860"/>
      <c r="AJ11" s="1912"/>
    </row>
    <row r="12" spans="1:44" ht="15" customHeight="1" x14ac:dyDescent="0.4">
      <c r="A12" s="1870"/>
      <c r="B12" s="1871"/>
      <c r="C12" s="1860"/>
      <c r="D12" s="1860"/>
      <c r="E12" s="1860"/>
      <c r="F12" s="1860"/>
      <c r="G12" s="1860"/>
      <c r="H12" s="1860"/>
      <c r="I12" s="1909" t="s">
        <v>8638</v>
      </c>
      <c r="J12" s="1860"/>
      <c r="K12" s="1860"/>
      <c r="L12" s="1911" t="s">
        <v>7933</v>
      </c>
      <c r="M12" s="1911"/>
      <c r="N12" s="1918"/>
      <c r="O12" s="1909" t="s">
        <v>8671</v>
      </c>
      <c r="P12" s="1884"/>
      <c r="Q12" s="1910" t="s">
        <v>7933</v>
      </c>
      <c r="R12" s="1911"/>
      <c r="S12" s="1911"/>
      <c r="T12" s="1860" t="s">
        <v>8639</v>
      </c>
      <c r="U12" s="1860"/>
      <c r="V12" s="1860"/>
      <c r="W12" s="1911" t="s">
        <v>7933</v>
      </c>
      <c r="X12" s="1911"/>
      <c r="Y12" s="1918"/>
      <c r="Z12" s="1909" t="s">
        <v>8671</v>
      </c>
      <c r="AA12" s="1884"/>
      <c r="AB12" s="1910" t="s">
        <v>7933</v>
      </c>
      <c r="AC12" s="1911"/>
      <c r="AD12" s="1911"/>
      <c r="AE12" s="1972"/>
      <c r="AF12" s="1973"/>
      <c r="AG12" s="1973"/>
      <c r="AH12" s="1973"/>
      <c r="AI12" s="1973"/>
      <c r="AJ12" s="1974"/>
    </row>
    <row r="13" spans="1:44" ht="18" customHeight="1" x14ac:dyDescent="0.4">
      <c r="A13" s="1870"/>
      <c r="B13" s="1871"/>
      <c r="C13" s="1892" t="s">
        <v>8640</v>
      </c>
      <c r="D13" s="1893"/>
      <c r="E13" s="1893"/>
      <c r="F13" s="1893"/>
      <c r="G13" s="1893"/>
      <c r="H13" s="1894"/>
      <c r="I13" s="1860" t="s">
        <v>8000</v>
      </c>
      <c r="J13" s="1860"/>
      <c r="K13" s="1860"/>
      <c r="L13" s="1860"/>
      <c r="M13" s="1860"/>
      <c r="N13" s="1887"/>
      <c r="O13" s="1887"/>
      <c r="P13" s="1887"/>
      <c r="Q13" s="1887"/>
      <c r="R13" s="1887"/>
      <c r="S13" s="1887"/>
      <c r="T13" s="1887"/>
      <c r="U13" s="1887"/>
      <c r="V13" s="1887"/>
      <c r="W13" s="1887"/>
      <c r="X13" s="1887"/>
      <c r="Y13" s="1887"/>
      <c r="Z13" s="1887"/>
      <c r="AA13" s="1887"/>
      <c r="AB13" s="1887"/>
      <c r="AC13" s="1887"/>
      <c r="AD13" s="1887"/>
      <c r="AE13" s="1887"/>
      <c r="AF13" s="1887"/>
      <c r="AG13" s="1887"/>
      <c r="AH13" s="1887"/>
      <c r="AI13" s="1887"/>
      <c r="AJ13" s="1888"/>
      <c r="AL13" s="600" t="b">
        <v>0</v>
      </c>
      <c r="AM13" s="600" t="b">
        <v>0</v>
      </c>
      <c r="AN13" s="600" t="b">
        <v>0</v>
      </c>
      <c r="AO13" s="601"/>
      <c r="AP13" s="601"/>
    </row>
    <row r="14" spans="1:44" ht="18" customHeight="1" x14ac:dyDescent="0.4">
      <c r="A14" s="1870"/>
      <c r="B14" s="1871"/>
      <c r="C14" s="1895"/>
      <c r="D14" s="1896"/>
      <c r="E14" s="1896"/>
      <c r="F14" s="1896"/>
      <c r="G14" s="1896"/>
      <c r="H14" s="1897"/>
      <c r="I14" s="1864" t="s">
        <v>8003</v>
      </c>
      <c r="J14" s="1864"/>
      <c r="K14" s="1864"/>
      <c r="L14" s="1864"/>
      <c r="M14" s="1864"/>
      <c r="N14" s="1887"/>
      <c r="O14" s="1887"/>
      <c r="P14" s="1887"/>
      <c r="Q14" s="1887"/>
      <c r="R14" s="1887"/>
      <c r="S14" s="1887"/>
      <c r="T14" s="1887"/>
      <c r="U14" s="1887"/>
      <c r="V14" s="1887"/>
      <c r="W14" s="1860" t="s">
        <v>8006</v>
      </c>
      <c r="X14" s="1860"/>
      <c r="Y14" s="1860"/>
      <c r="Z14" s="1860"/>
      <c r="AA14" s="1860"/>
      <c r="AB14" s="1887"/>
      <c r="AC14" s="1887"/>
      <c r="AD14" s="1887"/>
      <c r="AE14" s="1887"/>
      <c r="AF14" s="1887"/>
      <c r="AG14" s="1887"/>
      <c r="AH14" s="1887"/>
      <c r="AI14" s="1887"/>
      <c r="AJ14" s="1888"/>
      <c r="AL14" s="600" t="b">
        <v>0</v>
      </c>
      <c r="AM14" s="600" t="b">
        <v>0</v>
      </c>
      <c r="AN14" s="601"/>
      <c r="AO14" s="601"/>
      <c r="AP14" s="601"/>
    </row>
    <row r="15" spans="1:44" ht="18" customHeight="1" x14ac:dyDescent="0.4">
      <c r="A15" s="1870"/>
      <c r="B15" s="1871"/>
      <c r="C15" s="1898"/>
      <c r="D15" s="1899"/>
      <c r="E15" s="1899"/>
      <c r="F15" s="1899"/>
      <c r="G15" s="1899"/>
      <c r="H15" s="1900"/>
      <c r="I15" s="2026" t="s">
        <v>8008</v>
      </c>
      <c r="J15" s="2027"/>
      <c r="K15" s="2027"/>
      <c r="L15" s="2027"/>
      <c r="M15" s="2028"/>
      <c r="N15" s="1887"/>
      <c r="O15" s="1887"/>
      <c r="P15" s="1887"/>
      <c r="Q15" s="1887"/>
      <c r="R15" s="1887"/>
      <c r="S15" s="1887"/>
      <c r="T15" s="1887"/>
      <c r="U15" s="1887"/>
      <c r="V15" s="1887"/>
      <c r="W15" s="1889"/>
      <c r="X15" s="1890"/>
      <c r="Y15" s="1890"/>
      <c r="Z15" s="1890"/>
      <c r="AA15" s="1890"/>
      <c r="AB15" s="1890"/>
      <c r="AC15" s="1890"/>
      <c r="AD15" s="1890"/>
      <c r="AE15" s="1890"/>
      <c r="AF15" s="1890"/>
      <c r="AG15" s="1890"/>
      <c r="AH15" s="1890"/>
      <c r="AI15" s="1890"/>
      <c r="AJ15" s="1891"/>
      <c r="AL15" s="600" t="b">
        <v>0</v>
      </c>
      <c r="AM15" s="600"/>
      <c r="AN15" s="601"/>
      <c r="AO15" s="601"/>
      <c r="AP15" s="601"/>
    </row>
    <row r="16" spans="1:44" ht="18" customHeight="1" x14ac:dyDescent="0.4">
      <c r="A16" s="1870"/>
      <c r="B16" s="1871"/>
      <c r="C16" s="1892" t="s">
        <v>8641</v>
      </c>
      <c r="D16" s="1893"/>
      <c r="E16" s="1893"/>
      <c r="F16" s="1893"/>
      <c r="G16" s="1893"/>
      <c r="H16" s="1894"/>
      <c r="I16" s="1901" t="s">
        <v>8000</v>
      </c>
      <c r="J16" s="1901"/>
      <c r="K16" s="1901"/>
      <c r="L16" s="1901"/>
      <c r="M16" s="1902"/>
      <c r="N16" s="1903"/>
      <c r="O16" s="1904"/>
      <c r="P16" s="1904"/>
      <c r="Q16" s="1904"/>
      <c r="R16" s="1904"/>
      <c r="S16" s="1904"/>
      <c r="T16" s="1904"/>
      <c r="U16" s="1904"/>
      <c r="V16" s="1904"/>
      <c r="W16" s="1904"/>
      <c r="X16" s="1904"/>
      <c r="Y16" s="1904"/>
      <c r="Z16" s="1904"/>
      <c r="AA16" s="1904"/>
      <c r="AB16" s="1904"/>
      <c r="AC16" s="1904"/>
      <c r="AD16" s="1904"/>
      <c r="AE16" s="1904"/>
      <c r="AF16" s="1904"/>
      <c r="AG16" s="1904"/>
      <c r="AH16" s="1904"/>
      <c r="AI16" s="1904"/>
      <c r="AJ16" s="1905"/>
      <c r="AL16" s="600" t="b">
        <v>0</v>
      </c>
      <c r="AM16" s="600" t="b">
        <v>0</v>
      </c>
      <c r="AN16" s="600" t="b">
        <v>0</v>
      </c>
      <c r="AO16" s="600" t="b">
        <v>0</v>
      </c>
      <c r="AP16" s="600" t="b">
        <v>0</v>
      </c>
    </row>
    <row r="17" spans="1:46" ht="18" customHeight="1" x14ac:dyDescent="0.4">
      <c r="A17" s="1870"/>
      <c r="B17" s="1871"/>
      <c r="C17" s="1895"/>
      <c r="D17" s="1896"/>
      <c r="E17" s="1896"/>
      <c r="F17" s="1896"/>
      <c r="G17" s="1896"/>
      <c r="H17" s="1897"/>
      <c r="I17" s="1884" t="s">
        <v>8673</v>
      </c>
      <c r="J17" s="1885"/>
      <c r="K17" s="1885"/>
      <c r="L17" s="1885"/>
      <c r="M17" s="1886"/>
      <c r="N17" s="1903"/>
      <c r="O17" s="1904"/>
      <c r="P17" s="1904"/>
      <c r="Q17" s="1904"/>
      <c r="R17" s="1904"/>
      <c r="S17" s="1904"/>
      <c r="T17" s="1904"/>
      <c r="U17" s="1904"/>
      <c r="V17" s="1904"/>
      <c r="W17" s="1904"/>
      <c r="X17" s="1904"/>
      <c r="Y17" s="1904"/>
      <c r="Z17" s="1904"/>
      <c r="AA17" s="1904"/>
      <c r="AB17" s="1904"/>
      <c r="AC17" s="1904"/>
      <c r="AD17" s="1904"/>
      <c r="AE17" s="1904"/>
      <c r="AF17" s="1904"/>
      <c r="AG17" s="1904"/>
      <c r="AH17" s="1904"/>
      <c r="AI17" s="1904"/>
      <c r="AJ17" s="1905"/>
      <c r="AL17" s="600" t="b">
        <v>0</v>
      </c>
      <c r="AM17" s="600" t="b">
        <v>0</v>
      </c>
      <c r="AN17" s="600" t="b">
        <v>0</v>
      </c>
      <c r="AO17" s="600"/>
      <c r="AP17" s="600"/>
    </row>
    <row r="18" spans="1:46" ht="18" customHeight="1" x14ac:dyDescent="0.4">
      <c r="A18" s="1870"/>
      <c r="B18" s="1871"/>
      <c r="C18" s="1895"/>
      <c r="D18" s="1896"/>
      <c r="E18" s="1896"/>
      <c r="F18" s="1896"/>
      <c r="G18" s="1896"/>
      <c r="H18" s="1897"/>
      <c r="I18" s="1893" t="s">
        <v>8006</v>
      </c>
      <c r="J18" s="1893"/>
      <c r="K18" s="1893"/>
      <c r="L18" s="1893"/>
      <c r="M18" s="1894"/>
      <c r="N18" s="1906"/>
      <c r="O18" s="1907"/>
      <c r="P18" s="1907"/>
      <c r="Q18" s="1907"/>
      <c r="R18" s="1907"/>
      <c r="S18" s="1907"/>
      <c r="T18" s="1907"/>
      <c r="U18" s="1907"/>
      <c r="V18" s="1907"/>
      <c r="W18" s="1907"/>
      <c r="X18" s="1907"/>
      <c r="Y18" s="1907"/>
      <c r="Z18" s="1907"/>
      <c r="AA18" s="1907"/>
      <c r="AB18" s="1907"/>
      <c r="AC18" s="1907"/>
      <c r="AD18" s="1907"/>
      <c r="AE18" s="1907"/>
      <c r="AF18" s="1907"/>
      <c r="AG18" s="1907"/>
      <c r="AH18" s="1907"/>
      <c r="AI18" s="1907"/>
      <c r="AJ18" s="1908"/>
      <c r="AL18" s="600" t="b">
        <v>0</v>
      </c>
      <c r="AM18" s="600" t="b">
        <v>0</v>
      </c>
      <c r="AN18" s="600" t="b">
        <v>0</v>
      </c>
      <c r="AO18" s="600" t="b">
        <v>0</v>
      </c>
      <c r="AP18" s="601"/>
    </row>
    <row r="19" spans="1:46" ht="18" customHeight="1" x14ac:dyDescent="0.4">
      <c r="A19" s="1870"/>
      <c r="B19" s="1871"/>
      <c r="C19" s="1898"/>
      <c r="D19" s="1899"/>
      <c r="E19" s="1899"/>
      <c r="F19" s="1899"/>
      <c r="G19" s="1899"/>
      <c r="H19" s="1900"/>
      <c r="I19" s="2026" t="s">
        <v>8008</v>
      </c>
      <c r="J19" s="2027"/>
      <c r="K19" s="2027"/>
      <c r="L19" s="2027"/>
      <c r="M19" s="2028"/>
      <c r="N19" s="1887"/>
      <c r="O19" s="1887"/>
      <c r="P19" s="1887"/>
      <c r="Q19" s="1887"/>
      <c r="R19" s="1887"/>
      <c r="S19" s="1887"/>
      <c r="T19" s="1887"/>
      <c r="U19" s="1887"/>
      <c r="V19" s="1887"/>
      <c r="W19" s="1887"/>
      <c r="X19" s="1887"/>
      <c r="Y19" s="1887"/>
      <c r="Z19" s="1887"/>
      <c r="AA19" s="1887"/>
      <c r="AB19" s="1887"/>
      <c r="AC19" s="1887"/>
      <c r="AD19" s="1887"/>
      <c r="AE19" s="1887"/>
      <c r="AF19" s="1887"/>
      <c r="AG19" s="1887"/>
      <c r="AH19" s="1887"/>
      <c r="AI19" s="1887"/>
      <c r="AJ19" s="1888"/>
      <c r="AL19" s="600" t="b">
        <v>0</v>
      </c>
      <c r="AM19" s="600" t="b">
        <v>0</v>
      </c>
      <c r="AN19" s="600"/>
      <c r="AO19" s="600"/>
      <c r="AP19" s="601"/>
    </row>
    <row r="20" spans="1:46" ht="15" customHeight="1" x14ac:dyDescent="0.4">
      <c r="A20" s="1870"/>
      <c r="B20" s="1871"/>
      <c r="C20" s="1860" t="s">
        <v>1909</v>
      </c>
      <c r="D20" s="1860"/>
      <c r="E20" s="1860"/>
      <c r="F20" s="1860"/>
      <c r="G20" s="1860"/>
      <c r="H20" s="1860"/>
      <c r="I20" s="2021"/>
      <c r="J20" s="2021"/>
      <c r="K20" s="2021"/>
      <c r="L20" s="2021"/>
      <c r="M20" s="2021"/>
      <c r="N20" s="2021"/>
      <c r="O20" s="2021"/>
      <c r="P20" s="2021"/>
      <c r="Q20" s="2021"/>
      <c r="R20" s="2021"/>
      <c r="S20" s="2021"/>
      <c r="T20" s="2021"/>
      <c r="U20" s="2021"/>
      <c r="V20" s="2021"/>
      <c r="W20" s="2021"/>
      <c r="X20" s="2021"/>
      <c r="Y20" s="2021"/>
      <c r="Z20" s="2021"/>
      <c r="AA20" s="2021"/>
      <c r="AB20" s="2021"/>
      <c r="AC20" s="2021"/>
      <c r="AD20" s="2021"/>
      <c r="AE20" s="2021"/>
      <c r="AF20" s="2021"/>
      <c r="AG20" s="2021"/>
      <c r="AH20" s="2021"/>
      <c r="AI20" s="2021"/>
      <c r="AJ20" s="2022"/>
    </row>
    <row r="21" spans="1:46" ht="15" customHeight="1" x14ac:dyDescent="0.4">
      <c r="A21" s="1870"/>
      <c r="B21" s="1871"/>
      <c r="C21" s="1860" t="s">
        <v>8643</v>
      </c>
      <c r="D21" s="1860"/>
      <c r="E21" s="1860"/>
      <c r="F21" s="1860"/>
      <c r="G21" s="1860"/>
      <c r="H21" s="1860"/>
      <c r="I21" s="2021"/>
      <c r="J21" s="2021"/>
      <c r="K21" s="2021"/>
      <c r="L21" s="2021"/>
      <c r="M21" s="2021"/>
      <c r="N21" s="2021"/>
      <c r="O21" s="2021"/>
      <c r="P21" s="2021"/>
      <c r="Q21" s="2021"/>
      <c r="R21" s="2021"/>
      <c r="S21" s="2021"/>
      <c r="T21" s="2021"/>
      <c r="U21" s="2021"/>
      <c r="V21" s="2021"/>
      <c r="W21" s="2021"/>
      <c r="X21" s="2021"/>
      <c r="Y21" s="2021"/>
      <c r="Z21" s="2021"/>
      <c r="AA21" s="2021"/>
      <c r="AB21" s="2021"/>
      <c r="AC21" s="2021"/>
      <c r="AD21" s="2021"/>
      <c r="AE21" s="2021"/>
      <c r="AF21" s="2021"/>
      <c r="AG21" s="2021"/>
      <c r="AH21" s="2021"/>
      <c r="AI21" s="2021"/>
      <c r="AJ21" s="2022"/>
    </row>
    <row r="22" spans="1:46" ht="15" customHeight="1" x14ac:dyDescent="0.4">
      <c r="A22" s="1870"/>
      <c r="B22" s="1871"/>
      <c r="C22" s="1859" t="s">
        <v>8674</v>
      </c>
      <c r="D22" s="1860"/>
      <c r="E22" s="1860"/>
      <c r="F22" s="1860"/>
      <c r="G22" s="1860"/>
      <c r="H22" s="1860"/>
      <c r="I22" s="1877"/>
      <c r="J22" s="1877"/>
      <c r="K22" s="1877"/>
      <c r="L22" s="1877"/>
      <c r="M22" s="1878"/>
      <c r="N22" s="1874"/>
      <c r="O22" s="1875"/>
      <c r="P22" s="1876"/>
      <c r="Q22" s="1877"/>
      <c r="R22" s="1877"/>
      <c r="S22" s="1877"/>
      <c r="T22" s="1878"/>
      <c r="U22" s="1874"/>
      <c r="V22" s="1875"/>
      <c r="W22" s="1876"/>
      <c r="X22" s="1877"/>
      <c r="Y22" s="1877"/>
      <c r="Z22" s="1877"/>
      <c r="AA22" s="1878"/>
      <c r="AB22" s="1874"/>
      <c r="AC22" s="1875"/>
      <c r="AD22" s="1876"/>
      <c r="AE22" s="1877"/>
      <c r="AF22" s="1877"/>
      <c r="AG22" s="1877"/>
      <c r="AH22" s="1878"/>
      <c r="AI22" s="1874"/>
      <c r="AJ22" s="1879"/>
    </row>
    <row r="23" spans="1:46" ht="15" customHeight="1" x14ac:dyDescent="0.4">
      <c r="A23" s="1870"/>
      <c r="B23" s="1871"/>
      <c r="C23" s="1860"/>
      <c r="D23" s="1860"/>
      <c r="E23" s="1860"/>
      <c r="F23" s="1860"/>
      <c r="G23" s="1860"/>
      <c r="H23" s="1860"/>
      <c r="I23" s="1880"/>
      <c r="J23" s="1880"/>
      <c r="K23" s="1880"/>
      <c r="L23" s="1880"/>
      <c r="M23" s="1880"/>
      <c r="N23" s="1880"/>
      <c r="O23" s="1881"/>
      <c r="P23" s="1882"/>
      <c r="Q23" s="1880"/>
      <c r="R23" s="1880"/>
      <c r="S23" s="1880"/>
      <c r="T23" s="1880"/>
      <c r="U23" s="1880"/>
      <c r="V23" s="1881"/>
      <c r="W23" s="1882"/>
      <c r="X23" s="1880"/>
      <c r="Y23" s="1880"/>
      <c r="Z23" s="1880"/>
      <c r="AA23" s="1880"/>
      <c r="AB23" s="1880"/>
      <c r="AC23" s="1881"/>
      <c r="AD23" s="1882"/>
      <c r="AE23" s="1880"/>
      <c r="AF23" s="1880"/>
      <c r="AG23" s="1880"/>
      <c r="AH23" s="1880"/>
      <c r="AI23" s="1880"/>
      <c r="AJ23" s="1883"/>
    </row>
    <row r="24" spans="1:46" ht="15" customHeight="1" x14ac:dyDescent="0.4">
      <c r="A24" s="1870"/>
      <c r="B24" s="1871"/>
      <c r="C24" s="1860"/>
      <c r="D24" s="1860"/>
      <c r="E24" s="1860"/>
      <c r="F24" s="1860"/>
      <c r="G24" s="1860"/>
      <c r="H24" s="1860"/>
      <c r="I24" s="1877"/>
      <c r="J24" s="1877"/>
      <c r="K24" s="1877"/>
      <c r="L24" s="1877"/>
      <c r="M24" s="1878"/>
      <c r="N24" s="1874"/>
      <c r="O24" s="1875"/>
      <c r="P24" s="1876"/>
      <c r="Q24" s="1877"/>
      <c r="R24" s="1877"/>
      <c r="S24" s="1877"/>
      <c r="T24" s="1878"/>
      <c r="U24" s="1874"/>
      <c r="V24" s="1875"/>
      <c r="W24" s="1876"/>
      <c r="X24" s="1877"/>
      <c r="Y24" s="1877"/>
      <c r="Z24" s="1877"/>
      <c r="AA24" s="1878"/>
      <c r="AB24" s="1874"/>
      <c r="AC24" s="1875"/>
      <c r="AD24" s="1876"/>
      <c r="AE24" s="1877"/>
      <c r="AF24" s="1877"/>
      <c r="AG24" s="1877"/>
      <c r="AH24" s="1878"/>
      <c r="AI24" s="1874"/>
      <c r="AJ24" s="1879"/>
    </row>
    <row r="25" spans="1:46" ht="15" customHeight="1" x14ac:dyDescent="0.4">
      <c r="A25" s="1870"/>
      <c r="B25" s="1871"/>
      <c r="C25" s="1860"/>
      <c r="D25" s="1860"/>
      <c r="E25" s="1860"/>
      <c r="F25" s="1860"/>
      <c r="G25" s="1860"/>
      <c r="H25" s="1860"/>
      <c r="I25" s="1880"/>
      <c r="J25" s="1880"/>
      <c r="K25" s="1880"/>
      <c r="L25" s="1880"/>
      <c r="M25" s="1880"/>
      <c r="N25" s="1880"/>
      <c r="O25" s="1881"/>
      <c r="P25" s="1882"/>
      <c r="Q25" s="1880"/>
      <c r="R25" s="1880"/>
      <c r="S25" s="1880"/>
      <c r="T25" s="1880"/>
      <c r="U25" s="1880"/>
      <c r="V25" s="1881"/>
      <c r="W25" s="1882"/>
      <c r="X25" s="1880"/>
      <c r="Y25" s="1880"/>
      <c r="Z25" s="1880"/>
      <c r="AA25" s="1880"/>
      <c r="AB25" s="1880"/>
      <c r="AC25" s="1881"/>
      <c r="AD25" s="1882"/>
      <c r="AE25" s="1880"/>
      <c r="AF25" s="1880"/>
      <c r="AG25" s="1880"/>
      <c r="AH25" s="1880"/>
      <c r="AI25" s="1880"/>
      <c r="AJ25" s="1883"/>
    </row>
    <row r="26" spans="1:46" ht="18" customHeight="1" x14ac:dyDescent="0.4">
      <c r="A26" s="1870"/>
      <c r="B26" s="1871"/>
      <c r="C26" s="1859" t="s">
        <v>8645</v>
      </c>
      <c r="D26" s="1860"/>
      <c r="E26" s="1860"/>
      <c r="F26" s="1860"/>
      <c r="G26" s="1860"/>
      <c r="H26" s="1860"/>
      <c r="I26" s="1860" t="s">
        <v>8646</v>
      </c>
      <c r="J26" s="1860"/>
      <c r="K26" s="1860"/>
      <c r="L26" s="1860"/>
      <c r="M26" s="1860"/>
      <c r="N26" s="1860"/>
      <c r="O26" s="1860"/>
      <c r="P26" s="1860"/>
      <c r="Q26" s="1860"/>
      <c r="R26" s="1862">
        <v>2</v>
      </c>
      <c r="S26" s="1862"/>
      <c r="T26" s="1862"/>
      <c r="U26" s="1862"/>
      <c r="V26" s="1862"/>
      <c r="W26" s="1862"/>
      <c r="X26" s="1862"/>
      <c r="Y26" s="1862"/>
      <c r="Z26" s="1862"/>
      <c r="AA26" s="1862"/>
      <c r="AB26" s="1862"/>
      <c r="AC26" s="1862"/>
      <c r="AD26" s="1862"/>
      <c r="AE26" s="1862"/>
      <c r="AF26" s="1862"/>
      <c r="AG26" s="1862"/>
      <c r="AH26" s="1862"/>
      <c r="AI26" s="1862"/>
      <c r="AJ26" s="1863"/>
    </row>
    <row r="27" spans="1:46" ht="15" customHeight="1" x14ac:dyDescent="0.4">
      <c r="A27" s="1870"/>
      <c r="B27" s="1871"/>
      <c r="C27" s="1860"/>
      <c r="D27" s="1860"/>
      <c r="E27" s="1860"/>
      <c r="F27" s="1860"/>
      <c r="G27" s="1860"/>
      <c r="H27" s="1860"/>
      <c r="I27" s="1860" t="s">
        <v>8647</v>
      </c>
      <c r="J27" s="1860"/>
      <c r="K27" s="1860"/>
      <c r="L27" s="1860"/>
      <c r="M27" s="1860"/>
      <c r="N27" s="1860"/>
      <c r="O27" s="1860"/>
      <c r="P27" s="1860"/>
      <c r="Q27" s="1860"/>
      <c r="R27" s="1864" t="s">
        <v>8648</v>
      </c>
      <c r="S27" s="1864"/>
      <c r="T27" s="1864"/>
      <c r="U27" s="1864"/>
      <c r="V27" s="1864"/>
      <c r="W27" s="2021"/>
      <c r="X27" s="2021"/>
      <c r="Y27" s="2021"/>
      <c r="Z27" s="2021"/>
      <c r="AA27" s="2021"/>
      <c r="AB27" s="2021"/>
      <c r="AC27" s="2021"/>
      <c r="AD27" s="2021"/>
      <c r="AE27" s="2021"/>
      <c r="AF27" s="2021"/>
      <c r="AG27" s="2021"/>
      <c r="AH27" s="2021"/>
      <c r="AI27" s="2021"/>
      <c r="AJ27" s="2022"/>
    </row>
    <row r="28" spans="1:46" ht="15" customHeight="1" x14ac:dyDescent="0.4">
      <c r="A28" s="1870"/>
      <c r="B28" s="1871"/>
      <c r="C28" s="1860"/>
      <c r="D28" s="1860"/>
      <c r="E28" s="1860"/>
      <c r="F28" s="1860"/>
      <c r="G28" s="1860"/>
      <c r="H28" s="1860"/>
      <c r="I28" s="1860"/>
      <c r="J28" s="1860"/>
      <c r="K28" s="1860"/>
      <c r="L28" s="1860"/>
      <c r="M28" s="1860"/>
      <c r="N28" s="1860"/>
      <c r="O28" s="1860"/>
      <c r="P28" s="1860"/>
      <c r="Q28" s="1860"/>
      <c r="R28" s="1864" t="s">
        <v>8649</v>
      </c>
      <c r="S28" s="1864"/>
      <c r="T28" s="1864"/>
      <c r="U28" s="1864"/>
      <c r="V28" s="1864"/>
      <c r="W28" s="2021"/>
      <c r="X28" s="2021"/>
      <c r="Y28" s="2021"/>
      <c r="Z28" s="2021"/>
      <c r="AA28" s="2021"/>
      <c r="AB28" s="2021"/>
      <c r="AC28" s="2021"/>
      <c r="AD28" s="2021"/>
      <c r="AE28" s="2021"/>
      <c r="AF28" s="2021"/>
      <c r="AG28" s="2021"/>
      <c r="AH28" s="2021"/>
      <c r="AI28" s="2021"/>
      <c r="AJ28" s="2022"/>
    </row>
    <row r="29" spans="1:46" ht="15" customHeight="1" thickBot="1" x14ac:dyDescent="0.45">
      <c r="A29" s="2031"/>
      <c r="B29" s="2032"/>
      <c r="C29" s="2020"/>
      <c r="D29" s="2020"/>
      <c r="E29" s="2020"/>
      <c r="F29" s="2020"/>
      <c r="G29" s="2020"/>
      <c r="H29" s="2020"/>
      <c r="I29" s="2020" t="s">
        <v>8037</v>
      </c>
      <c r="J29" s="2020"/>
      <c r="K29" s="2020"/>
      <c r="L29" s="2020"/>
      <c r="M29" s="2020"/>
      <c r="N29" s="2020"/>
      <c r="O29" s="2020"/>
      <c r="P29" s="2020"/>
      <c r="Q29" s="2020"/>
      <c r="R29" s="2023"/>
      <c r="S29" s="2024"/>
      <c r="T29" s="2024"/>
      <c r="U29" s="2024"/>
      <c r="V29" s="2024"/>
      <c r="W29" s="2024"/>
      <c r="X29" s="2024"/>
      <c r="Y29" s="2024"/>
      <c r="Z29" s="2024"/>
      <c r="AA29" s="2024"/>
      <c r="AB29" s="2024"/>
      <c r="AC29" s="2024"/>
      <c r="AD29" s="2024"/>
      <c r="AE29" s="2024"/>
      <c r="AF29" s="2024"/>
      <c r="AG29" s="2024"/>
      <c r="AH29" s="2024"/>
      <c r="AI29" s="2024"/>
      <c r="AJ29" s="2025"/>
    </row>
    <row r="30" spans="1:46" s="588" customFormat="1" ht="15" customHeight="1" x14ac:dyDescent="0.4">
      <c r="A30" s="597" t="s">
        <v>7984</v>
      </c>
      <c r="B30" s="595"/>
      <c r="C30" s="595"/>
      <c r="D30" s="595"/>
      <c r="E30" s="595"/>
      <c r="F30" s="595"/>
      <c r="G30" s="595"/>
      <c r="H30" s="595"/>
      <c r="I30" s="595"/>
      <c r="J30" s="595"/>
      <c r="K30" s="595"/>
      <c r="L30" s="595"/>
      <c r="M30" s="595"/>
      <c r="N30" s="595"/>
      <c r="O30" s="595"/>
      <c r="P30" s="595"/>
      <c r="Q30" s="595"/>
      <c r="R30" s="596"/>
      <c r="S30" s="596"/>
      <c r="T30" s="596"/>
      <c r="U30" s="596"/>
      <c r="V30" s="596"/>
      <c r="W30" s="596"/>
      <c r="X30" s="596"/>
      <c r="Y30" s="596"/>
      <c r="Z30" s="596"/>
      <c r="AA30" s="596"/>
      <c r="AB30" s="596"/>
      <c r="AC30" s="596"/>
      <c r="AD30" s="596"/>
      <c r="AE30" s="596"/>
      <c r="AF30" s="596"/>
      <c r="AG30" s="596"/>
      <c r="AH30" s="596"/>
      <c r="AI30" s="596"/>
      <c r="AJ30" s="596"/>
      <c r="AL30" s="602"/>
      <c r="AM30" s="602"/>
      <c r="AN30" s="602"/>
      <c r="AO30" s="602"/>
      <c r="AP30" s="602"/>
      <c r="AQ30" s="602"/>
      <c r="AR30" s="602"/>
      <c r="AS30" s="602"/>
      <c r="AT30" s="602"/>
    </row>
    <row r="31" spans="1:46" s="588" customFormat="1" ht="15" customHeight="1" x14ac:dyDescent="0.4">
      <c r="A31" s="594" t="s">
        <v>8658</v>
      </c>
      <c r="B31" s="597"/>
      <c r="C31" s="597"/>
      <c r="D31" s="597"/>
      <c r="E31" s="597"/>
      <c r="F31" s="597"/>
      <c r="G31" s="597"/>
      <c r="H31" s="597"/>
      <c r="I31" s="597"/>
      <c r="J31" s="597"/>
      <c r="K31" s="597"/>
      <c r="L31" s="597"/>
      <c r="M31" s="597"/>
      <c r="N31" s="597"/>
      <c r="O31" s="597"/>
      <c r="P31" s="597"/>
      <c r="Q31" s="597"/>
      <c r="R31" s="597"/>
      <c r="S31" s="597"/>
      <c r="T31" s="597"/>
      <c r="U31" s="597"/>
      <c r="V31" s="597"/>
      <c r="W31" s="597"/>
      <c r="X31" s="597"/>
      <c r="Y31" s="597"/>
      <c r="Z31" s="597"/>
      <c r="AA31" s="597"/>
      <c r="AB31" s="597"/>
      <c r="AC31" s="597"/>
      <c r="AD31" s="597"/>
      <c r="AE31" s="597"/>
      <c r="AF31" s="597"/>
      <c r="AG31" s="597"/>
      <c r="AH31" s="597"/>
      <c r="AI31" s="597"/>
      <c r="AJ31" s="597"/>
      <c r="AL31" s="602"/>
      <c r="AM31" s="602"/>
      <c r="AN31" s="602"/>
      <c r="AO31" s="602"/>
      <c r="AP31" s="602"/>
      <c r="AQ31" s="602"/>
      <c r="AR31" s="602"/>
      <c r="AS31" s="602"/>
      <c r="AT31" s="602"/>
    </row>
    <row r="32" spans="1:46" s="588" customFormat="1" ht="15" customHeight="1" x14ac:dyDescent="0.4">
      <c r="A32" s="594" t="s">
        <v>8675</v>
      </c>
      <c r="B32" s="597"/>
      <c r="C32" s="597"/>
      <c r="D32" s="597"/>
      <c r="E32" s="597"/>
      <c r="F32" s="597"/>
      <c r="G32" s="597"/>
      <c r="H32" s="597"/>
      <c r="I32" s="597"/>
      <c r="J32" s="597"/>
      <c r="K32" s="597"/>
      <c r="L32" s="597"/>
      <c r="M32" s="597"/>
      <c r="N32" s="597"/>
      <c r="O32" s="597"/>
      <c r="P32" s="597"/>
      <c r="Q32" s="597"/>
      <c r="R32" s="597"/>
      <c r="S32" s="597"/>
      <c r="T32" s="597"/>
      <c r="U32" s="597"/>
      <c r="V32" s="597"/>
      <c r="W32" s="597"/>
      <c r="X32" s="597"/>
      <c r="Y32" s="597"/>
      <c r="Z32" s="597"/>
      <c r="AA32" s="597"/>
      <c r="AB32" s="597"/>
      <c r="AC32" s="597"/>
      <c r="AD32" s="597"/>
      <c r="AE32" s="597"/>
      <c r="AF32" s="597"/>
      <c r="AG32" s="597"/>
      <c r="AH32" s="597"/>
      <c r="AI32" s="597"/>
      <c r="AJ32" s="597"/>
      <c r="AL32" s="602"/>
      <c r="AM32" s="602"/>
      <c r="AN32" s="602"/>
      <c r="AO32" s="602"/>
      <c r="AP32" s="602"/>
      <c r="AQ32" s="602"/>
      <c r="AR32" s="602"/>
      <c r="AS32" s="602"/>
      <c r="AT32" s="602"/>
    </row>
    <row r="33" spans="1:46" s="588" customFormat="1" ht="15" customHeight="1" x14ac:dyDescent="0.4">
      <c r="A33" s="594" t="s">
        <v>8676</v>
      </c>
      <c r="B33" s="597"/>
      <c r="C33" s="597"/>
      <c r="D33" s="597"/>
      <c r="E33" s="597"/>
      <c r="F33" s="597"/>
      <c r="G33" s="597"/>
      <c r="H33" s="597"/>
      <c r="I33" s="597"/>
      <c r="J33" s="597"/>
      <c r="K33" s="597"/>
      <c r="L33" s="597"/>
      <c r="M33" s="597"/>
      <c r="N33" s="597"/>
      <c r="O33" s="597"/>
      <c r="P33" s="597"/>
      <c r="Q33" s="597"/>
      <c r="R33" s="597"/>
      <c r="S33" s="597"/>
      <c r="T33" s="597"/>
      <c r="U33" s="597"/>
      <c r="V33" s="597"/>
      <c r="W33" s="597"/>
      <c r="X33" s="597"/>
      <c r="Y33" s="597"/>
      <c r="Z33" s="597"/>
      <c r="AA33" s="597"/>
      <c r="AB33" s="597"/>
      <c r="AC33" s="597"/>
      <c r="AD33" s="597"/>
      <c r="AE33" s="597"/>
      <c r="AF33" s="597"/>
      <c r="AG33" s="597"/>
      <c r="AH33" s="597"/>
      <c r="AI33" s="597"/>
      <c r="AJ33" s="597"/>
      <c r="AL33" s="602"/>
      <c r="AM33" s="602"/>
      <c r="AN33" s="602"/>
      <c r="AO33" s="602"/>
      <c r="AP33" s="602"/>
      <c r="AQ33" s="602"/>
      <c r="AR33" s="602"/>
      <c r="AS33" s="602"/>
      <c r="AT33" s="602"/>
    </row>
    <row r="34" spans="1:46" s="588" customFormat="1" ht="15" customHeight="1" x14ac:dyDescent="0.4">
      <c r="A34" s="594" t="s">
        <v>8677</v>
      </c>
      <c r="B34" s="597"/>
      <c r="C34" s="597"/>
      <c r="D34" s="597"/>
      <c r="E34" s="597"/>
      <c r="F34" s="597"/>
      <c r="G34" s="597"/>
      <c r="H34" s="597"/>
      <c r="I34" s="597"/>
      <c r="J34" s="597"/>
      <c r="K34" s="597"/>
      <c r="L34" s="597"/>
      <c r="M34" s="597"/>
      <c r="N34" s="597"/>
      <c r="O34" s="597"/>
      <c r="P34" s="597"/>
      <c r="Q34" s="597"/>
      <c r="R34" s="597"/>
      <c r="S34" s="597"/>
      <c r="T34" s="597"/>
      <c r="U34" s="597"/>
      <c r="V34" s="597"/>
      <c r="W34" s="597"/>
      <c r="X34" s="597"/>
      <c r="Y34" s="597"/>
      <c r="Z34" s="597"/>
      <c r="AA34" s="597"/>
      <c r="AB34" s="597"/>
      <c r="AC34" s="597"/>
      <c r="AD34" s="597"/>
      <c r="AE34" s="597"/>
      <c r="AF34" s="597"/>
      <c r="AG34" s="597"/>
      <c r="AH34" s="597"/>
      <c r="AI34" s="597"/>
      <c r="AJ34" s="597"/>
      <c r="AL34" s="602"/>
      <c r="AM34" s="602"/>
      <c r="AN34" s="602"/>
      <c r="AO34" s="602"/>
      <c r="AP34" s="602"/>
      <c r="AQ34" s="602"/>
      <c r="AR34" s="602"/>
      <c r="AS34" s="602"/>
      <c r="AT34" s="602"/>
    </row>
    <row r="35" spans="1:46" ht="15" customHeight="1" x14ac:dyDescent="0.4">
      <c r="A35" s="597" t="s">
        <v>8678</v>
      </c>
      <c r="B35" s="581"/>
      <c r="C35" s="581"/>
      <c r="D35" s="581"/>
      <c r="E35" s="581"/>
      <c r="F35" s="581"/>
      <c r="G35" s="581"/>
      <c r="H35" s="581"/>
      <c r="I35" s="581"/>
      <c r="J35" s="581"/>
      <c r="K35" s="581"/>
      <c r="L35" s="581"/>
      <c r="M35" s="581"/>
      <c r="N35" s="581"/>
      <c r="O35" s="581"/>
      <c r="P35" s="581"/>
      <c r="Q35" s="581"/>
      <c r="R35" s="581"/>
      <c r="S35" s="581"/>
      <c r="T35" s="581"/>
      <c r="U35" s="581"/>
      <c r="V35" s="581"/>
      <c r="W35" s="581"/>
      <c r="X35" s="581"/>
      <c r="Y35" s="581"/>
      <c r="Z35" s="581"/>
      <c r="AA35" s="581"/>
      <c r="AB35" s="581"/>
      <c r="AC35" s="581"/>
      <c r="AD35" s="581"/>
      <c r="AE35" s="581"/>
      <c r="AF35" s="581"/>
      <c r="AG35" s="581"/>
      <c r="AH35" s="581"/>
      <c r="AI35" s="581"/>
      <c r="AJ35" s="581"/>
    </row>
  </sheetData>
  <mergeCells count="100">
    <mergeCell ref="AA2:AD2"/>
    <mergeCell ref="AE2:AJ2"/>
    <mergeCell ref="AA3:AD3"/>
    <mergeCell ref="AE3:AJ3"/>
    <mergeCell ref="A4:B9"/>
    <mergeCell ref="C4:H4"/>
    <mergeCell ref="I4:AJ4"/>
    <mergeCell ref="C5:H5"/>
    <mergeCell ref="I5:AJ5"/>
    <mergeCell ref="C6:H8"/>
    <mergeCell ref="C9:H9"/>
    <mergeCell ref="I9:L9"/>
    <mergeCell ref="M9:V9"/>
    <mergeCell ref="W9:Z9"/>
    <mergeCell ref="AA9:AJ9"/>
    <mergeCell ref="I6:J6"/>
    <mergeCell ref="K6:P6"/>
    <mergeCell ref="Q6:AJ6"/>
    <mergeCell ref="I7:AJ7"/>
    <mergeCell ref="I8:AJ8"/>
    <mergeCell ref="A10:B29"/>
    <mergeCell ref="C10:H10"/>
    <mergeCell ref="I10:AJ10"/>
    <mergeCell ref="C11:H12"/>
    <mergeCell ref="I11:K11"/>
    <mergeCell ref="L11:N11"/>
    <mergeCell ref="O11:P11"/>
    <mergeCell ref="Q11:S11"/>
    <mergeCell ref="T11:V11"/>
    <mergeCell ref="W11:Y11"/>
    <mergeCell ref="Z11:AA11"/>
    <mergeCell ref="AB11:AD11"/>
    <mergeCell ref="AE11:AJ11"/>
    <mergeCell ref="I12:K12"/>
    <mergeCell ref="L12:N12"/>
    <mergeCell ref="O12:P12"/>
    <mergeCell ref="Q12:S12"/>
    <mergeCell ref="T12:V12"/>
    <mergeCell ref="W12:Y12"/>
    <mergeCell ref="Z12:AA12"/>
    <mergeCell ref="AB12:AD12"/>
    <mergeCell ref="AE12:AJ12"/>
    <mergeCell ref="C13:H15"/>
    <mergeCell ref="I13:M13"/>
    <mergeCell ref="N13:AJ13"/>
    <mergeCell ref="I14:M14"/>
    <mergeCell ref="N14:V14"/>
    <mergeCell ref="W14:AA14"/>
    <mergeCell ref="AB14:AJ14"/>
    <mergeCell ref="I15:M15"/>
    <mergeCell ref="N15:V15"/>
    <mergeCell ref="W15:AJ15"/>
    <mergeCell ref="C16:H19"/>
    <mergeCell ref="I16:M16"/>
    <mergeCell ref="N16:AJ16"/>
    <mergeCell ref="I17:M17"/>
    <mergeCell ref="N17:AJ17"/>
    <mergeCell ref="I18:M18"/>
    <mergeCell ref="N18:AJ18"/>
    <mergeCell ref="I19:M19"/>
    <mergeCell ref="N19:AJ19"/>
    <mergeCell ref="C20:H20"/>
    <mergeCell ref="I20:AJ20"/>
    <mergeCell ref="C21:H21"/>
    <mergeCell ref="I21:AJ21"/>
    <mergeCell ref="W22:AA22"/>
    <mergeCell ref="AB22:AC22"/>
    <mergeCell ref="AD22:AH22"/>
    <mergeCell ref="AI22:AJ22"/>
    <mergeCell ref="C22:H25"/>
    <mergeCell ref="I22:M22"/>
    <mergeCell ref="N22:O22"/>
    <mergeCell ref="P22:T22"/>
    <mergeCell ref="U22:V22"/>
    <mergeCell ref="I23:O23"/>
    <mergeCell ref="P23:V23"/>
    <mergeCell ref="W23:AC23"/>
    <mergeCell ref="AD23:AJ23"/>
    <mergeCell ref="AD24:AH24"/>
    <mergeCell ref="AI24:AJ24"/>
    <mergeCell ref="I25:O25"/>
    <mergeCell ref="P25:V25"/>
    <mergeCell ref="W25:AC25"/>
    <mergeCell ref="AD25:AJ25"/>
    <mergeCell ref="I24:M24"/>
    <mergeCell ref="N24:O24"/>
    <mergeCell ref="P24:T24"/>
    <mergeCell ref="U24:V24"/>
    <mergeCell ref="W24:AA24"/>
    <mergeCell ref="AB24:AC24"/>
    <mergeCell ref="C26:H29"/>
    <mergeCell ref="I26:Q26"/>
    <mergeCell ref="R26:AJ26"/>
    <mergeCell ref="I27:Q28"/>
    <mergeCell ref="R27:V27"/>
    <mergeCell ref="W27:AJ27"/>
    <mergeCell ref="R28:V28"/>
    <mergeCell ref="W28:AJ28"/>
    <mergeCell ref="I29:Q29"/>
    <mergeCell ref="R29:AJ29"/>
  </mergeCells>
  <phoneticPr fontId="1"/>
  <dataValidations count="2">
    <dataValidation imeMode="halfKatakana" allowBlank="1" showInputMessage="1" showErrorMessage="1" sqref="I4:AJ4"/>
    <dataValidation imeMode="off" allowBlank="1" showInputMessage="1" showErrorMessage="1" sqref="AB11:AD12 W11:Y12 Q11:S12 L11:N12 K6:P6 AA9:AJ9 M9:V9 AE3:AJ3"/>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53" r:id="rId12"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6157" r:id="rId16"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6158" r:id="rId17"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6161" r:id="rId20"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6162" r:id="rId21"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6172" r:id="rId31" name="Group Box 28">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6173" r:id="rId32" name="Option Button 29">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6174" r:id="rId33" name="Option Button 30">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6175" r:id="rId34" name="Group Box 31">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6177" r:id="rId36" name="Group Box 33">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6180" r:id="rId39" name="Group Box 36">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x14ac:dyDescent="0.4"/>
  <cols>
    <col min="1" max="36" width="2.5" style="585"/>
    <col min="37" max="53" width="2.5" style="582"/>
    <col min="54" max="16384" width="2.5" style="585"/>
  </cols>
  <sheetData>
    <row r="1" spans="1:36" ht="15" customHeight="1" x14ac:dyDescent="0.4">
      <c r="A1" s="580" t="s">
        <v>8679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thickBot="1" x14ac:dyDescent="0.4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457" t="s">
        <v>7932</v>
      </c>
      <c r="AB2" s="2033"/>
      <c r="AC2" s="2033"/>
      <c r="AD2" s="1458"/>
      <c r="AE2" s="1968" t="s">
        <v>7933</v>
      </c>
      <c r="AF2" s="1969"/>
      <c r="AG2" s="1969"/>
      <c r="AH2" s="1969"/>
      <c r="AI2" s="1969"/>
      <c r="AJ2" s="1970"/>
    </row>
    <row r="3" spans="1:36" ht="15" hidden="1"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2003" t="s">
        <v>8600</v>
      </c>
      <c r="B4" s="2004"/>
      <c r="C4" s="2005" t="s">
        <v>8619</v>
      </c>
      <c r="D4" s="2005"/>
      <c r="E4" s="2005"/>
      <c r="F4" s="2005"/>
      <c r="G4" s="2005"/>
      <c r="H4" s="2005"/>
      <c r="I4" s="2127" t="str">
        <f>IF(様式第１号!S42=2,IF(様式第１号!G35&lt;&gt;"",様式第１号!G35,""),"")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row>
    <row r="5" spans="1:36" ht="15" customHeight="1" x14ac:dyDescent="0.4">
      <c r="A5" s="1922"/>
      <c r="B5" s="1923"/>
      <c r="C5" s="1952" t="s">
        <v>8602</v>
      </c>
      <c r="D5" s="1952"/>
      <c r="E5" s="1952"/>
      <c r="F5" s="1952"/>
      <c r="G5" s="1952"/>
      <c r="H5" s="1952"/>
      <c r="I5" s="2130" t="str">
        <f>IF(様式第１号!S42=2,IF(様式第１号!G36&lt;&gt;"",様式第１号!G36,""),"")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row>
    <row r="6" spans="1:36" ht="15" customHeight="1" x14ac:dyDescent="0.4">
      <c r="A6" s="1922"/>
      <c r="B6" s="1923"/>
      <c r="C6" s="1860" t="s">
        <v>8603</v>
      </c>
      <c r="D6" s="1860"/>
      <c r="E6" s="1860"/>
      <c r="F6" s="1860"/>
      <c r="G6" s="1860"/>
      <c r="H6" s="1860"/>
      <c r="I6" s="1956" t="s">
        <v>7952</v>
      </c>
      <c r="J6" s="1957"/>
      <c r="K6" s="2012" t="str">
        <f>IF(様式第１号!S42=2,IF(様式第１号!H37&lt;&gt;"",様式第１号!H37,""),"")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6" ht="15" customHeight="1" x14ac:dyDescent="0.4">
      <c r="A7" s="1922"/>
      <c r="B7" s="1923"/>
      <c r="C7" s="1860"/>
      <c r="D7" s="1860"/>
      <c r="E7" s="1860"/>
      <c r="F7" s="1860"/>
      <c r="G7" s="1860"/>
      <c r="H7" s="1860"/>
      <c r="I7" s="2133" t="str">
        <f>IF(様式第１号!S42=2,IF(様式第１号!G38&lt;&gt;"",様式第１号!G38,""),"")</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row>
    <row r="8" spans="1:36" ht="15" customHeight="1" x14ac:dyDescent="0.4">
      <c r="A8" s="1922"/>
      <c r="B8" s="1923"/>
      <c r="C8" s="1860"/>
      <c r="D8" s="1860"/>
      <c r="E8" s="1860"/>
      <c r="F8" s="1860"/>
      <c r="G8" s="1860"/>
      <c r="H8" s="1860"/>
      <c r="I8" s="2016" t="str">
        <f>IF(様式第１号!S42=2,IF(様式第１号!G39&lt;&gt;"",様式第１号!G39,""),"")</f>
        <v/>
      </c>
      <c r="J8" s="2016"/>
      <c r="K8" s="2016"/>
      <c r="L8" s="2016"/>
      <c r="M8" s="2016"/>
      <c r="N8" s="2016"/>
      <c r="O8" s="2016"/>
      <c r="P8" s="2016"/>
      <c r="Q8" s="2016"/>
      <c r="R8" s="2016"/>
      <c r="S8" s="2016"/>
      <c r="T8" s="2016"/>
      <c r="U8" s="2016"/>
      <c r="V8" s="2016"/>
      <c r="W8" s="2016"/>
      <c r="X8" s="2016"/>
      <c r="Y8" s="2016"/>
      <c r="Z8" s="2016"/>
      <c r="AA8" s="2016"/>
      <c r="AB8" s="2016"/>
      <c r="AC8" s="2016"/>
      <c r="AD8" s="2016"/>
      <c r="AE8" s="2016"/>
      <c r="AF8" s="2016"/>
      <c r="AG8" s="2016"/>
      <c r="AH8" s="2016"/>
      <c r="AI8" s="2016"/>
      <c r="AJ8" s="2017"/>
    </row>
    <row r="9" spans="1:36" ht="1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6" ht="1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972"/>
      <c r="X10" s="1973"/>
      <c r="Y10" s="1973"/>
      <c r="Z10" s="1973"/>
      <c r="AA10" s="1973"/>
      <c r="AB10" s="1973"/>
      <c r="AC10" s="1973"/>
      <c r="AD10" s="1973"/>
      <c r="AE10" s="1973"/>
      <c r="AF10" s="1973"/>
      <c r="AG10" s="1973"/>
      <c r="AH10" s="1973"/>
      <c r="AI10" s="1973"/>
      <c r="AJ10" s="1974"/>
    </row>
    <row r="11" spans="1:36" ht="15" customHeight="1" x14ac:dyDescent="0.4">
      <c r="A11" s="1975" t="s">
        <v>8609</v>
      </c>
      <c r="B11" s="1976"/>
      <c r="C11" s="1861" t="s">
        <v>8619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row>
    <row r="12" spans="1:36" ht="15" customHeight="1" x14ac:dyDescent="0.4">
      <c r="A12" s="1977"/>
      <c r="B12" s="1978"/>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row>
    <row r="13" spans="1:36" ht="15" customHeight="1" x14ac:dyDescent="0.4">
      <c r="A13" s="1977"/>
      <c r="B13" s="1978"/>
      <c r="C13" s="1860" t="s">
        <v>8612</v>
      </c>
      <c r="D13" s="1860"/>
      <c r="E13" s="1860"/>
      <c r="F13" s="1860"/>
      <c r="G13" s="1860"/>
      <c r="H13" s="1860"/>
      <c r="I13" s="1956" t="s">
        <v>8604</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row>
    <row r="14" spans="1:36" ht="15" customHeight="1" x14ac:dyDescent="0.4">
      <c r="A14" s="1977"/>
      <c r="B14" s="1978"/>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row>
    <row r="15" spans="1:36" ht="15" customHeight="1" x14ac:dyDescent="0.4">
      <c r="A15" s="1977"/>
      <c r="B15" s="1978"/>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row>
    <row r="16" spans="1:36" ht="18" customHeight="1" x14ac:dyDescent="0.4">
      <c r="A16" s="1977"/>
      <c r="B16" s="1978"/>
      <c r="C16" s="2026" t="s">
        <v>8680</v>
      </c>
      <c r="D16" s="2047"/>
      <c r="E16" s="2047"/>
      <c r="F16" s="2047"/>
      <c r="G16" s="2047"/>
      <c r="H16" s="2047"/>
      <c r="I16" s="2047"/>
      <c r="J16" s="2047"/>
      <c r="K16" s="2047"/>
      <c r="L16" s="2047"/>
      <c r="M16" s="2047"/>
      <c r="N16" s="2047"/>
      <c r="O16" s="2047"/>
      <c r="P16" s="2047"/>
      <c r="Q16" s="2047"/>
      <c r="R16" s="2047"/>
      <c r="S16" s="2047"/>
      <c r="T16" s="2047"/>
      <c r="U16" s="2047"/>
      <c r="V16" s="2048"/>
      <c r="W16" s="1972"/>
      <c r="X16" s="1973"/>
      <c r="Y16" s="1973"/>
      <c r="Z16" s="1973"/>
      <c r="AA16" s="1973"/>
      <c r="AB16" s="1973"/>
      <c r="AC16" s="1973"/>
      <c r="AD16" s="1973"/>
      <c r="AE16" s="1973"/>
      <c r="AF16" s="1973"/>
      <c r="AG16" s="1973"/>
      <c r="AH16" s="1973"/>
      <c r="AI16" s="1973"/>
      <c r="AJ16" s="1974"/>
    </row>
    <row r="17" spans="1:36" ht="15" customHeight="1" x14ac:dyDescent="0.4">
      <c r="A17" s="1977"/>
      <c r="B17" s="1978"/>
      <c r="C17" s="1985" t="s">
        <v>8681</v>
      </c>
      <c r="D17" s="1986"/>
      <c r="E17" s="1986"/>
      <c r="F17" s="1986"/>
      <c r="G17" s="1986"/>
      <c r="H17" s="1986"/>
      <c r="I17" s="1986"/>
      <c r="J17" s="1986"/>
      <c r="K17" s="1986"/>
      <c r="L17" s="1986"/>
      <c r="M17" s="1986"/>
      <c r="N17" s="1987"/>
      <c r="O17" s="1860" t="s">
        <v>8615</v>
      </c>
      <c r="P17" s="1860"/>
      <c r="Q17" s="1860"/>
      <c r="R17" s="1860"/>
      <c r="S17" s="1860"/>
      <c r="T17" s="1860"/>
      <c r="U17" s="1860"/>
      <c r="V17" s="1860"/>
      <c r="W17" s="1972"/>
      <c r="X17" s="1973"/>
      <c r="Y17" s="1973"/>
      <c r="Z17" s="1973"/>
      <c r="AA17" s="1973"/>
      <c r="AB17" s="1973"/>
      <c r="AC17" s="1973"/>
      <c r="AD17" s="1973"/>
      <c r="AE17" s="1973"/>
      <c r="AF17" s="1973"/>
      <c r="AG17" s="1973"/>
      <c r="AH17" s="1973"/>
      <c r="AI17" s="1973"/>
      <c r="AJ17" s="1974"/>
    </row>
    <row r="18" spans="1:36" ht="15" customHeight="1" x14ac:dyDescent="0.4">
      <c r="A18" s="1977"/>
      <c r="B18" s="1978"/>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1997"/>
      <c r="X18" s="1998"/>
      <c r="Y18" s="1998"/>
      <c r="Z18" s="1998"/>
      <c r="AA18" s="1998"/>
      <c r="AB18" s="1998"/>
      <c r="AC18" s="1998"/>
      <c r="AD18" s="1998"/>
      <c r="AE18" s="1998"/>
      <c r="AF18" s="1998"/>
      <c r="AG18" s="1998"/>
      <c r="AH18" s="1998"/>
      <c r="AI18" s="1998"/>
      <c r="AJ18" s="1999"/>
    </row>
    <row r="19" spans="1:36" ht="15" customHeight="1" x14ac:dyDescent="0.4">
      <c r="A19" s="1979"/>
      <c r="B19" s="1980"/>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1953"/>
      <c r="X19" s="1954"/>
      <c r="Y19" s="1954"/>
      <c r="Z19" s="1954"/>
      <c r="AA19" s="1954"/>
      <c r="AB19" s="1954"/>
      <c r="AC19" s="1954"/>
      <c r="AD19" s="1954"/>
      <c r="AE19" s="1954"/>
      <c r="AF19" s="1954"/>
      <c r="AG19" s="1954"/>
      <c r="AH19" s="1954"/>
      <c r="AI19" s="1954"/>
      <c r="AJ19" s="1955"/>
    </row>
    <row r="20" spans="1:36" ht="15" customHeight="1" x14ac:dyDescent="0.4">
      <c r="A20" s="1943" t="s">
        <v>8682</v>
      </c>
      <c r="B20" s="1944"/>
      <c r="C20" s="1861" t="s">
        <v>8619</v>
      </c>
      <c r="D20" s="1861"/>
      <c r="E20" s="1861"/>
      <c r="F20" s="1861"/>
      <c r="G20" s="1861"/>
      <c r="H20" s="1861"/>
      <c r="I20" s="1960" t="s">
        <v>7933</v>
      </c>
      <c r="J20" s="1961"/>
      <c r="K20" s="1961"/>
      <c r="L20" s="1961"/>
      <c r="M20" s="1961"/>
      <c r="N20" s="1961"/>
      <c r="O20" s="1961"/>
      <c r="P20" s="1961"/>
      <c r="Q20" s="1961"/>
      <c r="R20" s="1961"/>
      <c r="S20" s="1961"/>
      <c r="T20" s="1961"/>
      <c r="U20" s="1961"/>
      <c r="V20" s="1961"/>
      <c r="W20" s="1961"/>
      <c r="X20" s="1961"/>
      <c r="Y20" s="1961"/>
      <c r="Z20" s="1961"/>
      <c r="AA20" s="1961"/>
      <c r="AB20" s="1961"/>
      <c r="AC20" s="1961"/>
      <c r="AD20" s="1961"/>
      <c r="AE20" s="1961"/>
      <c r="AF20" s="1961"/>
      <c r="AG20" s="1961"/>
      <c r="AH20" s="1961"/>
      <c r="AI20" s="1961"/>
      <c r="AJ20" s="1962"/>
    </row>
    <row r="21" spans="1:36" ht="15" customHeight="1" x14ac:dyDescent="0.4">
      <c r="A21" s="1945"/>
      <c r="B21" s="1946"/>
      <c r="C21" s="1952" t="s">
        <v>8611</v>
      </c>
      <c r="D21" s="1952"/>
      <c r="E21" s="1952"/>
      <c r="F21" s="1952"/>
      <c r="G21" s="1952"/>
      <c r="H21" s="1952"/>
      <c r="I21" s="1963" t="s">
        <v>7933</v>
      </c>
      <c r="J21" s="1963"/>
      <c r="K21" s="1963"/>
      <c r="L21" s="1963"/>
      <c r="M21" s="1963"/>
      <c r="N21" s="1963"/>
      <c r="O21" s="1963"/>
      <c r="P21" s="1963"/>
      <c r="Q21" s="1963"/>
      <c r="R21" s="1963"/>
      <c r="S21" s="1963"/>
      <c r="T21" s="1963"/>
      <c r="U21" s="1963"/>
      <c r="V21" s="1963"/>
      <c r="W21" s="1963"/>
      <c r="X21" s="1963"/>
      <c r="Y21" s="1963"/>
      <c r="Z21" s="1963"/>
      <c r="AA21" s="1963"/>
      <c r="AB21" s="1963"/>
      <c r="AC21" s="1963"/>
      <c r="AD21" s="1963"/>
      <c r="AE21" s="1963"/>
      <c r="AF21" s="1963"/>
      <c r="AG21" s="1963"/>
      <c r="AH21" s="1963"/>
      <c r="AI21" s="1963"/>
      <c r="AJ21" s="1964"/>
    </row>
    <row r="22" spans="1:36" ht="15" customHeight="1" x14ac:dyDescent="0.4">
      <c r="A22" s="1945"/>
      <c r="B22" s="1946"/>
      <c r="C22" s="1860" t="s">
        <v>8612</v>
      </c>
      <c r="D22" s="1860"/>
      <c r="E22" s="1860"/>
      <c r="F22" s="1860"/>
      <c r="G22" s="1860"/>
      <c r="H22" s="1860"/>
      <c r="I22" s="1956" t="s">
        <v>7952</v>
      </c>
      <c r="J22" s="1957"/>
      <c r="K22" s="1958"/>
      <c r="L22" s="1958"/>
      <c r="M22" s="1958"/>
      <c r="N22" s="1958"/>
      <c r="O22" s="1958"/>
      <c r="P22" s="1959"/>
      <c r="Q22" s="1499" t="s">
        <v>8605</v>
      </c>
      <c r="R22" s="1500"/>
      <c r="S22" s="1500"/>
      <c r="T22" s="1500"/>
      <c r="U22" s="1500"/>
      <c r="V22" s="1500"/>
      <c r="W22" s="1500"/>
      <c r="X22" s="1500"/>
      <c r="Y22" s="1500"/>
      <c r="Z22" s="1500"/>
      <c r="AA22" s="1500"/>
      <c r="AB22" s="1500"/>
      <c r="AC22" s="1500"/>
      <c r="AD22" s="1500"/>
      <c r="AE22" s="1500"/>
      <c r="AF22" s="1500"/>
      <c r="AG22" s="1500"/>
      <c r="AH22" s="1500"/>
      <c r="AI22" s="1500"/>
      <c r="AJ22" s="1501"/>
    </row>
    <row r="23" spans="1:36" ht="15" customHeight="1" x14ac:dyDescent="0.4">
      <c r="A23" s="1945"/>
      <c r="B23" s="1946"/>
      <c r="C23" s="1860"/>
      <c r="D23" s="1860"/>
      <c r="E23" s="1860"/>
      <c r="F23" s="1860"/>
      <c r="G23" s="1860"/>
      <c r="H23" s="1860"/>
      <c r="I23" s="1960" t="s">
        <v>7933</v>
      </c>
      <c r="J23" s="1961"/>
      <c r="K23" s="1961"/>
      <c r="L23" s="1961"/>
      <c r="M23" s="1961"/>
      <c r="N23" s="1961"/>
      <c r="O23" s="1961"/>
      <c r="P23" s="1961"/>
      <c r="Q23" s="1961"/>
      <c r="R23" s="1961"/>
      <c r="S23" s="1961"/>
      <c r="T23" s="1961"/>
      <c r="U23" s="1961"/>
      <c r="V23" s="1961"/>
      <c r="W23" s="1961"/>
      <c r="X23" s="1961"/>
      <c r="Y23" s="1961"/>
      <c r="Z23" s="1961"/>
      <c r="AA23" s="1961"/>
      <c r="AB23" s="1961"/>
      <c r="AC23" s="1961"/>
      <c r="AD23" s="1961"/>
      <c r="AE23" s="1961"/>
      <c r="AF23" s="1961"/>
      <c r="AG23" s="1961"/>
      <c r="AH23" s="1961"/>
      <c r="AI23" s="1961"/>
      <c r="AJ23" s="1962"/>
    </row>
    <row r="24" spans="1:36" ht="15" customHeight="1" x14ac:dyDescent="0.4">
      <c r="A24" s="1947"/>
      <c r="B24" s="1948"/>
      <c r="C24" s="1860"/>
      <c r="D24" s="1860"/>
      <c r="E24" s="1860"/>
      <c r="F24" s="1860"/>
      <c r="G24" s="1860"/>
      <c r="H24" s="1860"/>
      <c r="I24" s="1963" t="s">
        <v>7933</v>
      </c>
      <c r="J24" s="1963"/>
      <c r="K24" s="1963"/>
      <c r="L24" s="1963"/>
      <c r="M24" s="1963"/>
      <c r="N24" s="1963"/>
      <c r="O24" s="1963"/>
      <c r="P24" s="1963"/>
      <c r="Q24" s="1963"/>
      <c r="R24" s="1963"/>
      <c r="S24" s="1963"/>
      <c r="T24" s="1963"/>
      <c r="U24" s="1963"/>
      <c r="V24" s="1963"/>
      <c r="W24" s="1963"/>
      <c r="X24" s="1963"/>
      <c r="Y24" s="1963"/>
      <c r="Z24" s="1963"/>
      <c r="AA24" s="1963"/>
      <c r="AB24" s="1963"/>
      <c r="AC24" s="1963"/>
      <c r="AD24" s="1963"/>
      <c r="AE24" s="1963"/>
      <c r="AF24" s="1963"/>
      <c r="AG24" s="1963"/>
      <c r="AH24" s="1963"/>
      <c r="AI24" s="1963"/>
      <c r="AJ24" s="1964"/>
    </row>
    <row r="25" spans="1:36" ht="15" customHeight="1" x14ac:dyDescent="0.4">
      <c r="A25" s="1922" t="s">
        <v>8683</v>
      </c>
      <c r="B25" s="1923"/>
      <c r="C25" s="1924" t="s">
        <v>8621</v>
      </c>
      <c r="D25" s="1925"/>
      <c r="E25" s="1925"/>
      <c r="F25" s="1925"/>
      <c r="G25" s="1925"/>
      <c r="H25" s="1926"/>
      <c r="I25" s="1864" t="s">
        <v>8684</v>
      </c>
      <c r="J25" s="1864"/>
      <c r="K25" s="1864"/>
      <c r="L25" s="1864"/>
      <c r="M25" s="1864"/>
      <c r="N25" s="1864"/>
      <c r="O25" s="1864" t="s">
        <v>8685</v>
      </c>
      <c r="P25" s="1864"/>
      <c r="Q25" s="1864"/>
      <c r="R25" s="1864"/>
      <c r="S25" s="1864"/>
      <c r="T25" s="1864"/>
      <c r="U25" s="1930"/>
      <c r="V25" s="1931"/>
      <c r="W25" s="1931"/>
      <c r="X25" s="1931"/>
      <c r="Y25" s="1931"/>
      <c r="Z25" s="1931"/>
      <c r="AA25" s="1931"/>
      <c r="AB25" s="1931"/>
      <c r="AC25" s="1931"/>
      <c r="AD25" s="1931"/>
      <c r="AE25" s="1931"/>
      <c r="AF25" s="1931"/>
      <c r="AG25" s="1931"/>
      <c r="AH25" s="1931"/>
      <c r="AI25" s="1931"/>
      <c r="AJ25" s="1932"/>
    </row>
    <row r="26" spans="1:36" ht="15" customHeight="1" x14ac:dyDescent="0.4">
      <c r="A26" s="1922"/>
      <c r="B26" s="1923"/>
      <c r="C26" s="1927"/>
      <c r="D26" s="1928"/>
      <c r="E26" s="1928"/>
      <c r="F26" s="1928"/>
      <c r="G26" s="1928"/>
      <c r="H26" s="1929"/>
      <c r="I26" s="1864" t="s">
        <v>8624</v>
      </c>
      <c r="J26" s="1864"/>
      <c r="K26" s="1864"/>
      <c r="L26" s="1864" t="s">
        <v>8625</v>
      </c>
      <c r="M26" s="1864"/>
      <c r="N26" s="1864"/>
      <c r="O26" s="1864" t="s">
        <v>8624</v>
      </c>
      <c r="P26" s="1864"/>
      <c r="Q26" s="1864"/>
      <c r="R26" s="1864" t="s">
        <v>8625</v>
      </c>
      <c r="S26" s="1864"/>
      <c r="T26" s="1864"/>
      <c r="U26" s="1933"/>
      <c r="V26" s="1934"/>
      <c r="W26" s="1934"/>
      <c r="X26" s="1934"/>
      <c r="Y26" s="1934"/>
      <c r="Z26" s="1934"/>
      <c r="AA26" s="1934"/>
      <c r="AB26" s="1934"/>
      <c r="AC26" s="1934"/>
      <c r="AD26" s="1934"/>
      <c r="AE26" s="1934"/>
      <c r="AF26" s="1934"/>
      <c r="AG26" s="1934"/>
      <c r="AH26" s="1934"/>
      <c r="AI26" s="1934"/>
      <c r="AJ26" s="1935"/>
    </row>
    <row r="27" spans="1:36" ht="15" customHeight="1" x14ac:dyDescent="0.4">
      <c r="A27" s="1922"/>
      <c r="B27" s="1923"/>
      <c r="C27" s="1864" t="s">
        <v>8626</v>
      </c>
      <c r="D27" s="1864"/>
      <c r="E27" s="1864"/>
      <c r="F27" s="1864" t="s">
        <v>8627</v>
      </c>
      <c r="G27" s="1864"/>
      <c r="H27" s="1864"/>
      <c r="I27" s="1939"/>
      <c r="J27" s="1940"/>
      <c r="K27" s="1941"/>
      <c r="L27" s="1939"/>
      <c r="M27" s="1940"/>
      <c r="N27" s="1941"/>
      <c r="O27" s="1939"/>
      <c r="P27" s="1940"/>
      <c r="Q27" s="1941"/>
      <c r="R27" s="1939"/>
      <c r="S27" s="1940"/>
      <c r="T27" s="1941"/>
      <c r="U27" s="1933"/>
      <c r="V27" s="1934"/>
      <c r="W27" s="1934"/>
      <c r="X27" s="1934"/>
      <c r="Y27" s="1934"/>
      <c r="Z27" s="1934"/>
      <c r="AA27" s="1934"/>
      <c r="AB27" s="1934"/>
      <c r="AC27" s="1934"/>
      <c r="AD27" s="1934"/>
      <c r="AE27" s="1934"/>
      <c r="AF27" s="1934"/>
      <c r="AG27" s="1934"/>
      <c r="AH27" s="1934"/>
      <c r="AI27" s="1934"/>
      <c r="AJ27" s="1935"/>
    </row>
    <row r="28" spans="1:36" ht="15" customHeight="1" x14ac:dyDescent="0.4">
      <c r="A28" s="1922"/>
      <c r="B28" s="1923"/>
      <c r="C28" s="1864"/>
      <c r="D28" s="1864"/>
      <c r="E28" s="1864"/>
      <c r="F28" s="1864" t="s">
        <v>8628</v>
      </c>
      <c r="G28" s="1864"/>
      <c r="H28" s="1864"/>
      <c r="I28" s="1939"/>
      <c r="J28" s="1940"/>
      <c r="K28" s="1941"/>
      <c r="L28" s="1939"/>
      <c r="M28" s="1940"/>
      <c r="N28" s="1941"/>
      <c r="O28" s="1939"/>
      <c r="P28" s="1940"/>
      <c r="Q28" s="1941"/>
      <c r="R28" s="1939"/>
      <c r="S28" s="1940"/>
      <c r="T28" s="1941"/>
      <c r="U28" s="1933"/>
      <c r="V28" s="1934"/>
      <c r="W28" s="1934"/>
      <c r="X28" s="1934"/>
      <c r="Y28" s="1934"/>
      <c r="Z28" s="1934"/>
      <c r="AA28" s="1934"/>
      <c r="AB28" s="1934"/>
      <c r="AC28" s="1934"/>
      <c r="AD28" s="1934"/>
      <c r="AE28" s="1934"/>
      <c r="AF28" s="1934"/>
      <c r="AG28" s="1934"/>
      <c r="AH28" s="1934"/>
      <c r="AI28" s="1934"/>
      <c r="AJ28" s="1935"/>
    </row>
    <row r="29" spans="1:36" ht="15" customHeight="1" x14ac:dyDescent="0.4">
      <c r="A29" s="1922"/>
      <c r="B29" s="1923"/>
      <c r="C29" s="1864" t="s">
        <v>8629</v>
      </c>
      <c r="D29" s="1864"/>
      <c r="E29" s="1864"/>
      <c r="F29" s="1864"/>
      <c r="G29" s="1864"/>
      <c r="H29" s="1864"/>
      <c r="I29" s="1942"/>
      <c r="J29" s="1942"/>
      <c r="K29" s="1942"/>
      <c r="L29" s="1942"/>
      <c r="M29" s="1942"/>
      <c r="N29" s="1942"/>
      <c r="O29" s="1942"/>
      <c r="P29" s="1942"/>
      <c r="Q29" s="1942"/>
      <c r="R29" s="1942"/>
      <c r="S29" s="1942"/>
      <c r="T29" s="1942"/>
      <c r="U29" s="1933"/>
      <c r="V29" s="1934"/>
      <c r="W29" s="1934"/>
      <c r="X29" s="1934"/>
      <c r="Y29" s="1934"/>
      <c r="Z29" s="1934"/>
      <c r="AA29" s="1934"/>
      <c r="AB29" s="1934"/>
      <c r="AC29" s="1934"/>
      <c r="AD29" s="1934"/>
      <c r="AE29" s="1934"/>
      <c r="AF29" s="1934"/>
      <c r="AG29" s="1934"/>
      <c r="AH29" s="1934"/>
      <c r="AI29" s="1934"/>
      <c r="AJ29" s="1935"/>
    </row>
    <row r="30" spans="1:36" ht="15" customHeight="1" x14ac:dyDescent="0.4">
      <c r="A30" s="1922"/>
      <c r="B30" s="1923"/>
      <c r="C30" s="1913" t="s">
        <v>8630</v>
      </c>
      <c r="D30" s="1913"/>
      <c r="E30" s="1913"/>
      <c r="F30" s="1913"/>
      <c r="G30" s="1913"/>
      <c r="H30" s="1913"/>
      <c r="I30" s="1914"/>
      <c r="J30" s="1914"/>
      <c r="K30" s="1914"/>
      <c r="L30" s="1914"/>
      <c r="M30" s="1914"/>
      <c r="N30" s="1914"/>
      <c r="O30" s="1914"/>
      <c r="P30" s="1914"/>
      <c r="Q30" s="1914"/>
      <c r="R30" s="1914"/>
      <c r="S30" s="1914"/>
      <c r="T30" s="1914"/>
      <c r="U30" s="1936"/>
      <c r="V30" s="1937"/>
      <c r="W30" s="1937"/>
      <c r="X30" s="1937"/>
      <c r="Y30" s="1937"/>
      <c r="Z30" s="1937"/>
      <c r="AA30" s="1937"/>
      <c r="AB30" s="1937"/>
      <c r="AC30" s="1937"/>
      <c r="AD30" s="1937"/>
      <c r="AE30" s="1937"/>
      <c r="AF30" s="1937"/>
      <c r="AG30" s="1937"/>
      <c r="AH30" s="1937"/>
      <c r="AI30" s="1937"/>
      <c r="AJ30" s="1938"/>
    </row>
    <row r="31" spans="1:36" ht="15" customHeight="1" x14ac:dyDescent="0.4">
      <c r="A31" s="1975" t="s">
        <v>8686</v>
      </c>
      <c r="B31" s="1976"/>
      <c r="C31" s="1924" t="s">
        <v>8621</v>
      </c>
      <c r="D31" s="1925"/>
      <c r="E31" s="1925"/>
      <c r="F31" s="1925"/>
      <c r="G31" s="1925"/>
      <c r="H31" s="1926"/>
      <c r="I31" s="1864" t="s">
        <v>8687</v>
      </c>
      <c r="J31" s="1864"/>
      <c r="K31" s="1864"/>
      <c r="L31" s="1864"/>
      <c r="M31" s="1864"/>
      <c r="N31" s="1864"/>
      <c r="O31" s="1864" t="s">
        <v>8688</v>
      </c>
      <c r="P31" s="1864"/>
      <c r="Q31" s="1864"/>
      <c r="R31" s="1864"/>
      <c r="S31" s="1864"/>
      <c r="T31" s="1864"/>
      <c r="U31" s="2126"/>
      <c r="V31" s="2126"/>
      <c r="W31" s="2126"/>
      <c r="X31" s="2126"/>
      <c r="Y31" s="2126"/>
      <c r="Z31" s="2126"/>
      <c r="AA31" s="2126"/>
      <c r="AB31" s="2126"/>
      <c r="AC31" s="2126"/>
      <c r="AD31" s="2126"/>
      <c r="AE31" s="2126"/>
      <c r="AF31" s="2126"/>
      <c r="AG31" s="1930"/>
      <c r="AH31" s="1931"/>
      <c r="AI31" s="1931"/>
      <c r="AJ31" s="1932"/>
    </row>
    <row r="32" spans="1:36" ht="15" customHeight="1" x14ac:dyDescent="0.4">
      <c r="A32" s="1977"/>
      <c r="B32" s="1978"/>
      <c r="C32" s="1927"/>
      <c r="D32" s="1928"/>
      <c r="E32" s="1928"/>
      <c r="F32" s="1928"/>
      <c r="G32" s="1928"/>
      <c r="H32" s="1929"/>
      <c r="I32" s="1864" t="s">
        <v>8624</v>
      </c>
      <c r="J32" s="1864"/>
      <c r="K32" s="1864"/>
      <c r="L32" s="1864" t="s">
        <v>8625</v>
      </c>
      <c r="M32" s="1864"/>
      <c r="N32" s="1864"/>
      <c r="O32" s="1864" t="s">
        <v>8624</v>
      </c>
      <c r="P32" s="1864"/>
      <c r="Q32" s="1864"/>
      <c r="R32" s="1864" t="s">
        <v>8625</v>
      </c>
      <c r="S32" s="1864"/>
      <c r="T32" s="1864"/>
      <c r="U32" s="1864" t="s">
        <v>8624</v>
      </c>
      <c r="V32" s="1864"/>
      <c r="W32" s="1864"/>
      <c r="X32" s="1864" t="s">
        <v>8625</v>
      </c>
      <c r="Y32" s="1864"/>
      <c r="Z32" s="1864"/>
      <c r="AA32" s="1864" t="s">
        <v>8624</v>
      </c>
      <c r="AB32" s="1864"/>
      <c r="AC32" s="1864"/>
      <c r="AD32" s="1864" t="s">
        <v>8625</v>
      </c>
      <c r="AE32" s="1864"/>
      <c r="AF32" s="1864"/>
      <c r="AG32" s="1933"/>
      <c r="AH32" s="1934"/>
      <c r="AI32" s="1934"/>
      <c r="AJ32" s="1935"/>
    </row>
    <row r="33" spans="1:36" ht="15" customHeight="1" x14ac:dyDescent="0.4">
      <c r="A33" s="1977"/>
      <c r="B33" s="1978"/>
      <c r="C33" s="1864" t="s">
        <v>8626</v>
      </c>
      <c r="D33" s="1864"/>
      <c r="E33" s="1864"/>
      <c r="F33" s="1864" t="s">
        <v>8627</v>
      </c>
      <c r="G33" s="1864"/>
      <c r="H33" s="1864"/>
      <c r="I33" s="1939"/>
      <c r="J33" s="1940"/>
      <c r="K33" s="1941"/>
      <c r="L33" s="1939"/>
      <c r="M33" s="1940"/>
      <c r="N33" s="1941"/>
      <c r="O33" s="1939"/>
      <c r="P33" s="1940"/>
      <c r="Q33" s="1941"/>
      <c r="R33" s="1939"/>
      <c r="S33" s="1940"/>
      <c r="T33" s="1941"/>
      <c r="U33" s="1939"/>
      <c r="V33" s="1940"/>
      <c r="W33" s="1941"/>
      <c r="X33" s="1939"/>
      <c r="Y33" s="1940"/>
      <c r="Z33" s="1941"/>
      <c r="AA33" s="1939"/>
      <c r="AB33" s="1940"/>
      <c r="AC33" s="1941"/>
      <c r="AD33" s="1939"/>
      <c r="AE33" s="1940"/>
      <c r="AF33" s="1941"/>
      <c r="AG33" s="1933"/>
      <c r="AH33" s="1934"/>
      <c r="AI33" s="1934"/>
      <c r="AJ33" s="1935"/>
    </row>
    <row r="34" spans="1:36" ht="15" customHeight="1" x14ac:dyDescent="0.4">
      <c r="A34" s="1977"/>
      <c r="B34" s="1978"/>
      <c r="C34" s="1864"/>
      <c r="D34" s="1864"/>
      <c r="E34" s="1864"/>
      <c r="F34" s="1864" t="s">
        <v>8628</v>
      </c>
      <c r="G34" s="1864"/>
      <c r="H34" s="1864"/>
      <c r="I34" s="1939"/>
      <c r="J34" s="1940"/>
      <c r="K34" s="1941"/>
      <c r="L34" s="1939"/>
      <c r="M34" s="1940"/>
      <c r="N34" s="1941"/>
      <c r="O34" s="1939"/>
      <c r="P34" s="1940"/>
      <c r="Q34" s="1941"/>
      <c r="R34" s="1939"/>
      <c r="S34" s="1940"/>
      <c r="T34" s="1941"/>
      <c r="U34" s="1939"/>
      <c r="V34" s="1940"/>
      <c r="W34" s="1941"/>
      <c r="X34" s="1939"/>
      <c r="Y34" s="1940"/>
      <c r="Z34" s="1941"/>
      <c r="AA34" s="1939"/>
      <c r="AB34" s="1940"/>
      <c r="AC34" s="1941"/>
      <c r="AD34" s="1939"/>
      <c r="AE34" s="1940"/>
      <c r="AF34" s="1941"/>
      <c r="AG34" s="1933"/>
      <c r="AH34" s="1934"/>
      <c r="AI34" s="1934"/>
      <c r="AJ34" s="1935"/>
    </row>
    <row r="35" spans="1:36" ht="15" customHeight="1" x14ac:dyDescent="0.4">
      <c r="A35" s="1977"/>
      <c r="B35" s="1978"/>
      <c r="C35" s="1864" t="s">
        <v>8629</v>
      </c>
      <c r="D35" s="1864"/>
      <c r="E35" s="1864"/>
      <c r="F35" s="1864"/>
      <c r="G35" s="1864"/>
      <c r="H35" s="1864"/>
      <c r="I35" s="1942"/>
      <c r="J35" s="1942"/>
      <c r="K35" s="1942"/>
      <c r="L35" s="1942"/>
      <c r="M35" s="1942"/>
      <c r="N35" s="1942"/>
      <c r="O35" s="1942"/>
      <c r="P35" s="1942"/>
      <c r="Q35" s="1942"/>
      <c r="R35" s="1942"/>
      <c r="S35" s="1942"/>
      <c r="T35" s="1942"/>
      <c r="U35" s="1942"/>
      <c r="V35" s="1942"/>
      <c r="W35" s="1942"/>
      <c r="X35" s="1942"/>
      <c r="Y35" s="1942"/>
      <c r="Z35" s="1942"/>
      <c r="AA35" s="1942"/>
      <c r="AB35" s="1942"/>
      <c r="AC35" s="1942"/>
      <c r="AD35" s="1942"/>
      <c r="AE35" s="1942"/>
      <c r="AF35" s="1942"/>
      <c r="AG35" s="1933"/>
      <c r="AH35" s="1934"/>
      <c r="AI35" s="1934"/>
      <c r="AJ35" s="1935"/>
    </row>
    <row r="36" spans="1:36" ht="15" customHeight="1" x14ac:dyDescent="0.4">
      <c r="A36" s="1977"/>
      <c r="B36" s="1978"/>
      <c r="C36" s="1913" t="s">
        <v>8630</v>
      </c>
      <c r="D36" s="1913"/>
      <c r="E36" s="1913"/>
      <c r="F36" s="1913"/>
      <c r="G36" s="1913"/>
      <c r="H36" s="1913"/>
      <c r="I36" s="1914"/>
      <c r="J36" s="1914"/>
      <c r="K36" s="1914"/>
      <c r="L36" s="1914"/>
      <c r="M36" s="1914"/>
      <c r="N36" s="1914"/>
      <c r="O36" s="1914"/>
      <c r="P36" s="1914"/>
      <c r="Q36" s="1914"/>
      <c r="R36" s="1914"/>
      <c r="S36" s="1914"/>
      <c r="T36" s="1914"/>
      <c r="U36" s="1914"/>
      <c r="V36" s="1914"/>
      <c r="W36" s="1914"/>
      <c r="X36" s="1914"/>
      <c r="Y36" s="1914"/>
      <c r="Z36" s="1914"/>
      <c r="AA36" s="1914"/>
      <c r="AB36" s="1914"/>
      <c r="AC36" s="1914"/>
      <c r="AD36" s="1914"/>
      <c r="AE36" s="1914"/>
      <c r="AF36" s="1914"/>
      <c r="AG36" s="1936"/>
      <c r="AH36" s="1937"/>
      <c r="AI36" s="1937"/>
      <c r="AJ36" s="1938"/>
    </row>
    <row r="37" spans="1:36" ht="15" customHeight="1" x14ac:dyDescent="0.4">
      <c r="A37" s="1977"/>
      <c r="B37" s="1978"/>
      <c r="C37" s="2026" t="s">
        <v>8689</v>
      </c>
      <c r="D37" s="2047"/>
      <c r="E37" s="2047"/>
      <c r="F37" s="2047"/>
      <c r="G37" s="2047"/>
      <c r="H37" s="2048"/>
      <c r="I37" s="2049"/>
      <c r="J37" s="2050"/>
      <c r="K37" s="2050"/>
      <c r="L37" s="2050"/>
      <c r="M37" s="2050"/>
      <c r="N37" s="2050"/>
      <c r="O37" s="2051" t="s">
        <v>8690</v>
      </c>
      <c r="P37" s="2051"/>
      <c r="Q37" s="2051"/>
      <c r="R37" s="2051"/>
      <c r="S37" s="2051"/>
      <c r="T37" s="2051"/>
      <c r="U37" s="2051"/>
      <c r="V37" s="2051"/>
      <c r="W37" s="2051"/>
      <c r="X37" s="2051"/>
      <c r="Y37" s="2051"/>
      <c r="Z37" s="2051"/>
      <c r="AA37" s="2051"/>
      <c r="AB37" s="2051"/>
      <c r="AC37" s="2051"/>
      <c r="AD37" s="2051"/>
      <c r="AE37" s="2051"/>
      <c r="AF37" s="2051"/>
      <c r="AG37" s="2051"/>
      <c r="AH37" s="2051"/>
      <c r="AI37" s="2051"/>
      <c r="AJ37" s="2052"/>
    </row>
    <row r="38" spans="1:36" ht="15" customHeight="1" x14ac:dyDescent="0.4">
      <c r="A38" s="1977"/>
      <c r="B38" s="1978"/>
      <c r="C38" s="2026" t="s">
        <v>8691</v>
      </c>
      <c r="D38" s="2047"/>
      <c r="E38" s="2047"/>
      <c r="F38" s="2047"/>
      <c r="G38" s="2047"/>
      <c r="H38" s="2048"/>
      <c r="I38" s="2049"/>
      <c r="J38" s="2050"/>
      <c r="K38" s="2050"/>
      <c r="L38" s="2050"/>
      <c r="M38" s="2050"/>
      <c r="N38" s="2050"/>
      <c r="O38" s="2051" t="s">
        <v>8692</v>
      </c>
      <c r="P38" s="2051"/>
      <c r="Q38" s="2051"/>
      <c r="R38" s="2051"/>
      <c r="S38" s="2051"/>
      <c r="T38" s="2051"/>
      <c r="U38" s="2051"/>
      <c r="V38" s="2051"/>
      <c r="W38" s="2051"/>
      <c r="X38" s="2051"/>
      <c r="Y38" s="2051"/>
      <c r="Z38" s="2051"/>
      <c r="AA38" s="2051"/>
      <c r="AB38" s="2051"/>
      <c r="AC38" s="2051"/>
      <c r="AD38" s="2051"/>
      <c r="AE38" s="2051"/>
      <c r="AF38" s="2051"/>
      <c r="AG38" s="2051"/>
      <c r="AH38" s="2051"/>
      <c r="AI38" s="2051"/>
      <c r="AJ38" s="2052"/>
    </row>
    <row r="39" spans="1:36" ht="19.899999999999999" customHeight="1" x14ac:dyDescent="0.4">
      <c r="A39" s="1977"/>
      <c r="B39" s="1978"/>
      <c r="C39" s="1457" t="s">
        <v>8693</v>
      </c>
      <c r="D39" s="2033"/>
      <c r="E39" s="2033"/>
      <c r="F39" s="2033"/>
      <c r="G39" s="2033"/>
      <c r="H39" s="1458"/>
      <c r="I39" s="2053"/>
      <c r="J39" s="2054"/>
      <c r="K39" s="2054"/>
      <c r="L39" s="2054"/>
      <c r="M39" s="2054"/>
      <c r="N39" s="2054"/>
      <c r="O39" s="603" t="s">
        <v>8694</v>
      </c>
      <c r="P39" s="603"/>
      <c r="Q39" s="2055" t="s">
        <v>8695</v>
      </c>
      <c r="R39" s="2056">
        <v>0</v>
      </c>
      <c r="S39" s="2056"/>
      <c r="T39" s="2056"/>
      <c r="U39" s="2056"/>
      <c r="V39" s="2056"/>
      <c r="W39" s="2057"/>
      <c r="X39" s="2058"/>
      <c r="Y39" s="2059"/>
      <c r="Z39" s="2059"/>
      <c r="AA39" s="2059"/>
      <c r="AB39" s="2059"/>
      <c r="AC39" s="2059"/>
      <c r="AD39" s="2060"/>
      <c r="AE39" s="1913" t="s">
        <v>8696</v>
      </c>
      <c r="AF39" s="1913"/>
      <c r="AG39" s="1913"/>
      <c r="AH39" s="1913"/>
      <c r="AI39" s="2061"/>
      <c r="AJ39" s="2062"/>
    </row>
    <row r="40" spans="1:36" ht="18" customHeight="1" x14ac:dyDescent="0.4">
      <c r="A40" s="1977"/>
      <c r="B40" s="1978"/>
      <c r="C40" s="1457" t="s">
        <v>8697</v>
      </c>
      <c r="D40" s="2033"/>
      <c r="E40" s="2033"/>
      <c r="F40" s="2033"/>
      <c r="G40" s="2033"/>
      <c r="H40" s="1458"/>
      <c r="I40" s="2067">
        <v>2</v>
      </c>
      <c r="J40" s="2068"/>
      <c r="K40" s="2068"/>
      <c r="L40" s="2068"/>
      <c r="M40" s="2069"/>
      <c r="N40" s="1457" t="s">
        <v>8698</v>
      </c>
      <c r="O40" s="2033"/>
      <c r="P40" s="2033"/>
      <c r="Q40" s="2033"/>
      <c r="R40" s="1458"/>
      <c r="S40" s="2067">
        <v>2</v>
      </c>
      <c r="T40" s="2068"/>
      <c r="U40" s="2068"/>
      <c r="V40" s="2068"/>
      <c r="W40" s="2069"/>
      <c r="X40" s="1457" t="s">
        <v>8699</v>
      </c>
      <c r="Y40" s="2033"/>
      <c r="Z40" s="2033"/>
      <c r="AA40" s="2033"/>
      <c r="AB40" s="2033"/>
      <c r="AC40" s="604">
        <v>1</v>
      </c>
      <c r="AD40" s="605" t="str">
        <f>IF(ISNA(VLOOKUP(AC40, 出力変換_人員配置区分_療養介護,4,FALSE)),0, VLOOKUP(AC40, 出力変換_人員配置区分_療養介護,4,FALSE)) &amp; ""</f>
        <v>00</v>
      </c>
      <c r="AE40" s="606" t="s">
        <v>8074</v>
      </c>
      <c r="AF40" s="607" t="str">
        <f>IF(ISNA(VLOOKUP(AE40, 取込変換_人員配置区分_療養介護,2,FALSE)),1, VLOOKUP(AE40, 取込変換_人員配置区分_療養介護,2,FALSE)) &amp; ""</f>
        <v>1</v>
      </c>
      <c r="AG40" s="608"/>
      <c r="AH40" s="608"/>
      <c r="AI40" s="608"/>
      <c r="AJ40" s="609"/>
    </row>
    <row r="41" spans="1:36" ht="15" customHeight="1" x14ac:dyDescent="0.4">
      <c r="A41" s="2119" t="s">
        <v>8700</v>
      </c>
      <c r="B41" s="2047"/>
      <c r="C41" s="2047"/>
      <c r="D41" s="2047"/>
      <c r="E41" s="2047"/>
      <c r="F41" s="2047"/>
      <c r="G41" s="2047"/>
      <c r="H41" s="2048"/>
      <c r="I41" s="2049"/>
      <c r="J41" s="2050"/>
      <c r="K41" s="2050"/>
      <c r="L41" s="2050"/>
      <c r="M41" s="2050"/>
      <c r="N41" s="2050"/>
      <c r="O41" s="2051" t="s">
        <v>8694</v>
      </c>
      <c r="P41" s="2051"/>
      <c r="Q41" s="2051"/>
      <c r="R41" s="2051"/>
      <c r="S41" s="2051"/>
      <c r="T41" s="2051"/>
      <c r="U41" s="2051"/>
      <c r="V41" s="2051"/>
      <c r="W41" s="2051"/>
      <c r="X41" s="2051"/>
      <c r="Y41" s="2051"/>
      <c r="Z41" s="2051"/>
      <c r="AA41" s="2051"/>
      <c r="AB41" s="2051"/>
      <c r="AC41" s="2051"/>
      <c r="AD41" s="2051"/>
      <c r="AE41" s="2051"/>
      <c r="AF41" s="2051"/>
      <c r="AG41" s="2051"/>
      <c r="AH41" s="2051"/>
      <c r="AI41" s="2051"/>
      <c r="AJ41" s="2052"/>
    </row>
    <row r="42" spans="1:36" ht="15" customHeight="1" x14ac:dyDescent="0.4">
      <c r="A42" s="2119" t="s">
        <v>8689</v>
      </c>
      <c r="B42" s="2047"/>
      <c r="C42" s="2047"/>
      <c r="D42" s="2047"/>
      <c r="E42" s="2047"/>
      <c r="F42" s="2047"/>
      <c r="G42" s="2047"/>
      <c r="H42" s="2048"/>
      <c r="I42" s="2049"/>
      <c r="J42" s="2050"/>
      <c r="K42" s="2050"/>
      <c r="L42" s="2050"/>
      <c r="M42" s="2050"/>
      <c r="N42" s="2050"/>
      <c r="O42" s="2051" t="s">
        <v>8701</v>
      </c>
      <c r="P42" s="2051"/>
      <c r="Q42" s="2051"/>
      <c r="R42" s="2051"/>
      <c r="S42" s="2051"/>
      <c r="T42" s="2051"/>
      <c r="U42" s="2051"/>
      <c r="V42" s="2051"/>
      <c r="W42" s="2051"/>
      <c r="X42" s="2051"/>
      <c r="Y42" s="2051"/>
      <c r="Z42" s="2051"/>
      <c r="AA42" s="2051"/>
      <c r="AB42" s="2051"/>
      <c r="AC42" s="2051"/>
      <c r="AD42" s="2051"/>
      <c r="AE42" s="2051"/>
      <c r="AF42" s="2051"/>
      <c r="AG42" s="2051"/>
      <c r="AH42" s="2051"/>
      <c r="AI42" s="2051"/>
      <c r="AJ42" s="2052"/>
    </row>
    <row r="43" spans="1:36" ht="18" customHeight="1" x14ac:dyDescent="0.4">
      <c r="A43" s="2120" t="s">
        <v>8702</v>
      </c>
      <c r="B43" s="1893"/>
      <c r="C43" s="1893"/>
      <c r="D43" s="1893"/>
      <c r="E43" s="1893"/>
      <c r="F43" s="1893"/>
      <c r="G43" s="1893"/>
      <c r="H43" s="1894"/>
      <c r="I43" s="2026" t="s">
        <v>8703</v>
      </c>
      <c r="J43" s="2047"/>
      <c r="K43" s="2047"/>
      <c r="L43" s="2047"/>
      <c r="M43" s="2047"/>
      <c r="N43" s="2047"/>
      <c r="O43" s="2047"/>
      <c r="P43" s="2047"/>
      <c r="Q43" s="2047"/>
      <c r="R43" s="2047"/>
      <c r="S43" s="2047"/>
      <c r="T43" s="2047"/>
      <c r="U43" s="2047"/>
      <c r="V43" s="2047"/>
      <c r="W43" s="2047"/>
      <c r="X43" s="2048"/>
      <c r="Y43" s="1850">
        <v>2</v>
      </c>
      <c r="Z43" s="1851"/>
      <c r="AA43" s="1851"/>
      <c r="AB43" s="1851"/>
      <c r="AC43" s="1851"/>
      <c r="AD43" s="1851"/>
      <c r="AE43" s="1851"/>
      <c r="AF43" s="1851"/>
      <c r="AG43" s="1851"/>
      <c r="AH43" s="1851"/>
      <c r="AI43" s="1851"/>
      <c r="AJ43" s="2122"/>
    </row>
    <row r="44" spans="1:36" ht="18" customHeight="1" x14ac:dyDescent="0.4">
      <c r="A44" s="2121"/>
      <c r="B44" s="1901"/>
      <c r="C44" s="1901"/>
      <c r="D44" s="1901"/>
      <c r="E44" s="1901"/>
      <c r="F44" s="1901"/>
      <c r="G44" s="1901"/>
      <c r="H44" s="1902"/>
      <c r="I44" s="2026" t="s">
        <v>8704</v>
      </c>
      <c r="J44" s="2047"/>
      <c r="K44" s="2047"/>
      <c r="L44" s="2047"/>
      <c r="M44" s="2047"/>
      <c r="N44" s="2047"/>
      <c r="O44" s="2047"/>
      <c r="P44" s="2047"/>
      <c r="Q44" s="2047"/>
      <c r="R44" s="2047"/>
      <c r="S44" s="2047"/>
      <c r="T44" s="2047"/>
      <c r="U44" s="2047"/>
      <c r="V44" s="2047"/>
      <c r="W44" s="2047"/>
      <c r="X44" s="2048"/>
      <c r="Y44" s="2123">
        <v>2</v>
      </c>
      <c r="Z44" s="2124"/>
      <c r="AA44" s="2124"/>
      <c r="AB44" s="2124"/>
      <c r="AC44" s="2124"/>
      <c r="AD44" s="2124"/>
      <c r="AE44" s="2124"/>
      <c r="AF44" s="2124"/>
      <c r="AG44" s="2124"/>
      <c r="AH44" s="2124"/>
      <c r="AI44" s="2124"/>
      <c r="AJ44" s="2125"/>
    </row>
    <row r="45" spans="1:36" ht="15" customHeight="1" x14ac:dyDescent="0.4">
      <c r="A45" s="2103" t="s">
        <v>8705</v>
      </c>
      <c r="B45" s="2104"/>
      <c r="C45" s="1860" t="s">
        <v>1909</v>
      </c>
      <c r="D45" s="1860"/>
      <c r="E45" s="1860"/>
      <c r="F45" s="1860"/>
      <c r="G45" s="1860"/>
      <c r="H45" s="1860"/>
      <c r="I45" s="1919"/>
      <c r="J45" s="1920"/>
      <c r="K45" s="1920"/>
      <c r="L45" s="1920"/>
      <c r="M45" s="1920"/>
      <c r="N45" s="1920"/>
      <c r="O45" s="1920"/>
      <c r="P45" s="1920"/>
      <c r="Q45" s="1920"/>
      <c r="R45" s="1920"/>
      <c r="S45" s="1920"/>
      <c r="T45" s="1920"/>
      <c r="U45" s="1920"/>
      <c r="V45" s="1920"/>
      <c r="W45" s="1920"/>
      <c r="X45" s="1920"/>
      <c r="Y45" s="1920"/>
      <c r="Z45" s="1920"/>
      <c r="AA45" s="1920"/>
      <c r="AB45" s="1920"/>
      <c r="AC45" s="1920"/>
      <c r="AD45" s="1920"/>
      <c r="AE45" s="1920"/>
      <c r="AF45" s="1920"/>
      <c r="AG45" s="1920"/>
      <c r="AH45" s="1920"/>
      <c r="AI45" s="1920"/>
      <c r="AJ45" s="1921"/>
    </row>
    <row r="46" spans="1:36" ht="15" customHeight="1" x14ac:dyDescent="0.4">
      <c r="A46" s="2105"/>
      <c r="B46" s="2106"/>
      <c r="C46" s="1860" t="s">
        <v>8643</v>
      </c>
      <c r="D46" s="1860"/>
      <c r="E46" s="1860"/>
      <c r="F46" s="1860"/>
      <c r="G46" s="1860"/>
      <c r="H46" s="1860"/>
      <c r="I46" s="1919"/>
      <c r="J46" s="1920"/>
      <c r="K46" s="1920"/>
      <c r="L46" s="1920"/>
      <c r="M46" s="1920"/>
      <c r="N46" s="1920"/>
      <c r="O46" s="1920"/>
      <c r="P46" s="1920"/>
      <c r="Q46" s="1920"/>
      <c r="R46" s="1920"/>
      <c r="S46" s="1920"/>
      <c r="T46" s="1920"/>
      <c r="U46" s="1920"/>
      <c r="V46" s="1920"/>
      <c r="W46" s="1920"/>
      <c r="X46" s="1920"/>
      <c r="Y46" s="1920"/>
      <c r="Z46" s="1920"/>
      <c r="AA46" s="1920"/>
      <c r="AB46" s="1920"/>
      <c r="AC46" s="1920"/>
      <c r="AD46" s="1920"/>
      <c r="AE46" s="1920"/>
      <c r="AF46" s="1920"/>
      <c r="AG46" s="1920"/>
      <c r="AH46" s="1920"/>
      <c r="AI46" s="1920"/>
      <c r="AJ46" s="1921"/>
    </row>
    <row r="47" spans="1:36" ht="18" customHeight="1" x14ac:dyDescent="0.4">
      <c r="A47" s="2105"/>
      <c r="B47" s="2106"/>
      <c r="C47" s="1859" t="s">
        <v>8645</v>
      </c>
      <c r="D47" s="1859"/>
      <c r="E47" s="1859"/>
      <c r="F47" s="1859"/>
      <c r="G47" s="1859"/>
      <c r="H47" s="1859"/>
      <c r="I47" s="1860" t="s">
        <v>8646</v>
      </c>
      <c r="J47" s="1860"/>
      <c r="K47" s="1860"/>
      <c r="L47" s="1860"/>
      <c r="M47" s="1860"/>
      <c r="N47" s="1860"/>
      <c r="O47" s="1860"/>
      <c r="P47" s="1860"/>
      <c r="Q47" s="1860"/>
      <c r="R47" s="2109">
        <v>2</v>
      </c>
      <c r="S47" s="2110"/>
      <c r="T47" s="2110"/>
      <c r="U47" s="2110"/>
      <c r="V47" s="2110"/>
      <c r="W47" s="2110"/>
      <c r="X47" s="2110"/>
      <c r="Y47" s="2110"/>
      <c r="Z47" s="2110"/>
      <c r="AA47" s="2110"/>
      <c r="AB47" s="2110"/>
      <c r="AC47" s="2110"/>
      <c r="AD47" s="2110"/>
      <c r="AE47" s="2110"/>
      <c r="AF47" s="2110"/>
      <c r="AG47" s="2110"/>
      <c r="AH47" s="2110"/>
      <c r="AI47" s="2110"/>
      <c r="AJ47" s="2111"/>
    </row>
    <row r="48" spans="1:36" ht="15" customHeight="1" x14ac:dyDescent="0.4">
      <c r="A48" s="2105"/>
      <c r="B48" s="2106"/>
      <c r="C48" s="1859"/>
      <c r="D48" s="1859"/>
      <c r="E48" s="1859"/>
      <c r="F48" s="1859"/>
      <c r="G48" s="1859"/>
      <c r="H48" s="1859"/>
      <c r="I48" s="1860" t="s">
        <v>8647</v>
      </c>
      <c r="J48" s="1860"/>
      <c r="K48" s="1860"/>
      <c r="L48" s="1860"/>
      <c r="M48" s="1860"/>
      <c r="N48" s="1860"/>
      <c r="O48" s="1860"/>
      <c r="P48" s="1860"/>
      <c r="Q48" s="1860"/>
      <c r="R48" s="1864" t="s">
        <v>8648</v>
      </c>
      <c r="S48" s="1864"/>
      <c r="T48" s="1864"/>
      <c r="U48" s="1864"/>
      <c r="V48" s="1864"/>
      <c r="W48" s="2021"/>
      <c r="X48" s="2021"/>
      <c r="Y48" s="2021"/>
      <c r="Z48" s="2021"/>
      <c r="AA48" s="2021"/>
      <c r="AB48" s="2021"/>
      <c r="AC48" s="2021"/>
      <c r="AD48" s="2021"/>
      <c r="AE48" s="2021"/>
      <c r="AF48" s="2021"/>
      <c r="AG48" s="2021"/>
      <c r="AH48" s="2021"/>
      <c r="AI48" s="2021"/>
      <c r="AJ48" s="2022"/>
    </row>
    <row r="49" spans="1:53" ht="15" customHeight="1" x14ac:dyDescent="0.4">
      <c r="A49" s="2105"/>
      <c r="B49" s="2106"/>
      <c r="C49" s="1859"/>
      <c r="D49" s="1859"/>
      <c r="E49" s="1859"/>
      <c r="F49" s="1859"/>
      <c r="G49" s="1859"/>
      <c r="H49" s="1859"/>
      <c r="I49" s="1860">
        <v>1</v>
      </c>
      <c r="J49" s="1860"/>
      <c r="K49" s="1860"/>
      <c r="L49" s="1860"/>
      <c r="M49" s="1860"/>
      <c r="N49" s="1860"/>
      <c r="O49" s="1860"/>
      <c r="P49" s="1860"/>
      <c r="Q49" s="1860"/>
      <c r="R49" s="1864" t="s">
        <v>8649</v>
      </c>
      <c r="S49" s="1864"/>
      <c r="T49" s="1864"/>
      <c r="U49" s="1864"/>
      <c r="V49" s="1864"/>
      <c r="W49" s="2021"/>
      <c r="X49" s="2021"/>
      <c r="Y49" s="2021"/>
      <c r="Z49" s="2021"/>
      <c r="AA49" s="2021"/>
      <c r="AB49" s="2021"/>
      <c r="AC49" s="2021"/>
      <c r="AD49" s="2021"/>
      <c r="AE49" s="2021"/>
      <c r="AF49" s="2021"/>
      <c r="AG49" s="2021"/>
      <c r="AH49" s="2021"/>
      <c r="AI49" s="2021"/>
      <c r="AJ49" s="2022"/>
    </row>
    <row r="50" spans="1:53" ht="15" customHeight="1" x14ac:dyDescent="0.4">
      <c r="A50" s="2107"/>
      <c r="B50" s="2108"/>
      <c r="C50" s="1859"/>
      <c r="D50" s="1859"/>
      <c r="E50" s="1859"/>
      <c r="F50" s="1859"/>
      <c r="G50" s="1859"/>
      <c r="H50" s="1859"/>
      <c r="I50" s="1860" t="s">
        <v>8037</v>
      </c>
      <c r="J50" s="1860"/>
      <c r="K50" s="1860"/>
      <c r="L50" s="1860"/>
      <c r="M50" s="1860"/>
      <c r="N50" s="1860"/>
      <c r="O50" s="1860"/>
      <c r="P50" s="1860"/>
      <c r="Q50" s="1860"/>
      <c r="R50" s="1972"/>
      <c r="S50" s="1973"/>
      <c r="T50" s="1973"/>
      <c r="U50" s="1973"/>
      <c r="V50" s="1973"/>
      <c r="W50" s="1973"/>
      <c r="X50" s="1973"/>
      <c r="Y50" s="1973"/>
      <c r="Z50" s="1973"/>
      <c r="AA50" s="1973"/>
      <c r="AB50" s="1973"/>
      <c r="AC50" s="1973"/>
      <c r="AD50" s="1973"/>
      <c r="AE50" s="1973"/>
      <c r="AF50" s="1973"/>
      <c r="AG50" s="1973"/>
      <c r="AH50" s="1973"/>
      <c r="AI50" s="1973"/>
      <c r="AJ50" s="1974"/>
    </row>
    <row r="51" spans="1:53" ht="20.25" customHeight="1" x14ac:dyDescent="0.4">
      <c r="A51" s="1841" t="s">
        <v>8706</v>
      </c>
      <c r="B51" s="1842"/>
      <c r="C51" s="1457" t="s">
        <v>8707</v>
      </c>
      <c r="D51" s="2033"/>
      <c r="E51" s="2033"/>
      <c r="F51" s="2033"/>
      <c r="G51" s="2033"/>
      <c r="H51" s="1458"/>
      <c r="I51" s="2099">
        <v>2</v>
      </c>
      <c r="J51" s="2100"/>
      <c r="K51" s="2100"/>
      <c r="L51" s="2100"/>
      <c r="M51" s="2100"/>
      <c r="N51" s="2100"/>
      <c r="O51" s="2100"/>
      <c r="P51" s="2100"/>
      <c r="Q51" s="2101"/>
      <c r="R51" s="2055" t="s">
        <v>8708</v>
      </c>
      <c r="S51" s="2056">
        <v>0</v>
      </c>
      <c r="T51" s="2056"/>
      <c r="U51" s="2056"/>
      <c r="V51" s="2056"/>
      <c r="W51" s="2056"/>
      <c r="X51" s="2057"/>
      <c r="Y51" s="2099">
        <v>2</v>
      </c>
      <c r="Z51" s="2100"/>
      <c r="AA51" s="2100"/>
      <c r="AB51" s="2100"/>
      <c r="AC51" s="2100"/>
      <c r="AD51" s="2100"/>
      <c r="AE51" s="2100"/>
      <c r="AF51" s="2100"/>
      <c r="AG51" s="2100"/>
      <c r="AH51" s="2100"/>
      <c r="AI51" s="2100"/>
      <c r="AJ51" s="2102"/>
    </row>
    <row r="52" spans="1:53" ht="20.25" customHeight="1" x14ac:dyDescent="0.4">
      <c r="A52" s="1843"/>
      <c r="B52" s="1844"/>
      <c r="C52" s="1965" t="s">
        <v>8709</v>
      </c>
      <c r="D52" s="1966"/>
      <c r="E52" s="1966"/>
      <c r="F52" s="1966"/>
      <c r="G52" s="1966"/>
      <c r="H52" s="1967"/>
      <c r="I52" s="2112"/>
      <c r="J52" s="2113"/>
      <c r="K52" s="2113"/>
      <c r="L52" s="2113"/>
      <c r="M52" s="2113"/>
      <c r="N52" s="2113"/>
      <c r="O52" s="2113"/>
      <c r="P52" s="2113"/>
      <c r="Q52" s="610" t="s">
        <v>8694</v>
      </c>
      <c r="R52" s="2055" t="s">
        <v>8710</v>
      </c>
      <c r="S52" s="2056">
        <v>0</v>
      </c>
      <c r="T52" s="2056"/>
      <c r="U52" s="2056"/>
      <c r="V52" s="2056"/>
      <c r="W52" s="2056"/>
      <c r="X52" s="2057"/>
      <c r="Y52" s="2114"/>
      <c r="Z52" s="2115"/>
      <c r="AA52" s="2115"/>
      <c r="AB52" s="2115"/>
      <c r="AC52" s="2115"/>
      <c r="AD52" s="2115"/>
      <c r="AE52" s="2115"/>
      <c r="AF52" s="2115"/>
      <c r="AG52" s="2115"/>
      <c r="AH52" s="2115"/>
      <c r="AI52" s="2115"/>
      <c r="AJ52" s="611" t="s">
        <v>8694</v>
      </c>
    </row>
    <row r="53" spans="1:53" ht="20.25" customHeight="1" x14ac:dyDescent="0.4">
      <c r="A53" s="1843"/>
      <c r="B53" s="1844"/>
      <c r="C53" s="1457" t="s">
        <v>8711</v>
      </c>
      <c r="D53" s="2033"/>
      <c r="E53" s="2033"/>
      <c r="F53" s="2033"/>
      <c r="G53" s="2033"/>
      <c r="H53" s="1458"/>
      <c r="I53" s="1824">
        <v>1</v>
      </c>
      <c r="J53" s="1825"/>
      <c r="K53" s="1825"/>
      <c r="L53" s="1825"/>
      <c r="M53" s="1825"/>
      <c r="N53" s="1825"/>
      <c r="O53" s="1825"/>
      <c r="P53" s="1825"/>
      <c r="Q53" s="1826"/>
      <c r="R53" s="2055" t="s">
        <v>8712</v>
      </c>
      <c r="S53" s="2056">
        <v>1</v>
      </c>
      <c r="T53" s="2056"/>
      <c r="U53" s="2056"/>
      <c r="V53" s="2056"/>
      <c r="W53" s="2056"/>
      <c r="X53" s="2057"/>
      <c r="Y53" s="2116">
        <v>2</v>
      </c>
      <c r="Z53" s="2117"/>
      <c r="AA53" s="2117"/>
      <c r="AB53" s="2117"/>
      <c r="AC53" s="2117"/>
      <c r="AD53" s="2117"/>
      <c r="AE53" s="2117"/>
      <c r="AF53" s="2117"/>
      <c r="AG53" s="2117"/>
      <c r="AH53" s="2117"/>
      <c r="AI53" s="2117"/>
      <c r="AJ53" s="2118"/>
    </row>
    <row r="54" spans="1:53" ht="20.25" customHeight="1" x14ac:dyDescent="0.4">
      <c r="A54" s="1843"/>
      <c r="B54" s="1844"/>
      <c r="C54" s="1457" t="s">
        <v>8652</v>
      </c>
      <c r="D54" s="2033"/>
      <c r="E54" s="2033"/>
      <c r="F54" s="2033"/>
      <c r="G54" s="2033"/>
      <c r="H54" s="1458"/>
      <c r="I54" s="1824">
        <v>2</v>
      </c>
      <c r="J54" s="1825"/>
      <c r="K54" s="1825"/>
      <c r="L54" s="1825"/>
      <c r="M54" s="1825"/>
      <c r="N54" s="1825"/>
      <c r="O54" s="1825"/>
      <c r="P54" s="1825"/>
      <c r="Q54" s="1826"/>
      <c r="R54" s="1856" t="s">
        <v>8713</v>
      </c>
      <c r="S54" s="2091"/>
      <c r="T54" s="2091"/>
      <c r="U54" s="2091"/>
      <c r="V54" s="2091"/>
      <c r="W54" s="2091"/>
      <c r="X54" s="2092"/>
      <c r="Y54" s="2093">
        <v>1</v>
      </c>
      <c r="Z54" s="2094"/>
      <c r="AA54" s="2094"/>
      <c r="AB54" s="2094"/>
      <c r="AC54" s="2094"/>
      <c r="AD54" s="2094"/>
      <c r="AE54" s="2094"/>
      <c r="AF54" s="2094"/>
      <c r="AG54" s="2094"/>
      <c r="AH54" s="2094"/>
      <c r="AI54" s="2094"/>
      <c r="AJ54" s="2095"/>
    </row>
    <row r="55" spans="1:53" ht="20.25" customHeight="1" x14ac:dyDescent="0.4">
      <c r="A55" s="1843"/>
      <c r="B55" s="1844"/>
      <c r="C55" s="1847" t="s">
        <v>8714</v>
      </c>
      <c r="D55" s="1848"/>
      <c r="E55" s="1848"/>
      <c r="F55" s="1848"/>
      <c r="G55" s="1848"/>
      <c r="H55" s="1849"/>
      <c r="I55" s="1824">
        <v>2</v>
      </c>
      <c r="J55" s="1825"/>
      <c r="K55" s="1825"/>
      <c r="L55" s="1825"/>
      <c r="M55" s="1825"/>
      <c r="N55" s="1825"/>
      <c r="O55" s="1825"/>
      <c r="P55" s="1825"/>
      <c r="Q55" s="1826"/>
      <c r="R55" s="2096" t="s">
        <v>8715</v>
      </c>
      <c r="S55" s="2097"/>
      <c r="T55" s="2097"/>
      <c r="U55" s="2097"/>
      <c r="V55" s="2097"/>
      <c r="W55" s="2097"/>
      <c r="X55" s="2098"/>
      <c r="Y55" s="2093">
        <v>1</v>
      </c>
      <c r="Z55" s="2094"/>
      <c r="AA55" s="2094"/>
      <c r="AB55" s="2094"/>
      <c r="AC55" s="2094"/>
      <c r="AD55" s="2094"/>
      <c r="AE55" s="2094"/>
      <c r="AF55" s="2094"/>
      <c r="AG55" s="2094"/>
      <c r="AH55" s="2094"/>
      <c r="AI55" s="2094"/>
      <c r="AJ55" s="2095"/>
    </row>
    <row r="56" spans="1:53" s="588" customFormat="1" ht="20.25" customHeight="1" thickBot="1" x14ac:dyDescent="0.45">
      <c r="A56" s="1843"/>
      <c r="B56" s="1844"/>
      <c r="C56" s="1847" t="s">
        <v>8657</v>
      </c>
      <c r="D56" s="1848"/>
      <c r="E56" s="1848"/>
      <c r="F56" s="1848"/>
      <c r="G56" s="1848"/>
      <c r="H56" s="1849"/>
      <c r="I56" s="2080">
        <v>2</v>
      </c>
      <c r="J56" s="2081"/>
      <c r="K56" s="2081"/>
      <c r="L56" s="2081"/>
      <c r="M56" s="2081"/>
      <c r="N56" s="2081"/>
      <c r="O56" s="2081"/>
      <c r="P56" s="2081"/>
      <c r="Q56" s="2081"/>
      <c r="R56" s="2082" t="s">
        <v>8716</v>
      </c>
      <c r="S56" s="2083">
        <v>0</v>
      </c>
      <c r="T56" s="2083"/>
      <c r="U56" s="2083"/>
      <c r="V56" s="2083"/>
      <c r="W56" s="2083"/>
      <c r="X56" s="2084"/>
      <c r="Y56" s="2085"/>
      <c r="Z56" s="2086"/>
      <c r="AA56" s="2086"/>
      <c r="AB56" s="2086"/>
      <c r="AC56" s="2086"/>
      <c r="AD56" s="2086"/>
      <c r="AE56" s="2086"/>
      <c r="AF56" s="2086"/>
      <c r="AG56" s="2086"/>
      <c r="AH56" s="2086"/>
      <c r="AI56" s="2086"/>
      <c r="AJ56" s="2087"/>
      <c r="AK56" s="586"/>
      <c r="AL56" s="586"/>
      <c r="AM56" s="586"/>
      <c r="AN56" s="586"/>
      <c r="AO56" s="586"/>
      <c r="AP56" s="586"/>
      <c r="AQ56" s="586"/>
      <c r="AR56" s="586"/>
      <c r="AS56" s="586"/>
      <c r="AT56" s="586"/>
      <c r="AU56" s="586"/>
      <c r="AV56" s="586"/>
      <c r="AW56" s="586"/>
      <c r="AX56" s="586"/>
      <c r="AY56" s="586"/>
      <c r="AZ56" s="586"/>
      <c r="BA56" s="586"/>
    </row>
    <row r="57" spans="1:53" s="588" customFormat="1" ht="15" customHeight="1" x14ac:dyDescent="0.4">
      <c r="A57" s="612"/>
      <c r="B57" s="612"/>
      <c r="C57" s="612"/>
      <c r="D57" s="612"/>
      <c r="E57" s="612"/>
      <c r="F57" s="612"/>
      <c r="G57" s="612"/>
      <c r="H57" s="612"/>
      <c r="I57" s="612"/>
      <c r="J57" s="612"/>
      <c r="K57" s="612"/>
      <c r="L57" s="612"/>
      <c r="M57" s="612"/>
      <c r="N57" s="612"/>
      <c r="O57" s="612"/>
      <c r="P57" s="612"/>
      <c r="Q57" s="612"/>
      <c r="R57" s="612"/>
      <c r="S57" s="612"/>
      <c r="T57" s="612"/>
      <c r="U57" s="612"/>
      <c r="V57" s="612"/>
      <c r="W57" s="612"/>
      <c r="X57" s="612"/>
      <c r="Y57" s="612"/>
      <c r="Z57" s="612"/>
      <c r="AA57" s="612"/>
      <c r="AB57" s="612"/>
      <c r="AC57" s="612"/>
      <c r="AD57" s="612"/>
      <c r="AE57" s="612"/>
      <c r="AF57" s="612"/>
      <c r="AG57" s="612"/>
      <c r="AH57" s="612"/>
      <c r="AI57" s="612"/>
      <c r="AJ57" s="612"/>
      <c r="AK57" s="613"/>
      <c r="AL57" s="586"/>
      <c r="AM57" s="586"/>
      <c r="AN57" s="586"/>
      <c r="AO57" s="586"/>
      <c r="AP57" s="586"/>
      <c r="AQ57" s="586"/>
      <c r="AR57" s="586"/>
      <c r="AS57" s="586"/>
      <c r="AT57" s="586"/>
      <c r="AU57" s="586"/>
      <c r="AV57" s="586"/>
      <c r="AW57" s="586"/>
      <c r="AX57" s="586"/>
      <c r="AY57" s="586"/>
      <c r="AZ57" s="586"/>
      <c r="BA57" s="586"/>
    </row>
    <row r="58" spans="1:53" s="588" customFormat="1" ht="14.25" customHeight="1" x14ac:dyDescent="0.4">
      <c r="A58" s="594"/>
      <c r="B58" s="597"/>
      <c r="C58" s="597"/>
      <c r="D58" s="597"/>
      <c r="E58" s="597"/>
      <c r="F58" s="597"/>
      <c r="G58" s="597"/>
      <c r="H58" s="597"/>
      <c r="I58" s="597"/>
      <c r="J58" s="597"/>
      <c r="K58" s="597"/>
      <c r="L58" s="597"/>
      <c r="M58" s="597"/>
      <c r="N58" s="597"/>
      <c r="O58" s="597"/>
      <c r="P58" s="597"/>
      <c r="Q58" s="597"/>
      <c r="R58" s="597"/>
      <c r="S58" s="597"/>
      <c r="T58" s="597"/>
      <c r="U58" s="597"/>
      <c r="V58" s="597"/>
      <c r="W58" s="598"/>
      <c r="X58" s="597"/>
      <c r="Y58" s="597"/>
      <c r="Z58" s="597"/>
      <c r="AA58" s="597"/>
      <c r="AB58" s="597"/>
      <c r="AC58" s="597"/>
      <c r="AD58" s="597"/>
      <c r="AE58" s="597"/>
      <c r="AF58" s="597"/>
      <c r="AG58" s="597"/>
      <c r="AH58" s="597"/>
      <c r="AI58" s="597"/>
      <c r="AJ58" s="597"/>
      <c r="AK58" s="586"/>
      <c r="AL58" s="587"/>
      <c r="AM58" s="587"/>
      <c r="AN58" s="587"/>
      <c r="AO58" s="587"/>
      <c r="AP58" s="587"/>
      <c r="AQ58" s="587"/>
      <c r="AR58" s="587"/>
      <c r="AS58" s="586"/>
      <c r="AT58" s="586"/>
      <c r="AU58" s="586"/>
      <c r="AV58" s="586"/>
      <c r="AW58" s="586"/>
      <c r="AX58" s="586"/>
      <c r="AY58" s="586"/>
      <c r="AZ58" s="586"/>
      <c r="BA58" s="586"/>
    </row>
    <row r="59" spans="1:53" s="588" customFormat="1" ht="15.75" customHeight="1" x14ac:dyDescent="0.4">
      <c r="A59" s="594"/>
      <c r="B59" s="597"/>
      <c r="C59" s="597"/>
      <c r="D59" s="597"/>
      <c r="E59" s="597"/>
      <c r="F59" s="597"/>
      <c r="G59" s="597"/>
      <c r="H59" s="597"/>
      <c r="I59" s="597"/>
      <c r="J59" s="597"/>
      <c r="K59" s="597"/>
      <c r="L59" s="597"/>
      <c r="M59" s="597"/>
      <c r="N59" s="597"/>
      <c r="O59" s="597"/>
      <c r="P59" s="597"/>
      <c r="Q59" s="597"/>
      <c r="R59" s="597"/>
      <c r="S59" s="597"/>
      <c r="T59" s="597"/>
      <c r="U59" s="597"/>
      <c r="V59" s="597"/>
      <c r="W59" s="597"/>
      <c r="X59" s="597"/>
      <c r="Y59" s="597"/>
      <c r="Z59" s="597"/>
      <c r="AA59" s="597"/>
      <c r="AB59" s="597"/>
      <c r="AC59" s="597"/>
      <c r="AD59" s="597"/>
      <c r="AE59" s="597"/>
      <c r="AF59" s="597"/>
      <c r="AG59" s="597"/>
      <c r="AH59" s="597"/>
      <c r="AI59" s="597"/>
      <c r="AJ59" s="597"/>
      <c r="AK59" s="586"/>
      <c r="AL59" s="586"/>
      <c r="AM59" s="586"/>
      <c r="AN59" s="586"/>
      <c r="AO59" s="586"/>
      <c r="AP59" s="586"/>
      <c r="AQ59" s="586"/>
      <c r="AR59" s="586"/>
      <c r="AS59" s="586"/>
      <c r="AT59" s="586"/>
      <c r="AU59" s="586"/>
      <c r="AV59" s="586"/>
      <c r="AW59" s="586"/>
      <c r="AX59" s="586"/>
      <c r="AY59" s="586"/>
      <c r="AZ59" s="586"/>
      <c r="BA59" s="586"/>
    </row>
    <row r="60" spans="1:53" ht="15" customHeight="1" x14ac:dyDescent="0.4">
      <c r="A60" s="580" t="s">
        <v>8717</v>
      </c>
      <c r="B60" s="581"/>
      <c r="C60" s="581"/>
      <c r="D60" s="581"/>
      <c r="E60" s="581"/>
      <c r="F60" s="581"/>
      <c r="G60" s="581"/>
      <c r="H60" s="581"/>
      <c r="I60" s="581"/>
      <c r="J60" s="581"/>
      <c r="K60" s="581"/>
      <c r="L60" s="581"/>
      <c r="M60" s="581"/>
      <c r="N60" s="581"/>
      <c r="O60" s="581"/>
      <c r="P60" s="581"/>
      <c r="Q60" s="581"/>
      <c r="R60" s="581"/>
      <c r="S60" s="581"/>
      <c r="T60" s="581"/>
      <c r="U60" s="581"/>
      <c r="V60" s="581"/>
      <c r="W60" s="581"/>
      <c r="X60" s="581"/>
      <c r="Y60" s="581"/>
      <c r="Z60" s="581"/>
      <c r="AA60" s="581"/>
      <c r="AB60" s="581"/>
      <c r="AC60" s="581"/>
      <c r="AD60" s="581"/>
      <c r="AE60" s="581"/>
      <c r="AF60" s="581"/>
      <c r="AG60" s="581"/>
      <c r="AH60" s="581"/>
      <c r="AI60" s="581"/>
      <c r="AJ60" s="581"/>
    </row>
    <row r="61" spans="1:53" ht="15" customHeight="1" x14ac:dyDescent="0.4">
      <c r="A61" s="581"/>
      <c r="B61" s="581"/>
      <c r="C61" s="581"/>
      <c r="D61" s="581"/>
      <c r="E61" s="581"/>
      <c r="F61" s="581"/>
      <c r="G61" s="581"/>
      <c r="H61" s="581"/>
      <c r="I61" s="581"/>
      <c r="J61" s="581"/>
      <c r="K61" s="581"/>
      <c r="L61" s="581"/>
      <c r="M61" s="581"/>
      <c r="N61" s="581"/>
      <c r="O61" s="581"/>
      <c r="P61" s="581"/>
      <c r="Q61" s="581"/>
      <c r="R61" s="581"/>
      <c r="S61" s="581"/>
      <c r="T61" s="581"/>
      <c r="U61" s="581"/>
      <c r="V61" s="581"/>
      <c r="W61" s="581"/>
      <c r="X61" s="581"/>
      <c r="Y61" s="581"/>
      <c r="Z61" s="581"/>
      <c r="AA61" s="1457" t="s">
        <v>7932</v>
      </c>
      <c r="AB61" s="2033"/>
      <c r="AC61" s="2033"/>
      <c r="AD61" s="1458"/>
      <c r="AE61" s="2088"/>
      <c r="AF61" s="2089"/>
      <c r="AG61" s="2089"/>
      <c r="AH61" s="2089"/>
      <c r="AI61" s="2089"/>
      <c r="AJ61" s="2090"/>
    </row>
    <row r="62" spans="1:53" ht="15" customHeight="1" thickBot="1" x14ac:dyDescent="0.45">
      <c r="A62" s="581"/>
      <c r="B62" s="581"/>
      <c r="C62" s="581"/>
      <c r="D62" s="581"/>
      <c r="E62" s="581"/>
      <c r="F62" s="581"/>
      <c r="G62" s="581"/>
      <c r="H62" s="581"/>
      <c r="I62" s="581"/>
      <c r="J62" s="581"/>
      <c r="K62" s="581"/>
      <c r="L62" s="581"/>
      <c r="M62" s="581"/>
      <c r="N62" s="581"/>
      <c r="O62" s="581"/>
      <c r="P62" s="581"/>
      <c r="Q62" s="581"/>
      <c r="R62" s="581"/>
      <c r="S62" s="581"/>
      <c r="T62" s="581"/>
      <c r="U62" s="581"/>
      <c r="V62" s="581"/>
      <c r="W62" s="581"/>
      <c r="X62" s="581"/>
      <c r="Y62" s="581"/>
      <c r="Z62" s="581"/>
      <c r="AA62" s="581"/>
      <c r="AB62" s="581"/>
      <c r="AC62" s="581"/>
      <c r="AD62" s="581"/>
      <c r="AE62" s="581"/>
      <c r="AF62" s="581"/>
      <c r="AG62" s="581"/>
      <c r="AH62" s="581"/>
      <c r="AI62" s="581"/>
      <c r="AJ62" s="581"/>
    </row>
    <row r="63" spans="1:53" ht="15" customHeight="1" x14ac:dyDescent="0.4">
      <c r="A63" s="2070" t="s">
        <v>8718</v>
      </c>
      <c r="B63" s="2071"/>
      <c r="C63" s="2075" t="s">
        <v>8621</v>
      </c>
      <c r="D63" s="2076"/>
      <c r="E63" s="2076"/>
      <c r="F63" s="2076"/>
      <c r="G63" s="2076"/>
      <c r="H63" s="2077"/>
      <c r="I63" s="2078" t="s">
        <v>8687</v>
      </c>
      <c r="J63" s="2078"/>
      <c r="K63" s="2078"/>
      <c r="L63" s="2078"/>
      <c r="M63" s="2078"/>
      <c r="N63" s="2078"/>
      <c r="O63" s="2078" t="s">
        <v>8688</v>
      </c>
      <c r="P63" s="2078"/>
      <c r="Q63" s="2078"/>
      <c r="R63" s="2078"/>
      <c r="S63" s="2078"/>
      <c r="T63" s="2078"/>
      <c r="U63" s="2078" t="s">
        <v>8719</v>
      </c>
      <c r="V63" s="2078"/>
      <c r="W63" s="2078"/>
      <c r="X63" s="2078"/>
      <c r="Y63" s="2078"/>
      <c r="Z63" s="2078"/>
      <c r="AA63" s="2079"/>
      <c r="AB63" s="2079"/>
      <c r="AC63" s="2079"/>
      <c r="AD63" s="2079"/>
      <c r="AE63" s="2079"/>
      <c r="AF63" s="2079"/>
      <c r="AG63" s="2063"/>
      <c r="AH63" s="2064"/>
      <c r="AI63" s="2064"/>
      <c r="AJ63" s="2065"/>
    </row>
    <row r="64" spans="1:53" ht="15" customHeight="1" x14ac:dyDescent="0.4">
      <c r="A64" s="1977"/>
      <c r="B64" s="2072"/>
      <c r="C64" s="1927"/>
      <c r="D64" s="1928"/>
      <c r="E64" s="1928"/>
      <c r="F64" s="1928"/>
      <c r="G64" s="1928"/>
      <c r="H64" s="1929"/>
      <c r="I64" s="1864" t="s">
        <v>8624</v>
      </c>
      <c r="J64" s="1864"/>
      <c r="K64" s="1864"/>
      <c r="L64" s="1864" t="s">
        <v>8625</v>
      </c>
      <c r="M64" s="1864"/>
      <c r="N64" s="1864"/>
      <c r="O64" s="1864" t="s">
        <v>8624</v>
      </c>
      <c r="P64" s="1864"/>
      <c r="Q64" s="1864"/>
      <c r="R64" s="1864" t="s">
        <v>8625</v>
      </c>
      <c r="S64" s="1864"/>
      <c r="T64" s="1864"/>
      <c r="U64" s="1864" t="s">
        <v>8624</v>
      </c>
      <c r="V64" s="1864"/>
      <c r="W64" s="1864"/>
      <c r="X64" s="1864" t="s">
        <v>8625</v>
      </c>
      <c r="Y64" s="1864"/>
      <c r="Z64" s="1864"/>
      <c r="AA64" s="1864" t="s">
        <v>8624</v>
      </c>
      <c r="AB64" s="1864"/>
      <c r="AC64" s="1864"/>
      <c r="AD64" s="1864" t="s">
        <v>8625</v>
      </c>
      <c r="AE64" s="1864"/>
      <c r="AF64" s="1864"/>
      <c r="AG64" s="1933"/>
      <c r="AH64" s="1934"/>
      <c r="AI64" s="1934"/>
      <c r="AJ64" s="1935"/>
    </row>
    <row r="65" spans="1:36" ht="15" customHeight="1" x14ac:dyDescent="0.4">
      <c r="A65" s="1977"/>
      <c r="B65" s="2072"/>
      <c r="C65" s="1864" t="s">
        <v>8626</v>
      </c>
      <c r="D65" s="1864"/>
      <c r="E65" s="1864"/>
      <c r="F65" s="1864" t="s">
        <v>8627</v>
      </c>
      <c r="G65" s="1864"/>
      <c r="H65" s="1864"/>
      <c r="I65" s="2040"/>
      <c r="J65" s="2040"/>
      <c r="K65" s="2040"/>
      <c r="L65" s="2040"/>
      <c r="M65" s="2040"/>
      <c r="N65" s="2040"/>
      <c r="O65" s="2040"/>
      <c r="P65" s="2040"/>
      <c r="Q65" s="2040"/>
      <c r="R65" s="2040"/>
      <c r="S65" s="2040"/>
      <c r="T65" s="2040"/>
      <c r="U65" s="2040"/>
      <c r="V65" s="2040"/>
      <c r="W65" s="2040"/>
      <c r="X65" s="2040"/>
      <c r="Y65" s="2040"/>
      <c r="Z65" s="2040"/>
      <c r="AA65" s="2040"/>
      <c r="AB65" s="2040"/>
      <c r="AC65" s="2040"/>
      <c r="AD65" s="2040"/>
      <c r="AE65" s="2040"/>
      <c r="AF65" s="2040"/>
      <c r="AG65" s="1933"/>
      <c r="AH65" s="1934"/>
      <c r="AI65" s="1934"/>
      <c r="AJ65" s="1935"/>
    </row>
    <row r="66" spans="1:36" ht="15" customHeight="1" x14ac:dyDescent="0.4">
      <c r="A66" s="1977"/>
      <c r="B66" s="2072"/>
      <c r="C66" s="1864"/>
      <c r="D66" s="1864"/>
      <c r="E66" s="1864"/>
      <c r="F66" s="1864" t="s">
        <v>8628</v>
      </c>
      <c r="G66" s="1864"/>
      <c r="H66" s="1864"/>
      <c r="I66" s="2040"/>
      <c r="J66" s="2040"/>
      <c r="K66" s="2040"/>
      <c r="L66" s="2040"/>
      <c r="M66" s="2040"/>
      <c r="N66" s="2040"/>
      <c r="O66" s="2040"/>
      <c r="P66" s="2040"/>
      <c r="Q66" s="2040"/>
      <c r="R66" s="2040"/>
      <c r="S66" s="2040"/>
      <c r="T66" s="2040"/>
      <c r="U66" s="2040"/>
      <c r="V66" s="2040"/>
      <c r="W66" s="2040"/>
      <c r="X66" s="2040"/>
      <c r="Y66" s="2040"/>
      <c r="Z66" s="2040"/>
      <c r="AA66" s="2040"/>
      <c r="AB66" s="2040"/>
      <c r="AC66" s="2040"/>
      <c r="AD66" s="2040"/>
      <c r="AE66" s="2040"/>
      <c r="AF66" s="2040"/>
      <c r="AG66" s="1933"/>
      <c r="AH66" s="1934"/>
      <c r="AI66" s="1934"/>
      <c r="AJ66" s="1935"/>
    </row>
    <row r="67" spans="1:36" ht="15" customHeight="1" x14ac:dyDescent="0.4">
      <c r="A67" s="1977"/>
      <c r="B67" s="2072"/>
      <c r="C67" s="1864" t="s">
        <v>8629</v>
      </c>
      <c r="D67" s="1864"/>
      <c r="E67" s="1864"/>
      <c r="F67" s="1864"/>
      <c r="G67" s="1864"/>
      <c r="H67" s="1864"/>
      <c r="I67" s="2040"/>
      <c r="J67" s="2040"/>
      <c r="K67" s="2040"/>
      <c r="L67" s="2040"/>
      <c r="M67" s="2040"/>
      <c r="N67" s="2040"/>
      <c r="O67" s="2040"/>
      <c r="P67" s="2040"/>
      <c r="Q67" s="2040"/>
      <c r="R67" s="2040"/>
      <c r="S67" s="2040"/>
      <c r="T67" s="2040"/>
      <c r="U67" s="2040"/>
      <c r="V67" s="2040"/>
      <c r="W67" s="2040"/>
      <c r="X67" s="2040"/>
      <c r="Y67" s="2040"/>
      <c r="Z67" s="2040"/>
      <c r="AA67" s="2040"/>
      <c r="AB67" s="2040"/>
      <c r="AC67" s="2040"/>
      <c r="AD67" s="2040"/>
      <c r="AE67" s="2040"/>
      <c r="AF67" s="2040"/>
      <c r="AG67" s="1933"/>
      <c r="AH67" s="1934"/>
      <c r="AI67" s="1934"/>
      <c r="AJ67" s="1935"/>
    </row>
    <row r="68" spans="1:36" ht="15" customHeight="1" x14ac:dyDescent="0.4">
      <c r="A68" s="1977"/>
      <c r="B68" s="2072"/>
      <c r="C68" s="1913" t="s">
        <v>8630</v>
      </c>
      <c r="D68" s="1913"/>
      <c r="E68" s="1913"/>
      <c r="F68" s="1913"/>
      <c r="G68" s="1913"/>
      <c r="H68" s="1913"/>
      <c r="I68" s="2066"/>
      <c r="J68" s="2066"/>
      <c r="K68" s="2066"/>
      <c r="L68" s="2066"/>
      <c r="M68" s="2066"/>
      <c r="N68" s="2066"/>
      <c r="O68" s="2066"/>
      <c r="P68" s="2066"/>
      <c r="Q68" s="2066"/>
      <c r="R68" s="2066"/>
      <c r="S68" s="2066"/>
      <c r="T68" s="2066"/>
      <c r="U68" s="2066"/>
      <c r="V68" s="2066"/>
      <c r="W68" s="2066"/>
      <c r="X68" s="2066"/>
      <c r="Y68" s="2066"/>
      <c r="Z68" s="2066"/>
      <c r="AA68" s="2066"/>
      <c r="AB68" s="2066"/>
      <c r="AC68" s="2066"/>
      <c r="AD68" s="2066"/>
      <c r="AE68" s="2066"/>
      <c r="AF68" s="2066"/>
      <c r="AG68" s="1936"/>
      <c r="AH68" s="1937"/>
      <c r="AI68" s="1937"/>
      <c r="AJ68" s="1938"/>
    </row>
    <row r="69" spans="1:36" ht="15" customHeight="1" x14ac:dyDescent="0.4">
      <c r="A69" s="1977"/>
      <c r="B69" s="2072"/>
      <c r="C69" s="2026" t="s">
        <v>8689</v>
      </c>
      <c r="D69" s="2047"/>
      <c r="E69" s="2047"/>
      <c r="F69" s="2047"/>
      <c r="G69" s="2047"/>
      <c r="H69" s="2048"/>
      <c r="I69" s="2049"/>
      <c r="J69" s="2050"/>
      <c r="K69" s="2050"/>
      <c r="L69" s="2050"/>
      <c r="M69" s="2050"/>
      <c r="N69" s="2050"/>
      <c r="O69" s="2051" t="s">
        <v>8690</v>
      </c>
      <c r="P69" s="2051"/>
      <c r="Q69" s="2051"/>
      <c r="R69" s="2051"/>
      <c r="S69" s="2051"/>
      <c r="T69" s="2051"/>
      <c r="U69" s="2051"/>
      <c r="V69" s="2051"/>
      <c r="W69" s="2051"/>
      <c r="X69" s="2051"/>
      <c r="Y69" s="2051"/>
      <c r="Z69" s="2051"/>
      <c r="AA69" s="2051"/>
      <c r="AB69" s="2051"/>
      <c r="AC69" s="2051"/>
      <c r="AD69" s="2051"/>
      <c r="AE69" s="2051"/>
      <c r="AF69" s="2051"/>
      <c r="AG69" s="2051"/>
      <c r="AH69" s="2051"/>
      <c r="AI69" s="2051"/>
      <c r="AJ69" s="2052"/>
    </row>
    <row r="70" spans="1:36" ht="15" customHeight="1" x14ac:dyDescent="0.4">
      <c r="A70" s="1977"/>
      <c r="B70" s="2072"/>
      <c r="C70" s="2026" t="s">
        <v>8691</v>
      </c>
      <c r="D70" s="2047"/>
      <c r="E70" s="2047"/>
      <c r="F70" s="2047"/>
      <c r="G70" s="2047"/>
      <c r="H70" s="2048"/>
      <c r="I70" s="2049"/>
      <c r="J70" s="2050"/>
      <c r="K70" s="2050"/>
      <c r="L70" s="2050"/>
      <c r="M70" s="2050"/>
      <c r="N70" s="2050"/>
      <c r="O70" s="2051" t="s">
        <v>8692</v>
      </c>
      <c r="P70" s="2051"/>
      <c r="Q70" s="2051"/>
      <c r="R70" s="2051"/>
      <c r="S70" s="2051"/>
      <c r="T70" s="2051"/>
      <c r="U70" s="2051"/>
      <c r="V70" s="2051"/>
      <c r="W70" s="2051"/>
      <c r="X70" s="2051"/>
      <c r="Y70" s="2051"/>
      <c r="Z70" s="2051"/>
      <c r="AA70" s="2051"/>
      <c r="AB70" s="2051"/>
      <c r="AC70" s="2051"/>
      <c r="AD70" s="2051"/>
      <c r="AE70" s="2051"/>
      <c r="AF70" s="2051"/>
      <c r="AG70" s="2051"/>
      <c r="AH70" s="2051"/>
      <c r="AI70" s="2051"/>
      <c r="AJ70" s="2052"/>
    </row>
    <row r="71" spans="1:36" ht="20.45" customHeight="1" x14ac:dyDescent="0.4">
      <c r="A71" s="1977"/>
      <c r="B71" s="2072"/>
      <c r="C71" s="1457" t="s">
        <v>8693</v>
      </c>
      <c r="D71" s="2033"/>
      <c r="E71" s="2033"/>
      <c r="F71" s="2033"/>
      <c r="G71" s="2033"/>
      <c r="H71" s="1458"/>
      <c r="I71" s="2053"/>
      <c r="J71" s="2054"/>
      <c r="K71" s="2054"/>
      <c r="L71" s="2054"/>
      <c r="M71" s="2054"/>
      <c r="N71" s="2054"/>
      <c r="O71" s="603" t="s">
        <v>8694</v>
      </c>
      <c r="P71" s="603"/>
      <c r="Q71" s="2055" t="s">
        <v>8695</v>
      </c>
      <c r="R71" s="2056">
        <v>0</v>
      </c>
      <c r="S71" s="2056"/>
      <c r="T71" s="2056"/>
      <c r="U71" s="2056"/>
      <c r="V71" s="2056"/>
      <c r="W71" s="2057"/>
      <c r="X71" s="2058"/>
      <c r="Y71" s="2059"/>
      <c r="Z71" s="2059"/>
      <c r="AA71" s="2059"/>
      <c r="AB71" s="2059"/>
      <c r="AC71" s="2059"/>
      <c r="AD71" s="2060"/>
      <c r="AE71" s="1913" t="s">
        <v>8696</v>
      </c>
      <c r="AF71" s="1913"/>
      <c r="AG71" s="1913"/>
      <c r="AH71" s="1913"/>
      <c r="AI71" s="2061"/>
      <c r="AJ71" s="2062"/>
    </row>
    <row r="72" spans="1:36" ht="18" customHeight="1" thickBot="1" x14ac:dyDescent="0.45">
      <c r="A72" s="1977"/>
      <c r="B72" s="2072"/>
      <c r="C72" s="1457" t="s">
        <v>8697</v>
      </c>
      <c r="D72" s="2033"/>
      <c r="E72" s="2033"/>
      <c r="F72" s="2033"/>
      <c r="G72" s="2033"/>
      <c r="H72" s="1458"/>
      <c r="I72" s="2067">
        <v>2</v>
      </c>
      <c r="J72" s="2068"/>
      <c r="K72" s="2068"/>
      <c r="L72" s="2068"/>
      <c r="M72" s="2069"/>
      <c r="N72" s="1457" t="s">
        <v>8720</v>
      </c>
      <c r="O72" s="2033"/>
      <c r="P72" s="2033"/>
      <c r="Q72" s="2033"/>
      <c r="R72" s="1458"/>
      <c r="S72" s="2067">
        <v>2</v>
      </c>
      <c r="T72" s="2068"/>
      <c r="U72" s="2068"/>
      <c r="V72" s="2068"/>
      <c r="W72" s="2069"/>
      <c r="X72" s="1457" t="s">
        <v>8721</v>
      </c>
      <c r="Y72" s="2033"/>
      <c r="Z72" s="2033"/>
      <c r="AA72" s="2033"/>
      <c r="AB72" s="2033"/>
      <c r="AC72" s="614">
        <v>1</v>
      </c>
      <c r="AD72" s="615" t="str">
        <f>IF(ISNA(VLOOKUP(AC72, 出力変換_人員配置区分_療養介護,4,FALSE)),0, VLOOKUP(AC72, 出力変換_人員配置区分_療養介護,4,FALSE)) &amp; ""</f>
        <v>00</v>
      </c>
      <c r="AE72" s="606" t="s">
        <v>8722</v>
      </c>
      <c r="AF72" s="616" t="str">
        <f>IF(ISNA(VLOOKUP(AE72, 取込変換_人員配置区分_療養介護,2,FALSE)),1, VLOOKUP(AE72, 取込変換_人員配置区分_療養介護,2,FALSE)) &amp; ""</f>
        <v>1</v>
      </c>
      <c r="AG72" s="608"/>
      <c r="AH72" s="608"/>
      <c r="AI72" s="608"/>
      <c r="AJ72" s="609"/>
    </row>
    <row r="73" spans="1:36" ht="15" customHeight="1" x14ac:dyDescent="0.4">
      <c r="A73" s="2070" t="s">
        <v>8723</v>
      </c>
      <c r="B73" s="2071"/>
      <c r="C73" s="2075" t="s">
        <v>8621</v>
      </c>
      <c r="D73" s="2076"/>
      <c r="E73" s="2076"/>
      <c r="F73" s="2076"/>
      <c r="G73" s="2076"/>
      <c r="H73" s="2077"/>
      <c r="I73" s="2078" t="s">
        <v>8687</v>
      </c>
      <c r="J73" s="2078"/>
      <c r="K73" s="2078"/>
      <c r="L73" s="2078"/>
      <c r="M73" s="2078"/>
      <c r="N73" s="2078"/>
      <c r="O73" s="2078" t="s">
        <v>8688</v>
      </c>
      <c r="P73" s="2078"/>
      <c r="Q73" s="2078"/>
      <c r="R73" s="2078"/>
      <c r="S73" s="2078"/>
      <c r="T73" s="2078"/>
      <c r="U73" s="2078" t="s">
        <v>8719</v>
      </c>
      <c r="V73" s="2078"/>
      <c r="W73" s="2078"/>
      <c r="X73" s="2078"/>
      <c r="Y73" s="2078"/>
      <c r="Z73" s="2078"/>
      <c r="AA73" s="2079"/>
      <c r="AB73" s="2079"/>
      <c r="AC73" s="2079"/>
      <c r="AD73" s="2079"/>
      <c r="AE73" s="2079"/>
      <c r="AF73" s="2079"/>
      <c r="AG73" s="2063"/>
      <c r="AH73" s="2064"/>
      <c r="AI73" s="2064"/>
      <c r="AJ73" s="2065"/>
    </row>
    <row r="74" spans="1:36" ht="15" customHeight="1" x14ac:dyDescent="0.4">
      <c r="A74" s="1977"/>
      <c r="B74" s="2072"/>
      <c r="C74" s="1927"/>
      <c r="D74" s="1928"/>
      <c r="E74" s="1928"/>
      <c r="F74" s="1928"/>
      <c r="G74" s="1928"/>
      <c r="H74" s="1929"/>
      <c r="I74" s="1864" t="s">
        <v>8624</v>
      </c>
      <c r="J74" s="1864"/>
      <c r="K74" s="1864"/>
      <c r="L74" s="1864" t="s">
        <v>8625</v>
      </c>
      <c r="M74" s="1864"/>
      <c r="N74" s="1864"/>
      <c r="O74" s="1864" t="s">
        <v>8624</v>
      </c>
      <c r="P74" s="1864"/>
      <c r="Q74" s="1864"/>
      <c r="R74" s="1864" t="s">
        <v>8625</v>
      </c>
      <c r="S74" s="1864"/>
      <c r="T74" s="1864"/>
      <c r="U74" s="1864" t="s">
        <v>8624</v>
      </c>
      <c r="V74" s="1864"/>
      <c r="W74" s="1864"/>
      <c r="X74" s="1864" t="s">
        <v>8625</v>
      </c>
      <c r="Y74" s="1864"/>
      <c r="Z74" s="1864"/>
      <c r="AA74" s="1864" t="s">
        <v>8624</v>
      </c>
      <c r="AB74" s="1864"/>
      <c r="AC74" s="1864"/>
      <c r="AD74" s="1864" t="s">
        <v>8625</v>
      </c>
      <c r="AE74" s="1864"/>
      <c r="AF74" s="1864"/>
      <c r="AG74" s="1933"/>
      <c r="AH74" s="1934"/>
      <c r="AI74" s="1934"/>
      <c r="AJ74" s="1935"/>
    </row>
    <row r="75" spans="1:36" ht="15" customHeight="1" x14ac:dyDescent="0.4">
      <c r="A75" s="1977"/>
      <c r="B75" s="2072"/>
      <c r="C75" s="1864" t="s">
        <v>8626</v>
      </c>
      <c r="D75" s="1864"/>
      <c r="E75" s="1864"/>
      <c r="F75" s="1864" t="s">
        <v>8627</v>
      </c>
      <c r="G75" s="1864"/>
      <c r="H75" s="1864"/>
      <c r="I75" s="2040"/>
      <c r="J75" s="2040"/>
      <c r="K75" s="2040"/>
      <c r="L75" s="2040"/>
      <c r="M75" s="2040"/>
      <c r="N75" s="2040"/>
      <c r="O75" s="2040"/>
      <c r="P75" s="2040"/>
      <c r="Q75" s="2040"/>
      <c r="R75" s="2040"/>
      <c r="S75" s="2040"/>
      <c r="T75" s="2040"/>
      <c r="U75" s="2040"/>
      <c r="V75" s="2040"/>
      <c r="W75" s="2040"/>
      <c r="X75" s="2040"/>
      <c r="Y75" s="2040"/>
      <c r="Z75" s="2040"/>
      <c r="AA75" s="2040"/>
      <c r="AB75" s="2040"/>
      <c r="AC75" s="2040"/>
      <c r="AD75" s="2040"/>
      <c r="AE75" s="2040"/>
      <c r="AF75" s="2040"/>
      <c r="AG75" s="1933"/>
      <c r="AH75" s="1934"/>
      <c r="AI75" s="1934"/>
      <c r="AJ75" s="1935"/>
    </row>
    <row r="76" spans="1:36" ht="15" customHeight="1" x14ac:dyDescent="0.4">
      <c r="A76" s="1977"/>
      <c r="B76" s="2072"/>
      <c r="C76" s="1864"/>
      <c r="D76" s="1864"/>
      <c r="E76" s="1864"/>
      <c r="F76" s="1864" t="s">
        <v>8628</v>
      </c>
      <c r="G76" s="1864"/>
      <c r="H76" s="1864"/>
      <c r="I76" s="2040"/>
      <c r="J76" s="2040"/>
      <c r="K76" s="2040"/>
      <c r="L76" s="2040"/>
      <c r="M76" s="2040"/>
      <c r="N76" s="2040"/>
      <c r="O76" s="2040"/>
      <c r="P76" s="2040"/>
      <c r="Q76" s="2040"/>
      <c r="R76" s="2040"/>
      <c r="S76" s="2040"/>
      <c r="T76" s="2040"/>
      <c r="U76" s="2040"/>
      <c r="V76" s="2040"/>
      <c r="W76" s="2040"/>
      <c r="X76" s="2040"/>
      <c r="Y76" s="2040"/>
      <c r="Z76" s="2040"/>
      <c r="AA76" s="2040"/>
      <c r="AB76" s="2040"/>
      <c r="AC76" s="2040"/>
      <c r="AD76" s="2040"/>
      <c r="AE76" s="2040"/>
      <c r="AF76" s="2040"/>
      <c r="AG76" s="1933"/>
      <c r="AH76" s="1934"/>
      <c r="AI76" s="1934"/>
      <c r="AJ76" s="1935"/>
    </row>
    <row r="77" spans="1:36" ht="15" customHeight="1" x14ac:dyDescent="0.4">
      <c r="A77" s="1977"/>
      <c r="B77" s="2072"/>
      <c r="C77" s="1864" t="s">
        <v>8629</v>
      </c>
      <c r="D77" s="1864"/>
      <c r="E77" s="1864"/>
      <c r="F77" s="1864"/>
      <c r="G77" s="1864"/>
      <c r="H77" s="1864"/>
      <c r="I77" s="2040"/>
      <c r="J77" s="2040"/>
      <c r="K77" s="2040"/>
      <c r="L77" s="2040"/>
      <c r="M77" s="2040"/>
      <c r="N77" s="2040"/>
      <c r="O77" s="2040"/>
      <c r="P77" s="2040"/>
      <c r="Q77" s="2040"/>
      <c r="R77" s="2040"/>
      <c r="S77" s="2040"/>
      <c r="T77" s="2040"/>
      <c r="U77" s="2040"/>
      <c r="V77" s="2040"/>
      <c r="W77" s="2040"/>
      <c r="X77" s="2040"/>
      <c r="Y77" s="2040"/>
      <c r="Z77" s="2040"/>
      <c r="AA77" s="2040"/>
      <c r="AB77" s="2040"/>
      <c r="AC77" s="2040"/>
      <c r="AD77" s="2040"/>
      <c r="AE77" s="2040"/>
      <c r="AF77" s="2040"/>
      <c r="AG77" s="1933"/>
      <c r="AH77" s="1934"/>
      <c r="AI77" s="1934"/>
      <c r="AJ77" s="1935"/>
    </row>
    <row r="78" spans="1:36" ht="15" customHeight="1" x14ac:dyDescent="0.4">
      <c r="A78" s="1977"/>
      <c r="B78" s="2072"/>
      <c r="C78" s="1913" t="s">
        <v>8630</v>
      </c>
      <c r="D78" s="1913"/>
      <c r="E78" s="1913"/>
      <c r="F78" s="1913"/>
      <c r="G78" s="1913"/>
      <c r="H78" s="1913"/>
      <c r="I78" s="2066"/>
      <c r="J78" s="2066"/>
      <c r="K78" s="2066"/>
      <c r="L78" s="2066"/>
      <c r="M78" s="2066"/>
      <c r="N78" s="2066"/>
      <c r="O78" s="2066"/>
      <c r="P78" s="2066"/>
      <c r="Q78" s="2066"/>
      <c r="R78" s="2066"/>
      <c r="S78" s="2066"/>
      <c r="T78" s="2066"/>
      <c r="U78" s="2066"/>
      <c r="V78" s="2066"/>
      <c r="W78" s="2066"/>
      <c r="X78" s="2066"/>
      <c r="Y78" s="2066"/>
      <c r="Z78" s="2066"/>
      <c r="AA78" s="2066"/>
      <c r="AB78" s="2066"/>
      <c r="AC78" s="2066"/>
      <c r="AD78" s="2066"/>
      <c r="AE78" s="2066"/>
      <c r="AF78" s="2066"/>
      <c r="AG78" s="1936"/>
      <c r="AH78" s="1937"/>
      <c r="AI78" s="1937"/>
      <c r="AJ78" s="1938"/>
    </row>
    <row r="79" spans="1:36" ht="15" customHeight="1" x14ac:dyDescent="0.4">
      <c r="A79" s="1977"/>
      <c r="B79" s="2072"/>
      <c r="C79" s="2026" t="s">
        <v>8689</v>
      </c>
      <c r="D79" s="2047"/>
      <c r="E79" s="2047"/>
      <c r="F79" s="2047"/>
      <c r="G79" s="2047"/>
      <c r="H79" s="2048"/>
      <c r="I79" s="2049"/>
      <c r="J79" s="2050"/>
      <c r="K79" s="2050"/>
      <c r="L79" s="2050"/>
      <c r="M79" s="2050"/>
      <c r="N79" s="2050"/>
      <c r="O79" s="2051" t="s">
        <v>8690</v>
      </c>
      <c r="P79" s="2051"/>
      <c r="Q79" s="2051"/>
      <c r="R79" s="2051"/>
      <c r="S79" s="2051"/>
      <c r="T79" s="2051"/>
      <c r="U79" s="2051"/>
      <c r="V79" s="2051"/>
      <c r="W79" s="2051"/>
      <c r="X79" s="2051"/>
      <c r="Y79" s="2051"/>
      <c r="Z79" s="2051"/>
      <c r="AA79" s="2051"/>
      <c r="AB79" s="2051"/>
      <c r="AC79" s="2051"/>
      <c r="AD79" s="2051"/>
      <c r="AE79" s="2051"/>
      <c r="AF79" s="2051"/>
      <c r="AG79" s="2051"/>
      <c r="AH79" s="2051"/>
      <c r="AI79" s="2051"/>
      <c r="AJ79" s="2052"/>
    </row>
    <row r="80" spans="1:36" ht="15" customHeight="1" x14ac:dyDescent="0.4">
      <c r="A80" s="1977"/>
      <c r="B80" s="2072"/>
      <c r="C80" s="2026" t="s">
        <v>8691</v>
      </c>
      <c r="D80" s="2047"/>
      <c r="E80" s="2047"/>
      <c r="F80" s="2047"/>
      <c r="G80" s="2047"/>
      <c r="H80" s="2048"/>
      <c r="I80" s="2049"/>
      <c r="J80" s="2050"/>
      <c r="K80" s="2050"/>
      <c r="L80" s="2050"/>
      <c r="M80" s="2050"/>
      <c r="N80" s="2050"/>
      <c r="O80" s="2051" t="s">
        <v>8692</v>
      </c>
      <c r="P80" s="2051"/>
      <c r="Q80" s="2051"/>
      <c r="R80" s="2051"/>
      <c r="S80" s="2051"/>
      <c r="T80" s="2051"/>
      <c r="U80" s="2051"/>
      <c r="V80" s="2051"/>
      <c r="W80" s="2051"/>
      <c r="X80" s="2051"/>
      <c r="Y80" s="2051"/>
      <c r="Z80" s="2051"/>
      <c r="AA80" s="2051"/>
      <c r="AB80" s="2051"/>
      <c r="AC80" s="2051"/>
      <c r="AD80" s="2051"/>
      <c r="AE80" s="2051"/>
      <c r="AF80" s="2051"/>
      <c r="AG80" s="2051"/>
      <c r="AH80" s="2051"/>
      <c r="AI80" s="2051"/>
      <c r="AJ80" s="2052"/>
    </row>
    <row r="81" spans="1:36" ht="18.600000000000001" customHeight="1" x14ac:dyDescent="0.4">
      <c r="A81" s="1977"/>
      <c r="B81" s="2072"/>
      <c r="C81" s="1457" t="s">
        <v>8693</v>
      </c>
      <c r="D81" s="2033"/>
      <c r="E81" s="2033"/>
      <c r="F81" s="2033"/>
      <c r="G81" s="2033"/>
      <c r="H81" s="1458"/>
      <c r="I81" s="2053"/>
      <c r="J81" s="2054"/>
      <c r="K81" s="2054"/>
      <c r="L81" s="2054"/>
      <c r="M81" s="2054"/>
      <c r="N81" s="2054"/>
      <c r="O81" s="603" t="s">
        <v>8694</v>
      </c>
      <c r="P81" s="603"/>
      <c r="Q81" s="2055" t="s">
        <v>8695</v>
      </c>
      <c r="R81" s="2056">
        <v>0</v>
      </c>
      <c r="S81" s="2056"/>
      <c r="T81" s="2056"/>
      <c r="U81" s="2056"/>
      <c r="V81" s="2056"/>
      <c r="W81" s="2057"/>
      <c r="X81" s="2058"/>
      <c r="Y81" s="2059"/>
      <c r="Z81" s="2059"/>
      <c r="AA81" s="2059"/>
      <c r="AB81" s="2059"/>
      <c r="AC81" s="2059"/>
      <c r="AD81" s="2060"/>
      <c r="AE81" s="1913" t="s">
        <v>8696</v>
      </c>
      <c r="AF81" s="1913"/>
      <c r="AG81" s="1913"/>
      <c r="AH81" s="1913"/>
      <c r="AI81" s="2061"/>
      <c r="AJ81" s="2062"/>
    </row>
    <row r="82" spans="1:36" ht="18" customHeight="1" thickBot="1" x14ac:dyDescent="0.45">
      <c r="A82" s="2073"/>
      <c r="B82" s="2074"/>
      <c r="C82" s="1457" t="s">
        <v>8724</v>
      </c>
      <c r="D82" s="2033"/>
      <c r="E82" s="2033"/>
      <c r="F82" s="2033"/>
      <c r="G82" s="2033"/>
      <c r="H82" s="1458"/>
      <c r="I82" s="2067">
        <v>2</v>
      </c>
      <c r="J82" s="2068"/>
      <c r="K82" s="2068"/>
      <c r="L82" s="2068"/>
      <c r="M82" s="2069"/>
      <c r="N82" s="1457" t="s">
        <v>8725</v>
      </c>
      <c r="O82" s="2033"/>
      <c r="P82" s="2033"/>
      <c r="Q82" s="2033"/>
      <c r="R82" s="1458"/>
      <c r="S82" s="2067">
        <v>2</v>
      </c>
      <c r="T82" s="2068"/>
      <c r="U82" s="2068"/>
      <c r="V82" s="2068"/>
      <c r="W82" s="2069"/>
      <c r="X82" s="1457" t="s">
        <v>8721</v>
      </c>
      <c r="Y82" s="2033"/>
      <c r="Z82" s="2033"/>
      <c r="AA82" s="2033"/>
      <c r="AB82" s="2033"/>
      <c r="AC82" s="614">
        <v>1</v>
      </c>
      <c r="AD82" s="615" t="str">
        <f>IF(ISNA(VLOOKUP(AC82, 出力変換_人員配置区分_療養介護,4,FALSE)),0, VLOOKUP(AC82, 出力変換_人員配置区分_療養介護,4,FALSE)) &amp; ""</f>
        <v>00</v>
      </c>
      <c r="AE82" s="606" t="s">
        <v>8726</v>
      </c>
      <c r="AF82" s="616" t="str">
        <f>IF(ISNA(VLOOKUP(AE82, 取込変換_人員配置区分_療養介護,2,FALSE)),1, VLOOKUP(AE82, 取込変換_人員配置区分_療養介護,2,FALSE)) &amp; ""</f>
        <v>1</v>
      </c>
      <c r="AG82" s="608"/>
      <c r="AH82" s="608"/>
      <c r="AI82" s="608"/>
      <c r="AJ82" s="609"/>
    </row>
    <row r="83" spans="1:36" ht="15" customHeight="1" x14ac:dyDescent="0.4">
      <c r="A83" s="2070" t="s">
        <v>8727</v>
      </c>
      <c r="B83" s="2071"/>
      <c r="C83" s="2075" t="s">
        <v>8621</v>
      </c>
      <c r="D83" s="2076"/>
      <c r="E83" s="2076"/>
      <c r="F83" s="2076"/>
      <c r="G83" s="2076"/>
      <c r="H83" s="2077"/>
      <c r="I83" s="2078" t="s">
        <v>8687</v>
      </c>
      <c r="J83" s="2078"/>
      <c r="K83" s="2078"/>
      <c r="L83" s="2078"/>
      <c r="M83" s="2078"/>
      <c r="N83" s="2078"/>
      <c r="O83" s="2078" t="s">
        <v>8688</v>
      </c>
      <c r="P83" s="2078"/>
      <c r="Q83" s="2078"/>
      <c r="R83" s="2078"/>
      <c r="S83" s="2078"/>
      <c r="T83" s="2078"/>
      <c r="U83" s="2078" t="s">
        <v>8719</v>
      </c>
      <c r="V83" s="2078"/>
      <c r="W83" s="2078"/>
      <c r="X83" s="2078"/>
      <c r="Y83" s="2078"/>
      <c r="Z83" s="2078"/>
      <c r="AA83" s="2079"/>
      <c r="AB83" s="2079"/>
      <c r="AC83" s="2079"/>
      <c r="AD83" s="2079"/>
      <c r="AE83" s="2079"/>
      <c r="AF83" s="2079"/>
      <c r="AG83" s="2063"/>
      <c r="AH83" s="2064"/>
      <c r="AI83" s="2064"/>
      <c r="AJ83" s="2065"/>
    </row>
    <row r="84" spans="1:36" ht="15" customHeight="1" x14ac:dyDescent="0.4">
      <c r="A84" s="1977"/>
      <c r="B84" s="2072"/>
      <c r="C84" s="1927"/>
      <c r="D84" s="1928"/>
      <c r="E84" s="1928"/>
      <c r="F84" s="1928"/>
      <c r="G84" s="1928"/>
      <c r="H84" s="1929"/>
      <c r="I84" s="1864" t="s">
        <v>8624</v>
      </c>
      <c r="J84" s="1864"/>
      <c r="K84" s="1864"/>
      <c r="L84" s="1864" t="s">
        <v>8625</v>
      </c>
      <c r="M84" s="1864"/>
      <c r="N84" s="1864"/>
      <c r="O84" s="1864" t="s">
        <v>8624</v>
      </c>
      <c r="P84" s="1864"/>
      <c r="Q84" s="1864"/>
      <c r="R84" s="1864" t="s">
        <v>8625</v>
      </c>
      <c r="S84" s="1864"/>
      <c r="T84" s="1864"/>
      <c r="U84" s="1864" t="s">
        <v>8624</v>
      </c>
      <c r="V84" s="1864"/>
      <c r="W84" s="1864"/>
      <c r="X84" s="1864" t="s">
        <v>8625</v>
      </c>
      <c r="Y84" s="1864"/>
      <c r="Z84" s="1864"/>
      <c r="AA84" s="1864" t="s">
        <v>8624</v>
      </c>
      <c r="AB84" s="1864"/>
      <c r="AC84" s="1864"/>
      <c r="AD84" s="1864" t="s">
        <v>8625</v>
      </c>
      <c r="AE84" s="1864"/>
      <c r="AF84" s="1864"/>
      <c r="AG84" s="1933"/>
      <c r="AH84" s="1934"/>
      <c r="AI84" s="1934"/>
      <c r="AJ84" s="1935"/>
    </row>
    <row r="85" spans="1:36" ht="15" customHeight="1" x14ac:dyDescent="0.4">
      <c r="A85" s="1977"/>
      <c r="B85" s="2072"/>
      <c r="C85" s="1864" t="s">
        <v>8626</v>
      </c>
      <c r="D85" s="1864"/>
      <c r="E85" s="1864"/>
      <c r="F85" s="1864" t="s">
        <v>8627</v>
      </c>
      <c r="G85" s="1864"/>
      <c r="H85" s="1864"/>
      <c r="I85" s="2040"/>
      <c r="J85" s="2040"/>
      <c r="K85" s="2040"/>
      <c r="L85" s="2040"/>
      <c r="M85" s="2040"/>
      <c r="N85" s="2040"/>
      <c r="O85" s="2040"/>
      <c r="P85" s="2040"/>
      <c r="Q85" s="2040"/>
      <c r="R85" s="2040"/>
      <c r="S85" s="2040"/>
      <c r="T85" s="2040"/>
      <c r="U85" s="2040"/>
      <c r="V85" s="2040"/>
      <c r="W85" s="2040"/>
      <c r="X85" s="2040"/>
      <c r="Y85" s="2040"/>
      <c r="Z85" s="2040"/>
      <c r="AA85" s="2040"/>
      <c r="AB85" s="2040"/>
      <c r="AC85" s="2040"/>
      <c r="AD85" s="2040"/>
      <c r="AE85" s="2040"/>
      <c r="AF85" s="2040"/>
      <c r="AG85" s="1933"/>
      <c r="AH85" s="1934"/>
      <c r="AI85" s="1934"/>
      <c r="AJ85" s="1935"/>
    </row>
    <row r="86" spans="1:36" ht="15" customHeight="1" x14ac:dyDescent="0.4">
      <c r="A86" s="1977"/>
      <c r="B86" s="2072"/>
      <c r="C86" s="1864"/>
      <c r="D86" s="1864"/>
      <c r="E86" s="1864"/>
      <c r="F86" s="1864" t="s">
        <v>8628</v>
      </c>
      <c r="G86" s="1864"/>
      <c r="H86" s="1864"/>
      <c r="I86" s="2040"/>
      <c r="J86" s="2040"/>
      <c r="K86" s="2040"/>
      <c r="L86" s="2040"/>
      <c r="M86" s="2040"/>
      <c r="N86" s="2040"/>
      <c r="O86" s="2040"/>
      <c r="P86" s="2040"/>
      <c r="Q86" s="2040"/>
      <c r="R86" s="2040"/>
      <c r="S86" s="2040"/>
      <c r="T86" s="2040"/>
      <c r="U86" s="2040"/>
      <c r="V86" s="2040"/>
      <c r="W86" s="2040"/>
      <c r="X86" s="2040"/>
      <c r="Y86" s="2040"/>
      <c r="Z86" s="2040"/>
      <c r="AA86" s="2040"/>
      <c r="AB86" s="2040"/>
      <c r="AC86" s="2040"/>
      <c r="AD86" s="2040"/>
      <c r="AE86" s="2040"/>
      <c r="AF86" s="2040"/>
      <c r="AG86" s="1933"/>
      <c r="AH86" s="1934"/>
      <c r="AI86" s="1934"/>
      <c r="AJ86" s="1935"/>
    </row>
    <row r="87" spans="1:36" ht="15" customHeight="1" x14ac:dyDescent="0.4">
      <c r="A87" s="1977"/>
      <c r="B87" s="2072"/>
      <c r="C87" s="1864" t="s">
        <v>8629</v>
      </c>
      <c r="D87" s="1864"/>
      <c r="E87" s="1864"/>
      <c r="F87" s="1864"/>
      <c r="G87" s="1864"/>
      <c r="H87" s="1864"/>
      <c r="I87" s="2040"/>
      <c r="J87" s="2040"/>
      <c r="K87" s="2040"/>
      <c r="L87" s="2040"/>
      <c r="M87" s="2040"/>
      <c r="N87" s="2040"/>
      <c r="O87" s="2040"/>
      <c r="P87" s="2040"/>
      <c r="Q87" s="2040"/>
      <c r="R87" s="2040"/>
      <c r="S87" s="2040"/>
      <c r="T87" s="2040"/>
      <c r="U87" s="2040"/>
      <c r="V87" s="2040"/>
      <c r="W87" s="2040"/>
      <c r="X87" s="2040"/>
      <c r="Y87" s="2040"/>
      <c r="Z87" s="2040"/>
      <c r="AA87" s="2040"/>
      <c r="AB87" s="2040"/>
      <c r="AC87" s="2040"/>
      <c r="AD87" s="2040"/>
      <c r="AE87" s="2040"/>
      <c r="AF87" s="2040"/>
      <c r="AG87" s="1933"/>
      <c r="AH87" s="1934"/>
      <c r="AI87" s="1934"/>
      <c r="AJ87" s="1935"/>
    </row>
    <row r="88" spans="1:36" ht="15" customHeight="1" x14ac:dyDescent="0.4">
      <c r="A88" s="1977"/>
      <c r="B88" s="2072"/>
      <c r="C88" s="1913" t="s">
        <v>8630</v>
      </c>
      <c r="D88" s="1913"/>
      <c r="E88" s="1913"/>
      <c r="F88" s="1913"/>
      <c r="G88" s="1913"/>
      <c r="H88" s="1913"/>
      <c r="I88" s="2066"/>
      <c r="J88" s="2066"/>
      <c r="K88" s="2066"/>
      <c r="L88" s="2066"/>
      <c r="M88" s="2066"/>
      <c r="N88" s="2066"/>
      <c r="O88" s="2066"/>
      <c r="P88" s="2066"/>
      <c r="Q88" s="2066"/>
      <c r="R88" s="2066"/>
      <c r="S88" s="2066"/>
      <c r="T88" s="2066"/>
      <c r="U88" s="2066"/>
      <c r="V88" s="2066"/>
      <c r="W88" s="2066"/>
      <c r="X88" s="2066"/>
      <c r="Y88" s="2066"/>
      <c r="Z88" s="2066"/>
      <c r="AA88" s="2066"/>
      <c r="AB88" s="2066"/>
      <c r="AC88" s="2066"/>
      <c r="AD88" s="2066"/>
      <c r="AE88" s="2066"/>
      <c r="AF88" s="2066"/>
      <c r="AG88" s="1936"/>
      <c r="AH88" s="1937"/>
      <c r="AI88" s="1937"/>
      <c r="AJ88" s="1938"/>
    </row>
    <row r="89" spans="1:36" ht="15" customHeight="1" x14ac:dyDescent="0.4">
      <c r="A89" s="1977"/>
      <c r="B89" s="2072"/>
      <c r="C89" s="2026" t="s">
        <v>8689</v>
      </c>
      <c r="D89" s="2047"/>
      <c r="E89" s="2047"/>
      <c r="F89" s="2047"/>
      <c r="G89" s="2047"/>
      <c r="H89" s="2048"/>
      <c r="I89" s="2049"/>
      <c r="J89" s="2050"/>
      <c r="K89" s="2050"/>
      <c r="L89" s="2050"/>
      <c r="M89" s="2050"/>
      <c r="N89" s="2050"/>
      <c r="O89" s="2051" t="s">
        <v>8690</v>
      </c>
      <c r="P89" s="2051"/>
      <c r="Q89" s="2051"/>
      <c r="R89" s="2051"/>
      <c r="S89" s="2051"/>
      <c r="T89" s="2051"/>
      <c r="U89" s="2051"/>
      <c r="V89" s="2051"/>
      <c r="W89" s="2051"/>
      <c r="X89" s="2051"/>
      <c r="Y89" s="2051"/>
      <c r="Z89" s="2051">
        <v>2</v>
      </c>
      <c r="AA89" s="2051"/>
      <c r="AB89" s="2051"/>
      <c r="AC89" s="2051"/>
      <c r="AD89" s="2051"/>
      <c r="AE89" s="2051"/>
      <c r="AF89" s="2051"/>
      <c r="AG89" s="2051"/>
      <c r="AH89" s="2051"/>
      <c r="AI89" s="2051"/>
      <c r="AJ89" s="2052"/>
    </row>
    <row r="90" spans="1:36" ht="15" customHeight="1" x14ac:dyDescent="0.4">
      <c r="A90" s="1977"/>
      <c r="B90" s="2072"/>
      <c r="C90" s="2026" t="s">
        <v>8691</v>
      </c>
      <c r="D90" s="2047"/>
      <c r="E90" s="2047"/>
      <c r="F90" s="2047"/>
      <c r="G90" s="2047"/>
      <c r="H90" s="2048"/>
      <c r="I90" s="2049"/>
      <c r="J90" s="2050"/>
      <c r="K90" s="2050"/>
      <c r="L90" s="2050"/>
      <c r="M90" s="2050"/>
      <c r="N90" s="2050"/>
      <c r="O90" s="2051" t="s">
        <v>8692</v>
      </c>
      <c r="P90" s="2051"/>
      <c r="Q90" s="2051"/>
      <c r="R90" s="2051"/>
      <c r="S90" s="2051"/>
      <c r="T90" s="2051"/>
      <c r="U90" s="2051"/>
      <c r="V90" s="2051"/>
      <c r="W90" s="2051"/>
      <c r="X90" s="2051"/>
      <c r="Y90" s="2051"/>
      <c r="Z90" s="2051"/>
      <c r="AA90" s="2051"/>
      <c r="AB90" s="2051"/>
      <c r="AC90" s="2051"/>
      <c r="AD90" s="2051"/>
      <c r="AE90" s="2051"/>
      <c r="AF90" s="2051"/>
      <c r="AG90" s="2051"/>
      <c r="AH90" s="2051"/>
      <c r="AI90" s="2051"/>
      <c r="AJ90" s="2052"/>
    </row>
    <row r="91" spans="1:36" ht="19.149999999999999" customHeight="1" x14ac:dyDescent="0.4">
      <c r="A91" s="1977"/>
      <c r="B91" s="2072"/>
      <c r="C91" s="1457" t="s">
        <v>8693</v>
      </c>
      <c r="D91" s="2033"/>
      <c r="E91" s="2033"/>
      <c r="F91" s="2033"/>
      <c r="G91" s="2033"/>
      <c r="H91" s="1458"/>
      <c r="I91" s="2053"/>
      <c r="J91" s="2054"/>
      <c r="K91" s="2054"/>
      <c r="L91" s="2054"/>
      <c r="M91" s="2054"/>
      <c r="N91" s="2054"/>
      <c r="O91" s="603" t="s">
        <v>8694</v>
      </c>
      <c r="P91" s="603"/>
      <c r="Q91" s="2055" t="s">
        <v>8695</v>
      </c>
      <c r="R91" s="2056">
        <v>0</v>
      </c>
      <c r="S91" s="2056"/>
      <c r="T91" s="2056"/>
      <c r="U91" s="2056"/>
      <c r="V91" s="2056"/>
      <c r="W91" s="2057"/>
      <c r="X91" s="2058"/>
      <c r="Y91" s="2059"/>
      <c r="Z91" s="2059"/>
      <c r="AA91" s="2059"/>
      <c r="AB91" s="2059"/>
      <c r="AC91" s="2059"/>
      <c r="AD91" s="2060"/>
      <c r="AE91" s="1913" t="s">
        <v>8696</v>
      </c>
      <c r="AF91" s="1913"/>
      <c r="AG91" s="1913"/>
      <c r="AH91" s="1913"/>
      <c r="AI91" s="2061"/>
      <c r="AJ91" s="2062"/>
    </row>
    <row r="92" spans="1:36" ht="18" customHeight="1" thickBot="1" x14ac:dyDescent="0.45">
      <c r="A92" s="2073"/>
      <c r="B92" s="2074"/>
      <c r="C92" s="1457" t="s">
        <v>8697</v>
      </c>
      <c r="D92" s="2033"/>
      <c r="E92" s="2033"/>
      <c r="F92" s="2033"/>
      <c r="G92" s="2033"/>
      <c r="H92" s="1458"/>
      <c r="I92" s="2067">
        <v>2</v>
      </c>
      <c r="J92" s="2068"/>
      <c r="K92" s="2068"/>
      <c r="L92" s="2068"/>
      <c r="M92" s="2069"/>
      <c r="N92" s="1457" t="s">
        <v>8720</v>
      </c>
      <c r="O92" s="2033"/>
      <c r="P92" s="2033"/>
      <c r="Q92" s="2033"/>
      <c r="R92" s="1458"/>
      <c r="S92" s="2067">
        <v>2</v>
      </c>
      <c r="T92" s="2068"/>
      <c r="U92" s="2068"/>
      <c r="V92" s="2068"/>
      <c r="W92" s="2069"/>
      <c r="X92" s="1457" t="s">
        <v>8728</v>
      </c>
      <c r="Y92" s="2033"/>
      <c r="Z92" s="2033"/>
      <c r="AA92" s="2033"/>
      <c r="AB92" s="2033"/>
      <c r="AC92" s="614">
        <v>1</v>
      </c>
      <c r="AD92" s="615" t="str">
        <f>VLOOKUP(AC92,出力変換_人員配置区分_療養介護,4)</f>
        <v>00</v>
      </c>
      <c r="AE92" s="606" t="s">
        <v>8074</v>
      </c>
      <c r="AF92" s="616">
        <f>VLOOKUP(AE92,取込変換_人員配置区分_療養介護,2)</f>
        <v>1</v>
      </c>
      <c r="AG92" s="608"/>
      <c r="AH92" s="608"/>
      <c r="AI92" s="608"/>
      <c r="AJ92" s="609"/>
    </row>
    <row r="93" spans="1:36" ht="15" customHeight="1" x14ac:dyDescent="0.4">
      <c r="A93" s="2070" t="s">
        <v>8729</v>
      </c>
      <c r="B93" s="2071"/>
      <c r="C93" s="2075" t="s">
        <v>8621</v>
      </c>
      <c r="D93" s="2076"/>
      <c r="E93" s="2076"/>
      <c r="F93" s="2076"/>
      <c r="G93" s="2076"/>
      <c r="H93" s="2077"/>
      <c r="I93" s="2078" t="s">
        <v>8687</v>
      </c>
      <c r="J93" s="2078"/>
      <c r="K93" s="2078"/>
      <c r="L93" s="2078"/>
      <c r="M93" s="2078"/>
      <c r="N93" s="2078"/>
      <c r="O93" s="2078" t="s">
        <v>8688</v>
      </c>
      <c r="P93" s="2078"/>
      <c r="Q93" s="2078"/>
      <c r="R93" s="2078"/>
      <c r="S93" s="2078"/>
      <c r="T93" s="2078"/>
      <c r="U93" s="2078" t="s">
        <v>8719</v>
      </c>
      <c r="V93" s="2078"/>
      <c r="W93" s="2078"/>
      <c r="X93" s="2078"/>
      <c r="Y93" s="2078"/>
      <c r="Z93" s="2078"/>
      <c r="AA93" s="2079"/>
      <c r="AB93" s="2079"/>
      <c r="AC93" s="2079"/>
      <c r="AD93" s="2079"/>
      <c r="AE93" s="2079"/>
      <c r="AF93" s="2079"/>
      <c r="AG93" s="2063"/>
      <c r="AH93" s="2064"/>
      <c r="AI93" s="2064"/>
      <c r="AJ93" s="2065"/>
    </row>
    <row r="94" spans="1:36" ht="15" customHeight="1" x14ac:dyDescent="0.4">
      <c r="A94" s="1977"/>
      <c r="B94" s="2072"/>
      <c r="C94" s="1927"/>
      <c r="D94" s="1928"/>
      <c r="E94" s="1928"/>
      <c r="F94" s="1928"/>
      <c r="G94" s="1928"/>
      <c r="H94" s="1929"/>
      <c r="I94" s="1864" t="s">
        <v>8624</v>
      </c>
      <c r="J94" s="1864"/>
      <c r="K94" s="1864"/>
      <c r="L94" s="1864" t="s">
        <v>8625</v>
      </c>
      <c r="M94" s="1864"/>
      <c r="N94" s="1864"/>
      <c r="O94" s="1864" t="s">
        <v>8624</v>
      </c>
      <c r="P94" s="1864"/>
      <c r="Q94" s="1864"/>
      <c r="R94" s="1864" t="s">
        <v>8625</v>
      </c>
      <c r="S94" s="1864"/>
      <c r="T94" s="1864"/>
      <c r="U94" s="1864" t="s">
        <v>8624</v>
      </c>
      <c r="V94" s="1864"/>
      <c r="W94" s="1864"/>
      <c r="X94" s="1864" t="s">
        <v>8625</v>
      </c>
      <c r="Y94" s="1864"/>
      <c r="Z94" s="1864"/>
      <c r="AA94" s="1864" t="s">
        <v>8624</v>
      </c>
      <c r="AB94" s="1864"/>
      <c r="AC94" s="1864"/>
      <c r="AD94" s="1864" t="s">
        <v>8625</v>
      </c>
      <c r="AE94" s="1864"/>
      <c r="AF94" s="1864"/>
      <c r="AG94" s="1933"/>
      <c r="AH94" s="1934"/>
      <c r="AI94" s="1934"/>
      <c r="AJ94" s="1935"/>
    </row>
    <row r="95" spans="1:36" ht="15" customHeight="1" x14ac:dyDescent="0.4">
      <c r="A95" s="1977"/>
      <c r="B95" s="2072"/>
      <c r="C95" s="1864" t="s">
        <v>8626</v>
      </c>
      <c r="D95" s="1864"/>
      <c r="E95" s="1864"/>
      <c r="F95" s="1864" t="s">
        <v>8627</v>
      </c>
      <c r="G95" s="1864"/>
      <c r="H95" s="1864"/>
      <c r="I95" s="2040"/>
      <c r="J95" s="2040"/>
      <c r="K95" s="2040"/>
      <c r="L95" s="2040"/>
      <c r="M95" s="2040"/>
      <c r="N95" s="2040"/>
      <c r="O95" s="2040"/>
      <c r="P95" s="2040"/>
      <c r="Q95" s="2040"/>
      <c r="R95" s="2040"/>
      <c r="S95" s="2040"/>
      <c r="T95" s="2040"/>
      <c r="U95" s="2040"/>
      <c r="V95" s="2040"/>
      <c r="W95" s="2040"/>
      <c r="X95" s="2040"/>
      <c r="Y95" s="2040"/>
      <c r="Z95" s="2040"/>
      <c r="AA95" s="2040"/>
      <c r="AB95" s="2040"/>
      <c r="AC95" s="2040"/>
      <c r="AD95" s="2040"/>
      <c r="AE95" s="2040"/>
      <c r="AF95" s="2040"/>
      <c r="AG95" s="1933"/>
      <c r="AH95" s="1934"/>
      <c r="AI95" s="1934"/>
      <c r="AJ95" s="1935"/>
    </row>
    <row r="96" spans="1:36" ht="15" customHeight="1" x14ac:dyDescent="0.4">
      <c r="A96" s="1977"/>
      <c r="B96" s="2072"/>
      <c r="C96" s="1864"/>
      <c r="D96" s="1864"/>
      <c r="E96" s="1864"/>
      <c r="F96" s="1864" t="s">
        <v>8628</v>
      </c>
      <c r="G96" s="1864"/>
      <c r="H96" s="1864"/>
      <c r="I96" s="2040"/>
      <c r="J96" s="2040"/>
      <c r="K96" s="2040"/>
      <c r="L96" s="2040"/>
      <c r="M96" s="2040"/>
      <c r="N96" s="2040"/>
      <c r="O96" s="2040"/>
      <c r="P96" s="2040"/>
      <c r="Q96" s="2040"/>
      <c r="R96" s="2040"/>
      <c r="S96" s="2040"/>
      <c r="T96" s="2040"/>
      <c r="U96" s="2040"/>
      <c r="V96" s="2040"/>
      <c r="W96" s="2040"/>
      <c r="X96" s="2040"/>
      <c r="Y96" s="2040"/>
      <c r="Z96" s="2040"/>
      <c r="AA96" s="2040"/>
      <c r="AB96" s="2040"/>
      <c r="AC96" s="2040"/>
      <c r="AD96" s="2040"/>
      <c r="AE96" s="2040"/>
      <c r="AF96" s="2040"/>
      <c r="AG96" s="1933"/>
      <c r="AH96" s="1934"/>
      <c r="AI96" s="1934"/>
      <c r="AJ96" s="1935"/>
    </row>
    <row r="97" spans="1:36" ht="15" customHeight="1" x14ac:dyDescent="0.4">
      <c r="A97" s="1977"/>
      <c r="B97" s="2072"/>
      <c r="C97" s="1864" t="s">
        <v>8629</v>
      </c>
      <c r="D97" s="1864"/>
      <c r="E97" s="1864"/>
      <c r="F97" s="1864"/>
      <c r="G97" s="1864"/>
      <c r="H97" s="1864"/>
      <c r="I97" s="2040"/>
      <c r="J97" s="2040"/>
      <c r="K97" s="2040"/>
      <c r="L97" s="2040"/>
      <c r="M97" s="2040"/>
      <c r="N97" s="2040"/>
      <c r="O97" s="2040"/>
      <c r="P97" s="2040"/>
      <c r="Q97" s="2040"/>
      <c r="R97" s="2040"/>
      <c r="S97" s="2040"/>
      <c r="T97" s="2040"/>
      <c r="U97" s="2040"/>
      <c r="V97" s="2040"/>
      <c r="W97" s="2040"/>
      <c r="X97" s="2040"/>
      <c r="Y97" s="2040"/>
      <c r="Z97" s="2040"/>
      <c r="AA97" s="2040"/>
      <c r="AB97" s="2040"/>
      <c r="AC97" s="2040"/>
      <c r="AD97" s="2040"/>
      <c r="AE97" s="2040"/>
      <c r="AF97" s="2040"/>
      <c r="AG97" s="1933"/>
      <c r="AH97" s="1934"/>
      <c r="AI97" s="1934"/>
      <c r="AJ97" s="1935"/>
    </row>
    <row r="98" spans="1:36" ht="15" customHeight="1" x14ac:dyDescent="0.4">
      <c r="A98" s="1977"/>
      <c r="B98" s="2072"/>
      <c r="C98" s="1913" t="s">
        <v>8630</v>
      </c>
      <c r="D98" s="1913"/>
      <c r="E98" s="1913"/>
      <c r="F98" s="1913"/>
      <c r="G98" s="1913"/>
      <c r="H98" s="1913"/>
      <c r="I98" s="2066"/>
      <c r="J98" s="2066"/>
      <c r="K98" s="2066"/>
      <c r="L98" s="2066"/>
      <c r="M98" s="2066"/>
      <c r="N98" s="2066"/>
      <c r="O98" s="2066"/>
      <c r="P98" s="2066"/>
      <c r="Q98" s="2066"/>
      <c r="R98" s="2066"/>
      <c r="S98" s="2066"/>
      <c r="T98" s="2066"/>
      <c r="U98" s="2066"/>
      <c r="V98" s="2066"/>
      <c r="W98" s="2066"/>
      <c r="X98" s="2066"/>
      <c r="Y98" s="2066"/>
      <c r="Z98" s="2066"/>
      <c r="AA98" s="2066"/>
      <c r="AB98" s="2066"/>
      <c r="AC98" s="2066"/>
      <c r="AD98" s="2066"/>
      <c r="AE98" s="2066"/>
      <c r="AF98" s="2066"/>
      <c r="AG98" s="1936"/>
      <c r="AH98" s="1937"/>
      <c r="AI98" s="1937"/>
      <c r="AJ98" s="1938"/>
    </row>
    <row r="99" spans="1:36" ht="15" customHeight="1" x14ac:dyDescent="0.4">
      <c r="A99" s="1977"/>
      <c r="B99" s="2072"/>
      <c r="C99" s="2026" t="s">
        <v>8689</v>
      </c>
      <c r="D99" s="2047"/>
      <c r="E99" s="2047"/>
      <c r="F99" s="2047"/>
      <c r="G99" s="2047"/>
      <c r="H99" s="2048"/>
      <c r="I99" s="2049"/>
      <c r="J99" s="2050"/>
      <c r="K99" s="2050"/>
      <c r="L99" s="2050"/>
      <c r="M99" s="2050"/>
      <c r="N99" s="2050"/>
      <c r="O99" s="2051" t="s">
        <v>8690</v>
      </c>
      <c r="P99" s="2051"/>
      <c r="Q99" s="2051"/>
      <c r="R99" s="2051"/>
      <c r="S99" s="2051"/>
      <c r="T99" s="2051"/>
      <c r="U99" s="2051"/>
      <c r="V99" s="2051"/>
      <c r="W99" s="2051"/>
      <c r="X99" s="2051"/>
      <c r="Y99" s="2051"/>
      <c r="Z99" s="2051"/>
      <c r="AA99" s="2051"/>
      <c r="AB99" s="2051"/>
      <c r="AC99" s="2051"/>
      <c r="AD99" s="2051"/>
      <c r="AE99" s="2051"/>
      <c r="AF99" s="2051"/>
      <c r="AG99" s="2051"/>
      <c r="AH99" s="2051"/>
      <c r="AI99" s="2051"/>
      <c r="AJ99" s="2052"/>
    </row>
    <row r="100" spans="1:36" ht="15" customHeight="1" x14ac:dyDescent="0.4">
      <c r="A100" s="1977"/>
      <c r="B100" s="2072"/>
      <c r="C100" s="2026" t="s">
        <v>8691</v>
      </c>
      <c r="D100" s="2047"/>
      <c r="E100" s="2047"/>
      <c r="F100" s="2047"/>
      <c r="G100" s="2047"/>
      <c r="H100" s="2048"/>
      <c r="I100" s="2049"/>
      <c r="J100" s="2050"/>
      <c r="K100" s="2050"/>
      <c r="L100" s="2050"/>
      <c r="M100" s="2050"/>
      <c r="N100" s="2050"/>
      <c r="O100" s="2051" t="s">
        <v>8692</v>
      </c>
      <c r="P100" s="2051"/>
      <c r="Q100" s="2051"/>
      <c r="R100" s="2051"/>
      <c r="S100" s="2051"/>
      <c r="T100" s="2051"/>
      <c r="U100" s="2051"/>
      <c r="V100" s="2051"/>
      <c r="W100" s="2051"/>
      <c r="X100" s="2051"/>
      <c r="Y100" s="2051"/>
      <c r="Z100" s="2051"/>
      <c r="AA100" s="2051"/>
      <c r="AB100" s="2051"/>
      <c r="AC100" s="2051"/>
      <c r="AD100" s="2051"/>
      <c r="AE100" s="2051"/>
      <c r="AF100" s="2051"/>
      <c r="AG100" s="2051"/>
      <c r="AH100" s="2051"/>
      <c r="AI100" s="2051"/>
      <c r="AJ100" s="2052"/>
    </row>
    <row r="101" spans="1:36" ht="19.149999999999999" customHeight="1" x14ac:dyDescent="0.4">
      <c r="A101" s="1977"/>
      <c r="B101" s="2072"/>
      <c r="C101" s="1457" t="s">
        <v>8693</v>
      </c>
      <c r="D101" s="2033"/>
      <c r="E101" s="2033"/>
      <c r="F101" s="2033"/>
      <c r="G101" s="2033"/>
      <c r="H101" s="1458"/>
      <c r="I101" s="2053"/>
      <c r="J101" s="2054"/>
      <c r="K101" s="2054"/>
      <c r="L101" s="2054"/>
      <c r="M101" s="2054"/>
      <c r="N101" s="2054"/>
      <c r="O101" s="603" t="s">
        <v>8694</v>
      </c>
      <c r="P101" s="603"/>
      <c r="Q101" s="2055" t="s">
        <v>8695</v>
      </c>
      <c r="R101" s="2056">
        <v>0</v>
      </c>
      <c r="S101" s="2056"/>
      <c r="T101" s="2056"/>
      <c r="U101" s="2056"/>
      <c r="V101" s="2056"/>
      <c r="W101" s="2057"/>
      <c r="X101" s="2058"/>
      <c r="Y101" s="2059"/>
      <c r="Z101" s="2059"/>
      <c r="AA101" s="2059"/>
      <c r="AB101" s="2059"/>
      <c r="AC101" s="2059"/>
      <c r="AD101" s="2060"/>
      <c r="AE101" s="1913" t="s">
        <v>8696</v>
      </c>
      <c r="AF101" s="1913"/>
      <c r="AG101" s="1913"/>
      <c r="AH101" s="1913"/>
      <c r="AI101" s="2061"/>
      <c r="AJ101" s="2062"/>
    </row>
    <row r="102" spans="1:36" ht="18" customHeight="1" thickBot="1" x14ac:dyDescent="0.45">
      <c r="A102" s="2073"/>
      <c r="B102" s="2074"/>
      <c r="C102" s="2041" t="s">
        <v>8697</v>
      </c>
      <c r="D102" s="2042"/>
      <c r="E102" s="2042"/>
      <c r="F102" s="2042"/>
      <c r="G102" s="2042"/>
      <c r="H102" s="2043"/>
      <c r="I102" s="2044">
        <v>2</v>
      </c>
      <c r="J102" s="2045"/>
      <c r="K102" s="2045"/>
      <c r="L102" s="2045"/>
      <c r="M102" s="2046"/>
      <c r="N102" s="2041" t="s">
        <v>8720</v>
      </c>
      <c r="O102" s="2042"/>
      <c r="P102" s="2042"/>
      <c r="Q102" s="2042"/>
      <c r="R102" s="2043"/>
      <c r="S102" s="2044">
        <v>2</v>
      </c>
      <c r="T102" s="2045"/>
      <c r="U102" s="2045"/>
      <c r="V102" s="2045"/>
      <c r="W102" s="2046"/>
      <c r="X102" s="1457" t="s">
        <v>8721</v>
      </c>
      <c r="Y102" s="2033"/>
      <c r="Z102" s="2033"/>
      <c r="AA102" s="2033"/>
      <c r="AB102" s="2033"/>
      <c r="AC102" s="617">
        <v>1</v>
      </c>
      <c r="AD102" s="618" t="str">
        <f>VLOOKUP(AC102,出力変換_人員配置区分_療養介護,4)</f>
        <v>00</v>
      </c>
      <c r="AE102" s="619" t="s">
        <v>8726</v>
      </c>
      <c r="AF102" s="620">
        <f>VLOOKUP(AE102,取込変換_人員配置区分_療養介護,2)</f>
        <v>1</v>
      </c>
      <c r="AG102" s="621"/>
      <c r="AH102" s="621"/>
      <c r="AI102" s="621"/>
      <c r="AJ102" s="622"/>
    </row>
    <row r="103" spans="1:36" ht="15" customHeight="1" x14ac:dyDescent="0.4">
      <c r="A103" s="597" t="s">
        <v>7984</v>
      </c>
      <c r="B103" s="597"/>
      <c r="C103" s="597"/>
      <c r="D103" s="581"/>
      <c r="E103" s="581"/>
      <c r="F103" s="581"/>
      <c r="G103" s="581"/>
      <c r="H103" s="581"/>
      <c r="I103" s="581"/>
      <c r="J103" s="581"/>
      <c r="K103" s="581"/>
      <c r="L103" s="581"/>
      <c r="M103" s="581"/>
      <c r="N103" s="581"/>
      <c r="O103" s="581"/>
      <c r="P103" s="581"/>
      <c r="Q103" s="581"/>
      <c r="R103" s="581"/>
      <c r="S103" s="581"/>
      <c r="T103" s="581"/>
      <c r="U103" s="581"/>
      <c r="V103" s="581"/>
      <c r="W103" s="581"/>
      <c r="X103" s="581"/>
      <c r="Y103" s="581"/>
      <c r="Z103" s="581"/>
      <c r="AA103" s="581"/>
      <c r="AB103" s="581"/>
      <c r="AC103" s="581"/>
      <c r="AD103" s="581"/>
      <c r="AE103" s="581"/>
      <c r="AF103" s="581"/>
      <c r="AG103" s="581"/>
      <c r="AH103" s="581"/>
      <c r="AI103" s="581"/>
      <c r="AJ103" s="581"/>
    </row>
    <row r="104" spans="1:36" ht="15" customHeight="1" x14ac:dyDescent="0.4">
      <c r="A104" s="597" t="s">
        <v>8658</v>
      </c>
      <c r="B104" s="597"/>
      <c r="C104" s="597"/>
      <c r="D104" s="581"/>
      <c r="E104" s="581"/>
      <c r="F104" s="581"/>
      <c r="G104" s="581"/>
      <c r="H104" s="581"/>
      <c r="I104" s="581"/>
      <c r="J104" s="581"/>
      <c r="K104" s="581"/>
      <c r="L104" s="581"/>
      <c r="M104" s="581"/>
      <c r="N104" s="581"/>
      <c r="O104" s="581"/>
      <c r="P104" s="581"/>
      <c r="Q104" s="581"/>
      <c r="R104" s="581"/>
      <c r="S104" s="581"/>
      <c r="T104" s="581"/>
      <c r="U104" s="581"/>
      <c r="V104" s="581"/>
      <c r="W104" s="581"/>
      <c r="X104" s="581"/>
      <c r="Y104" s="581"/>
      <c r="Z104" s="581"/>
      <c r="AA104" s="581"/>
      <c r="AB104" s="581"/>
      <c r="AC104" s="581"/>
      <c r="AD104" s="581"/>
      <c r="AE104" s="581"/>
      <c r="AF104" s="581"/>
      <c r="AG104" s="581"/>
      <c r="AH104" s="581"/>
      <c r="AI104" s="581"/>
      <c r="AJ104" s="581"/>
    </row>
    <row r="105" spans="1:36" ht="15" customHeight="1" x14ac:dyDescent="0.4">
      <c r="A105" s="597" t="s">
        <v>8730</v>
      </c>
      <c r="B105" s="597"/>
      <c r="C105" s="597"/>
      <c r="D105" s="581"/>
      <c r="E105" s="581"/>
      <c r="F105" s="581"/>
      <c r="G105" s="581"/>
      <c r="H105" s="581"/>
      <c r="I105" s="581"/>
      <c r="J105" s="581"/>
      <c r="K105" s="581"/>
      <c r="L105" s="581"/>
      <c r="M105" s="581"/>
      <c r="N105" s="581"/>
      <c r="O105" s="581"/>
      <c r="P105" s="581"/>
      <c r="Q105" s="581"/>
      <c r="R105" s="581"/>
      <c r="S105" s="581"/>
      <c r="T105" s="581"/>
      <c r="U105" s="581"/>
      <c r="V105" s="581"/>
      <c r="W105" s="581"/>
      <c r="X105" s="581"/>
      <c r="Y105" s="581"/>
      <c r="Z105" s="581"/>
      <c r="AA105" s="581"/>
      <c r="AB105" s="581"/>
      <c r="AC105" s="581"/>
      <c r="AD105" s="581"/>
      <c r="AE105" s="581"/>
      <c r="AF105" s="581"/>
      <c r="AG105" s="581"/>
      <c r="AH105" s="581"/>
      <c r="AI105" s="581"/>
      <c r="AJ105" s="581"/>
    </row>
    <row r="106" spans="1:36" ht="15" customHeight="1" x14ac:dyDescent="0.4">
      <c r="A106" s="597" t="s">
        <v>8731</v>
      </c>
      <c r="B106" s="597"/>
      <c r="C106" s="597"/>
      <c r="D106" s="581"/>
      <c r="E106" s="581"/>
      <c r="F106" s="581"/>
      <c r="G106" s="581"/>
      <c r="H106" s="581"/>
      <c r="I106" s="581"/>
      <c r="J106" s="581"/>
      <c r="K106" s="581"/>
      <c r="L106" s="581"/>
      <c r="M106" s="581"/>
      <c r="N106" s="581"/>
      <c r="O106" s="581"/>
      <c r="P106" s="581"/>
      <c r="Q106" s="581"/>
      <c r="R106" s="581"/>
      <c r="S106" s="581"/>
      <c r="T106" s="581"/>
      <c r="U106" s="581"/>
      <c r="V106" s="581"/>
      <c r="W106" s="581"/>
      <c r="X106" s="581"/>
      <c r="Y106" s="581"/>
      <c r="Z106" s="581"/>
      <c r="AA106" s="581"/>
      <c r="AB106" s="581"/>
      <c r="AC106" s="581"/>
      <c r="AD106" s="581"/>
      <c r="AE106" s="581"/>
      <c r="AF106" s="581"/>
      <c r="AG106" s="581"/>
      <c r="AH106" s="581"/>
      <c r="AI106" s="581"/>
      <c r="AJ106" s="581"/>
    </row>
    <row r="107" spans="1:36" ht="15" customHeight="1" x14ac:dyDescent="0.4">
      <c r="A107" s="581"/>
      <c r="B107" s="581"/>
      <c r="C107" s="581"/>
      <c r="D107" s="581"/>
      <c r="E107" s="581"/>
      <c r="F107" s="581"/>
      <c r="G107" s="581"/>
      <c r="H107" s="581"/>
      <c r="I107" s="581"/>
      <c r="J107" s="581"/>
      <c r="K107" s="581"/>
      <c r="L107" s="581"/>
      <c r="M107" s="581"/>
      <c r="N107" s="581"/>
      <c r="O107" s="581"/>
      <c r="P107" s="581"/>
      <c r="Q107" s="581"/>
      <c r="R107" s="581"/>
      <c r="S107" s="581"/>
      <c r="T107" s="581"/>
      <c r="U107" s="581"/>
      <c r="V107" s="581"/>
      <c r="W107" s="581"/>
      <c r="X107" s="581"/>
      <c r="Y107" s="581"/>
      <c r="Z107" s="581"/>
      <c r="AA107" s="581"/>
      <c r="AB107" s="581"/>
      <c r="AC107" s="581"/>
      <c r="AD107" s="581"/>
      <c r="AE107" s="581"/>
      <c r="AF107" s="581"/>
      <c r="AG107" s="581"/>
      <c r="AH107" s="581"/>
      <c r="AI107" s="581"/>
      <c r="AJ107" s="581"/>
    </row>
    <row r="108" spans="1:36" ht="15" customHeight="1" x14ac:dyDescent="0.4">
      <c r="A108" s="581"/>
      <c r="B108" s="581"/>
      <c r="C108" s="581"/>
      <c r="D108" s="581"/>
      <c r="E108" s="581"/>
      <c r="F108" s="581"/>
      <c r="G108" s="581"/>
      <c r="H108" s="581"/>
      <c r="I108" s="581"/>
      <c r="J108" s="581"/>
      <c r="K108" s="581"/>
      <c r="L108" s="581"/>
      <c r="M108" s="581"/>
      <c r="N108" s="581"/>
      <c r="O108" s="581"/>
      <c r="P108" s="581"/>
      <c r="Q108" s="581"/>
      <c r="R108" s="581"/>
      <c r="S108" s="581"/>
      <c r="T108" s="581"/>
      <c r="U108" s="581"/>
      <c r="V108" s="581"/>
      <c r="W108" s="581"/>
      <c r="X108" s="581"/>
      <c r="Y108" s="581"/>
      <c r="Z108" s="581"/>
      <c r="AA108" s="581"/>
      <c r="AB108" s="581"/>
      <c r="AC108" s="581"/>
      <c r="AD108" s="581"/>
      <c r="AE108" s="581"/>
      <c r="AF108" s="581"/>
      <c r="AG108" s="581"/>
      <c r="AH108" s="581"/>
      <c r="AI108" s="581"/>
      <c r="AJ108" s="581"/>
    </row>
    <row r="109" spans="1:36" ht="15" customHeight="1" x14ac:dyDescent="0.4">
      <c r="A109" s="581"/>
      <c r="B109" s="581"/>
      <c r="C109" s="581"/>
      <c r="D109" s="581"/>
      <c r="E109" s="581"/>
      <c r="F109" s="581"/>
      <c r="G109" s="581"/>
      <c r="H109" s="581"/>
      <c r="I109" s="581"/>
      <c r="J109" s="581"/>
      <c r="K109" s="581"/>
      <c r="L109" s="581"/>
      <c r="M109" s="581"/>
      <c r="N109" s="581"/>
      <c r="O109" s="581"/>
      <c r="P109" s="581"/>
      <c r="Q109" s="581"/>
      <c r="R109" s="581"/>
      <c r="S109" s="581"/>
      <c r="T109" s="581"/>
      <c r="U109" s="581"/>
      <c r="V109" s="581"/>
      <c r="W109" s="581"/>
      <c r="X109" s="581"/>
      <c r="Y109" s="581"/>
      <c r="Z109" s="581"/>
      <c r="AA109" s="581"/>
      <c r="AB109" s="581"/>
      <c r="AC109" s="581"/>
      <c r="AD109" s="581"/>
      <c r="AE109" s="581"/>
      <c r="AF109" s="581"/>
      <c r="AG109" s="581"/>
      <c r="AH109" s="581"/>
      <c r="AI109" s="581"/>
      <c r="AJ109" s="581"/>
    </row>
    <row r="110" spans="1:36" ht="15" customHeight="1" x14ac:dyDescent="0.4">
      <c r="A110" s="581"/>
      <c r="B110" s="581"/>
      <c r="C110" s="581"/>
      <c r="D110" s="581"/>
      <c r="E110" s="581"/>
      <c r="F110" s="581"/>
      <c r="G110" s="581"/>
      <c r="H110" s="581"/>
      <c r="I110" s="581"/>
      <c r="J110" s="581"/>
      <c r="K110" s="581"/>
      <c r="L110" s="581"/>
      <c r="M110" s="581"/>
      <c r="N110" s="581"/>
      <c r="O110" s="581"/>
      <c r="P110" s="581"/>
      <c r="Q110" s="581"/>
      <c r="R110" s="581"/>
      <c r="S110" s="581"/>
      <c r="T110" s="581"/>
      <c r="U110" s="581"/>
      <c r="V110" s="581"/>
      <c r="W110" s="581"/>
      <c r="X110" s="581"/>
      <c r="Y110" s="581"/>
      <c r="Z110" s="581"/>
      <c r="AA110" s="581"/>
      <c r="AB110" s="581"/>
      <c r="AC110" s="581"/>
      <c r="AD110" s="581"/>
      <c r="AE110" s="581"/>
      <c r="AF110" s="581"/>
      <c r="AG110" s="581"/>
      <c r="AH110" s="581"/>
      <c r="AI110" s="581"/>
      <c r="AJ110" s="581"/>
    </row>
    <row r="111" spans="1:36" ht="15" customHeight="1" x14ac:dyDescent="0.4">
      <c r="A111" s="581"/>
      <c r="B111" s="581"/>
      <c r="C111" s="581"/>
      <c r="D111" s="581"/>
      <c r="E111" s="581"/>
      <c r="F111" s="581"/>
      <c r="G111" s="581"/>
      <c r="H111" s="581"/>
      <c r="I111" s="581"/>
      <c r="J111" s="581"/>
      <c r="K111" s="581"/>
      <c r="L111" s="581"/>
      <c r="M111" s="581"/>
      <c r="N111" s="581"/>
      <c r="O111" s="581"/>
      <c r="P111" s="581"/>
      <c r="Q111" s="581"/>
      <c r="R111" s="581"/>
      <c r="S111" s="581"/>
      <c r="T111" s="581"/>
      <c r="U111" s="581"/>
      <c r="V111" s="581"/>
      <c r="W111" s="581"/>
      <c r="X111" s="581"/>
      <c r="Y111" s="581"/>
      <c r="Z111" s="581"/>
      <c r="AA111" s="581"/>
      <c r="AB111" s="581"/>
      <c r="AC111" s="581"/>
      <c r="AD111" s="581"/>
      <c r="AE111" s="581"/>
      <c r="AF111" s="581"/>
      <c r="AG111" s="581"/>
      <c r="AH111" s="581"/>
      <c r="AI111" s="581"/>
      <c r="AJ111" s="581"/>
    </row>
    <row r="112" spans="1:36" ht="15" customHeight="1" x14ac:dyDescent="0.4">
      <c r="A112" s="581"/>
      <c r="B112" s="581"/>
      <c r="C112" s="581"/>
      <c r="D112" s="581"/>
      <c r="E112" s="581"/>
      <c r="F112" s="581"/>
      <c r="G112" s="581"/>
      <c r="H112" s="581"/>
      <c r="I112" s="581"/>
      <c r="J112" s="581"/>
      <c r="K112" s="581"/>
      <c r="L112" s="581"/>
      <c r="M112" s="581"/>
      <c r="N112" s="581"/>
      <c r="O112" s="581"/>
      <c r="P112" s="581"/>
      <c r="Q112" s="581"/>
      <c r="R112" s="581"/>
      <c r="S112" s="581"/>
      <c r="T112" s="581"/>
      <c r="U112" s="581"/>
      <c r="V112" s="581"/>
      <c r="W112" s="581"/>
      <c r="X112" s="581"/>
      <c r="Y112" s="581"/>
      <c r="Z112" s="581"/>
      <c r="AA112" s="581"/>
      <c r="AB112" s="581"/>
      <c r="AC112" s="581"/>
      <c r="AD112" s="581"/>
      <c r="AE112" s="581"/>
      <c r="AF112" s="581"/>
      <c r="AG112" s="581"/>
      <c r="AH112" s="581"/>
      <c r="AI112" s="581"/>
      <c r="AJ112" s="581"/>
    </row>
    <row r="113" spans="1:36" ht="15" customHeight="1" x14ac:dyDescent="0.4">
      <c r="A113" s="581"/>
      <c r="B113" s="581"/>
      <c r="C113" s="581"/>
      <c r="D113" s="581"/>
      <c r="E113" s="581"/>
      <c r="F113" s="581"/>
      <c r="G113" s="581"/>
      <c r="H113" s="581"/>
      <c r="I113" s="581"/>
      <c r="J113" s="581"/>
      <c r="K113" s="581"/>
      <c r="L113" s="581"/>
      <c r="M113" s="581"/>
      <c r="N113" s="581"/>
      <c r="O113" s="581"/>
      <c r="P113" s="581"/>
      <c r="Q113" s="581"/>
      <c r="R113" s="581"/>
      <c r="S113" s="581"/>
      <c r="T113" s="581"/>
      <c r="U113" s="581"/>
      <c r="V113" s="581"/>
      <c r="W113" s="581"/>
      <c r="X113" s="581"/>
      <c r="Y113" s="581"/>
      <c r="Z113" s="581"/>
      <c r="AA113" s="581"/>
      <c r="AB113" s="581"/>
      <c r="AC113" s="581"/>
      <c r="AD113" s="581"/>
      <c r="AE113" s="581"/>
      <c r="AF113" s="581"/>
      <c r="AG113" s="581"/>
      <c r="AH113" s="581"/>
      <c r="AI113" s="581"/>
      <c r="AJ113" s="581"/>
    </row>
    <row r="114" spans="1:36" ht="15" customHeight="1" x14ac:dyDescent="0.4">
      <c r="A114" s="581"/>
      <c r="B114" s="581"/>
      <c r="C114" s="581"/>
      <c r="D114" s="581"/>
      <c r="E114" s="581"/>
      <c r="F114" s="581"/>
      <c r="G114" s="581"/>
      <c r="H114" s="581"/>
      <c r="I114" s="581"/>
      <c r="J114" s="581"/>
      <c r="K114" s="581"/>
      <c r="L114" s="581"/>
      <c r="M114" s="581"/>
      <c r="N114" s="581"/>
      <c r="O114" s="581"/>
      <c r="P114" s="581"/>
      <c r="Q114" s="581"/>
      <c r="R114" s="581"/>
      <c r="S114" s="581"/>
      <c r="T114" s="581"/>
      <c r="U114" s="581"/>
      <c r="V114" s="581"/>
      <c r="W114" s="581"/>
      <c r="X114" s="581"/>
      <c r="Y114" s="581"/>
      <c r="Z114" s="581"/>
      <c r="AA114" s="581"/>
      <c r="AB114" s="581"/>
      <c r="AC114" s="581"/>
      <c r="AD114" s="581"/>
      <c r="AE114" s="581"/>
      <c r="AF114" s="581"/>
      <c r="AG114" s="581"/>
      <c r="AH114" s="581"/>
      <c r="AI114" s="581"/>
      <c r="AJ114" s="581"/>
    </row>
    <row r="115" spans="1:36" ht="15" customHeight="1" x14ac:dyDescent="0.4">
      <c r="A115" s="581"/>
      <c r="B115" s="581"/>
      <c r="C115" s="581"/>
      <c r="D115" s="581"/>
      <c r="E115" s="581"/>
      <c r="F115" s="581"/>
      <c r="G115" s="581"/>
      <c r="H115" s="581"/>
      <c r="I115" s="581"/>
      <c r="J115" s="581"/>
      <c r="K115" s="581"/>
      <c r="L115" s="581"/>
      <c r="M115" s="581"/>
      <c r="N115" s="581"/>
      <c r="O115" s="581"/>
      <c r="P115" s="581"/>
      <c r="Q115" s="581"/>
      <c r="R115" s="581"/>
      <c r="S115" s="581"/>
      <c r="T115" s="581"/>
      <c r="U115" s="581"/>
      <c r="V115" s="581"/>
      <c r="W115" s="581"/>
      <c r="X115" s="581"/>
      <c r="Y115" s="581"/>
      <c r="Z115" s="581"/>
      <c r="AA115" s="581"/>
      <c r="AB115" s="581"/>
      <c r="AC115" s="581"/>
      <c r="AD115" s="581"/>
      <c r="AE115" s="581"/>
      <c r="AF115" s="581"/>
      <c r="AG115" s="581"/>
      <c r="AH115" s="581"/>
      <c r="AI115" s="581"/>
      <c r="AJ115" s="581"/>
    </row>
    <row r="116" spans="1:36" ht="15" customHeight="1" x14ac:dyDescent="0.4">
      <c r="A116" s="581"/>
      <c r="B116" s="581"/>
      <c r="C116" s="581"/>
      <c r="D116" s="581"/>
      <c r="E116" s="581"/>
      <c r="F116" s="581"/>
      <c r="G116" s="581"/>
      <c r="H116" s="581"/>
      <c r="I116" s="581"/>
      <c r="J116" s="581"/>
      <c r="K116" s="581"/>
      <c r="L116" s="581"/>
      <c r="M116" s="581"/>
      <c r="N116" s="581"/>
      <c r="O116" s="581"/>
      <c r="P116" s="581"/>
      <c r="Q116" s="581"/>
      <c r="R116" s="581"/>
      <c r="S116" s="581"/>
      <c r="T116" s="581"/>
      <c r="U116" s="581"/>
      <c r="V116" s="581"/>
      <c r="W116" s="581"/>
      <c r="X116" s="581"/>
      <c r="Y116" s="581"/>
      <c r="Z116" s="581"/>
      <c r="AA116" s="581"/>
      <c r="AB116" s="581"/>
      <c r="AC116" s="581"/>
      <c r="AD116" s="581"/>
      <c r="AE116" s="581"/>
      <c r="AF116" s="581"/>
      <c r="AG116" s="581"/>
      <c r="AH116" s="581"/>
      <c r="AI116" s="581"/>
      <c r="AJ116" s="581"/>
    </row>
  </sheetData>
  <mergeCells count="435">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C30:H30"/>
    <mergeCell ref="A20:B24"/>
    <mergeCell ref="C20:H20"/>
    <mergeCell ref="I20:AJ20"/>
    <mergeCell ref="C21:H21"/>
    <mergeCell ref="I21:AJ21"/>
    <mergeCell ref="C22:H24"/>
    <mergeCell ref="I22:J22"/>
    <mergeCell ref="K22:P22"/>
    <mergeCell ref="Q22:AJ22"/>
    <mergeCell ref="I23:AJ23"/>
    <mergeCell ref="I24:AJ24"/>
    <mergeCell ref="R28:T28"/>
    <mergeCell ref="C29:H29"/>
    <mergeCell ref="I29:N29"/>
    <mergeCell ref="O29:T29"/>
    <mergeCell ref="O26:Q26"/>
    <mergeCell ref="R26:T26"/>
    <mergeCell ref="C27:E28"/>
    <mergeCell ref="F27:H27"/>
    <mergeCell ref="I27:K27"/>
    <mergeCell ref="L27:N27"/>
    <mergeCell ref="O27:Q27"/>
    <mergeCell ref="R27:T27"/>
    <mergeCell ref="F28:H28"/>
    <mergeCell ref="I28:K28"/>
    <mergeCell ref="I30:N30"/>
    <mergeCell ref="O30:T30"/>
    <mergeCell ref="A31:B40"/>
    <mergeCell ref="C31:H32"/>
    <mergeCell ref="I31:N31"/>
    <mergeCell ref="O31:T31"/>
    <mergeCell ref="C35:H35"/>
    <mergeCell ref="I35:N35"/>
    <mergeCell ref="O35:T35"/>
    <mergeCell ref="C33:E34"/>
    <mergeCell ref="F33:H33"/>
    <mergeCell ref="C36:H36"/>
    <mergeCell ref="C39:H39"/>
    <mergeCell ref="I39:N39"/>
    <mergeCell ref="Q39:W39"/>
    <mergeCell ref="A25:B30"/>
    <mergeCell ref="C25:H26"/>
    <mergeCell ref="I25:N25"/>
    <mergeCell ref="O25:T25"/>
    <mergeCell ref="U25:AJ30"/>
    <mergeCell ref="I26:K26"/>
    <mergeCell ref="L26:N26"/>
    <mergeCell ref="L28:N28"/>
    <mergeCell ref="O28:Q28"/>
    <mergeCell ref="U31:Z31"/>
    <mergeCell ref="AA31:AF31"/>
    <mergeCell ref="AG31:AJ36"/>
    <mergeCell ref="I32:K32"/>
    <mergeCell ref="L32:N32"/>
    <mergeCell ref="O32:Q32"/>
    <mergeCell ref="R32:T32"/>
    <mergeCell ref="U32:W32"/>
    <mergeCell ref="X32:Z32"/>
    <mergeCell ref="AA32:AC32"/>
    <mergeCell ref="AD32:AF32"/>
    <mergeCell ref="I33:K33"/>
    <mergeCell ref="L33:N33"/>
    <mergeCell ref="O33:Q33"/>
    <mergeCell ref="R33:T33"/>
    <mergeCell ref="U33:W33"/>
    <mergeCell ref="X33:Z33"/>
    <mergeCell ref="AA33:AC33"/>
    <mergeCell ref="U35:Z35"/>
    <mergeCell ref="AA35:AF35"/>
    <mergeCell ref="I36:N36"/>
    <mergeCell ref="O36:T36"/>
    <mergeCell ref="U36:Z36"/>
    <mergeCell ref="AA36:AF36"/>
    <mergeCell ref="AD33:AF33"/>
    <mergeCell ref="F34:H34"/>
    <mergeCell ref="I34:K34"/>
    <mergeCell ref="L34:N34"/>
    <mergeCell ref="O34:Q34"/>
    <mergeCell ref="R34:T34"/>
    <mergeCell ref="U34:W34"/>
    <mergeCell ref="X34:Z34"/>
    <mergeCell ref="AA34:AC34"/>
    <mergeCell ref="AD34:AF34"/>
    <mergeCell ref="X39:AD39"/>
    <mergeCell ref="AE39:AH39"/>
    <mergeCell ref="AI39:AJ39"/>
    <mergeCell ref="C37:H37"/>
    <mergeCell ref="I37:N37"/>
    <mergeCell ref="O37:AJ37"/>
    <mergeCell ref="C38:H38"/>
    <mergeCell ref="I38:N38"/>
    <mergeCell ref="O38:AJ38"/>
    <mergeCell ref="A42:H42"/>
    <mergeCell ref="I42:N42"/>
    <mergeCell ref="O42:AJ42"/>
    <mergeCell ref="A43:H44"/>
    <mergeCell ref="I43:X43"/>
    <mergeCell ref="Y43:AJ43"/>
    <mergeCell ref="I44:X44"/>
    <mergeCell ref="Y44:AJ44"/>
    <mergeCell ref="C40:H40"/>
    <mergeCell ref="I40:M40"/>
    <mergeCell ref="N40:R40"/>
    <mergeCell ref="S40:W40"/>
    <mergeCell ref="X40:AB40"/>
    <mergeCell ref="A41:H41"/>
    <mergeCell ref="I41:N41"/>
    <mergeCell ref="O41:AJ41"/>
    <mergeCell ref="A51:B56"/>
    <mergeCell ref="C51:H51"/>
    <mergeCell ref="I51:Q51"/>
    <mergeCell ref="R51:X51"/>
    <mergeCell ref="Y51:AJ51"/>
    <mergeCell ref="A45:B50"/>
    <mergeCell ref="C45:H45"/>
    <mergeCell ref="I45:AJ45"/>
    <mergeCell ref="C46:H46"/>
    <mergeCell ref="I46:AJ46"/>
    <mergeCell ref="C47:H50"/>
    <mergeCell ref="I47:Q47"/>
    <mergeCell ref="R47:AJ47"/>
    <mergeCell ref="I48:Q49"/>
    <mergeCell ref="R48:V48"/>
    <mergeCell ref="C52:H52"/>
    <mergeCell ref="I52:P52"/>
    <mergeCell ref="R52:X52"/>
    <mergeCell ref="Y52:AI52"/>
    <mergeCell ref="C53:H53"/>
    <mergeCell ref="I53:Q53"/>
    <mergeCell ref="R53:X53"/>
    <mergeCell ref="Y53:AJ53"/>
    <mergeCell ref="W48:AJ48"/>
    <mergeCell ref="R49:V49"/>
    <mergeCell ref="W49:AJ49"/>
    <mergeCell ref="I50:Q50"/>
    <mergeCell ref="R50:AJ50"/>
    <mergeCell ref="C56:H56"/>
    <mergeCell ref="I56:Q56"/>
    <mergeCell ref="R56:X56"/>
    <mergeCell ref="Y56:AJ56"/>
    <mergeCell ref="AA61:AD61"/>
    <mergeCell ref="AE61:AJ61"/>
    <mergeCell ref="C54:H54"/>
    <mergeCell ref="I54:Q54"/>
    <mergeCell ref="R54:X54"/>
    <mergeCell ref="Y54:AJ54"/>
    <mergeCell ref="C55:H55"/>
    <mergeCell ref="I55:Q55"/>
    <mergeCell ref="R55:X55"/>
    <mergeCell ref="Y55:AJ55"/>
    <mergeCell ref="A63:B72"/>
    <mergeCell ref="C63:H64"/>
    <mergeCell ref="I63:N63"/>
    <mergeCell ref="O63:T63"/>
    <mergeCell ref="U63:Z63"/>
    <mergeCell ref="AA63:AF63"/>
    <mergeCell ref="C65:E66"/>
    <mergeCell ref="F65:H65"/>
    <mergeCell ref="L65:N65"/>
    <mergeCell ref="O65:Q65"/>
    <mergeCell ref="R65:T65"/>
    <mergeCell ref="U65:W65"/>
    <mergeCell ref="X65:Z65"/>
    <mergeCell ref="AA65:AC65"/>
    <mergeCell ref="AD65:AF65"/>
    <mergeCell ref="F66:H66"/>
    <mergeCell ref="I66:K66"/>
    <mergeCell ref="L66:N66"/>
    <mergeCell ref="O66:Q66"/>
    <mergeCell ref="R66:T66"/>
    <mergeCell ref="C68:H68"/>
    <mergeCell ref="I68:N68"/>
    <mergeCell ref="O68:T68"/>
    <mergeCell ref="U68:Z68"/>
    <mergeCell ref="AA68:AF68"/>
    <mergeCell ref="C69:H69"/>
    <mergeCell ref="I69:N69"/>
    <mergeCell ref="O69:AJ69"/>
    <mergeCell ref="U66:W66"/>
    <mergeCell ref="X66:Z66"/>
    <mergeCell ref="AA66:AC66"/>
    <mergeCell ref="AD66:AF66"/>
    <mergeCell ref="C67:H67"/>
    <mergeCell ref="I67:N67"/>
    <mergeCell ref="O67:T67"/>
    <mergeCell ref="U67:Z67"/>
    <mergeCell ref="AA67:AF67"/>
    <mergeCell ref="AG63:AJ68"/>
    <mergeCell ref="I64:K64"/>
    <mergeCell ref="L64:N64"/>
    <mergeCell ref="O64:Q64"/>
    <mergeCell ref="R64:T64"/>
    <mergeCell ref="U64:W64"/>
    <mergeCell ref="X64:Z64"/>
    <mergeCell ref="AA64:AC64"/>
    <mergeCell ref="AD64:AF64"/>
    <mergeCell ref="I65:K65"/>
    <mergeCell ref="C77:H77"/>
    <mergeCell ref="I77:N77"/>
    <mergeCell ref="C70:H70"/>
    <mergeCell ref="I70:N70"/>
    <mergeCell ref="O70:AJ70"/>
    <mergeCell ref="C71:H71"/>
    <mergeCell ref="I71:N71"/>
    <mergeCell ref="Q71:W71"/>
    <mergeCell ref="X71:AD71"/>
    <mergeCell ref="AE71:AH71"/>
    <mergeCell ref="AI71:AJ71"/>
    <mergeCell ref="U75:W75"/>
    <mergeCell ref="X75:Z75"/>
    <mergeCell ref="AA75:AC75"/>
    <mergeCell ref="AD75:AF75"/>
    <mergeCell ref="I76:K76"/>
    <mergeCell ref="L76:N76"/>
    <mergeCell ref="O76:Q76"/>
    <mergeCell ref="R76:T76"/>
    <mergeCell ref="U76:W76"/>
    <mergeCell ref="I75:K75"/>
    <mergeCell ref="L75:N75"/>
    <mergeCell ref="O75:Q75"/>
    <mergeCell ref="R75:T75"/>
    <mergeCell ref="I78:N78"/>
    <mergeCell ref="O78:T78"/>
    <mergeCell ref="C72:H72"/>
    <mergeCell ref="I72:M72"/>
    <mergeCell ref="N72:R72"/>
    <mergeCell ref="S72:W72"/>
    <mergeCell ref="X72:AB72"/>
    <mergeCell ref="A73:B82"/>
    <mergeCell ref="C73:H74"/>
    <mergeCell ref="I73:N73"/>
    <mergeCell ref="O73:T73"/>
    <mergeCell ref="U73:Z73"/>
    <mergeCell ref="AA73:AF73"/>
    <mergeCell ref="F76:H76"/>
    <mergeCell ref="F75:H75"/>
    <mergeCell ref="C78:H78"/>
    <mergeCell ref="U78:Z78"/>
    <mergeCell ref="AA78:AF78"/>
    <mergeCell ref="C79:H79"/>
    <mergeCell ref="I79:N79"/>
    <mergeCell ref="O79:AJ79"/>
    <mergeCell ref="X76:Z76"/>
    <mergeCell ref="AA76:AC76"/>
    <mergeCell ref="AD76:AF76"/>
    <mergeCell ref="C87:H87"/>
    <mergeCell ref="I87:N87"/>
    <mergeCell ref="O77:T77"/>
    <mergeCell ref="U77:Z77"/>
    <mergeCell ref="AA77:AF77"/>
    <mergeCell ref="C75:E76"/>
    <mergeCell ref="C80:H80"/>
    <mergeCell ref="I80:N80"/>
    <mergeCell ref="O80:AJ80"/>
    <mergeCell ref="C81:H81"/>
    <mergeCell ref="I81:N81"/>
    <mergeCell ref="Q81:W81"/>
    <mergeCell ref="X81:AD81"/>
    <mergeCell ref="AE81:AH81"/>
    <mergeCell ref="AI81:AJ81"/>
    <mergeCell ref="AG73:AJ78"/>
    <mergeCell ref="I74:K74"/>
    <mergeCell ref="L74:N74"/>
    <mergeCell ref="O74:Q74"/>
    <mergeCell ref="R74:T74"/>
    <mergeCell ref="U74:W74"/>
    <mergeCell ref="X74:Z74"/>
    <mergeCell ref="AA74:AC74"/>
    <mergeCell ref="AD74:AF74"/>
    <mergeCell ref="I88:N88"/>
    <mergeCell ref="O88:T88"/>
    <mergeCell ref="C82:H82"/>
    <mergeCell ref="I82:M82"/>
    <mergeCell ref="N82:R82"/>
    <mergeCell ref="S82:W82"/>
    <mergeCell ref="X82:AB82"/>
    <mergeCell ref="A83:B92"/>
    <mergeCell ref="C83:H84"/>
    <mergeCell ref="I83:N83"/>
    <mergeCell ref="O83:T83"/>
    <mergeCell ref="U83:Z83"/>
    <mergeCell ref="AA83:AF83"/>
    <mergeCell ref="F86:H86"/>
    <mergeCell ref="F85:H85"/>
    <mergeCell ref="C88:H88"/>
    <mergeCell ref="U88:Z88"/>
    <mergeCell ref="AA88:AF88"/>
    <mergeCell ref="C89:H89"/>
    <mergeCell ref="I89:N89"/>
    <mergeCell ref="O89:AJ89"/>
    <mergeCell ref="X86:Z86"/>
    <mergeCell ref="AA86:AC86"/>
    <mergeCell ref="AD86:AF86"/>
    <mergeCell ref="U85:W85"/>
    <mergeCell ref="X85:Z85"/>
    <mergeCell ref="AA85:AC85"/>
    <mergeCell ref="AD85:AF85"/>
    <mergeCell ref="I86:K86"/>
    <mergeCell ref="L86:N86"/>
    <mergeCell ref="O86:Q86"/>
    <mergeCell ref="R86:T86"/>
    <mergeCell ref="U86:W86"/>
    <mergeCell ref="I85:K85"/>
    <mergeCell ref="L85:N85"/>
    <mergeCell ref="O85:Q85"/>
    <mergeCell ref="R85:T85"/>
    <mergeCell ref="C97:H97"/>
    <mergeCell ref="I97:N97"/>
    <mergeCell ref="O87:T87"/>
    <mergeCell ref="U87:Z87"/>
    <mergeCell ref="AA87:AF87"/>
    <mergeCell ref="C85:E86"/>
    <mergeCell ref="C90:H90"/>
    <mergeCell ref="I90:N90"/>
    <mergeCell ref="O90:AJ90"/>
    <mergeCell ref="C91:H91"/>
    <mergeCell ref="I91:N91"/>
    <mergeCell ref="Q91:W91"/>
    <mergeCell ref="X91:AD91"/>
    <mergeCell ref="AE91:AH91"/>
    <mergeCell ref="AI91:AJ91"/>
    <mergeCell ref="AG83:AJ88"/>
    <mergeCell ref="I84:K84"/>
    <mergeCell ref="L84:N84"/>
    <mergeCell ref="O84:Q84"/>
    <mergeCell ref="R84:T84"/>
    <mergeCell ref="U84:W84"/>
    <mergeCell ref="X84:Z84"/>
    <mergeCell ref="AA84:AC84"/>
    <mergeCell ref="AD84:AF84"/>
    <mergeCell ref="I98:N98"/>
    <mergeCell ref="O98:T98"/>
    <mergeCell ref="C92:H92"/>
    <mergeCell ref="I92:M92"/>
    <mergeCell ref="N92:R92"/>
    <mergeCell ref="S92:W92"/>
    <mergeCell ref="X92:AB92"/>
    <mergeCell ref="A93:B102"/>
    <mergeCell ref="C93:H94"/>
    <mergeCell ref="I93:N93"/>
    <mergeCell ref="O93:T93"/>
    <mergeCell ref="U93:Z93"/>
    <mergeCell ref="AA93:AF93"/>
    <mergeCell ref="F96:H96"/>
    <mergeCell ref="F95:H95"/>
    <mergeCell ref="C98:H98"/>
    <mergeCell ref="U98:Z98"/>
    <mergeCell ref="AA98:AF98"/>
    <mergeCell ref="C99:H99"/>
    <mergeCell ref="I99:N99"/>
    <mergeCell ref="O99:AJ99"/>
    <mergeCell ref="X96:Z96"/>
    <mergeCell ref="AA96:AC96"/>
    <mergeCell ref="AD96:AF96"/>
    <mergeCell ref="X94:Z94"/>
    <mergeCell ref="AA94:AC94"/>
    <mergeCell ref="AD94:AF94"/>
    <mergeCell ref="U95:W95"/>
    <mergeCell ref="X95:Z95"/>
    <mergeCell ref="AA95:AC95"/>
    <mergeCell ref="AD95:AF95"/>
    <mergeCell ref="I96:K96"/>
    <mergeCell ref="L96:N96"/>
    <mergeCell ref="O96:Q96"/>
    <mergeCell ref="R96:T96"/>
    <mergeCell ref="U96:W96"/>
    <mergeCell ref="I95:K95"/>
    <mergeCell ref="L95:N95"/>
    <mergeCell ref="O95:Q95"/>
    <mergeCell ref="R95:T95"/>
    <mergeCell ref="O97:T97"/>
    <mergeCell ref="U97:Z97"/>
    <mergeCell ref="AA97:AF97"/>
    <mergeCell ref="C95:E96"/>
    <mergeCell ref="C102:H102"/>
    <mergeCell ref="I102:M102"/>
    <mergeCell ref="N102:R102"/>
    <mergeCell ref="S102:W102"/>
    <mergeCell ref="X102:AB102"/>
    <mergeCell ref="C100:H100"/>
    <mergeCell ref="I100:N100"/>
    <mergeCell ref="O100:AJ100"/>
    <mergeCell ref="C101:H101"/>
    <mergeCell ref="I101:N101"/>
    <mergeCell ref="Q101:W101"/>
    <mergeCell ref="X101:AD101"/>
    <mergeCell ref="AE101:AH101"/>
    <mergeCell ref="AI101:AJ101"/>
    <mergeCell ref="AG93:AJ98"/>
    <mergeCell ref="I94:K94"/>
    <mergeCell ref="L94:N94"/>
    <mergeCell ref="O94:Q94"/>
    <mergeCell ref="R94:T94"/>
    <mergeCell ref="U94:W94"/>
  </mergeCells>
  <phoneticPr fontId="1"/>
  <dataValidations count="5">
    <dataValidation imeMode="halfKatakana" allowBlank="1" showInputMessage="1" showErrorMessage="1" sqref="I4:AJ4 I11:AJ11"/>
    <dataValidation type="decimal" allowBlank="1" showInputMessage="1" showErrorMessage="1" sqref="I67:AF68 I97:AF97 I77:AF78 I87:Z87">
      <formula1>0</formula1>
      <formula2>999.9</formula2>
    </dataValidation>
    <dataValidation type="decimal" imeMode="off" allowBlank="1" showInputMessage="1" showErrorMessage="1" sqref="AA87:AF87 I35:AF36 I29:T30 I88:AF88 I98:AF98">
      <formula1>0</formula1>
      <formula2>999.9</formula2>
    </dataValidation>
    <dataValidation type="whole" imeMode="off" allowBlank="1" showInputMessage="1" showErrorMessage="1" sqref="I65:AF66 I33:AF34 I99:N101 I41:N42 I69:N71 I27:T28 I79:N81 I89:N91 I95:AF96 I85:AF86 I75:AF76 I37:N39">
      <formula1>0</formula1>
      <formula2>99999</formula2>
    </dataValidation>
    <dataValidation imeMode="off" allowBlank="1" showInputMessage="1" showErrorMessage="1" sqref="AI71:AJ71 K13:P13 K22:P22 K6:P6 AA9:AJ9 AI101:AJ101 AE61:AJ61 AI81:AJ81 AI91:AJ91 M9:V9 AI39:AJ39"/>
  </dataValidations>
  <printOptions horizontalCentered="1"/>
  <pageMargins left="0.59055118110236227" right="0.59055118110236227" top="0.19685039370078741" bottom="0.39370078740157483" header="0" footer="0.19685039370078741"/>
  <pageSetup paperSize="9" scale="90" orientation="portrait" horizontalDpi="300" verticalDpi="300" r:id="rId1"/>
  <headerFooter alignWithMargins="0"/>
  <rowBreaks count="1" manualBreakCount="1">
    <brk id="6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Group Box 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7172" r:id="rId7" name="Group Box 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7175" r:id="rId10" name="Group Box 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7176" r:id="rId11" name="Option Button 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7177" r:id="rId12" name="Option Button 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7178" r:id="rId13" name="Group Box 10">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7179" r:id="rId14" name="Option Button 11">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7180" r:id="rId15" name="Option Button 12">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7181" r:id="rId16" name="Group Box 13">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7182" r:id="rId17" name="Option Button 14">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7183" r:id="rId18" name="Option Button 15">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7184" r:id="rId19" name="Group Box 16">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7185" r:id="rId20" name="Option Button 17">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7186" r:id="rId21" name="Option Button 18">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7187" r:id="rId22" name="Group Box 19">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7188" r:id="rId23" name="Option Button 20">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7189" r:id="rId24" name="Option Button 21">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7190" r:id="rId25" name="Group Box 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7191" r:id="rId26" name="Option Button 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7192" r:id="rId27" name="Option Button 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7193" r:id="rId28" name="Group Box 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7194" r:id="rId29" name="Option Button 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7195" r:id="rId30" name="Option Button 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7196" r:id="rId31" name="Group Box 28">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7197" r:id="rId32" name="Option Button 29">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7198" r:id="rId33" name="Option Button 30">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7199" r:id="rId34" name="Group Box 31">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7200" r:id="rId35" name="Option Button 32">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7201" r:id="rId36" name="Option Button 33">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7202" r:id="rId37" name="Group Box 34">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7203" r:id="rId38" name="Option Button 35">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7204" r:id="rId39" name="Option Button 36">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7205" r:id="rId40" name="Group Box 37">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7206" r:id="rId41" name="Option Button 38">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7207" r:id="rId42" name="Option Button 39">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7208" r:id="rId43" name="Drop Down 40">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7209" r:id="rId44" name="Drop Down 41">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7210" r:id="rId45" name="Drop Down 42">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7211" r:id="rId46" name="Drop Down 43">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7212" r:id="rId47" name="Drop Down 44">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7213" r:id="rId48" name="Group Box 45">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7214" r:id="rId49" name="Option Button 46">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7215" r:id="rId50" name="Option Button 47">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7216" r:id="rId51" name="Group Box 48">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7217" r:id="rId52" name="Group Box 49">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7218" r:id="rId53" name="Option Button 50">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7219" r:id="rId54" name="Option Button 51">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7220" r:id="rId55" name="Drop Down 52">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7221" r:id="rId56" name="Group Box 53">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7222" r:id="rId57" name="Option Button 54">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7223" r:id="rId58" name="Option Button 55">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7224" r:id="rId59" name="Group Box 56">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7225" r:id="rId60" name="Option Button 57">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7226" r:id="rId61" name="Option Button 58">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7227" r:id="rId62" name="Option Button 59">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7228" r:id="rId63" name="Option Button 60">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7229" r:id="rId64" name="Option Button 61">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7230" r:id="rId65" name="Option Button 62">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7231" r:id="rId66" name="Group Box 63">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7232" r:id="rId67" name="Option Button 64">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7233" r:id="rId68" name="Option Button 65">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7234" r:id="rId69" name="Drop Down 66">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7235" r:id="rId70" name="Option Button 6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7236" r:id="rId71" name="Option Button 6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7237" r:id="rId72" name="Group Box 6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x14ac:dyDescent="0.4"/>
  <cols>
    <col min="1" max="15" width="2.5" style="671" customWidth="1"/>
    <col min="16" max="16" width="2.375" style="671" customWidth="1"/>
    <col min="17" max="36" width="2.5" style="671" customWidth="1"/>
    <col min="37" max="37" width="2.5" style="625" customWidth="1"/>
    <col min="38" max="44" width="2.5" style="626" customWidth="1"/>
    <col min="45" max="53" width="2.5" style="627"/>
    <col min="54" max="54" width="3.75" style="627" customWidth="1"/>
    <col min="55" max="55" width="3.375" style="626" customWidth="1"/>
    <col min="56" max="56" width="3.25" style="627" bestFit="1" customWidth="1"/>
    <col min="57" max="65" width="2.5" style="627"/>
    <col min="66" max="94" width="2.5" style="667"/>
    <col min="95" max="16384" width="2.5" style="671"/>
  </cols>
  <sheetData>
    <row r="1" spans="1:52" ht="13.5" customHeight="1" x14ac:dyDescent="0.4">
      <c r="A1" s="623" t="s">
        <v>8732</v>
      </c>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row>
    <row r="2" spans="1:52" ht="13.5" customHeight="1" x14ac:dyDescent="0.15">
      <c r="A2" s="624"/>
      <c r="B2" s="624"/>
      <c r="C2" s="624"/>
      <c r="D2" s="628" t="s">
        <v>8733</v>
      </c>
      <c r="E2" s="624"/>
      <c r="F2" s="624"/>
      <c r="G2" s="624"/>
      <c r="H2" s="624"/>
      <c r="I2" s="624"/>
      <c r="J2" s="624"/>
      <c r="K2" s="624"/>
      <c r="L2" s="624"/>
      <c r="M2" s="624"/>
      <c r="N2" s="624"/>
      <c r="O2" s="624"/>
      <c r="P2" s="624"/>
      <c r="Q2" s="624"/>
      <c r="R2" s="624"/>
      <c r="S2" s="624"/>
      <c r="T2" s="624"/>
      <c r="U2" s="624"/>
      <c r="V2" s="624"/>
      <c r="W2" s="624"/>
      <c r="X2" s="624"/>
      <c r="Y2" s="624"/>
      <c r="Z2" s="624"/>
      <c r="AA2" s="2269" t="s">
        <v>7932</v>
      </c>
      <c r="AB2" s="2270"/>
      <c r="AC2" s="2270"/>
      <c r="AD2" s="2271"/>
      <c r="AE2" s="1968" t="s">
        <v>7933</v>
      </c>
      <c r="AF2" s="1969"/>
      <c r="AG2" s="1969"/>
      <c r="AH2" s="1969"/>
      <c r="AI2" s="1969"/>
      <c r="AJ2" s="1970"/>
    </row>
    <row r="3" spans="1:52" ht="13.5" customHeight="1" thickBot="1" x14ac:dyDescent="0.45">
      <c r="A3" s="624"/>
      <c r="B3" s="624"/>
      <c r="C3" s="624"/>
      <c r="D3" s="629" t="s">
        <v>8734</v>
      </c>
      <c r="E3" s="624"/>
      <c r="F3" s="624"/>
      <c r="G3" s="624"/>
      <c r="H3" s="624"/>
      <c r="I3" s="624"/>
      <c r="J3" s="624"/>
      <c r="K3" s="624"/>
      <c r="L3" s="624"/>
      <c r="M3" s="624"/>
      <c r="N3" s="624"/>
      <c r="O3" s="624"/>
      <c r="P3" s="624"/>
      <c r="Q3" s="624"/>
      <c r="R3" s="624"/>
      <c r="S3" s="624"/>
      <c r="T3" s="624"/>
      <c r="U3" s="624"/>
      <c r="V3" s="624"/>
      <c r="W3" s="624"/>
      <c r="X3" s="624"/>
      <c r="Y3" s="624"/>
      <c r="Z3" s="624"/>
      <c r="AA3" s="624"/>
      <c r="AB3" s="624"/>
      <c r="AC3" s="624"/>
      <c r="AD3" s="624"/>
      <c r="AE3" s="624"/>
      <c r="AF3" s="624"/>
      <c r="AG3" s="624"/>
      <c r="AH3" s="624"/>
      <c r="AI3" s="624"/>
      <c r="AJ3" s="624"/>
    </row>
    <row r="4" spans="1:52" ht="13.5" customHeight="1" x14ac:dyDescent="0.4">
      <c r="A4" s="2003" t="s">
        <v>8600</v>
      </c>
      <c r="B4" s="2004"/>
      <c r="C4" s="2005" t="s">
        <v>8619</v>
      </c>
      <c r="D4" s="2005"/>
      <c r="E4" s="2005"/>
      <c r="F4" s="2005"/>
      <c r="G4" s="2005"/>
      <c r="H4" s="2005"/>
      <c r="I4" s="2127" t="str">
        <f>IF(様式第１号!S42=3,IF(様式第１号!G35&lt;&gt;"",様式第１号!G35,""),"")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c r="AK4" s="630"/>
      <c r="AL4" s="631"/>
      <c r="AM4" s="631"/>
      <c r="AN4" s="631"/>
      <c r="AO4" s="631"/>
      <c r="AP4" s="631"/>
      <c r="AQ4" s="631"/>
      <c r="AR4" s="631"/>
      <c r="AS4" s="632"/>
      <c r="AT4" s="632"/>
      <c r="AU4" s="632"/>
      <c r="AV4" s="632"/>
      <c r="AW4" s="632"/>
      <c r="AX4" s="632"/>
      <c r="AY4" s="632"/>
      <c r="AZ4" s="632"/>
    </row>
    <row r="5" spans="1:52" ht="13.5" customHeight="1" x14ac:dyDescent="0.4">
      <c r="A5" s="1922"/>
      <c r="B5" s="1923"/>
      <c r="C5" s="1952" t="s">
        <v>8602</v>
      </c>
      <c r="D5" s="1952"/>
      <c r="E5" s="1952"/>
      <c r="F5" s="1952"/>
      <c r="G5" s="1952"/>
      <c r="H5" s="1952"/>
      <c r="I5" s="2130" t="str">
        <f>IF(様式第１号!S42=3,IF(様式第１号!G36&lt;&gt;"",様式第１号!G36,""),"")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c r="AK5" s="630"/>
      <c r="AL5" s="631"/>
      <c r="AM5" s="631"/>
      <c r="AN5" s="631"/>
      <c r="AO5" s="631"/>
      <c r="AP5" s="631"/>
      <c r="AQ5" s="631"/>
      <c r="AR5" s="631"/>
      <c r="AS5" s="632"/>
      <c r="AT5" s="632"/>
      <c r="AU5" s="632"/>
      <c r="AV5" s="632"/>
      <c r="AW5" s="632"/>
      <c r="AX5" s="632"/>
      <c r="AY5" s="632"/>
      <c r="AZ5" s="632"/>
    </row>
    <row r="6" spans="1:52" ht="13.5" customHeight="1" x14ac:dyDescent="0.4">
      <c r="A6" s="1922"/>
      <c r="B6" s="1923"/>
      <c r="C6" s="1860" t="s">
        <v>8603</v>
      </c>
      <c r="D6" s="1860"/>
      <c r="E6" s="1860"/>
      <c r="F6" s="1860"/>
      <c r="G6" s="1860"/>
      <c r="H6" s="1860"/>
      <c r="I6" s="1956" t="s">
        <v>8604</v>
      </c>
      <c r="J6" s="1957"/>
      <c r="K6" s="2012" t="str">
        <f>IF(様式第１号!S42=3,IF(様式第１号!H37&lt;&gt;"",様式第１号!H37,""),"")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c r="AK6" s="630"/>
      <c r="AL6" s="631"/>
      <c r="AM6" s="631"/>
      <c r="AN6" s="631"/>
      <c r="AO6" s="631"/>
      <c r="AP6" s="631"/>
      <c r="AQ6" s="631"/>
      <c r="AR6" s="631"/>
      <c r="AS6" s="632"/>
      <c r="AT6" s="632"/>
      <c r="AU6" s="632"/>
      <c r="AV6" s="632"/>
      <c r="AW6" s="632"/>
      <c r="AX6" s="632"/>
      <c r="AY6" s="632"/>
      <c r="AZ6" s="632"/>
    </row>
    <row r="7" spans="1:52" ht="13.5" customHeight="1" x14ac:dyDescent="0.4">
      <c r="A7" s="1922"/>
      <c r="B7" s="1923"/>
      <c r="C7" s="1860"/>
      <c r="D7" s="1860"/>
      <c r="E7" s="1860"/>
      <c r="F7" s="1860"/>
      <c r="G7" s="1860"/>
      <c r="H7" s="1860"/>
      <c r="I7" s="2133" t="str">
        <f>IF(様式第１号!S42=3,IF(様式第１号!G38&lt;&gt;"",様式第１号!G38,""),"")</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c r="AK7" s="630"/>
      <c r="AL7" s="631"/>
      <c r="AM7" s="631"/>
      <c r="AN7" s="631"/>
      <c r="AO7" s="631"/>
      <c r="AP7" s="631"/>
      <c r="AQ7" s="631"/>
      <c r="AR7" s="631"/>
      <c r="AS7" s="632"/>
      <c r="AT7" s="632"/>
      <c r="AU7" s="632"/>
      <c r="AV7" s="632"/>
      <c r="AW7" s="632"/>
      <c r="AX7" s="632"/>
      <c r="AY7" s="632"/>
      <c r="AZ7" s="632"/>
    </row>
    <row r="8" spans="1:52" ht="13.5" customHeight="1" x14ac:dyDescent="0.4">
      <c r="A8" s="1922"/>
      <c r="B8" s="1923"/>
      <c r="C8" s="1860"/>
      <c r="D8" s="1860"/>
      <c r="E8" s="1860"/>
      <c r="F8" s="1860"/>
      <c r="G8" s="1860"/>
      <c r="H8" s="1860"/>
      <c r="I8" s="2338" t="str">
        <f>IF(様式第１号!S42=3,IF(様式第１号!G39&lt;&gt;"",様式第１号!G39,""),"")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c r="AK8" s="630"/>
      <c r="AL8" s="631"/>
      <c r="AM8" s="631"/>
      <c r="AN8" s="631"/>
      <c r="AO8" s="631"/>
      <c r="AP8" s="631"/>
      <c r="AQ8" s="631"/>
      <c r="AR8" s="631"/>
      <c r="AS8" s="632"/>
      <c r="AT8" s="632"/>
      <c r="AU8" s="632"/>
      <c r="AV8" s="632"/>
      <c r="AW8" s="632"/>
      <c r="AX8" s="632"/>
      <c r="AY8" s="632"/>
      <c r="AZ8" s="632"/>
    </row>
    <row r="9" spans="1:52"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c r="AK9" s="630"/>
      <c r="AL9" s="631"/>
      <c r="AM9" s="631"/>
      <c r="AN9" s="631"/>
      <c r="AO9" s="631"/>
      <c r="AP9" s="631"/>
      <c r="AQ9" s="631"/>
      <c r="AR9" s="631"/>
      <c r="AS9" s="632"/>
      <c r="AT9" s="632"/>
      <c r="AU9" s="632"/>
      <c r="AV9" s="632"/>
      <c r="AW9" s="632"/>
      <c r="AX9" s="632"/>
      <c r="AY9" s="632"/>
      <c r="AZ9" s="632"/>
    </row>
    <row r="10" spans="1:52" ht="13.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972"/>
      <c r="X10" s="1973"/>
      <c r="Y10" s="1973"/>
      <c r="Z10" s="1973"/>
      <c r="AA10" s="1973"/>
      <c r="AB10" s="1973"/>
      <c r="AC10" s="1973"/>
      <c r="AD10" s="1973"/>
      <c r="AE10" s="1973"/>
      <c r="AF10" s="1973"/>
      <c r="AG10" s="1973"/>
      <c r="AH10" s="1973"/>
      <c r="AI10" s="1973"/>
      <c r="AJ10" s="1974"/>
      <c r="AK10" s="630"/>
      <c r="AL10" s="631"/>
      <c r="AM10" s="631"/>
      <c r="AN10" s="631"/>
      <c r="AO10" s="631"/>
      <c r="AP10" s="631"/>
      <c r="AQ10" s="631"/>
      <c r="AR10" s="631"/>
      <c r="AS10" s="632"/>
      <c r="AT10" s="632"/>
      <c r="AU10" s="632"/>
      <c r="AV10" s="632"/>
      <c r="AW10" s="632"/>
      <c r="AX10" s="632"/>
      <c r="AY10" s="632"/>
      <c r="AZ10" s="632"/>
    </row>
    <row r="11" spans="1:52" ht="13.5" customHeight="1" x14ac:dyDescent="0.4">
      <c r="A11" s="1975" t="s">
        <v>8609</v>
      </c>
      <c r="B11" s="1976"/>
      <c r="C11" s="1861" t="s">
        <v>8619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c r="AK11" s="630"/>
      <c r="AL11" s="631"/>
      <c r="AM11" s="631"/>
      <c r="AN11" s="631"/>
      <c r="AO11" s="631"/>
      <c r="AP11" s="631"/>
      <c r="AQ11" s="631"/>
      <c r="AR11" s="631"/>
      <c r="AS11" s="632"/>
      <c r="AT11" s="632"/>
      <c r="AU11" s="632"/>
      <c r="AV11" s="632"/>
      <c r="AW11" s="632"/>
      <c r="AX11" s="632"/>
      <c r="AY11" s="632"/>
      <c r="AZ11" s="632"/>
    </row>
    <row r="12" spans="1:52" ht="13.5" customHeight="1" x14ac:dyDescent="0.4">
      <c r="A12" s="1977"/>
      <c r="B12" s="1978"/>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c r="AK12" s="630"/>
      <c r="AL12" s="631"/>
      <c r="AM12" s="631"/>
      <c r="AN12" s="631"/>
      <c r="AO12" s="631"/>
      <c r="AP12" s="631"/>
      <c r="AQ12" s="631"/>
      <c r="AR12" s="631"/>
      <c r="AS12" s="632"/>
      <c r="AT12" s="632"/>
      <c r="AU12" s="632"/>
      <c r="AV12" s="632"/>
      <c r="AW12" s="632"/>
      <c r="AX12" s="632"/>
      <c r="AY12" s="632"/>
      <c r="AZ12" s="632"/>
    </row>
    <row r="13" spans="1:52" ht="13.5" customHeight="1" x14ac:dyDescent="0.4">
      <c r="A13" s="1977"/>
      <c r="B13" s="1978"/>
      <c r="C13" s="1860" t="s">
        <v>8612</v>
      </c>
      <c r="D13" s="1860"/>
      <c r="E13" s="1860"/>
      <c r="F13" s="1860"/>
      <c r="G13" s="1860"/>
      <c r="H13" s="1860"/>
      <c r="I13" s="1956" t="s">
        <v>8604</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c r="AK13" s="630"/>
      <c r="AL13" s="631"/>
      <c r="AM13" s="631"/>
      <c r="AN13" s="631"/>
      <c r="AO13" s="631"/>
      <c r="AP13" s="631"/>
      <c r="AQ13" s="631"/>
      <c r="AR13" s="631"/>
      <c r="AS13" s="632"/>
      <c r="AT13" s="632"/>
      <c r="AU13" s="632"/>
      <c r="AV13" s="632"/>
      <c r="AW13" s="632"/>
      <c r="AX13" s="632"/>
      <c r="AY13" s="632"/>
      <c r="AZ13" s="632"/>
    </row>
    <row r="14" spans="1:52" ht="13.5" customHeight="1" x14ac:dyDescent="0.4">
      <c r="A14" s="1977"/>
      <c r="B14" s="1978"/>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c r="AK14" s="630"/>
      <c r="AL14" s="631"/>
      <c r="AM14" s="631"/>
      <c r="AN14" s="631"/>
      <c r="AO14" s="631"/>
      <c r="AP14" s="631"/>
      <c r="AQ14" s="631"/>
      <c r="AR14" s="631"/>
      <c r="AS14" s="632"/>
      <c r="AT14" s="632"/>
      <c r="AU14" s="632"/>
      <c r="AV14" s="632"/>
      <c r="AW14" s="632"/>
      <c r="AX14" s="632"/>
      <c r="AY14" s="632"/>
      <c r="AZ14" s="632"/>
    </row>
    <row r="15" spans="1:52" ht="13.5" customHeight="1" x14ac:dyDescent="0.4">
      <c r="A15" s="1977"/>
      <c r="B15" s="1978"/>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c r="AK15" s="630"/>
      <c r="AL15" s="631"/>
      <c r="AM15" s="631"/>
      <c r="AN15" s="631"/>
      <c r="AO15" s="631"/>
      <c r="AP15" s="631"/>
      <c r="AQ15" s="631"/>
      <c r="AR15" s="631"/>
      <c r="AS15" s="632"/>
      <c r="AT15" s="632"/>
      <c r="AU15" s="632"/>
      <c r="AV15" s="632"/>
      <c r="AW15" s="632"/>
      <c r="AX15" s="632"/>
      <c r="AY15" s="632"/>
      <c r="AZ15" s="632"/>
    </row>
    <row r="16" spans="1:52" ht="18" customHeight="1" x14ac:dyDescent="0.4">
      <c r="A16" s="1977"/>
      <c r="B16" s="1978"/>
      <c r="C16" s="2026" t="s">
        <v>8735</v>
      </c>
      <c r="D16" s="2047"/>
      <c r="E16" s="2047"/>
      <c r="F16" s="2047"/>
      <c r="G16" s="2047"/>
      <c r="H16" s="2047"/>
      <c r="I16" s="2047"/>
      <c r="J16" s="2047"/>
      <c r="K16" s="2047"/>
      <c r="L16" s="2047"/>
      <c r="M16" s="2047"/>
      <c r="N16" s="2047"/>
      <c r="O16" s="2047"/>
      <c r="P16" s="2047"/>
      <c r="Q16" s="2047"/>
      <c r="R16" s="2047"/>
      <c r="S16" s="2047"/>
      <c r="T16" s="2047"/>
      <c r="U16" s="2047"/>
      <c r="V16" s="2048"/>
      <c r="W16" s="1972"/>
      <c r="X16" s="1973"/>
      <c r="Y16" s="1973"/>
      <c r="Z16" s="1973"/>
      <c r="AA16" s="1973"/>
      <c r="AB16" s="1973"/>
      <c r="AC16" s="1973"/>
      <c r="AD16" s="1973"/>
      <c r="AE16" s="1973"/>
      <c r="AF16" s="1973"/>
      <c r="AG16" s="1973"/>
      <c r="AH16" s="1973"/>
      <c r="AI16" s="1973"/>
      <c r="AJ16" s="1974"/>
      <c r="AK16" s="630"/>
      <c r="AL16" s="631"/>
      <c r="AM16" s="631"/>
      <c r="AN16" s="631"/>
      <c r="AO16" s="631"/>
      <c r="AP16" s="631"/>
      <c r="AQ16" s="631"/>
      <c r="AR16" s="631"/>
      <c r="AS16" s="632"/>
      <c r="AT16" s="632"/>
      <c r="AU16" s="632"/>
      <c r="AV16" s="632"/>
      <c r="AW16" s="632"/>
      <c r="AX16" s="632"/>
      <c r="AY16" s="632"/>
      <c r="AZ16" s="632"/>
    </row>
    <row r="17" spans="1:52" ht="13.5" customHeight="1" x14ac:dyDescent="0.4">
      <c r="A17" s="1977"/>
      <c r="B17" s="1978"/>
      <c r="C17" s="1985" t="s">
        <v>8681</v>
      </c>
      <c r="D17" s="1986"/>
      <c r="E17" s="1986"/>
      <c r="F17" s="1986"/>
      <c r="G17" s="1986"/>
      <c r="H17" s="1986"/>
      <c r="I17" s="1986"/>
      <c r="J17" s="1986"/>
      <c r="K17" s="1986"/>
      <c r="L17" s="1986"/>
      <c r="M17" s="1986"/>
      <c r="N17" s="1987"/>
      <c r="O17" s="1860" t="s">
        <v>8615</v>
      </c>
      <c r="P17" s="1860"/>
      <c r="Q17" s="1860"/>
      <c r="R17" s="1860"/>
      <c r="S17" s="1860"/>
      <c r="T17" s="1860"/>
      <c r="U17" s="1860"/>
      <c r="V17" s="1860"/>
      <c r="W17" s="1972"/>
      <c r="X17" s="1973"/>
      <c r="Y17" s="1973"/>
      <c r="Z17" s="1973"/>
      <c r="AA17" s="1973"/>
      <c r="AB17" s="1973"/>
      <c r="AC17" s="1973"/>
      <c r="AD17" s="1973"/>
      <c r="AE17" s="1973"/>
      <c r="AF17" s="1973"/>
      <c r="AG17" s="1973"/>
      <c r="AH17" s="1973"/>
      <c r="AI17" s="1973"/>
      <c r="AJ17" s="1974"/>
      <c r="AK17" s="630"/>
      <c r="AL17" s="631"/>
      <c r="AM17" s="631"/>
      <c r="AN17" s="631"/>
      <c r="AO17" s="631"/>
      <c r="AP17" s="631"/>
      <c r="AQ17" s="631"/>
      <c r="AR17" s="631"/>
      <c r="AS17" s="632"/>
      <c r="AT17" s="632"/>
      <c r="AU17" s="632"/>
      <c r="AV17" s="632"/>
      <c r="AW17" s="632"/>
      <c r="AX17" s="632"/>
      <c r="AY17" s="632"/>
      <c r="AZ17" s="632"/>
    </row>
    <row r="18" spans="1:52" ht="13.5" customHeight="1" x14ac:dyDescent="0.4">
      <c r="A18" s="1977"/>
      <c r="B18" s="1978"/>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1997"/>
      <c r="X18" s="1998"/>
      <c r="Y18" s="1998"/>
      <c r="Z18" s="1998"/>
      <c r="AA18" s="1998"/>
      <c r="AB18" s="1998"/>
      <c r="AC18" s="1998"/>
      <c r="AD18" s="1998"/>
      <c r="AE18" s="1998"/>
      <c r="AF18" s="1998"/>
      <c r="AG18" s="1998"/>
      <c r="AH18" s="1998"/>
      <c r="AI18" s="1998"/>
      <c r="AJ18" s="1999"/>
      <c r="AK18" s="630"/>
      <c r="AL18" s="631"/>
      <c r="AM18" s="631"/>
      <c r="AN18" s="631"/>
      <c r="AO18" s="631"/>
      <c r="AP18" s="631"/>
      <c r="AQ18" s="631"/>
      <c r="AR18" s="631"/>
      <c r="AS18" s="632"/>
      <c r="AT18" s="632"/>
      <c r="AU18" s="632"/>
      <c r="AV18" s="632"/>
      <c r="AW18" s="632"/>
      <c r="AX18" s="632"/>
      <c r="AY18" s="632"/>
      <c r="AZ18" s="632"/>
    </row>
    <row r="19" spans="1:52" ht="13.5" customHeight="1" x14ac:dyDescent="0.4">
      <c r="A19" s="1979"/>
      <c r="B19" s="1980"/>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1953"/>
      <c r="X19" s="1954"/>
      <c r="Y19" s="1954"/>
      <c r="Z19" s="1954"/>
      <c r="AA19" s="1954"/>
      <c r="AB19" s="1954"/>
      <c r="AC19" s="1954"/>
      <c r="AD19" s="1954"/>
      <c r="AE19" s="1954"/>
      <c r="AF19" s="1954"/>
      <c r="AG19" s="1954"/>
      <c r="AH19" s="1954"/>
      <c r="AI19" s="1954"/>
      <c r="AJ19" s="1955"/>
      <c r="AK19" s="630"/>
      <c r="AL19" s="631"/>
      <c r="AM19" s="631"/>
      <c r="AN19" s="631"/>
      <c r="AO19" s="631"/>
      <c r="AP19" s="631"/>
      <c r="AQ19" s="631"/>
      <c r="AR19" s="631"/>
      <c r="AS19" s="632"/>
      <c r="AT19" s="632"/>
      <c r="AU19" s="632"/>
      <c r="AV19" s="632"/>
      <c r="AW19" s="632"/>
      <c r="AX19" s="632"/>
      <c r="AY19" s="632"/>
      <c r="AZ19" s="632"/>
    </row>
    <row r="20" spans="1:52" ht="13.5" customHeight="1" x14ac:dyDescent="0.4">
      <c r="A20" s="2332" t="s">
        <v>8682</v>
      </c>
      <c r="B20" s="2333"/>
      <c r="C20" s="1861" t="s">
        <v>8736</v>
      </c>
      <c r="D20" s="1861"/>
      <c r="E20" s="1861"/>
      <c r="F20" s="1861"/>
      <c r="G20" s="1861"/>
      <c r="H20" s="1861"/>
      <c r="I20" s="1949"/>
      <c r="J20" s="1950"/>
      <c r="K20" s="1950"/>
      <c r="L20" s="1950"/>
      <c r="M20" s="1950"/>
      <c r="N20" s="1950"/>
      <c r="O20" s="1950"/>
      <c r="P20" s="1950"/>
      <c r="Q20" s="1950"/>
      <c r="R20" s="1950"/>
      <c r="S20" s="1950"/>
      <c r="T20" s="1950"/>
      <c r="U20" s="1950"/>
      <c r="V20" s="1950"/>
      <c r="W20" s="1950"/>
      <c r="X20" s="1950"/>
      <c r="Y20" s="1950"/>
      <c r="Z20" s="1950"/>
      <c r="AA20" s="1950"/>
      <c r="AB20" s="1950"/>
      <c r="AC20" s="1950"/>
      <c r="AD20" s="1950"/>
      <c r="AE20" s="1950"/>
      <c r="AF20" s="1950"/>
      <c r="AG20" s="1950"/>
      <c r="AH20" s="1950"/>
      <c r="AI20" s="1950"/>
      <c r="AJ20" s="1951"/>
      <c r="AK20" s="630"/>
      <c r="AL20" s="631"/>
      <c r="AM20" s="631"/>
      <c r="AN20" s="631"/>
      <c r="AO20" s="631"/>
      <c r="AP20" s="631"/>
      <c r="AQ20" s="631"/>
      <c r="AR20" s="631"/>
      <c r="AS20" s="632"/>
      <c r="AT20" s="632"/>
      <c r="AU20" s="632"/>
      <c r="AV20" s="632"/>
      <c r="AW20" s="632"/>
      <c r="AX20" s="632"/>
      <c r="AY20" s="632"/>
      <c r="AZ20" s="632"/>
    </row>
    <row r="21" spans="1:52" ht="13.5" customHeight="1" x14ac:dyDescent="0.4">
      <c r="A21" s="2334"/>
      <c r="B21" s="2335"/>
      <c r="C21" s="1952" t="s">
        <v>8611</v>
      </c>
      <c r="D21" s="1952"/>
      <c r="E21" s="1952"/>
      <c r="F21" s="1952"/>
      <c r="G21" s="1952"/>
      <c r="H21" s="1952"/>
      <c r="I21" s="1953"/>
      <c r="J21" s="1954"/>
      <c r="K21" s="1954"/>
      <c r="L21" s="1954"/>
      <c r="M21" s="1954"/>
      <c r="N21" s="1954"/>
      <c r="O21" s="1954"/>
      <c r="P21" s="1954"/>
      <c r="Q21" s="1954"/>
      <c r="R21" s="1954"/>
      <c r="S21" s="1954"/>
      <c r="T21" s="1954"/>
      <c r="U21" s="1954"/>
      <c r="V21" s="1954"/>
      <c r="W21" s="1954"/>
      <c r="X21" s="1954"/>
      <c r="Y21" s="1954"/>
      <c r="Z21" s="1954"/>
      <c r="AA21" s="1954"/>
      <c r="AB21" s="1954"/>
      <c r="AC21" s="1954"/>
      <c r="AD21" s="1954"/>
      <c r="AE21" s="1954"/>
      <c r="AF21" s="1954"/>
      <c r="AG21" s="1954"/>
      <c r="AH21" s="1954"/>
      <c r="AI21" s="1954"/>
      <c r="AJ21" s="1955"/>
      <c r="AK21" s="630"/>
      <c r="AL21" s="631"/>
      <c r="AM21" s="631"/>
      <c r="AN21" s="631"/>
      <c r="AO21" s="631"/>
      <c r="AP21" s="631"/>
      <c r="AQ21" s="631"/>
      <c r="AR21" s="631"/>
      <c r="AS21" s="632"/>
      <c r="AT21" s="632"/>
      <c r="AU21" s="632"/>
      <c r="AV21" s="632"/>
      <c r="AW21" s="632"/>
      <c r="AX21" s="632"/>
      <c r="AY21" s="632"/>
      <c r="AZ21" s="632"/>
    </row>
    <row r="22" spans="1:52" ht="13.5" customHeight="1" x14ac:dyDescent="0.4">
      <c r="A22" s="2334"/>
      <c r="B22" s="2335"/>
      <c r="C22" s="1860" t="s">
        <v>8612</v>
      </c>
      <c r="D22" s="1860"/>
      <c r="E22" s="1860"/>
      <c r="F22" s="1860"/>
      <c r="G22" s="1860"/>
      <c r="H22" s="1860"/>
      <c r="I22" s="1956" t="s">
        <v>8737</v>
      </c>
      <c r="J22" s="1957"/>
      <c r="K22" s="1958"/>
      <c r="L22" s="1958"/>
      <c r="M22" s="1958"/>
      <c r="N22" s="1958"/>
      <c r="O22" s="1958"/>
      <c r="P22" s="1959"/>
      <c r="Q22" s="1499" t="s">
        <v>8605</v>
      </c>
      <c r="R22" s="1500"/>
      <c r="S22" s="1500"/>
      <c r="T22" s="1500"/>
      <c r="U22" s="1500"/>
      <c r="V22" s="1500"/>
      <c r="W22" s="1500"/>
      <c r="X22" s="1500"/>
      <c r="Y22" s="1500"/>
      <c r="Z22" s="1500"/>
      <c r="AA22" s="1500"/>
      <c r="AB22" s="1500"/>
      <c r="AC22" s="1500"/>
      <c r="AD22" s="1500"/>
      <c r="AE22" s="1500"/>
      <c r="AF22" s="1500"/>
      <c r="AG22" s="1500"/>
      <c r="AH22" s="1500"/>
      <c r="AI22" s="1500"/>
      <c r="AJ22" s="1501"/>
      <c r="AK22" s="630"/>
      <c r="AL22" s="631"/>
      <c r="AM22" s="631"/>
      <c r="AN22" s="631"/>
      <c r="AO22" s="631"/>
      <c r="AP22" s="631"/>
      <c r="AQ22" s="631"/>
      <c r="AR22" s="631"/>
      <c r="AS22" s="632"/>
      <c r="AT22" s="632"/>
      <c r="AU22" s="632"/>
      <c r="AV22" s="632"/>
      <c r="AW22" s="632"/>
      <c r="AX22" s="632"/>
      <c r="AY22" s="632"/>
      <c r="AZ22" s="632"/>
    </row>
    <row r="23" spans="1:52" ht="13.5" customHeight="1" x14ac:dyDescent="0.4">
      <c r="A23" s="2334"/>
      <c r="B23" s="2335"/>
      <c r="C23" s="1860"/>
      <c r="D23" s="1860"/>
      <c r="E23" s="1860"/>
      <c r="F23" s="1860"/>
      <c r="G23" s="1860"/>
      <c r="H23" s="1860"/>
      <c r="I23" s="1960" t="s">
        <v>7933</v>
      </c>
      <c r="J23" s="1961"/>
      <c r="K23" s="1961"/>
      <c r="L23" s="1961"/>
      <c r="M23" s="1961"/>
      <c r="N23" s="1961"/>
      <c r="O23" s="1961"/>
      <c r="P23" s="1961"/>
      <c r="Q23" s="1961"/>
      <c r="R23" s="1961"/>
      <c r="S23" s="1961"/>
      <c r="T23" s="1961"/>
      <c r="U23" s="1961"/>
      <c r="V23" s="1961"/>
      <c r="W23" s="1961"/>
      <c r="X23" s="1961"/>
      <c r="Y23" s="1961"/>
      <c r="Z23" s="1961"/>
      <c r="AA23" s="1961"/>
      <c r="AB23" s="1961"/>
      <c r="AC23" s="1961"/>
      <c r="AD23" s="1961"/>
      <c r="AE23" s="1961"/>
      <c r="AF23" s="1961"/>
      <c r="AG23" s="1961"/>
      <c r="AH23" s="1961"/>
      <c r="AI23" s="1961"/>
      <c r="AJ23" s="1962"/>
      <c r="AK23" s="630"/>
      <c r="AL23" s="631"/>
      <c r="AM23" s="631"/>
      <c r="AN23" s="631"/>
      <c r="AO23" s="631"/>
      <c r="AP23" s="631"/>
      <c r="AQ23" s="631"/>
      <c r="AR23" s="631"/>
      <c r="AS23" s="632"/>
      <c r="AT23" s="632"/>
      <c r="AU23" s="632"/>
      <c r="AV23" s="632"/>
      <c r="AW23" s="632"/>
      <c r="AX23" s="632"/>
      <c r="AY23" s="632"/>
      <c r="AZ23" s="632"/>
    </row>
    <row r="24" spans="1:52" ht="13.5" customHeight="1" x14ac:dyDescent="0.4">
      <c r="A24" s="2336"/>
      <c r="B24" s="2337"/>
      <c r="C24" s="1860"/>
      <c r="D24" s="1860"/>
      <c r="E24" s="1860"/>
      <c r="F24" s="1860"/>
      <c r="G24" s="1860"/>
      <c r="H24" s="1860"/>
      <c r="I24" s="1963" t="s">
        <v>7933</v>
      </c>
      <c r="J24" s="1963"/>
      <c r="K24" s="1963"/>
      <c r="L24" s="1963"/>
      <c r="M24" s="1963"/>
      <c r="N24" s="1963"/>
      <c r="O24" s="1963"/>
      <c r="P24" s="1963"/>
      <c r="Q24" s="1963"/>
      <c r="R24" s="1963"/>
      <c r="S24" s="1963"/>
      <c r="T24" s="1963"/>
      <c r="U24" s="1963"/>
      <c r="V24" s="1963"/>
      <c r="W24" s="1963"/>
      <c r="X24" s="1963"/>
      <c r="Y24" s="1963"/>
      <c r="Z24" s="1963"/>
      <c r="AA24" s="1963"/>
      <c r="AB24" s="1963"/>
      <c r="AC24" s="1963"/>
      <c r="AD24" s="1963"/>
      <c r="AE24" s="1963"/>
      <c r="AF24" s="1963"/>
      <c r="AG24" s="1963"/>
      <c r="AH24" s="1963"/>
      <c r="AI24" s="1963"/>
      <c r="AJ24" s="1964"/>
      <c r="AK24" s="630"/>
      <c r="AL24" s="631"/>
      <c r="AM24" s="631"/>
      <c r="AN24" s="631"/>
      <c r="AO24" s="631"/>
      <c r="AP24" s="631"/>
      <c r="AQ24" s="631"/>
      <c r="AR24" s="631"/>
      <c r="AS24" s="632"/>
      <c r="AT24" s="632"/>
      <c r="AU24" s="632"/>
      <c r="AV24" s="632"/>
      <c r="AW24" s="632"/>
      <c r="AX24" s="632"/>
      <c r="AY24" s="632"/>
      <c r="AZ24" s="632"/>
    </row>
    <row r="25" spans="1:52" ht="13.5" customHeight="1" x14ac:dyDescent="0.4">
      <c r="A25" s="2322" t="s">
        <v>8738</v>
      </c>
      <c r="B25" s="2323"/>
      <c r="C25" s="1924" t="s">
        <v>8621</v>
      </c>
      <c r="D25" s="1925"/>
      <c r="E25" s="1925"/>
      <c r="F25" s="1925"/>
      <c r="G25" s="1925"/>
      <c r="H25" s="1926"/>
      <c r="I25" s="1864" t="s">
        <v>8684</v>
      </c>
      <c r="J25" s="1864"/>
      <c r="K25" s="1864"/>
      <c r="L25" s="1864"/>
      <c r="M25" s="1864"/>
      <c r="N25" s="1864" t="s">
        <v>8685</v>
      </c>
      <c r="O25" s="1864"/>
      <c r="P25" s="1864"/>
      <c r="Q25" s="1864"/>
      <c r="R25" s="1864"/>
      <c r="S25" s="2158"/>
      <c r="T25" s="2324"/>
      <c r="U25" s="2324"/>
      <c r="V25" s="2324"/>
      <c r="W25" s="2324"/>
      <c r="X25" s="2324"/>
      <c r="Y25" s="2324"/>
      <c r="Z25" s="2324"/>
      <c r="AA25" s="2324"/>
      <c r="AB25" s="2324"/>
      <c r="AC25" s="2324"/>
      <c r="AD25" s="2324"/>
      <c r="AE25" s="2324"/>
      <c r="AF25" s="2324"/>
      <c r="AG25" s="2324"/>
      <c r="AH25" s="2324"/>
      <c r="AI25" s="2324"/>
      <c r="AJ25" s="2325"/>
      <c r="AK25" s="630"/>
      <c r="AL25" s="631"/>
      <c r="AM25" s="631"/>
      <c r="AN25" s="631"/>
      <c r="AO25" s="631"/>
      <c r="AP25" s="631"/>
      <c r="AQ25" s="631"/>
      <c r="AR25" s="631"/>
      <c r="AS25" s="632"/>
      <c r="AT25" s="632"/>
      <c r="AU25" s="632"/>
      <c r="AV25" s="632"/>
      <c r="AW25" s="632"/>
      <c r="AX25" s="632"/>
      <c r="AY25" s="632"/>
      <c r="AZ25" s="632"/>
    </row>
    <row r="26" spans="1:52" ht="13.5" customHeight="1" x14ac:dyDescent="0.4">
      <c r="A26" s="2322"/>
      <c r="B26" s="2323"/>
      <c r="C26" s="1927"/>
      <c r="D26" s="1928"/>
      <c r="E26" s="1928"/>
      <c r="F26" s="1928"/>
      <c r="G26" s="1928"/>
      <c r="H26" s="1929"/>
      <c r="I26" s="1864" t="s">
        <v>8624</v>
      </c>
      <c r="J26" s="1864"/>
      <c r="K26" s="1864" t="s">
        <v>8625</v>
      </c>
      <c r="L26" s="1864"/>
      <c r="M26" s="1864"/>
      <c r="N26" s="1864" t="s">
        <v>8624</v>
      </c>
      <c r="O26" s="1864"/>
      <c r="P26" s="1864" t="s">
        <v>8625</v>
      </c>
      <c r="Q26" s="1864"/>
      <c r="R26" s="1864"/>
      <c r="S26" s="2326"/>
      <c r="T26" s="2327"/>
      <c r="U26" s="2327"/>
      <c r="V26" s="2327"/>
      <c r="W26" s="2327"/>
      <c r="X26" s="2327"/>
      <c r="Y26" s="2327"/>
      <c r="Z26" s="2327"/>
      <c r="AA26" s="2327"/>
      <c r="AB26" s="2327"/>
      <c r="AC26" s="2327"/>
      <c r="AD26" s="2327"/>
      <c r="AE26" s="2327"/>
      <c r="AF26" s="2327"/>
      <c r="AG26" s="2327"/>
      <c r="AH26" s="2327"/>
      <c r="AI26" s="2327"/>
      <c r="AJ26" s="2328"/>
      <c r="AK26" s="630"/>
      <c r="AL26" s="631"/>
      <c r="AM26" s="631"/>
      <c r="AN26" s="631"/>
      <c r="AO26" s="631"/>
      <c r="AP26" s="631"/>
      <c r="AQ26" s="631"/>
      <c r="AR26" s="631"/>
      <c r="AS26" s="632"/>
      <c r="AT26" s="632"/>
      <c r="AU26" s="632"/>
      <c r="AV26" s="632"/>
      <c r="AW26" s="632"/>
      <c r="AX26" s="632"/>
      <c r="AY26" s="632"/>
      <c r="AZ26" s="632"/>
    </row>
    <row r="27" spans="1:52" ht="13.5" customHeight="1" x14ac:dyDescent="0.4">
      <c r="A27" s="2322"/>
      <c r="B27" s="2323"/>
      <c r="C27" s="1864" t="s">
        <v>8626</v>
      </c>
      <c r="D27" s="1864"/>
      <c r="E27" s="1864"/>
      <c r="F27" s="1864" t="s">
        <v>8627</v>
      </c>
      <c r="G27" s="1864"/>
      <c r="H27" s="1864"/>
      <c r="I27" s="2040"/>
      <c r="J27" s="2040"/>
      <c r="K27" s="2040"/>
      <c r="L27" s="2040"/>
      <c r="M27" s="2040"/>
      <c r="N27" s="2040"/>
      <c r="O27" s="2040"/>
      <c r="P27" s="2040"/>
      <c r="Q27" s="2040"/>
      <c r="R27" s="2040"/>
      <c r="S27" s="2326"/>
      <c r="T27" s="2327"/>
      <c r="U27" s="2327"/>
      <c r="V27" s="2327"/>
      <c r="W27" s="2327"/>
      <c r="X27" s="2327"/>
      <c r="Y27" s="2327"/>
      <c r="Z27" s="2327"/>
      <c r="AA27" s="2327"/>
      <c r="AB27" s="2327"/>
      <c r="AC27" s="2327"/>
      <c r="AD27" s="2327"/>
      <c r="AE27" s="2327"/>
      <c r="AF27" s="2327"/>
      <c r="AG27" s="2327"/>
      <c r="AH27" s="2327"/>
      <c r="AI27" s="2327"/>
      <c r="AJ27" s="2328"/>
      <c r="AK27" s="630"/>
      <c r="AL27" s="631"/>
      <c r="AM27" s="631"/>
      <c r="AN27" s="631"/>
      <c r="AO27" s="631"/>
      <c r="AP27" s="631"/>
      <c r="AQ27" s="631"/>
      <c r="AR27" s="631"/>
      <c r="AS27" s="632"/>
      <c r="AT27" s="632"/>
      <c r="AU27" s="632"/>
      <c r="AV27" s="632"/>
      <c r="AW27" s="632"/>
      <c r="AX27" s="632"/>
      <c r="AY27" s="632"/>
      <c r="AZ27" s="632"/>
    </row>
    <row r="28" spans="1:52" ht="13.5" customHeight="1" x14ac:dyDescent="0.4">
      <c r="A28" s="2322"/>
      <c r="B28" s="2323"/>
      <c r="C28" s="1864"/>
      <c r="D28" s="1864"/>
      <c r="E28" s="1864"/>
      <c r="F28" s="1864" t="s">
        <v>8628</v>
      </c>
      <c r="G28" s="1864"/>
      <c r="H28" s="1864"/>
      <c r="I28" s="2040"/>
      <c r="J28" s="2040"/>
      <c r="K28" s="2040"/>
      <c r="L28" s="2040"/>
      <c r="M28" s="2040"/>
      <c r="N28" s="2040"/>
      <c r="O28" s="2040"/>
      <c r="P28" s="2040"/>
      <c r="Q28" s="2040"/>
      <c r="R28" s="2040"/>
      <c r="S28" s="2326"/>
      <c r="T28" s="2327"/>
      <c r="U28" s="2327"/>
      <c r="V28" s="2327"/>
      <c r="W28" s="2327"/>
      <c r="X28" s="2327"/>
      <c r="Y28" s="2327"/>
      <c r="Z28" s="2327"/>
      <c r="AA28" s="2327"/>
      <c r="AB28" s="2327"/>
      <c r="AC28" s="2327"/>
      <c r="AD28" s="2327"/>
      <c r="AE28" s="2327"/>
      <c r="AF28" s="2327"/>
      <c r="AG28" s="2327"/>
      <c r="AH28" s="2327"/>
      <c r="AI28" s="2327"/>
      <c r="AJ28" s="2328"/>
      <c r="AK28" s="630"/>
      <c r="AL28" s="631"/>
      <c r="AM28" s="631"/>
      <c r="AN28" s="631"/>
      <c r="AO28" s="631"/>
      <c r="AP28" s="631"/>
      <c r="AQ28" s="631"/>
      <c r="AR28" s="631"/>
      <c r="AS28" s="632"/>
      <c r="AT28" s="632"/>
      <c r="AU28" s="632"/>
      <c r="AV28" s="632"/>
      <c r="AW28" s="632"/>
      <c r="AX28" s="632"/>
      <c r="AY28" s="632"/>
      <c r="AZ28" s="632"/>
    </row>
    <row r="29" spans="1:52" ht="13.5" customHeight="1" x14ac:dyDescent="0.4">
      <c r="A29" s="2322"/>
      <c r="B29" s="2323"/>
      <c r="C29" s="1864" t="s">
        <v>8629</v>
      </c>
      <c r="D29" s="1864"/>
      <c r="E29" s="1864"/>
      <c r="F29" s="1864"/>
      <c r="G29" s="1864"/>
      <c r="H29" s="1864"/>
      <c r="I29" s="2040"/>
      <c r="J29" s="2040"/>
      <c r="K29" s="2040"/>
      <c r="L29" s="2040"/>
      <c r="M29" s="2040"/>
      <c r="N29" s="2040"/>
      <c r="O29" s="2040"/>
      <c r="P29" s="2040"/>
      <c r="Q29" s="2040"/>
      <c r="R29" s="2040"/>
      <c r="S29" s="2326"/>
      <c r="T29" s="2327"/>
      <c r="U29" s="2327"/>
      <c r="V29" s="2327"/>
      <c r="W29" s="2327"/>
      <c r="X29" s="2327"/>
      <c r="Y29" s="2327"/>
      <c r="Z29" s="2327"/>
      <c r="AA29" s="2327"/>
      <c r="AB29" s="2327"/>
      <c r="AC29" s="2327"/>
      <c r="AD29" s="2327"/>
      <c r="AE29" s="2327"/>
      <c r="AF29" s="2327"/>
      <c r="AG29" s="2327"/>
      <c r="AH29" s="2327"/>
      <c r="AI29" s="2327"/>
      <c r="AJ29" s="2328"/>
      <c r="AK29" s="630"/>
      <c r="AL29" s="631"/>
      <c r="AM29" s="631"/>
      <c r="AN29" s="631"/>
      <c r="AO29" s="631"/>
      <c r="AP29" s="631"/>
      <c r="AQ29" s="631"/>
      <c r="AR29" s="631"/>
      <c r="AS29" s="632"/>
      <c r="AT29" s="632"/>
      <c r="AU29" s="632"/>
      <c r="AV29" s="632"/>
      <c r="AW29" s="632"/>
      <c r="AX29" s="632"/>
      <c r="AY29" s="632"/>
      <c r="AZ29" s="632"/>
    </row>
    <row r="30" spans="1:52" ht="13.5" customHeight="1" x14ac:dyDescent="0.4">
      <c r="A30" s="2322"/>
      <c r="B30" s="2323"/>
      <c r="C30" s="1913" t="s">
        <v>8630</v>
      </c>
      <c r="D30" s="1913"/>
      <c r="E30" s="1913"/>
      <c r="F30" s="1913"/>
      <c r="G30" s="1913"/>
      <c r="H30" s="1913"/>
      <c r="I30" s="2066"/>
      <c r="J30" s="2066"/>
      <c r="K30" s="2066"/>
      <c r="L30" s="2066"/>
      <c r="M30" s="2066"/>
      <c r="N30" s="2066"/>
      <c r="O30" s="2066"/>
      <c r="P30" s="2066"/>
      <c r="Q30" s="2066"/>
      <c r="R30" s="2066"/>
      <c r="S30" s="2329"/>
      <c r="T30" s="2330"/>
      <c r="U30" s="2330"/>
      <c r="V30" s="2330"/>
      <c r="W30" s="2330"/>
      <c r="X30" s="2330"/>
      <c r="Y30" s="2330"/>
      <c r="Z30" s="2330"/>
      <c r="AA30" s="2330"/>
      <c r="AB30" s="2330"/>
      <c r="AC30" s="2330"/>
      <c r="AD30" s="2330"/>
      <c r="AE30" s="2330"/>
      <c r="AF30" s="2330"/>
      <c r="AG30" s="2330"/>
      <c r="AH30" s="2330"/>
      <c r="AI30" s="2330"/>
      <c r="AJ30" s="2331"/>
      <c r="AK30" s="630"/>
      <c r="AL30" s="631"/>
      <c r="AM30" s="631"/>
      <c r="AN30" s="631"/>
      <c r="AO30" s="631"/>
      <c r="AP30" s="631"/>
      <c r="AQ30" s="631"/>
      <c r="AR30" s="631"/>
      <c r="AS30" s="632"/>
      <c r="AT30" s="632"/>
      <c r="AU30" s="632"/>
      <c r="AV30" s="632"/>
      <c r="AW30" s="632"/>
      <c r="AX30" s="632"/>
      <c r="AY30" s="632"/>
      <c r="AZ30" s="632"/>
    </row>
    <row r="31" spans="1:52" ht="13.5" customHeight="1" x14ac:dyDescent="0.4">
      <c r="A31" s="1975" t="s">
        <v>8686</v>
      </c>
      <c r="B31" s="2320"/>
      <c r="C31" s="1925" t="s">
        <v>8621</v>
      </c>
      <c r="D31" s="1925"/>
      <c r="E31" s="1925"/>
      <c r="F31" s="1925"/>
      <c r="G31" s="1925"/>
      <c r="H31" s="1926"/>
      <c r="I31" s="1864" t="s">
        <v>8688</v>
      </c>
      <c r="J31" s="1864"/>
      <c r="K31" s="1864"/>
      <c r="L31" s="1864"/>
      <c r="M31" s="1864"/>
      <c r="N31" s="1864" t="s">
        <v>8739</v>
      </c>
      <c r="O31" s="1864"/>
      <c r="P31" s="1864"/>
      <c r="Q31" s="1864"/>
      <c r="R31" s="1864"/>
      <c r="S31" s="1864" t="s">
        <v>8740</v>
      </c>
      <c r="T31" s="1864"/>
      <c r="U31" s="1864"/>
      <c r="V31" s="1864"/>
      <c r="W31" s="1864"/>
      <c r="X31" s="1864" t="s">
        <v>8741</v>
      </c>
      <c r="Y31" s="1864"/>
      <c r="Z31" s="1864"/>
      <c r="AA31" s="1864"/>
      <c r="AB31" s="1864"/>
      <c r="AC31" s="1864" t="s">
        <v>8687</v>
      </c>
      <c r="AD31" s="1864"/>
      <c r="AE31" s="1864"/>
      <c r="AF31" s="1864"/>
      <c r="AG31" s="1864"/>
      <c r="AH31" s="2158"/>
      <c r="AI31" s="2159"/>
      <c r="AJ31" s="2160"/>
      <c r="AK31" s="630"/>
      <c r="AL31" s="631"/>
      <c r="AM31" s="631"/>
      <c r="AN31" s="631"/>
      <c r="AO31" s="631"/>
      <c r="AP31" s="631"/>
      <c r="AQ31" s="631"/>
      <c r="AR31" s="631"/>
      <c r="AS31" s="632"/>
      <c r="AT31" s="632"/>
      <c r="AU31" s="632"/>
      <c r="AV31" s="632"/>
      <c r="AW31" s="632"/>
      <c r="AX31" s="632"/>
      <c r="AY31" s="632"/>
      <c r="AZ31" s="632"/>
    </row>
    <row r="32" spans="1:52" ht="13.5" customHeight="1" x14ac:dyDescent="0.4">
      <c r="A32" s="1977"/>
      <c r="B32" s="2072"/>
      <c r="C32" s="1928"/>
      <c r="D32" s="1928"/>
      <c r="E32" s="1928"/>
      <c r="F32" s="1928"/>
      <c r="G32" s="1928"/>
      <c r="H32" s="1929"/>
      <c r="I32" s="1864" t="s">
        <v>8624</v>
      </c>
      <c r="J32" s="1864"/>
      <c r="K32" s="1864" t="s">
        <v>8625</v>
      </c>
      <c r="L32" s="1864"/>
      <c r="M32" s="1864"/>
      <c r="N32" s="1864" t="s">
        <v>8624</v>
      </c>
      <c r="O32" s="1864"/>
      <c r="P32" s="1864" t="s">
        <v>8625</v>
      </c>
      <c r="Q32" s="1864"/>
      <c r="R32" s="1864"/>
      <c r="S32" s="1864" t="s">
        <v>8624</v>
      </c>
      <c r="T32" s="1864"/>
      <c r="U32" s="1864" t="s">
        <v>8625</v>
      </c>
      <c r="V32" s="1864"/>
      <c r="W32" s="1864"/>
      <c r="X32" s="1864" t="s">
        <v>8624</v>
      </c>
      <c r="Y32" s="1864"/>
      <c r="Z32" s="1864" t="s">
        <v>8625</v>
      </c>
      <c r="AA32" s="1864"/>
      <c r="AB32" s="1864"/>
      <c r="AC32" s="1864" t="s">
        <v>8624</v>
      </c>
      <c r="AD32" s="1864"/>
      <c r="AE32" s="1864" t="s">
        <v>8625</v>
      </c>
      <c r="AF32" s="1864"/>
      <c r="AG32" s="1864"/>
      <c r="AH32" s="2161"/>
      <c r="AI32" s="2162"/>
      <c r="AJ32" s="2163"/>
      <c r="AK32" s="630"/>
      <c r="AL32" s="631"/>
      <c r="AM32" s="631"/>
      <c r="AN32" s="631"/>
      <c r="AO32" s="631"/>
      <c r="AP32" s="631"/>
      <c r="AQ32" s="631"/>
      <c r="AR32" s="631"/>
      <c r="AS32" s="632"/>
      <c r="AT32" s="632"/>
      <c r="AU32" s="632"/>
      <c r="AV32" s="632"/>
      <c r="AW32" s="632"/>
      <c r="AX32" s="632"/>
      <c r="AY32" s="632"/>
      <c r="AZ32" s="632"/>
    </row>
    <row r="33" spans="1:52" ht="13.5" customHeight="1" x14ac:dyDescent="0.4">
      <c r="A33" s="1977"/>
      <c r="B33" s="2072"/>
      <c r="C33" s="2048" t="s">
        <v>8626</v>
      </c>
      <c r="D33" s="1864"/>
      <c r="E33" s="1864"/>
      <c r="F33" s="1864" t="s">
        <v>8627</v>
      </c>
      <c r="G33" s="1864"/>
      <c r="H33" s="1864"/>
      <c r="I33" s="2040"/>
      <c r="J33" s="2040"/>
      <c r="K33" s="2040"/>
      <c r="L33" s="2040"/>
      <c r="M33" s="2040"/>
      <c r="N33" s="2040"/>
      <c r="O33" s="2040"/>
      <c r="P33" s="2040"/>
      <c r="Q33" s="2040"/>
      <c r="R33" s="2040"/>
      <c r="S33" s="2040"/>
      <c r="T33" s="2040"/>
      <c r="U33" s="2040"/>
      <c r="V33" s="2040"/>
      <c r="W33" s="2040"/>
      <c r="X33" s="2040"/>
      <c r="Y33" s="2040"/>
      <c r="Z33" s="1939"/>
      <c r="AA33" s="1940"/>
      <c r="AB33" s="1941"/>
      <c r="AC33" s="2040"/>
      <c r="AD33" s="2040"/>
      <c r="AE33" s="2040"/>
      <c r="AF33" s="2040"/>
      <c r="AG33" s="2040"/>
      <c r="AH33" s="2161"/>
      <c r="AI33" s="2162"/>
      <c r="AJ33" s="2163"/>
      <c r="AK33" s="630"/>
      <c r="AL33" s="631"/>
      <c r="AM33" s="631"/>
      <c r="AN33" s="631"/>
      <c r="AO33" s="631"/>
      <c r="AP33" s="631"/>
      <c r="AQ33" s="631"/>
      <c r="AR33" s="631"/>
      <c r="AS33" s="632"/>
      <c r="AT33" s="632"/>
      <c r="AU33" s="632"/>
      <c r="AV33" s="632"/>
      <c r="AW33" s="632"/>
      <c r="AX33" s="632"/>
      <c r="AY33" s="632"/>
      <c r="AZ33" s="632"/>
    </row>
    <row r="34" spans="1:52" ht="13.5" customHeight="1" x14ac:dyDescent="0.4">
      <c r="A34" s="1977"/>
      <c r="B34" s="2072"/>
      <c r="C34" s="2048"/>
      <c r="D34" s="1864"/>
      <c r="E34" s="1864"/>
      <c r="F34" s="1864" t="s">
        <v>8628</v>
      </c>
      <c r="G34" s="1864"/>
      <c r="H34" s="1864"/>
      <c r="I34" s="2040"/>
      <c r="J34" s="2040"/>
      <c r="K34" s="2040"/>
      <c r="L34" s="2040"/>
      <c r="M34" s="2040"/>
      <c r="N34" s="2040"/>
      <c r="O34" s="2040"/>
      <c r="P34" s="2040"/>
      <c r="Q34" s="2040"/>
      <c r="R34" s="2040"/>
      <c r="S34" s="2040"/>
      <c r="T34" s="2040"/>
      <c r="U34" s="2040"/>
      <c r="V34" s="2040"/>
      <c r="W34" s="2040"/>
      <c r="X34" s="2040"/>
      <c r="Y34" s="2040"/>
      <c r="Z34" s="1939"/>
      <c r="AA34" s="1940"/>
      <c r="AB34" s="1941"/>
      <c r="AC34" s="2040"/>
      <c r="AD34" s="2040"/>
      <c r="AE34" s="2040"/>
      <c r="AF34" s="2040"/>
      <c r="AG34" s="2040"/>
      <c r="AH34" s="2161"/>
      <c r="AI34" s="2162"/>
      <c r="AJ34" s="2163"/>
      <c r="AK34" s="630"/>
      <c r="AL34" s="631"/>
      <c r="AM34" s="631"/>
      <c r="AN34" s="631"/>
      <c r="AO34" s="631"/>
      <c r="AP34" s="631"/>
      <c r="AQ34" s="631"/>
      <c r="AR34" s="631"/>
      <c r="AS34" s="632"/>
      <c r="AT34" s="632"/>
      <c r="AU34" s="632"/>
      <c r="AV34" s="632"/>
      <c r="AW34" s="632"/>
      <c r="AX34" s="632"/>
      <c r="AY34" s="632"/>
      <c r="AZ34" s="632"/>
    </row>
    <row r="35" spans="1:52" ht="13.5" customHeight="1" x14ac:dyDescent="0.4">
      <c r="A35" s="1977"/>
      <c r="B35" s="2072"/>
      <c r="C35" s="2048" t="s">
        <v>8629</v>
      </c>
      <c r="D35" s="1864"/>
      <c r="E35" s="1864"/>
      <c r="F35" s="1864"/>
      <c r="G35" s="1864"/>
      <c r="H35" s="1864"/>
      <c r="I35" s="2040"/>
      <c r="J35" s="2040"/>
      <c r="K35" s="2040"/>
      <c r="L35" s="2040"/>
      <c r="M35" s="2040"/>
      <c r="N35" s="2040"/>
      <c r="O35" s="2040"/>
      <c r="P35" s="2040"/>
      <c r="Q35" s="2040"/>
      <c r="R35" s="2040"/>
      <c r="S35" s="2040"/>
      <c r="T35" s="2040"/>
      <c r="U35" s="2040"/>
      <c r="V35" s="2040"/>
      <c r="W35" s="2040"/>
      <c r="X35" s="2040"/>
      <c r="Y35" s="2040"/>
      <c r="Z35" s="2040"/>
      <c r="AA35" s="2040"/>
      <c r="AB35" s="2040"/>
      <c r="AC35" s="2040"/>
      <c r="AD35" s="2040"/>
      <c r="AE35" s="2040"/>
      <c r="AF35" s="2040"/>
      <c r="AG35" s="2040"/>
      <c r="AH35" s="2161"/>
      <c r="AI35" s="2162"/>
      <c r="AJ35" s="2163"/>
      <c r="AK35" s="630"/>
      <c r="AL35" s="631"/>
      <c r="AM35" s="631"/>
      <c r="AN35" s="631"/>
      <c r="AO35" s="631"/>
      <c r="AP35" s="631"/>
      <c r="AQ35" s="631"/>
      <c r="AR35" s="631"/>
      <c r="AS35" s="632"/>
      <c r="AT35" s="632"/>
      <c r="AU35" s="632"/>
      <c r="AV35" s="632"/>
      <c r="AW35" s="632"/>
      <c r="AX35" s="632"/>
      <c r="AY35" s="632"/>
      <c r="AZ35" s="632"/>
    </row>
    <row r="36" spans="1:52" ht="13.5" customHeight="1" x14ac:dyDescent="0.4">
      <c r="A36" s="1977"/>
      <c r="B36" s="2072"/>
      <c r="C36" s="1458" t="s">
        <v>8630</v>
      </c>
      <c r="D36" s="1913"/>
      <c r="E36" s="1913"/>
      <c r="F36" s="1913"/>
      <c r="G36" s="1913"/>
      <c r="H36" s="1913"/>
      <c r="I36" s="2066"/>
      <c r="J36" s="2066"/>
      <c r="K36" s="2066"/>
      <c r="L36" s="2066"/>
      <c r="M36" s="2066"/>
      <c r="N36" s="2066"/>
      <c r="O36" s="2066"/>
      <c r="P36" s="2066"/>
      <c r="Q36" s="2066"/>
      <c r="R36" s="2066"/>
      <c r="S36" s="2066"/>
      <c r="T36" s="2066"/>
      <c r="U36" s="2066"/>
      <c r="V36" s="2066"/>
      <c r="W36" s="2066"/>
      <c r="X36" s="2066"/>
      <c r="Y36" s="2066"/>
      <c r="Z36" s="2066"/>
      <c r="AA36" s="2066"/>
      <c r="AB36" s="2066"/>
      <c r="AC36" s="2066"/>
      <c r="AD36" s="2066"/>
      <c r="AE36" s="2066"/>
      <c r="AF36" s="2066"/>
      <c r="AG36" s="2066"/>
      <c r="AH36" s="2164"/>
      <c r="AI36" s="2165"/>
      <c r="AJ36" s="2166"/>
      <c r="AK36" s="630"/>
      <c r="AL36" s="631"/>
      <c r="AM36" s="631"/>
      <c r="AN36" s="631"/>
      <c r="AO36" s="631"/>
      <c r="AP36" s="631"/>
      <c r="AQ36" s="631"/>
      <c r="AR36" s="631"/>
      <c r="AS36" s="632"/>
      <c r="AT36" s="632"/>
      <c r="AU36" s="632"/>
      <c r="AV36" s="632"/>
      <c r="AW36" s="632"/>
      <c r="AX36" s="632"/>
      <c r="AY36" s="632"/>
      <c r="AZ36" s="632"/>
    </row>
    <row r="37" spans="1:52" ht="13.5" customHeight="1" x14ac:dyDescent="0.4">
      <c r="A37" s="1977"/>
      <c r="B37" s="2072"/>
      <c r="C37" s="1925" t="s">
        <v>8621</v>
      </c>
      <c r="D37" s="1925"/>
      <c r="E37" s="1925"/>
      <c r="F37" s="1925"/>
      <c r="G37" s="1925"/>
      <c r="H37" s="1926"/>
      <c r="I37" s="1864" t="s">
        <v>8742</v>
      </c>
      <c r="J37" s="1864"/>
      <c r="K37" s="1864"/>
      <c r="L37" s="1864"/>
      <c r="M37" s="1864"/>
      <c r="N37" s="2126"/>
      <c r="O37" s="2126"/>
      <c r="P37" s="2126"/>
      <c r="Q37" s="2126"/>
      <c r="R37" s="2126"/>
      <c r="S37" s="2126"/>
      <c r="T37" s="2126"/>
      <c r="U37" s="2126"/>
      <c r="V37" s="2126"/>
      <c r="W37" s="2126"/>
      <c r="X37" s="2126"/>
      <c r="Y37" s="2126"/>
      <c r="Z37" s="2126"/>
      <c r="AA37" s="2126"/>
      <c r="AB37" s="2126"/>
      <c r="AC37" s="2126"/>
      <c r="AD37" s="2126"/>
      <c r="AE37" s="2126"/>
      <c r="AF37" s="2126"/>
      <c r="AG37" s="2126"/>
      <c r="AH37" s="2158"/>
      <c r="AI37" s="2159"/>
      <c r="AJ37" s="2160"/>
      <c r="AK37" s="630"/>
      <c r="AL37" s="631"/>
      <c r="AM37" s="631"/>
      <c r="AN37" s="631"/>
      <c r="AO37" s="631"/>
      <c r="AP37" s="631"/>
      <c r="AQ37" s="631"/>
      <c r="AR37" s="631"/>
      <c r="AS37" s="632"/>
      <c r="AT37" s="632"/>
      <c r="AU37" s="632"/>
      <c r="AV37" s="632"/>
      <c r="AW37" s="632"/>
      <c r="AX37" s="632"/>
      <c r="AY37" s="632"/>
      <c r="AZ37" s="632"/>
    </row>
    <row r="38" spans="1:52" ht="13.5" customHeight="1" x14ac:dyDescent="0.4">
      <c r="A38" s="1977"/>
      <c r="B38" s="2072"/>
      <c r="C38" s="1928"/>
      <c r="D38" s="1928"/>
      <c r="E38" s="1928"/>
      <c r="F38" s="1928"/>
      <c r="G38" s="1928"/>
      <c r="H38" s="1929"/>
      <c r="I38" s="1864" t="s">
        <v>8624</v>
      </c>
      <c r="J38" s="1864"/>
      <c r="K38" s="1864" t="s">
        <v>8625</v>
      </c>
      <c r="L38" s="1864"/>
      <c r="M38" s="1864"/>
      <c r="N38" s="1864" t="s">
        <v>8624</v>
      </c>
      <c r="O38" s="1864"/>
      <c r="P38" s="1864" t="s">
        <v>8625</v>
      </c>
      <c r="Q38" s="1864"/>
      <c r="R38" s="1864"/>
      <c r="S38" s="1864" t="s">
        <v>8624</v>
      </c>
      <c r="T38" s="1864"/>
      <c r="U38" s="1864" t="s">
        <v>8625</v>
      </c>
      <c r="V38" s="1864"/>
      <c r="W38" s="1864"/>
      <c r="X38" s="1864" t="s">
        <v>8624</v>
      </c>
      <c r="Y38" s="1864"/>
      <c r="Z38" s="1864" t="s">
        <v>8625</v>
      </c>
      <c r="AA38" s="1864"/>
      <c r="AB38" s="1864"/>
      <c r="AC38" s="1864" t="s">
        <v>8624</v>
      </c>
      <c r="AD38" s="1864"/>
      <c r="AE38" s="1864" t="s">
        <v>8625</v>
      </c>
      <c r="AF38" s="1864"/>
      <c r="AG38" s="1864"/>
      <c r="AH38" s="2161"/>
      <c r="AI38" s="2162"/>
      <c r="AJ38" s="2163"/>
      <c r="AK38" s="630"/>
      <c r="AL38" s="631"/>
      <c r="AM38" s="631"/>
      <c r="AN38" s="631"/>
      <c r="AO38" s="631"/>
      <c r="AP38" s="631"/>
      <c r="AQ38" s="631"/>
      <c r="AR38" s="631"/>
      <c r="AS38" s="632"/>
      <c r="AT38" s="632"/>
      <c r="AU38" s="632"/>
      <c r="AV38" s="632"/>
      <c r="AW38" s="632"/>
      <c r="AX38" s="632"/>
      <c r="AY38" s="632"/>
      <c r="AZ38" s="632"/>
    </row>
    <row r="39" spans="1:52" ht="13.5" customHeight="1" x14ac:dyDescent="0.4">
      <c r="A39" s="1977"/>
      <c r="B39" s="2072"/>
      <c r="C39" s="2048" t="s">
        <v>8626</v>
      </c>
      <c r="D39" s="1864"/>
      <c r="E39" s="1864"/>
      <c r="F39" s="1864" t="s">
        <v>8627</v>
      </c>
      <c r="G39" s="1864"/>
      <c r="H39" s="1864"/>
      <c r="I39" s="2040"/>
      <c r="J39" s="2040"/>
      <c r="K39" s="2040"/>
      <c r="L39" s="2040"/>
      <c r="M39" s="2040"/>
      <c r="N39" s="2040"/>
      <c r="O39" s="2040"/>
      <c r="P39" s="2040"/>
      <c r="Q39" s="2040"/>
      <c r="R39" s="2040"/>
      <c r="S39" s="2040"/>
      <c r="T39" s="2040"/>
      <c r="U39" s="2040"/>
      <c r="V39" s="2040"/>
      <c r="W39" s="2040"/>
      <c r="X39" s="2040"/>
      <c r="Y39" s="2040"/>
      <c r="Z39" s="1939"/>
      <c r="AA39" s="1940"/>
      <c r="AB39" s="1941"/>
      <c r="AC39" s="2040"/>
      <c r="AD39" s="2040"/>
      <c r="AE39" s="2040"/>
      <c r="AF39" s="2040"/>
      <c r="AG39" s="2040"/>
      <c r="AH39" s="2161"/>
      <c r="AI39" s="2162"/>
      <c r="AJ39" s="2163"/>
      <c r="AK39" s="630"/>
      <c r="AL39" s="631"/>
      <c r="AM39" s="631"/>
      <c r="AN39" s="631"/>
      <c r="AO39" s="631"/>
      <c r="AP39" s="631"/>
      <c r="AQ39" s="631"/>
      <c r="AR39" s="631"/>
      <c r="AS39" s="632"/>
      <c r="AT39" s="632"/>
      <c r="AU39" s="632"/>
      <c r="AV39" s="632"/>
      <c r="AW39" s="632"/>
      <c r="AX39" s="632"/>
      <c r="AY39" s="632"/>
      <c r="AZ39" s="632"/>
    </row>
    <row r="40" spans="1:52" ht="13.5" customHeight="1" x14ac:dyDescent="0.4">
      <c r="A40" s="1977"/>
      <c r="B40" s="2072"/>
      <c r="C40" s="2048"/>
      <c r="D40" s="1864"/>
      <c r="E40" s="1864"/>
      <c r="F40" s="1864" t="s">
        <v>8628</v>
      </c>
      <c r="G40" s="1864"/>
      <c r="H40" s="1864"/>
      <c r="I40" s="2040"/>
      <c r="J40" s="2040"/>
      <c r="K40" s="2040"/>
      <c r="L40" s="2040"/>
      <c r="M40" s="2040"/>
      <c r="N40" s="2040"/>
      <c r="O40" s="2040"/>
      <c r="P40" s="2040"/>
      <c r="Q40" s="2040"/>
      <c r="R40" s="2040"/>
      <c r="S40" s="2040"/>
      <c r="T40" s="2040"/>
      <c r="U40" s="2040"/>
      <c r="V40" s="2040"/>
      <c r="W40" s="2040"/>
      <c r="X40" s="2040"/>
      <c r="Y40" s="2040"/>
      <c r="Z40" s="1939"/>
      <c r="AA40" s="1940"/>
      <c r="AB40" s="1941"/>
      <c r="AC40" s="2040"/>
      <c r="AD40" s="2040"/>
      <c r="AE40" s="2040"/>
      <c r="AF40" s="2040"/>
      <c r="AG40" s="2040"/>
      <c r="AH40" s="2161"/>
      <c r="AI40" s="2162"/>
      <c r="AJ40" s="2163"/>
      <c r="AK40" s="630"/>
      <c r="AL40" s="631"/>
      <c r="AM40" s="631"/>
      <c r="AN40" s="631"/>
      <c r="AO40" s="631"/>
      <c r="AP40" s="631"/>
      <c r="AQ40" s="631"/>
      <c r="AR40" s="631"/>
      <c r="AS40" s="632"/>
      <c r="AT40" s="632"/>
      <c r="AU40" s="632"/>
      <c r="AV40" s="632"/>
      <c r="AW40" s="632"/>
      <c r="AX40" s="632"/>
      <c r="AY40" s="632"/>
      <c r="AZ40" s="632"/>
    </row>
    <row r="41" spans="1:52" ht="13.5" customHeight="1" x14ac:dyDescent="0.4">
      <c r="A41" s="1977"/>
      <c r="B41" s="2072"/>
      <c r="C41" s="2048" t="s">
        <v>8629</v>
      </c>
      <c r="D41" s="1864"/>
      <c r="E41" s="1864"/>
      <c r="F41" s="1864"/>
      <c r="G41" s="1864"/>
      <c r="H41" s="1864"/>
      <c r="I41" s="2040"/>
      <c r="J41" s="2040"/>
      <c r="K41" s="2040"/>
      <c r="L41" s="2040"/>
      <c r="M41" s="2040"/>
      <c r="N41" s="2040"/>
      <c r="O41" s="2040"/>
      <c r="P41" s="2040"/>
      <c r="Q41" s="2040"/>
      <c r="R41" s="2040"/>
      <c r="S41" s="2040"/>
      <c r="T41" s="2040"/>
      <c r="U41" s="2040"/>
      <c r="V41" s="2040"/>
      <c r="W41" s="2040"/>
      <c r="X41" s="2040"/>
      <c r="Y41" s="2040"/>
      <c r="Z41" s="2040"/>
      <c r="AA41" s="2040"/>
      <c r="AB41" s="2040"/>
      <c r="AC41" s="2040"/>
      <c r="AD41" s="2040"/>
      <c r="AE41" s="2040"/>
      <c r="AF41" s="2040"/>
      <c r="AG41" s="2040"/>
      <c r="AH41" s="2161"/>
      <c r="AI41" s="2162"/>
      <c r="AJ41" s="2163"/>
      <c r="AK41" s="630"/>
      <c r="AL41" s="631"/>
      <c r="AM41" s="631"/>
      <c r="AN41" s="631"/>
      <c r="AO41" s="631"/>
      <c r="AP41" s="631"/>
      <c r="AQ41" s="631"/>
      <c r="AR41" s="631"/>
      <c r="AS41" s="632"/>
      <c r="AT41" s="632"/>
      <c r="AU41" s="632"/>
      <c r="AV41" s="632"/>
      <c r="AW41" s="632"/>
      <c r="AX41" s="632"/>
      <c r="AY41" s="632"/>
      <c r="AZ41" s="632"/>
    </row>
    <row r="42" spans="1:52" ht="13.5" customHeight="1" x14ac:dyDescent="0.4">
      <c r="A42" s="1977"/>
      <c r="B42" s="2072"/>
      <c r="C42" s="1458" t="s">
        <v>8630</v>
      </c>
      <c r="D42" s="1913"/>
      <c r="E42" s="1913"/>
      <c r="F42" s="1913"/>
      <c r="G42" s="1913"/>
      <c r="H42" s="1913"/>
      <c r="I42" s="2066"/>
      <c r="J42" s="2066"/>
      <c r="K42" s="2066"/>
      <c r="L42" s="2066"/>
      <c r="M42" s="2066"/>
      <c r="N42" s="2066"/>
      <c r="O42" s="2066"/>
      <c r="P42" s="2066"/>
      <c r="Q42" s="2066"/>
      <c r="R42" s="2066"/>
      <c r="S42" s="2066"/>
      <c r="T42" s="2066"/>
      <c r="U42" s="2066"/>
      <c r="V42" s="2066"/>
      <c r="W42" s="2066"/>
      <c r="X42" s="2066"/>
      <c r="Y42" s="2066"/>
      <c r="Z42" s="2066"/>
      <c r="AA42" s="2066"/>
      <c r="AB42" s="2066"/>
      <c r="AC42" s="2066"/>
      <c r="AD42" s="2066"/>
      <c r="AE42" s="2066"/>
      <c r="AF42" s="2066"/>
      <c r="AG42" s="2066"/>
      <c r="AH42" s="2164"/>
      <c r="AI42" s="2165"/>
      <c r="AJ42" s="2166"/>
      <c r="AK42" s="630"/>
      <c r="AL42" s="631"/>
      <c r="AM42" s="631"/>
      <c r="AN42" s="631"/>
      <c r="AO42" s="631"/>
      <c r="AP42" s="631"/>
      <c r="AQ42" s="631"/>
      <c r="AR42" s="631"/>
      <c r="AS42" s="632"/>
      <c r="AT42" s="632"/>
      <c r="AU42" s="632"/>
      <c r="AV42" s="632"/>
      <c r="AW42" s="632"/>
      <c r="AX42" s="632"/>
      <c r="AY42" s="632"/>
      <c r="AZ42" s="632"/>
    </row>
    <row r="43" spans="1:52" ht="18" customHeight="1" x14ac:dyDescent="0.4">
      <c r="A43" s="1977"/>
      <c r="B43" s="2072"/>
      <c r="C43" s="2047" t="s">
        <v>8743</v>
      </c>
      <c r="D43" s="2047"/>
      <c r="E43" s="2047"/>
      <c r="F43" s="2047"/>
      <c r="G43" s="2047"/>
      <c r="H43" s="2048"/>
      <c r="I43" s="2167">
        <v>1</v>
      </c>
      <c r="J43" s="2168"/>
      <c r="K43" s="2168"/>
      <c r="L43" s="2168"/>
      <c r="M43" s="2168"/>
      <c r="N43" s="2168"/>
      <c r="O43" s="2168"/>
      <c r="P43" s="2168"/>
      <c r="Q43" s="2168"/>
      <c r="R43" s="2168"/>
      <c r="S43" s="2168"/>
      <c r="T43" s="2168"/>
      <c r="U43" s="2168"/>
      <c r="V43" s="2168"/>
      <c r="W43" s="2168"/>
      <c r="X43" s="2168"/>
      <c r="Y43" s="2168"/>
      <c r="Z43" s="2168"/>
      <c r="AA43" s="2168"/>
      <c r="AB43" s="2168"/>
      <c r="AC43" s="2168"/>
      <c r="AD43" s="2168"/>
      <c r="AE43" s="2168"/>
      <c r="AF43" s="2168"/>
      <c r="AG43" s="2168"/>
      <c r="AH43" s="2168"/>
      <c r="AI43" s="2168"/>
      <c r="AJ43" s="2169"/>
      <c r="AK43" s="630"/>
      <c r="AL43" s="631"/>
      <c r="AM43" s="631"/>
      <c r="AN43" s="631"/>
      <c r="AO43" s="631"/>
      <c r="AP43" s="631"/>
      <c r="AQ43" s="631"/>
      <c r="AR43" s="631"/>
      <c r="AS43" s="632"/>
      <c r="AT43" s="632"/>
      <c r="AU43" s="632"/>
      <c r="AV43" s="632"/>
      <c r="AW43" s="632"/>
      <c r="AX43" s="632"/>
      <c r="AY43" s="632"/>
      <c r="AZ43" s="632"/>
    </row>
    <row r="44" spans="1:52" ht="13.5" customHeight="1" x14ac:dyDescent="0.4">
      <c r="A44" s="1977"/>
      <c r="B44" s="2072"/>
      <c r="C44" s="2047" t="s">
        <v>8689</v>
      </c>
      <c r="D44" s="2047"/>
      <c r="E44" s="2047"/>
      <c r="F44" s="2047"/>
      <c r="G44" s="2047"/>
      <c r="H44" s="2048"/>
      <c r="I44" s="2049"/>
      <c r="J44" s="2050"/>
      <c r="K44" s="2050"/>
      <c r="L44" s="2050"/>
      <c r="M44" s="2050"/>
      <c r="N44" s="2050"/>
      <c r="O44" s="2306" t="s">
        <v>8744</v>
      </c>
      <c r="P44" s="2306"/>
      <c r="Q44" s="2306"/>
      <c r="R44" s="2306"/>
      <c r="S44" s="2306"/>
      <c r="T44" s="2306"/>
      <c r="U44" s="2306"/>
      <c r="V44" s="2306"/>
      <c r="W44" s="2306"/>
      <c r="X44" s="2306"/>
      <c r="Y44" s="2306"/>
      <c r="Z44" s="2306"/>
      <c r="AA44" s="2306"/>
      <c r="AB44" s="2306"/>
      <c r="AC44" s="2306"/>
      <c r="AD44" s="2306"/>
      <c r="AE44" s="2306"/>
      <c r="AF44" s="2306"/>
      <c r="AG44" s="2306"/>
      <c r="AH44" s="2306"/>
      <c r="AI44" s="2306"/>
      <c r="AJ44" s="2307"/>
      <c r="AK44" s="630"/>
      <c r="AL44" s="631"/>
      <c r="AM44" s="631"/>
      <c r="AN44" s="631"/>
      <c r="AO44" s="631"/>
      <c r="AP44" s="631"/>
      <c r="AQ44" s="631"/>
      <c r="AR44" s="631"/>
      <c r="AS44" s="632"/>
      <c r="AT44" s="632"/>
      <c r="AU44" s="632"/>
      <c r="AV44" s="632"/>
      <c r="AW44" s="632"/>
      <c r="AX44" s="632"/>
      <c r="AY44" s="632"/>
      <c r="AZ44" s="632"/>
    </row>
    <row r="45" spans="1:52" ht="13.5" customHeight="1" x14ac:dyDescent="0.4">
      <c r="A45" s="1977"/>
      <c r="B45" s="2072"/>
      <c r="C45" s="2047" t="s">
        <v>8691</v>
      </c>
      <c r="D45" s="2047"/>
      <c r="E45" s="2047"/>
      <c r="F45" s="2047"/>
      <c r="G45" s="2047"/>
      <c r="H45" s="2048"/>
      <c r="I45" s="2049"/>
      <c r="J45" s="2050"/>
      <c r="K45" s="2050"/>
      <c r="L45" s="2050"/>
      <c r="M45" s="2050"/>
      <c r="N45" s="2050"/>
      <c r="O45" s="2306" t="s">
        <v>8692</v>
      </c>
      <c r="P45" s="2306"/>
      <c r="Q45" s="2306"/>
      <c r="R45" s="2306"/>
      <c r="S45" s="2306"/>
      <c r="T45" s="2306"/>
      <c r="U45" s="2306"/>
      <c r="V45" s="2306"/>
      <c r="W45" s="2306"/>
      <c r="X45" s="2306"/>
      <c r="Y45" s="2306"/>
      <c r="Z45" s="2306"/>
      <c r="AA45" s="2306"/>
      <c r="AB45" s="2306"/>
      <c r="AC45" s="2306"/>
      <c r="AD45" s="2306"/>
      <c r="AE45" s="2306"/>
      <c r="AF45" s="2306"/>
      <c r="AG45" s="2306"/>
      <c r="AH45" s="2306"/>
      <c r="AI45" s="2306"/>
      <c r="AJ45" s="2307"/>
      <c r="AK45" s="630"/>
      <c r="AL45" s="631"/>
      <c r="AM45" s="631"/>
      <c r="AN45" s="631"/>
      <c r="AO45" s="631"/>
      <c r="AP45" s="631"/>
      <c r="AQ45" s="631"/>
      <c r="AR45" s="631"/>
      <c r="AS45" s="632"/>
      <c r="AT45" s="632"/>
      <c r="AU45" s="632"/>
      <c r="AV45" s="632"/>
      <c r="AW45" s="632"/>
      <c r="AX45" s="632"/>
      <c r="AY45" s="632"/>
      <c r="AZ45" s="632"/>
    </row>
    <row r="46" spans="1:52" ht="13.5" customHeight="1" x14ac:dyDescent="0.4">
      <c r="A46" s="1977"/>
      <c r="B46" s="2072"/>
      <c r="C46" s="2033" t="s">
        <v>8693</v>
      </c>
      <c r="D46" s="2033"/>
      <c r="E46" s="2033"/>
      <c r="F46" s="2033"/>
      <c r="G46" s="2033"/>
      <c r="H46" s="1458"/>
      <c r="I46" s="2053"/>
      <c r="J46" s="2054"/>
      <c r="K46" s="2054"/>
      <c r="L46" s="2054"/>
      <c r="M46" s="2054"/>
      <c r="N46" s="2054"/>
      <c r="O46" s="2306" t="s">
        <v>8694</v>
      </c>
      <c r="P46" s="2306"/>
      <c r="Q46" s="2306"/>
      <c r="R46" s="2306"/>
      <c r="S46" s="2306"/>
      <c r="T46" s="2306"/>
      <c r="U46" s="2306"/>
      <c r="V46" s="2306"/>
      <c r="W46" s="2306"/>
      <c r="X46" s="2306"/>
      <c r="Y46" s="2306"/>
      <c r="Z46" s="2306"/>
      <c r="AA46" s="2306"/>
      <c r="AB46" s="2306"/>
      <c r="AC46" s="2306"/>
      <c r="AD46" s="2318"/>
      <c r="AE46" s="2319" t="s">
        <v>8696</v>
      </c>
      <c r="AF46" s="2319"/>
      <c r="AG46" s="2319"/>
      <c r="AH46" s="2319"/>
      <c r="AI46" s="2061"/>
      <c r="AJ46" s="2062"/>
      <c r="AK46" s="630"/>
      <c r="AL46" s="631"/>
      <c r="AM46" s="631"/>
      <c r="AN46" s="631"/>
      <c r="AO46" s="631"/>
      <c r="AP46" s="631"/>
      <c r="AQ46" s="631"/>
      <c r="AR46" s="631"/>
      <c r="AS46" s="632"/>
      <c r="AT46" s="632"/>
      <c r="AU46" s="632"/>
      <c r="AV46" s="632"/>
      <c r="AW46" s="632"/>
      <c r="AX46" s="632"/>
      <c r="AY46" s="632"/>
      <c r="AZ46" s="632"/>
    </row>
    <row r="47" spans="1:52" ht="18" customHeight="1" x14ac:dyDescent="0.4">
      <c r="A47" s="1977"/>
      <c r="B47" s="2072"/>
      <c r="C47" s="1909" t="s">
        <v>8632</v>
      </c>
      <c r="D47" s="1860"/>
      <c r="E47" s="1860"/>
      <c r="F47" s="1860"/>
      <c r="G47" s="1860"/>
      <c r="H47" s="1860"/>
      <c r="I47" s="2155"/>
      <c r="J47" s="2156"/>
      <c r="K47" s="2156"/>
      <c r="L47" s="2156"/>
      <c r="M47" s="2156"/>
      <c r="N47" s="2156"/>
      <c r="O47" s="2156"/>
      <c r="P47" s="2156"/>
      <c r="Q47" s="2156"/>
      <c r="R47" s="2156"/>
      <c r="S47" s="2156"/>
      <c r="T47" s="2156"/>
      <c r="U47" s="2156"/>
      <c r="V47" s="2156"/>
      <c r="W47" s="2156"/>
      <c r="X47" s="2156"/>
      <c r="Y47" s="2156"/>
      <c r="Z47" s="2156"/>
      <c r="AA47" s="2156"/>
      <c r="AB47" s="2156"/>
      <c r="AC47" s="2156"/>
      <c r="AD47" s="2156"/>
      <c r="AE47" s="2156"/>
      <c r="AF47" s="2156"/>
      <c r="AG47" s="2156"/>
      <c r="AH47" s="2156"/>
      <c r="AI47" s="2156"/>
      <c r="AJ47" s="2157"/>
      <c r="AL47" s="626" t="b">
        <v>0</v>
      </c>
      <c r="AM47" s="626" t="b">
        <v>0</v>
      </c>
      <c r="AN47" s="626" t="b">
        <v>0</v>
      </c>
      <c r="AO47" s="626" t="b">
        <v>0</v>
      </c>
      <c r="AP47" s="626" t="b">
        <v>0</v>
      </c>
      <c r="AQ47" s="626" t="b">
        <v>0</v>
      </c>
      <c r="AR47" s="626" t="b">
        <v>0</v>
      </c>
    </row>
    <row r="48" spans="1:52" ht="13.5" customHeight="1" x14ac:dyDescent="0.4">
      <c r="A48" s="1977"/>
      <c r="B48" s="2072"/>
      <c r="C48" s="1909" t="s">
        <v>8633</v>
      </c>
      <c r="D48" s="1860"/>
      <c r="E48" s="1860"/>
      <c r="F48" s="1860"/>
      <c r="G48" s="1860"/>
      <c r="H48" s="1860"/>
      <c r="I48" s="1909" t="s">
        <v>8634</v>
      </c>
      <c r="J48" s="1860"/>
      <c r="K48" s="1860"/>
      <c r="L48" s="1911" t="s">
        <v>7933</v>
      </c>
      <c r="M48" s="1911"/>
      <c r="N48" s="1918"/>
      <c r="O48" s="1909" t="s">
        <v>8635</v>
      </c>
      <c r="P48" s="1884"/>
      <c r="Q48" s="1910" t="s">
        <v>7933</v>
      </c>
      <c r="R48" s="1911"/>
      <c r="S48" s="1911"/>
      <c r="T48" s="1860" t="s">
        <v>8636</v>
      </c>
      <c r="U48" s="1860"/>
      <c r="V48" s="1860"/>
      <c r="W48" s="1911" t="s">
        <v>7933</v>
      </c>
      <c r="X48" s="1911"/>
      <c r="Y48" s="1918"/>
      <c r="Z48" s="1909" t="s">
        <v>8635</v>
      </c>
      <c r="AA48" s="1884"/>
      <c r="AB48" s="1910" t="s">
        <v>7933</v>
      </c>
      <c r="AC48" s="1911"/>
      <c r="AD48" s="1911"/>
      <c r="AE48" s="1860" t="s">
        <v>196</v>
      </c>
      <c r="AF48" s="1860"/>
      <c r="AG48" s="1860"/>
      <c r="AH48" s="1860"/>
      <c r="AI48" s="1860"/>
      <c r="AJ48" s="1912"/>
    </row>
    <row r="49" spans="1:42" ht="13.5" customHeight="1" x14ac:dyDescent="0.4">
      <c r="A49" s="1977"/>
      <c r="B49" s="2072"/>
      <c r="C49" s="1909"/>
      <c r="D49" s="1860"/>
      <c r="E49" s="1860"/>
      <c r="F49" s="1860"/>
      <c r="G49" s="1860"/>
      <c r="H49" s="1860"/>
      <c r="I49" s="1909" t="s">
        <v>8638</v>
      </c>
      <c r="J49" s="1860"/>
      <c r="K49" s="1860"/>
      <c r="L49" s="1911" t="s">
        <v>7933</v>
      </c>
      <c r="M49" s="1911"/>
      <c r="N49" s="1918"/>
      <c r="O49" s="1909" t="s">
        <v>8745</v>
      </c>
      <c r="P49" s="1884"/>
      <c r="Q49" s="1910" t="s">
        <v>7933</v>
      </c>
      <c r="R49" s="1911"/>
      <c r="S49" s="1911"/>
      <c r="T49" s="1860" t="s">
        <v>8639</v>
      </c>
      <c r="U49" s="1860"/>
      <c r="V49" s="1860"/>
      <c r="W49" s="1911" t="s">
        <v>7933</v>
      </c>
      <c r="X49" s="1911"/>
      <c r="Y49" s="1918"/>
      <c r="Z49" s="1909" t="s">
        <v>8746</v>
      </c>
      <c r="AA49" s="1884"/>
      <c r="AB49" s="1910" t="s">
        <v>7933</v>
      </c>
      <c r="AC49" s="1911"/>
      <c r="AD49" s="1911"/>
      <c r="AE49" s="1919"/>
      <c r="AF49" s="1920"/>
      <c r="AG49" s="1920"/>
      <c r="AH49" s="1920"/>
      <c r="AI49" s="1920"/>
      <c r="AJ49" s="1921"/>
    </row>
    <row r="50" spans="1:42" ht="18" customHeight="1" x14ac:dyDescent="0.4">
      <c r="A50" s="1977"/>
      <c r="B50" s="2072"/>
      <c r="C50" s="1909" t="s">
        <v>8641</v>
      </c>
      <c r="D50" s="1860"/>
      <c r="E50" s="1860"/>
      <c r="F50" s="1860"/>
      <c r="G50" s="1860"/>
      <c r="H50" s="1860"/>
      <c r="I50" s="1901" t="s">
        <v>8747</v>
      </c>
      <c r="J50" s="1901"/>
      <c r="K50" s="1901"/>
      <c r="L50" s="1901"/>
      <c r="M50" s="1902"/>
      <c r="N50" s="2135"/>
      <c r="O50" s="2136"/>
      <c r="P50" s="2136"/>
      <c r="Q50" s="2136"/>
      <c r="R50" s="2136"/>
      <c r="S50" s="2136"/>
      <c r="T50" s="2136"/>
      <c r="U50" s="2136"/>
      <c r="V50" s="2136"/>
      <c r="W50" s="2136"/>
      <c r="X50" s="2136"/>
      <c r="Y50" s="2136"/>
      <c r="Z50" s="2136"/>
      <c r="AA50" s="2136"/>
      <c r="AB50" s="2136"/>
      <c r="AC50" s="2136"/>
      <c r="AD50" s="2136"/>
      <c r="AE50" s="2136"/>
      <c r="AF50" s="2136"/>
      <c r="AG50" s="2136"/>
      <c r="AH50" s="2136"/>
      <c r="AI50" s="2136"/>
      <c r="AJ50" s="2137"/>
      <c r="AL50" s="626" t="b">
        <v>0</v>
      </c>
      <c r="AM50" s="626" t="b">
        <v>0</v>
      </c>
      <c r="AN50" s="626" t="b">
        <v>0</v>
      </c>
      <c r="AO50" s="626" t="b">
        <v>0</v>
      </c>
      <c r="AP50" s="626" t="b">
        <v>0</v>
      </c>
    </row>
    <row r="51" spans="1:42" ht="18" customHeight="1" x14ac:dyDescent="0.4">
      <c r="A51" s="1977"/>
      <c r="B51" s="2072"/>
      <c r="C51" s="1909"/>
      <c r="D51" s="1860"/>
      <c r="E51" s="1860"/>
      <c r="F51" s="1860"/>
      <c r="G51" s="1860"/>
      <c r="H51" s="1860"/>
      <c r="I51" s="1864" t="s">
        <v>8748</v>
      </c>
      <c r="J51" s="1864"/>
      <c r="K51" s="1864"/>
      <c r="L51" s="1864"/>
      <c r="M51" s="1864"/>
      <c r="N51" s="2314"/>
      <c r="O51" s="2315"/>
      <c r="P51" s="2315"/>
      <c r="Q51" s="2315"/>
      <c r="R51" s="2315"/>
      <c r="S51" s="2315"/>
      <c r="T51" s="2315"/>
      <c r="U51" s="2315"/>
      <c r="V51" s="2316"/>
      <c r="W51" s="1860" t="s">
        <v>8749</v>
      </c>
      <c r="X51" s="1860"/>
      <c r="Y51" s="1860"/>
      <c r="Z51" s="1860"/>
      <c r="AA51" s="1860"/>
      <c r="AB51" s="2314"/>
      <c r="AC51" s="2315"/>
      <c r="AD51" s="2315"/>
      <c r="AE51" s="2315"/>
      <c r="AF51" s="2315"/>
      <c r="AG51" s="2315"/>
      <c r="AH51" s="2315"/>
      <c r="AI51" s="2315"/>
      <c r="AJ51" s="2317"/>
      <c r="AL51" s="626" t="b">
        <v>0</v>
      </c>
      <c r="AM51" s="626" t="b">
        <v>0</v>
      </c>
    </row>
    <row r="52" spans="1:42" ht="18" customHeight="1" x14ac:dyDescent="0.4">
      <c r="A52" s="1977"/>
      <c r="B52" s="2072"/>
      <c r="C52" s="2033" t="s">
        <v>8750</v>
      </c>
      <c r="D52" s="2033"/>
      <c r="E52" s="2033"/>
      <c r="F52" s="2033"/>
      <c r="G52" s="2033"/>
      <c r="H52" s="1458"/>
      <c r="I52" s="2067">
        <v>2</v>
      </c>
      <c r="J52" s="2068"/>
      <c r="K52" s="2068"/>
      <c r="L52" s="2068"/>
      <c r="M52" s="2069"/>
      <c r="N52" s="1457" t="s">
        <v>8751</v>
      </c>
      <c r="O52" s="2033"/>
      <c r="P52" s="2033"/>
      <c r="Q52" s="2033"/>
      <c r="R52" s="1458"/>
      <c r="S52" s="2067">
        <v>2</v>
      </c>
      <c r="T52" s="2068"/>
      <c r="U52" s="2068"/>
      <c r="V52" s="2068"/>
      <c r="W52" s="2069"/>
      <c r="X52" s="1457" t="s">
        <v>8752</v>
      </c>
      <c r="Y52" s="2033"/>
      <c r="Z52" s="2033"/>
      <c r="AA52" s="2033"/>
      <c r="AB52" s="2033"/>
      <c r="AC52" s="633">
        <v>1</v>
      </c>
      <c r="AD52" s="634" t="str">
        <f>IF(ISNA(VLOOKUP(AC52, 出力変換_人員配置区分_生活介護,4,FALSE)),0, VLOOKUP(AC52, 出力変換_人員配置区分_生活介護,4,FALSE)) &amp; ""</f>
        <v>00</v>
      </c>
      <c r="AE52" s="635" t="s">
        <v>8753</v>
      </c>
      <c r="AF52" s="633" t="str">
        <f>IF(ISNA(VLOOKUP(AE52, 取込変換_人員配置区分_生活介護,2,FALSE)),1, VLOOKUP(AE52, 取込変換_人員配置区分_生活介護,2,FALSE)) &amp; ""</f>
        <v>1</v>
      </c>
      <c r="AG52" s="633"/>
      <c r="AH52" s="633"/>
      <c r="AI52" s="633"/>
      <c r="AJ52" s="636"/>
    </row>
    <row r="53" spans="1:42" ht="18" customHeight="1" x14ac:dyDescent="0.4">
      <c r="A53" s="1979"/>
      <c r="B53" s="2321"/>
      <c r="C53" s="2308" t="s">
        <v>3528</v>
      </c>
      <c r="D53" s="2309"/>
      <c r="E53" s="2309"/>
      <c r="F53" s="2309"/>
      <c r="G53" s="2309"/>
      <c r="H53" s="2309"/>
      <c r="I53" s="2309"/>
      <c r="J53" s="2309"/>
      <c r="K53" s="2309"/>
      <c r="L53" s="2309"/>
      <c r="M53" s="2310"/>
      <c r="N53" s="2311"/>
      <c r="O53" s="2312"/>
      <c r="P53" s="2312"/>
      <c r="Q53" s="2312"/>
      <c r="R53" s="2312"/>
      <c r="S53" s="2312"/>
      <c r="T53" s="2312"/>
      <c r="U53" s="2312"/>
      <c r="V53" s="2312"/>
      <c r="W53" s="2313"/>
      <c r="X53" s="2173" t="s">
        <v>8754</v>
      </c>
      <c r="Y53" s="2174"/>
      <c r="Z53" s="2174"/>
      <c r="AA53" s="2174"/>
      <c r="AB53" s="2174"/>
      <c r="AC53" s="2174"/>
      <c r="AD53" s="2174"/>
      <c r="AE53" s="2175"/>
      <c r="AF53" s="2067">
        <v>2</v>
      </c>
      <c r="AG53" s="2068"/>
      <c r="AH53" s="2068"/>
      <c r="AI53" s="2068"/>
      <c r="AJ53" s="2176"/>
    </row>
    <row r="54" spans="1:42" ht="18" hidden="1" customHeight="1" x14ac:dyDescent="0.4">
      <c r="A54" s="637" t="s">
        <v>8755</v>
      </c>
      <c r="B54" s="638"/>
      <c r="C54" s="638"/>
      <c r="D54" s="638"/>
      <c r="E54" s="638"/>
      <c r="F54" s="638"/>
      <c r="G54" s="638"/>
      <c r="H54" s="638"/>
      <c r="I54" s="638"/>
      <c r="J54" s="638"/>
      <c r="K54" s="638"/>
      <c r="L54" s="638"/>
      <c r="M54" s="638"/>
      <c r="N54" s="638"/>
      <c r="O54" s="638"/>
      <c r="P54" s="638"/>
      <c r="Q54" s="638"/>
      <c r="R54" s="638"/>
      <c r="S54" s="638"/>
      <c r="T54" s="638"/>
      <c r="U54" s="638"/>
      <c r="V54" s="638"/>
      <c r="W54" s="638"/>
      <c r="X54" s="638"/>
      <c r="Y54" s="638"/>
      <c r="Z54" s="638"/>
      <c r="AA54" s="638"/>
      <c r="AB54" s="638"/>
      <c r="AC54" s="638"/>
      <c r="AD54" s="638"/>
      <c r="AE54" s="638"/>
      <c r="AF54" s="638"/>
      <c r="AG54" s="638"/>
      <c r="AH54" s="638"/>
      <c r="AI54" s="638"/>
      <c r="AJ54" s="639"/>
      <c r="AK54" s="640"/>
    </row>
    <row r="55" spans="1:42" ht="18" hidden="1" customHeight="1" x14ac:dyDescent="0.4">
      <c r="A55" s="637" t="s">
        <v>8755</v>
      </c>
      <c r="B55" s="638"/>
      <c r="C55" s="638"/>
      <c r="D55" s="638"/>
      <c r="E55" s="638"/>
      <c r="F55" s="638"/>
      <c r="G55" s="638"/>
      <c r="H55" s="638"/>
      <c r="I55" s="638"/>
      <c r="J55" s="638"/>
      <c r="K55" s="638"/>
      <c r="L55" s="638"/>
      <c r="M55" s="638"/>
      <c r="N55" s="638"/>
      <c r="O55" s="638"/>
      <c r="P55" s="638"/>
      <c r="Q55" s="638"/>
      <c r="R55" s="638"/>
      <c r="S55" s="638"/>
      <c r="T55" s="638"/>
      <c r="U55" s="638"/>
      <c r="V55" s="638"/>
      <c r="W55" s="638"/>
      <c r="X55" s="638"/>
      <c r="Y55" s="638"/>
      <c r="Z55" s="638"/>
      <c r="AA55" s="638"/>
      <c r="AB55" s="638"/>
      <c r="AC55" s="638"/>
      <c r="AD55" s="638"/>
      <c r="AE55" s="638"/>
      <c r="AF55" s="638"/>
      <c r="AG55" s="638"/>
      <c r="AH55" s="638"/>
      <c r="AI55" s="638"/>
      <c r="AJ55" s="639"/>
      <c r="AK55" s="640"/>
    </row>
    <row r="56" spans="1:42" ht="18" hidden="1" customHeight="1" x14ac:dyDescent="0.4">
      <c r="A56" s="637" t="s">
        <v>8755</v>
      </c>
      <c r="B56" s="638"/>
      <c r="C56" s="638"/>
      <c r="D56" s="638"/>
      <c r="E56" s="638"/>
      <c r="F56" s="638"/>
      <c r="G56" s="638"/>
      <c r="H56" s="638"/>
      <c r="I56" s="638"/>
      <c r="J56" s="638"/>
      <c r="K56" s="638"/>
      <c r="L56" s="638"/>
      <c r="M56" s="638"/>
      <c r="N56" s="638"/>
      <c r="O56" s="638"/>
      <c r="P56" s="638"/>
      <c r="Q56" s="638"/>
      <c r="R56" s="638"/>
      <c r="S56" s="638"/>
      <c r="T56" s="638"/>
      <c r="U56" s="638"/>
      <c r="V56" s="638"/>
      <c r="W56" s="638"/>
      <c r="X56" s="638"/>
      <c r="Y56" s="638"/>
      <c r="Z56" s="638"/>
      <c r="AA56" s="638"/>
      <c r="AB56" s="638"/>
      <c r="AC56" s="638"/>
      <c r="AD56" s="638"/>
      <c r="AE56" s="638"/>
      <c r="AF56" s="638"/>
      <c r="AG56" s="638"/>
      <c r="AH56" s="638"/>
      <c r="AI56" s="638"/>
      <c r="AJ56" s="639"/>
      <c r="AK56" s="640"/>
    </row>
    <row r="57" spans="1:42" ht="18" hidden="1" customHeight="1" x14ac:dyDescent="0.4">
      <c r="A57" s="637" t="s">
        <v>8755</v>
      </c>
      <c r="B57" s="638"/>
      <c r="C57" s="638"/>
      <c r="D57" s="638"/>
      <c r="E57" s="638"/>
      <c r="F57" s="638"/>
      <c r="G57" s="638"/>
      <c r="H57" s="638"/>
      <c r="I57" s="638"/>
      <c r="J57" s="638"/>
      <c r="K57" s="638"/>
      <c r="L57" s="638"/>
      <c r="M57" s="638"/>
      <c r="N57" s="638"/>
      <c r="O57" s="638"/>
      <c r="P57" s="638"/>
      <c r="Q57" s="638"/>
      <c r="R57" s="638"/>
      <c r="S57" s="638"/>
      <c r="T57" s="638"/>
      <c r="U57" s="638"/>
      <c r="V57" s="638"/>
      <c r="W57" s="638"/>
      <c r="X57" s="638"/>
      <c r="Y57" s="638"/>
      <c r="Z57" s="638"/>
      <c r="AA57" s="638"/>
      <c r="AB57" s="638"/>
      <c r="AC57" s="638"/>
      <c r="AD57" s="638"/>
      <c r="AE57" s="638"/>
      <c r="AF57" s="638"/>
      <c r="AG57" s="638"/>
      <c r="AH57" s="638"/>
      <c r="AI57" s="638"/>
      <c r="AJ57" s="639"/>
      <c r="AK57" s="640"/>
    </row>
    <row r="58" spans="1:42" ht="18" hidden="1" customHeight="1" x14ac:dyDescent="0.4">
      <c r="A58" s="637" t="s">
        <v>8755</v>
      </c>
      <c r="B58" s="638"/>
      <c r="C58" s="638"/>
      <c r="D58" s="638"/>
      <c r="E58" s="638"/>
      <c r="F58" s="638"/>
      <c r="G58" s="638"/>
      <c r="H58" s="638"/>
      <c r="I58" s="638"/>
      <c r="J58" s="638"/>
      <c r="K58" s="638"/>
      <c r="L58" s="638"/>
      <c r="M58" s="638"/>
      <c r="N58" s="638"/>
      <c r="O58" s="638"/>
      <c r="P58" s="638"/>
      <c r="Q58" s="638"/>
      <c r="R58" s="638"/>
      <c r="S58" s="638"/>
      <c r="T58" s="638"/>
      <c r="U58" s="638"/>
      <c r="V58" s="638"/>
      <c r="W58" s="638"/>
      <c r="X58" s="638"/>
      <c r="Y58" s="638"/>
      <c r="Z58" s="638"/>
      <c r="AA58" s="638"/>
      <c r="AB58" s="638"/>
      <c r="AC58" s="638"/>
      <c r="AD58" s="638"/>
      <c r="AE58" s="638"/>
      <c r="AF58" s="638"/>
      <c r="AG58" s="638"/>
      <c r="AH58" s="638"/>
      <c r="AI58" s="638"/>
      <c r="AJ58" s="639"/>
      <c r="AK58" s="640"/>
    </row>
    <row r="59" spans="1:42" ht="18" hidden="1" customHeight="1" x14ac:dyDescent="0.4">
      <c r="A59" s="637" t="s">
        <v>8755</v>
      </c>
      <c r="B59" s="638"/>
      <c r="C59" s="638"/>
      <c r="D59" s="638"/>
      <c r="E59" s="638"/>
      <c r="F59" s="638"/>
      <c r="G59" s="638"/>
      <c r="H59" s="638"/>
      <c r="I59" s="638"/>
      <c r="J59" s="638"/>
      <c r="K59" s="638"/>
      <c r="L59" s="638"/>
      <c r="M59" s="638"/>
      <c r="N59" s="638"/>
      <c r="O59" s="638"/>
      <c r="P59" s="638"/>
      <c r="Q59" s="638"/>
      <c r="R59" s="638"/>
      <c r="S59" s="638"/>
      <c r="T59" s="638"/>
      <c r="U59" s="638"/>
      <c r="V59" s="638"/>
      <c r="W59" s="638"/>
      <c r="X59" s="638"/>
      <c r="Y59" s="638"/>
      <c r="Z59" s="638"/>
      <c r="AA59" s="638"/>
      <c r="AB59" s="638"/>
      <c r="AC59" s="638"/>
      <c r="AD59" s="638"/>
      <c r="AE59" s="638"/>
      <c r="AF59" s="638"/>
      <c r="AG59" s="638"/>
      <c r="AH59" s="638"/>
      <c r="AI59" s="638"/>
      <c r="AJ59" s="639"/>
      <c r="AK59" s="640"/>
    </row>
    <row r="60" spans="1:42" ht="18" hidden="1" customHeight="1" x14ac:dyDescent="0.4">
      <c r="A60" s="637" t="s">
        <v>8755</v>
      </c>
      <c r="B60" s="638"/>
      <c r="C60" s="638"/>
      <c r="D60" s="638"/>
      <c r="E60" s="638"/>
      <c r="F60" s="638"/>
      <c r="G60" s="638"/>
      <c r="H60" s="638"/>
      <c r="I60" s="638"/>
      <c r="J60" s="638"/>
      <c r="K60" s="638"/>
      <c r="L60" s="638"/>
      <c r="M60" s="638"/>
      <c r="N60" s="638"/>
      <c r="O60" s="638"/>
      <c r="P60" s="638"/>
      <c r="Q60" s="638"/>
      <c r="R60" s="638"/>
      <c r="S60" s="638"/>
      <c r="T60" s="638"/>
      <c r="U60" s="638"/>
      <c r="V60" s="638"/>
      <c r="W60" s="638"/>
      <c r="X60" s="638"/>
      <c r="Y60" s="638"/>
      <c r="Z60" s="638"/>
      <c r="AA60" s="638"/>
      <c r="AB60" s="638"/>
      <c r="AC60" s="638"/>
      <c r="AD60" s="638"/>
      <c r="AE60" s="638"/>
      <c r="AF60" s="638"/>
      <c r="AG60" s="638"/>
      <c r="AH60" s="638"/>
      <c r="AI60" s="638"/>
      <c r="AJ60" s="639"/>
      <c r="AK60" s="640"/>
    </row>
    <row r="61" spans="1:42" ht="18" hidden="1" customHeight="1" x14ac:dyDescent="0.4">
      <c r="A61" s="637" t="s">
        <v>8755</v>
      </c>
      <c r="B61" s="638"/>
      <c r="C61" s="638"/>
      <c r="D61" s="638"/>
      <c r="E61" s="638"/>
      <c r="F61" s="638"/>
      <c r="G61" s="638"/>
      <c r="H61" s="638"/>
      <c r="I61" s="638"/>
      <c r="J61" s="638"/>
      <c r="K61" s="638"/>
      <c r="L61" s="638"/>
      <c r="M61" s="638"/>
      <c r="N61" s="638"/>
      <c r="O61" s="638"/>
      <c r="P61" s="638"/>
      <c r="Q61" s="638"/>
      <c r="R61" s="638"/>
      <c r="S61" s="638"/>
      <c r="T61" s="638"/>
      <c r="U61" s="638"/>
      <c r="V61" s="638"/>
      <c r="W61" s="638"/>
      <c r="X61" s="638"/>
      <c r="Y61" s="638"/>
      <c r="Z61" s="638"/>
      <c r="AA61" s="638"/>
      <c r="AB61" s="638"/>
      <c r="AC61" s="638"/>
      <c r="AD61" s="638"/>
      <c r="AE61" s="638"/>
      <c r="AF61" s="638"/>
      <c r="AG61" s="638"/>
      <c r="AH61" s="638"/>
      <c r="AI61" s="638"/>
      <c r="AJ61" s="639"/>
      <c r="AK61" s="640"/>
    </row>
    <row r="62" spans="1:42" ht="18" hidden="1" customHeight="1" x14ac:dyDescent="0.4">
      <c r="A62" s="641" t="s">
        <v>8755</v>
      </c>
      <c r="B62" s="642"/>
      <c r="C62" s="642"/>
      <c r="D62" s="642"/>
      <c r="E62" s="642"/>
      <c r="F62" s="642"/>
      <c r="G62" s="642"/>
      <c r="H62" s="642"/>
      <c r="I62" s="642"/>
      <c r="J62" s="642"/>
      <c r="K62" s="642"/>
      <c r="L62" s="642"/>
      <c r="M62" s="642"/>
      <c r="N62" s="642"/>
      <c r="O62" s="642"/>
      <c r="P62" s="642"/>
      <c r="Q62" s="642"/>
      <c r="R62" s="642"/>
      <c r="S62" s="642"/>
      <c r="T62" s="642"/>
      <c r="U62" s="642"/>
      <c r="V62" s="642"/>
      <c r="W62" s="642"/>
      <c r="X62" s="642"/>
      <c r="Y62" s="642"/>
      <c r="Z62" s="642"/>
      <c r="AA62" s="642"/>
      <c r="AB62" s="642"/>
      <c r="AC62" s="642"/>
      <c r="AD62" s="642"/>
      <c r="AE62" s="642"/>
      <c r="AF62" s="642"/>
      <c r="AG62" s="642"/>
      <c r="AH62" s="642"/>
      <c r="AI62" s="642"/>
      <c r="AJ62" s="643"/>
      <c r="AK62" s="640"/>
    </row>
    <row r="63" spans="1:42" ht="13.5" customHeight="1" x14ac:dyDescent="0.4">
      <c r="A63" s="2119" t="s">
        <v>8756</v>
      </c>
      <c r="B63" s="2047"/>
      <c r="C63" s="2047"/>
      <c r="D63" s="2047"/>
      <c r="E63" s="2047"/>
      <c r="F63" s="2047"/>
      <c r="G63" s="2047"/>
      <c r="H63" s="2048"/>
      <c r="I63" s="2049"/>
      <c r="J63" s="2050"/>
      <c r="K63" s="2050"/>
      <c r="L63" s="2050"/>
      <c r="M63" s="2050"/>
      <c r="N63" s="644" t="s">
        <v>8757</v>
      </c>
      <c r="O63" s="2303"/>
      <c r="P63" s="2304"/>
      <c r="Q63" s="2304"/>
      <c r="R63" s="2304"/>
      <c r="S63" s="2304"/>
      <c r="T63" s="2304"/>
      <c r="U63" s="2304"/>
      <c r="V63" s="2304"/>
      <c r="W63" s="2304"/>
      <c r="X63" s="2304"/>
      <c r="Y63" s="2304"/>
      <c r="Z63" s="2304"/>
      <c r="AA63" s="2304"/>
      <c r="AB63" s="2304"/>
      <c r="AC63" s="2304"/>
      <c r="AD63" s="2304"/>
      <c r="AE63" s="2304"/>
      <c r="AF63" s="2304"/>
      <c r="AG63" s="2304"/>
      <c r="AH63" s="2304"/>
      <c r="AI63" s="2304"/>
      <c r="AJ63" s="2305"/>
    </row>
    <row r="64" spans="1:42" ht="13.5" customHeight="1" x14ac:dyDescent="0.4">
      <c r="A64" s="2119" t="s">
        <v>8689</v>
      </c>
      <c r="B64" s="2047"/>
      <c r="C64" s="2047"/>
      <c r="D64" s="2047"/>
      <c r="E64" s="2047"/>
      <c r="F64" s="2047"/>
      <c r="G64" s="2047"/>
      <c r="H64" s="2048"/>
      <c r="I64" s="2049"/>
      <c r="J64" s="2050"/>
      <c r="K64" s="2050"/>
      <c r="L64" s="2050"/>
      <c r="M64" s="2050"/>
      <c r="N64" s="2050"/>
      <c r="O64" s="2306" t="s">
        <v>8701</v>
      </c>
      <c r="P64" s="2306"/>
      <c r="Q64" s="2306"/>
      <c r="R64" s="2306"/>
      <c r="S64" s="2306"/>
      <c r="T64" s="2306"/>
      <c r="U64" s="2306"/>
      <c r="V64" s="2306"/>
      <c r="W64" s="2306"/>
      <c r="X64" s="2306"/>
      <c r="Y64" s="2306"/>
      <c r="Z64" s="2306"/>
      <c r="AA64" s="2306"/>
      <c r="AB64" s="2306"/>
      <c r="AC64" s="2306"/>
      <c r="AD64" s="2306"/>
      <c r="AE64" s="2306"/>
      <c r="AF64" s="2306"/>
      <c r="AG64" s="2306"/>
      <c r="AH64" s="2306"/>
      <c r="AI64" s="2306"/>
      <c r="AJ64" s="2307"/>
    </row>
    <row r="65" spans="1:49" ht="18" customHeight="1" x14ac:dyDescent="0.4">
      <c r="A65" s="2103" t="s">
        <v>8705</v>
      </c>
      <c r="B65" s="2292"/>
      <c r="C65" s="2026" t="s">
        <v>8758</v>
      </c>
      <c r="D65" s="2047"/>
      <c r="E65" s="2047"/>
      <c r="F65" s="2047"/>
      <c r="G65" s="2047"/>
      <c r="H65" s="2048"/>
      <c r="I65" s="2295">
        <v>2</v>
      </c>
      <c r="J65" s="2295"/>
      <c r="K65" s="2295"/>
      <c r="L65" s="2295"/>
      <c r="M65" s="2295"/>
      <c r="N65" s="2295"/>
      <c r="O65" s="2295"/>
      <c r="P65" s="2295"/>
      <c r="Q65" s="2295"/>
      <c r="R65" s="2295"/>
      <c r="S65" s="2295"/>
      <c r="T65" s="2295"/>
      <c r="U65" s="2295"/>
      <c r="V65" s="2295"/>
      <c r="W65" s="2295"/>
      <c r="X65" s="2295"/>
      <c r="Y65" s="2295"/>
      <c r="Z65" s="2295"/>
      <c r="AA65" s="2295"/>
      <c r="AB65" s="2295"/>
      <c r="AC65" s="2295"/>
      <c r="AD65" s="2295"/>
      <c r="AE65" s="2295"/>
      <c r="AF65" s="2295"/>
      <c r="AG65" s="2295"/>
      <c r="AH65" s="2295"/>
      <c r="AI65" s="2295"/>
      <c r="AJ65" s="2296"/>
    </row>
    <row r="66" spans="1:49" ht="13.5" customHeight="1" x14ac:dyDescent="0.4">
      <c r="A66" s="2105"/>
      <c r="B66" s="2293"/>
      <c r="C66" s="1860" t="s">
        <v>1909</v>
      </c>
      <c r="D66" s="1860"/>
      <c r="E66" s="1860"/>
      <c r="F66" s="1860"/>
      <c r="G66" s="1860"/>
      <c r="H66" s="1860"/>
      <c r="I66" s="1972"/>
      <c r="J66" s="1973"/>
      <c r="K66" s="1973"/>
      <c r="L66" s="1973"/>
      <c r="M66" s="1973"/>
      <c r="N66" s="1973"/>
      <c r="O66" s="1973"/>
      <c r="P66" s="1973"/>
      <c r="Q66" s="1973"/>
      <c r="R66" s="1973"/>
      <c r="S66" s="1973"/>
      <c r="T66" s="1973"/>
      <c r="U66" s="1973"/>
      <c r="V66" s="1973"/>
      <c r="W66" s="1973"/>
      <c r="X66" s="1973"/>
      <c r="Y66" s="1973"/>
      <c r="Z66" s="1973"/>
      <c r="AA66" s="1973"/>
      <c r="AB66" s="1973"/>
      <c r="AC66" s="1973"/>
      <c r="AD66" s="1973"/>
      <c r="AE66" s="1973"/>
      <c r="AF66" s="1973"/>
      <c r="AG66" s="1973"/>
      <c r="AH66" s="1973"/>
      <c r="AI66" s="1973"/>
      <c r="AJ66" s="1974"/>
    </row>
    <row r="67" spans="1:49" ht="13.5" customHeight="1" x14ac:dyDescent="0.4">
      <c r="A67" s="2105"/>
      <c r="B67" s="2293"/>
      <c r="C67" s="1860" t="s">
        <v>8643</v>
      </c>
      <c r="D67" s="1860"/>
      <c r="E67" s="1860"/>
      <c r="F67" s="1860"/>
      <c r="G67" s="1860"/>
      <c r="H67" s="1860"/>
      <c r="I67" s="2021"/>
      <c r="J67" s="2021"/>
      <c r="K67" s="2021"/>
      <c r="L67" s="2021"/>
      <c r="M67" s="2021"/>
      <c r="N67" s="2021"/>
      <c r="O67" s="2021"/>
      <c r="P67" s="2021"/>
      <c r="Q67" s="2021"/>
      <c r="R67" s="2021"/>
      <c r="S67" s="2021"/>
      <c r="T67" s="2021"/>
      <c r="U67" s="2021"/>
      <c r="V67" s="2021"/>
      <c r="W67" s="2021"/>
      <c r="X67" s="2021"/>
      <c r="Y67" s="2021"/>
      <c r="Z67" s="2021"/>
      <c r="AA67" s="2021"/>
      <c r="AB67" s="2021"/>
      <c r="AC67" s="2021"/>
      <c r="AD67" s="2021"/>
      <c r="AE67" s="2021"/>
      <c r="AF67" s="2021"/>
      <c r="AG67" s="2021"/>
      <c r="AH67" s="2021"/>
      <c r="AI67" s="2021"/>
      <c r="AJ67" s="2022"/>
    </row>
    <row r="68" spans="1:49" ht="18" customHeight="1" x14ac:dyDescent="0.4">
      <c r="A68" s="2105"/>
      <c r="B68" s="2293"/>
      <c r="C68" s="1859" t="s">
        <v>8645</v>
      </c>
      <c r="D68" s="1860"/>
      <c r="E68" s="1860"/>
      <c r="F68" s="1860"/>
      <c r="G68" s="1860"/>
      <c r="H68" s="1860"/>
      <c r="I68" s="1860" t="s">
        <v>8646</v>
      </c>
      <c r="J68" s="1860"/>
      <c r="K68" s="1860"/>
      <c r="L68" s="1860"/>
      <c r="M68" s="1860"/>
      <c r="N68" s="1860"/>
      <c r="O68" s="1860"/>
      <c r="P68" s="1860"/>
      <c r="Q68" s="1860"/>
      <c r="R68" s="2297">
        <v>2</v>
      </c>
      <c r="S68" s="2298"/>
      <c r="T68" s="2298"/>
      <c r="U68" s="2298"/>
      <c r="V68" s="2298"/>
      <c r="W68" s="2298"/>
      <c r="X68" s="2298"/>
      <c r="Y68" s="2298"/>
      <c r="Z68" s="2298"/>
      <c r="AA68" s="2298"/>
      <c r="AB68" s="2298"/>
      <c r="AC68" s="2298"/>
      <c r="AD68" s="2298"/>
      <c r="AE68" s="2298"/>
      <c r="AF68" s="2298"/>
      <c r="AG68" s="2298"/>
      <c r="AH68" s="2298"/>
      <c r="AI68" s="2298"/>
      <c r="AJ68" s="2299"/>
    </row>
    <row r="69" spans="1:49" ht="13.5" customHeight="1" x14ac:dyDescent="0.4">
      <c r="A69" s="2105"/>
      <c r="B69" s="2293"/>
      <c r="C69" s="1860"/>
      <c r="D69" s="1860"/>
      <c r="E69" s="1860"/>
      <c r="F69" s="1860"/>
      <c r="G69" s="1860"/>
      <c r="H69" s="1860"/>
      <c r="I69" s="1860" t="s">
        <v>8647</v>
      </c>
      <c r="J69" s="1860"/>
      <c r="K69" s="1860"/>
      <c r="L69" s="1860"/>
      <c r="M69" s="1860"/>
      <c r="N69" s="1860"/>
      <c r="O69" s="1860"/>
      <c r="P69" s="1860"/>
      <c r="Q69" s="1860"/>
      <c r="R69" s="1864" t="s">
        <v>8648</v>
      </c>
      <c r="S69" s="1864"/>
      <c r="T69" s="1864"/>
      <c r="U69" s="1864"/>
      <c r="V69" s="1864"/>
      <c r="W69" s="2021"/>
      <c r="X69" s="2021"/>
      <c r="Y69" s="2021"/>
      <c r="Z69" s="2021"/>
      <c r="AA69" s="2021"/>
      <c r="AB69" s="2021"/>
      <c r="AC69" s="2021"/>
      <c r="AD69" s="2021"/>
      <c r="AE69" s="2021"/>
      <c r="AF69" s="2021"/>
      <c r="AG69" s="2021"/>
      <c r="AH69" s="2021"/>
      <c r="AI69" s="2021"/>
      <c r="AJ69" s="2022"/>
    </row>
    <row r="70" spans="1:49" ht="13.5" customHeight="1" x14ac:dyDescent="0.4">
      <c r="A70" s="2105"/>
      <c r="B70" s="2293"/>
      <c r="C70" s="1860"/>
      <c r="D70" s="1860"/>
      <c r="E70" s="1860"/>
      <c r="F70" s="1860"/>
      <c r="G70" s="1860"/>
      <c r="H70" s="1860"/>
      <c r="I70" s="1860"/>
      <c r="J70" s="1860"/>
      <c r="K70" s="1860"/>
      <c r="L70" s="1860"/>
      <c r="M70" s="1860"/>
      <c r="N70" s="1860"/>
      <c r="O70" s="1860"/>
      <c r="P70" s="1860"/>
      <c r="Q70" s="1860"/>
      <c r="R70" s="1864" t="s">
        <v>8649</v>
      </c>
      <c r="S70" s="1864"/>
      <c r="T70" s="1864"/>
      <c r="U70" s="1864"/>
      <c r="V70" s="1864"/>
      <c r="W70" s="2021"/>
      <c r="X70" s="2021"/>
      <c r="Y70" s="2021"/>
      <c r="Z70" s="2021"/>
      <c r="AA70" s="2021"/>
      <c r="AB70" s="2021"/>
      <c r="AC70" s="2021"/>
      <c r="AD70" s="2021"/>
      <c r="AE70" s="2021"/>
      <c r="AF70" s="2021"/>
      <c r="AG70" s="2021"/>
      <c r="AH70" s="2021"/>
      <c r="AI70" s="2021"/>
      <c r="AJ70" s="2022"/>
    </row>
    <row r="71" spans="1:49" ht="13.5" customHeight="1" x14ac:dyDescent="0.4">
      <c r="A71" s="2105"/>
      <c r="B71" s="2293"/>
      <c r="C71" s="1861"/>
      <c r="D71" s="1861"/>
      <c r="E71" s="1861"/>
      <c r="F71" s="1861"/>
      <c r="G71" s="1861"/>
      <c r="H71" s="1861"/>
      <c r="I71" s="1861" t="s">
        <v>8037</v>
      </c>
      <c r="J71" s="1861"/>
      <c r="K71" s="1861"/>
      <c r="L71" s="1861"/>
      <c r="M71" s="1861"/>
      <c r="N71" s="1861"/>
      <c r="O71" s="1861"/>
      <c r="P71" s="1861"/>
      <c r="Q71" s="1861"/>
      <c r="R71" s="1972"/>
      <c r="S71" s="1973"/>
      <c r="T71" s="1973"/>
      <c r="U71" s="1973"/>
      <c r="V71" s="1973"/>
      <c r="W71" s="1973"/>
      <c r="X71" s="1973"/>
      <c r="Y71" s="1973"/>
      <c r="Z71" s="1973"/>
      <c r="AA71" s="1973"/>
      <c r="AB71" s="1973"/>
      <c r="AC71" s="1973"/>
      <c r="AD71" s="1973"/>
      <c r="AE71" s="1973"/>
      <c r="AF71" s="1973"/>
      <c r="AG71" s="1973"/>
      <c r="AH71" s="1973"/>
      <c r="AI71" s="1973"/>
      <c r="AJ71" s="1974"/>
    </row>
    <row r="72" spans="1:49" ht="13.5" customHeight="1" x14ac:dyDescent="0.4">
      <c r="A72" s="2105"/>
      <c r="B72" s="2293"/>
      <c r="C72" s="2300" t="s">
        <v>8759</v>
      </c>
      <c r="D72" s="2292"/>
      <c r="E72" s="1860" t="s">
        <v>8760</v>
      </c>
      <c r="F72" s="1860"/>
      <c r="G72" s="1860"/>
      <c r="H72" s="1860"/>
      <c r="I72" s="2285"/>
      <c r="J72" s="2285"/>
      <c r="K72" s="2285"/>
      <c r="L72" s="2285"/>
      <c r="M72" s="2285"/>
      <c r="N72" s="2285"/>
      <c r="O72" s="2285"/>
      <c r="P72" s="2285"/>
      <c r="Q72" s="2285"/>
      <c r="R72" s="1859" t="s">
        <v>8761</v>
      </c>
      <c r="S72" s="1860"/>
      <c r="T72" s="1860"/>
      <c r="U72" s="1860"/>
      <c r="V72" s="2290"/>
      <c r="W72" s="2290"/>
      <c r="X72" s="2290"/>
      <c r="Y72" s="2290"/>
      <c r="Z72" s="2290"/>
      <c r="AA72" s="2290"/>
      <c r="AB72" s="2290"/>
      <c r="AC72" s="2290"/>
      <c r="AD72" s="2290"/>
      <c r="AE72" s="2290"/>
      <c r="AF72" s="2290"/>
      <c r="AG72" s="2290"/>
      <c r="AH72" s="2290"/>
      <c r="AI72" s="2290"/>
      <c r="AJ72" s="2291"/>
    </row>
    <row r="73" spans="1:49" ht="13.5" customHeight="1" x14ac:dyDescent="0.4">
      <c r="A73" s="2105"/>
      <c r="B73" s="2293"/>
      <c r="C73" s="2301"/>
      <c r="D73" s="2293"/>
      <c r="E73" s="1860"/>
      <c r="F73" s="1860"/>
      <c r="G73" s="1860"/>
      <c r="H73" s="1860"/>
      <c r="I73" s="2285"/>
      <c r="J73" s="2285"/>
      <c r="K73" s="2285"/>
      <c r="L73" s="2285"/>
      <c r="M73" s="2285"/>
      <c r="N73" s="2285"/>
      <c r="O73" s="2285"/>
      <c r="P73" s="2285"/>
      <c r="Q73" s="2285"/>
      <c r="R73" s="1860"/>
      <c r="S73" s="1860"/>
      <c r="T73" s="1860"/>
      <c r="U73" s="1860"/>
      <c r="V73" s="2288"/>
      <c r="W73" s="2288"/>
      <c r="X73" s="2288"/>
      <c r="Y73" s="2288"/>
      <c r="Z73" s="2288"/>
      <c r="AA73" s="2288"/>
      <c r="AB73" s="2288"/>
      <c r="AC73" s="2288"/>
      <c r="AD73" s="2288"/>
      <c r="AE73" s="2288"/>
      <c r="AF73" s="2288"/>
      <c r="AG73" s="2288"/>
      <c r="AH73" s="2288"/>
      <c r="AI73" s="2288"/>
      <c r="AJ73" s="2289"/>
    </row>
    <row r="74" spans="1:49" ht="13.5" customHeight="1" x14ac:dyDescent="0.4">
      <c r="A74" s="2105"/>
      <c r="B74" s="2293"/>
      <c r="C74" s="2301"/>
      <c r="D74" s="2293"/>
      <c r="E74" s="1860" t="s">
        <v>8760</v>
      </c>
      <c r="F74" s="1860"/>
      <c r="G74" s="1860"/>
      <c r="H74" s="1860"/>
      <c r="I74" s="2285"/>
      <c r="J74" s="2285"/>
      <c r="K74" s="2285"/>
      <c r="L74" s="2285"/>
      <c r="M74" s="2285"/>
      <c r="N74" s="2285"/>
      <c r="O74" s="2285"/>
      <c r="P74" s="2285"/>
      <c r="Q74" s="2285"/>
      <c r="R74" s="1859" t="s">
        <v>8761</v>
      </c>
      <c r="S74" s="1860"/>
      <c r="T74" s="1860"/>
      <c r="U74" s="1860"/>
      <c r="V74" s="2290"/>
      <c r="W74" s="2290"/>
      <c r="X74" s="2290"/>
      <c r="Y74" s="2290"/>
      <c r="Z74" s="2290"/>
      <c r="AA74" s="2290"/>
      <c r="AB74" s="2290"/>
      <c r="AC74" s="2290"/>
      <c r="AD74" s="2290"/>
      <c r="AE74" s="2290"/>
      <c r="AF74" s="2290"/>
      <c r="AG74" s="2290"/>
      <c r="AH74" s="2290"/>
      <c r="AI74" s="2290"/>
      <c r="AJ74" s="2291"/>
    </row>
    <row r="75" spans="1:49" ht="13.5" customHeight="1" x14ac:dyDescent="0.4">
      <c r="A75" s="2105"/>
      <c r="B75" s="2293"/>
      <c r="C75" s="2301"/>
      <c r="D75" s="2293"/>
      <c r="E75" s="1860"/>
      <c r="F75" s="1860"/>
      <c r="G75" s="1860"/>
      <c r="H75" s="1860"/>
      <c r="I75" s="2285"/>
      <c r="J75" s="2285"/>
      <c r="K75" s="2285"/>
      <c r="L75" s="2285"/>
      <c r="M75" s="2285"/>
      <c r="N75" s="2285"/>
      <c r="O75" s="2285"/>
      <c r="P75" s="2285"/>
      <c r="Q75" s="2285"/>
      <c r="R75" s="1860"/>
      <c r="S75" s="1860"/>
      <c r="T75" s="1860"/>
      <c r="U75" s="1860"/>
      <c r="V75" s="2288"/>
      <c r="W75" s="2288"/>
      <c r="X75" s="2288"/>
      <c r="Y75" s="2288"/>
      <c r="Z75" s="2288"/>
      <c r="AA75" s="2288"/>
      <c r="AB75" s="2288"/>
      <c r="AC75" s="2288"/>
      <c r="AD75" s="2288"/>
      <c r="AE75" s="2288"/>
      <c r="AF75" s="2288"/>
      <c r="AG75" s="2288"/>
      <c r="AH75" s="2288"/>
      <c r="AI75" s="2288"/>
      <c r="AJ75" s="2289"/>
    </row>
    <row r="76" spans="1:49" ht="13.5" customHeight="1" x14ac:dyDescent="0.4">
      <c r="A76" s="2105"/>
      <c r="B76" s="2293"/>
      <c r="C76" s="2301"/>
      <c r="D76" s="2293"/>
      <c r="E76" s="1860" t="s">
        <v>8760</v>
      </c>
      <c r="F76" s="1860"/>
      <c r="G76" s="1860"/>
      <c r="H76" s="1860"/>
      <c r="I76" s="2285"/>
      <c r="J76" s="2285"/>
      <c r="K76" s="2285"/>
      <c r="L76" s="2285"/>
      <c r="M76" s="2285"/>
      <c r="N76" s="2285"/>
      <c r="O76" s="2285"/>
      <c r="P76" s="2285"/>
      <c r="Q76" s="2285"/>
      <c r="R76" s="1859" t="s">
        <v>8761</v>
      </c>
      <c r="S76" s="1860"/>
      <c r="T76" s="1860"/>
      <c r="U76" s="1860"/>
      <c r="V76" s="2286"/>
      <c r="W76" s="2286"/>
      <c r="X76" s="2286"/>
      <c r="Y76" s="2286"/>
      <c r="Z76" s="2286"/>
      <c r="AA76" s="2286"/>
      <c r="AB76" s="2286"/>
      <c r="AC76" s="2286"/>
      <c r="AD76" s="2286"/>
      <c r="AE76" s="2286"/>
      <c r="AF76" s="2286"/>
      <c r="AG76" s="2286"/>
      <c r="AH76" s="2286"/>
      <c r="AI76" s="2286"/>
      <c r="AJ76" s="2287"/>
      <c r="AQ76" s="645"/>
      <c r="AR76" s="645"/>
      <c r="AS76" s="645"/>
      <c r="AT76" s="645"/>
      <c r="AU76" s="645"/>
      <c r="AV76" s="645"/>
      <c r="AW76" s="645"/>
    </row>
    <row r="77" spans="1:49" ht="13.5" customHeight="1" x14ac:dyDescent="0.4">
      <c r="A77" s="2107"/>
      <c r="B77" s="2294"/>
      <c r="C77" s="2302"/>
      <c r="D77" s="2294"/>
      <c r="E77" s="1860"/>
      <c r="F77" s="1860"/>
      <c r="G77" s="1860"/>
      <c r="H77" s="1860"/>
      <c r="I77" s="2285"/>
      <c r="J77" s="2285"/>
      <c r="K77" s="2285"/>
      <c r="L77" s="2285"/>
      <c r="M77" s="2285"/>
      <c r="N77" s="2285"/>
      <c r="O77" s="2285"/>
      <c r="P77" s="2285"/>
      <c r="Q77" s="2285"/>
      <c r="R77" s="1860"/>
      <c r="S77" s="1860"/>
      <c r="T77" s="1860"/>
      <c r="U77" s="1860"/>
      <c r="V77" s="2288"/>
      <c r="W77" s="2288"/>
      <c r="X77" s="2288"/>
      <c r="Y77" s="2288"/>
      <c r="Z77" s="2288"/>
      <c r="AA77" s="2288"/>
      <c r="AB77" s="2288"/>
      <c r="AC77" s="2288"/>
      <c r="AD77" s="2288"/>
      <c r="AE77" s="2288"/>
      <c r="AF77" s="2288"/>
      <c r="AG77" s="2288"/>
      <c r="AH77" s="2288"/>
      <c r="AI77" s="2288"/>
      <c r="AJ77" s="2289"/>
    </row>
    <row r="78" spans="1:49" ht="19.5" customHeight="1" x14ac:dyDescent="0.15">
      <c r="A78" s="2280" t="s">
        <v>8762</v>
      </c>
      <c r="B78" s="2033"/>
      <c r="C78" s="2033"/>
      <c r="D78" s="2033"/>
      <c r="E78" s="2033"/>
      <c r="F78" s="2033"/>
      <c r="G78" s="1458"/>
      <c r="H78" s="646"/>
      <c r="I78" s="646"/>
      <c r="J78" s="647"/>
      <c r="K78" s="648">
        <v>1</v>
      </c>
      <c r="L78" s="649" t="str">
        <f>IF(ISNA(VLOOKUP(K78, 出力変換_施設等の区分_付３,4,FALSE)),0, VLOOKUP(K78, 出力変換_施設等の区分_付３,4,FALSE)) &amp; ""</f>
        <v>0</v>
      </c>
      <c r="M78" s="650" t="s">
        <v>8763</v>
      </c>
      <c r="N78" s="649" t="str">
        <f>IF(ISNA(VLOOKUP(M78, 取込変換_施設等の区分_付３,2,FALSE)),1, VLOOKUP(M78, 取込変換_施設等の区分_付３,2,FALSE)) &amp; ""</f>
        <v>1</v>
      </c>
      <c r="O78" s="649"/>
      <c r="P78" s="649"/>
      <c r="Q78" s="651"/>
      <c r="R78" s="1457"/>
      <c r="S78" s="1458"/>
      <c r="T78" s="1457" t="s">
        <v>8764</v>
      </c>
      <c r="U78" s="2033"/>
      <c r="V78" s="2033"/>
      <c r="W78" s="2033"/>
      <c r="X78" s="2033"/>
      <c r="Y78" s="1458"/>
      <c r="Z78" s="648">
        <v>1</v>
      </c>
      <c r="AA78" s="649" t="str">
        <f>IF(ISNA(VLOOKUP(Z78, 出力変換_障害児施設区分_付３,4,FALSE)),0, VLOOKUP(Z78, 出力変換_障害児施設区分_付３,4,FALSE)) &amp; ""</f>
        <v>00</v>
      </c>
      <c r="AB78" s="650" t="s">
        <v>1065</v>
      </c>
      <c r="AC78" s="649" t="str">
        <f>IF(ISNA(VLOOKUP(AB78, 取込変換_障害児施設区分_付３,2,FALSE)),1, VLOOKUP(AB78, 取込変換_障害児施設区分_付３,2,FALSE)) &amp; ""</f>
        <v>1</v>
      </c>
      <c r="AD78" s="652"/>
      <c r="AE78" s="652"/>
      <c r="AF78" s="652"/>
      <c r="AG78" s="652"/>
      <c r="AH78" s="652"/>
      <c r="AI78" s="652"/>
      <c r="AJ78" s="653"/>
    </row>
    <row r="79" spans="1:49" ht="19.5" customHeight="1" x14ac:dyDescent="0.4">
      <c r="A79" s="2280" t="s">
        <v>8707</v>
      </c>
      <c r="B79" s="2033"/>
      <c r="C79" s="2033"/>
      <c r="D79" s="2033"/>
      <c r="E79" s="2033"/>
      <c r="F79" s="2033"/>
      <c r="G79" s="2033"/>
      <c r="H79" s="2033"/>
      <c r="I79" s="2033"/>
      <c r="J79" s="1458"/>
      <c r="K79" s="2281">
        <v>2</v>
      </c>
      <c r="L79" s="2282"/>
      <c r="M79" s="2282"/>
      <c r="N79" s="2282"/>
      <c r="O79" s="2282"/>
      <c r="P79" s="2282"/>
      <c r="Q79" s="2283"/>
      <c r="R79" s="1457" t="s">
        <v>8765</v>
      </c>
      <c r="S79" s="2033"/>
      <c r="T79" s="2033"/>
      <c r="U79" s="2033"/>
      <c r="V79" s="2033"/>
      <c r="W79" s="2033"/>
      <c r="X79" s="2033"/>
      <c r="Y79" s="1458"/>
      <c r="Z79" s="2220">
        <v>1</v>
      </c>
      <c r="AA79" s="2221"/>
      <c r="AB79" s="2221"/>
      <c r="AC79" s="2221"/>
      <c r="AD79" s="2221"/>
      <c r="AE79" s="2221"/>
      <c r="AF79" s="2221"/>
      <c r="AG79" s="2221"/>
      <c r="AH79" s="2221"/>
      <c r="AI79" s="2221"/>
      <c r="AJ79" s="2279"/>
    </row>
    <row r="80" spans="1:49" ht="19.5" customHeight="1" x14ac:dyDescent="0.4">
      <c r="A80" s="2280" t="s">
        <v>8766</v>
      </c>
      <c r="B80" s="2027"/>
      <c r="C80" s="2027"/>
      <c r="D80" s="2027"/>
      <c r="E80" s="2027"/>
      <c r="F80" s="2027"/>
      <c r="G80" s="2027"/>
      <c r="H80" s="2027"/>
      <c r="I80" s="2027"/>
      <c r="J80" s="2028"/>
      <c r="K80" s="2281">
        <v>2</v>
      </c>
      <c r="L80" s="2282"/>
      <c r="M80" s="2282"/>
      <c r="N80" s="2282"/>
      <c r="O80" s="2282"/>
      <c r="P80" s="2282"/>
      <c r="Q80" s="2283"/>
      <c r="R80" s="2284"/>
      <c r="S80" s="1890"/>
      <c r="T80" s="1890"/>
      <c r="U80" s="1890"/>
      <c r="V80" s="1890"/>
      <c r="W80" s="1890"/>
      <c r="X80" s="1890"/>
      <c r="Y80" s="1890"/>
      <c r="Z80" s="1890"/>
      <c r="AA80" s="1890"/>
      <c r="AB80" s="1890"/>
      <c r="AC80" s="1890"/>
      <c r="AD80" s="1890"/>
      <c r="AE80" s="1890"/>
      <c r="AF80" s="1890"/>
      <c r="AG80" s="1890"/>
      <c r="AH80" s="1890"/>
      <c r="AI80" s="1890"/>
      <c r="AJ80" s="1891"/>
    </row>
    <row r="81" spans="1:44" ht="19.5" customHeight="1" x14ac:dyDescent="0.4">
      <c r="A81" s="2280" t="s">
        <v>8767</v>
      </c>
      <c r="B81" s="2027"/>
      <c r="C81" s="2027"/>
      <c r="D81" s="2027"/>
      <c r="E81" s="2027"/>
      <c r="F81" s="2027"/>
      <c r="G81" s="2027"/>
      <c r="H81" s="2027"/>
      <c r="I81" s="2027"/>
      <c r="J81" s="2028"/>
      <c r="K81" s="2281">
        <v>2</v>
      </c>
      <c r="L81" s="2282"/>
      <c r="M81" s="2282"/>
      <c r="N81" s="2282"/>
      <c r="O81" s="2282"/>
      <c r="P81" s="2282"/>
      <c r="Q81" s="2283"/>
      <c r="R81" s="1457" t="s">
        <v>5482</v>
      </c>
      <c r="S81" s="2033"/>
      <c r="T81" s="2033"/>
      <c r="U81" s="2033"/>
      <c r="V81" s="2033"/>
      <c r="W81" s="2033"/>
      <c r="X81" s="2033"/>
      <c r="Y81" s="1458"/>
      <c r="Z81" s="648">
        <v>1</v>
      </c>
      <c r="AA81" s="649" t="str">
        <f>IF(ISNA(VLOOKUP(Z81, 出力変換_開所時間減算区分＿付３,4,FALSE)),0, VLOOKUP(Z81, 出力変換_開所時間減算区分＿付３,4,FALSE)) &amp; ""</f>
        <v>1</v>
      </c>
      <c r="AB81" s="650" t="s">
        <v>5350</v>
      </c>
      <c r="AC81" s="649" t="str">
        <f>IF(ISNA(VLOOKUP(AB81, 取込変換_開所時間減算区分＿付３,2,FALSE)),1, VLOOKUP(AB81, 取込変換_開所時間減算区分＿付３,2,FALSE)) &amp; ""</f>
        <v>1</v>
      </c>
      <c r="AD81" s="652"/>
      <c r="AE81" s="652"/>
      <c r="AF81" s="652"/>
      <c r="AG81" s="652"/>
      <c r="AH81" s="652"/>
      <c r="AI81" s="652"/>
      <c r="AJ81" s="653"/>
    </row>
    <row r="82" spans="1:44" ht="18" customHeight="1" x14ac:dyDescent="0.4">
      <c r="A82" s="2263" t="s">
        <v>8768</v>
      </c>
      <c r="B82" s="2264"/>
      <c r="C82" s="2269" t="s">
        <v>5460</v>
      </c>
      <c r="D82" s="2270"/>
      <c r="E82" s="2270"/>
      <c r="F82" s="2270"/>
      <c r="G82" s="2270"/>
      <c r="H82" s="2270"/>
      <c r="I82" s="2270"/>
      <c r="J82" s="2271"/>
      <c r="K82" s="2272">
        <v>2</v>
      </c>
      <c r="L82" s="2273"/>
      <c r="M82" s="2273"/>
      <c r="N82" s="2273"/>
      <c r="O82" s="2273"/>
      <c r="P82" s="2273"/>
      <c r="Q82" s="2274"/>
      <c r="R82" s="1457" t="s">
        <v>8769</v>
      </c>
      <c r="S82" s="2033"/>
      <c r="T82" s="2033"/>
      <c r="U82" s="2033"/>
      <c r="V82" s="2033"/>
      <c r="W82" s="2033"/>
      <c r="X82" s="2033"/>
      <c r="Y82" s="1458"/>
      <c r="Z82" s="2251">
        <v>2</v>
      </c>
      <c r="AA82" s="2252"/>
      <c r="AB82" s="2252"/>
      <c r="AC82" s="2252"/>
      <c r="AD82" s="2252"/>
      <c r="AE82" s="2252"/>
      <c r="AF82" s="2252"/>
      <c r="AG82" s="2252"/>
      <c r="AH82" s="2252"/>
      <c r="AI82" s="2252"/>
      <c r="AJ82" s="2253"/>
    </row>
    <row r="83" spans="1:44" ht="18" customHeight="1" x14ac:dyDescent="0.4">
      <c r="A83" s="2265"/>
      <c r="B83" s="2266"/>
      <c r="C83" s="1965" t="s">
        <v>8770</v>
      </c>
      <c r="D83" s="1966"/>
      <c r="E83" s="1966"/>
      <c r="F83" s="1966"/>
      <c r="G83" s="1966"/>
      <c r="H83" s="1966"/>
      <c r="I83" s="1966"/>
      <c r="J83" s="1967"/>
      <c r="K83" s="2251">
        <v>2</v>
      </c>
      <c r="L83" s="2252"/>
      <c r="M83" s="2252"/>
      <c r="N83" s="2252"/>
      <c r="O83" s="2252"/>
      <c r="P83" s="2252"/>
      <c r="Q83" s="2258"/>
      <c r="R83" s="1965" t="s">
        <v>8771</v>
      </c>
      <c r="S83" s="1966"/>
      <c r="T83" s="1966"/>
      <c r="U83" s="1966"/>
      <c r="V83" s="1966"/>
      <c r="W83" s="1966"/>
      <c r="X83" s="1966"/>
      <c r="Y83" s="1967"/>
      <c r="Z83" s="2275" t="s">
        <v>7933</v>
      </c>
      <c r="AA83" s="2275"/>
      <c r="AB83" s="2275"/>
      <c r="AC83" s="2275"/>
      <c r="AD83" s="2275"/>
      <c r="AE83" s="2275"/>
      <c r="AF83" s="2275"/>
      <c r="AG83" s="2275"/>
      <c r="AH83" s="2275"/>
      <c r="AI83" s="2275"/>
      <c r="AJ83" s="654" t="s">
        <v>8694</v>
      </c>
    </row>
    <row r="84" spans="1:44" ht="18" customHeight="1" x14ac:dyDescent="0.4">
      <c r="A84" s="2265"/>
      <c r="B84" s="2266"/>
      <c r="C84" s="1457" t="s">
        <v>8772</v>
      </c>
      <c r="D84" s="2033"/>
      <c r="E84" s="2033"/>
      <c r="F84" s="2033"/>
      <c r="G84" s="2033"/>
      <c r="H84" s="2033"/>
      <c r="I84" s="2033">
        <v>3</v>
      </c>
      <c r="J84" s="1458"/>
      <c r="K84" s="2251">
        <v>2</v>
      </c>
      <c r="L84" s="2252"/>
      <c r="M84" s="2252"/>
      <c r="N84" s="2252"/>
      <c r="O84" s="2252"/>
      <c r="P84" s="2252"/>
      <c r="Q84" s="2258"/>
      <c r="R84" s="2055" t="s">
        <v>8773</v>
      </c>
      <c r="S84" s="2056"/>
      <c r="T84" s="2056"/>
      <c r="U84" s="2056"/>
      <c r="V84" s="2056"/>
      <c r="W84" s="2056"/>
      <c r="X84" s="2056"/>
      <c r="Y84" s="2057"/>
      <c r="Z84" s="2259" t="s">
        <v>7933</v>
      </c>
      <c r="AA84" s="2260"/>
      <c r="AB84" s="2260"/>
      <c r="AC84" s="2260"/>
      <c r="AD84" s="2260"/>
      <c r="AE84" s="2260"/>
      <c r="AF84" s="2260"/>
      <c r="AG84" s="2260"/>
      <c r="AH84" s="2260"/>
      <c r="AI84" s="2261" t="s">
        <v>8774</v>
      </c>
      <c r="AJ84" s="2262"/>
    </row>
    <row r="85" spans="1:44" ht="18" customHeight="1" x14ac:dyDescent="0.4">
      <c r="A85" s="2265"/>
      <c r="B85" s="2266"/>
      <c r="C85" s="1457" t="s">
        <v>8775</v>
      </c>
      <c r="D85" s="2033"/>
      <c r="E85" s="2033"/>
      <c r="F85" s="2033"/>
      <c r="G85" s="2033"/>
      <c r="H85" s="2033"/>
      <c r="I85" s="2033"/>
      <c r="J85" s="1458"/>
      <c r="K85" s="2254"/>
      <c r="L85" s="2255"/>
      <c r="M85" s="2255"/>
      <c r="N85" s="2255"/>
      <c r="O85" s="2255"/>
      <c r="P85" s="2255"/>
      <c r="Q85" s="2256"/>
      <c r="R85" s="1457" t="s">
        <v>8776</v>
      </c>
      <c r="S85" s="2033"/>
      <c r="T85" s="2033"/>
      <c r="U85" s="2033"/>
      <c r="V85" s="2033"/>
      <c r="W85" s="2033"/>
      <c r="X85" s="2033"/>
      <c r="Y85" s="1458"/>
      <c r="Z85" s="2254"/>
      <c r="AA85" s="2255"/>
      <c r="AB85" s="2255"/>
      <c r="AC85" s="2255"/>
      <c r="AD85" s="2255"/>
      <c r="AE85" s="2255"/>
      <c r="AF85" s="2255"/>
      <c r="AG85" s="2255"/>
      <c r="AH85" s="2255"/>
      <c r="AI85" s="2255"/>
      <c r="AJ85" s="2257"/>
      <c r="AM85" s="655"/>
      <c r="AN85" s="655"/>
      <c r="AO85" s="655"/>
      <c r="AP85" s="655"/>
      <c r="AQ85" s="655"/>
      <c r="AR85" s="655"/>
    </row>
    <row r="86" spans="1:44" ht="18" customHeight="1" x14ac:dyDescent="0.4">
      <c r="A86" s="2265"/>
      <c r="B86" s="2266"/>
      <c r="C86" s="1457" t="s">
        <v>8777</v>
      </c>
      <c r="D86" s="2033"/>
      <c r="E86" s="2033"/>
      <c r="F86" s="2033"/>
      <c r="G86" s="2033"/>
      <c r="H86" s="2033"/>
      <c r="I86" s="2033"/>
      <c r="J86" s="1458"/>
      <c r="K86" s="2254"/>
      <c r="L86" s="2255"/>
      <c r="M86" s="2255"/>
      <c r="N86" s="2255"/>
      <c r="O86" s="2255"/>
      <c r="P86" s="2255"/>
      <c r="Q86" s="2256"/>
      <c r="R86" s="1457" t="s">
        <v>8778</v>
      </c>
      <c r="S86" s="2033"/>
      <c r="T86" s="2033"/>
      <c r="U86" s="2033"/>
      <c r="V86" s="2033"/>
      <c r="W86" s="2033"/>
      <c r="X86" s="2033"/>
      <c r="Y86" s="1458"/>
      <c r="Z86" s="2254"/>
      <c r="AA86" s="2255"/>
      <c r="AB86" s="2255"/>
      <c r="AC86" s="2255"/>
      <c r="AD86" s="2255"/>
      <c r="AE86" s="2255"/>
      <c r="AF86" s="2255"/>
      <c r="AG86" s="2255"/>
      <c r="AH86" s="2255"/>
      <c r="AI86" s="2255"/>
      <c r="AJ86" s="2257"/>
      <c r="AM86" s="655"/>
      <c r="AN86" s="655"/>
      <c r="AO86" s="655"/>
    </row>
    <row r="87" spans="1:44" ht="18" customHeight="1" x14ac:dyDescent="0.4">
      <c r="A87" s="2265"/>
      <c r="B87" s="2266"/>
      <c r="C87" s="1457" t="s">
        <v>8779</v>
      </c>
      <c r="D87" s="2033"/>
      <c r="E87" s="2033"/>
      <c r="F87" s="2033"/>
      <c r="G87" s="2033"/>
      <c r="H87" s="2033"/>
      <c r="I87" s="2033"/>
      <c r="J87" s="1458"/>
      <c r="K87" s="2254"/>
      <c r="L87" s="2255"/>
      <c r="M87" s="2255"/>
      <c r="N87" s="2255"/>
      <c r="O87" s="2255"/>
      <c r="P87" s="2255"/>
      <c r="Q87" s="2256"/>
      <c r="R87" s="1457" t="s">
        <v>8780</v>
      </c>
      <c r="S87" s="2033"/>
      <c r="T87" s="2033"/>
      <c r="U87" s="2033"/>
      <c r="V87" s="2033"/>
      <c r="W87" s="2033"/>
      <c r="X87" s="2033"/>
      <c r="Y87" s="1458"/>
      <c r="Z87" s="2254"/>
      <c r="AA87" s="2255"/>
      <c r="AB87" s="2255"/>
      <c r="AC87" s="2255"/>
      <c r="AD87" s="2255"/>
      <c r="AE87" s="2255"/>
      <c r="AF87" s="2255"/>
      <c r="AG87" s="2255"/>
      <c r="AH87" s="2255"/>
      <c r="AI87" s="2255"/>
      <c r="AJ87" s="2257"/>
      <c r="AM87" s="655"/>
      <c r="AN87" s="655"/>
      <c r="AO87" s="655"/>
      <c r="AP87" s="655"/>
      <c r="AQ87" s="655"/>
      <c r="AR87" s="655"/>
    </row>
    <row r="88" spans="1:44" ht="18" customHeight="1" x14ac:dyDescent="0.4">
      <c r="A88" s="2265"/>
      <c r="B88" s="2266"/>
      <c r="C88" s="1457" t="s">
        <v>8781</v>
      </c>
      <c r="D88" s="2033"/>
      <c r="E88" s="2033"/>
      <c r="F88" s="2033"/>
      <c r="G88" s="2033"/>
      <c r="H88" s="2033"/>
      <c r="I88" s="2033"/>
      <c r="J88" s="1458"/>
      <c r="K88" s="2254"/>
      <c r="L88" s="2255"/>
      <c r="M88" s="2255"/>
      <c r="N88" s="2255"/>
      <c r="O88" s="2255"/>
      <c r="P88" s="2255"/>
      <c r="Q88" s="2256"/>
      <c r="R88" s="1457" t="s">
        <v>8782</v>
      </c>
      <c r="S88" s="2033"/>
      <c r="T88" s="2033"/>
      <c r="U88" s="2033"/>
      <c r="V88" s="2033"/>
      <c r="W88" s="2033"/>
      <c r="X88" s="2033"/>
      <c r="Y88" s="1458"/>
      <c r="Z88" s="2254"/>
      <c r="AA88" s="2255"/>
      <c r="AB88" s="2255"/>
      <c r="AC88" s="2255"/>
      <c r="AD88" s="2255"/>
      <c r="AE88" s="2255"/>
      <c r="AF88" s="2255"/>
      <c r="AG88" s="2255"/>
      <c r="AH88" s="2255"/>
      <c r="AI88" s="2255"/>
      <c r="AJ88" s="2257"/>
      <c r="AM88" s="655"/>
      <c r="AN88" s="655"/>
      <c r="AO88" s="655"/>
      <c r="AP88" s="655"/>
      <c r="AQ88" s="655"/>
      <c r="AR88" s="655"/>
    </row>
    <row r="89" spans="1:44" ht="18" customHeight="1" x14ac:dyDescent="0.4">
      <c r="A89" s="2265"/>
      <c r="B89" s="2266"/>
      <c r="C89" s="1457" t="s">
        <v>8783</v>
      </c>
      <c r="D89" s="2033"/>
      <c r="E89" s="2033"/>
      <c r="F89" s="2033"/>
      <c r="G89" s="2033"/>
      <c r="H89" s="2033"/>
      <c r="I89" s="2033"/>
      <c r="J89" s="1458"/>
      <c r="K89" s="2276">
        <v>2</v>
      </c>
      <c r="L89" s="2277"/>
      <c r="M89" s="2277"/>
      <c r="N89" s="2277"/>
      <c r="O89" s="2277"/>
      <c r="P89" s="2277"/>
      <c r="Q89" s="2278"/>
      <c r="R89" s="1457" t="s">
        <v>8711</v>
      </c>
      <c r="S89" s="2033"/>
      <c r="T89" s="2033"/>
      <c r="U89" s="2033"/>
      <c r="V89" s="2033"/>
      <c r="W89" s="2033"/>
      <c r="X89" s="2033"/>
      <c r="Y89" s="1458"/>
      <c r="Z89" s="2251">
        <v>1</v>
      </c>
      <c r="AA89" s="2252"/>
      <c r="AB89" s="2252"/>
      <c r="AC89" s="2252"/>
      <c r="AD89" s="2252"/>
      <c r="AE89" s="2252"/>
      <c r="AF89" s="2252"/>
      <c r="AG89" s="2252"/>
      <c r="AH89" s="2252"/>
      <c r="AI89" s="2252"/>
      <c r="AJ89" s="2253"/>
    </row>
    <row r="90" spans="1:44" ht="18" customHeight="1" x14ac:dyDescent="0.4">
      <c r="A90" s="2265"/>
      <c r="B90" s="2266"/>
      <c r="C90" s="2239" t="s">
        <v>8784</v>
      </c>
      <c r="D90" s="2240"/>
      <c r="E90" s="2240"/>
      <c r="F90" s="2240"/>
      <c r="G90" s="2240"/>
      <c r="H90" s="2240"/>
      <c r="I90" s="2240"/>
      <c r="J90" s="2241"/>
      <c r="K90" s="2242">
        <v>2</v>
      </c>
      <c r="L90" s="2243"/>
      <c r="M90" s="2243"/>
      <c r="N90" s="2243"/>
      <c r="O90" s="2243"/>
      <c r="P90" s="2243"/>
      <c r="Q90" s="2244"/>
      <c r="R90" s="2238" t="s">
        <v>8785</v>
      </c>
      <c r="S90" s="2238"/>
      <c r="T90" s="2238"/>
      <c r="U90" s="2238"/>
      <c r="V90" s="2238"/>
      <c r="W90" s="2238"/>
      <c r="X90" s="2238"/>
      <c r="Y90" s="2238"/>
      <c r="Z90" s="1824">
        <v>2</v>
      </c>
      <c r="AA90" s="1825"/>
      <c r="AB90" s="1825"/>
      <c r="AC90" s="1825"/>
      <c r="AD90" s="1825"/>
      <c r="AE90" s="1825"/>
      <c r="AF90" s="1825"/>
      <c r="AG90" s="1825"/>
      <c r="AH90" s="1825"/>
      <c r="AI90" s="1825"/>
      <c r="AJ90" s="2226"/>
    </row>
    <row r="91" spans="1:44" ht="27.75" customHeight="1" x14ac:dyDescent="0.4">
      <c r="A91" s="2265"/>
      <c r="B91" s="2266"/>
      <c r="C91" s="2245" t="s">
        <v>8786</v>
      </c>
      <c r="D91" s="2246"/>
      <c r="E91" s="2246"/>
      <c r="F91" s="2246"/>
      <c r="G91" s="2246"/>
      <c r="H91" s="2246"/>
      <c r="I91" s="2246"/>
      <c r="J91" s="2247"/>
      <c r="K91" s="2220">
        <v>2</v>
      </c>
      <c r="L91" s="2221"/>
      <c r="M91" s="2221"/>
      <c r="N91" s="2221"/>
      <c r="O91" s="2221"/>
      <c r="P91" s="2221"/>
      <c r="Q91" s="2222"/>
      <c r="R91" s="2248" t="s">
        <v>8787</v>
      </c>
      <c r="S91" s="2249"/>
      <c r="T91" s="2249"/>
      <c r="U91" s="2249"/>
      <c r="V91" s="2249"/>
      <c r="W91" s="2249"/>
      <c r="X91" s="2249"/>
      <c r="Y91" s="2250"/>
      <c r="Z91" s="1824">
        <v>2</v>
      </c>
      <c r="AA91" s="1825"/>
      <c r="AB91" s="1825"/>
      <c r="AC91" s="1825"/>
      <c r="AD91" s="1825"/>
      <c r="AE91" s="1825"/>
      <c r="AF91" s="1825"/>
      <c r="AG91" s="1825"/>
      <c r="AH91" s="1825"/>
      <c r="AI91" s="1825"/>
      <c r="AJ91" s="2226"/>
    </row>
    <row r="92" spans="1:44" ht="18" customHeight="1" x14ac:dyDescent="0.4">
      <c r="A92" s="2265"/>
      <c r="B92" s="2266"/>
      <c r="C92" s="2196" t="s">
        <v>8788</v>
      </c>
      <c r="D92" s="2197"/>
      <c r="E92" s="2197"/>
      <c r="F92" s="2197"/>
      <c r="G92" s="2197"/>
      <c r="H92" s="2197"/>
      <c r="I92" s="2197"/>
      <c r="J92" s="2198"/>
      <c r="K92" s="2220">
        <v>2</v>
      </c>
      <c r="L92" s="2221"/>
      <c r="M92" s="2221"/>
      <c r="N92" s="2221"/>
      <c r="O92" s="2221"/>
      <c r="P92" s="2221"/>
      <c r="Q92" s="2222"/>
      <c r="R92" s="2238" t="s">
        <v>8789</v>
      </c>
      <c r="S92" s="2238"/>
      <c r="T92" s="2238"/>
      <c r="U92" s="2238"/>
      <c r="V92" s="2238"/>
      <c r="W92" s="2238"/>
      <c r="X92" s="2238"/>
      <c r="Y92" s="2238"/>
      <c r="Z92" s="1824">
        <v>2</v>
      </c>
      <c r="AA92" s="1825"/>
      <c r="AB92" s="1825"/>
      <c r="AC92" s="1825"/>
      <c r="AD92" s="1825"/>
      <c r="AE92" s="1825"/>
      <c r="AF92" s="1825"/>
      <c r="AG92" s="1825"/>
      <c r="AH92" s="1825"/>
      <c r="AI92" s="1825"/>
      <c r="AJ92" s="2226"/>
      <c r="AL92" s="626">
        <v>1</v>
      </c>
      <c r="AM92" s="626" t="e">
        <f>IF(ISNA(VLOOKUP(AL92, 取込変換_リスト_心理担当職員配置加算＿付３,2,FALSE)),1, VLOOKUP(AL92, 取込変換_リスト_心理担当職員配置加算＿付３,2,FALSE)) &amp; ""</f>
        <v>#NAME?</v>
      </c>
    </row>
    <row r="93" spans="1:44" ht="18" customHeight="1" x14ac:dyDescent="0.4">
      <c r="A93" s="2265"/>
      <c r="B93" s="2266"/>
      <c r="C93" s="1457" t="s">
        <v>3675</v>
      </c>
      <c r="D93" s="2033"/>
      <c r="E93" s="2033"/>
      <c r="F93" s="2033"/>
      <c r="G93" s="2033"/>
      <c r="H93" s="2033"/>
      <c r="I93" s="2033"/>
      <c r="J93" s="1458"/>
      <c r="K93" s="2220">
        <v>1</v>
      </c>
      <c r="L93" s="2221"/>
      <c r="M93" s="2221"/>
      <c r="N93" s="2221"/>
      <c r="O93" s="2221"/>
      <c r="P93" s="2221"/>
      <c r="Q93" s="2222"/>
      <c r="R93" s="1913" t="s">
        <v>8790</v>
      </c>
      <c r="S93" s="1913"/>
      <c r="T93" s="1913"/>
      <c r="U93" s="1913"/>
      <c r="V93" s="1913"/>
      <c r="W93" s="1913"/>
      <c r="X93" s="1913"/>
      <c r="Y93" s="1913"/>
      <c r="Z93" s="1824">
        <v>2</v>
      </c>
      <c r="AA93" s="1825"/>
      <c r="AB93" s="1825"/>
      <c r="AC93" s="1825"/>
      <c r="AD93" s="1825"/>
      <c r="AE93" s="1825"/>
      <c r="AF93" s="1825"/>
      <c r="AG93" s="1825"/>
      <c r="AH93" s="1825"/>
      <c r="AI93" s="1825"/>
      <c r="AJ93" s="2226"/>
    </row>
    <row r="94" spans="1:44" ht="20.25" customHeight="1" x14ac:dyDescent="0.4">
      <c r="A94" s="2265"/>
      <c r="B94" s="2266"/>
      <c r="C94" s="2228" t="s">
        <v>8791</v>
      </c>
      <c r="D94" s="2229"/>
      <c r="E94" s="2229"/>
      <c r="F94" s="2229"/>
      <c r="G94" s="2229"/>
      <c r="H94" s="2229"/>
      <c r="I94" s="2229"/>
      <c r="J94" s="2230"/>
      <c r="K94" s="2220">
        <v>2</v>
      </c>
      <c r="L94" s="2221"/>
      <c r="M94" s="2221"/>
      <c r="N94" s="2221"/>
      <c r="O94" s="2221"/>
      <c r="P94" s="2221"/>
      <c r="Q94" s="2222"/>
      <c r="R94" s="1913" t="s">
        <v>8792</v>
      </c>
      <c r="S94" s="1913"/>
      <c r="T94" s="1913"/>
      <c r="U94" s="1913"/>
      <c r="V94" s="1913"/>
      <c r="W94" s="1913"/>
      <c r="X94" s="1913"/>
      <c r="Y94" s="1913"/>
      <c r="Z94" s="1824">
        <v>1</v>
      </c>
      <c r="AA94" s="1825"/>
      <c r="AB94" s="1825"/>
      <c r="AC94" s="1825"/>
      <c r="AD94" s="1825"/>
      <c r="AE94" s="1825"/>
      <c r="AF94" s="1825"/>
      <c r="AG94" s="1825"/>
      <c r="AH94" s="1825"/>
      <c r="AI94" s="1825"/>
      <c r="AJ94" s="2226"/>
    </row>
    <row r="95" spans="1:44" ht="23.25" customHeight="1" x14ac:dyDescent="0.4">
      <c r="A95" s="2265"/>
      <c r="B95" s="2266"/>
      <c r="C95" s="2231" t="s">
        <v>8793</v>
      </c>
      <c r="D95" s="2232"/>
      <c r="E95" s="2232"/>
      <c r="F95" s="2232"/>
      <c r="G95" s="2232"/>
      <c r="H95" s="2232"/>
      <c r="I95" s="2232"/>
      <c r="J95" s="2233"/>
      <c r="K95" s="2234">
        <v>2</v>
      </c>
      <c r="L95" s="2235"/>
      <c r="M95" s="2235"/>
      <c r="N95" s="2235"/>
      <c r="O95" s="2235"/>
      <c r="P95" s="2235"/>
      <c r="Q95" s="2236"/>
      <c r="R95" s="2237" t="s">
        <v>8794</v>
      </c>
      <c r="S95" s="2237"/>
      <c r="T95" s="2237"/>
      <c r="U95" s="2237"/>
      <c r="V95" s="2237"/>
      <c r="W95" s="2237"/>
      <c r="X95" s="2237"/>
      <c r="Y95" s="2237"/>
      <c r="Z95" s="648"/>
      <c r="AA95" s="649"/>
      <c r="AB95" s="650"/>
      <c r="AC95" s="649"/>
      <c r="AD95" s="589"/>
      <c r="AE95" s="589"/>
      <c r="AF95" s="589"/>
      <c r="AG95" s="589"/>
      <c r="AH95" s="589"/>
      <c r="AI95" s="589"/>
      <c r="AJ95" s="656"/>
    </row>
    <row r="96" spans="1:44" ht="23.25" customHeight="1" x14ac:dyDescent="0.4">
      <c r="A96" s="2265"/>
      <c r="B96" s="2266"/>
      <c r="C96" s="2196" t="s">
        <v>8795</v>
      </c>
      <c r="D96" s="2197"/>
      <c r="E96" s="2197"/>
      <c r="F96" s="2197"/>
      <c r="G96" s="2197"/>
      <c r="H96" s="2197"/>
      <c r="I96" s="2197"/>
      <c r="J96" s="2198"/>
      <c r="K96" s="2220"/>
      <c r="L96" s="2221"/>
      <c r="M96" s="2221"/>
      <c r="N96" s="2221"/>
      <c r="O96" s="2221"/>
      <c r="P96" s="2221"/>
      <c r="Q96" s="2222"/>
      <c r="R96" s="2223" t="s">
        <v>8796</v>
      </c>
      <c r="S96" s="2224"/>
      <c r="T96" s="2224"/>
      <c r="U96" s="2224"/>
      <c r="V96" s="2224"/>
      <c r="W96" s="2224"/>
      <c r="X96" s="2224"/>
      <c r="Y96" s="2225"/>
      <c r="Z96" s="1824">
        <v>2</v>
      </c>
      <c r="AA96" s="1825"/>
      <c r="AB96" s="1825"/>
      <c r="AC96" s="1825"/>
      <c r="AD96" s="1825"/>
      <c r="AE96" s="1825"/>
      <c r="AF96" s="1825"/>
      <c r="AG96" s="1825"/>
      <c r="AH96" s="1825"/>
      <c r="AI96" s="1825"/>
      <c r="AJ96" s="2226"/>
      <c r="AL96" s="626">
        <v>1</v>
      </c>
      <c r="AM96" s="626" t="e">
        <f>IF(ISNA(VLOOKUP(AL96, 取込変換_リスト_看護職員配置加算＿付３,2,FALSE)),1, VLOOKUP(AL96, 取込変換_リスト_看護職員配置加算＿付３,2,FALSE)) &amp; ""</f>
        <v>#NAME?</v>
      </c>
    </row>
    <row r="97" spans="1:55" ht="18" customHeight="1" x14ac:dyDescent="0.4">
      <c r="A97" s="2265"/>
      <c r="B97" s="2266"/>
      <c r="C97" s="2196" t="s">
        <v>8797</v>
      </c>
      <c r="D97" s="2197"/>
      <c r="E97" s="2197"/>
      <c r="F97" s="2197"/>
      <c r="G97" s="2197"/>
      <c r="H97" s="2197"/>
      <c r="I97" s="2197"/>
      <c r="J97" s="2198"/>
      <c r="K97" s="2220">
        <v>2</v>
      </c>
      <c r="L97" s="2221"/>
      <c r="M97" s="2221"/>
      <c r="N97" s="2221"/>
      <c r="O97" s="2221"/>
      <c r="P97" s="2221"/>
      <c r="Q97" s="2222"/>
      <c r="R97" s="2227" t="s">
        <v>8798</v>
      </c>
      <c r="S97" s="2224"/>
      <c r="T97" s="2224"/>
      <c r="U97" s="2224"/>
      <c r="V97" s="2224"/>
      <c r="W97" s="2224"/>
      <c r="X97" s="2224"/>
      <c r="Y97" s="2225"/>
      <c r="Z97" s="1824">
        <v>2</v>
      </c>
      <c r="AA97" s="1825"/>
      <c r="AB97" s="1825"/>
      <c r="AC97" s="1825"/>
      <c r="AD97" s="1825"/>
      <c r="AE97" s="1825"/>
      <c r="AF97" s="1825"/>
      <c r="AG97" s="1825"/>
      <c r="AH97" s="1825"/>
      <c r="AI97" s="1825"/>
      <c r="AJ97" s="2226"/>
    </row>
    <row r="98" spans="1:55" ht="22.5" customHeight="1" x14ac:dyDescent="0.4">
      <c r="A98" s="2265"/>
      <c r="B98" s="2266"/>
      <c r="C98" s="1965" t="s">
        <v>3789</v>
      </c>
      <c r="D98" s="1966"/>
      <c r="E98" s="1966"/>
      <c r="F98" s="1966"/>
      <c r="G98" s="1966"/>
      <c r="H98" s="1966"/>
      <c r="I98" s="1966"/>
      <c r="J98" s="1967"/>
      <c r="K98" s="1824">
        <v>2</v>
      </c>
      <c r="L98" s="1825"/>
      <c r="M98" s="1825"/>
      <c r="N98" s="1825"/>
      <c r="O98" s="1825"/>
      <c r="P98" s="1825"/>
      <c r="Q98" s="1825"/>
      <c r="R98" s="1856" t="s">
        <v>8799</v>
      </c>
      <c r="S98" s="2091"/>
      <c r="T98" s="2091"/>
      <c r="U98" s="2091"/>
      <c r="V98" s="2091"/>
      <c r="W98" s="2091"/>
      <c r="X98" s="2091"/>
      <c r="Y98" s="2092">
        <v>2</v>
      </c>
      <c r="Z98" s="657">
        <v>1</v>
      </c>
      <c r="AA98" s="589"/>
      <c r="AB98" s="589"/>
      <c r="AC98" s="589"/>
      <c r="AD98" s="589"/>
      <c r="AE98" s="589"/>
      <c r="AF98" s="589"/>
      <c r="AG98" s="589"/>
      <c r="AH98" s="589"/>
      <c r="AI98" s="589"/>
      <c r="AJ98" s="656"/>
    </row>
    <row r="99" spans="1:55" ht="22.9" customHeight="1" x14ac:dyDescent="0.4">
      <c r="A99" s="2265"/>
      <c r="B99" s="2266"/>
      <c r="C99" s="1847" t="s">
        <v>8800</v>
      </c>
      <c r="D99" s="1848"/>
      <c r="E99" s="1848"/>
      <c r="F99" s="1848"/>
      <c r="G99" s="1848"/>
      <c r="H99" s="1848"/>
      <c r="I99" s="1848"/>
      <c r="J99" s="1849"/>
      <c r="K99" s="2214" t="s">
        <v>8801</v>
      </c>
      <c r="L99" s="2215"/>
      <c r="M99" s="2215"/>
      <c r="N99" s="2215"/>
      <c r="O99" s="2215"/>
      <c r="P99" s="2215"/>
      <c r="Q99" s="2216"/>
      <c r="R99" s="2217" t="s">
        <v>8802</v>
      </c>
      <c r="S99" s="2218"/>
      <c r="T99" s="2218"/>
      <c r="U99" s="2218"/>
      <c r="V99" s="2218"/>
      <c r="W99" s="2218"/>
      <c r="X99" s="2218"/>
      <c r="Y99" s="2219"/>
      <c r="Z99" s="2203" t="s">
        <v>8803</v>
      </c>
      <c r="AA99" s="2204"/>
      <c r="AB99" s="2204"/>
      <c r="AC99" s="2204"/>
      <c r="AD99" s="2204"/>
      <c r="AE99" s="2204"/>
      <c r="AF99" s="2204"/>
      <c r="AG99" s="2204"/>
      <c r="AH99" s="2204"/>
      <c r="AI99" s="2204"/>
      <c r="AJ99" s="2205"/>
      <c r="AK99" s="640"/>
    </row>
    <row r="100" spans="1:55" ht="18" customHeight="1" x14ac:dyDescent="0.4">
      <c r="A100" s="2265"/>
      <c r="B100" s="2266"/>
      <c r="C100" s="2206" t="s">
        <v>8657</v>
      </c>
      <c r="D100" s="2207"/>
      <c r="E100" s="2207"/>
      <c r="F100" s="2207"/>
      <c r="G100" s="2207"/>
      <c r="H100" s="2207"/>
      <c r="I100" s="2207"/>
      <c r="J100" s="2207"/>
      <c r="K100" s="2208">
        <v>2</v>
      </c>
      <c r="L100" s="2209"/>
      <c r="M100" s="2209"/>
      <c r="N100" s="2209"/>
      <c r="O100" s="2209"/>
      <c r="P100" s="2209"/>
      <c r="Q100" s="2210"/>
      <c r="R100" s="2211" t="s">
        <v>8804</v>
      </c>
      <c r="S100" s="2212"/>
      <c r="T100" s="2212"/>
      <c r="U100" s="2212"/>
      <c r="V100" s="2212"/>
      <c r="W100" s="2212"/>
      <c r="X100" s="2212"/>
      <c r="Y100" s="2213"/>
      <c r="Z100" s="614">
        <v>1</v>
      </c>
      <c r="AA100" s="633" t="str">
        <f>IF(ISNA(VLOOKUP(Z100, 出力変換_主たるサービス種類_付３,4,FALSE)),0, VLOOKUP(Z100, 出力変換_主たるサービス種類_付３,4,FALSE)) &amp; ""</f>
        <v>00</v>
      </c>
      <c r="AB100" s="635" t="s">
        <v>8722</v>
      </c>
      <c r="AC100" s="633" t="str">
        <f>IF(ISNA(VLOOKUP(AB100, 取込変換_主たるサービス種類_付３,2,FALSE)),1, VLOOKUP(AB100, 取込変換_主たるサービス種類_付３,2,FALSE)) &amp; ""</f>
        <v>1</v>
      </c>
      <c r="AD100" s="633"/>
      <c r="AE100" s="633"/>
      <c r="AF100" s="633"/>
      <c r="AG100" s="633"/>
      <c r="AH100" s="633"/>
      <c r="AI100" s="633"/>
      <c r="AJ100" s="658"/>
      <c r="BC100" s="659"/>
    </row>
    <row r="101" spans="1:55" ht="18" customHeight="1" x14ac:dyDescent="0.4">
      <c r="A101" s="2265"/>
      <c r="B101" s="2266"/>
      <c r="C101" s="1457" t="s">
        <v>8805</v>
      </c>
      <c r="D101" s="2033"/>
      <c r="E101" s="2033"/>
      <c r="F101" s="2033"/>
      <c r="G101" s="2033"/>
      <c r="H101" s="2033"/>
      <c r="I101" s="2033"/>
      <c r="J101" s="1458"/>
      <c r="K101" s="2193"/>
      <c r="L101" s="2194"/>
      <c r="M101" s="2194"/>
      <c r="N101" s="2194"/>
      <c r="O101" s="2194"/>
      <c r="P101" s="2194"/>
      <c r="Q101" s="2195"/>
      <c r="R101" s="1457" t="s">
        <v>8806</v>
      </c>
      <c r="S101" s="2033"/>
      <c r="T101" s="2033"/>
      <c r="U101" s="2033"/>
      <c r="V101" s="2033"/>
      <c r="W101" s="2033"/>
      <c r="X101" s="2033"/>
      <c r="Y101" s="1458"/>
      <c r="Z101" s="2193"/>
      <c r="AA101" s="2194"/>
      <c r="AB101" s="2194"/>
      <c r="AC101" s="2194"/>
      <c r="AD101" s="2194"/>
      <c r="AE101" s="2194"/>
      <c r="AF101" s="2194"/>
      <c r="AG101" s="2194"/>
      <c r="AH101" s="2194"/>
      <c r="AI101" s="2194"/>
      <c r="AJ101" s="2202"/>
      <c r="AL101" s="626">
        <v>2</v>
      </c>
      <c r="AN101" s="626">
        <v>2</v>
      </c>
    </row>
    <row r="102" spans="1:55" ht="18" customHeight="1" x14ac:dyDescent="0.4">
      <c r="A102" s="2265"/>
      <c r="B102" s="2266"/>
      <c r="C102" s="1457" t="s">
        <v>8807</v>
      </c>
      <c r="D102" s="2033"/>
      <c r="E102" s="2033"/>
      <c r="F102" s="2033"/>
      <c r="G102" s="2033"/>
      <c r="H102" s="2033"/>
      <c r="I102" s="2033"/>
      <c r="J102" s="1458"/>
      <c r="K102" s="2193"/>
      <c r="L102" s="2194"/>
      <c r="M102" s="2194"/>
      <c r="N102" s="2194"/>
      <c r="O102" s="2194"/>
      <c r="P102" s="2194"/>
      <c r="Q102" s="2195"/>
      <c r="R102" s="2196" t="s">
        <v>8808</v>
      </c>
      <c r="S102" s="2197"/>
      <c r="T102" s="2197"/>
      <c r="U102" s="2197"/>
      <c r="V102" s="2197"/>
      <c r="W102" s="2197"/>
      <c r="X102" s="2197"/>
      <c r="Y102" s="2198"/>
      <c r="Z102" s="2199"/>
      <c r="AA102" s="2200"/>
      <c r="AB102" s="2200"/>
      <c r="AC102" s="2200"/>
      <c r="AD102" s="2200"/>
      <c r="AE102" s="2200"/>
      <c r="AF102" s="2200"/>
      <c r="AG102" s="2200"/>
      <c r="AH102" s="2200"/>
      <c r="AI102" s="2200"/>
      <c r="AJ102" s="2201"/>
      <c r="AL102" s="626" t="e">
        <v>#NAME?</v>
      </c>
      <c r="AN102" s="626">
        <v>1</v>
      </c>
      <c r="AO102" s="626" t="e">
        <f>IF(ISNA(VLOOKUP(AN102, 取込変換_リスト_児童指導員等加配加算＿付３,2,FALSE)),1, VLOOKUP(AN102, 取込変換_リスト_児童指導員等加配加算＿付３,2,FALSE)) &amp; ""</f>
        <v>#NAME?</v>
      </c>
      <c r="AP102" s="626">
        <v>2</v>
      </c>
    </row>
    <row r="103" spans="1:55" ht="18" customHeight="1" x14ac:dyDescent="0.4">
      <c r="A103" s="2265"/>
      <c r="B103" s="2266"/>
      <c r="C103" s="1457" t="s">
        <v>8809</v>
      </c>
      <c r="D103" s="2033"/>
      <c r="E103" s="2033"/>
      <c r="F103" s="2033"/>
      <c r="G103" s="2033"/>
      <c r="H103" s="2033"/>
      <c r="I103" s="2033"/>
      <c r="J103" s="1458"/>
      <c r="K103" s="2193"/>
      <c r="L103" s="2194"/>
      <c r="M103" s="2194"/>
      <c r="N103" s="2194"/>
      <c r="O103" s="2194"/>
      <c r="P103" s="2194"/>
      <c r="Q103" s="2195"/>
      <c r="R103" s="1457" t="s">
        <v>8810</v>
      </c>
      <c r="S103" s="2033"/>
      <c r="T103" s="2033"/>
      <c r="U103" s="2033"/>
      <c r="V103" s="2033"/>
      <c r="W103" s="2033"/>
      <c r="X103" s="2033"/>
      <c r="Y103" s="1458"/>
      <c r="Z103" s="2193"/>
      <c r="AA103" s="2194"/>
      <c r="AB103" s="2194"/>
      <c r="AC103" s="2194"/>
      <c r="AD103" s="2194"/>
      <c r="AE103" s="2194"/>
      <c r="AF103" s="2194"/>
      <c r="AG103" s="2194"/>
      <c r="AH103" s="2194"/>
      <c r="AI103" s="2194"/>
      <c r="AJ103" s="2202"/>
      <c r="AL103" s="626">
        <v>2</v>
      </c>
      <c r="AN103" s="626">
        <v>2</v>
      </c>
    </row>
    <row r="104" spans="1:55" ht="21" customHeight="1" x14ac:dyDescent="0.4">
      <c r="A104" s="2265"/>
      <c r="B104" s="2266"/>
      <c r="C104" s="1847" t="s">
        <v>8811</v>
      </c>
      <c r="D104" s="1848"/>
      <c r="E104" s="1848"/>
      <c r="F104" s="1848"/>
      <c r="G104" s="1848"/>
      <c r="H104" s="1848"/>
      <c r="I104" s="1848"/>
      <c r="J104" s="1849"/>
      <c r="K104" s="2178"/>
      <c r="L104" s="2179"/>
      <c r="M104" s="2179"/>
      <c r="N104" s="2179"/>
      <c r="O104" s="2179"/>
      <c r="P104" s="2179"/>
      <c r="Q104" s="2180"/>
      <c r="R104" s="2181" t="s">
        <v>8812</v>
      </c>
      <c r="S104" s="2182"/>
      <c r="T104" s="2182"/>
      <c r="U104" s="2182"/>
      <c r="V104" s="2182"/>
      <c r="W104" s="2182"/>
      <c r="X104" s="2182"/>
      <c r="Y104" s="2183"/>
      <c r="Z104" s="2184"/>
      <c r="AA104" s="2185"/>
      <c r="AB104" s="2185"/>
      <c r="AC104" s="2185"/>
      <c r="AD104" s="2185"/>
      <c r="AE104" s="2185"/>
      <c r="AF104" s="2185"/>
      <c r="AG104" s="2185"/>
      <c r="AH104" s="2185"/>
      <c r="AI104" s="2185"/>
      <c r="AJ104" s="2186"/>
      <c r="AL104" s="626">
        <v>2</v>
      </c>
    </row>
    <row r="105" spans="1:55" ht="18" customHeight="1" thickBot="1" x14ac:dyDescent="0.45">
      <c r="A105" s="2267"/>
      <c r="B105" s="2268"/>
      <c r="C105" s="2145" t="s">
        <v>8813</v>
      </c>
      <c r="D105" s="2146"/>
      <c r="E105" s="2146"/>
      <c r="F105" s="2146"/>
      <c r="G105" s="2146"/>
      <c r="H105" s="2146"/>
      <c r="I105" s="2146"/>
      <c r="J105" s="2147"/>
      <c r="K105" s="2187">
        <v>2</v>
      </c>
      <c r="L105" s="2188"/>
      <c r="M105" s="2188"/>
      <c r="N105" s="2188"/>
      <c r="O105" s="2188"/>
      <c r="P105" s="2188"/>
      <c r="Q105" s="2189"/>
      <c r="R105" s="2145" t="s">
        <v>8814</v>
      </c>
      <c r="S105" s="2146"/>
      <c r="T105" s="2146"/>
      <c r="U105" s="2146"/>
      <c r="V105" s="2146"/>
      <c r="W105" s="2146"/>
      <c r="X105" s="2146"/>
      <c r="Y105" s="2147"/>
      <c r="Z105" s="2190"/>
      <c r="AA105" s="2191"/>
      <c r="AB105" s="2191"/>
      <c r="AC105" s="2191"/>
      <c r="AD105" s="2191"/>
      <c r="AE105" s="2191"/>
      <c r="AF105" s="2191"/>
      <c r="AG105" s="2191"/>
      <c r="AH105" s="2191"/>
      <c r="AI105" s="2191"/>
      <c r="AJ105" s="2192"/>
      <c r="AK105" s="640"/>
    </row>
    <row r="106" spans="1:55" ht="18" hidden="1" customHeight="1" x14ac:dyDescent="0.4">
      <c r="A106" s="637" t="s">
        <v>8755</v>
      </c>
      <c r="B106" s="638"/>
      <c r="C106" s="638"/>
      <c r="D106" s="638"/>
      <c r="E106" s="638"/>
      <c r="F106" s="638"/>
      <c r="G106" s="638"/>
      <c r="H106" s="638"/>
      <c r="I106" s="638"/>
      <c r="J106" s="638"/>
      <c r="K106" s="638"/>
      <c r="L106" s="638"/>
      <c r="M106" s="638"/>
      <c r="N106" s="638"/>
      <c r="O106" s="638"/>
      <c r="P106" s="638"/>
      <c r="Q106" s="638"/>
      <c r="R106" s="638"/>
      <c r="S106" s="638"/>
      <c r="T106" s="638"/>
      <c r="U106" s="638"/>
      <c r="V106" s="638"/>
      <c r="W106" s="638"/>
      <c r="X106" s="638"/>
      <c r="Y106" s="638"/>
      <c r="Z106" s="638"/>
      <c r="AA106" s="638"/>
      <c r="AB106" s="638"/>
      <c r="AC106" s="638"/>
      <c r="AD106" s="638"/>
      <c r="AE106" s="638"/>
      <c r="AF106" s="638"/>
      <c r="AG106" s="638"/>
      <c r="AH106" s="638"/>
      <c r="AI106" s="638"/>
      <c r="AJ106" s="639"/>
      <c r="AK106" s="640"/>
    </row>
    <row r="107" spans="1:55" ht="18" hidden="1" customHeight="1" x14ac:dyDescent="0.4">
      <c r="A107" s="637" t="s">
        <v>8755</v>
      </c>
      <c r="B107" s="638"/>
      <c r="C107" s="638"/>
      <c r="D107" s="638"/>
      <c r="E107" s="638"/>
      <c r="F107" s="638"/>
      <c r="G107" s="638"/>
      <c r="H107" s="638"/>
      <c r="I107" s="638"/>
      <c r="J107" s="638"/>
      <c r="K107" s="638"/>
      <c r="L107" s="638"/>
      <c r="M107" s="638"/>
      <c r="N107" s="638"/>
      <c r="O107" s="638"/>
      <c r="P107" s="638"/>
      <c r="Q107" s="638"/>
      <c r="R107" s="638"/>
      <c r="S107" s="638"/>
      <c r="T107" s="638"/>
      <c r="U107" s="638"/>
      <c r="V107" s="638"/>
      <c r="W107" s="638"/>
      <c r="X107" s="638"/>
      <c r="Y107" s="638"/>
      <c r="Z107" s="638"/>
      <c r="AA107" s="638"/>
      <c r="AB107" s="638"/>
      <c r="AC107" s="638"/>
      <c r="AD107" s="638"/>
      <c r="AE107" s="638"/>
      <c r="AF107" s="638"/>
      <c r="AG107" s="638"/>
      <c r="AH107" s="638"/>
      <c r="AI107" s="638"/>
      <c r="AJ107" s="639"/>
      <c r="AK107" s="640"/>
    </row>
    <row r="108" spans="1:55" ht="18" hidden="1" customHeight="1" x14ac:dyDescent="0.4">
      <c r="A108" s="637" t="s">
        <v>8755</v>
      </c>
      <c r="B108" s="638"/>
      <c r="C108" s="638"/>
      <c r="D108" s="638"/>
      <c r="E108" s="638"/>
      <c r="F108" s="638"/>
      <c r="G108" s="638"/>
      <c r="H108" s="638"/>
      <c r="I108" s="638"/>
      <c r="J108" s="638"/>
      <c r="K108" s="638"/>
      <c r="L108" s="638"/>
      <c r="M108" s="638"/>
      <c r="N108" s="638"/>
      <c r="O108" s="638"/>
      <c r="P108" s="638"/>
      <c r="Q108" s="638"/>
      <c r="R108" s="638"/>
      <c r="S108" s="638"/>
      <c r="T108" s="638"/>
      <c r="U108" s="638"/>
      <c r="V108" s="638"/>
      <c r="W108" s="638"/>
      <c r="X108" s="638"/>
      <c r="Y108" s="638"/>
      <c r="Z108" s="638"/>
      <c r="AA108" s="638"/>
      <c r="AB108" s="638"/>
      <c r="AC108" s="638"/>
      <c r="AD108" s="638"/>
      <c r="AE108" s="638"/>
      <c r="AF108" s="638"/>
      <c r="AG108" s="638"/>
      <c r="AH108" s="638"/>
      <c r="AI108" s="638"/>
      <c r="AJ108" s="639"/>
      <c r="AK108" s="640"/>
    </row>
    <row r="109" spans="1:55" ht="18" hidden="1" customHeight="1" x14ac:dyDescent="0.4">
      <c r="A109" s="637" t="s">
        <v>8755</v>
      </c>
      <c r="B109" s="638"/>
      <c r="C109" s="638"/>
      <c r="D109" s="638"/>
      <c r="E109" s="638"/>
      <c r="F109" s="638"/>
      <c r="G109" s="638"/>
      <c r="H109" s="638"/>
      <c r="I109" s="638"/>
      <c r="J109" s="638"/>
      <c r="K109" s="638"/>
      <c r="L109" s="638"/>
      <c r="M109" s="638"/>
      <c r="N109" s="638"/>
      <c r="O109" s="638"/>
      <c r="P109" s="638"/>
      <c r="Q109" s="638"/>
      <c r="R109" s="638"/>
      <c r="S109" s="638"/>
      <c r="T109" s="638"/>
      <c r="U109" s="638"/>
      <c r="V109" s="638"/>
      <c r="W109" s="638"/>
      <c r="X109" s="638"/>
      <c r="Y109" s="638"/>
      <c r="Z109" s="638"/>
      <c r="AA109" s="638"/>
      <c r="AB109" s="638"/>
      <c r="AC109" s="638"/>
      <c r="AD109" s="638"/>
      <c r="AE109" s="638"/>
      <c r="AF109" s="638"/>
      <c r="AG109" s="638"/>
      <c r="AH109" s="638"/>
      <c r="AI109" s="638"/>
      <c r="AJ109" s="639"/>
      <c r="AK109" s="640"/>
    </row>
    <row r="110" spans="1:55" ht="18" hidden="1" customHeight="1" x14ac:dyDescent="0.4">
      <c r="A110" s="637" t="s">
        <v>8755</v>
      </c>
      <c r="B110" s="638"/>
      <c r="C110" s="638"/>
      <c r="D110" s="638"/>
      <c r="E110" s="638"/>
      <c r="F110" s="638"/>
      <c r="G110" s="638"/>
      <c r="H110" s="638"/>
      <c r="I110" s="638"/>
      <c r="J110" s="638"/>
      <c r="K110" s="638"/>
      <c r="L110" s="638"/>
      <c r="M110" s="638"/>
      <c r="N110" s="638"/>
      <c r="O110" s="638"/>
      <c r="P110" s="638"/>
      <c r="Q110" s="638"/>
      <c r="R110" s="638"/>
      <c r="S110" s="638"/>
      <c r="T110" s="638"/>
      <c r="U110" s="638"/>
      <c r="V110" s="638"/>
      <c r="W110" s="638"/>
      <c r="X110" s="638"/>
      <c r="Y110" s="638"/>
      <c r="Z110" s="638"/>
      <c r="AA110" s="638"/>
      <c r="AB110" s="638"/>
      <c r="AC110" s="638"/>
      <c r="AD110" s="638"/>
      <c r="AE110" s="638"/>
      <c r="AF110" s="638"/>
      <c r="AG110" s="638"/>
      <c r="AH110" s="638"/>
      <c r="AI110" s="638"/>
      <c r="AJ110" s="639"/>
      <c r="AK110" s="640"/>
    </row>
    <row r="111" spans="1:55" ht="18" hidden="1" customHeight="1" x14ac:dyDescent="0.4">
      <c r="A111" s="637" t="s">
        <v>8755</v>
      </c>
      <c r="B111" s="638"/>
      <c r="C111" s="638"/>
      <c r="D111" s="638"/>
      <c r="E111" s="638"/>
      <c r="F111" s="638"/>
      <c r="G111" s="638"/>
      <c r="H111" s="638"/>
      <c r="I111" s="638"/>
      <c r="J111" s="638"/>
      <c r="K111" s="638"/>
      <c r="L111" s="638"/>
      <c r="M111" s="638"/>
      <c r="N111" s="638"/>
      <c r="O111" s="638"/>
      <c r="P111" s="638"/>
      <c r="Q111" s="638"/>
      <c r="R111" s="638"/>
      <c r="S111" s="638"/>
      <c r="T111" s="638"/>
      <c r="U111" s="638"/>
      <c r="V111" s="638"/>
      <c r="W111" s="638"/>
      <c r="X111" s="638"/>
      <c r="Y111" s="638"/>
      <c r="Z111" s="638"/>
      <c r="AA111" s="638"/>
      <c r="AB111" s="638"/>
      <c r="AC111" s="638"/>
      <c r="AD111" s="638"/>
      <c r="AE111" s="638"/>
      <c r="AF111" s="638"/>
      <c r="AG111" s="638"/>
      <c r="AH111" s="638"/>
      <c r="AI111" s="638"/>
      <c r="AJ111" s="639"/>
      <c r="AK111" s="640"/>
    </row>
    <row r="112" spans="1:55" ht="18" hidden="1" customHeight="1" thickBot="1" x14ac:dyDescent="0.45">
      <c r="A112" s="660" t="s">
        <v>8755</v>
      </c>
      <c r="B112" s="661"/>
      <c r="C112" s="661"/>
      <c r="D112" s="661"/>
      <c r="E112" s="661"/>
      <c r="F112" s="661"/>
      <c r="G112" s="661"/>
      <c r="H112" s="661"/>
      <c r="I112" s="661"/>
      <c r="J112" s="661"/>
      <c r="K112" s="661"/>
      <c r="L112" s="661"/>
      <c r="M112" s="661"/>
      <c r="N112" s="661"/>
      <c r="O112" s="661"/>
      <c r="P112" s="661"/>
      <c r="Q112" s="661"/>
      <c r="R112" s="661"/>
      <c r="S112" s="661"/>
      <c r="T112" s="661"/>
      <c r="U112" s="661"/>
      <c r="V112" s="661"/>
      <c r="W112" s="661"/>
      <c r="X112" s="661"/>
      <c r="Y112" s="661"/>
      <c r="Z112" s="661"/>
      <c r="AA112" s="661"/>
      <c r="AB112" s="661"/>
      <c r="AC112" s="661"/>
      <c r="AD112" s="661"/>
      <c r="AE112" s="661"/>
      <c r="AF112" s="661"/>
      <c r="AG112" s="661"/>
      <c r="AH112" s="661"/>
      <c r="AI112" s="661"/>
      <c r="AJ112" s="662"/>
      <c r="AK112" s="640"/>
    </row>
    <row r="113" spans="1:94" s="668" customFormat="1" ht="12.75" customHeight="1" x14ac:dyDescent="0.4">
      <c r="A113" s="663" t="s">
        <v>7984</v>
      </c>
      <c r="B113" s="663"/>
      <c r="C113" s="663"/>
      <c r="D113" s="663"/>
      <c r="E113" s="663"/>
      <c r="F113" s="663"/>
      <c r="G113" s="663"/>
      <c r="H113" s="663"/>
      <c r="I113" s="663"/>
      <c r="J113" s="663"/>
      <c r="K113" s="663"/>
      <c r="L113" s="663"/>
      <c r="M113" s="663"/>
      <c r="N113" s="663"/>
      <c r="O113" s="663"/>
      <c r="P113" s="663"/>
      <c r="Q113" s="663"/>
      <c r="R113" s="663"/>
      <c r="S113" s="663"/>
      <c r="T113" s="663"/>
      <c r="U113" s="663"/>
      <c r="V113" s="663"/>
      <c r="W113" s="663"/>
      <c r="X113" s="663"/>
      <c r="Y113" s="663"/>
      <c r="Z113" s="663"/>
      <c r="AA113" s="663"/>
      <c r="AB113" s="663"/>
      <c r="AC113" s="663"/>
      <c r="AD113" s="663"/>
      <c r="AE113" s="663"/>
      <c r="AF113" s="663"/>
      <c r="AG113" s="663"/>
      <c r="AH113" s="663"/>
      <c r="AI113" s="663"/>
      <c r="AJ113" s="663"/>
      <c r="AK113" s="664"/>
      <c r="AL113" s="665"/>
      <c r="AM113" s="665"/>
      <c r="AN113" s="665"/>
      <c r="AO113" s="665"/>
      <c r="AP113" s="665"/>
      <c r="AQ113" s="665"/>
      <c r="AR113" s="665"/>
      <c r="AS113" s="666"/>
      <c r="AT113" s="666"/>
      <c r="AU113" s="666"/>
      <c r="AV113" s="666"/>
      <c r="AW113" s="666"/>
      <c r="AX113" s="666"/>
      <c r="AY113" s="666"/>
      <c r="AZ113" s="666"/>
      <c r="BA113" s="627"/>
      <c r="BB113" s="627"/>
      <c r="BC113" s="626"/>
      <c r="BD113" s="627"/>
      <c r="BE113" s="627"/>
      <c r="BF113" s="627"/>
      <c r="BG113" s="627"/>
      <c r="BH113" s="627"/>
      <c r="BI113" s="627"/>
      <c r="BJ113" s="627"/>
      <c r="BK113" s="627"/>
      <c r="BL113" s="627"/>
      <c r="BM113" s="627"/>
      <c r="BN113" s="667"/>
      <c r="BO113" s="667"/>
      <c r="BP113" s="667"/>
      <c r="BQ113" s="667"/>
      <c r="BR113" s="667"/>
      <c r="BS113" s="667"/>
      <c r="BT113" s="667"/>
      <c r="BU113" s="667"/>
      <c r="BV113" s="667"/>
      <c r="BW113" s="667"/>
      <c r="BX113" s="667"/>
      <c r="BY113" s="667"/>
      <c r="BZ113" s="667"/>
      <c r="CA113" s="667"/>
      <c r="CB113" s="667"/>
      <c r="CC113" s="667"/>
      <c r="CD113" s="667"/>
      <c r="CE113" s="667"/>
      <c r="CF113" s="667"/>
      <c r="CG113" s="667"/>
      <c r="CH113" s="667"/>
      <c r="CI113" s="667"/>
      <c r="CJ113" s="667"/>
      <c r="CK113" s="667"/>
      <c r="CL113" s="667"/>
      <c r="CM113" s="667"/>
      <c r="CN113" s="667"/>
      <c r="CO113" s="667"/>
      <c r="CP113" s="667"/>
    </row>
    <row r="114" spans="1:94" s="668" customFormat="1" ht="12.75" customHeight="1" x14ac:dyDescent="0.4">
      <c r="A114" s="669" t="s">
        <v>8658</v>
      </c>
      <c r="B114" s="670"/>
      <c r="C114" s="670"/>
      <c r="D114" s="670"/>
      <c r="E114" s="670"/>
      <c r="F114" s="670"/>
      <c r="G114" s="670"/>
      <c r="H114" s="670"/>
      <c r="I114" s="670"/>
      <c r="J114" s="670"/>
      <c r="K114" s="670"/>
      <c r="L114" s="670"/>
      <c r="M114" s="670"/>
      <c r="N114" s="670"/>
      <c r="O114" s="670"/>
      <c r="P114" s="670"/>
      <c r="Q114" s="670"/>
      <c r="R114" s="670"/>
      <c r="S114" s="670"/>
      <c r="T114" s="670"/>
      <c r="U114" s="670"/>
      <c r="V114" s="670"/>
      <c r="W114" s="670"/>
      <c r="X114" s="670"/>
      <c r="Y114" s="670"/>
      <c r="Z114" s="670"/>
      <c r="AA114" s="670"/>
      <c r="AB114" s="670"/>
      <c r="AC114" s="670"/>
      <c r="AD114" s="670"/>
      <c r="AE114" s="670"/>
      <c r="AF114" s="670"/>
      <c r="AG114" s="670"/>
      <c r="AH114" s="670"/>
      <c r="AI114" s="670"/>
      <c r="AJ114" s="670"/>
      <c r="AK114" s="664"/>
      <c r="AL114" s="665"/>
      <c r="AM114" s="665"/>
      <c r="AN114" s="665"/>
      <c r="AO114" s="665"/>
      <c r="AP114" s="665"/>
      <c r="AQ114" s="665"/>
      <c r="AR114" s="665"/>
      <c r="AS114" s="666"/>
      <c r="AT114" s="666"/>
      <c r="AU114" s="666"/>
      <c r="AV114" s="666"/>
      <c r="AW114" s="666"/>
      <c r="AX114" s="666"/>
      <c r="AY114" s="666"/>
      <c r="AZ114" s="666"/>
      <c r="BA114" s="627"/>
      <c r="BB114" s="627"/>
      <c r="BC114" s="626"/>
      <c r="BD114" s="627"/>
      <c r="BE114" s="627"/>
      <c r="BF114" s="627"/>
      <c r="BG114" s="627"/>
      <c r="BH114" s="627"/>
      <c r="BI114" s="627"/>
      <c r="BJ114" s="627"/>
      <c r="BK114" s="627"/>
      <c r="BL114" s="627"/>
      <c r="BM114" s="627"/>
      <c r="BN114" s="667"/>
      <c r="BO114" s="667"/>
      <c r="BP114" s="667"/>
      <c r="BQ114" s="667"/>
      <c r="BR114" s="667"/>
      <c r="BS114" s="667"/>
      <c r="BT114" s="667"/>
      <c r="BU114" s="667"/>
      <c r="BV114" s="667"/>
      <c r="BW114" s="667"/>
      <c r="BX114" s="667"/>
      <c r="BY114" s="667"/>
      <c r="BZ114" s="667"/>
      <c r="CA114" s="667"/>
      <c r="CB114" s="667"/>
      <c r="CC114" s="667"/>
      <c r="CD114" s="667"/>
      <c r="CE114" s="667"/>
      <c r="CF114" s="667"/>
      <c r="CG114" s="667"/>
      <c r="CH114" s="667"/>
      <c r="CI114" s="667"/>
      <c r="CJ114" s="667"/>
      <c r="CK114" s="667"/>
      <c r="CL114" s="667"/>
      <c r="CM114" s="667"/>
      <c r="CN114" s="667"/>
      <c r="CO114" s="667"/>
      <c r="CP114" s="667"/>
    </row>
    <row r="115" spans="1:94" s="668" customFormat="1" ht="12.75" customHeight="1" x14ac:dyDescent="0.4">
      <c r="A115" s="594" t="s">
        <v>8815</v>
      </c>
      <c r="B115" s="670"/>
      <c r="C115" s="670"/>
      <c r="D115" s="670"/>
      <c r="E115" s="670"/>
      <c r="F115" s="670"/>
      <c r="G115" s="670"/>
      <c r="H115" s="670"/>
      <c r="I115" s="670"/>
      <c r="J115" s="670"/>
      <c r="K115" s="670"/>
      <c r="L115" s="670"/>
      <c r="M115" s="670"/>
      <c r="N115" s="670"/>
      <c r="O115" s="670"/>
      <c r="P115" s="670"/>
      <c r="Q115" s="670"/>
      <c r="R115" s="670"/>
      <c r="S115" s="670"/>
      <c r="T115" s="670"/>
      <c r="U115" s="670"/>
      <c r="V115" s="670"/>
      <c r="W115" s="670"/>
      <c r="X115" s="670"/>
      <c r="Y115" s="670"/>
      <c r="Z115" s="670"/>
      <c r="AA115" s="670"/>
      <c r="AB115" s="670"/>
      <c r="AC115" s="670"/>
      <c r="AD115" s="670"/>
      <c r="AE115" s="670"/>
      <c r="AF115" s="670"/>
      <c r="AG115" s="670"/>
      <c r="AH115" s="670"/>
      <c r="AI115" s="670"/>
      <c r="AJ115" s="670"/>
      <c r="AK115" s="664"/>
      <c r="AL115" s="665"/>
      <c r="AM115" s="665"/>
      <c r="AN115" s="665"/>
      <c r="AO115" s="665"/>
      <c r="AP115" s="665"/>
      <c r="AQ115" s="665"/>
      <c r="AR115" s="665"/>
      <c r="AS115" s="666"/>
      <c r="AT115" s="666"/>
      <c r="AU115" s="666"/>
      <c r="AV115" s="666"/>
      <c r="AW115" s="666"/>
      <c r="AX115" s="666"/>
      <c r="AY115" s="666"/>
      <c r="AZ115" s="666"/>
      <c r="BA115" s="627"/>
      <c r="BB115" s="627"/>
      <c r="BC115" s="626"/>
      <c r="BD115" s="627"/>
      <c r="BE115" s="627"/>
      <c r="BF115" s="627"/>
      <c r="BG115" s="627"/>
      <c r="BH115" s="627"/>
      <c r="BI115" s="627"/>
      <c r="BJ115" s="627"/>
      <c r="BK115" s="627"/>
      <c r="BL115" s="627"/>
      <c r="BM115" s="627"/>
      <c r="BN115" s="667"/>
      <c r="BO115" s="667"/>
      <c r="BP115" s="667"/>
      <c r="BQ115" s="667"/>
      <c r="BR115" s="667"/>
      <c r="BS115" s="667"/>
      <c r="BT115" s="667"/>
      <c r="BU115" s="667"/>
      <c r="BV115" s="667"/>
      <c r="BW115" s="667"/>
      <c r="BX115" s="667"/>
      <c r="BY115" s="667"/>
      <c r="BZ115" s="667"/>
      <c r="CA115" s="667"/>
      <c r="CB115" s="667"/>
      <c r="CC115" s="667"/>
      <c r="CD115" s="667"/>
      <c r="CE115" s="667"/>
      <c r="CF115" s="667"/>
      <c r="CG115" s="667"/>
      <c r="CH115" s="667"/>
      <c r="CI115" s="667"/>
      <c r="CJ115" s="667"/>
      <c r="CK115" s="667"/>
      <c r="CL115" s="667"/>
      <c r="CM115" s="667"/>
      <c r="CN115" s="667"/>
      <c r="CO115" s="667"/>
      <c r="CP115" s="667"/>
    </row>
    <row r="116" spans="1:94" s="668" customFormat="1" ht="12.75" customHeight="1" x14ac:dyDescent="0.4">
      <c r="A116" s="669" t="s">
        <v>8816</v>
      </c>
      <c r="B116" s="670"/>
      <c r="C116" s="670"/>
      <c r="D116" s="670"/>
      <c r="E116" s="670"/>
      <c r="F116" s="670"/>
      <c r="G116" s="670"/>
      <c r="H116" s="670"/>
      <c r="I116" s="670"/>
      <c r="J116" s="670"/>
      <c r="K116" s="670"/>
      <c r="L116" s="670"/>
      <c r="M116" s="670"/>
      <c r="N116" s="670"/>
      <c r="O116" s="670"/>
      <c r="P116" s="670"/>
      <c r="Q116" s="670"/>
      <c r="R116" s="670"/>
      <c r="S116" s="670"/>
      <c r="T116" s="670"/>
      <c r="U116" s="670"/>
      <c r="V116" s="670"/>
      <c r="W116" s="670"/>
      <c r="X116" s="670"/>
      <c r="Y116" s="670"/>
      <c r="Z116" s="670"/>
      <c r="AA116" s="670"/>
      <c r="AB116" s="670"/>
      <c r="AC116" s="670"/>
      <c r="AD116" s="670"/>
      <c r="AE116" s="670"/>
      <c r="AF116" s="670"/>
      <c r="AG116" s="670"/>
      <c r="AH116" s="670"/>
      <c r="AI116" s="670"/>
      <c r="AJ116" s="670"/>
      <c r="AK116" s="664"/>
      <c r="AL116" s="665"/>
      <c r="AM116" s="665"/>
      <c r="AN116" s="665"/>
      <c r="AO116" s="665"/>
      <c r="AP116" s="665"/>
      <c r="AQ116" s="665"/>
      <c r="AR116" s="665"/>
      <c r="AS116" s="666"/>
      <c r="AT116" s="666"/>
      <c r="AU116" s="666"/>
      <c r="AV116" s="666"/>
      <c r="AW116" s="666"/>
      <c r="AX116" s="666"/>
      <c r="AY116" s="666"/>
      <c r="AZ116" s="666"/>
      <c r="BA116" s="627"/>
      <c r="BB116" s="627"/>
      <c r="BC116" s="626"/>
      <c r="BD116" s="627"/>
      <c r="BE116" s="627"/>
      <c r="BF116" s="627"/>
      <c r="BG116" s="627"/>
      <c r="BH116" s="627"/>
      <c r="BI116" s="627"/>
      <c r="BJ116" s="627"/>
      <c r="BK116" s="627"/>
      <c r="BL116" s="627"/>
      <c r="BM116" s="627"/>
      <c r="BN116" s="667"/>
      <c r="BO116" s="667"/>
      <c r="BP116" s="667"/>
      <c r="BQ116" s="667"/>
      <c r="BR116" s="667"/>
      <c r="BS116" s="667"/>
      <c r="BT116" s="667"/>
      <c r="BU116" s="667"/>
      <c r="BV116" s="667"/>
      <c r="BW116" s="667"/>
      <c r="BX116" s="667"/>
      <c r="BY116" s="667"/>
      <c r="BZ116" s="667"/>
      <c r="CA116" s="667"/>
      <c r="CB116" s="667"/>
      <c r="CC116" s="667"/>
      <c r="CD116" s="667"/>
      <c r="CE116" s="667"/>
      <c r="CF116" s="667"/>
      <c r="CG116" s="667"/>
      <c r="CH116" s="667"/>
      <c r="CI116" s="667"/>
      <c r="CJ116" s="667"/>
      <c r="CK116" s="667"/>
      <c r="CL116" s="667"/>
      <c r="CM116" s="667"/>
      <c r="CN116" s="667"/>
      <c r="CO116" s="667"/>
      <c r="CP116" s="667"/>
    </row>
    <row r="117" spans="1:94" s="668" customFormat="1" ht="13.5" customHeight="1" x14ac:dyDescent="0.4">
      <c r="A117" s="669" t="s">
        <v>8817</v>
      </c>
      <c r="B117" s="669"/>
      <c r="C117" s="669"/>
      <c r="D117" s="669"/>
      <c r="E117" s="669"/>
      <c r="F117" s="669"/>
      <c r="G117" s="669"/>
      <c r="H117" s="669"/>
      <c r="I117" s="669"/>
      <c r="J117" s="669"/>
      <c r="K117" s="669"/>
      <c r="L117" s="669"/>
      <c r="M117" s="669"/>
      <c r="N117" s="669"/>
      <c r="O117" s="669"/>
      <c r="P117" s="669"/>
      <c r="Q117" s="669"/>
      <c r="R117" s="670"/>
      <c r="S117" s="670"/>
      <c r="T117" s="670"/>
      <c r="U117" s="670"/>
      <c r="V117" s="670"/>
      <c r="W117" s="670"/>
      <c r="X117" s="670"/>
      <c r="Y117" s="670"/>
      <c r="Z117" s="670"/>
      <c r="AA117" s="670"/>
      <c r="AB117" s="670"/>
      <c r="AC117" s="670"/>
      <c r="AD117" s="670"/>
      <c r="AE117" s="670"/>
      <c r="AF117" s="670"/>
      <c r="AG117" s="670"/>
      <c r="AH117" s="670"/>
      <c r="AI117" s="670"/>
      <c r="AJ117" s="670"/>
      <c r="AK117" s="664"/>
      <c r="AL117" s="665"/>
      <c r="AM117" s="665"/>
      <c r="AN117" s="665"/>
      <c r="AO117" s="665"/>
      <c r="AP117" s="665"/>
      <c r="AQ117" s="665"/>
      <c r="AR117" s="665"/>
      <c r="AS117" s="666"/>
      <c r="AT117" s="666"/>
      <c r="AU117" s="666"/>
      <c r="AV117" s="666"/>
      <c r="AW117" s="666"/>
      <c r="AX117" s="666"/>
      <c r="AY117" s="666"/>
      <c r="AZ117" s="666"/>
      <c r="BA117" s="627"/>
      <c r="BB117" s="627"/>
      <c r="BC117" s="626"/>
      <c r="BD117" s="627"/>
      <c r="BE117" s="627"/>
      <c r="BF117" s="627"/>
      <c r="BG117" s="627"/>
      <c r="BH117" s="627"/>
      <c r="BI117" s="627"/>
      <c r="BJ117" s="627"/>
      <c r="BK117" s="627"/>
      <c r="BL117" s="627"/>
      <c r="BM117" s="627"/>
      <c r="BN117" s="667"/>
      <c r="BO117" s="667"/>
      <c r="BP117" s="667"/>
      <c r="BQ117" s="667"/>
      <c r="BR117" s="667"/>
      <c r="BS117" s="667"/>
      <c r="BT117" s="667"/>
      <c r="BU117" s="667"/>
      <c r="BV117" s="667"/>
      <c r="BW117" s="667"/>
      <c r="BX117" s="667"/>
      <c r="BY117" s="667"/>
      <c r="BZ117" s="667"/>
      <c r="CA117" s="667"/>
      <c r="CB117" s="667"/>
      <c r="CC117" s="667"/>
      <c r="CD117" s="667"/>
      <c r="CE117" s="667"/>
      <c r="CF117" s="667"/>
      <c r="CG117" s="667"/>
      <c r="CH117" s="667"/>
      <c r="CI117" s="667"/>
      <c r="CJ117" s="667"/>
      <c r="CK117" s="667"/>
      <c r="CL117" s="667"/>
      <c r="CM117" s="667"/>
      <c r="CN117" s="667"/>
      <c r="CO117" s="667"/>
      <c r="CP117" s="667"/>
    </row>
    <row r="118" spans="1:94" s="668" customFormat="1" ht="12.75" customHeight="1" x14ac:dyDescent="0.4">
      <c r="A118" s="669" t="s">
        <v>8818</v>
      </c>
      <c r="B118" s="670"/>
      <c r="C118" s="670"/>
      <c r="D118" s="670"/>
      <c r="E118" s="670"/>
      <c r="F118" s="670"/>
      <c r="G118" s="670"/>
      <c r="H118" s="670"/>
      <c r="I118" s="670"/>
      <c r="J118" s="670"/>
      <c r="K118" s="670"/>
      <c r="L118" s="670"/>
      <c r="M118" s="670"/>
      <c r="N118" s="670"/>
      <c r="O118" s="670"/>
      <c r="P118" s="670"/>
      <c r="Q118" s="670"/>
      <c r="R118" s="670"/>
      <c r="S118" s="670"/>
      <c r="T118" s="670"/>
      <c r="U118" s="670"/>
      <c r="V118" s="670"/>
      <c r="W118" s="670"/>
      <c r="X118" s="670"/>
      <c r="Y118" s="670"/>
      <c r="Z118" s="670"/>
      <c r="AA118" s="670"/>
      <c r="AB118" s="670"/>
      <c r="AC118" s="670"/>
      <c r="AD118" s="670"/>
      <c r="AE118" s="670"/>
      <c r="AF118" s="670"/>
      <c r="AG118" s="670"/>
      <c r="AH118" s="670"/>
      <c r="AI118" s="670"/>
      <c r="AJ118" s="670"/>
      <c r="AK118" s="664"/>
      <c r="AL118" s="665"/>
      <c r="AM118" s="665"/>
      <c r="AN118" s="665"/>
      <c r="AO118" s="665"/>
      <c r="AP118" s="665"/>
      <c r="AQ118" s="665"/>
      <c r="AR118" s="665"/>
      <c r="AS118" s="666"/>
      <c r="AT118" s="666"/>
      <c r="AU118" s="666"/>
      <c r="AV118" s="666"/>
      <c r="AW118" s="666"/>
      <c r="AX118" s="666"/>
      <c r="AY118" s="666"/>
      <c r="AZ118" s="666"/>
      <c r="BA118" s="627"/>
      <c r="BB118" s="627"/>
      <c r="BC118" s="626"/>
      <c r="BD118" s="627"/>
      <c r="BE118" s="627"/>
      <c r="BF118" s="627"/>
      <c r="BG118" s="627"/>
      <c r="BH118" s="627"/>
      <c r="BI118" s="627"/>
      <c r="BJ118" s="627"/>
      <c r="BK118" s="627"/>
      <c r="BL118" s="627"/>
      <c r="BM118" s="627"/>
      <c r="BN118" s="667"/>
      <c r="BO118" s="667"/>
      <c r="BP118" s="667"/>
      <c r="BQ118" s="667"/>
      <c r="BR118" s="667"/>
      <c r="BS118" s="667"/>
      <c r="BT118" s="667"/>
      <c r="BU118" s="667"/>
      <c r="BV118" s="667"/>
      <c r="BW118" s="667"/>
      <c r="BX118" s="667"/>
      <c r="BY118" s="667"/>
      <c r="BZ118" s="667"/>
      <c r="CA118" s="667"/>
      <c r="CB118" s="667"/>
      <c r="CC118" s="667"/>
      <c r="CD118" s="667"/>
      <c r="CE118" s="667"/>
      <c r="CF118" s="667"/>
      <c r="CG118" s="667"/>
      <c r="CH118" s="667"/>
      <c r="CI118" s="667"/>
      <c r="CJ118" s="667"/>
      <c r="CK118" s="667"/>
      <c r="CL118" s="667"/>
      <c r="CM118" s="667"/>
      <c r="CN118" s="667"/>
      <c r="CO118" s="667"/>
      <c r="CP118" s="667"/>
    </row>
    <row r="119" spans="1:94" s="668" customFormat="1" ht="12.75" customHeight="1" x14ac:dyDescent="0.4">
      <c r="A119" s="669" t="s">
        <v>8819</v>
      </c>
      <c r="B119" s="670"/>
      <c r="C119" s="670"/>
      <c r="D119" s="670"/>
      <c r="E119" s="670"/>
      <c r="F119" s="670"/>
      <c r="G119" s="670"/>
      <c r="H119" s="670"/>
      <c r="I119" s="670"/>
      <c r="J119" s="670"/>
      <c r="K119" s="670"/>
      <c r="L119" s="670"/>
      <c r="M119" s="670"/>
      <c r="N119" s="670"/>
      <c r="O119" s="670"/>
      <c r="P119" s="670"/>
      <c r="Q119" s="670"/>
      <c r="R119" s="670"/>
      <c r="S119" s="670"/>
      <c r="T119" s="670"/>
      <c r="U119" s="670"/>
      <c r="V119" s="670"/>
      <c r="W119" s="670"/>
      <c r="X119" s="670"/>
      <c r="Y119" s="670"/>
      <c r="Z119" s="670"/>
      <c r="AA119" s="670"/>
      <c r="AB119" s="670"/>
      <c r="AC119" s="670"/>
      <c r="AD119" s="670"/>
      <c r="AE119" s="670"/>
      <c r="AF119" s="670"/>
      <c r="AG119" s="670"/>
      <c r="AH119" s="670"/>
      <c r="AI119" s="670"/>
      <c r="AJ119" s="670"/>
      <c r="AK119" s="664"/>
      <c r="AL119" s="665"/>
      <c r="AM119" s="665"/>
      <c r="AN119" s="665"/>
      <c r="AO119" s="665"/>
      <c r="AP119" s="665"/>
      <c r="AQ119" s="665"/>
      <c r="AR119" s="665"/>
      <c r="AS119" s="666"/>
      <c r="AT119" s="666"/>
      <c r="AU119" s="666"/>
      <c r="AV119" s="666"/>
      <c r="AW119" s="666"/>
      <c r="AX119" s="666"/>
      <c r="AY119" s="666"/>
      <c r="AZ119" s="666"/>
      <c r="BA119" s="627"/>
      <c r="BB119" s="627"/>
      <c r="BC119" s="626"/>
      <c r="BD119" s="627"/>
      <c r="BE119" s="627"/>
      <c r="BF119" s="627"/>
      <c r="BG119" s="627"/>
      <c r="BH119" s="627"/>
      <c r="BI119" s="627"/>
      <c r="BJ119" s="627"/>
      <c r="BK119" s="627"/>
      <c r="BL119" s="627"/>
      <c r="BM119" s="627"/>
      <c r="BN119" s="667"/>
      <c r="BO119" s="667"/>
      <c r="BP119" s="667"/>
      <c r="BQ119" s="667"/>
      <c r="BR119" s="667"/>
      <c r="BS119" s="667"/>
      <c r="BT119" s="667"/>
      <c r="BU119" s="667"/>
      <c r="BV119" s="667"/>
      <c r="BW119" s="667"/>
      <c r="BX119" s="667"/>
      <c r="BY119" s="667"/>
      <c r="BZ119" s="667"/>
      <c r="CA119" s="667"/>
      <c r="CB119" s="667"/>
      <c r="CC119" s="667"/>
      <c r="CD119" s="667"/>
      <c r="CE119" s="667"/>
      <c r="CF119" s="667"/>
      <c r="CG119" s="667"/>
      <c r="CH119" s="667"/>
      <c r="CI119" s="667"/>
      <c r="CJ119" s="667"/>
      <c r="CK119" s="667"/>
      <c r="CL119" s="667"/>
      <c r="CM119" s="667"/>
      <c r="CN119" s="667"/>
      <c r="CO119" s="667"/>
      <c r="CP119" s="667"/>
    </row>
    <row r="120" spans="1:94" s="668" customFormat="1" ht="12.75" customHeight="1" x14ac:dyDescent="0.4">
      <c r="A120" s="594" t="s">
        <v>8820</v>
      </c>
      <c r="B120" s="597"/>
      <c r="C120" s="597"/>
      <c r="D120" s="597"/>
      <c r="E120" s="597"/>
      <c r="F120" s="597"/>
      <c r="G120" s="597"/>
      <c r="H120" s="597"/>
      <c r="I120" s="597"/>
      <c r="J120" s="597"/>
      <c r="K120" s="597"/>
      <c r="L120" s="597"/>
      <c r="M120" s="597"/>
      <c r="N120" s="597"/>
      <c r="O120" s="597"/>
      <c r="P120" s="597"/>
      <c r="Q120" s="597"/>
      <c r="R120" s="597"/>
      <c r="S120" s="597"/>
      <c r="T120" s="597"/>
      <c r="U120" s="597"/>
      <c r="V120" s="597"/>
      <c r="W120" s="597"/>
      <c r="X120" s="597"/>
      <c r="Y120" s="597"/>
      <c r="Z120" s="597"/>
      <c r="AA120" s="597"/>
      <c r="AB120" s="597"/>
      <c r="AC120" s="597"/>
      <c r="AD120" s="597"/>
      <c r="AE120" s="597"/>
      <c r="AF120" s="597"/>
      <c r="AG120" s="597"/>
      <c r="AH120" s="597"/>
      <c r="AI120" s="597"/>
      <c r="AJ120" s="597"/>
      <c r="AK120" s="664"/>
      <c r="AL120" s="665"/>
      <c r="AM120" s="665"/>
      <c r="AN120" s="665"/>
      <c r="AO120" s="665"/>
      <c r="AP120" s="665"/>
      <c r="AQ120" s="665"/>
      <c r="AR120" s="665"/>
      <c r="AS120" s="666"/>
      <c r="AT120" s="666"/>
      <c r="AU120" s="666"/>
      <c r="AV120" s="666"/>
      <c r="AW120" s="666"/>
      <c r="AX120" s="666"/>
      <c r="AY120" s="666"/>
      <c r="AZ120" s="666"/>
      <c r="BA120" s="627"/>
      <c r="BB120" s="627"/>
      <c r="BC120" s="626"/>
      <c r="BD120" s="627"/>
      <c r="BE120" s="627"/>
      <c r="BF120" s="627"/>
      <c r="BG120" s="627"/>
      <c r="BH120" s="627"/>
      <c r="BI120" s="627"/>
      <c r="BJ120" s="627"/>
      <c r="BK120" s="627"/>
      <c r="BL120" s="627"/>
      <c r="BM120" s="627"/>
      <c r="BN120" s="667"/>
      <c r="BO120" s="667"/>
      <c r="BP120" s="667"/>
      <c r="BQ120" s="667"/>
      <c r="BR120" s="667"/>
      <c r="BS120" s="667"/>
      <c r="BT120" s="667"/>
      <c r="BU120" s="667"/>
      <c r="BV120" s="667"/>
      <c r="BW120" s="667"/>
      <c r="BX120" s="667"/>
      <c r="BY120" s="667"/>
      <c r="BZ120" s="667"/>
      <c r="CA120" s="667"/>
      <c r="CB120" s="667"/>
      <c r="CC120" s="667"/>
      <c r="CD120" s="667"/>
      <c r="CE120" s="667"/>
      <c r="CF120" s="667"/>
      <c r="CG120" s="667"/>
      <c r="CH120" s="667"/>
      <c r="CI120" s="667"/>
      <c r="CJ120" s="667"/>
      <c r="CK120" s="667"/>
      <c r="CL120" s="667"/>
      <c r="CM120" s="667"/>
      <c r="CN120" s="667"/>
      <c r="CO120" s="667"/>
      <c r="CP120" s="667"/>
    </row>
    <row r="121" spans="1:94" ht="15" customHeight="1" x14ac:dyDescent="0.4">
      <c r="A121" s="580" t="s">
        <v>8821</v>
      </c>
      <c r="B121" s="581"/>
      <c r="C121" s="581"/>
      <c r="D121" s="581"/>
      <c r="E121" s="581"/>
      <c r="F121" s="581"/>
      <c r="G121" s="581"/>
      <c r="H121" s="581"/>
      <c r="I121" s="581"/>
      <c r="J121" s="581"/>
      <c r="K121" s="581"/>
      <c r="L121" s="581"/>
      <c r="M121" s="581"/>
      <c r="N121" s="581"/>
      <c r="O121" s="581"/>
      <c r="P121" s="581"/>
      <c r="Q121" s="581"/>
      <c r="R121" s="581"/>
      <c r="S121" s="581"/>
      <c r="T121" s="581"/>
      <c r="U121" s="581"/>
      <c r="V121" s="581"/>
      <c r="W121" s="581"/>
      <c r="X121" s="581"/>
      <c r="Y121" s="581"/>
      <c r="Z121" s="581"/>
      <c r="AA121" s="581"/>
      <c r="AB121" s="581"/>
      <c r="AC121" s="581"/>
      <c r="AD121" s="581"/>
      <c r="AE121" s="581"/>
      <c r="AF121" s="581"/>
      <c r="AG121" s="581"/>
      <c r="AH121" s="581"/>
      <c r="AI121" s="581"/>
      <c r="AJ121" s="581"/>
    </row>
    <row r="122" spans="1:94" ht="15" customHeight="1" x14ac:dyDescent="0.4">
      <c r="A122" s="624"/>
      <c r="B122" s="624"/>
      <c r="C122" s="624"/>
      <c r="D122" s="624"/>
      <c r="E122" s="624"/>
      <c r="F122" s="624"/>
      <c r="G122" s="624"/>
      <c r="H122" s="624"/>
      <c r="I122" s="624"/>
      <c r="J122" s="624"/>
      <c r="K122" s="624"/>
      <c r="L122" s="624"/>
      <c r="M122" s="624"/>
      <c r="N122" s="624"/>
      <c r="O122" s="624"/>
      <c r="P122" s="624"/>
      <c r="Q122" s="624"/>
      <c r="R122" s="624"/>
      <c r="S122" s="624"/>
      <c r="T122" s="624"/>
      <c r="U122" s="624"/>
      <c r="V122" s="624"/>
      <c r="W122" s="624"/>
      <c r="X122" s="624"/>
      <c r="Y122" s="624"/>
      <c r="Z122" s="624"/>
      <c r="AA122" s="1457" t="s">
        <v>7932</v>
      </c>
      <c r="AB122" s="2033"/>
      <c r="AC122" s="2033"/>
      <c r="AD122" s="1458"/>
      <c r="AE122" s="2177"/>
      <c r="AF122" s="2177"/>
      <c r="AG122" s="2177"/>
      <c r="AH122" s="2177"/>
      <c r="AI122" s="2177"/>
      <c r="AJ122" s="2177"/>
    </row>
    <row r="123" spans="1:94" ht="15" customHeight="1" thickBot="1" x14ac:dyDescent="0.45">
      <c r="A123" s="624"/>
      <c r="B123" s="624"/>
      <c r="C123" s="624"/>
      <c r="D123" s="624"/>
      <c r="E123" s="624"/>
      <c r="F123" s="624"/>
      <c r="G123" s="624"/>
      <c r="H123" s="624"/>
      <c r="I123" s="624"/>
      <c r="J123" s="624"/>
      <c r="K123" s="624"/>
      <c r="L123" s="624"/>
      <c r="M123" s="624"/>
      <c r="N123" s="624"/>
      <c r="O123" s="624"/>
      <c r="P123" s="624"/>
      <c r="Q123" s="624"/>
      <c r="R123" s="624"/>
      <c r="S123" s="624"/>
      <c r="T123" s="624"/>
      <c r="U123" s="624"/>
      <c r="V123" s="624"/>
      <c r="W123" s="624"/>
      <c r="X123" s="624"/>
      <c r="Y123" s="624"/>
      <c r="Z123" s="624"/>
      <c r="AA123" s="624"/>
      <c r="AB123" s="624"/>
      <c r="AC123" s="624"/>
      <c r="AD123" s="624"/>
      <c r="AE123" s="624"/>
      <c r="AF123" s="624"/>
      <c r="AG123" s="624"/>
      <c r="AH123" s="624"/>
      <c r="AI123" s="624"/>
      <c r="AJ123" s="624"/>
    </row>
    <row r="124" spans="1:94" ht="13.5" customHeight="1" x14ac:dyDescent="0.4">
      <c r="A124" s="2070" t="s">
        <v>8718</v>
      </c>
      <c r="B124" s="2071"/>
      <c r="C124" s="2075" t="s">
        <v>8621</v>
      </c>
      <c r="D124" s="2076"/>
      <c r="E124" s="2076"/>
      <c r="F124" s="2076"/>
      <c r="G124" s="2076"/>
      <c r="H124" s="2077"/>
      <c r="I124" s="2078" t="s">
        <v>8688</v>
      </c>
      <c r="J124" s="2078"/>
      <c r="K124" s="2078"/>
      <c r="L124" s="2078"/>
      <c r="M124" s="2078"/>
      <c r="N124" s="2078" t="s">
        <v>8739</v>
      </c>
      <c r="O124" s="2078"/>
      <c r="P124" s="2078"/>
      <c r="Q124" s="2078"/>
      <c r="R124" s="2078"/>
      <c r="S124" s="2078" t="s">
        <v>8740</v>
      </c>
      <c r="T124" s="2078"/>
      <c r="U124" s="2078"/>
      <c r="V124" s="2078"/>
      <c r="W124" s="2078"/>
      <c r="X124" s="2078" t="s">
        <v>8741</v>
      </c>
      <c r="Y124" s="2078"/>
      <c r="Z124" s="2078"/>
      <c r="AA124" s="2078"/>
      <c r="AB124" s="2078"/>
      <c r="AC124" s="2078" t="s">
        <v>8687</v>
      </c>
      <c r="AD124" s="2078"/>
      <c r="AE124" s="2078"/>
      <c r="AF124" s="2078"/>
      <c r="AG124" s="2078"/>
      <c r="AH124" s="2170"/>
      <c r="AI124" s="2171"/>
      <c r="AJ124" s="2172"/>
    </row>
    <row r="125" spans="1:94" ht="13.5" customHeight="1" x14ac:dyDescent="0.4">
      <c r="A125" s="1977"/>
      <c r="B125" s="2072"/>
      <c r="C125" s="1927"/>
      <c r="D125" s="1928"/>
      <c r="E125" s="1928"/>
      <c r="F125" s="1928"/>
      <c r="G125" s="1928"/>
      <c r="H125" s="1929"/>
      <c r="I125" s="1864" t="s">
        <v>8624</v>
      </c>
      <c r="J125" s="1864"/>
      <c r="K125" s="1864" t="s">
        <v>8822</v>
      </c>
      <c r="L125" s="1864"/>
      <c r="M125" s="1864"/>
      <c r="N125" s="1864" t="s">
        <v>8624</v>
      </c>
      <c r="O125" s="1864"/>
      <c r="P125" s="1864" t="s">
        <v>8823</v>
      </c>
      <c r="Q125" s="1864"/>
      <c r="R125" s="1864"/>
      <c r="S125" s="1864" t="s">
        <v>8624</v>
      </c>
      <c r="T125" s="1864"/>
      <c r="U125" s="1864" t="s">
        <v>8822</v>
      </c>
      <c r="V125" s="1864"/>
      <c r="W125" s="1864"/>
      <c r="X125" s="1864" t="s">
        <v>8624</v>
      </c>
      <c r="Y125" s="1864"/>
      <c r="Z125" s="1864" t="s">
        <v>8822</v>
      </c>
      <c r="AA125" s="1864"/>
      <c r="AB125" s="1864"/>
      <c r="AC125" s="1864" t="s">
        <v>8624</v>
      </c>
      <c r="AD125" s="1864"/>
      <c r="AE125" s="1864" t="s">
        <v>8822</v>
      </c>
      <c r="AF125" s="1864"/>
      <c r="AG125" s="1864"/>
      <c r="AH125" s="2161"/>
      <c r="AI125" s="2162"/>
      <c r="AJ125" s="2163"/>
    </row>
    <row r="126" spans="1:94" ht="13.5" customHeight="1" x14ac:dyDescent="0.4">
      <c r="A126" s="1977"/>
      <c r="B126" s="2072"/>
      <c r="C126" s="1864" t="s">
        <v>8626</v>
      </c>
      <c r="D126" s="1864"/>
      <c r="E126" s="1864"/>
      <c r="F126" s="1864" t="s">
        <v>8627</v>
      </c>
      <c r="G126" s="1864"/>
      <c r="H126" s="1864"/>
      <c r="I126" s="2040"/>
      <c r="J126" s="2040"/>
      <c r="K126" s="2040"/>
      <c r="L126" s="2040"/>
      <c r="M126" s="2040"/>
      <c r="N126" s="2040"/>
      <c r="O126" s="2040"/>
      <c r="P126" s="2040"/>
      <c r="Q126" s="2040"/>
      <c r="R126" s="2040"/>
      <c r="S126" s="2040"/>
      <c r="T126" s="2040"/>
      <c r="U126" s="2040"/>
      <c r="V126" s="2040"/>
      <c r="W126" s="2040"/>
      <c r="X126" s="2040"/>
      <c r="Y126" s="2040"/>
      <c r="Z126" s="1939"/>
      <c r="AA126" s="1940"/>
      <c r="AB126" s="1941"/>
      <c r="AC126" s="2040"/>
      <c r="AD126" s="2040"/>
      <c r="AE126" s="2040"/>
      <c r="AF126" s="2040"/>
      <c r="AG126" s="2040"/>
      <c r="AH126" s="2161"/>
      <c r="AI126" s="2162"/>
      <c r="AJ126" s="2163"/>
    </row>
    <row r="127" spans="1:94" ht="13.5" customHeight="1" x14ac:dyDescent="0.4">
      <c r="A127" s="1977"/>
      <c r="B127" s="2072"/>
      <c r="C127" s="1864"/>
      <c r="D127" s="1864"/>
      <c r="E127" s="1864"/>
      <c r="F127" s="1864" t="s">
        <v>8628</v>
      </c>
      <c r="G127" s="1864"/>
      <c r="H127" s="1864"/>
      <c r="I127" s="2040"/>
      <c r="J127" s="2040"/>
      <c r="K127" s="2040"/>
      <c r="L127" s="2040"/>
      <c r="M127" s="2040"/>
      <c r="N127" s="2040"/>
      <c r="O127" s="2040"/>
      <c r="P127" s="2040"/>
      <c r="Q127" s="2040"/>
      <c r="R127" s="2040"/>
      <c r="S127" s="2040"/>
      <c r="T127" s="2040"/>
      <c r="U127" s="2040"/>
      <c r="V127" s="2040"/>
      <c r="W127" s="2040"/>
      <c r="X127" s="2040"/>
      <c r="Y127" s="2040"/>
      <c r="Z127" s="1939"/>
      <c r="AA127" s="1940"/>
      <c r="AB127" s="1941"/>
      <c r="AC127" s="2040"/>
      <c r="AD127" s="2040"/>
      <c r="AE127" s="2040"/>
      <c r="AF127" s="2040"/>
      <c r="AG127" s="2040"/>
      <c r="AH127" s="2161"/>
      <c r="AI127" s="2162"/>
      <c r="AJ127" s="2163"/>
    </row>
    <row r="128" spans="1:94" ht="13.5" customHeight="1" x14ac:dyDescent="0.4">
      <c r="A128" s="1977"/>
      <c r="B128" s="2072"/>
      <c r="C128" s="1864" t="s">
        <v>8629</v>
      </c>
      <c r="D128" s="1864"/>
      <c r="E128" s="1864"/>
      <c r="F128" s="1864"/>
      <c r="G128" s="1864"/>
      <c r="H128" s="1864"/>
      <c r="I128" s="2040"/>
      <c r="J128" s="2040"/>
      <c r="K128" s="2040"/>
      <c r="L128" s="2040"/>
      <c r="M128" s="2040"/>
      <c r="N128" s="2040"/>
      <c r="O128" s="2040"/>
      <c r="P128" s="2040"/>
      <c r="Q128" s="2040"/>
      <c r="R128" s="2040"/>
      <c r="S128" s="2040"/>
      <c r="T128" s="2040"/>
      <c r="U128" s="2040"/>
      <c r="V128" s="2040"/>
      <c r="W128" s="2040"/>
      <c r="X128" s="2040"/>
      <c r="Y128" s="2040"/>
      <c r="Z128" s="2040"/>
      <c r="AA128" s="2040"/>
      <c r="AB128" s="2040"/>
      <c r="AC128" s="2040"/>
      <c r="AD128" s="2040"/>
      <c r="AE128" s="2040"/>
      <c r="AF128" s="2040"/>
      <c r="AG128" s="2040"/>
      <c r="AH128" s="2161"/>
      <c r="AI128" s="2162"/>
      <c r="AJ128" s="2163"/>
    </row>
    <row r="129" spans="1:44" ht="13.5" customHeight="1" x14ac:dyDescent="0.4">
      <c r="A129" s="1977"/>
      <c r="B129" s="2072"/>
      <c r="C129" s="1913" t="s">
        <v>8630</v>
      </c>
      <c r="D129" s="1913"/>
      <c r="E129" s="1913"/>
      <c r="F129" s="1913"/>
      <c r="G129" s="1913"/>
      <c r="H129" s="1913"/>
      <c r="I129" s="2066"/>
      <c r="J129" s="2066"/>
      <c r="K129" s="2066"/>
      <c r="L129" s="2066"/>
      <c r="M129" s="2066"/>
      <c r="N129" s="2066"/>
      <c r="O129" s="2066"/>
      <c r="P129" s="2066"/>
      <c r="Q129" s="2066"/>
      <c r="R129" s="2066"/>
      <c r="S129" s="2066"/>
      <c r="T129" s="2066"/>
      <c r="U129" s="2066"/>
      <c r="V129" s="2066"/>
      <c r="W129" s="2066"/>
      <c r="X129" s="2066"/>
      <c r="Y129" s="2066"/>
      <c r="Z129" s="2066"/>
      <c r="AA129" s="2066"/>
      <c r="AB129" s="2066"/>
      <c r="AC129" s="2066"/>
      <c r="AD129" s="2066"/>
      <c r="AE129" s="2066"/>
      <c r="AF129" s="2066"/>
      <c r="AG129" s="2066"/>
      <c r="AH129" s="2164"/>
      <c r="AI129" s="2165"/>
      <c r="AJ129" s="2166"/>
    </row>
    <row r="130" spans="1:44" ht="13.5" customHeight="1" x14ac:dyDescent="0.4">
      <c r="A130" s="1977"/>
      <c r="B130" s="2072"/>
      <c r="C130" s="1924" t="s">
        <v>8621</v>
      </c>
      <c r="D130" s="1925"/>
      <c r="E130" s="1925"/>
      <c r="F130" s="1925"/>
      <c r="G130" s="1925"/>
      <c r="H130" s="1926"/>
      <c r="I130" s="1864" t="s">
        <v>8742</v>
      </c>
      <c r="J130" s="1864"/>
      <c r="K130" s="1864"/>
      <c r="L130" s="1864"/>
      <c r="M130" s="1864"/>
      <c r="N130" s="2126"/>
      <c r="O130" s="2126"/>
      <c r="P130" s="2126"/>
      <c r="Q130" s="2126"/>
      <c r="R130" s="2126"/>
      <c r="S130" s="2126"/>
      <c r="T130" s="2126"/>
      <c r="U130" s="2126"/>
      <c r="V130" s="2126"/>
      <c r="W130" s="2126"/>
      <c r="X130" s="2126"/>
      <c r="Y130" s="2126"/>
      <c r="Z130" s="2126"/>
      <c r="AA130" s="2126"/>
      <c r="AB130" s="2126"/>
      <c r="AC130" s="2126"/>
      <c r="AD130" s="2126"/>
      <c r="AE130" s="2126"/>
      <c r="AF130" s="2126"/>
      <c r="AG130" s="2126"/>
      <c r="AH130" s="2158"/>
      <c r="AI130" s="2159"/>
      <c r="AJ130" s="2160"/>
    </row>
    <row r="131" spans="1:44" ht="13.5" customHeight="1" x14ac:dyDescent="0.4">
      <c r="A131" s="1977"/>
      <c r="B131" s="2072"/>
      <c r="C131" s="1927"/>
      <c r="D131" s="1928"/>
      <c r="E131" s="1928"/>
      <c r="F131" s="1928"/>
      <c r="G131" s="1928"/>
      <c r="H131" s="1929"/>
      <c r="I131" s="1864" t="s">
        <v>8624</v>
      </c>
      <c r="J131" s="1864"/>
      <c r="K131" s="1864" t="s">
        <v>8822</v>
      </c>
      <c r="L131" s="1864"/>
      <c r="M131" s="1864"/>
      <c r="N131" s="1864" t="s">
        <v>8624</v>
      </c>
      <c r="O131" s="1864"/>
      <c r="P131" s="1864" t="s">
        <v>8822</v>
      </c>
      <c r="Q131" s="1864"/>
      <c r="R131" s="1864"/>
      <c r="S131" s="1864" t="s">
        <v>8624</v>
      </c>
      <c r="T131" s="1864"/>
      <c r="U131" s="1864" t="s">
        <v>8822</v>
      </c>
      <c r="V131" s="1864"/>
      <c r="W131" s="1864"/>
      <c r="X131" s="1864" t="s">
        <v>8624</v>
      </c>
      <c r="Y131" s="1864"/>
      <c r="Z131" s="1864" t="s">
        <v>8822</v>
      </c>
      <c r="AA131" s="1864"/>
      <c r="AB131" s="1864"/>
      <c r="AC131" s="1864" t="s">
        <v>8624</v>
      </c>
      <c r="AD131" s="1864"/>
      <c r="AE131" s="1864" t="s">
        <v>8822</v>
      </c>
      <c r="AF131" s="1864"/>
      <c r="AG131" s="1864"/>
      <c r="AH131" s="2161"/>
      <c r="AI131" s="2162"/>
      <c r="AJ131" s="2163"/>
    </row>
    <row r="132" spans="1:44" ht="13.5" customHeight="1" x14ac:dyDescent="0.4">
      <c r="A132" s="1977"/>
      <c r="B132" s="2072"/>
      <c r="C132" s="1864" t="s">
        <v>8626</v>
      </c>
      <c r="D132" s="1864"/>
      <c r="E132" s="1864"/>
      <c r="F132" s="1864" t="s">
        <v>8627</v>
      </c>
      <c r="G132" s="1864"/>
      <c r="H132" s="1864"/>
      <c r="I132" s="2040"/>
      <c r="J132" s="2040"/>
      <c r="K132" s="2040"/>
      <c r="L132" s="2040"/>
      <c r="M132" s="2040"/>
      <c r="N132" s="2040"/>
      <c r="O132" s="2040"/>
      <c r="P132" s="2040"/>
      <c r="Q132" s="2040"/>
      <c r="R132" s="2040"/>
      <c r="S132" s="2040"/>
      <c r="T132" s="2040"/>
      <c r="U132" s="2040"/>
      <c r="V132" s="2040"/>
      <c r="W132" s="2040"/>
      <c r="X132" s="2040"/>
      <c r="Y132" s="2040"/>
      <c r="Z132" s="2040"/>
      <c r="AA132" s="2040"/>
      <c r="AB132" s="2040"/>
      <c r="AC132" s="2040"/>
      <c r="AD132" s="2040"/>
      <c r="AE132" s="2040"/>
      <c r="AF132" s="2040"/>
      <c r="AG132" s="2040"/>
      <c r="AH132" s="2161"/>
      <c r="AI132" s="2162"/>
      <c r="AJ132" s="2163"/>
    </row>
    <row r="133" spans="1:44" ht="13.5" customHeight="1" x14ac:dyDescent="0.4">
      <c r="A133" s="1977"/>
      <c r="B133" s="2072"/>
      <c r="C133" s="1864"/>
      <c r="D133" s="1864"/>
      <c r="E133" s="1864"/>
      <c r="F133" s="1864" t="s">
        <v>8628</v>
      </c>
      <c r="G133" s="1864"/>
      <c r="H133" s="1864"/>
      <c r="I133" s="2040"/>
      <c r="J133" s="2040"/>
      <c r="K133" s="2040"/>
      <c r="L133" s="2040"/>
      <c r="M133" s="2040"/>
      <c r="N133" s="2040"/>
      <c r="O133" s="2040"/>
      <c r="P133" s="2040"/>
      <c r="Q133" s="2040"/>
      <c r="R133" s="2040"/>
      <c r="S133" s="2040"/>
      <c r="T133" s="2040"/>
      <c r="U133" s="2040"/>
      <c r="V133" s="2040"/>
      <c r="W133" s="2040"/>
      <c r="X133" s="2040"/>
      <c r="Y133" s="2040"/>
      <c r="Z133" s="2040"/>
      <c r="AA133" s="2040"/>
      <c r="AB133" s="2040"/>
      <c r="AC133" s="2040"/>
      <c r="AD133" s="2040"/>
      <c r="AE133" s="2040"/>
      <c r="AF133" s="2040"/>
      <c r="AG133" s="2040"/>
      <c r="AH133" s="2161"/>
      <c r="AI133" s="2162"/>
      <c r="AJ133" s="2163"/>
    </row>
    <row r="134" spans="1:44" ht="13.5" customHeight="1" x14ac:dyDescent="0.4">
      <c r="A134" s="1977"/>
      <c r="B134" s="2072"/>
      <c r="C134" s="1864" t="s">
        <v>8629</v>
      </c>
      <c r="D134" s="1864"/>
      <c r="E134" s="1864"/>
      <c r="F134" s="1864"/>
      <c r="G134" s="1864"/>
      <c r="H134" s="1864"/>
      <c r="I134" s="2040"/>
      <c r="J134" s="2040"/>
      <c r="K134" s="2040"/>
      <c r="L134" s="2040"/>
      <c r="M134" s="2040"/>
      <c r="N134" s="2040"/>
      <c r="O134" s="2040"/>
      <c r="P134" s="2040"/>
      <c r="Q134" s="2040"/>
      <c r="R134" s="2040"/>
      <c r="S134" s="2040"/>
      <c r="T134" s="2040"/>
      <c r="U134" s="2040"/>
      <c r="V134" s="2040"/>
      <c r="W134" s="2040"/>
      <c r="X134" s="2040"/>
      <c r="Y134" s="2040"/>
      <c r="Z134" s="2040"/>
      <c r="AA134" s="2040"/>
      <c r="AB134" s="2040"/>
      <c r="AC134" s="2040"/>
      <c r="AD134" s="2040"/>
      <c r="AE134" s="2040"/>
      <c r="AF134" s="2040"/>
      <c r="AG134" s="2040"/>
      <c r="AH134" s="2161"/>
      <c r="AI134" s="2162"/>
      <c r="AJ134" s="2163"/>
    </row>
    <row r="135" spans="1:44" ht="13.5" customHeight="1" x14ac:dyDescent="0.4">
      <c r="A135" s="1977"/>
      <c r="B135" s="2072"/>
      <c r="C135" s="1913" t="s">
        <v>8630</v>
      </c>
      <c r="D135" s="1913"/>
      <c r="E135" s="1913"/>
      <c r="F135" s="1913"/>
      <c r="G135" s="1913"/>
      <c r="H135" s="1913"/>
      <c r="I135" s="2066"/>
      <c r="J135" s="2066"/>
      <c r="K135" s="2066"/>
      <c r="L135" s="2066"/>
      <c r="M135" s="2066"/>
      <c r="N135" s="2066"/>
      <c r="O135" s="2066"/>
      <c r="P135" s="2066"/>
      <c r="Q135" s="2066"/>
      <c r="R135" s="2066"/>
      <c r="S135" s="2066"/>
      <c r="T135" s="2066"/>
      <c r="U135" s="2066"/>
      <c r="V135" s="2066"/>
      <c r="W135" s="2066"/>
      <c r="X135" s="2066"/>
      <c r="Y135" s="2066"/>
      <c r="Z135" s="2066"/>
      <c r="AA135" s="2066"/>
      <c r="AB135" s="2066"/>
      <c r="AC135" s="2066"/>
      <c r="AD135" s="2066"/>
      <c r="AE135" s="2066"/>
      <c r="AF135" s="2066"/>
      <c r="AG135" s="2066"/>
      <c r="AH135" s="2164"/>
      <c r="AI135" s="2165"/>
      <c r="AJ135" s="2166"/>
    </row>
    <row r="136" spans="1:44" ht="18" customHeight="1" x14ac:dyDescent="0.4">
      <c r="A136" s="1977"/>
      <c r="B136" s="2072"/>
      <c r="C136" s="2026" t="s">
        <v>8743</v>
      </c>
      <c r="D136" s="2047"/>
      <c r="E136" s="2047"/>
      <c r="F136" s="2047"/>
      <c r="G136" s="2047"/>
      <c r="H136" s="2048"/>
      <c r="I136" s="2167">
        <v>1</v>
      </c>
      <c r="J136" s="2168"/>
      <c r="K136" s="2168"/>
      <c r="L136" s="2168"/>
      <c r="M136" s="2168"/>
      <c r="N136" s="2168"/>
      <c r="O136" s="2168"/>
      <c r="P136" s="2168"/>
      <c r="Q136" s="2168"/>
      <c r="R136" s="2168"/>
      <c r="S136" s="2168"/>
      <c r="T136" s="2168"/>
      <c r="U136" s="2168"/>
      <c r="V136" s="2168"/>
      <c r="W136" s="2168"/>
      <c r="X136" s="2168"/>
      <c r="Y136" s="2168"/>
      <c r="Z136" s="2168"/>
      <c r="AA136" s="2168"/>
      <c r="AB136" s="2168"/>
      <c r="AC136" s="2168"/>
      <c r="AD136" s="2168"/>
      <c r="AE136" s="2168"/>
      <c r="AF136" s="2168"/>
      <c r="AG136" s="2168"/>
      <c r="AH136" s="2168"/>
      <c r="AI136" s="2168"/>
      <c r="AJ136" s="2169"/>
    </row>
    <row r="137" spans="1:44" ht="13.5" customHeight="1" x14ac:dyDescent="0.4">
      <c r="A137" s="1977"/>
      <c r="B137" s="2072"/>
      <c r="C137" s="2026" t="s">
        <v>8689</v>
      </c>
      <c r="D137" s="2047"/>
      <c r="E137" s="2047"/>
      <c r="F137" s="2047"/>
      <c r="G137" s="2047"/>
      <c r="H137" s="2048"/>
      <c r="I137" s="2049"/>
      <c r="J137" s="2050"/>
      <c r="K137" s="2050"/>
      <c r="L137" s="2050"/>
      <c r="M137" s="2050"/>
      <c r="N137" s="2050"/>
      <c r="O137" s="2051" t="s">
        <v>8744</v>
      </c>
      <c r="P137" s="2051"/>
      <c r="Q137" s="2051"/>
      <c r="R137" s="2051"/>
      <c r="S137" s="2051"/>
      <c r="T137" s="2051"/>
      <c r="U137" s="2051"/>
      <c r="V137" s="2051"/>
      <c r="W137" s="2051"/>
      <c r="X137" s="2051"/>
      <c r="Y137" s="2051"/>
      <c r="Z137" s="2051"/>
      <c r="AA137" s="2051"/>
      <c r="AB137" s="2051"/>
      <c r="AC137" s="2051"/>
      <c r="AD137" s="2051"/>
      <c r="AE137" s="2051"/>
      <c r="AF137" s="2051"/>
      <c r="AG137" s="2051"/>
      <c r="AH137" s="2051"/>
      <c r="AI137" s="2051"/>
      <c r="AJ137" s="2052"/>
    </row>
    <row r="138" spans="1:44" ht="13.5" customHeight="1" x14ac:dyDescent="0.4">
      <c r="A138" s="1977"/>
      <c r="B138" s="2072"/>
      <c r="C138" s="2026" t="s">
        <v>8691</v>
      </c>
      <c r="D138" s="2047"/>
      <c r="E138" s="2047"/>
      <c r="F138" s="2047"/>
      <c r="G138" s="2047"/>
      <c r="H138" s="2048"/>
      <c r="I138" s="2049"/>
      <c r="J138" s="2050"/>
      <c r="K138" s="2050"/>
      <c r="L138" s="2050"/>
      <c r="M138" s="2050"/>
      <c r="N138" s="2050"/>
      <c r="O138" s="2051" t="s">
        <v>8692</v>
      </c>
      <c r="P138" s="2051"/>
      <c r="Q138" s="2051"/>
      <c r="R138" s="2051"/>
      <c r="S138" s="2051"/>
      <c r="T138" s="2051"/>
      <c r="U138" s="2051"/>
      <c r="V138" s="2051"/>
      <c r="W138" s="2051"/>
      <c r="X138" s="2051"/>
      <c r="Y138" s="2051"/>
      <c r="Z138" s="2051"/>
      <c r="AA138" s="2051"/>
      <c r="AB138" s="2051"/>
      <c r="AC138" s="2051"/>
      <c r="AD138" s="2051"/>
      <c r="AE138" s="2051"/>
      <c r="AF138" s="2051"/>
      <c r="AG138" s="2051"/>
      <c r="AH138" s="2051"/>
      <c r="AI138" s="2051"/>
      <c r="AJ138" s="2052"/>
    </row>
    <row r="139" spans="1:44" ht="13.5" customHeight="1" x14ac:dyDescent="0.4">
      <c r="A139" s="1977"/>
      <c r="B139" s="2072"/>
      <c r="C139" s="1457" t="s">
        <v>8693</v>
      </c>
      <c r="D139" s="2033"/>
      <c r="E139" s="2033"/>
      <c r="F139" s="2033"/>
      <c r="G139" s="2033"/>
      <c r="H139" s="1458"/>
      <c r="I139" s="2053"/>
      <c r="J139" s="2054"/>
      <c r="K139" s="2054"/>
      <c r="L139" s="2054"/>
      <c r="M139" s="2054"/>
      <c r="N139" s="2054"/>
      <c r="O139" s="2051" t="s">
        <v>8694</v>
      </c>
      <c r="P139" s="2051"/>
      <c r="Q139" s="2051"/>
      <c r="R139" s="2051"/>
      <c r="S139" s="2051"/>
      <c r="T139" s="2051"/>
      <c r="U139" s="2051"/>
      <c r="V139" s="2051"/>
      <c r="W139" s="2051"/>
      <c r="X139" s="2051"/>
      <c r="Y139" s="2051"/>
      <c r="Z139" s="2051"/>
      <c r="AA139" s="2051"/>
      <c r="AB139" s="2051"/>
      <c r="AC139" s="2051"/>
      <c r="AD139" s="2154"/>
      <c r="AE139" s="1457" t="s">
        <v>8696</v>
      </c>
      <c r="AF139" s="2033"/>
      <c r="AG139" s="2033"/>
      <c r="AH139" s="1458"/>
      <c r="AI139" s="2061"/>
      <c r="AJ139" s="2062"/>
    </row>
    <row r="140" spans="1:44" ht="18" customHeight="1" x14ac:dyDescent="0.4">
      <c r="A140" s="1977"/>
      <c r="B140" s="2072"/>
      <c r="C140" s="1860" t="s">
        <v>8632</v>
      </c>
      <c r="D140" s="1860"/>
      <c r="E140" s="1860"/>
      <c r="F140" s="1860"/>
      <c r="G140" s="1860"/>
      <c r="H140" s="1860"/>
      <c r="I140" s="2155"/>
      <c r="J140" s="2156"/>
      <c r="K140" s="2156"/>
      <c r="L140" s="2156"/>
      <c r="M140" s="2156"/>
      <c r="N140" s="2156"/>
      <c r="O140" s="2156"/>
      <c r="P140" s="2156"/>
      <c r="Q140" s="2156"/>
      <c r="R140" s="2156"/>
      <c r="S140" s="2156"/>
      <c r="T140" s="2156"/>
      <c r="U140" s="2156"/>
      <c r="V140" s="2156"/>
      <c r="W140" s="2156"/>
      <c r="X140" s="2156"/>
      <c r="Y140" s="2156"/>
      <c r="Z140" s="2156"/>
      <c r="AA140" s="2156"/>
      <c r="AB140" s="2156"/>
      <c r="AC140" s="2156"/>
      <c r="AD140" s="2156"/>
      <c r="AE140" s="2156"/>
      <c r="AF140" s="2156"/>
      <c r="AG140" s="2156"/>
      <c r="AH140" s="2156"/>
      <c r="AI140" s="2156"/>
      <c r="AJ140" s="2157"/>
      <c r="AL140" s="626" t="b">
        <v>0</v>
      </c>
      <c r="AM140" s="626" t="b">
        <v>0</v>
      </c>
      <c r="AN140" s="626" t="b">
        <v>0</v>
      </c>
      <c r="AO140" s="626" t="b">
        <v>0</v>
      </c>
      <c r="AP140" s="626" t="b">
        <v>0</v>
      </c>
      <c r="AQ140" s="626" t="b">
        <v>0</v>
      </c>
      <c r="AR140" s="626" t="b">
        <v>0</v>
      </c>
    </row>
    <row r="141" spans="1:44" ht="13.5" customHeight="1" x14ac:dyDescent="0.4">
      <c r="A141" s="1977"/>
      <c r="B141" s="2072"/>
      <c r="C141" s="1860" t="s">
        <v>8633</v>
      </c>
      <c r="D141" s="1860"/>
      <c r="E141" s="1860"/>
      <c r="F141" s="1860"/>
      <c r="G141" s="1860"/>
      <c r="H141" s="1860"/>
      <c r="I141" s="1909" t="s">
        <v>8634</v>
      </c>
      <c r="J141" s="1860"/>
      <c r="K141" s="1860"/>
      <c r="L141" s="1911" t="s">
        <v>7933</v>
      </c>
      <c r="M141" s="1911"/>
      <c r="N141" s="1918"/>
      <c r="O141" s="1909" t="s">
        <v>8746</v>
      </c>
      <c r="P141" s="1884"/>
      <c r="Q141" s="1910" t="s">
        <v>7933</v>
      </c>
      <c r="R141" s="1911"/>
      <c r="S141" s="1911"/>
      <c r="T141" s="1860" t="s">
        <v>8636</v>
      </c>
      <c r="U141" s="1860"/>
      <c r="V141" s="1860"/>
      <c r="W141" s="1911" t="s">
        <v>7933</v>
      </c>
      <c r="X141" s="1911"/>
      <c r="Y141" s="1918"/>
      <c r="Z141" s="1909" t="s">
        <v>8824</v>
      </c>
      <c r="AA141" s="1884"/>
      <c r="AB141" s="1910" t="s">
        <v>7933</v>
      </c>
      <c r="AC141" s="1911"/>
      <c r="AD141" s="1911"/>
      <c r="AE141" s="1860" t="s">
        <v>196</v>
      </c>
      <c r="AF141" s="1860"/>
      <c r="AG141" s="1860"/>
      <c r="AH141" s="1860"/>
      <c r="AI141" s="1860"/>
      <c r="AJ141" s="1912"/>
    </row>
    <row r="142" spans="1:44" ht="13.5" customHeight="1" x14ac:dyDescent="0.4">
      <c r="A142" s="1977"/>
      <c r="B142" s="2072"/>
      <c r="C142" s="1860"/>
      <c r="D142" s="1860"/>
      <c r="E142" s="1860"/>
      <c r="F142" s="1860"/>
      <c r="G142" s="1860"/>
      <c r="H142" s="1860"/>
      <c r="I142" s="1909" t="s">
        <v>8638</v>
      </c>
      <c r="J142" s="1860"/>
      <c r="K142" s="1860"/>
      <c r="L142" s="1911" t="s">
        <v>7933</v>
      </c>
      <c r="M142" s="1911"/>
      <c r="N142" s="1918"/>
      <c r="O142" s="1909" t="s">
        <v>8745</v>
      </c>
      <c r="P142" s="1884"/>
      <c r="Q142" s="1910" t="s">
        <v>7933</v>
      </c>
      <c r="R142" s="1911"/>
      <c r="S142" s="1911"/>
      <c r="T142" s="1860" t="s">
        <v>8639</v>
      </c>
      <c r="U142" s="1860"/>
      <c r="V142" s="1860"/>
      <c r="W142" s="1911" t="s">
        <v>7933</v>
      </c>
      <c r="X142" s="1911"/>
      <c r="Y142" s="1918"/>
      <c r="Z142" s="1909" t="s">
        <v>8745</v>
      </c>
      <c r="AA142" s="1884"/>
      <c r="AB142" s="1910" t="s">
        <v>7933</v>
      </c>
      <c r="AC142" s="1911"/>
      <c r="AD142" s="1911"/>
      <c r="AE142" s="1919"/>
      <c r="AF142" s="1920"/>
      <c r="AG142" s="1920"/>
      <c r="AH142" s="1920"/>
      <c r="AI142" s="1920"/>
      <c r="AJ142" s="1921"/>
    </row>
    <row r="143" spans="1:44" ht="18" customHeight="1" x14ac:dyDescent="0.4">
      <c r="A143" s="1977"/>
      <c r="B143" s="2072"/>
      <c r="C143" s="1860" t="s">
        <v>8641</v>
      </c>
      <c r="D143" s="1860"/>
      <c r="E143" s="1860"/>
      <c r="F143" s="1860"/>
      <c r="G143" s="1860"/>
      <c r="H143" s="1860"/>
      <c r="I143" s="1901" t="s">
        <v>8747</v>
      </c>
      <c r="J143" s="1901"/>
      <c r="K143" s="1901"/>
      <c r="L143" s="1901"/>
      <c r="M143" s="1902"/>
      <c r="N143" s="2135"/>
      <c r="O143" s="2136"/>
      <c r="P143" s="2136"/>
      <c r="Q143" s="2136"/>
      <c r="R143" s="2136"/>
      <c r="S143" s="2136"/>
      <c r="T143" s="2136"/>
      <c r="U143" s="2136"/>
      <c r="V143" s="2136"/>
      <c r="W143" s="2136"/>
      <c r="X143" s="2136"/>
      <c r="Y143" s="2136"/>
      <c r="Z143" s="2136"/>
      <c r="AA143" s="2136"/>
      <c r="AB143" s="2136"/>
      <c r="AC143" s="2136"/>
      <c r="AD143" s="2136"/>
      <c r="AE143" s="2136"/>
      <c r="AF143" s="2136"/>
      <c r="AG143" s="2136"/>
      <c r="AH143" s="2136"/>
      <c r="AI143" s="2136"/>
      <c r="AJ143" s="2137"/>
      <c r="AL143" s="626" t="b">
        <v>0</v>
      </c>
      <c r="AM143" s="626" t="b">
        <v>0</v>
      </c>
      <c r="AN143" s="626" t="b">
        <v>0</v>
      </c>
      <c r="AO143" s="626" t="b">
        <v>0</v>
      </c>
      <c r="AP143" s="626" t="b">
        <v>0</v>
      </c>
    </row>
    <row r="144" spans="1:44" ht="18" customHeight="1" x14ac:dyDescent="0.4">
      <c r="A144" s="1977"/>
      <c r="B144" s="2072"/>
      <c r="C144" s="1860"/>
      <c r="D144" s="1860"/>
      <c r="E144" s="1860"/>
      <c r="F144" s="1860"/>
      <c r="G144" s="1860"/>
      <c r="H144" s="1860"/>
      <c r="I144" s="1864" t="s">
        <v>8748</v>
      </c>
      <c r="J144" s="1864"/>
      <c r="K144" s="1864"/>
      <c r="L144" s="1864"/>
      <c r="M144" s="1864"/>
      <c r="N144" s="2138"/>
      <c r="O144" s="2138"/>
      <c r="P144" s="2138"/>
      <c r="Q144" s="2138"/>
      <c r="R144" s="2138"/>
      <c r="S144" s="2138"/>
      <c r="T144" s="2138"/>
      <c r="U144" s="2138"/>
      <c r="V144" s="2138"/>
      <c r="W144" s="1860" t="s">
        <v>8749</v>
      </c>
      <c r="X144" s="1860"/>
      <c r="Y144" s="1860"/>
      <c r="Z144" s="1860"/>
      <c r="AA144" s="1860"/>
      <c r="AB144" s="2138"/>
      <c r="AC144" s="2138"/>
      <c r="AD144" s="2138"/>
      <c r="AE144" s="2138"/>
      <c r="AF144" s="2138"/>
      <c r="AG144" s="2138"/>
      <c r="AH144" s="2138"/>
      <c r="AI144" s="2138"/>
      <c r="AJ144" s="2140"/>
      <c r="AL144" s="626" t="b">
        <v>0</v>
      </c>
      <c r="AM144" s="626" t="b">
        <v>0</v>
      </c>
    </row>
    <row r="145" spans="1:37" ht="18" customHeight="1" x14ac:dyDescent="0.4">
      <c r="A145" s="1977"/>
      <c r="B145" s="2072"/>
      <c r="C145" s="1457" t="s">
        <v>8825</v>
      </c>
      <c r="D145" s="2033"/>
      <c r="E145" s="2033"/>
      <c r="F145" s="2033"/>
      <c r="G145" s="2033"/>
      <c r="H145" s="1458"/>
      <c r="I145" s="2067">
        <v>2</v>
      </c>
      <c r="J145" s="2068"/>
      <c r="K145" s="2068"/>
      <c r="L145" s="2068"/>
      <c r="M145" s="2069"/>
      <c r="N145" s="1457" t="s">
        <v>8751</v>
      </c>
      <c r="O145" s="2033"/>
      <c r="P145" s="2033"/>
      <c r="Q145" s="2033"/>
      <c r="R145" s="1458"/>
      <c r="S145" s="2067">
        <v>2</v>
      </c>
      <c r="T145" s="2068"/>
      <c r="U145" s="2068"/>
      <c r="V145" s="2068"/>
      <c r="W145" s="2069"/>
      <c r="X145" s="1457" t="s">
        <v>8826</v>
      </c>
      <c r="Y145" s="2033"/>
      <c r="Z145" s="2033"/>
      <c r="AA145" s="2033"/>
      <c r="AB145" s="1458"/>
      <c r="AC145" s="633">
        <v>1</v>
      </c>
      <c r="AD145" s="634" t="str">
        <f>IF(ISNA(VLOOKUP(AC145, 出力変換_人員配置区分_生活介護,4,FALSE)),0, VLOOKUP(AC145, 出力変換_人員配置区分_生活介護,4,FALSE)) &amp; ""</f>
        <v>00</v>
      </c>
      <c r="AE145" s="635" t="s">
        <v>8827</v>
      </c>
      <c r="AF145" s="633" t="str">
        <f>IF(ISNA(VLOOKUP(AE145, 取込変換_人員配置区分_生活介護,2,FALSE)),1, VLOOKUP(AE145, 取込変換_人員配置区分_生活介護,2,FALSE)) &amp; ""</f>
        <v>1</v>
      </c>
      <c r="AG145" s="633"/>
      <c r="AH145" s="633"/>
      <c r="AI145" s="633"/>
      <c r="AJ145" s="636"/>
    </row>
    <row r="146" spans="1:37" ht="18" customHeight="1" thickBot="1" x14ac:dyDescent="0.45">
      <c r="A146" s="2073"/>
      <c r="B146" s="2074"/>
      <c r="C146" s="2145" t="s">
        <v>3528</v>
      </c>
      <c r="D146" s="2146"/>
      <c r="E146" s="2146"/>
      <c r="F146" s="2146"/>
      <c r="G146" s="2146"/>
      <c r="H146" s="2146"/>
      <c r="I146" s="2146"/>
      <c r="J146" s="2146"/>
      <c r="K146" s="2146"/>
      <c r="L146" s="2146"/>
      <c r="M146" s="2147"/>
      <c r="N146" s="2148"/>
      <c r="O146" s="2149"/>
      <c r="P146" s="2149"/>
      <c r="Q146" s="2149"/>
      <c r="R146" s="2149"/>
      <c r="S146" s="2149"/>
      <c r="T146" s="2149"/>
      <c r="U146" s="2149"/>
      <c r="V146" s="2149"/>
      <c r="W146" s="2150"/>
      <c r="X146" s="2173" t="s">
        <v>8754</v>
      </c>
      <c r="Y146" s="2174"/>
      <c r="Z146" s="2174"/>
      <c r="AA146" s="2174"/>
      <c r="AB146" s="2174"/>
      <c r="AC146" s="2174"/>
      <c r="AD146" s="2174"/>
      <c r="AE146" s="2175"/>
      <c r="AF146" s="2067">
        <v>2</v>
      </c>
      <c r="AG146" s="2068"/>
      <c r="AH146" s="2068"/>
      <c r="AI146" s="2068"/>
      <c r="AJ146" s="2176"/>
    </row>
    <row r="147" spans="1:37" ht="18" hidden="1" customHeight="1" x14ac:dyDescent="0.4">
      <c r="A147" s="637" t="s">
        <v>8755</v>
      </c>
      <c r="B147" s="638"/>
      <c r="C147" s="638"/>
      <c r="D147" s="638"/>
      <c r="E147" s="638"/>
      <c r="F147" s="638"/>
      <c r="G147" s="638"/>
      <c r="H147" s="638"/>
      <c r="I147" s="638"/>
      <c r="J147" s="638"/>
      <c r="K147" s="638"/>
      <c r="L147" s="638"/>
      <c r="M147" s="638"/>
      <c r="N147" s="638"/>
      <c r="O147" s="638"/>
      <c r="P147" s="638"/>
      <c r="Q147" s="638"/>
      <c r="R147" s="638"/>
      <c r="S147" s="638"/>
      <c r="T147" s="638"/>
      <c r="U147" s="638"/>
      <c r="V147" s="638"/>
      <c r="W147" s="638"/>
      <c r="X147" s="638"/>
      <c r="Y147" s="638"/>
      <c r="Z147" s="638"/>
      <c r="AA147" s="638"/>
      <c r="AB147" s="638"/>
      <c r="AC147" s="638"/>
      <c r="AD147" s="638"/>
      <c r="AE147" s="638"/>
      <c r="AF147" s="638"/>
      <c r="AG147" s="638"/>
      <c r="AH147" s="638"/>
      <c r="AI147" s="638"/>
      <c r="AJ147" s="639"/>
      <c r="AK147" s="640"/>
    </row>
    <row r="148" spans="1:37" ht="18" hidden="1" customHeight="1" x14ac:dyDescent="0.4">
      <c r="A148" s="637" t="s">
        <v>8755</v>
      </c>
      <c r="B148" s="638"/>
      <c r="C148" s="638"/>
      <c r="D148" s="638"/>
      <c r="E148" s="638"/>
      <c r="F148" s="638"/>
      <c r="G148" s="638"/>
      <c r="H148" s="638"/>
      <c r="I148" s="638"/>
      <c r="J148" s="638"/>
      <c r="K148" s="638"/>
      <c r="L148" s="638"/>
      <c r="M148" s="638"/>
      <c r="N148" s="638"/>
      <c r="O148" s="638"/>
      <c r="P148" s="638"/>
      <c r="Q148" s="638"/>
      <c r="R148" s="638"/>
      <c r="S148" s="638"/>
      <c r="T148" s="638"/>
      <c r="U148" s="638"/>
      <c r="V148" s="638"/>
      <c r="W148" s="638"/>
      <c r="X148" s="638"/>
      <c r="Y148" s="638"/>
      <c r="Z148" s="638"/>
      <c r="AA148" s="638"/>
      <c r="AB148" s="638"/>
      <c r="AC148" s="638"/>
      <c r="AD148" s="638"/>
      <c r="AE148" s="638"/>
      <c r="AF148" s="638"/>
      <c r="AG148" s="638"/>
      <c r="AH148" s="638"/>
      <c r="AI148" s="638"/>
      <c r="AJ148" s="639"/>
      <c r="AK148" s="640"/>
    </row>
    <row r="149" spans="1:37" ht="18" hidden="1" customHeight="1" x14ac:dyDescent="0.4">
      <c r="A149" s="637" t="s">
        <v>8755</v>
      </c>
      <c r="B149" s="638"/>
      <c r="C149" s="638"/>
      <c r="D149" s="638"/>
      <c r="E149" s="638"/>
      <c r="F149" s="638"/>
      <c r="G149" s="638"/>
      <c r="H149" s="638"/>
      <c r="I149" s="638"/>
      <c r="J149" s="638"/>
      <c r="K149" s="638"/>
      <c r="L149" s="638"/>
      <c r="M149" s="638"/>
      <c r="N149" s="638"/>
      <c r="O149" s="638"/>
      <c r="P149" s="638"/>
      <c r="Q149" s="638"/>
      <c r="R149" s="638"/>
      <c r="S149" s="638"/>
      <c r="T149" s="638"/>
      <c r="U149" s="638"/>
      <c r="V149" s="638"/>
      <c r="W149" s="638"/>
      <c r="X149" s="638"/>
      <c r="Y149" s="638"/>
      <c r="Z149" s="638"/>
      <c r="AA149" s="638"/>
      <c r="AB149" s="638"/>
      <c r="AC149" s="638"/>
      <c r="AD149" s="638"/>
      <c r="AE149" s="638"/>
      <c r="AF149" s="638"/>
      <c r="AG149" s="638"/>
      <c r="AH149" s="638"/>
      <c r="AI149" s="638"/>
      <c r="AJ149" s="639"/>
      <c r="AK149" s="640"/>
    </row>
    <row r="150" spans="1:37" ht="18" hidden="1" customHeight="1" x14ac:dyDescent="0.4">
      <c r="A150" s="637" t="s">
        <v>8755</v>
      </c>
      <c r="B150" s="638"/>
      <c r="C150" s="638"/>
      <c r="D150" s="638"/>
      <c r="E150" s="638"/>
      <c r="F150" s="638"/>
      <c r="G150" s="638"/>
      <c r="H150" s="638"/>
      <c r="I150" s="638"/>
      <c r="J150" s="638"/>
      <c r="K150" s="638"/>
      <c r="L150" s="638"/>
      <c r="M150" s="638"/>
      <c r="N150" s="638"/>
      <c r="O150" s="638"/>
      <c r="P150" s="638"/>
      <c r="Q150" s="638"/>
      <c r="R150" s="638"/>
      <c r="S150" s="638"/>
      <c r="T150" s="638"/>
      <c r="U150" s="638"/>
      <c r="V150" s="638"/>
      <c r="W150" s="638"/>
      <c r="X150" s="638"/>
      <c r="Y150" s="638"/>
      <c r="Z150" s="638"/>
      <c r="AA150" s="638"/>
      <c r="AB150" s="638"/>
      <c r="AC150" s="638"/>
      <c r="AD150" s="638"/>
      <c r="AE150" s="638"/>
      <c r="AF150" s="638"/>
      <c r="AG150" s="638"/>
      <c r="AH150" s="638"/>
      <c r="AI150" s="638"/>
      <c r="AJ150" s="639"/>
      <c r="AK150" s="640"/>
    </row>
    <row r="151" spans="1:37" ht="18" hidden="1" customHeight="1" x14ac:dyDescent="0.4">
      <c r="A151" s="637" t="s">
        <v>8755</v>
      </c>
      <c r="B151" s="638"/>
      <c r="C151" s="638"/>
      <c r="D151" s="638"/>
      <c r="E151" s="638"/>
      <c r="F151" s="638"/>
      <c r="G151" s="638"/>
      <c r="H151" s="638"/>
      <c r="I151" s="638"/>
      <c r="J151" s="638"/>
      <c r="K151" s="638"/>
      <c r="L151" s="638"/>
      <c r="M151" s="638"/>
      <c r="N151" s="638"/>
      <c r="O151" s="638"/>
      <c r="P151" s="638"/>
      <c r="Q151" s="638"/>
      <c r="R151" s="638"/>
      <c r="S151" s="638"/>
      <c r="T151" s="638"/>
      <c r="U151" s="638"/>
      <c r="V151" s="638"/>
      <c r="W151" s="638"/>
      <c r="X151" s="638"/>
      <c r="Y151" s="638"/>
      <c r="Z151" s="638"/>
      <c r="AA151" s="638"/>
      <c r="AB151" s="638"/>
      <c r="AC151" s="638"/>
      <c r="AD151" s="638"/>
      <c r="AE151" s="638"/>
      <c r="AF151" s="638"/>
      <c r="AG151" s="638"/>
      <c r="AH151" s="638"/>
      <c r="AI151" s="638"/>
      <c r="AJ151" s="639"/>
      <c r="AK151" s="640"/>
    </row>
    <row r="152" spans="1:37" ht="18" hidden="1" customHeight="1" x14ac:dyDescent="0.4">
      <c r="A152" s="637" t="s">
        <v>8755</v>
      </c>
      <c r="B152" s="638"/>
      <c r="C152" s="638"/>
      <c r="D152" s="638"/>
      <c r="E152" s="638"/>
      <c r="F152" s="638"/>
      <c r="G152" s="638"/>
      <c r="H152" s="638"/>
      <c r="I152" s="638"/>
      <c r="J152" s="638"/>
      <c r="K152" s="638"/>
      <c r="L152" s="638"/>
      <c r="M152" s="638"/>
      <c r="N152" s="638"/>
      <c r="O152" s="638"/>
      <c r="P152" s="638"/>
      <c r="Q152" s="638"/>
      <c r="R152" s="638"/>
      <c r="S152" s="638"/>
      <c r="T152" s="638"/>
      <c r="U152" s="638"/>
      <c r="V152" s="638"/>
      <c r="W152" s="638"/>
      <c r="X152" s="638"/>
      <c r="Y152" s="638"/>
      <c r="Z152" s="638"/>
      <c r="AA152" s="638"/>
      <c r="AB152" s="638"/>
      <c r="AC152" s="638"/>
      <c r="AD152" s="638"/>
      <c r="AE152" s="638"/>
      <c r="AF152" s="638"/>
      <c r="AG152" s="638"/>
      <c r="AH152" s="638"/>
      <c r="AI152" s="638"/>
      <c r="AJ152" s="639"/>
      <c r="AK152" s="640"/>
    </row>
    <row r="153" spans="1:37" ht="18" hidden="1" customHeight="1" x14ac:dyDescent="0.4">
      <c r="A153" s="637" t="s">
        <v>8755</v>
      </c>
      <c r="B153" s="638"/>
      <c r="C153" s="638"/>
      <c r="D153" s="638"/>
      <c r="E153" s="638"/>
      <c r="F153" s="638"/>
      <c r="G153" s="638"/>
      <c r="H153" s="638"/>
      <c r="I153" s="638"/>
      <c r="J153" s="638"/>
      <c r="K153" s="638"/>
      <c r="L153" s="638"/>
      <c r="M153" s="638"/>
      <c r="N153" s="638"/>
      <c r="O153" s="638"/>
      <c r="P153" s="638"/>
      <c r="Q153" s="638"/>
      <c r="R153" s="638"/>
      <c r="S153" s="638"/>
      <c r="T153" s="638"/>
      <c r="U153" s="638"/>
      <c r="V153" s="638"/>
      <c r="W153" s="638"/>
      <c r="X153" s="638"/>
      <c r="Y153" s="638"/>
      <c r="Z153" s="638"/>
      <c r="AA153" s="638"/>
      <c r="AB153" s="638"/>
      <c r="AC153" s="638"/>
      <c r="AD153" s="638"/>
      <c r="AE153" s="638"/>
      <c r="AF153" s="638"/>
      <c r="AG153" s="638"/>
      <c r="AH153" s="638"/>
      <c r="AI153" s="638"/>
      <c r="AJ153" s="639"/>
      <c r="AK153" s="640"/>
    </row>
    <row r="154" spans="1:37" ht="18" hidden="1" customHeight="1" x14ac:dyDescent="0.4">
      <c r="A154" s="637" t="s">
        <v>8755</v>
      </c>
      <c r="B154" s="638"/>
      <c r="C154" s="638"/>
      <c r="D154" s="638"/>
      <c r="E154" s="638"/>
      <c r="F154" s="638"/>
      <c r="G154" s="638"/>
      <c r="H154" s="638"/>
      <c r="I154" s="638"/>
      <c r="J154" s="638"/>
      <c r="K154" s="638"/>
      <c r="L154" s="638"/>
      <c r="M154" s="638"/>
      <c r="N154" s="638"/>
      <c r="O154" s="638"/>
      <c r="P154" s="638"/>
      <c r="Q154" s="638"/>
      <c r="R154" s="638"/>
      <c r="S154" s="638"/>
      <c r="T154" s="638"/>
      <c r="U154" s="638"/>
      <c r="V154" s="638"/>
      <c r="W154" s="638"/>
      <c r="X154" s="638"/>
      <c r="Y154" s="638"/>
      <c r="Z154" s="638"/>
      <c r="AA154" s="638"/>
      <c r="AB154" s="638"/>
      <c r="AC154" s="638"/>
      <c r="AD154" s="638"/>
      <c r="AE154" s="638"/>
      <c r="AF154" s="638"/>
      <c r="AG154" s="638"/>
      <c r="AH154" s="638"/>
      <c r="AI154" s="638"/>
      <c r="AJ154" s="639"/>
      <c r="AK154" s="640"/>
    </row>
    <row r="155" spans="1:37" ht="18" hidden="1" customHeight="1" thickBot="1" x14ac:dyDescent="0.45">
      <c r="A155" s="641" t="s">
        <v>8755</v>
      </c>
      <c r="B155" s="642"/>
      <c r="C155" s="642"/>
      <c r="D155" s="642"/>
      <c r="E155" s="642"/>
      <c r="F155" s="642"/>
      <c r="G155" s="642"/>
      <c r="H155" s="642"/>
      <c r="I155" s="642"/>
      <c r="J155" s="642"/>
      <c r="K155" s="642"/>
      <c r="L155" s="642"/>
      <c r="M155" s="642"/>
      <c r="N155" s="642"/>
      <c r="O155" s="642"/>
      <c r="P155" s="642"/>
      <c r="Q155" s="642"/>
      <c r="R155" s="642"/>
      <c r="S155" s="642"/>
      <c r="T155" s="642"/>
      <c r="U155" s="642"/>
      <c r="V155" s="642"/>
      <c r="W155" s="642"/>
      <c r="X155" s="642"/>
      <c r="Y155" s="642"/>
      <c r="Z155" s="642"/>
      <c r="AA155" s="642"/>
      <c r="AB155" s="642"/>
      <c r="AC155" s="642"/>
      <c r="AD155" s="642"/>
      <c r="AE155" s="642"/>
      <c r="AF155" s="642"/>
      <c r="AG155" s="642"/>
      <c r="AH155" s="642"/>
      <c r="AI155" s="642"/>
      <c r="AJ155" s="643"/>
      <c r="AK155" s="640"/>
    </row>
    <row r="156" spans="1:37" ht="13.5" customHeight="1" x14ac:dyDescent="0.4">
      <c r="A156" s="2070" t="s">
        <v>8723</v>
      </c>
      <c r="B156" s="2071"/>
      <c r="C156" s="2075" t="s">
        <v>8621</v>
      </c>
      <c r="D156" s="2076"/>
      <c r="E156" s="2076"/>
      <c r="F156" s="2076"/>
      <c r="G156" s="2076"/>
      <c r="H156" s="2077"/>
      <c r="I156" s="2078" t="s">
        <v>8688</v>
      </c>
      <c r="J156" s="2078"/>
      <c r="K156" s="2078"/>
      <c r="L156" s="2078"/>
      <c r="M156" s="2078"/>
      <c r="N156" s="2078" t="s">
        <v>8739</v>
      </c>
      <c r="O156" s="2078"/>
      <c r="P156" s="2078"/>
      <c r="Q156" s="2078"/>
      <c r="R156" s="2078"/>
      <c r="S156" s="2078" t="s">
        <v>8740</v>
      </c>
      <c r="T156" s="2078"/>
      <c r="U156" s="2078"/>
      <c r="V156" s="2078"/>
      <c r="W156" s="2078"/>
      <c r="X156" s="2078" t="s">
        <v>8741</v>
      </c>
      <c r="Y156" s="2078"/>
      <c r="Z156" s="2078"/>
      <c r="AA156" s="2078"/>
      <c r="AB156" s="2078"/>
      <c r="AC156" s="2078" t="s">
        <v>8687</v>
      </c>
      <c r="AD156" s="2078"/>
      <c r="AE156" s="2078"/>
      <c r="AF156" s="2078"/>
      <c r="AG156" s="2078"/>
      <c r="AH156" s="2170"/>
      <c r="AI156" s="2171"/>
      <c r="AJ156" s="2172"/>
    </row>
    <row r="157" spans="1:37" ht="13.5" customHeight="1" x14ac:dyDescent="0.4">
      <c r="A157" s="1977"/>
      <c r="B157" s="2072"/>
      <c r="C157" s="1927"/>
      <c r="D157" s="1928"/>
      <c r="E157" s="1928"/>
      <c r="F157" s="1928"/>
      <c r="G157" s="1928"/>
      <c r="H157" s="1929"/>
      <c r="I157" s="1864" t="s">
        <v>8624</v>
      </c>
      <c r="J157" s="1864"/>
      <c r="K157" s="1864" t="s">
        <v>8625</v>
      </c>
      <c r="L157" s="1864"/>
      <c r="M157" s="1864"/>
      <c r="N157" s="1864" t="s">
        <v>8624</v>
      </c>
      <c r="O157" s="1864"/>
      <c r="P157" s="1864" t="s">
        <v>8625</v>
      </c>
      <c r="Q157" s="1864"/>
      <c r="R157" s="1864"/>
      <c r="S157" s="1864" t="s">
        <v>8624</v>
      </c>
      <c r="T157" s="1864"/>
      <c r="U157" s="1864" t="s">
        <v>8625</v>
      </c>
      <c r="V157" s="1864"/>
      <c r="W157" s="1864"/>
      <c r="X157" s="1864" t="s">
        <v>8624</v>
      </c>
      <c r="Y157" s="1864"/>
      <c r="Z157" s="1864" t="s">
        <v>8625</v>
      </c>
      <c r="AA157" s="1864"/>
      <c r="AB157" s="1864"/>
      <c r="AC157" s="1864" t="s">
        <v>8624</v>
      </c>
      <c r="AD157" s="1864"/>
      <c r="AE157" s="1864" t="s">
        <v>8625</v>
      </c>
      <c r="AF157" s="1864"/>
      <c r="AG157" s="1864"/>
      <c r="AH157" s="2161"/>
      <c r="AI157" s="2162"/>
      <c r="AJ157" s="2163"/>
    </row>
    <row r="158" spans="1:37" ht="13.5" customHeight="1" x14ac:dyDescent="0.4">
      <c r="A158" s="1977"/>
      <c r="B158" s="2072"/>
      <c r="C158" s="1864" t="s">
        <v>8626</v>
      </c>
      <c r="D158" s="1864"/>
      <c r="E158" s="1864"/>
      <c r="F158" s="1864" t="s">
        <v>8627</v>
      </c>
      <c r="G158" s="1864"/>
      <c r="H158" s="1864"/>
      <c r="I158" s="2040"/>
      <c r="J158" s="2040"/>
      <c r="K158" s="2040"/>
      <c r="L158" s="2040"/>
      <c r="M158" s="2040"/>
      <c r="N158" s="2040"/>
      <c r="O158" s="2040"/>
      <c r="P158" s="2040"/>
      <c r="Q158" s="2040"/>
      <c r="R158" s="2040"/>
      <c r="S158" s="2040"/>
      <c r="T158" s="2040"/>
      <c r="U158" s="2040"/>
      <c r="V158" s="2040"/>
      <c r="W158" s="2040"/>
      <c r="X158" s="2040"/>
      <c r="Y158" s="2040"/>
      <c r="Z158" s="1939"/>
      <c r="AA158" s="1940"/>
      <c r="AB158" s="1941"/>
      <c r="AC158" s="2040"/>
      <c r="AD158" s="2040"/>
      <c r="AE158" s="2040"/>
      <c r="AF158" s="2040"/>
      <c r="AG158" s="2040"/>
      <c r="AH158" s="2161"/>
      <c r="AI158" s="2162"/>
      <c r="AJ158" s="2163"/>
    </row>
    <row r="159" spans="1:37" ht="13.5" customHeight="1" x14ac:dyDescent="0.4">
      <c r="A159" s="1977"/>
      <c r="B159" s="2072"/>
      <c r="C159" s="1864"/>
      <c r="D159" s="1864"/>
      <c r="E159" s="1864"/>
      <c r="F159" s="1864" t="s">
        <v>8628</v>
      </c>
      <c r="G159" s="1864"/>
      <c r="H159" s="1864"/>
      <c r="I159" s="2040"/>
      <c r="J159" s="2040"/>
      <c r="K159" s="2040"/>
      <c r="L159" s="2040"/>
      <c r="M159" s="2040"/>
      <c r="N159" s="2040"/>
      <c r="O159" s="2040"/>
      <c r="P159" s="2040"/>
      <c r="Q159" s="2040"/>
      <c r="R159" s="2040"/>
      <c r="S159" s="2040"/>
      <c r="T159" s="2040"/>
      <c r="U159" s="2040"/>
      <c r="V159" s="2040"/>
      <c r="W159" s="2040"/>
      <c r="X159" s="2040"/>
      <c r="Y159" s="2040"/>
      <c r="Z159" s="1939"/>
      <c r="AA159" s="1940"/>
      <c r="AB159" s="1941"/>
      <c r="AC159" s="2040"/>
      <c r="AD159" s="2040"/>
      <c r="AE159" s="2040"/>
      <c r="AF159" s="2040"/>
      <c r="AG159" s="2040"/>
      <c r="AH159" s="2161"/>
      <c r="AI159" s="2162"/>
      <c r="AJ159" s="2163"/>
    </row>
    <row r="160" spans="1:37" ht="13.5" customHeight="1" x14ac:dyDescent="0.4">
      <c r="A160" s="1977"/>
      <c r="B160" s="2072"/>
      <c r="C160" s="1864" t="s">
        <v>8629</v>
      </c>
      <c r="D160" s="1864"/>
      <c r="E160" s="1864"/>
      <c r="F160" s="1864"/>
      <c r="G160" s="1864"/>
      <c r="H160" s="1864"/>
      <c r="I160" s="2040"/>
      <c r="J160" s="2040"/>
      <c r="K160" s="2040"/>
      <c r="L160" s="2040"/>
      <c r="M160" s="2040"/>
      <c r="N160" s="2040"/>
      <c r="O160" s="2040"/>
      <c r="P160" s="2040"/>
      <c r="Q160" s="2040"/>
      <c r="R160" s="2040"/>
      <c r="S160" s="2040"/>
      <c r="T160" s="2040"/>
      <c r="U160" s="2040"/>
      <c r="V160" s="2040"/>
      <c r="W160" s="2040"/>
      <c r="X160" s="2040"/>
      <c r="Y160" s="2040"/>
      <c r="Z160" s="2040"/>
      <c r="AA160" s="2040"/>
      <c r="AB160" s="2040"/>
      <c r="AC160" s="2040"/>
      <c r="AD160" s="2040"/>
      <c r="AE160" s="2040"/>
      <c r="AF160" s="2040"/>
      <c r="AG160" s="2040"/>
      <c r="AH160" s="2161"/>
      <c r="AI160" s="2162"/>
      <c r="AJ160" s="2163"/>
    </row>
    <row r="161" spans="1:44" ht="13.5" customHeight="1" x14ac:dyDescent="0.4">
      <c r="A161" s="1977"/>
      <c r="B161" s="2072"/>
      <c r="C161" s="1913" t="s">
        <v>8630</v>
      </c>
      <c r="D161" s="1913"/>
      <c r="E161" s="1913"/>
      <c r="F161" s="1913"/>
      <c r="G161" s="1913"/>
      <c r="H161" s="1913"/>
      <c r="I161" s="2066"/>
      <c r="J161" s="2066"/>
      <c r="K161" s="2066"/>
      <c r="L161" s="2066"/>
      <c r="M161" s="2066"/>
      <c r="N161" s="2066"/>
      <c r="O161" s="2066"/>
      <c r="P161" s="2066"/>
      <c r="Q161" s="2066"/>
      <c r="R161" s="2066"/>
      <c r="S161" s="2066"/>
      <c r="T161" s="2066"/>
      <c r="U161" s="2066"/>
      <c r="V161" s="2066"/>
      <c r="W161" s="2066"/>
      <c r="X161" s="2066"/>
      <c r="Y161" s="2066"/>
      <c r="Z161" s="2066"/>
      <c r="AA161" s="2066"/>
      <c r="AB161" s="2066"/>
      <c r="AC161" s="2066"/>
      <c r="AD161" s="2066"/>
      <c r="AE161" s="2066"/>
      <c r="AF161" s="2066"/>
      <c r="AG161" s="2066"/>
      <c r="AH161" s="2164"/>
      <c r="AI161" s="2165"/>
      <c r="AJ161" s="2166"/>
    </row>
    <row r="162" spans="1:44" ht="13.5" customHeight="1" x14ac:dyDescent="0.4">
      <c r="A162" s="1977"/>
      <c r="B162" s="2072"/>
      <c r="C162" s="1924" t="s">
        <v>8621</v>
      </c>
      <c r="D162" s="1925"/>
      <c r="E162" s="1925"/>
      <c r="F162" s="1925"/>
      <c r="G162" s="1925"/>
      <c r="H162" s="1926"/>
      <c r="I162" s="1864" t="s">
        <v>8742</v>
      </c>
      <c r="J162" s="1864"/>
      <c r="K162" s="1864"/>
      <c r="L162" s="1864"/>
      <c r="M162" s="1864"/>
      <c r="N162" s="2126"/>
      <c r="O162" s="2126"/>
      <c r="P162" s="2126"/>
      <c r="Q162" s="2126"/>
      <c r="R162" s="2126"/>
      <c r="S162" s="2126"/>
      <c r="T162" s="2126"/>
      <c r="U162" s="2126"/>
      <c r="V162" s="2126"/>
      <c r="W162" s="2126"/>
      <c r="X162" s="2126"/>
      <c r="Y162" s="2126"/>
      <c r="Z162" s="2126"/>
      <c r="AA162" s="2126"/>
      <c r="AB162" s="2126"/>
      <c r="AC162" s="2126"/>
      <c r="AD162" s="2126"/>
      <c r="AE162" s="2126"/>
      <c r="AF162" s="2126"/>
      <c r="AG162" s="2126"/>
      <c r="AH162" s="2158"/>
      <c r="AI162" s="2159"/>
      <c r="AJ162" s="2160"/>
    </row>
    <row r="163" spans="1:44" ht="13.5" customHeight="1" x14ac:dyDescent="0.4">
      <c r="A163" s="1977"/>
      <c r="B163" s="2072"/>
      <c r="C163" s="1927"/>
      <c r="D163" s="1928"/>
      <c r="E163" s="1928"/>
      <c r="F163" s="1928"/>
      <c r="G163" s="1928"/>
      <c r="H163" s="1929"/>
      <c r="I163" s="1864" t="s">
        <v>8624</v>
      </c>
      <c r="J163" s="1864"/>
      <c r="K163" s="1864" t="s">
        <v>8625</v>
      </c>
      <c r="L163" s="1864"/>
      <c r="M163" s="1864"/>
      <c r="N163" s="1864" t="s">
        <v>8624</v>
      </c>
      <c r="O163" s="1864"/>
      <c r="P163" s="1864" t="s">
        <v>8625</v>
      </c>
      <c r="Q163" s="1864"/>
      <c r="R163" s="1864"/>
      <c r="S163" s="1864" t="s">
        <v>8624</v>
      </c>
      <c r="T163" s="1864"/>
      <c r="U163" s="1864" t="s">
        <v>8625</v>
      </c>
      <c r="V163" s="1864"/>
      <c r="W163" s="1864"/>
      <c r="X163" s="1864" t="s">
        <v>8624</v>
      </c>
      <c r="Y163" s="1864"/>
      <c r="Z163" s="1864" t="s">
        <v>8625</v>
      </c>
      <c r="AA163" s="1864"/>
      <c r="AB163" s="1864"/>
      <c r="AC163" s="1864" t="s">
        <v>8624</v>
      </c>
      <c r="AD163" s="1864"/>
      <c r="AE163" s="1864" t="s">
        <v>8625</v>
      </c>
      <c r="AF163" s="1864"/>
      <c r="AG163" s="1864"/>
      <c r="AH163" s="2161"/>
      <c r="AI163" s="2162"/>
      <c r="AJ163" s="2163"/>
    </row>
    <row r="164" spans="1:44" ht="13.5" customHeight="1" x14ac:dyDescent="0.4">
      <c r="A164" s="1977"/>
      <c r="B164" s="2072"/>
      <c r="C164" s="1864" t="s">
        <v>8626</v>
      </c>
      <c r="D164" s="1864"/>
      <c r="E164" s="1864"/>
      <c r="F164" s="1864" t="s">
        <v>8627</v>
      </c>
      <c r="G164" s="1864"/>
      <c r="H164" s="1864"/>
      <c r="I164" s="2040"/>
      <c r="J164" s="2040"/>
      <c r="K164" s="2040"/>
      <c r="L164" s="2040"/>
      <c r="M164" s="2040"/>
      <c r="N164" s="2040"/>
      <c r="O164" s="2040"/>
      <c r="P164" s="2040"/>
      <c r="Q164" s="2040"/>
      <c r="R164" s="2040"/>
      <c r="S164" s="2040"/>
      <c r="T164" s="2040"/>
      <c r="U164" s="2040"/>
      <c r="V164" s="2040"/>
      <c r="W164" s="2040"/>
      <c r="X164" s="2040"/>
      <c r="Y164" s="2040"/>
      <c r="Z164" s="2040"/>
      <c r="AA164" s="2040"/>
      <c r="AB164" s="2040"/>
      <c r="AC164" s="2040"/>
      <c r="AD164" s="2040"/>
      <c r="AE164" s="2040"/>
      <c r="AF164" s="2040"/>
      <c r="AG164" s="2040"/>
      <c r="AH164" s="2161"/>
      <c r="AI164" s="2162"/>
      <c r="AJ164" s="2163"/>
    </row>
    <row r="165" spans="1:44" ht="13.5" customHeight="1" x14ac:dyDescent="0.4">
      <c r="A165" s="1977"/>
      <c r="B165" s="2072"/>
      <c r="C165" s="1864"/>
      <c r="D165" s="1864"/>
      <c r="E165" s="1864"/>
      <c r="F165" s="1864" t="s">
        <v>8628</v>
      </c>
      <c r="G165" s="1864"/>
      <c r="H165" s="1864"/>
      <c r="I165" s="2040"/>
      <c r="J165" s="2040"/>
      <c r="K165" s="2040"/>
      <c r="L165" s="2040"/>
      <c r="M165" s="2040"/>
      <c r="N165" s="2040"/>
      <c r="O165" s="2040"/>
      <c r="P165" s="2040"/>
      <c r="Q165" s="2040"/>
      <c r="R165" s="2040"/>
      <c r="S165" s="2040"/>
      <c r="T165" s="2040"/>
      <c r="U165" s="2040"/>
      <c r="V165" s="2040"/>
      <c r="W165" s="2040"/>
      <c r="X165" s="2040"/>
      <c r="Y165" s="2040"/>
      <c r="Z165" s="2040"/>
      <c r="AA165" s="2040"/>
      <c r="AB165" s="2040"/>
      <c r="AC165" s="2040"/>
      <c r="AD165" s="2040"/>
      <c r="AE165" s="2040"/>
      <c r="AF165" s="2040"/>
      <c r="AG165" s="2040"/>
      <c r="AH165" s="2161"/>
      <c r="AI165" s="2162"/>
      <c r="AJ165" s="2163"/>
    </row>
    <row r="166" spans="1:44" ht="13.5" customHeight="1" x14ac:dyDescent="0.4">
      <c r="A166" s="1977"/>
      <c r="B166" s="2072"/>
      <c r="C166" s="1864" t="s">
        <v>8629</v>
      </c>
      <c r="D166" s="1864"/>
      <c r="E166" s="1864"/>
      <c r="F166" s="1864"/>
      <c r="G166" s="1864"/>
      <c r="H166" s="1864"/>
      <c r="I166" s="2040"/>
      <c r="J166" s="2040"/>
      <c r="K166" s="2040"/>
      <c r="L166" s="2040"/>
      <c r="M166" s="2040"/>
      <c r="N166" s="2040"/>
      <c r="O166" s="2040"/>
      <c r="P166" s="2040"/>
      <c r="Q166" s="2040"/>
      <c r="R166" s="2040"/>
      <c r="S166" s="2040"/>
      <c r="T166" s="2040"/>
      <c r="U166" s="2040"/>
      <c r="V166" s="2040"/>
      <c r="W166" s="2040"/>
      <c r="X166" s="2040"/>
      <c r="Y166" s="2040"/>
      <c r="Z166" s="2040"/>
      <c r="AA166" s="2040"/>
      <c r="AB166" s="2040"/>
      <c r="AC166" s="2040"/>
      <c r="AD166" s="2040"/>
      <c r="AE166" s="2040"/>
      <c r="AF166" s="2040"/>
      <c r="AG166" s="2040"/>
      <c r="AH166" s="2161"/>
      <c r="AI166" s="2162"/>
      <c r="AJ166" s="2163"/>
    </row>
    <row r="167" spans="1:44" ht="13.5" customHeight="1" x14ac:dyDescent="0.4">
      <c r="A167" s="1977"/>
      <c r="B167" s="2072"/>
      <c r="C167" s="1913" t="s">
        <v>8630</v>
      </c>
      <c r="D167" s="1913"/>
      <c r="E167" s="1913"/>
      <c r="F167" s="1913"/>
      <c r="G167" s="1913"/>
      <c r="H167" s="1913"/>
      <c r="I167" s="2066"/>
      <c r="J167" s="2066"/>
      <c r="K167" s="2066"/>
      <c r="L167" s="2066"/>
      <c r="M167" s="2066"/>
      <c r="N167" s="2066"/>
      <c r="O167" s="2066"/>
      <c r="P167" s="2066"/>
      <c r="Q167" s="2066"/>
      <c r="R167" s="2066"/>
      <c r="S167" s="2066"/>
      <c r="T167" s="2066"/>
      <c r="U167" s="2066"/>
      <c r="V167" s="2066"/>
      <c r="W167" s="2066"/>
      <c r="X167" s="2066"/>
      <c r="Y167" s="2066"/>
      <c r="Z167" s="2066"/>
      <c r="AA167" s="2066"/>
      <c r="AB167" s="2066"/>
      <c r="AC167" s="2066"/>
      <c r="AD167" s="2066"/>
      <c r="AE167" s="2066"/>
      <c r="AF167" s="2066"/>
      <c r="AG167" s="2066"/>
      <c r="AH167" s="2164"/>
      <c r="AI167" s="2165"/>
      <c r="AJ167" s="2166"/>
    </row>
    <row r="168" spans="1:44" ht="18" customHeight="1" x14ac:dyDescent="0.4">
      <c r="A168" s="1977"/>
      <c r="B168" s="2072"/>
      <c r="C168" s="2026" t="s">
        <v>8743</v>
      </c>
      <c r="D168" s="2047"/>
      <c r="E168" s="2047"/>
      <c r="F168" s="2047"/>
      <c r="G168" s="2047"/>
      <c r="H168" s="2048"/>
      <c r="I168" s="2167">
        <v>1</v>
      </c>
      <c r="J168" s="2168"/>
      <c r="K168" s="2168"/>
      <c r="L168" s="2168"/>
      <c r="M168" s="2168"/>
      <c r="N168" s="2168"/>
      <c r="O168" s="2168"/>
      <c r="P168" s="2168"/>
      <c r="Q168" s="2168"/>
      <c r="R168" s="2168"/>
      <c r="S168" s="2168"/>
      <c r="T168" s="2168"/>
      <c r="U168" s="2168"/>
      <c r="V168" s="2168"/>
      <c r="W168" s="2168"/>
      <c r="X168" s="2168"/>
      <c r="Y168" s="2168"/>
      <c r="Z168" s="2168"/>
      <c r="AA168" s="2168"/>
      <c r="AB168" s="2168"/>
      <c r="AC168" s="2168"/>
      <c r="AD168" s="2168"/>
      <c r="AE168" s="2168"/>
      <c r="AF168" s="2168"/>
      <c r="AG168" s="2168"/>
      <c r="AH168" s="2168"/>
      <c r="AI168" s="2168"/>
      <c r="AJ168" s="2169"/>
    </row>
    <row r="169" spans="1:44" ht="13.5" customHeight="1" x14ac:dyDescent="0.4">
      <c r="A169" s="1977"/>
      <c r="B169" s="2072"/>
      <c r="C169" s="2026" t="s">
        <v>8689</v>
      </c>
      <c r="D169" s="2047"/>
      <c r="E169" s="2047"/>
      <c r="F169" s="2047"/>
      <c r="G169" s="2047"/>
      <c r="H169" s="2048"/>
      <c r="I169" s="2049"/>
      <c r="J169" s="2050"/>
      <c r="K169" s="2050"/>
      <c r="L169" s="2050"/>
      <c r="M169" s="2050"/>
      <c r="N169" s="2050"/>
      <c r="O169" s="2051" t="s">
        <v>8744</v>
      </c>
      <c r="P169" s="2051"/>
      <c r="Q169" s="2051"/>
      <c r="R169" s="2051"/>
      <c r="S169" s="2051"/>
      <c r="T169" s="2051"/>
      <c r="U169" s="2051"/>
      <c r="V169" s="2051"/>
      <c r="W169" s="2051"/>
      <c r="X169" s="2051"/>
      <c r="Y169" s="2051"/>
      <c r="Z169" s="2051"/>
      <c r="AA169" s="2051"/>
      <c r="AB169" s="2051"/>
      <c r="AC169" s="2051"/>
      <c r="AD169" s="2051"/>
      <c r="AE169" s="2051"/>
      <c r="AF169" s="2051"/>
      <c r="AG169" s="2051"/>
      <c r="AH169" s="2051"/>
      <c r="AI169" s="2051"/>
      <c r="AJ169" s="2052"/>
    </row>
    <row r="170" spans="1:44" ht="13.5" customHeight="1" x14ac:dyDescent="0.4">
      <c r="A170" s="1977"/>
      <c r="B170" s="2072"/>
      <c r="C170" s="2026" t="s">
        <v>8691</v>
      </c>
      <c r="D170" s="2047"/>
      <c r="E170" s="2047"/>
      <c r="F170" s="2047"/>
      <c r="G170" s="2047"/>
      <c r="H170" s="2048"/>
      <c r="I170" s="2049"/>
      <c r="J170" s="2050"/>
      <c r="K170" s="2050"/>
      <c r="L170" s="2050"/>
      <c r="M170" s="2050"/>
      <c r="N170" s="2050"/>
      <c r="O170" s="2051" t="s">
        <v>8692</v>
      </c>
      <c r="P170" s="2051"/>
      <c r="Q170" s="2051"/>
      <c r="R170" s="2051"/>
      <c r="S170" s="2051"/>
      <c r="T170" s="2051"/>
      <c r="U170" s="2051"/>
      <c r="V170" s="2051"/>
      <c r="W170" s="2051"/>
      <c r="X170" s="2051"/>
      <c r="Y170" s="2051"/>
      <c r="Z170" s="2051"/>
      <c r="AA170" s="2051"/>
      <c r="AB170" s="2051"/>
      <c r="AC170" s="2051"/>
      <c r="AD170" s="2051"/>
      <c r="AE170" s="2051"/>
      <c r="AF170" s="2051"/>
      <c r="AG170" s="2051"/>
      <c r="AH170" s="2051"/>
      <c r="AI170" s="2051"/>
      <c r="AJ170" s="2052"/>
    </row>
    <row r="171" spans="1:44" ht="13.5" customHeight="1" x14ac:dyDescent="0.4">
      <c r="A171" s="1977"/>
      <c r="B171" s="2072"/>
      <c r="C171" s="1457" t="s">
        <v>8693</v>
      </c>
      <c r="D171" s="2033"/>
      <c r="E171" s="2033"/>
      <c r="F171" s="2033"/>
      <c r="G171" s="2033"/>
      <c r="H171" s="1458"/>
      <c r="I171" s="2053"/>
      <c r="J171" s="2054"/>
      <c r="K171" s="2054"/>
      <c r="L171" s="2054"/>
      <c r="M171" s="2054"/>
      <c r="N171" s="2054"/>
      <c r="O171" s="2051" t="s">
        <v>8694</v>
      </c>
      <c r="P171" s="2051"/>
      <c r="Q171" s="2051"/>
      <c r="R171" s="2051"/>
      <c r="S171" s="2051"/>
      <c r="T171" s="2051"/>
      <c r="U171" s="2051"/>
      <c r="V171" s="2051"/>
      <c r="W171" s="2051"/>
      <c r="X171" s="2051"/>
      <c r="Y171" s="2051"/>
      <c r="Z171" s="2051"/>
      <c r="AA171" s="2051"/>
      <c r="AB171" s="2051"/>
      <c r="AC171" s="2051"/>
      <c r="AD171" s="2154"/>
      <c r="AE171" s="1457" t="s">
        <v>8696</v>
      </c>
      <c r="AF171" s="2033"/>
      <c r="AG171" s="2033"/>
      <c r="AH171" s="1458"/>
      <c r="AI171" s="2061"/>
      <c r="AJ171" s="2062"/>
    </row>
    <row r="172" spans="1:44" ht="18" customHeight="1" x14ac:dyDescent="0.4">
      <c r="A172" s="1977"/>
      <c r="B172" s="2072"/>
      <c r="C172" s="1860" t="s">
        <v>8632</v>
      </c>
      <c r="D172" s="1860"/>
      <c r="E172" s="1860"/>
      <c r="F172" s="1860"/>
      <c r="G172" s="1860"/>
      <c r="H172" s="1860"/>
      <c r="I172" s="2155"/>
      <c r="J172" s="2156"/>
      <c r="K172" s="2156"/>
      <c r="L172" s="2156"/>
      <c r="M172" s="2156"/>
      <c r="N172" s="2156"/>
      <c r="O172" s="2156"/>
      <c r="P172" s="2156"/>
      <c r="Q172" s="2156"/>
      <c r="R172" s="2156"/>
      <c r="S172" s="2156"/>
      <c r="T172" s="2156"/>
      <c r="U172" s="2156"/>
      <c r="V172" s="2156"/>
      <c r="W172" s="2156"/>
      <c r="X172" s="2156"/>
      <c r="Y172" s="2156"/>
      <c r="Z172" s="2156"/>
      <c r="AA172" s="2156"/>
      <c r="AB172" s="2156"/>
      <c r="AC172" s="2156"/>
      <c r="AD172" s="2156"/>
      <c r="AE172" s="2156"/>
      <c r="AF172" s="2156"/>
      <c r="AG172" s="2156"/>
      <c r="AH172" s="2156"/>
      <c r="AI172" s="2156"/>
      <c r="AJ172" s="2157"/>
      <c r="AL172" s="626" t="b">
        <v>0</v>
      </c>
      <c r="AM172" s="626" t="b">
        <v>0</v>
      </c>
      <c r="AN172" s="626" t="b">
        <v>0</v>
      </c>
      <c r="AO172" s="626" t="b">
        <v>0</v>
      </c>
      <c r="AP172" s="626" t="b">
        <v>0</v>
      </c>
      <c r="AQ172" s="626" t="b">
        <v>0</v>
      </c>
      <c r="AR172" s="626" t="b">
        <v>0</v>
      </c>
    </row>
    <row r="173" spans="1:44" ht="13.5" customHeight="1" x14ac:dyDescent="0.4">
      <c r="A173" s="1977"/>
      <c r="B173" s="2072"/>
      <c r="C173" s="1860" t="s">
        <v>8633</v>
      </c>
      <c r="D173" s="1860"/>
      <c r="E173" s="1860"/>
      <c r="F173" s="1860"/>
      <c r="G173" s="1860"/>
      <c r="H173" s="1860"/>
      <c r="I173" s="1909" t="s">
        <v>8634</v>
      </c>
      <c r="J173" s="1860"/>
      <c r="K173" s="1860"/>
      <c r="L173" s="1911" t="s">
        <v>7933</v>
      </c>
      <c r="M173" s="1911"/>
      <c r="N173" s="1918"/>
      <c r="O173" s="1909" t="s">
        <v>8746</v>
      </c>
      <c r="P173" s="1884"/>
      <c r="Q173" s="1910" t="s">
        <v>7933</v>
      </c>
      <c r="R173" s="1911"/>
      <c r="S173" s="1911"/>
      <c r="T173" s="1860" t="s">
        <v>8636</v>
      </c>
      <c r="U173" s="1860"/>
      <c r="V173" s="1860"/>
      <c r="W173" s="1911" t="s">
        <v>7933</v>
      </c>
      <c r="X173" s="1911"/>
      <c r="Y173" s="1918"/>
      <c r="Z173" s="1909" t="s">
        <v>8637</v>
      </c>
      <c r="AA173" s="1884"/>
      <c r="AB173" s="1910" t="s">
        <v>7933</v>
      </c>
      <c r="AC173" s="1911"/>
      <c r="AD173" s="1911"/>
      <c r="AE173" s="1860" t="s">
        <v>196</v>
      </c>
      <c r="AF173" s="1860"/>
      <c r="AG173" s="1860"/>
      <c r="AH173" s="1860"/>
      <c r="AI173" s="1860"/>
      <c r="AJ173" s="1912"/>
    </row>
    <row r="174" spans="1:44" ht="13.5" customHeight="1" x14ac:dyDescent="0.4">
      <c r="A174" s="1977"/>
      <c r="B174" s="2072"/>
      <c r="C174" s="1860"/>
      <c r="D174" s="1860"/>
      <c r="E174" s="1860"/>
      <c r="F174" s="1860"/>
      <c r="G174" s="1860"/>
      <c r="H174" s="1860"/>
      <c r="I174" s="1909" t="s">
        <v>8638</v>
      </c>
      <c r="J174" s="1860"/>
      <c r="K174" s="1860"/>
      <c r="L174" s="1911" t="s">
        <v>7933</v>
      </c>
      <c r="M174" s="1911"/>
      <c r="N174" s="1918"/>
      <c r="O174" s="1909" t="s">
        <v>8745</v>
      </c>
      <c r="P174" s="1884"/>
      <c r="Q174" s="1910" t="s">
        <v>7933</v>
      </c>
      <c r="R174" s="1911"/>
      <c r="S174" s="1911"/>
      <c r="T174" s="1860" t="s">
        <v>8639</v>
      </c>
      <c r="U174" s="1860"/>
      <c r="V174" s="1860"/>
      <c r="W174" s="1911" t="s">
        <v>7933</v>
      </c>
      <c r="X174" s="1911"/>
      <c r="Y174" s="1918"/>
      <c r="Z174" s="1909" t="s">
        <v>8745</v>
      </c>
      <c r="AA174" s="1884"/>
      <c r="AB174" s="1910" t="s">
        <v>7933</v>
      </c>
      <c r="AC174" s="1911"/>
      <c r="AD174" s="1911"/>
      <c r="AE174" s="1919"/>
      <c r="AF174" s="1920"/>
      <c r="AG174" s="1920"/>
      <c r="AH174" s="1920"/>
      <c r="AI174" s="1920"/>
      <c r="AJ174" s="1921"/>
    </row>
    <row r="175" spans="1:44" ht="18" customHeight="1" x14ac:dyDescent="0.4">
      <c r="A175" s="1977"/>
      <c r="B175" s="2072"/>
      <c r="C175" s="1860" t="s">
        <v>8641</v>
      </c>
      <c r="D175" s="1860"/>
      <c r="E175" s="1860"/>
      <c r="F175" s="1860"/>
      <c r="G175" s="1860"/>
      <c r="H175" s="1860"/>
      <c r="I175" s="1901" t="s">
        <v>8747</v>
      </c>
      <c r="J175" s="1901"/>
      <c r="K175" s="1901"/>
      <c r="L175" s="1901"/>
      <c r="M175" s="1902"/>
      <c r="N175" s="2135"/>
      <c r="O175" s="2136"/>
      <c r="P175" s="2136"/>
      <c r="Q175" s="2136"/>
      <c r="R175" s="2136"/>
      <c r="S175" s="2136"/>
      <c r="T175" s="2136"/>
      <c r="U175" s="2136"/>
      <c r="V175" s="2136"/>
      <c r="W175" s="2136"/>
      <c r="X175" s="2136"/>
      <c r="Y175" s="2136"/>
      <c r="Z175" s="2136"/>
      <c r="AA175" s="2136"/>
      <c r="AB175" s="2136"/>
      <c r="AC175" s="2136"/>
      <c r="AD175" s="2136"/>
      <c r="AE175" s="2136"/>
      <c r="AF175" s="2136"/>
      <c r="AG175" s="2136"/>
      <c r="AH175" s="2136"/>
      <c r="AI175" s="2136"/>
      <c r="AJ175" s="2137"/>
      <c r="AL175" s="626" t="b">
        <v>0</v>
      </c>
      <c r="AM175" s="626" t="b">
        <v>0</v>
      </c>
      <c r="AN175" s="626" t="b">
        <v>0</v>
      </c>
      <c r="AO175" s="626" t="b">
        <v>0</v>
      </c>
      <c r="AP175" s="626" t="b">
        <v>0</v>
      </c>
    </row>
    <row r="176" spans="1:44" ht="18" customHeight="1" x14ac:dyDescent="0.4">
      <c r="A176" s="1977"/>
      <c r="B176" s="2072"/>
      <c r="C176" s="1860"/>
      <c r="D176" s="1860"/>
      <c r="E176" s="1860"/>
      <c r="F176" s="1860"/>
      <c r="G176" s="1860"/>
      <c r="H176" s="1860"/>
      <c r="I176" s="1864" t="s">
        <v>8748</v>
      </c>
      <c r="J176" s="1864"/>
      <c r="K176" s="1864"/>
      <c r="L176" s="1864"/>
      <c r="M176" s="1864"/>
      <c r="N176" s="2138"/>
      <c r="O176" s="2138"/>
      <c r="P176" s="2138"/>
      <c r="Q176" s="2138"/>
      <c r="R176" s="2138"/>
      <c r="S176" s="2138"/>
      <c r="T176" s="2138"/>
      <c r="U176" s="2138"/>
      <c r="V176" s="2138"/>
      <c r="W176" s="1860" t="s">
        <v>8749</v>
      </c>
      <c r="X176" s="1860"/>
      <c r="Y176" s="1860"/>
      <c r="Z176" s="1860"/>
      <c r="AA176" s="1860"/>
      <c r="AB176" s="2138"/>
      <c r="AC176" s="2138"/>
      <c r="AD176" s="2138"/>
      <c r="AE176" s="2138"/>
      <c r="AF176" s="2138"/>
      <c r="AG176" s="2138"/>
      <c r="AH176" s="2138"/>
      <c r="AI176" s="2138"/>
      <c r="AJ176" s="2140"/>
      <c r="AL176" s="626" t="b">
        <v>0</v>
      </c>
      <c r="AM176" s="626" t="b">
        <v>0</v>
      </c>
    </row>
    <row r="177" spans="1:37" ht="18" customHeight="1" x14ac:dyDescent="0.4">
      <c r="A177" s="1977"/>
      <c r="B177" s="2072"/>
      <c r="C177" s="1457" t="s">
        <v>8750</v>
      </c>
      <c r="D177" s="2033"/>
      <c r="E177" s="2033"/>
      <c r="F177" s="2033"/>
      <c r="G177" s="2033"/>
      <c r="H177" s="1458"/>
      <c r="I177" s="2067">
        <v>2</v>
      </c>
      <c r="J177" s="2068"/>
      <c r="K177" s="2068"/>
      <c r="L177" s="2068"/>
      <c r="M177" s="2069"/>
      <c r="N177" s="2142" t="s">
        <v>8751</v>
      </c>
      <c r="O177" s="2143"/>
      <c r="P177" s="2143"/>
      <c r="Q177" s="2143"/>
      <c r="R177" s="2144"/>
      <c r="S177" s="2067">
        <v>2</v>
      </c>
      <c r="T177" s="2068"/>
      <c r="U177" s="2068"/>
      <c r="V177" s="2068"/>
      <c r="W177" s="2069"/>
      <c r="X177" s="2142" t="s">
        <v>8826</v>
      </c>
      <c r="Y177" s="2143"/>
      <c r="Z177" s="2143"/>
      <c r="AA177" s="2143"/>
      <c r="AB177" s="2143"/>
      <c r="AC177" s="633">
        <v>1</v>
      </c>
      <c r="AD177" s="634" t="str">
        <f>IF(ISNA(VLOOKUP(AC177, 出力変換_人員配置区分_生活介護,4,FALSE)),0, VLOOKUP(AC177, 出力変換_人員配置区分_生活介護,4,FALSE)) &amp; ""</f>
        <v>00</v>
      </c>
      <c r="AE177" s="635" t="s">
        <v>8753</v>
      </c>
      <c r="AF177" s="633" t="str">
        <f>IF(ISNA(VLOOKUP(AE177, 取込変換_人員配置区分_生活介護,2,FALSE)),1, VLOOKUP(AE177, 取込変換_人員配置区分_生活介護,2,FALSE)) &amp; ""</f>
        <v>1</v>
      </c>
      <c r="AG177" s="633"/>
      <c r="AH177" s="633"/>
      <c r="AI177" s="633"/>
      <c r="AJ177" s="636"/>
    </row>
    <row r="178" spans="1:37" ht="18" customHeight="1" thickBot="1" x14ac:dyDescent="0.45">
      <c r="A178" s="2073"/>
      <c r="B178" s="2074"/>
      <c r="C178" s="2145" t="s">
        <v>3528</v>
      </c>
      <c r="D178" s="2146"/>
      <c r="E178" s="2146"/>
      <c r="F178" s="2146"/>
      <c r="G178" s="2146"/>
      <c r="H178" s="2146"/>
      <c r="I178" s="2146"/>
      <c r="J178" s="2146"/>
      <c r="K178" s="2146"/>
      <c r="L178" s="2146"/>
      <c r="M178" s="2147"/>
      <c r="N178" s="2148"/>
      <c r="O178" s="2149"/>
      <c r="P178" s="2149"/>
      <c r="Q178" s="2149"/>
      <c r="R178" s="2149"/>
      <c r="S178" s="2149"/>
      <c r="T178" s="2149"/>
      <c r="U178" s="2149"/>
      <c r="V178" s="2149"/>
      <c r="W178" s="2150"/>
      <c r="X178" s="2173" t="s">
        <v>8754</v>
      </c>
      <c r="Y178" s="2174"/>
      <c r="Z178" s="2174"/>
      <c r="AA178" s="2174"/>
      <c r="AB178" s="2174"/>
      <c r="AC178" s="2174"/>
      <c r="AD178" s="2174"/>
      <c r="AE178" s="2175"/>
      <c r="AF178" s="2067">
        <v>2</v>
      </c>
      <c r="AG178" s="2068"/>
      <c r="AH178" s="2068"/>
      <c r="AI178" s="2068"/>
      <c r="AJ178" s="2176"/>
    </row>
    <row r="179" spans="1:37" ht="18" hidden="1" customHeight="1" x14ac:dyDescent="0.4">
      <c r="A179" s="637" t="s">
        <v>8755</v>
      </c>
      <c r="B179" s="638"/>
      <c r="C179" s="638"/>
      <c r="D179" s="638"/>
      <c r="E179" s="638"/>
      <c r="F179" s="638"/>
      <c r="G179" s="638"/>
      <c r="H179" s="638"/>
      <c r="I179" s="638"/>
      <c r="J179" s="638"/>
      <c r="K179" s="638"/>
      <c r="L179" s="638"/>
      <c r="M179" s="638"/>
      <c r="N179" s="638"/>
      <c r="O179" s="638"/>
      <c r="P179" s="638"/>
      <c r="Q179" s="638"/>
      <c r="R179" s="638"/>
      <c r="S179" s="638"/>
      <c r="T179" s="638"/>
      <c r="U179" s="638"/>
      <c r="V179" s="638"/>
      <c r="W179" s="638"/>
      <c r="X179" s="638"/>
      <c r="Y179" s="638"/>
      <c r="Z179" s="638"/>
      <c r="AA179" s="638"/>
      <c r="AB179" s="638"/>
      <c r="AC179" s="638"/>
      <c r="AD179" s="638"/>
      <c r="AE179" s="638"/>
      <c r="AF179" s="638"/>
      <c r="AG179" s="638"/>
      <c r="AH179" s="638"/>
      <c r="AI179" s="638"/>
      <c r="AJ179" s="639"/>
      <c r="AK179" s="640"/>
    </row>
    <row r="180" spans="1:37" ht="18" hidden="1" customHeight="1" x14ac:dyDescent="0.4">
      <c r="A180" s="637" t="s">
        <v>8755</v>
      </c>
      <c r="B180" s="638"/>
      <c r="C180" s="638"/>
      <c r="D180" s="638"/>
      <c r="E180" s="638"/>
      <c r="F180" s="638"/>
      <c r="G180" s="638"/>
      <c r="H180" s="638"/>
      <c r="I180" s="638"/>
      <c r="J180" s="638"/>
      <c r="K180" s="638"/>
      <c r="L180" s="638"/>
      <c r="M180" s="638"/>
      <c r="N180" s="638"/>
      <c r="O180" s="638"/>
      <c r="P180" s="638"/>
      <c r="Q180" s="638"/>
      <c r="R180" s="638"/>
      <c r="S180" s="638"/>
      <c r="T180" s="638"/>
      <c r="U180" s="638"/>
      <c r="V180" s="638"/>
      <c r="W180" s="638"/>
      <c r="X180" s="638"/>
      <c r="Y180" s="638"/>
      <c r="Z180" s="638"/>
      <c r="AA180" s="638"/>
      <c r="AB180" s="638"/>
      <c r="AC180" s="638"/>
      <c r="AD180" s="638"/>
      <c r="AE180" s="638"/>
      <c r="AF180" s="638"/>
      <c r="AG180" s="638"/>
      <c r="AH180" s="638"/>
      <c r="AI180" s="638"/>
      <c r="AJ180" s="639"/>
      <c r="AK180" s="640"/>
    </row>
    <row r="181" spans="1:37" ht="18" hidden="1" customHeight="1" x14ac:dyDescent="0.4">
      <c r="A181" s="637" t="s">
        <v>8755</v>
      </c>
      <c r="B181" s="638"/>
      <c r="C181" s="638"/>
      <c r="D181" s="638"/>
      <c r="E181" s="638"/>
      <c r="F181" s="638"/>
      <c r="G181" s="638"/>
      <c r="H181" s="638"/>
      <c r="I181" s="638"/>
      <c r="J181" s="638"/>
      <c r="K181" s="638"/>
      <c r="L181" s="638"/>
      <c r="M181" s="638"/>
      <c r="N181" s="638"/>
      <c r="O181" s="638"/>
      <c r="P181" s="638"/>
      <c r="Q181" s="638"/>
      <c r="R181" s="638"/>
      <c r="S181" s="638"/>
      <c r="T181" s="638"/>
      <c r="U181" s="638"/>
      <c r="V181" s="638"/>
      <c r="W181" s="638"/>
      <c r="X181" s="638"/>
      <c r="Y181" s="638"/>
      <c r="Z181" s="638"/>
      <c r="AA181" s="638"/>
      <c r="AB181" s="638"/>
      <c r="AC181" s="638"/>
      <c r="AD181" s="638"/>
      <c r="AE181" s="638"/>
      <c r="AF181" s="638"/>
      <c r="AG181" s="638"/>
      <c r="AH181" s="638"/>
      <c r="AI181" s="638"/>
      <c r="AJ181" s="639"/>
      <c r="AK181" s="640"/>
    </row>
    <row r="182" spans="1:37" ht="18" hidden="1" customHeight="1" x14ac:dyDescent="0.4">
      <c r="A182" s="637" t="s">
        <v>8755</v>
      </c>
      <c r="B182" s="638"/>
      <c r="C182" s="638"/>
      <c r="D182" s="638"/>
      <c r="E182" s="638"/>
      <c r="F182" s="638"/>
      <c r="G182" s="638"/>
      <c r="H182" s="638"/>
      <c r="I182" s="638"/>
      <c r="J182" s="638"/>
      <c r="K182" s="638"/>
      <c r="L182" s="638"/>
      <c r="M182" s="638"/>
      <c r="N182" s="638"/>
      <c r="O182" s="638"/>
      <c r="P182" s="638"/>
      <c r="Q182" s="638"/>
      <c r="R182" s="638"/>
      <c r="S182" s="638"/>
      <c r="T182" s="638"/>
      <c r="U182" s="638"/>
      <c r="V182" s="638"/>
      <c r="W182" s="638"/>
      <c r="X182" s="638"/>
      <c r="Y182" s="638"/>
      <c r="Z182" s="638"/>
      <c r="AA182" s="638"/>
      <c r="AB182" s="638"/>
      <c r="AC182" s="638"/>
      <c r="AD182" s="638"/>
      <c r="AE182" s="638"/>
      <c r="AF182" s="638"/>
      <c r="AG182" s="638"/>
      <c r="AH182" s="638"/>
      <c r="AI182" s="638"/>
      <c r="AJ182" s="639"/>
      <c r="AK182" s="640"/>
    </row>
    <row r="183" spans="1:37" ht="18" hidden="1" customHeight="1" x14ac:dyDescent="0.4">
      <c r="A183" s="637" t="s">
        <v>8755</v>
      </c>
      <c r="B183" s="638"/>
      <c r="C183" s="638"/>
      <c r="D183" s="638"/>
      <c r="E183" s="638"/>
      <c r="F183" s="638"/>
      <c r="G183" s="638"/>
      <c r="H183" s="638"/>
      <c r="I183" s="638"/>
      <c r="J183" s="638"/>
      <c r="K183" s="638"/>
      <c r="L183" s="638"/>
      <c r="M183" s="638"/>
      <c r="N183" s="638"/>
      <c r="O183" s="638"/>
      <c r="P183" s="638"/>
      <c r="Q183" s="638"/>
      <c r="R183" s="638"/>
      <c r="S183" s="638"/>
      <c r="T183" s="638"/>
      <c r="U183" s="638"/>
      <c r="V183" s="638"/>
      <c r="W183" s="638"/>
      <c r="X183" s="638"/>
      <c r="Y183" s="638"/>
      <c r="Z183" s="638"/>
      <c r="AA183" s="638"/>
      <c r="AB183" s="638"/>
      <c r="AC183" s="638"/>
      <c r="AD183" s="638"/>
      <c r="AE183" s="638"/>
      <c r="AF183" s="638"/>
      <c r="AG183" s="638"/>
      <c r="AH183" s="638"/>
      <c r="AI183" s="638"/>
      <c r="AJ183" s="639"/>
      <c r="AK183" s="640"/>
    </row>
    <row r="184" spans="1:37" ht="18" hidden="1" customHeight="1" x14ac:dyDescent="0.4">
      <c r="A184" s="637" t="s">
        <v>8755</v>
      </c>
      <c r="B184" s="638"/>
      <c r="C184" s="638"/>
      <c r="D184" s="638"/>
      <c r="E184" s="638"/>
      <c r="F184" s="638"/>
      <c r="G184" s="638"/>
      <c r="H184" s="638"/>
      <c r="I184" s="638"/>
      <c r="J184" s="638"/>
      <c r="K184" s="638"/>
      <c r="L184" s="638"/>
      <c r="M184" s="638"/>
      <c r="N184" s="638"/>
      <c r="O184" s="638"/>
      <c r="P184" s="638"/>
      <c r="Q184" s="638"/>
      <c r="R184" s="638"/>
      <c r="S184" s="638"/>
      <c r="T184" s="638"/>
      <c r="U184" s="638"/>
      <c r="V184" s="638"/>
      <c r="W184" s="638"/>
      <c r="X184" s="638"/>
      <c r="Y184" s="638"/>
      <c r="Z184" s="638"/>
      <c r="AA184" s="638"/>
      <c r="AB184" s="638"/>
      <c r="AC184" s="638"/>
      <c r="AD184" s="638"/>
      <c r="AE184" s="638"/>
      <c r="AF184" s="638"/>
      <c r="AG184" s="638"/>
      <c r="AH184" s="638"/>
      <c r="AI184" s="638"/>
      <c r="AJ184" s="639"/>
      <c r="AK184" s="640"/>
    </row>
    <row r="185" spans="1:37" ht="18" hidden="1" customHeight="1" x14ac:dyDescent="0.4">
      <c r="A185" s="637" t="s">
        <v>8755</v>
      </c>
      <c r="B185" s="638"/>
      <c r="C185" s="638"/>
      <c r="D185" s="638"/>
      <c r="E185" s="638"/>
      <c r="F185" s="638"/>
      <c r="G185" s="638"/>
      <c r="H185" s="638"/>
      <c r="I185" s="638"/>
      <c r="J185" s="638"/>
      <c r="K185" s="638"/>
      <c r="L185" s="638"/>
      <c r="M185" s="638"/>
      <c r="N185" s="638"/>
      <c r="O185" s="638"/>
      <c r="P185" s="638"/>
      <c r="Q185" s="638"/>
      <c r="R185" s="638"/>
      <c r="S185" s="638"/>
      <c r="T185" s="638"/>
      <c r="U185" s="638"/>
      <c r="V185" s="638"/>
      <c r="W185" s="638"/>
      <c r="X185" s="638"/>
      <c r="Y185" s="638"/>
      <c r="Z185" s="638"/>
      <c r="AA185" s="638"/>
      <c r="AB185" s="638"/>
      <c r="AC185" s="638"/>
      <c r="AD185" s="638"/>
      <c r="AE185" s="638"/>
      <c r="AF185" s="638"/>
      <c r="AG185" s="638"/>
      <c r="AH185" s="638"/>
      <c r="AI185" s="638"/>
      <c r="AJ185" s="639"/>
      <c r="AK185" s="640"/>
    </row>
    <row r="186" spans="1:37" ht="18" hidden="1" customHeight="1" x14ac:dyDescent="0.4">
      <c r="A186" s="637" t="s">
        <v>8755</v>
      </c>
      <c r="B186" s="638"/>
      <c r="C186" s="638"/>
      <c r="D186" s="638"/>
      <c r="E186" s="638"/>
      <c r="F186" s="638"/>
      <c r="G186" s="638"/>
      <c r="H186" s="638"/>
      <c r="I186" s="638"/>
      <c r="J186" s="638"/>
      <c r="K186" s="638"/>
      <c r="L186" s="638"/>
      <c r="M186" s="638"/>
      <c r="N186" s="638"/>
      <c r="O186" s="638"/>
      <c r="P186" s="638"/>
      <c r="Q186" s="638"/>
      <c r="R186" s="638"/>
      <c r="S186" s="638"/>
      <c r="T186" s="638"/>
      <c r="U186" s="638"/>
      <c r="V186" s="638"/>
      <c r="W186" s="638"/>
      <c r="X186" s="638"/>
      <c r="Y186" s="638"/>
      <c r="Z186" s="638"/>
      <c r="AA186" s="638"/>
      <c r="AB186" s="638"/>
      <c r="AC186" s="638"/>
      <c r="AD186" s="638"/>
      <c r="AE186" s="638"/>
      <c r="AF186" s="638"/>
      <c r="AG186" s="638"/>
      <c r="AH186" s="638"/>
      <c r="AI186" s="638"/>
      <c r="AJ186" s="639"/>
      <c r="AK186" s="640"/>
    </row>
    <row r="187" spans="1:37" ht="18" hidden="1" customHeight="1" thickBot="1" x14ac:dyDescent="0.45">
      <c r="A187" s="641" t="s">
        <v>8755</v>
      </c>
      <c r="B187" s="642"/>
      <c r="C187" s="642"/>
      <c r="D187" s="642"/>
      <c r="E187" s="642"/>
      <c r="F187" s="642"/>
      <c r="G187" s="642"/>
      <c r="H187" s="642"/>
      <c r="I187" s="642"/>
      <c r="J187" s="642"/>
      <c r="K187" s="642"/>
      <c r="L187" s="642"/>
      <c r="M187" s="642"/>
      <c r="N187" s="642"/>
      <c r="O187" s="642"/>
      <c r="P187" s="642"/>
      <c r="Q187" s="642"/>
      <c r="R187" s="642"/>
      <c r="S187" s="642"/>
      <c r="T187" s="642"/>
      <c r="U187" s="642"/>
      <c r="V187" s="642"/>
      <c r="W187" s="642"/>
      <c r="X187" s="642"/>
      <c r="Y187" s="642"/>
      <c r="Z187" s="642"/>
      <c r="AA187" s="642"/>
      <c r="AB187" s="642"/>
      <c r="AC187" s="642"/>
      <c r="AD187" s="642"/>
      <c r="AE187" s="642"/>
      <c r="AF187" s="642"/>
      <c r="AG187" s="642"/>
      <c r="AH187" s="642"/>
      <c r="AI187" s="642"/>
      <c r="AJ187" s="643"/>
      <c r="AK187" s="640"/>
    </row>
    <row r="188" spans="1:37" ht="13.5" customHeight="1" x14ac:dyDescent="0.4">
      <c r="A188" s="2070" t="s">
        <v>8727</v>
      </c>
      <c r="B188" s="2071"/>
      <c r="C188" s="2075" t="s">
        <v>8621</v>
      </c>
      <c r="D188" s="2076"/>
      <c r="E188" s="2076"/>
      <c r="F188" s="2076"/>
      <c r="G188" s="2076"/>
      <c r="H188" s="2077"/>
      <c r="I188" s="2078" t="s">
        <v>8688</v>
      </c>
      <c r="J188" s="2078"/>
      <c r="K188" s="2078"/>
      <c r="L188" s="2078"/>
      <c r="M188" s="2078"/>
      <c r="N188" s="2078" t="s">
        <v>8739</v>
      </c>
      <c r="O188" s="2078"/>
      <c r="P188" s="2078"/>
      <c r="Q188" s="2078"/>
      <c r="R188" s="2078"/>
      <c r="S188" s="2078" t="s">
        <v>8740</v>
      </c>
      <c r="T188" s="2078"/>
      <c r="U188" s="2078"/>
      <c r="V188" s="2078"/>
      <c r="W188" s="2078"/>
      <c r="X188" s="2078" t="s">
        <v>8741</v>
      </c>
      <c r="Y188" s="2078"/>
      <c r="Z188" s="2078"/>
      <c r="AA188" s="2078"/>
      <c r="AB188" s="2078"/>
      <c r="AC188" s="2078" t="s">
        <v>8687</v>
      </c>
      <c r="AD188" s="2078"/>
      <c r="AE188" s="2078"/>
      <c r="AF188" s="2078"/>
      <c r="AG188" s="2078"/>
      <c r="AH188" s="2170"/>
      <c r="AI188" s="2171"/>
      <c r="AJ188" s="2172"/>
    </row>
    <row r="189" spans="1:37" ht="13.5" customHeight="1" x14ac:dyDescent="0.4">
      <c r="A189" s="1977"/>
      <c r="B189" s="2072"/>
      <c r="C189" s="1927"/>
      <c r="D189" s="1928"/>
      <c r="E189" s="1928"/>
      <c r="F189" s="1928"/>
      <c r="G189" s="1928"/>
      <c r="H189" s="1929"/>
      <c r="I189" s="1864" t="s">
        <v>8624</v>
      </c>
      <c r="J189" s="1864"/>
      <c r="K189" s="1864" t="s">
        <v>8625</v>
      </c>
      <c r="L189" s="1864"/>
      <c r="M189" s="1864"/>
      <c r="N189" s="1864" t="s">
        <v>8624</v>
      </c>
      <c r="O189" s="1864"/>
      <c r="P189" s="1864" t="s">
        <v>8625</v>
      </c>
      <c r="Q189" s="1864"/>
      <c r="R189" s="1864"/>
      <c r="S189" s="1864" t="s">
        <v>8624</v>
      </c>
      <c r="T189" s="1864"/>
      <c r="U189" s="1864" t="s">
        <v>8625</v>
      </c>
      <c r="V189" s="1864"/>
      <c r="W189" s="1864"/>
      <c r="X189" s="1864" t="s">
        <v>8624</v>
      </c>
      <c r="Y189" s="1864"/>
      <c r="Z189" s="1864" t="s">
        <v>8625</v>
      </c>
      <c r="AA189" s="1864"/>
      <c r="AB189" s="1864"/>
      <c r="AC189" s="1864" t="s">
        <v>8624</v>
      </c>
      <c r="AD189" s="1864"/>
      <c r="AE189" s="1864" t="s">
        <v>8625</v>
      </c>
      <c r="AF189" s="1864"/>
      <c r="AG189" s="1864"/>
      <c r="AH189" s="2161"/>
      <c r="AI189" s="2162"/>
      <c r="AJ189" s="2163"/>
    </row>
    <row r="190" spans="1:37" ht="13.5" customHeight="1" x14ac:dyDescent="0.4">
      <c r="A190" s="1977"/>
      <c r="B190" s="2072"/>
      <c r="C190" s="1864" t="s">
        <v>8626</v>
      </c>
      <c r="D190" s="1864"/>
      <c r="E190" s="1864"/>
      <c r="F190" s="1864" t="s">
        <v>8627</v>
      </c>
      <c r="G190" s="1864"/>
      <c r="H190" s="1864"/>
      <c r="I190" s="2040"/>
      <c r="J190" s="2040"/>
      <c r="K190" s="2040"/>
      <c r="L190" s="2040"/>
      <c r="M190" s="2040"/>
      <c r="N190" s="2040"/>
      <c r="O190" s="2040"/>
      <c r="P190" s="2040"/>
      <c r="Q190" s="2040"/>
      <c r="R190" s="2040"/>
      <c r="S190" s="2040"/>
      <c r="T190" s="2040"/>
      <c r="U190" s="2040"/>
      <c r="V190" s="2040"/>
      <c r="W190" s="2040"/>
      <c r="X190" s="2040"/>
      <c r="Y190" s="2040"/>
      <c r="Z190" s="1939"/>
      <c r="AA190" s="1940"/>
      <c r="AB190" s="1941"/>
      <c r="AC190" s="2040"/>
      <c r="AD190" s="2040"/>
      <c r="AE190" s="2040"/>
      <c r="AF190" s="2040"/>
      <c r="AG190" s="2040"/>
      <c r="AH190" s="2161"/>
      <c r="AI190" s="2162"/>
      <c r="AJ190" s="2163"/>
    </row>
    <row r="191" spans="1:37" ht="13.5" customHeight="1" x14ac:dyDescent="0.4">
      <c r="A191" s="1977"/>
      <c r="B191" s="2072"/>
      <c r="C191" s="1864"/>
      <c r="D191" s="1864"/>
      <c r="E191" s="1864"/>
      <c r="F191" s="1864" t="s">
        <v>8628</v>
      </c>
      <c r="G191" s="1864"/>
      <c r="H191" s="1864"/>
      <c r="I191" s="2040"/>
      <c r="J191" s="2040"/>
      <c r="K191" s="2040"/>
      <c r="L191" s="2040"/>
      <c r="M191" s="2040"/>
      <c r="N191" s="2040"/>
      <c r="O191" s="2040"/>
      <c r="P191" s="2040"/>
      <c r="Q191" s="2040"/>
      <c r="R191" s="2040"/>
      <c r="S191" s="2040"/>
      <c r="T191" s="2040"/>
      <c r="U191" s="2040"/>
      <c r="V191" s="2040"/>
      <c r="W191" s="2040"/>
      <c r="X191" s="2040"/>
      <c r="Y191" s="2040"/>
      <c r="Z191" s="1939"/>
      <c r="AA191" s="1940"/>
      <c r="AB191" s="1941"/>
      <c r="AC191" s="2040"/>
      <c r="AD191" s="2040"/>
      <c r="AE191" s="2040"/>
      <c r="AF191" s="2040"/>
      <c r="AG191" s="2040"/>
      <c r="AH191" s="2161"/>
      <c r="AI191" s="2162"/>
      <c r="AJ191" s="2163"/>
    </row>
    <row r="192" spans="1:37" ht="13.5" customHeight="1" x14ac:dyDescent="0.4">
      <c r="A192" s="1977"/>
      <c r="B192" s="2072"/>
      <c r="C192" s="1864" t="s">
        <v>8629</v>
      </c>
      <c r="D192" s="1864"/>
      <c r="E192" s="1864"/>
      <c r="F192" s="1864"/>
      <c r="G192" s="1864"/>
      <c r="H192" s="1864"/>
      <c r="I192" s="2040"/>
      <c r="J192" s="2040"/>
      <c r="K192" s="2040"/>
      <c r="L192" s="2040"/>
      <c r="M192" s="2040"/>
      <c r="N192" s="2040"/>
      <c r="O192" s="2040"/>
      <c r="P192" s="2040"/>
      <c r="Q192" s="2040"/>
      <c r="R192" s="2040"/>
      <c r="S192" s="2040"/>
      <c r="T192" s="2040"/>
      <c r="U192" s="2040"/>
      <c r="V192" s="2040"/>
      <c r="W192" s="2040"/>
      <c r="X192" s="2040"/>
      <c r="Y192" s="2040"/>
      <c r="Z192" s="2040"/>
      <c r="AA192" s="2040"/>
      <c r="AB192" s="2040"/>
      <c r="AC192" s="2040"/>
      <c r="AD192" s="2040"/>
      <c r="AE192" s="2040"/>
      <c r="AF192" s="2040"/>
      <c r="AG192" s="2040"/>
      <c r="AH192" s="2161"/>
      <c r="AI192" s="2162"/>
      <c r="AJ192" s="2163"/>
    </row>
    <row r="193" spans="1:44" ht="13.5" customHeight="1" x14ac:dyDescent="0.4">
      <c r="A193" s="1977"/>
      <c r="B193" s="2072"/>
      <c r="C193" s="1913" t="s">
        <v>8630</v>
      </c>
      <c r="D193" s="1913"/>
      <c r="E193" s="1913"/>
      <c r="F193" s="1913"/>
      <c r="G193" s="1913"/>
      <c r="H193" s="1913"/>
      <c r="I193" s="2066"/>
      <c r="J193" s="2066"/>
      <c r="K193" s="2066"/>
      <c r="L193" s="2066"/>
      <c r="M193" s="2066"/>
      <c r="N193" s="2066"/>
      <c r="O193" s="2066"/>
      <c r="P193" s="2066"/>
      <c r="Q193" s="2066"/>
      <c r="R193" s="2066"/>
      <c r="S193" s="2066"/>
      <c r="T193" s="2066"/>
      <c r="U193" s="2066"/>
      <c r="V193" s="2066"/>
      <c r="W193" s="2066"/>
      <c r="X193" s="2066"/>
      <c r="Y193" s="2066"/>
      <c r="Z193" s="2066"/>
      <c r="AA193" s="2066"/>
      <c r="AB193" s="2066"/>
      <c r="AC193" s="2066"/>
      <c r="AD193" s="2066"/>
      <c r="AE193" s="2066"/>
      <c r="AF193" s="2066"/>
      <c r="AG193" s="2066"/>
      <c r="AH193" s="2164"/>
      <c r="AI193" s="2165"/>
      <c r="AJ193" s="2166"/>
    </row>
    <row r="194" spans="1:44" ht="13.5" customHeight="1" x14ac:dyDescent="0.4">
      <c r="A194" s="1977"/>
      <c r="B194" s="2072"/>
      <c r="C194" s="1924" t="s">
        <v>8621</v>
      </c>
      <c r="D194" s="1925"/>
      <c r="E194" s="1925"/>
      <c r="F194" s="1925"/>
      <c r="G194" s="1925"/>
      <c r="H194" s="1926"/>
      <c r="I194" s="1864" t="s">
        <v>8742</v>
      </c>
      <c r="J194" s="1864"/>
      <c r="K194" s="1864"/>
      <c r="L194" s="1864"/>
      <c r="M194" s="1864"/>
      <c r="N194" s="2126"/>
      <c r="O194" s="2126"/>
      <c r="P194" s="2126"/>
      <c r="Q194" s="2126"/>
      <c r="R194" s="2126"/>
      <c r="S194" s="2126"/>
      <c r="T194" s="2126"/>
      <c r="U194" s="2126"/>
      <c r="V194" s="2126"/>
      <c r="W194" s="2126"/>
      <c r="X194" s="2126"/>
      <c r="Y194" s="2126"/>
      <c r="Z194" s="2126"/>
      <c r="AA194" s="2126"/>
      <c r="AB194" s="2126"/>
      <c r="AC194" s="2126"/>
      <c r="AD194" s="2126"/>
      <c r="AE194" s="2126"/>
      <c r="AF194" s="2126"/>
      <c r="AG194" s="2126"/>
      <c r="AH194" s="2158"/>
      <c r="AI194" s="2159"/>
      <c r="AJ194" s="2160"/>
    </row>
    <row r="195" spans="1:44" ht="13.5" customHeight="1" x14ac:dyDescent="0.4">
      <c r="A195" s="1977"/>
      <c r="B195" s="2072"/>
      <c r="C195" s="1927"/>
      <c r="D195" s="1928"/>
      <c r="E195" s="1928"/>
      <c r="F195" s="1928"/>
      <c r="G195" s="1928"/>
      <c r="H195" s="1929"/>
      <c r="I195" s="1864" t="s">
        <v>8624</v>
      </c>
      <c r="J195" s="1864"/>
      <c r="K195" s="1864" t="s">
        <v>8625</v>
      </c>
      <c r="L195" s="1864"/>
      <c r="M195" s="1864"/>
      <c r="N195" s="1864" t="s">
        <v>8624</v>
      </c>
      <c r="O195" s="1864"/>
      <c r="P195" s="1864" t="s">
        <v>8625</v>
      </c>
      <c r="Q195" s="1864"/>
      <c r="R195" s="1864"/>
      <c r="S195" s="1864" t="s">
        <v>8624</v>
      </c>
      <c r="T195" s="1864"/>
      <c r="U195" s="1864" t="s">
        <v>8625</v>
      </c>
      <c r="V195" s="1864"/>
      <c r="W195" s="1864"/>
      <c r="X195" s="1864" t="s">
        <v>8624</v>
      </c>
      <c r="Y195" s="1864"/>
      <c r="Z195" s="1864" t="s">
        <v>8625</v>
      </c>
      <c r="AA195" s="1864"/>
      <c r="AB195" s="1864"/>
      <c r="AC195" s="1864" t="s">
        <v>8624</v>
      </c>
      <c r="AD195" s="1864"/>
      <c r="AE195" s="1864" t="s">
        <v>8625</v>
      </c>
      <c r="AF195" s="1864"/>
      <c r="AG195" s="1864"/>
      <c r="AH195" s="2161"/>
      <c r="AI195" s="2162"/>
      <c r="AJ195" s="2163"/>
    </row>
    <row r="196" spans="1:44" ht="13.5" customHeight="1" x14ac:dyDescent="0.4">
      <c r="A196" s="1977"/>
      <c r="B196" s="2072"/>
      <c r="C196" s="1864" t="s">
        <v>8626</v>
      </c>
      <c r="D196" s="1864"/>
      <c r="E196" s="1864"/>
      <c r="F196" s="1864" t="s">
        <v>8627</v>
      </c>
      <c r="G196" s="1864"/>
      <c r="H196" s="1864"/>
      <c r="I196" s="2040"/>
      <c r="J196" s="2040"/>
      <c r="K196" s="2040"/>
      <c r="L196" s="2040"/>
      <c r="M196" s="2040"/>
      <c r="N196" s="2040"/>
      <c r="O196" s="2040"/>
      <c r="P196" s="2040"/>
      <c r="Q196" s="2040"/>
      <c r="R196" s="2040"/>
      <c r="S196" s="2040"/>
      <c r="T196" s="2040"/>
      <c r="U196" s="2040"/>
      <c r="V196" s="2040"/>
      <c r="W196" s="2040"/>
      <c r="X196" s="2040"/>
      <c r="Y196" s="2040"/>
      <c r="Z196" s="2040"/>
      <c r="AA196" s="2040"/>
      <c r="AB196" s="2040"/>
      <c r="AC196" s="2040"/>
      <c r="AD196" s="2040"/>
      <c r="AE196" s="2040"/>
      <c r="AF196" s="2040"/>
      <c r="AG196" s="2040"/>
      <c r="AH196" s="2161"/>
      <c r="AI196" s="2162"/>
      <c r="AJ196" s="2163"/>
    </row>
    <row r="197" spans="1:44" ht="13.5" customHeight="1" x14ac:dyDescent="0.4">
      <c r="A197" s="1977"/>
      <c r="B197" s="2072"/>
      <c r="C197" s="1864"/>
      <c r="D197" s="1864"/>
      <c r="E197" s="1864"/>
      <c r="F197" s="1864" t="s">
        <v>8628</v>
      </c>
      <c r="G197" s="1864"/>
      <c r="H197" s="1864"/>
      <c r="I197" s="2040"/>
      <c r="J197" s="2040"/>
      <c r="K197" s="2040"/>
      <c r="L197" s="2040"/>
      <c r="M197" s="2040"/>
      <c r="N197" s="2040"/>
      <c r="O197" s="2040"/>
      <c r="P197" s="2040"/>
      <c r="Q197" s="2040"/>
      <c r="R197" s="2040"/>
      <c r="S197" s="2040"/>
      <c r="T197" s="2040"/>
      <c r="U197" s="2040"/>
      <c r="V197" s="2040"/>
      <c r="W197" s="2040"/>
      <c r="X197" s="2040"/>
      <c r="Y197" s="2040"/>
      <c r="Z197" s="2040"/>
      <c r="AA197" s="2040"/>
      <c r="AB197" s="2040"/>
      <c r="AC197" s="2040"/>
      <c r="AD197" s="2040"/>
      <c r="AE197" s="2040"/>
      <c r="AF197" s="2040"/>
      <c r="AG197" s="2040"/>
      <c r="AH197" s="2161"/>
      <c r="AI197" s="2162"/>
      <c r="AJ197" s="2163"/>
    </row>
    <row r="198" spans="1:44" ht="13.5" customHeight="1" x14ac:dyDescent="0.4">
      <c r="A198" s="1977"/>
      <c r="B198" s="2072"/>
      <c r="C198" s="1864" t="s">
        <v>8629</v>
      </c>
      <c r="D198" s="1864"/>
      <c r="E198" s="1864"/>
      <c r="F198" s="1864"/>
      <c r="G198" s="1864"/>
      <c r="H198" s="1864"/>
      <c r="I198" s="2040"/>
      <c r="J198" s="2040"/>
      <c r="K198" s="2040"/>
      <c r="L198" s="2040"/>
      <c r="M198" s="2040"/>
      <c r="N198" s="2040"/>
      <c r="O198" s="2040"/>
      <c r="P198" s="2040"/>
      <c r="Q198" s="2040"/>
      <c r="R198" s="2040"/>
      <c r="S198" s="2040"/>
      <c r="T198" s="2040"/>
      <c r="U198" s="2040"/>
      <c r="V198" s="2040"/>
      <c r="W198" s="2040"/>
      <c r="X198" s="2040"/>
      <c r="Y198" s="2040"/>
      <c r="Z198" s="2040"/>
      <c r="AA198" s="2040"/>
      <c r="AB198" s="2040"/>
      <c r="AC198" s="2040"/>
      <c r="AD198" s="2040"/>
      <c r="AE198" s="2040"/>
      <c r="AF198" s="2040"/>
      <c r="AG198" s="2040"/>
      <c r="AH198" s="2161"/>
      <c r="AI198" s="2162"/>
      <c r="AJ198" s="2163"/>
    </row>
    <row r="199" spans="1:44" ht="13.5" customHeight="1" x14ac:dyDescent="0.4">
      <c r="A199" s="1977"/>
      <c r="B199" s="2072"/>
      <c r="C199" s="1913" t="s">
        <v>8630</v>
      </c>
      <c r="D199" s="1913"/>
      <c r="E199" s="1913"/>
      <c r="F199" s="1913"/>
      <c r="G199" s="1913"/>
      <c r="H199" s="1913"/>
      <c r="I199" s="2066"/>
      <c r="J199" s="2066"/>
      <c r="K199" s="2066"/>
      <c r="L199" s="2066"/>
      <c r="M199" s="2066"/>
      <c r="N199" s="2066"/>
      <c r="O199" s="2066"/>
      <c r="P199" s="2066"/>
      <c r="Q199" s="2066"/>
      <c r="R199" s="2066"/>
      <c r="S199" s="2066"/>
      <c r="T199" s="2066"/>
      <c r="U199" s="2066"/>
      <c r="V199" s="2066"/>
      <c r="W199" s="2066"/>
      <c r="X199" s="2066"/>
      <c r="Y199" s="2066"/>
      <c r="Z199" s="2066"/>
      <c r="AA199" s="2066"/>
      <c r="AB199" s="2066"/>
      <c r="AC199" s="2066"/>
      <c r="AD199" s="2066"/>
      <c r="AE199" s="2066"/>
      <c r="AF199" s="2066"/>
      <c r="AG199" s="2066"/>
      <c r="AH199" s="2164"/>
      <c r="AI199" s="2165"/>
      <c r="AJ199" s="2166"/>
    </row>
    <row r="200" spans="1:44" ht="18" customHeight="1" x14ac:dyDescent="0.4">
      <c r="A200" s="1977"/>
      <c r="B200" s="2072"/>
      <c r="C200" s="2026" t="s">
        <v>8743</v>
      </c>
      <c r="D200" s="2047"/>
      <c r="E200" s="2047"/>
      <c r="F200" s="2047"/>
      <c r="G200" s="2047"/>
      <c r="H200" s="2048"/>
      <c r="I200" s="2167">
        <v>1</v>
      </c>
      <c r="J200" s="2168"/>
      <c r="K200" s="2168"/>
      <c r="L200" s="2168"/>
      <c r="M200" s="2168"/>
      <c r="N200" s="2168"/>
      <c r="O200" s="2168"/>
      <c r="P200" s="2168"/>
      <c r="Q200" s="2168"/>
      <c r="R200" s="2168"/>
      <c r="S200" s="2168"/>
      <c r="T200" s="2168"/>
      <c r="U200" s="2168"/>
      <c r="V200" s="2168"/>
      <c r="W200" s="2168"/>
      <c r="X200" s="2168"/>
      <c r="Y200" s="2168"/>
      <c r="Z200" s="2168"/>
      <c r="AA200" s="2168"/>
      <c r="AB200" s="2168"/>
      <c r="AC200" s="2168"/>
      <c r="AD200" s="2168"/>
      <c r="AE200" s="2168"/>
      <c r="AF200" s="2168"/>
      <c r="AG200" s="2168"/>
      <c r="AH200" s="2168"/>
      <c r="AI200" s="2168"/>
      <c r="AJ200" s="2169"/>
    </row>
    <row r="201" spans="1:44" ht="13.5" customHeight="1" x14ac:dyDescent="0.4">
      <c r="A201" s="1977"/>
      <c r="B201" s="2072"/>
      <c r="C201" s="2026" t="s">
        <v>8689</v>
      </c>
      <c r="D201" s="2047"/>
      <c r="E201" s="2047"/>
      <c r="F201" s="2047"/>
      <c r="G201" s="2047"/>
      <c r="H201" s="2048"/>
      <c r="I201" s="2049"/>
      <c r="J201" s="2050"/>
      <c r="K201" s="2050"/>
      <c r="L201" s="2050"/>
      <c r="M201" s="2050"/>
      <c r="N201" s="2050"/>
      <c r="O201" s="2051" t="s">
        <v>8744</v>
      </c>
      <c r="P201" s="2051"/>
      <c r="Q201" s="2051"/>
      <c r="R201" s="2051"/>
      <c r="S201" s="2051"/>
      <c r="T201" s="2051"/>
      <c r="U201" s="2051"/>
      <c r="V201" s="2051"/>
      <c r="W201" s="2051"/>
      <c r="X201" s="2051"/>
      <c r="Y201" s="2051"/>
      <c r="Z201" s="2051"/>
      <c r="AA201" s="2051"/>
      <c r="AB201" s="2051"/>
      <c r="AC201" s="2051"/>
      <c r="AD201" s="2051"/>
      <c r="AE201" s="2051"/>
      <c r="AF201" s="2051"/>
      <c r="AG201" s="2051"/>
      <c r="AH201" s="2051"/>
      <c r="AI201" s="2051"/>
      <c r="AJ201" s="2052"/>
    </row>
    <row r="202" spans="1:44" ht="13.5" customHeight="1" x14ac:dyDescent="0.4">
      <c r="A202" s="1977"/>
      <c r="B202" s="2072"/>
      <c r="C202" s="2026" t="s">
        <v>8691</v>
      </c>
      <c r="D202" s="2047"/>
      <c r="E202" s="2047"/>
      <c r="F202" s="2047"/>
      <c r="G202" s="2047"/>
      <c r="H202" s="2048"/>
      <c r="I202" s="2049"/>
      <c r="J202" s="2050"/>
      <c r="K202" s="2050"/>
      <c r="L202" s="2050"/>
      <c r="M202" s="2050"/>
      <c r="N202" s="2050"/>
      <c r="O202" s="2051" t="s">
        <v>8692</v>
      </c>
      <c r="P202" s="2051"/>
      <c r="Q202" s="2051"/>
      <c r="R202" s="2051"/>
      <c r="S202" s="2051"/>
      <c r="T202" s="2051"/>
      <c r="U202" s="2051"/>
      <c r="V202" s="2051"/>
      <c r="W202" s="2051"/>
      <c r="X202" s="2051"/>
      <c r="Y202" s="2051"/>
      <c r="Z202" s="2051"/>
      <c r="AA202" s="2051"/>
      <c r="AB202" s="2051"/>
      <c r="AC202" s="2051"/>
      <c r="AD202" s="2051"/>
      <c r="AE202" s="2051"/>
      <c r="AF202" s="2051"/>
      <c r="AG202" s="2051"/>
      <c r="AH202" s="2051"/>
      <c r="AI202" s="2051"/>
      <c r="AJ202" s="2052"/>
    </row>
    <row r="203" spans="1:44" ht="13.5" customHeight="1" x14ac:dyDescent="0.4">
      <c r="A203" s="1977"/>
      <c r="B203" s="2072"/>
      <c r="C203" s="1457" t="s">
        <v>8693</v>
      </c>
      <c r="D203" s="2033"/>
      <c r="E203" s="2033"/>
      <c r="F203" s="2033"/>
      <c r="G203" s="2033"/>
      <c r="H203" s="1458"/>
      <c r="I203" s="2053"/>
      <c r="J203" s="2054"/>
      <c r="K203" s="2054"/>
      <c r="L203" s="2054"/>
      <c r="M203" s="2054"/>
      <c r="N203" s="2054"/>
      <c r="O203" s="2051" t="s">
        <v>8694</v>
      </c>
      <c r="P203" s="2051"/>
      <c r="Q203" s="2051"/>
      <c r="R203" s="2051"/>
      <c r="S203" s="2051"/>
      <c r="T203" s="2051"/>
      <c r="U203" s="2051"/>
      <c r="V203" s="2051"/>
      <c r="W203" s="2051"/>
      <c r="X203" s="2051"/>
      <c r="Y203" s="2051"/>
      <c r="Z203" s="2051"/>
      <c r="AA203" s="2051"/>
      <c r="AB203" s="2051"/>
      <c r="AC203" s="2051"/>
      <c r="AD203" s="2154"/>
      <c r="AE203" s="1457" t="s">
        <v>8696</v>
      </c>
      <c r="AF203" s="2033"/>
      <c r="AG203" s="2033"/>
      <c r="AH203" s="1458"/>
      <c r="AI203" s="2061"/>
      <c r="AJ203" s="2062"/>
    </row>
    <row r="204" spans="1:44" ht="18" customHeight="1" x14ac:dyDescent="0.4">
      <c r="A204" s="1977"/>
      <c r="B204" s="2072"/>
      <c r="C204" s="1860" t="s">
        <v>8632</v>
      </c>
      <c r="D204" s="1860"/>
      <c r="E204" s="1860"/>
      <c r="F204" s="1860"/>
      <c r="G204" s="1860"/>
      <c r="H204" s="1860"/>
      <c r="I204" s="2155"/>
      <c r="J204" s="2156"/>
      <c r="K204" s="2156"/>
      <c r="L204" s="2156"/>
      <c r="M204" s="2156"/>
      <c r="N204" s="2156"/>
      <c r="O204" s="2156"/>
      <c r="P204" s="2156"/>
      <c r="Q204" s="2156"/>
      <c r="R204" s="2156"/>
      <c r="S204" s="2156"/>
      <c r="T204" s="2156"/>
      <c r="U204" s="2156"/>
      <c r="V204" s="2156"/>
      <c r="W204" s="2156"/>
      <c r="X204" s="2156"/>
      <c r="Y204" s="2156"/>
      <c r="Z204" s="2156"/>
      <c r="AA204" s="2156"/>
      <c r="AB204" s="2156"/>
      <c r="AC204" s="2156"/>
      <c r="AD204" s="2156"/>
      <c r="AE204" s="2156"/>
      <c r="AF204" s="2156"/>
      <c r="AG204" s="2156"/>
      <c r="AH204" s="2156"/>
      <c r="AI204" s="2156"/>
      <c r="AJ204" s="2157"/>
      <c r="AL204" s="626" t="b">
        <v>0</v>
      </c>
      <c r="AM204" s="626" t="b">
        <v>0</v>
      </c>
      <c r="AN204" s="626" t="b">
        <v>0</v>
      </c>
      <c r="AO204" s="626" t="b">
        <v>0</v>
      </c>
      <c r="AP204" s="626" t="b">
        <v>0</v>
      </c>
      <c r="AQ204" s="626" t="b">
        <v>0</v>
      </c>
      <c r="AR204" s="626" t="b">
        <v>0</v>
      </c>
    </row>
    <row r="205" spans="1:44" ht="13.5" customHeight="1" x14ac:dyDescent="0.4">
      <c r="A205" s="1977"/>
      <c r="B205" s="2072"/>
      <c r="C205" s="1860" t="s">
        <v>8633</v>
      </c>
      <c r="D205" s="1860"/>
      <c r="E205" s="1860"/>
      <c r="F205" s="1860"/>
      <c r="G205" s="1860"/>
      <c r="H205" s="1860"/>
      <c r="I205" s="1909" t="s">
        <v>8634</v>
      </c>
      <c r="J205" s="1860"/>
      <c r="K205" s="1860"/>
      <c r="L205" s="1911" t="s">
        <v>7933</v>
      </c>
      <c r="M205" s="1911"/>
      <c r="N205" s="1918"/>
      <c r="O205" s="1909" t="s">
        <v>8746</v>
      </c>
      <c r="P205" s="1884"/>
      <c r="Q205" s="1910" t="s">
        <v>7933</v>
      </c>
      <c r="R205" s="1911"/>
      <c r="S205" s="1911"/>
      <c r="T205" s="1860" t="s">
        <v>8636</v>
      </c>
      <c r="U205" s="1860"/>
      <c r="V205" s="1860"/>
      <c r="W205" s="1911" t="s">
        <v>7933</v>
      </c>
      <c r="X205" s="1911"/>
      <c r="Y205" s="1918"/>
      <c r="Z205" s="1909" t="s">
        <v>8637</v>
      </c>
      <c r="AA205" s="1884"/>
      <c r="AB205" s="1910" t="s">
        <v>7933</v>
      </c>
      <c r="AC205" s="1911"/>
      <c r="AD205" s="1911"/>
      <c r="AE205" s="1860" t="s">
        <v>196</v>
      </c>
      <c r="AF205" s="1860"/>
      <c r="AG205" s="1860"/>
      <c r="AH205" s="1860"/>
      <c r="AI205" s="1860"/>
      <c r="AJ205" s="1912"/>
    </row>
    <row r="206" spans="1:44" ht="13.5" customHeight="1" x14ac:dyDescent="0.4">
      <c r="A206" s="1977"/>
      <c r="B206" s="2072"/>
      <c r="C206" s="1860"/>
      <c r="D206" s="1860"/>
      <c r="E206" s="1860"/>
      <c r="F206" s="1860"/>
      <c r="G206" s="1860"/>
      <c r="H206" s="1860"/>
      <c r="I206" s="1909" t="s">
        <v>8638</v>
      </c>
      <c r="J206" s="1860"/>
      <c r="K206" s="1860"/>
      <c r="L206" s="1911" t="s">
        <v>7933</v>
      </c>
      <c r="M206" s="1911"/>
      <c r="N206" s="1918"/>
      <c r="O206" s="1909" t="s">
        <v>8745</v>
      </c>
      <c r="P206" s="1884"/>
      <c r="Q206" s="1910" t="s">
        <v>7933</v>
      </c>
      <c r="R206" s="1911"/>
      <c r="S206" s="1911"/>
      <c r="T206" s="1860" t="s">
        <v>8639</v>
      </c>
      <c r="U206" s="1860"/>
      <c r="V206" s="1860"/>
      <c r="W206" s="1911" t="s">
        <v>7933</v>
      </c>
      <c r="X206" s="1911"/>
      <c r="Y206" s="1918"/>
      <c r="Z206" s="1909" t="s">
        <v>8745</v>
      </c>
      <c r="AA206" s="1884"/>
      <c r="AB206" s="1910" t="s">
        <v>7933</v>
      </c>
      <c r="AC206" s="1911"/>
      <c r="AD206" s="1911"/>
      <c r="AE206" s="1919"/>
      <c r="AF206" s="1920"/>
      <c r="AG206" s="1920"/>
      <c r="AH206" s="1920"/>
      <c r="AI206" s="1920"/>
      <c r="AJ206" s="1921"/>
    </row>
    <row r="207" spans="1:44" ht="18" customHeight="1" x14ac:dyDescent="0.4">
      <c r="A207" s="1977"/>
      <c r="B207" s="2072"/>
      <c r="C207" s="1860" t="s">
        <v>8641</v>
      </c>
      <c r="D207" s="1860"/>
      <c r="E207" s="1860"/>
      <c r="F207" s="1860"/>
      <c r="G207" s="1860"/>
      <c r="H207" s="1860"/>
      <c r="I207" s="1901" t="s">
        <v>8747</v>
      </c>
      <c r="J207" s="1901"/>
      <c r="K207" s="1901"/>
      <c r="L207" s="1901"/>
      <c r="M207" s="1902"/>
      <c r="N207" s="2135"/>
      <c r="O207" s="2136"/>
      <c r="P207" s="2136"/>
      <c r="Q207" s="2136"/>
      <c r="R207" s="2136"/>
      <c r="S207" s="2136"/>
      <c r="T207" s="2136"/>
      <c r="U207" s="2136"/>
      <c r="V207" s="2136"/>
      <c r="W207" s="2136"/>
      <c r="X207" s="2136"/>
      <c r="Y207" s="2136"/>
      <c r="Z207" s="2136"/>
      <c r="AA207" s="2136"/>
      <c r="AB207" s="2136"/>
      <c r="AC207" s="2136"/>
      <c r="AD207" s="2136"/>
      <c r="AE207" s="2136"/>
      <c r="AF207" s="2136"/>
      <c r="AG207" s="2136"/>
      <c r="AH207" s="2136"/>
      <c r="AI207" s="2136"/>
      <c r="AJ207" s="2137"/>
      <c r="AL207" s="626" t="b">
        <v>0</v>
      </c>
      <c r="AM207" s="626" t="b">
        <v>0</v>
      </c>
      <c r="AN207" s="626" t="b">
        <v>0</v>
      </c>
      <c r="AO207" s="626" t="b">
        <v>0</v>
      </c>
      <c r="AP207" s="626" t="b">
        <v>0</v>
      </c>
    </row>
    <row r="208" spans="1:44" ht="18" customHeight="1" x14ac:dyDescent="0.4">
      <c r="A208" s="1977"/>
      <c r="B208" s="2072"/>
      <c r="C208" s="1860"/>
      <c r="D208" s="1860"/>
      <c r="E208" s="1860"/>
      <c r="F208" s="1860"/>
      <c r="G208" s="1860"/>
      <c r="H208" s="1860"/>
      <c r="I208" s="1864" t="s">
        <v>8748</v>
      </c>
      <c r="J208" s="1864"/>
      <c r="K208" s="1864"/>
      <c r="L208" s="1864"/>
      <c r="M208" s="1864"/>
      <c r="N208" s="2138"/>
      <c r="O208" s="2138"/>
      <c r="P208" s="2138"/>
      <c r="Q208" s="2138"/>
      <c r="R208" s="2138"/>
      <c r="S208" s="2138"/>
      <c r="T208" s="2138"/>
      <c r="U208" s="2138"/>
      <c r="V208" s="2138"/>
      <c r="W208" s="2139" t="s">
        <v>8749</v>
      </c>
      <c r="X208" s="2139"/>
      <c r="Y208" s="2139"/>
      <c r="Z208" s="2139"/>
      <c r="AA208" s="2139"/>
      <c r="AB208" s="2138"/>
      <c r="AC208" s="2138"/>
      <c r="AD208" s="2138"/>
      <c r="AE208" s="2138"/>
      <c r="AF208" s="2138"/>
      <c r="AG208" s="2138"/>
      <c r="AH208" s="2138"/>
      <c r="AI208" s="2138"/>
      <c r="AJ208" s="2140"/>
      <c r="AL208" s="626" t="b">
        <v>0</v>
      </c>
      <c r="AM208" s="626" t="b">
        <v>0</v>
      </c>
    </row>
    <row r="209" spans="1:36" ht="18" customHeight="1" x14ac:dyDescent="0.4">
      <c r="A209" s="1977"/>
      <c r="B209" s="2072"/>
      <c r="C209" s="1457" t="s">
        <v>8750</v>
      </c>
      <c r="D209" s="2033"/>
      <c r="E209" s="2033"/>
      <c r="F209" s="2033"/>
      <c r="G209" s="2033"/>
      <c r="H209" s="1458"/>
      <c r="I209" s="2067">
        <v>2</v>
      </c>
      <c r="J209" s="2068"/>
      <c r="K209" s="2068"/>
      <c r="L209" s="2068"/>
      <c r="M209" s="2069"/>
      <c r="N209" s="2142" t="s">
        <v>8751</v>
      </c>
      <c r="O209" s="2143"/>
      <c r="P209" s="2143"/>
      <c r="Q209" s="2143"/>
      <c r="R209" s="2144"/>
      <c r="S209" s="2067">
        <v>2</v>
      </c>
      <c r="T209" s="2068"/>
      <c r="U209" s="2068"/>
      <c r="V209" s="2068"/>
      <c r="W209" s="2069"/>
      <c r="X209" s="1457" t="s">
        <v>8826</v>
      </c>
      <c r="Y209" s="2033"/>
      <c r="Z209" s="2033"/>
      <c r="AA209" s="2033"/>
      <c r="AB209" s="2033"/>
      <c r="AC209" s="633">
        <v>1</v>
      </c>
      <c r="AD209" s="634" t="str">
        <f>IF(ISNA(VLOOKUP(AC209, 出力変換_人員配置区分_生活介護,4,FALSE)),0, VLOOKUP(AC209, 出力変換_人員配置区分_生活介護,4,FALSE)) &amp; ""</f>
        <v>00</v>
      </c>
      <c r="AE209" s="635" t="s">
        <v>8753</v>
      </c>
      <c r="AF209" s="633" t="str">
        <f>IF(ISNA(VLOOKUP(AE209, 取込変換_人員配置区分_生活介護,2,FALSE)),1, VLOOKUP(AE209, 取込変換_人員配置区分_生活介護,2,FALSE)) &amp; ""</f>
        <v>1</v>
      </c>
      <c r="AG209" s="633"/>
      <c r="AH209" s="633"/>
      <c r="AI209" s="633"/>
      <c r="AJ209" s="636"/>
    </row>
    <row r="210" spans="1:36" ht="18" customHeight="1" thickBot="1" x14ac:dyDescent="0.45">
      <c r="A210" s="2073"/>
      <c r="B210" s="2074"/>
      <c r="C210" s="2145" t="s">
        <v>3528</v>
      </c>
      <c r="D210" s="2146"/>
      <c r="E210" s="2146"/>
      <c r="F210" s="2146"/>
      <c r="G210" s="2146"/>
      <c r="H210" s="2146"/>
      <c r="I210" s="2146"/>
      <c r="J210" s="2146"/>
      <c r="K210" s="2146"/>
      <c r="L210" s="2146"/>
      <c r="M210" s="2147"/>
      <c r="N210" s="2148"/>
      <c r="O210" s="2149"/>
      <c r="P210" s="2149"/>
      <c r="Q210" s="2149"/>
      <c r="R210" s="2149"/>
      <c r="S210" s="2149"/>
      <c r="T210" s="2149"/>
      <c r="U210" s="2149"/>
      <c r="V210" s="2149"/>
      <c r="W210" s="2150"/>
      <c r="X210" s="2151" t="s">
        <v>8754</v>
      </c>
      <c r="Y210" s="2152"/>
      <c r="Z210" s="2152"/>
      <c r="AA210" s="2152"/>
      <c r="AB210" s="2152"/>
      <c r="AC210" s="2152"/>
      <c r="AD210" s="2152"/>
      <c r="AE210" s="2153"/>
      <c r="AF210" s="2044">
        <v>2</v>
      </c>
      <c r="AG210" s="2045"/>
      <c r="AH210" s="2045"/>
      <c r="AI210" s="2045"/>
      <c r="AJ210" s="2141"/>
    </row>
  </sheetData>
  <mergeCells count="858">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B24"/>
    <mergeCell ref="C20:H20"/>
    <mergeCell ref="I20:AJ20"/>
    <mergeCell ref="C21:H21"/>
    <mergeCell ref="I21:AJ21"/>
    <mergeCell ref="C22:H24"/>
    <mergeCell ref="I22:J22"/>
    <mergeCell ref="K22:P22"/>
    <mergeCell ref="Q22:AJ22"/>
    <mergeCell ref="I23:AJ23"/>
    <mergeCell ref="I24:AJ24"/>
    <mergeCell ref="A25:B30"/>
    <mergeCell ref="C25:H26"/>
    <mergeCell ref="I25:M25"/>
    <mergeCell ref="N25:R25"/>
    <mergeCell ref="S25:AJ30"/>
    <mergeCell ref="I26:J26"/>
    <mergeCell ref="K26:M26"/>
    <mergeCell ref="K28:M28"/>
    <mergeCell ref="N28:O28"/>
    <mergeCell ref="P28:R28"/>
    <mergeCell ref="C29:H29"/>
    <mergeCell ref="I29:M29"/>
    <mergeCell ref="N29:R29"/>
    <mergeCell ref="N26:O26"/>
    <mergeCell ref="P26:R26"/>
    <mergeCell ref="C27:E28"/>
    <mergeCell ref="F27:H27"/>
    <mergeCell ref="I27:J27"/>
    <mergeCell ref="K27:M27"/>
    <mergeCell ref="N27:O27"/>
    <mergeCell ref="P27:R27"/>
    <mergeCell ref="F28:H28"/>
    <mergeCell ref="I28:J28"/>
    <mergeCell ref="C30:H30"/>
    <mergeCell ref="I30:M30"/>
    <mergeCell ref="N30:R30"/>
    <mergeCell ref="A31:B53"/>
    <mergeCell ref="C31:H32"/>
    <mergeCell ref="I31:M31"/>
    <mergeCell ref="N31:R31"/>
    <mergeCell ref="F34:H34"/>
    <mergeCell ref="I34:J34"/>
    <mergeCell ref="K34:M34"/>
    <mergeCell ref="C35:H35"/>
    <mergeCell ref="C33:E34"/>
    <mergeCell ref="F33:H33"/>
    <mergeCell ref="I33:J33"/>
    <mergeCell ref="K33:M33"/>
    <mergeCell ref="N33:O33"/>
    <mergeCell ref="P33:R33"/>
    <mergeCell ref="C37:H38"/>
    <mergeCell ref="I37:M37"/>
    <mergeCell ref="N37:R37"/>
    <mergeCell ref="C39:E40"/>
    <mergeCell ref="F39:H39"/>
    <mergeCell ref="F40:H40"/>
    <mergeCell ref="C42:H42"/>
    <mergeCell ref="N42:R42"/>
    <mergeCell ref="S31:W31"/>
    <mergeCell ref="X31:AB31"/>
    <mergeCell ref="AC31:AG31"/>
    <mergeCell ref="AH31:AJ36"/>
    <mergeCell ref="I32:J32"/>
    <mergeCell ref="K32:M32"/>
    <mergeCell ref="N32:O32"/>
    <mergeCell ref="P32:R32"/>
    <mergeCell ref="S32:T32"/>
    <mergeCell ref="U32:W32"/>
    <mergeCell ref="S33:T33"/>
    <mergeCell ref="U33:W33"/>
    <mergeCell ref="X33:Y33"/>
    <mergeCell ref="Z33:AB33"/>
    <mergeCell ref="AC33:AD33"/>
    <mergeCell ref="AE33:AG33"/>
    <mergeCell ref="X32:Y32"/>
    <mergeCell ref="Z32:AB32"/>
    <mergeCell ref="AC32:AD32"/>
    <mergeCell ref="AE32:AG32"/>
    <mergeCell ref="AC34:AD34"/>
    <mergeCell ref="AE34:AG34"/>
    <mergeCell ref="I35:M35"/>
    <mergeCell ref="N35:R35"/>
    <mergeCell ref="S35:W35"/>
    <mergeCell ref="X35:AB35"/>
    <mergeCell ref="AC35:AG35"/>
    <mergeCell ref="N34:O34"/>
    <mergeCell ref="P34:R34"/>
    <mergeCell ref="S34:T34"/>
    <mergeCell ref="U34:W34"/>
    <mergeCell ref="X34:Y34"/>
    <mergeCell ref="Z34:AB34"/>
    <mergeCell ref="I42:M42"/>
    <mergeCell ref="S37:W37"/>
    <mergeCell ref="X37:AB37"/>
    <mergeCell ref="AC37:AG37"/>
    <mergeCell ref="AE38:AG38"/>
    <mergeCell ref="C36:H36"/>
    <mergeCell ref="I36:M36"/>
    <mergeCell ref="N36:R36"/>
    <mergeCell ref="S36:W36"/>
    <mergeCell ref="X36:AB36"/>
    <mergeCell ref="AC36:AG36"/>
    <mergeCell ref="Z39:AB39"/>
    <mergeCell ref="AC39:AD39"/>
    <mergeCell ref="AE39:AG39"/>
    <mergeCell ref="I39:J39"/>
    <mergeCell ref="K39:M39"/>
    <mergeCell ref="N39:O39"/>
    <mergeCell ref="P39:R39"/>
    <mergeCell ref="I40:J40"/>
    <mergeCell ref="K40:M40"/>
    <mergeCell ref="N40:O40"/>
    <mergeCell ref="AE40:AG40"/>
    <mergeCell ref="C41:H41"/>
    <mergeCell ref="I41:M41"/>
    <mergeCell ref="N41:R41"/>
    <mergeCell ref="S41:W41"/>
    <mergeCell ref="X41:AB41"/>
    <mergeCell ref="AC41:AG41"/>
    <mergeCell ref="P40:R40"/>
    <mergeCell ref="S40:T40"/>
    <mergeCell ref="U40:W40"/>
    <mergeCell ref="X40:Y40"/>
    <mergeCell ref="Z40:AB40"/>
    <mergeCell ref="AC40:AD40"/>
    <mergeCell ref="C43:H43"/>
    <mergeCell ref="I43:AJ43"/>
    <mergeCell ref="C44:H44"/>
    <mergeCell ref="I44:N44"/>
    <mergeCell ref="O44:AJ44"/>
    <mergeCell ref="C45:H45"/>
    <mergeCell ref="I45:N45"/>
    <mergeCell ref="O45:AJ45"/>
    <mergeCell ref="S42:W42"/>
    <mergeCell ref="X42:AB42"/>
    <mergeCell ref="AC42:AG42"/>
    <mergeCell ref="AH37:AJ42"/>
    <mergeCell ref="I38:J38"/>
    <mergeCell ref="K38:M38"/>
    <mergeCell ref="N38:O38"/>
    <mergeCell ref="P38:R38"/>
    <mergeCell ref="S38:T38"/>
    <mergeCell ref="U38:W38"/>
    <mergeCell ref="X38:Y38"/>
    <mergeCell ref="Z38:AB38"/>
    <mergeCell ref="AC38:AD38"/>
    <mergeCell ref="S39:T39"/>
    <mergeCell ref="U39:W39"/>
    <mergeCell ref="X39:Y39"/>
    <mergeCell ref="Z49:AA49"/>
    <mergeCell ref="AB49:AD49"/>
    <mergeCell ref="AE49:AJ49"/>
    <mergeCell ref="C46:H46"/>
    <mergeCell ref="I46:N46"/>
    <mergeCell ref="O46:AD46"/>
    <mergeCell ref="AE46:AH46"/>
    <mergeCell ref="AI46:AJ46"/>
    <mergeCell ref="C47:H47"/>
    <mergeCell ref="I47:AJ47"/>
    <mergeCell ref="C50:H51"/>
    <mergeCell ref="I50:M50"/>
    <mergeCell ref="N50:AJ50"/>
    <mergeCell ref="I51:M51"/>
    <mergeCell ref="N51:V51"/>
    <mergeCell ref="W51:AA51"/>
    <mergeCell ref="AB51:AJ51"/>
    <mergeCell ref="C48:H49"/>
    <mergeCell ref="AF53:AJ53"/>
    <mergeCell ref="W48:Y48"/>
    <mergeCell ref="Z48:AA48"/>
    <mergeCell ref="AB48:AD48"/>
    <mergeCell ref="AE48:AJ48"/>
    <mergeCell ref="I49:K49"/>
    <mergeCell ref="L49:N49"/>
    <mergeCell ref="O49:P49"/>
    <mergeCell ref="Q49:S49"/>
    <mergeCell ref="T49:V49"/>
    <mergeCell ref="W49:Y49"/>
    <mergeCell ref="I48:K48"/>
    <mergeCell ref="L48:N48"/>
    <mergeCell ref="O48:P48"/>
    <mergeCell ref="Q48:S48"/>
    <mergeCell ref="T48:V48"/>
    <mergeCell ref="A63:H63"/>
    <mergeCell ref="I63:M63"/>
    <mergeCell ref="O63:AJ63"/>
    <mergeCell ref="A64:H64"/>
    <mergeCell ref="I64:N64"/>
    <mergeCell ref="O64:AJ64"/>
    <mergeCell ref="C52:H52"/>
    <mergeCell ref="I52:M52"/>
    <mergeCell ref="N52:R52"/>
    <mergeCell ref="S52:W52"/>
    <mergeCell ref="X52:AB52"/>
    <mergeCell ref="C53:M53"/>
    <mergeCell ref="N53:W53"/>
    <mergeCell ref="X53:AE53"/>
    <mergeCell ref="A65:B77"/>
    <mergeCell ref="C65:H65"/>
    <mergeCell ref="I65:AJ65"/>
    <mergeCell ref="C66:H66"/>
    <mergeCell ref="I66:AJ66"/>
    <mergeCell ref="C67:H67"/>
    <mergeCell ref="I67:AJ67"/>
    <mergeCell ref="C68:H71"/>
    <mergeCell ref="I68:Q68"/>
    <mergeCell ref="R68:AJ68"/>
    <mergeCell ref="C72:D77"/>
    <mergeCell ref="E72:H73"/>
    <mergeCell ref="I72:Q73"/>
    <mergeCell ref="R72:U73"/>
    <mergeCell ref="V72:Z72"/>
    <mergeCell ref="AA72:AE72"/>
    <mergeCell ref="V75:Z75"/>
    <mergeCell ref="AA75:AE75"/>
    <mergeCell ref="I69:Q70"/>
    <mergeCell ref="R69:V69"/>
    <mergeCell ref="W69:AJ69"/>
    <mergeCell ref="R70:V70"/>
    <mergeCell ref="W70:AJ70"/>
    <mergeCell ref="I71:Q71"/>
    <mergeCell ref="R71:AJ71"/>
    <mergeCell ref="AF72:AJ72"/>
    <mergeCell ref="V73:Z73"/>
    <mergeCell ref="AA73:AE73"/>
    <mergeCell ref="AF73:AJ73"/>
    <mergeCell ref="E74:H75"/>
    <mergeCell ref="I74:Q75"/>
    <mergeCell ref="R74:U75"/>
    <mergeCell ref="V74:Z74"/>
    <mergeCell ref="AA74:AE74"/>
    <mergeCell ref="AF74:AJ74"/>
    <mergeCell ref="AF75:AJ75"/>
    <mergeCell ref="E76:H77"/>
    <mergeCell ref="I76:Q77"/>
    <mergeCell ref="R76:U77"/>
    <mergeCell ref="V76:Z76"/>
    <mergeCell ref="AA76:AE76"/>
    <mergeCell ref="AF76:AJ76"/>
    <mergeCell ref="V77:Z77"/>
    <mergeCell ref="AA77:AE77"/>
    <mergeCell ref="AF77:AJ77"/>
    <mergeCell ref="Z79:AJ79"/>
    <mergeCell ref="A80:J80"/>
    <mergeCell ref="K80:Q80"/>
    <mergeCell ref="R80:AJ80"/>
    <mergeCell ref="A81:J81"/>
    <mergeCell ref="K81:Q81"/>
    <mergeCell ref="R81:Y81"/>
    <mergeCell ref="A78:G78"/>
    <mergeCell ref="R78:S78"/>
    <mergeCell ref="T78:Y78"/>
    <mergeCell ref="A79:J79"/>
    <mergeCell ref="K79:Q79"/>
    <mergeCell ref="R79:Y79"/>
    <mergeCell ref="K84:Q84"/>
    <mergeCell ref="R84:Y84"/>
    <mergeCell ref="Z84:AH84"/>
    <mergeCell ref="AI84:AJ84"/>
    <mergeCell ref="C85:J85"/>
    <mergeCell ref="K85:Q85"/>
    <mergeCell ref="R85:Y85"/>
    <mergeCell ref="Z85:AJ85"/>
    <mergeCell ref="A82:B105"/>
    <mergeCell ref="C82:J82"/>
    <mergeCell ref="K82:Q82"/>
    <mergeCell ref="R82:Y82"/>
    <mergeCell ref="Z82:AJ82"/>
    <mergeCell ref="C83:J83"/>
    <mergeCell ref="K83:Q83"/>
    <mergeCell ref="R83:Y83"/>
    <mergeCell ref="Z83:AI83"/>
    <mergeCell ref="C84:J84"/>
    <mergeCell ref="C88:J88"/>
    <mergeCell ref="K88:Q88"/>
    <mergeCell ref="R88:Y88"/>
    <mergeCell ref="Z88:AJ88"/>
    <mergeCell ref="C89:J89"/>
    <mergeCell ref="K89:Q89"/>
    <mergeCell ref="R89:Y89"/>
    <mergeCell ref="Z89:AJ89"/>
    <mergeCell ref="C86:J86"/>
    <mergeCell ref="K86:Q86"/>
    <mergeCell ref="R86:Y86"/>
    <mergeCell ref="Z86:AJ86"/>
    <mergeCell ref="C87:J87"/>
    <mergeCell ref="K87:Q87"/>
    <mergeCell ref="R87:Y87"/>
    <mergeCell ref="Z87:AJ87"/>
    <mergeCell ref="C92:J92"/>
    <mergeCell ref="K92:Q92"/>
    <mergeCell ref="R92:Y92"/>
    <mergeCell ref="Z92:AJ92"/>
    <mergeCell ref="C93:J93"/>
    <mergeCell ref="K93:Q93"/>
    <mergeCell ref="R93:Y93"/>
    <mergeCell ref="Z93:AJ93"/>
    <mergeCell ref="C90:J90"/>
    <mergeCell ref="K90:Q90"/>
    <mergeCell ref="R90:Y90"/>
    <mergeCell ref="Z90:AJ90"/>
    <mergeCell ref="C91:J91"/>
    <mergeCell ref="K91:Q91"/>
    <mergeCell ref="R91:Y91"/>
    <mergeCell ref="Z91:AJ91"/>
    <mergeCell ref="C96:J96"/>
    <mergeCell ref="K96:Q96"/>
    <mergeCell ref="R96:Y96"/>
    <mergeCell ref="Z96:AJ96"/>
    <mergeCell ref="C97:J97"/>
    <mergeCell ref="K97:Q97"/>
    <mergeCell ref="R97:Y97"/>
    <mergeCell ref="Z97:AJ97"/>
    <mergeCell ref="C94:J94"/>
    <mergeCell ref="K94:Q94"/>
    <mergeCell ref="R94:Y94"/>
    <mergeCell ref="Z94:AJ94"/>
    <mergeCell ref="C95:J95"/>
    <mergeCell ref="K95:Q95"/>
    <mergeCell ref="R95:Y95"/>
    <mergeCell ref="Z99:AJ99"/>
    <mergeCell ref="C100:J100"/>
    <mergeCell ref="K100:Q100"/>
    <mergeCell ref="R100:Y100"/>
    <mergeCell ref="C101:J101"/>
    <mergeCell ref="K101:Q101"/>
    <mergeCell ref="R101:Y101"/>
    <mergeCell ref="Z101:AJ101"/>
    <mergeCell ref="C98:J98"/>
    <mergeCell ref="K98:Q98"/>
    <mergeCell ref="R98:Y98"/>
    <mergeCell ref="C99:J99"/>
    <mergeCell ref="K99:Q99"/>
    <mergeCell ref="R99:Y99"/>
    <mergeCell ref="C104:J104"/>
    <mergeCell ref="K104:Q104"/>
    <mergeCell ref="R104:Y104"/>
    <mergeCell ref="Z104:AJ104"/>
    <mergeCell ref="C105:J105"/>
    <mergeCell ref="K105:Q105"/>
    <mergeCell ref="R105:Y105"/>
    <mergeCell ref="Z105:AJ105"/>
    <mergeCell ref="C102:J102"/>
    <mergeCell ref="K102:Q102"/>
    <mergeCell ref="R102:Y102"/>
    <mergeCell ref="Z102:AJ102"/>
    <mergeCell ref="C103:J103"/>
    <mergeCell ref="K103:Q103"/>
    <mergeCell ref="R103:Y103"/>
    <mergeCell ref="Z103:AJ103"/>
    <mergeCell ref="I125:J125"/>
    <mergeCell ref="K125:M125"/>
    <mergeCell ref="N125:O125"/>
    <mergeCell ref="P125:R125"/>
    <mergeCell ref="S125:T125"/>
    <mergeCell ref="U125:W125"/>
    <mergeCell ref="AA122:AD122"/>
    <mergeCell ref="AE122:AJ122"/>
    <mergeCell ref="A124:B146"/>
    <mergeCell ref="C124:H125"/>
    <mergeCell ref="I124:M124"/>
    <mergeCell ref="N124:R124"/>
    <mergeCell ref="S124:W124"/>
    <mergeCell ref="X124:AB124"/>
    <mergeCell ref="AC124:AG124"/>
    <mergeCell ref="AH124:AJ129"/>
    <mergeCell ref="S126:T126"/>
    <mergeCell ref="U126:W126"/>
    <mergeCell ref="X126:Y126"/>
    <mergeCell ref="Z126:AB126"/>
    <mergeCell ref="AC126:AD126"/>
    <mergeCell ref="AE126:AG126"/>
    <mergeCell ref="X125:Y125"/>
    <mergeCell ref="Z125:AB125"/>
    <mergeCell ref="AC125:AD125"/>
    <mergeCell ref="AE125:AG125"/>
    <mergeCell ref="U127:W127"/>
    <mergeCell ref="X127:Y127"/>
    <mergeCell ref="Z127:AB127"/>
    <mergeCell ref="AC127:AD127"/>
    <mergeCell ref="AE127:AG127"/>
    <mergeCell ref="C128:H128"/>
    <mergeCell ref="I128:M128"/>
    <mergeCell ref="N128:R128"/>
    <mergeCell ref="S128:W128"/>
    <mergeCell ref="X128:AB128"/>
    <mergeCell ref="F127:H127"/>
    <mergeCell ref="I127:J127"/>
    <mergeCell ref="K127:M127"/>
    <mergeCell ref="N127:O127"/>
    <mergeCell ref="P127:R127"/>
    <mergeCell ref="S127:T127"/>
    <mergeCell ref="C126:E127"/>
    <mergeCell ref="F126:H126"/>
    <mergeCell ref="I126:J126"/>
    <mergeCell ref="K126:M126"/>
    <mergeCell ref="N126:O126"/>
    <mergeCell ref="P126:R126"/>
    <mergeCell ref="S130:W130"/>
    <mergeCell ref="X130:AB130"/>
    <mergeCell ref="AC130:AG130"/>
    <mergeCell ref="AE131:AG131"/>
    <mergeCell ref="AC128:AG128"/>
    <mergeCell ref="C129:H129"/>
    <mergeCell ref="I129:M129"/>
    <mergeCell ref="N129:R129"/>
    <mergeCell ref="S129:W129"/>
    <mergeCell ref="X129:AB129"/>
    <mergeCell ref="AC129:AG129"/>
    <mergeCell ref="P132:R132"/>
    <mergeCell ref="F133:H133"/>
    <mergeCell ref="I133:J133"/>
    <mergeCell ref="K133:M133"/>
    <mergeCell ref="N133:O133"/>
    <mergeCell ref="AH130:AJ135"/>
    <mergeCell ref="I131:J131"/>
    <mergeCell ref="K131:M131"/>
    <mergeCell ref="N131:O131"/>
    <mergeCell ref="P131:R131"/>
    <mergeCell ref="S131:T131"/>
    <mergeCell ref="U131:W131"/>
    <mergeCell ref="X131:Y131"/>
    <mergeCell ref="Z131:AB131"/>
    <mergeCell ref="AC131:AD131"/>
    <mergeCell ref="S132:T132"/>
    <mergeCell ref="U132:W132"/>
    <mergeCell ref="X132:Y132"/>
    <mergeCell ref="Z132:AB132"/>
    <mergeCell ref="AC132:AD132"/>
    <mergeCell ref="AE132:AG132"/>
    <mergeCell ref="C130:H131"/>
    <mergeCell ref="I130:M130"/>
    <mergeCell ref="N130:R130"/>
    <mergeCell ref="C135:H135"/>
    <mergeCell ref="I135:M135"/>
    <mergeCell ref="N135:R135"/>
    <mergeCell ref="S135:W135"/>
    <mergeCell ref="X135:AB135"/>
    <mergeCell ref="AC135:AG135"/>
    <mergeCell ref="AE133:AG133"/>
    <mergeCell ref="C134:H134"/>
    <mergeCell ref="I134:M134"/>
    <mergeCell ref="N134:R134"/>
    <mergeCell ref="S134:W134"/>
    <mergeCell ref="X134:AB134"/>
    <mergeCell ref="AC134:AG134"/>
    <mergeCell ref="P133:R133"/>
    <mergeCell ref="S133:T133"/>
    <mergeCell ref="U133:W133"/>
    <mergeCell ref="X133:Y133"/>
    <mergeCell ref="Z133:AB133"/>
    <mergeCell ref="AC133:AD133"/>
    <mergeCell ref="C132:E133"/>
    <mergeCell ref="F132:H132"/>
    <mergeCell ref="I132:J132"/>
    <mergeCell ref="K132:M132"/>
    <mergeCell ref="N132:O132"/>
    <mergeCell ref="C139:H139"/>
    <mergeCell ref="I139:N139"/>
    <mergeCell ref="O139:AD139"/>
    <mergeCell ref="AE139:AH139"/>
    <mergeCell ref="AI139:AJ139"/>
    <mergeCell ref="C140:H140"/>
    <mergeCell ref="I140:AJ140"/>
    <mergeCell ref="C136:H136"/>
    <mergeCell ref="I136:AJ136"/>
    <mergeCell ref="C137:H137"/>
    <mergeCell ref="I137:N137"/>
    <mergeCell ref="O137:AJ137"/>
    <mergeCell ref="C138:H138"/>
    <mergeCell ref="I138:N138"/>
    <mergeCell ref="O138:AJ138"/>
    <mergeCell ref="I142:K142"/>
    <mergeCell ref="L142:N142"/>
    <mergeCell ref="O142:P142"/>
    <mergeCell ref="Q142:S142"/>
    <mergeCell ref="T142:V142"/>
    <mergeCell ref="W142:Y142"/>
    <mergeCell ref="I141:K141"/>
    <mergeCell ref="L141:N141"/>
    <mergeCell ref="O141:P141"/>
    <mergeCell ref="Q141:S141"/>
    <mergeCell ref="T141:V141"/>
    <mergeCell ref="C145:H145"/>
    <mergeCell ref="I145:M145"/>
    <mergeCell ref="N145:R145"/>
    <mergeCell ref="S145:W145"/>
    <mergeCell ref="X145:AB145"/>
    <mergeCell ref="C146:M146"/>
    <mergeCell ref="N146:W146"/>
    <mergeCell ref="X146:AE146"/>
    <mergeCell ref="Z142:AA142"/>
    <mergeCell ref="AB142:AD142"/>
    <mergeCell ref="AE142:AJ142"/>
    <mergeCell ref="C143:H144"/>
    <mergeCell ref="I143:M143"/>
    <mergeCell ref="N143:AJ143"/>
    <mergeCell ref="I144:M144"/>
    <mergeCell ref="N144:V144"/>
    <mergeCell ref="W144:AA144"/>
    <mergeCell ref="AB144:AJ144"/>
    <mergeCell ref="C141:H142"/>
    <mergeCell ref="AF146:AJ146"/>
    <mergeCell ref="W141:Y141"/>
    <mergeCell ref="Z141:AA141"/>
    <mergeCell ref="AB141:AD141"/>
    <mergeCell ref="AE141:AJ141"/>
    <mergeCell ref="A156:B178"/>
    <mergeCell ref="C156:H157"/>
    <mergeCell ref="I156:M156"/>
    <mergeCell ref="N156:R156"/>
    <mergeCell ref="S156:W156"/>
    <mergeCell ref="X156:AB156"/>
    <mergeCell ref="AC156:AG156"/>
    <mergeCell ref="AH156:AJ161"/>
    <mergeCell ref="I157:J157"/>
    <mergeCell ref="Z157:AB157"/>
    <mergeCell ref="AC157:AD157"/>
    <mergeCell ref="AE157:AG157"/>
    <mergeCell ref="C158:E159"/>
    <mergeCell ref="F158:H158"/>
    <mergeCell ref="I158:J158"/>
    <mergeCell ref="K158:M158"/>
    <mergeCell ref="N158:O158"/>
    <mergeCell ref="P158:R158"/>
    <mergeCell ref="S158:T158"/>
    <mergeCell ref="K157:M157"/>
    <mergeCell ref="N157:O157"/>
    <mergeCell ref="P157:R157"/>
    <mergeCell ref="S157:T157"/>
    <mergeCell ref="U157:W157"/>
    <mergeCell ref="X157:Y157"/>
    <mergeCell ref="U158:W158"/>
    <mergeCell ref="X158:Y158"/>
    <mergeCell ref="Z158:AB158"/>
    <mergeCell ref="AC158:AD158"/>
    <mergeCell ref="AE158:AG158"/>
    <mergeCell ref="F159:H159"/>
    <mergeCell ref="I159:J159"/>
    <mergeCell ref="K159:M159"/>
    <mergeCell ref="N159:O159"/>
    <mergeCell ref="P159:R159"/>
    <mergeCell ref="C160:H160"/>
    <mergeCell ref="I160:M160"/>
    <mergeCell ref="N160:R160"/>
    <mergeCell ref="S160:W160"/>
    <mergeCell ref="X160:AB160"/>
    <mergeCell ref="AC160:AG160"/>
    <mergeCell ref="S159:T159"/>
    <mergeCell ref="U159:W159"/>
    <mergeCell ref="X159:Y159"/>
    <mergeCell ref="Z159:AB159"/>
    <mergeCell ref="AC159:AD159"/>
    <mergeCell ref="AE159:AG159"/>
    <mergeCell ref="S162:W162"/>
    <mergeCell ref="X162:AB162"/>
    <mergeCell ref="AC162:AG162"/>
    <mergeCell ref="AE163:AG163"/>
    <mergeCell ref="C161:H161"/>
    <mergeCell ref="I161:M161"/>
    <mergeCell ref="N161:R161"/>
    <mergeCell ref="S161:W161"/>
    <mergeCell ref="X161:AB161"/>
    <mergeCell ref="AC161:AG161"/>
    <mergeCell ref="P164:R164"/>
    <mergeCell ref="F165:H165"/>
    <mergeCell ref="I165:J165"/>
    <mergeCell ref="K165:M165"/>
    <mergeCell ref="N165:O165"/>
    <mergeCell ref="AH162:AJ167"/>
    <mergeCell ref="I163:J163"/>
    <mergeCell ref="K163:M163"/>
    <mergeCell ref="N163:O163"/>
    <mergeCell ref="P163:R163"/>
    <mergeCell ref="S163:T163"/>
    <mergeCell ref="U163:W163"/>
    <mergeCell ref="X163:Y163"/>
    <mergeCell ref="Z163:AB163"/>
    <mergeCell ref="AC163:AD163"/>
    <mergeCell ref="S164:T164"/>
    <mergeCell ref="U164:W164"/>
    <mergeCell ref="X164:Y164"/>
    <mergeCell ref="Z164:AB164"/>
    <mergeCell ref="AC164:AD164"/>
    <mergeCell ref="AE164:AG164"/>
    <mergeCell ref="C162:H163"/>
    <mergeCell ref="I162:M162"/>
    <mergeCell ref="N162:R162"/>
    <mergeCell ref="C167:H167"/>
    <mergeCell ref="I167:M167"/>
    <mergeCell ref="N167:R167"/>
    <mergeCell ref="S167:W167"/>
    <mergeCell ref="X167:AB167"/>
    <mergeCell ref="AC167:AG167"/>
    <mergeCell ref="AE165:AG165"/>
    <mergeCell ref="C166:H166"/>
    <mergeCell ref="I166:M166"/>
    <mergeCell ref="N166:R166"/>
    <mergeCell ref="S166:W166"/>
    <mergeCell ref="X166:AB166"/>
    <mergeCell ref="AC166:AG166"/>
    <mergeCell ref="P165:R165"/>
    <mergeCell ref="S165:T165"/>
    <mergeCell ref="U165:W165"/>
    <mergeCell ref="X165:Y165"/>
    <mergeCell ref="Z165:AB165"/>
    <mergeCell ref="AC165:AD165"/>
    <mergeCell ref="C164:E165"/>
    <mergeCell ref="F164:H164"/>
    <mergeCell ref="I164:J164"/>
    <mergeCell ref="K164:M164"/>
    <mergeCell ref="N164:O164"/>
    <mergeCell ref="C171:H171"/>
    <mergeCell ref="I171:N171"/>
    <mergeCell ref="O171:AD171"/>
    <mergeCell ref="AE171:AH171"/>
    <mergeCell ref="AI171:AJ171"/>
    <mergeCell ref="C172:H172"/>
    <mergeCell ref="I172:AJ172"/>
    <mergeCell ref="C168:H168"/>
    <mergeCell ref="I168:AJ168"/>
    <mergeCell ref="C169:H169"/>
    <mergeCell ref="I169:N169"/>
    <mergeCell ref="O169:AJ169"/>
    <mergeCell ref="C170:H170"/>
    <mergeCell ref="I170:N170"/>
    <mergeCell ref="O170:AJ170"/>
    <mergeCell ref="I174:K174"/>
    <mergeCell ref="L174:N174"/>
    <mergeCell ref="O174:P174"/>
    <mergeCell ref="Q174:S174"/>
    <mergeCell ref="T174:V174"/>
    <mergeCell ref="W174:Y174"/>
    <mergeCell ref="I173:K173"/>
    <mergeCell ref="L173:N173"/>
    <mergeCell ref="O173:P173"/>
    <mergeCell ref="Q173:S173"/>
    <mergeCell ref="T173:V173"/>
    <mergeCell ref="C177:H177"/>
    <mergeCell ref="I177:M177"/>
    <mergeCell ref="N177:R177"/>
    <mergeCell ref="S177:W177"/>
    <mergeCell ref="X177:AB177"/>
    <mergeCell ref="C178:M178"/>
    <mergeCell ref="N178:W178"/>
    <mergeCell ref="X178:AE178"/>
    <mergeCell ref="Z174:AA174"/>
    <mergeCell ref="AB174:AD174"/>
    <mergeCell ref="AE174:AJ174"/>
    <mergeCell ref="C175:H176"/>
    <mergeCell ref="I175:M175"/>
    <mergeCell ref="N175:AJ175"/>
    <mergeCell ref="I176:M176"/>
    <mergeCell ref="N176:V176"/>
    <mergeCell ref="W176:AA176"/>
    <mergeCell ref="AB176:AJ176"/>
    <mergeCell ref="C173:H174"/>
    <mergeCell ref="AF178:AJ178"/>
    <mergeCell ref="W173:Y173"/>
    <mergeCell ref="Z173:AA173"/>
    <mergeCell ref="AB173:AD173"/>
    <mergeCell ref="AE173:AJ173"/>
    <mergeCell ref="X188:AB188"/>
    <mergeCell ref="AC188:AG188"/>
    <mergeCell ref="AH188:AJ193"/>
    <mergeCell ref="I189:J189"/>
    <mergeCell ref="Z189:AB189"/>
    <mergeCell ref="AC189:AD189"/>
    <mergeCell ref="AE189:AG189"/>
    <mergeCell ref="C190:E191"/>
    <mergeCell ref="F190:H190"/>
    <mergeCell ref="I190:J190"/>
    <mergeCell ref="K190:M190"/>
    <mergeCell ref="N190:O190"/>
    <mergeCell ref="P190:R190"/>
    <mergeCell ref="S190:T190"/>
    <mergeCell ref="K189:M189"/>
    <mergeCell ref="N189:O189"/>
    <mergeCell ref="P189:R189"/>
    <mergeCell ref="S189:T189"/>
    <mergeCell ref="U189:W189"/>
    <mergeCell ref="F191:H191"/>
    <mergeCell ref="I191:J191"/>
    <mergeCell ref="K191:M191"/>
    <mergeCell ref="N191:O191"/>
    <mergeCell ref="X189:Y189"/>
    <mergeCell ref="A188:B210"/>
    <mergeCell ref="C188:H189"/>
    <mergeCell ref="I188:M188"/>
    <mergeCell ref="N188:R188"/>
    <mergeCell ref="S191:T191"/>
    <mergeCell ref="U191:W191"/>
    <mergeCell ref="X191:Y191"/>
    <mergeCell ref="Z191:AB191"/>
    <mergeCell ref="U196:W196"/>
    <mergeCell ref="X196:Y196"/>
    <mergeCell ref="Z196:AB196"/>
    <mergeCell ref="C200:H200"/>
    <mergeCell ref="I200:AJ200"/>
    <mergeCell ref="C201:H201"/>
    <mergeCell ref="I201:N201"/>
    <mergeCell ref="O201:AJ201"/>
    <mergeCell ref="C202:H202"/>
    <mergeCell ref="I202:N202"/>
    <mergeCell ref="O202:AJ202"/>
    <mergeCell ref="C199:H199"/>
    <mergeCell ref="I199:M199"/>
    <mergeCell ref="N199:R199"/>
    <mergeCell ref="S199:W199"/>
    <mergeCell ref="S188:W188"/>
    <mergeCell ref="U190:W190"/>
    <mergeCell ref="X190:Y190"/>
    <mergeCell ref="Z190:AB190"/>
    <mergeCell ref="AC190:AD190"/>
    <mergeCell ref="AE190:AG190"/>
    <mergeCell ref="C193:H193"/>
    <mergeCell ref="I193:M193"/>
    <mergeCell ref="N193:R193"/>
    <mergeCell ref="S193:W193"/>
    <mergeCell ref="X193:AB193"/>
    <mergeCell ref="AC193:AG193"/>
    <mergeCell ref="C192:H192"/>
    <mergeCell ref="I192:M192"/>
    <mergeCell ref="N192:R192"/>
    <mergeCell ref="S192:W192"/>
    <mergeCell ref="X192:AB192"/>
    <mergeCell ref="AC192:AG192"/>
    <mergeCell ref="P191:R191"/>
    <mergeCell ref="C194:H195"/>
    <mergeCell ref="I194:M194"/>
    <mergeCell ref="N194:R194"/>
    <mergeCell ref="S194:W194"/>
    <mergeCell ref="X194:AB194"/>
    <mergeCell ref="AC194:AG194"/>
    <mergeCell ref="AE195:AG195"/>
    <mergeCell ref="AC191:AD191"/>
    <mergeCell ref="AE191:AG191"/>
    <mergeCell ref="C198:H198"/>
    <mergeCell ref="I198:M198"/>
    <mergeCell ref="N198:R198"/>
    <mergeCell ref="S198:W198"/>
    <mergeCell ref="X198:AB198"/>
    <mergeCell ref="AC198:AG198"/>
    <mergeCell ref="P197:R197"/>
    <mergeCell ref="S197:T197"/>
    <mergeCell ref="U197:W197"/>
    <mergeCell ref="X197:Y197"/>
    <mergeCell ref="Z197:AB197"/>
    <mergeCell ref="AC197:AD197"/>
    <mergeCell ref="C196:E197"/>
    <mergeCell ref="F196:H196"/>
    <mergeCell ref="I196:J196"/>
    <mergeCell ref="K196:M196"/>
    <mergeCell ref="N196:O196"/>
    <mergeCell ref="P196:R196"/>
    <mergeCell ref="F197:H197"/>
    <mergeCell ref="I197:J197"/>
    <mergeCell ref="K197:M197"/>
    <mergeCell ref="N197:O197"/>
    <mergeCell ref="S196:T196"/>
    <mergeCell ref="AC196:AD196"/>
    <mergeCell ref="X199:AB199"/>
    <mergeCell ref="AC199:AG199"/>
    <mergeCell ref="AH194:AJ199"/>
    <mergeCell ref="I195:J195"/>
    <mergeCell ref="K195:M195"/>
    <mergeCell ref="N195:O195"/>
    <mergeCell ref="P195:R195"/>
    <mergeCell ref="S195:T195"/>
    <mergeCell ref="U195:W195"/>
    <mergeCell ref="X195:Y195"/>
    <mergeCell ref="Z195:AB195"/>
    <mergeCell ref="AC195:AD195"/>
    <mergeCell ref="AE197:AG197"/>
    <mergeCell ref="AE196:AG196"/>
    <mergeCell ref="AB206:AD206"/>
    <mergeCell ref="AE206:AJ206"/>
    <mergeCell ref="C203:H203"/>
    <mergeCell ref="I203:N203"/>
    <mergeCell ref="O203:AD203"/>
    <mergeCell ref="AE203:AH203"/>
    <mergeCell ref="AI203:AJ203"/>
    <mergeCell ref="C204:H204"/>
    <mergeCell ref="I204:AJ204"/>
    <mergeCell ref="Q206:S206"/>
    <mergeCell ref="T206:V206"/>
    <mergeCell ref="W206:Y206"/>
    <mergeCell ref="I205:K205"/>
    <mergeCell ref="L205:N205"/>
    <mergeCell ref="O205:P205"/>
    <mergeCell ref="Q205:S205"/>
    <mergeCell ref="T205:V205"/>
    <mergeCell ref="Z206:AA206"/>
    <mergeCell ref="C207:H208"/>
    <mergeCell ref="I207:M207"/>
    <mergeCell ref="N207:AJ207"/>
    <mergeCell ref="I208:M208"/>
    <mergeCell ref="N208:V208"/>
    <mergeCell ref="W208:AA208"/>
    <mergeCell ref="AB208:AJ208"/>
    <mergeCell ref="C205:H206"/>
    <mergeCell ref="AF210:AJ210"/>
    <mergeCell ref="C209:H209"/>
    <mergeCell ref="I209:M209"/>
    <mergeCell ref="N209:R209"/>
    <mergeCell ref="S209:W209"/>
    <mergeCell ref="X209:AB209"/>
    <mergeCell ref="C210:M210"/>
    <mergeCell ref="N210:W210"/>
    <mergeCell ref="X210:AE210"/>
    <mergeCell ref="W205:Y205"/>
    <mergeCell ref="Z205:AA205"/>
    <mergeCell ref="AB205:AD205"/>
    <mergeCell ref="AE205:AJ205"/>
    <mergeCell ref="I206:K206"/>
    <mergeCell ref="L206:N206"/>
    <mergeCell ref="O206:P206"/>
  </mergeCells>
  <phoneticPr fontId="1"/>
  <dataValidations count="6">
    <dataValidation type="whole" allowBlank="1" showInputMessage="1" showErrorMessage="1" sqref="Z105:AJ105">
      <formula1>0</formula1>
      <formula2>999</formula2>
    </dataValidation>
    <dataValidation type="whole" allowBlank="1" showInputMessage="1" showErrorMessage="1" sqref="I63:M63 I64:N64">
      <formula1>0</formula1>
      <formula2>99999</formula2>
    </dataValidation>
    <dataValidation imeMode="halfKatakana" allowBlank="1" showInputMessage="1" showErrorMessage="1" sqref="I4:AJ4 I20:AJ20 I11:AJ11"/>
    <dataValidation type="decimal" imeMode="off" allowBlank="1" showInputMessage="1" showErrorMessage="1" sqref="I198:AG199 I29:R30 I41:AG42 I35:AG36 I128:AG129 I134:AG135 I160:AG161 I166:AG167 I192:AG193">
      <formula1>0</formula1>
      <formula2>999.9</formula2>
    </dataValidation>
    <dataValidation type="whole" imeMode="off" allowBlank="1" showInputMessage="1" showErrorMessage="1" sqref="I201:N203 I33:AG34 I27:R28 I44:N46 I39:AG40 I126:AG127 I132:AG133 I158:AG159 I137:N139 I164:AG165 I190:AG191 I169:N171 I196:AG197">
      <formula1>0</formula1>
      <formula2>99999</formula2>
    </dataValidation>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3" manualBreakCount="3">
    <brk id="67" max="35" man="1"/>
    <brk id="121" max="35" man="1"/>
    <brk id="187"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Group Box 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8194" r:id="rId5" name="Option Button 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8195" r:id="rId6" name="Option Button 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8196" r:id="rId7" name="Group Box 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8197" r:id="rId8" name="Option Button 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8198" r:id="rId9" name="Option Button 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8199" r:id="rId10" name="Option Button 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8200" r:id="rId11" name="Group Box 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8208" r:id="rId19" name="Group Box 1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8214" r:id="rId25" name="Group Box 22">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8217" r:id="rId28" name="Group Box 25">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8218" r:id="rId29" name="Option Button 26">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8219" r:id="rId30" name="Option Button 27">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8220" r:id="rId31" name="Option Button 28">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8221" r:id="rId32" name="Group Box 29">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8226" r:id="rId37" name="Check Box 34">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8229" r:id="rId40" name="Group Box 37">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8234" r:id="rId45" name="Check Box 42">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8235" r:id="rId46" name="Group Box 43">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8236" r:id="rId47" name="Group Box 44">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8237" r:id="rId48" name="Check Box 45">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8238" r:id="rId49" name="Check Box 46">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8239" r:id="rId50" name="Group Box 4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8240" r:id="rId51" name="Option Button 4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8241" r:id="rId52" name="Option Button 4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8242" r:id="rId53" name="Option Button 5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8243" r:id="rId54" name="Group Box 5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8244" r:id="rId55" name="Check Box 5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8245" r:id="rId56" name="Check Box 5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8246" r:id="rId57" name="Check Box 5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8247" r:id="rId58" name="Check Box 5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8248" r:id="rId59" name="Check Box 5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8249" r:id="rId60" name="Check Box 5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8250" r:id="rId61" name="Check Box 5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8251" r:id="rId62" name="Group Box 5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8252" r:id="rId63" name="Check Box 6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8253" r:id="rId64" name="Check Box 6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8254" r:id="rId65" name="Check Box 6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8255" r:id="rId66" name="Check Box 6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8256" r:id="rId67" name="Check Box 6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8257" r:id="rId68" name="Group Box 6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8258" r:id="rId69" name="Group Box 6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8259" r:id="rId70" name="Check Box 6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8260" r:id="rId71" name="Check Box 6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8261" r:id="rId72" name="Group Box 6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8262" r:id="rId73" name="Option Button 7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8263" r:id="rId74" name="Option Button 7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8264" r:id="rId75" name="Option Button 7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8265" r:id="rId76" name="Group Box 7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8266" r:id="rId77" name="Check Box 7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8267" r:id="rId78" name="Check Box 7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8268" r:id="rId79" name="Check Box 7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8269" r:id="rId80" name="Check Box 7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8270" r:id="rId81" name="Check Box 7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8271" r:id="rId82" name="Check Box 7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8272" r:id="rId83" name="Check Box 8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8273" r:id="rId84" name="Group Box 8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8274" r:id="rId85" name="Check Box 8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8275" r:id="rId86" name="Check Box 8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8276" r:id="rId87" name="Check Box 8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8277" r:id="rId88" name="Check Box 8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8278" r:id="rId89" name="Check Box 8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8279" r:id="rId90" name="Group Box 8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8280" r:id="rId91" name="Group Box 8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8281" r:id="rId92" name="Check Box 8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8282" r:id="rId93" name="Check Box 9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8283" r:id="rId94" name="Group Box 9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8284" r:id="rId95" name="Option Button 9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8285" r:id="rId96" name="Option Button 9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8286" r:id="rId97" name="Group Box 94">
              <controlPr defaultSize="0" autoFill="0" autoPict="0">
                <anchor moveWithCells="1">
                  <from>
                    <xdr:col>9</xdr:col>
                    <xdr:colOff>190500</xdr:colOff>
                    <xdr:row>83</xdr:row>
                    <xdr:rowOff>0</xdr:rowOff>
                  </from>
                  <to>
                    <xdr:col>17</xdr:col>
                    <xdr:colOff>0</xdr:colOff>
                    <xdr:row>84</xdr:row>
                    <xdr:rowOff>0</xdr:rowOff>
                  </to>
                </anchor>
              </controlPr>
            </control>
          </mc:Choice>
        </mc:AlternateContent>
        <mc:AlternateContent xmlns:mc="http://schemas.openxmlformats.org/markup-compatibility/2006">
          <mc:Choice Requires="x14">
            <control shapeId="8287" r:id="rId98" name="Group Box 95">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8288" r:id="rId99" name="Option Button 96">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8289" r:id="rId100" name="Option Button 97">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8290" r:id="rId101" name="Option Button 98">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8291" r:id="rId102" name="Option Button 99">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8292" r:id="rId103" name="Group Box 10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8293" r:id="rId104" name="Option Button 10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8294" r:id="rId105" name="Option Button 10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8295" r:id="rId106" name="Group Box 103">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8296" r:id="rId107" name="Option Button 104">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8297" r:id="rId108" name="Option Button 105">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8298" r:id="rId109" name="Group Box 106">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8299" r:id="rId110" name="Option Button 107">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8300" r:id="rId111" name="Option Button 108">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8301" r:id="rId112" name="Group Box 109">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8302" r:id="rId113" name="Option Button 110">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8303" r:id="rId114" name="Option Button 111">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8304" r:id="rId115" name="Group Box 112">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8305" r:id="rId116" name="Option Button 113">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8306" r:id="rId117" name="Option Button 114">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8307" r:id="rId118" name="Group Box 115">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8308" r:id="rId119" name="Option Button 116">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8309" r:id="rId120" name="Option Button 117">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8310" r:id="rId121" name="Group Box 118">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8311" r:id="rId122" name="Option Button 119">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8312" r:id="rId123" name="Option Button 120">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8313" r:id="rId124" name="Group Box 121">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8314" r:id="rId125" name="Option Button 122">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8315" r:id="rId126" name="Option Button 123">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8316" r:id="rId127" name="Group Box 124">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8317" r:id="rId128" name="Option Button 125">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8318" r:id="rId129" name="Option Button 126">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8319" r:id="rId130" name="Drop Down 127">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8320" r:id="rId131" name="Drop Down 128">
              <controlPr defaultSize="0" autoLine="0" autoPict="0">
                <anchor moveWithCells="1">
                  <from>
                    <xdr:col>28</xdr:col>
                    <xdr:colOff>0</xdr:colOff>
                    <xdr:row>144</xdr:row>
                    <xdr:rowOff>0</xdr:rowOff>
                  </from>
                  <to>
                    <xdr:col>36</xdr:col>
                    <xdr:colOff>0</xdr:colOff>
                    <xdr:row>145</xdr:row>
                    <xdr:rowOff>0</xdr:rowOff>
                  </to>
                </anchor>
              </controlPr>
            </control>
          </mc:Choice>
        </mc:AlternateContent>
        <mc:AlternateContent xmlns:mc="http://schemas.openxmlformats.org/markup-compatibility/2006">
          <mc:Choice Requires="x14">
            <control shapeId="8321" r:id="rId132" name="Drop Down 129">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8322" r:id="rId133" name="Drop Down 130">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8323" r:id="rId134" name="Group Box 131">
              <controlPr defaultSize="0" autoFill="0" autoPict="0">
                <anchor moveWithCells="1">
                  <from>
                    <xdr:col>24</xdr:col>
                    <xdr:colOff>190500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8324" r:id="rId135" name="Group Box 132">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8325" r:id="rId136" name="Option Button 133">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8326" r:id="rId137" name="Option Button 134">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8327" r:id="rId138" name="Group Box 135">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8328" r:id="rId139" name="Option Button 136">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8329" r:id="rId140" name="Option Button 137">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8330" r:id="rId141" name="Drop Down 138">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8331" r:id="rId142" name="Drop Down 139">
              <controlPr defaultSize="0" autoLine="0" autoPict="0">
                <anchor moveWithCells="1">
                  <from>
                    <xdr:col>25</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8332" r:id="rId143" name="Group Box 140">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8333" r:id="rId144" name="Option Button 141">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8334" r:id="rId145" name="Option Button 142">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8335" r:id="rId146" name="Group Box 143">
              <controlPr defaultSize="0" autoFill="0" autoPict="0">
                <anchor moveWithCells="1">
                  <from>
                    <xdr:col>9</xdr:col>
                    <xdr:colOff>190500</xdr:colOff>
                    <xdr:row>78</xdr:row>
                    <xdr:rowOff>0</xdr:rowOff>
                  </from>
                  <to>
                    <xdr:col>17</xdr:col>
                    <xdr:colOff>0</xdr:colOff>
                    <xdr:row>79</xdr:row>
                    <xdr:rowOff>0</xdr:rowOff>
                  </to>
                </anchor>
              </controlPr>
            </control>
          </mc:Choice>
        </mc:AlternateContent>
        <mc:AlternateContent xmlns:mc="http://schemas.openxmlformats.org/markup-compatibility/2006">
          <mc:Choice Requires="x14">
            <control shapeId="8336" r:id="rId147" name="Option Button 1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8337" r:id="rId148" name="Option Button 1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8338" r:id="rId149" name="Drop Down 146">
              <controlPr defaultSize="0" autoLine="0" autoPict="0">
                <anchor moveWithCells="1">
                  <from>
                    <xdr:col>7</xdr:col>
                    <xdr:colOff>0</xdr:colOff>
                    <xdr:row>77</xdr:row>
                    <xdr:rowOff>0</xdr:rowOff>
                  </from>
                  <to>
                    <xdr:col>19</xdr:col>
                    <xdr:colOff>0</xdr:colOff>
                    <xdr:row>78</xdr:row>
                    <xdr:rowOff>0</xdr:rowOff>
                  </to>
                </anchor>
              </controlPr>
            </control>
          </mc:Choice>
        </mc:AlternateContent>
        <mc:AlternateContent xmlns:mc="http://schemas.openxmlformats.org/markup-compatibility/2006">
          <mc:Choice Requires="x14">
            <control shapeId="8339" r:id="rId150" name="Drop Down 147">
              <controlPr defaultSize="0" autoLine="0" autoPict="0">
                <anchor moveWithCells="1">
                  <from>
                    <xdr:col>25</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8340" r:id="rId151" name="Group Box 1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8341" r:id="rId152" name="Option Button 1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8342" r:id="rId153" name="Option Button 1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8343" r:id="rId154" name="Group Box 1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8344" r:id="rId155" name="Option Button 1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8345" r:id="rId156" name="Option Button 1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8346" r:id="rId157" name="Group Box 154">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8347" r:id="rId158" name="Option Button 155">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8348" r:id="rId159" name="Option Button 156">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8349" r:id="rId160" name="Group Box 157">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8350" r:id="rId161" name="Option Button 158">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8351" r:id="rId162" name="Option Button 159">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8352" r:id="rId163" name="Group Box 160">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8353" r:id="rId164" name="Option Button 161">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8354" r:id="rId165" name="Option Button 162">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8355" r:id="rId166" name="Group Box 163">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8356" r:id="rId167" name="Option Button 164">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8357" r:id="rId168" name="Option Button 165">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8358" r:id="rId169" name="Group Box 166">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8359" r:id="rId170" name="Option Button 167">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8360" r:id="rId171" name="Option Button 168">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8361" r:id="rId172" name="Group Box 169">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8362" r:id="rId173" name="Group Box 170">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8363" r:id="rId174" name="Option Button 171">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8364" r:id="rId175" name="Option Button 172">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8365" r:id="rId176" name="Drop Down 173">
              <controlPr defaultSize="0" autoLine="0" autoPict="0">
                <anchor moveWithCells="1">
                  <from>
                    <xdr:col>25</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8366" r:id="rId177" name="Group Box 174">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8367" r:id="rId178" name="Option Button 175">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8368" r:id="rId179" name="Option Button 176">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8369" r:id="rId180" name="Group Box 177">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8370" r:id="rId181" name="Option Button 178">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8371" r:id="rId182" name="Option Button 179">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8372" r:id="rId183" name="Group Box 180">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8373" r:id="rId184" name="Option Button 181">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8374" r:id="rId185" name="Option Button 182">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8375" r:id="rId186" name="Group Box 18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8376" r:id="rId187" name="Option Button 18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8377" r:id="rId188" name="Option Button 18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8378" r:id="rId189" name="Group Box 186">
              <controlPr defaultSize="0" autoFill="0" autoPict="0">
                <anchor moveWithCells="1">
                  <from>
                    <xdr:col>25</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8379" r:id="rId190" name="Option Button 18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8380" r:id="rId191" name="Option Button 18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8381" r:id="rId192" name="Option Button 18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8382" r:id="rId193" name="Group Box 190">
              <controlPr defaultSize="0" autoFill="0" autoPict="0">
                <anchor moveWithCells="1">
                  <from>
                    <xdr:col>9</xdr:col>
                    <xdr:colOff>190500</xdr:colOff>
                    <xdr:row>79</xdr:row>
                    <xdr:rowOff>0</xdr:rowOff>
                  </from>
                  <to>
                    <xdr:col>17</xdr:col>
                    <xdr:colOff>0</xdr:colOff>
                    <xdr:row>80</xdr:row>
                    <xdr:rowOff>0</xdr:rowOff>
                  </to>
                </anchor>
              </controlPr>
            </control>
          </mc:Choice>
        </mc:AlternateContent>
        <mc:AlternateContent xmlns:mc="http://schemas.openxmlformats.org/markup-compatibility/2006">
          <mc:Choice Requires="x14">
            <control shapeId="8383" r:id="rId194" name="Option Button 19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8384" r:id="rId195" name="Option Button 19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8385" r:id="rId196" name="Group Box 19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8386" r:id="rId197" name="Option Button 19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8387" r:id="rId198" name="Option Button 19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8388" r:id="rId199" name="Drop Down 196">
              <controlPr defaultSize="0" autoLine="0" autoPict="0">
                <anchor moveWithCells="1">
                  <from>
                    <xdr:col>25</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8389" r:id="rId200" name="Option Button 19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8390" r:id="rId201" name="Option Button 19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8391" r:id="rId202" name="Group Box 19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8392" r:id="rId203" name="Option Button 20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8393" r:id="rId204" name="Option Button 20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8394" r:id="rId205" name="Group Box 20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8395" r:id="rId206" name="Drop Down 203">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8396" r:id="rId207" name="Drop Down 204">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8397" r:id="rId208" name="Group Box 205">
              <controlPr defaultSize="0" autoFill="0" autoPict="0">
                <anchor moveWithCells="1">
                  <from>
                    <xdr:col>10</xdr:col>
                    <xdr:colOff>0</xdr:colOff>
                    <xdr:row>101</xdr:row>
                    <xdr:rowOff>0</xdr:rowOff>
                  </from>
                  <to>
                    <xdr:col>17</xdr:col>
                    <xdr:colOff>0</xdr:colOff>
                    <xdr:row>102</xdr:row>
                    <xdr:rowOff>0</xdr:rowOff>
                  </to>
                </anchor>
              </controlPr>
            </control>
          </mc:Choice>
        </mc:AlternateContent>
        <mc:AlternateContent xmlns:mc="http://schemas.openxmlformats.org/markup-compatibility/2006">
          <mc:Choice Requires="x14">
            <control shapeId="8398" r:id="rId209" name="Group Box 206">
              <controlPr defaultSize="0" autoFill="0" autoPict="0">
                <anchor moveWithCells="1">
                  <from>
                    <xdr:col>9</xdr:col>
                    <xdr:colOff>190500</xdr:colOff>
                    <xdr:row>100</xdr:row>
                    <xdr:rowOff>0</xdr:rowOff>
                  </from>
                  <to>
                    <xdr:col>17</xdr:col>
                    <xdr:colOff>0</xdr:colOff>
                    <xdr:row>101</xdr:row>
                    <xdr:rowOff>0</xdr:rowOff>
                  </to>
                </anchor>
              </controlPr>
            </control>
          </mc:Choice>
        </mc:AlternateContent>
        <mc:AlternateContent xmlns:mc="http://schemas.openxmlformats.org/markup-compatibility/2006">
          <mc:Choice Requires="x14">
            <control shapeId="8399" r:id="rId210" name="Group Box 207">
              <controlPr defaultSize="0" autoFill="0" autoPict="0">
                <anchor moveWithCells="1">
                  <from>
                    <xdr:col>25</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8400" r:id="rId211" name="Drop Down 208">
              <controlPr defaultSize="0" autoLine="0" autoPict="0">
                <anchor moveWithCells="1">
                  <from>
                    <xdr:col>25</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8401" r:id="rId212" name="Group Box 209">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8402" r:id="rId213" name="Group Box 210">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8403" r:id="rId214" name="Group Box 211">
              <controlPr defaultSize="0" autoFill="0" autoPict="0">
                <anchor moveWithCells="1">
                  <from>
                    <xdr:col>25</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8404" r:id="rId215" name="Option Button 212">
              <controlPr defaultSize="0" autoFill="0" autoLine="0" autoPict="0">
                <anchor moveWithCells="1">
                  <from>
                    <xdr:col>10</xdr:col>
                    <xdr:colOff>66675</xdr:colOff>
                    <xdr:row>100</xdr:row>
                    <xdr:rowOff>38100</xdr:rowOff>
                  </from>
                  <to>
                    <xdr:col>13</xdr:col>
                    <xdr:colOff>0</xdr:colOff>
                    <xdr:row>100</xdr:row>
                    <xdr:rowOff>200025</xdr:rowOff>
                  </to>
                </anchor>
              </controlPr>
            </control>
          </mc:Choice>
        </mc:AlternateContent>
        <mc:AlternateContent xmlns:mc="http://schemas.openxmlformats.org/markup-compatibility/2006">
          <mc:Choice Requires="x14">
            <control shapeId="8405" r:id="rId216" name="Option Button 213">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8406" r:id="rId217" name="Option Button 214">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8407" r:id="rId218" name="Option Button 215">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8408" r:id="rId219" name="Option Button 216">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8409" r:id="rId220" name="Option Button 217">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8410" r:id="rId221" name="Option Button 218">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8411" r:id="rId222" name="Option Button 219">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8412" r:id="rId223" name="Option Button 220">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8413" r:id="rId224" name="Option Button 221">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8414" r:id="rId225" name="Option Button 222">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8415" r:id="rId226" name="Option Button 223">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8416" r:id="rId227" name="Drop Down 224">
              <controlPr defaultSize="0" autoLine="0" autoPict="0">
                <anchor moveWithCells="1">
                  <from>
                    <xdr:col>25</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8417" r:id="rId228" name="Group Box 225">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8418" r:id="rId229" name="Option Button 226">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8419" r:id="rId230" name="Option Button 227">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8420" r:id="rId231" name="Group Box 228">
              <controlPr defaultSize="0" autoFill="0" autoPict="0">
                <anchor moveWithCells="1">
                  <from>
                    <xdr:col>31</xdr:col>
                    <xdr:colOff>0</xdr:colOff>
                    <xdr:row>52</xdr:row>
                    <xdr:rowOff>0</xdr:rowOff>
                  </from>
                  <to>
                    <xdr:col>36</xdr:col>
                    <xdr:colOff>0</xdr:colOff>
                    <xdr:row>62</xdr:row>
                    <xdr:rowOff>0</xdr:rowOff>
                  </to>
                </anchor>
              </controlPr>
            </control>
          </mc:Choice>
        </mc:AlternateContent>
        <mc:AlternateContent xmlns:mc="http://schemas.openxmlformats.org/markup-compatibility/2006">
          <mc:Choice Requires="x14">
            <control shapeId="8421" r:id="rId232" name="Group Box 229">
              <controlPr defaultSize="0" autoFill="0" autoPict="0">
                <anchor moveWithCells="1">
                  <from>
                    <xdr:col>31</xdr:col>
                    <xdr:colOff>0</xdr:colOff>
                    <xdr:row>145</xdr:row>
                    <xdr:rowOff>0</xdr:rowOff>
                  </from>
                  <to>
                    <xdr:col>36</xdr:col>
                    <xdr:colOff>0</xdr:colOff>
                    <xdr:row>155</xdr:row>
                    <xdr:rowOff>0</xdr:rowOff>
                  </to>
                </anchor>
              </controlPr>
            </control>
          </mc:Choice>
        </mc:AlternateContent>
        <mc:AlternateContent xmlns:mc="http://schemas.openxmlformats.org/markup-compatibility/2006">
          <mc:Choice Requires="x14">
            <control shapeId="8422" r:id="rId233" name="Option Button 230">
              <controlPr defaultSize="0" autoFill="0" autoLine="0" autoPict="0">
                <anchor moveWithCells="1">
                  <from>
                    <xdr:col>31</xdr:col>
                    <xdr:colOff>28575</xdr:colOff>
                    <xdr:row>145</xdr:row>
                    <xdr:rowOff>0</xdr:rowOff>
                  </from>
                  <to>
                    <xdr:col>33</xdr:col>
                    <xdr:colOff>76200</xdr:colOff>
                    <xdr:row>155</xdr:row>
                    <xdr:rowOff>0</xdr:rowOff>
                  </to>
                </anchor>
              </controlPr>
            </control>
          </mc:Choice>
        </mc:AlternateContent>
        <mc:AlternateContent xmlns:mc="http://schemas.openxmlformats.org/markup-compatibility/2006">
          <mc:Choice Requires="x14">
            <control shapeId="8423" r:id="rId234" name="Option Button 231">
              <controlPr defaultSize="0" autoFill="0" autoLine="0" autoPict="0">
                <anchor moveWithCells="1">
                  <from>
                    <xdr:col>33</xdr:col>
                    <xdr:colOff>85725</xdr:colOff>
                    <xdr:row>145</xdr:row>
                    <xdr:rowOff>0</xdr:rowOff>
                  </from>
                  <to>
                    <xdr:col>36</xdr:col>
                    <xdr:colOff>0</xdr:colOff>
                    <xdr:row>155</xdr:row>
                    <xdr:rowOff>0</xdr:rowOff>
                  </to>
                </anchor>
              </controlPr>
            </control>
          </mc:Choice>
        </mc:AlternateContent>
        <mc:AlternateContent xmlns:mc="http://schemas.openxmlformats.org/markup-compatibility/2006">
          <mc:Choice Requires="x14">
            <control shapeId="8424" r:id="rId235" name="Group Box 232">
              <controlPr defaultSize="0" autoFill="0" autoPict="0">
                <anchor moveWithCells="1">
                  <from>
                    <xdr:col>31</xdr:col>
                    <xdr:colOff>0</xdr:colOff>
                    <xdr:row>177</xdr:row>
                    <xdr:rowOff>0</xdr:rowOff>
                  </from>
                  <to>
                    <xdr:col>36</xdr:col>
                    <xdr:colOff>0</xdr:colOff>
                    <xdr:row>187</xdr:row>
                    <xdr:rowOff>0</xdr:rowOff>
                  </to>
                </anchor>
              </controlPr>
            </control>
          </mc:Choice>
        </mc:AlternateContent>
        <mc:AlternateContent xmlns:mc="http://schemas.openxmlformats.org/markup-compatibility/2006">
          <mc:Choice Requires="x14">
            <control shapeId="8425" r:id="rId236" name="Option Button 233">
              <controlPr defaultSize="0" autoFill="0" autoLine="0" autoPict="0">
                <anchor moveWithCells="1">
                  <from>
                    <xdr:col>31</xdr:col>
                    <xdr:colOff>28575</xdr:colOff>
                    <xdr:row>177</xdr:row>
                    <xdr:rowOff>0</xdr:rowOff>
                  </from>
                  <to>
                    <xdr:col>33</xdr:col>
                    <xdr:colOff>76200</xdr:colOff>
                    <xdr:row>187</xdr:row>
                    <xdr:rowOff>0</xdr:rowOff>
                  </to>
                </anchor>
              </controlPr>
            </control>
          </mc:Choice>
        </mc:AlternateContent>
        <mc:AlternateContent xmlns:mc="http://schemas.openxmlformats.org/markup-compatibility/2006">
          <mc:Choice Requires="x14">
            <control shapeId="8426" r:id="rId237" name="Option Button 234">
              <controlPr defaultSize="0" autoFill="0" autoLine="0" autoPict="0">
                <anchor moveWithCells="1">
                  <from>
                    <xdr:col>33</xdr:col>
                    <xdr:colOff>85725</xdr:colOff>
                    <xdr:row>177</xdr:row>
                    <xdr:rowOff>0</xdr:rowOff>
                  </from>
                  <to>
                    <xdr:col>36</xdr:col>
                    <xdr:colOff>0</xdr:colOff>
                    <xdr:row>187</xdr:row>
                    <xdr:rowOff>0</xdr:rowOff>
                  </to>
                </anchor>
              </controlPr>
            </control>
          </mc:Choice>
        </mc:AlternateContent>
        <mc:AlternateContent xmlns:mc="http://schemas.openxmlformats.org/markup-compatibility/2006">
          <mc:Choice Requires="x14">
            <control shapeId="8427" r:id="rId238" name="Group Box 235">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8428" r:id="rId239" name="Option Button 236">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8429" r:id="rId240" name="Option Button 237">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8430" r:id="rId241" name="Group Box 238">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8431" r:id="rId242" name="Option Button 239">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8432" r:id="rId243" name="Option Button 240">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8433" r:id="rId244" name="Option Button 241">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8434" r:id="rId245" name="Group Box 2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8435" r:id="rId246" name="Option Button 243">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8436" r:id="rId247" name="Option Button 244">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8437" r:id="rId248" name="Option Button 245">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8438" r:id="rId249" name="Option Button 246">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8439" r:id="rId250" name="Group Box 247">
              <controlPr defaultSize="0" autoFill="0" autoPict="0">
                <anchor moveWithCells="1">
                  <from>
                    <xdr:col>10</xdr:col>
                    <xdr:colOff>0</xdr:colOff>
                    <xdr:row>104</xdr:row>
                    <xdr:rowOff>0</xdr:rowOff>
                  </from>
                  <to>
                    <xdr:col>17</xdr:col>
                    <xdr:colOff>0</xdr:colOff>
                    <xdr:row>112</xdr:row>
                    <xdr:rowOff>0</xdr:rowOff>
                  </to>
                </anchor>
              </controlPr>
            </control>
          </mc:Choice>
        </mc:AlternateContent>
        <mc:AlternateContent xmlns:mc="http://schemas.openxmlformats.org/markup-compatibility/2006">
          <mc:Choice Requires="x14">
            <control shapeId="8440" r:id="rId251" name="Option Button 24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8441" r:id="rId252" name="Option Button 24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8442" r:id="rId253" name="Group Box 250">
              <controlPr defaultSize="0" autoFill="0" autoPict="0">
                <anchor moveWithCells="1">
                  <from>
                    <xdr:col>31</xdr:col>
                    <xdr:colOff>0</xdr:colOff>
                    <xdr:row>52</xdr:row>
                    <xdr:rowOff>0</xdr:rowOff>
                  </from>
                  <to>
                    <xdr:col>36</xdr:col>
                    <xdr:colOff>0</xdr:colOff>
                    <xdr:row>62</xdr:row>
                    <xdr:rowOff>0</xdr:rowOff>
                  </to>
                </anchor>
              </controlPr>
            </control>
          </mc:Choice>
        </mc:AlternateContent>
        <mc:AlternateContent xmlns:mc="http://schemas.openxmlformats.org/markup-compatibility/2006">
          <mc:Choice Requires="x14">
            <control shapeId="8443" r:id="rId254" name="Option Button 251">
              <controlPr defaultSize="0" autoFill="0" autoLine="0" autoPict="0">
                <anchor moveWithCells="1">
                  <from>
                    <xdr:col>31</xdr:col>
                    <xdr:colOff>28575</xdr:colOff>
                    <xdr:row>52</xdr:row>
                    <xdr:rowOff>0</xdr:rowOff>
                  </from>
                  <to>
                    <xdr:col>33</xdr:col>
                    <xdr:colOff>76200</xdr:colOff>
                    <xdr:row>62</xdr:row>
                    <xdr:rowOff>0</xdr:rowOff>
                  </to>
                </anchor>
              </controlPr>
            </control>
          </mc:Choice>
        </mc:AlternateContent>
        <mc:AlternateContent xmlns:mc="http://schemas.openxmlformats.org/markup-compatibility/2006">
          <mc:Choice Requires="x14">
            <control shapeId="8444" r:id="rId255" name="Option Button 252">
              <controlPr defaultSize="0" autoFill="0" autoLine="0" autoPict="0">
                <anchor moveWithCells="1">
                  <from>
                    <xdr:col>33</xdr:col>
                    <xdr:colOff>85725</xdr:colOff>
                    <xdr:row>52</xdr:row>
                    <xdr:rowOff>0</xdr:rowOff>
                  </from>
                  <to>
                    <xdr:col>36</xdr:col>
                    <xdr:colOff>0</xdr:colOff>
                    <xdr:row>62</xdr:row>
                    <xdr:rowOff>0</xdr:rowOff>
                  </to>
                </anchor>
              </controlPr>
            </control>
          </mc:Choice>
        </mc:AlternateContent>
        <mc:AlternateContent xmlns:mc="http://schemas.openxmlformats.org/markup-compatibility/2006">
          <mc:Choice Requires="x14">
            <control shapeId="8445" r:id="rId256" name="Group Box 253">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x14ac:dyDescent="0.4"/>
  <cols>
    <col min="1" max="16384" width="2.5" style="585"/>
  </cols>
  <sheetData>
    <row r="1" spans="1:36" ht="13.5" customHeight="1" x14ac:dyDescent="0.4">
      <c r="A1" s="580" t="s">
        <v>8828</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2">
      <c r="A2" s="581"/>
      <c r="B2" s="581"/>
      <c r="C2" s="581"/>
      <c r="D2" s="672" t="s">
        <v>8829</v>
      </c>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1968" t="s">
        <v>7933</v>
      </c>
      <c r="AF2" s="1969"/>
      <c r="AG2" s="1969"/>
      <c r="AH2" s="1969"/>
      <c r="AI2" s="1969"/>
      <c r="AJ2" s="1970"/>
    </row>
    <row r="3" spans="1:36" ht="13.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3.5" customHeight="1" x14ac:dyDescent="0.4">
      <c r="A4" s="2003" t="s">
        <v>8600</v>
      </c>
      <c r="B4" s="2004"/>
      <c r="C4" s="2005" t="s">
        <v>8830</v>
      </c>
      <c r="D4" s="2005"/>
      <c r="E4" s="2005"/>
      <c r="F4" s="2005"/>
      <c r="G4" s="2005"/>
      <c r="H4" s="2005"/>
      <c r="I4" s="2037"/>
      <c r="J4" s="2038"/>
      <c r="K4" s="2038"/>
      <c r="L4" s="2038"/>
      <c r="M4" s="2038"/>
      <c r="N4" s="2038"/>
      <c r="O4" s="2038"/>
      <c r="P4" s="2038"/>
      <c r="Q4" s="2038"/>
      <c r="R4" s="2038"/>
      <c r="S4" s="2038"/>
      <c r="T4" s="2038"/>
      <c r="U4" s="2038"/>
      <c r="V4" s="2038"/>
      <c r="W4" s="2038"/>
      <c r="X4" s="2038"/>
      <c r="Y4" s="2038"/>
      <c r="Z4" s="2038"/>
      <c r="AA4" s="2038"/>
      <c r="AB4" s="2038"/>
      <c r="AC4" s="2038"/>
      <c r="AD4" s="2038"/>
      <c r="AE4" s="2038"/>
      <c r="AF4" s="2038"/>
      <c r="AG4" s="2038"/>
      <c r="AH4" s="2038"/>
      <c r="AI4" s="2038"/>
      <c r="AJ4" s="2039"/>
    </row>
    <row r="5" spans="1:36" ht="13.5" customHeight="1" x14ac:dyDescent="0.4">
      <c r="A5" s="1922"/>
      <c r="B5" s="1923"/>
      <c r="C5" s="1952" t="s">
        <v>8602</v>
      </c>
      <c r="D5" s="1952"/>
      <c r="E5" s="1952"/>
      <c r="F5" s="1952"/>
      <c r="G5" s="1952"/>
      <c r="H5" s="1952"/>
      <c r="I5" s="1953"/>
      <c r="J5" s="1954"/>
      <c r="K5" s="1954"/>
      <c r="L5" s="1954"/>
      <c r="M5" s="1954"/>
      <c r="N5" s="1954"/>
      <c r="O5" s="1954"/>
      <c r="P5" s="1954"/>
      <c r="Q5" s="1954"/>
      <c r="R5" s="1954"/>
      <c r="S5" s="1954"/>
      <c r="T5" s="1954"/>
      <c r="U5" s="1954"/>
      <c r="V5" s="1954"/>
      <c r="W5" s="1954"/>
      <c r="X5" s="1954"/>
      <c r="Y5" s="1954"/>
      <c r="Z5" s="1954"/>
      <c r="AA5" s="1954"/>
      <c r="AB5" s="1954"/>
      <c r="AC5" s="1954"/>
      <c r="AD5" s="1954"/>
      <c r="AE5" s="1954"/>
      <c r="AF5" s="1954"/>
      <c r="AG5" s="1954"/>
      <c r="AH5" s="1954"/>
      <c r="AI5" s="1954"/>
      <c r="AJ5" s="1955"/>
    </row>
    <row r="6" spans="1:36" ht="13.5" customHeight="1" x14ac:dyDescent="0.4">
      <c r="A6" s="1922"/>
      <c r="B6" s="1923"/>
      <c r="C6" s="1860" t="s">
        <v>8603</v>
      </c>
      <c r="D6" s="1860"/>
      <c r="E6" s="1860"/>
      <c r="F6" s="1860"/>
      <c r="G6" s="1860"/>
      <c r="H6" s="1860"/>
      <c r="I6" s="1956" t="s">
        <v>7952</v>
      </c>
      <c r="J6" s="1957"/>
      <c r="K6" s="1958"/>
      <c r="L6" s="1958"/>
      <c r="M6" s="1958"/>
      <c r="N6" s="1958"/>
      <c r="O6" s="1958"/>
      <c r="P6" s="1959"/>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6" ht="13.5" customHeight="1" x14ac:dyDescent="0.4">
      <c r="A7" s="1922"/>
      <c r="B7" s="1923"/>
      <c r="C7" s="1860"/>
      <c r="D7" s="1860"/>
      <c r="E7" s="1860"/>
      <c r="F7" s="1860"/>
      <c r="G7" s="1860"/>
      <c r="H7" s="1860"/>
      <c r="I7" s="2355" t="s">
        <v>7933</v>
      </c>
      <c r="J7" s="2356"/>
      <c r="K7" s="2356"/>
      <c r="L7" s="2356"/>
      <c r="M7" s="2356"/>
      <c r="N7" s="2356"/>
      <c r="O7" s="2356"/>
      <c r="P7" s="2356"/>
      <c r="Q7" s="2356"/>
      <c r="R7" s="2356"/>
      <c r="S7" s="2356"/>
      <c r="T7" s="2356"/>
      <c r="U7" s="2356"/>
      <c r="V7" s="2356"/>
      <c r="W7" s="2356"/>
      <c r="X7" s="2356"/>
      <c r="Y7" s="2356"/>
      <c r="Z7" s="2356"/>
      <c r="AA7" s="2356"/>
      <c r="AB7" s="2356"/>
      <c r="AC7" s="2356"/>
      <c r="AD7" s="2356"/>
      <c r="AE7" s="2356"/>
      <c r="AF7" s="2356"/>
      <c r="AG7" s="2356"/>
      <c r="AH7" s="2356"/>
      <c r="AI7" s="2356"/>
      <c r="AJ7" s="2357"/>
    </row>
    <row r="8" spans="1:36" ht="13.5" customHeight="1" x14ac:dyDescent="0.4">
      <c r="A8" s="1922"/>
      <c r="B8" s="1923"/>
      <c r="C8" s="1860"/>
      <c r="D8" s="1860"/>
      <c r="E8" s="1860"/>
      <c r="F8" s="1860"/>
      <c r="G8" s="1860"/>
      <c r="H8" s="1860"/>
      <c r="I8" s="1963" t="s">
        <v>7933</v>
      </c>
      <c r="J8" s="1963"/>
      <c r="K8" s="1963"/>
      <c r="L8" s="1963"/>
      <c r="M8" s="1963"/>
      <c r="N8" s="1963"/>
      <c r="O8" s="1963"/>
      <c r="P8" s="1963"/>
      <c r="Q8" s="1963"/>
      <c r="R8" s="1963"/>
      <c r="S8" s="1963"/>
      <c r="T8" s="1963"/>
      <c r="U8" s="1963"/>
      <c r="V8" s="1963"/>
      <c r="W8" s="1963"/>
      <c r="X8" s="1963"/>
      <c r="Y8" s="1963"/>
      <c r="Z8" s="1963"/>
      <c r="AA8" s="1963"/>
      <c r="AB8" s="1963"/>
      <c r="AC8" s="1963"/>
      <c r="AD8" s="1963"/>
      <c r="AE8" s="1963"/>
      <c r="AF8" s="1963"/>
      <c r="AG8" s="1963"/>
      <c r="AH8" s="1963"/>
      <c r="AI8" s="1963"/>
      <c r="AJ8" s="1964"/>
    </row>
    <row r="9" spans="1:36"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6" ht="13.5" customHeight="1" x14ac:dyDescent="0.4">
      <c r="A10" s="1975" t="s">
        <v>8831</v>
      </c>
      <c r="B10" s="2320"/>
      <c r="C10" s="1924" t="s">
        <v>8621</v>
      </c>
      <c r="D10" s="1925"/>
      <c r="E10" s="1925"/>
      <c r="F10" s="1925"/>
      <c r="G10" s="1925"/>
      <c r="H10" s="1926"/>
      <c r="I10" s="1864" t="s">
        <v>8685</v>
      </c>
      <c r="J10" s="1864"/>
      <c r="K10" s="1864"/>
      <c r="L10" s="1864"/>
      <c r="M10" s="1864"/>
      <c r="N10" s="1864" t="s">
        <v>8684</v>
      </c>
      <c r="O10" s="1864"/>
      <c r="P10" s="1864"/>
      <c r="Q10" s="1864"/>
      <c r="R10" s="1864"/>
      <c r="S10" s="1864" t="s">
        <v>8688</v>
      </c>
      <c r="T10" s="1864"/>
      <c r="U10" s="1864"/>
      <c r="V10" s="1864"/>
      <c r="W10" s="1864"/>
      <c r="X10" s="1864" t="s">
        <v>8739</v>
      </c>
      <c r="Y10" s="1864"/>
      <c r="Z10" s="1864"/>
      <c r="AA10" s="1864"/>
      <c r="AB10" s="1864"/>
      <c r="AC10" s="2026" t="s">
        <v>8740</v>
      </c>
      <c r="AD10" s="2047"/>
      <c r="AE10" s="2047"/>
      <c r="AF10" s="2047"/>
      <c r="AG10" s="2048"/>
      <c r="AH10" s="1930"/>
      <c r="AI10" s="2347"/>
      <c r="AJ10" s="2348"/>
    </row>
    <row r="11" spans="1:36" ht="13.5" customHeight="1" x14ac:dyDescent="0.4">
      <c r="A11" s="1977"/>
      <c r="B11" s="2072"/>
      <c r="C11" s="1927"/>
      <c r="D11" s="1928"/>
      <c r="E11" s="1928"/>
      <c r="F11" s="1928"/>
      <c r="G11" s="1928"/>
      <c r="H11" s="1929"/>
      <c r="I11" s="1864" t="s">
        <v>8624</v>
      </c>
      <c r="J11" s="1864"/>
      <c r="K11" s="1864" t="s">
        <v>8625</v>
      </c>
      <c r="L11" s="1864"/>
      <c r="M11" s="1864"/>
      <c r="N11" s="1864" t="s">
        <v>8624</v>
      </c>
      <c r="O11" s="1864"/>
      <c r="P11" s="1864" t="s">
        <v>8625</v>
      </c>
      <c r="Q11" s="1864"/>
      <c r="R11" s="1864"/>
      <c r="S11" s="1864" t="s">
        <v>8624</v>
      </c>
      <c r="T11" s="1864"/>
      <c r="U11" s="1864" t="s">
        <v>8625</v>
      </c>
      <c r="V11" s="1864"/>
      <c r="W11" s="1864"/>
      <c r="X11" s="1864" t="s">
        <v>8624</v>
      </c>
      <c r="Y11" s="1864"/>
      <c r="Z11" s="1864" t="s">
        <v>8625</v>
      </c>
      <c r="AA11" s="1864"/>
      <c r="AB11" s="1864"/>
      <c r="AC11" s="1864" t="s">
        <v>8624</v>
      </c>
      <c r="AD11" s="1864"/>
      <c r="AE11" s="1864" t="s">
        <v>8625</v>
      </c>
      <c r="AF11" s="1864"/>
      <c r="AG11" s="1864"/>
      <c r="AH11" s="2349"/>
      <c r="AI11" s="2350"/>
      <c r="AJ11" s="2351"/>
    </row>
    <row r="12" spans="1:36" ht="13.5" customHeight="1" x14ac:dyDescent="0.4">
      <c r="A12" s="1977"/>
      <c r="B12" s="2072"/>
      <c r="C12" s="1864" t="s">
        <v>8626</v>
      </c>
      <c r="D12" s="1864"/>
      <c r="E12" s="1864"/>
      <c r="F12" s="1864" t="s">
        <v>8627</v>
      </c>
      <c r="G12" s="1864"/>
      <c r="H12" s="1864"/>
      <c r="I12" s="2040"/>
      <c r="J12" s="2040"/>
      <c r="K12" s="2040"/>
      <c r="L12" s="2040"/>
      <c r="M12" s="2040"/>
      <c r="N12" s="2040"/>
      <c r="O12" s="2040"/>
      <c r="P12" s="2040"/>
      <c r="Q12" s="2040"/>
      <c r="R12" s="2040"/>
      <c r="S12" s="2040"/>
      <c r="T12" s="2040"/>
      <c r="U12" s="2040"/>
      <c r="V12" s="2040"/>
      <c r="W12" s="2040"/>
      <c r="X12" s="2040"/>
      <c r="Y12" s="2040"/>
      <c r="Z12" s="1939"/>
      <c r="AA12" s="1940"/>
      <c r="AB12" s="1941"/>
      <c r="AC12" s="2040"/>
      <c r="AD12" s="2040"/>
      <c r="AE12" s="2040"/>
      <c r="AF12" s="2040"/>
      <c r="AG12" s="2040"/>
      <c r="AH12" s="2349"/>
      <c r="AI12" s="2350"/>
      <c r="AJ12" s="2351"/>
    </row>
    <row r="13" spans="1:36" ht="13.5" customHeight="1" x14ac:dyDescent="0.4">
      <c r="A13" s="1977"/>
      <c r="B13" s="2072"/>
      <c r="C13" s="1864"/>
      <c r="D13" s="1864"/>
      <c r="E13" s="1864"/>
      <c r="F13" s="1864" t="s">
        <v>8628</v>
      </c>
      <c r="G13" s="1864"/>
      <c r="H13" s="1864"/>
      <c r="I13" s="2040"/>
      <c r="J13" s="2040"/>
      <c r="K13" s="2040"/>
      <c r="L13" s="2040"/>
      <c r="M13" s="2040"/>
      <c r="N13" s="2040"/>
      <c r="O13" s="2040"/>
      <c r="P13" s="2040"/>
      <c r="Q13" s="2040"/>
      <c r="R13" s="2040"/>
      <c r="S13" s="2040"/>
      <c r="T13" s="2040"/>
      <c r="U13" s="2040"/>
      <c r="V13" s="2040"/>
      <c r="W13" s="2040"/>
      <c r="X13" s="2040"/>
      <c r="Y13" s="2040"/>
      <c r="Z13" s="1939"/>
      <c r="AA13" s="1940"/>
      <c r="AB13" s="1941"/>
      <c r="AC13" s="2040"/>
      <c r="AD13" s="2040"/>
      <c r="AE13" s="2040"/>
      <c r="AF13" s="2040"/>
      <c r="AG13" s="2040"/>
      <c r="AH13" s="2349"/>
      <c r="AI13" s="2350"/>
      <c r="AJ13" s="2351"/>
    </row>
    <row r="14" spans="1:36" ht="13.5" customHeight="1" x14ac:dyDescent="0.4">
      <c r="A14" s="1977"/>
      <c r="B14" s="2072"/>
      <c r="C14" s="1864" t="s">
        <v>8629</v>
      </c>
      <c r="D14" s="1864"/>
      <c r="E14" s="1864"/>
      <c r="F14" s="1864"/>
      <c r="G14" s="1864"/>
      <c r="H14" s="1864"/>
      <c r="I14" s="2040"/>
      <c r="J14" s="2040"/>
      <c r="K14" s="2040"/>
      <c r="L14" s="2040"/>
      <c r="M14" s="2040"/>
      <c r="N14" s="2040"/>
      <c r="O14" s="2040"/>
      <c r="P14" s="2040"/>
      <c r="Q14" s="2040"/>
      <c r="R14" s="2040"/>
      <c r="S14" s="2040"/>
      <c r="T14" s="2040"/>
      <c r="U14" s="2040"/>
      <c r="V14" s="2040"/>
      <c r="W14" s="2040"/>
      <c r="X14" s="2040"/>
      <c r="Y14" s="2040"/>
      <c r="Z14" s="2040"/>
      <c r="AA14" s="2040"/>
      <c r="AB14" s="2040"/>
      <c r="AC14" s="2040"/>
      <c r="AD14" s="2040"/>
      <c r="AE14" s="2040"/>
      <c r="AF14" s="2040"/>
      <c r="AG14" s="2040"/>
      <c r="AH14" s="2349"/>
      <c r="AI14" s="2350"/>
      <c r="AJ14" s="2351"/>
    </row>
    <row r="15" spans="1:36" ht="13.5" customHeight="1" x14ac:dyDescent="0.4">
      <c r="A15" s="1977"/>
      <c r="B15" s="2072"/>
      <c r="C15" s="1913" t="s">
        <v>8630</v>
      </c>
      <c r="D15" s="1913"/>
      <c r="E15" s="1913"/>
      <c r="F15" s="1913"/>
      <c r="G15" s="1913"/>
      <c r="H15" s="1913"/>
      <c r="I15" s="2066"/>
      <c r="J15" s="2066"/>
      <c r="K15" s="2066"/>
      <c r="L15" s="2066"/>
      <c r="M15" s="2066"/>
      <c r="N15" s="2066"/>
      <c r="O15" s="2066"/>
      <c r="P15" s="2066"/>
      <c r="Q15" s="2066"/>
      <c r="R15" s="2066"/>
      <c r="S15" s="2066"/>
      <c r="T15" s="2066"/>
      <c r="U15" s="2066"/>
      <c r="V15" s="2066"/>
      <c r="W15" s="2066"/>
      <c r="X15" s="2066"/>
      <c r="Y15" s="2066"/>
      <c r="Z15" s="2066"/>
      <c r="AA15" s="2066"/>
      <c r="AB15" s="2066"/>
      <c r="AC15" s="2066"/>
      <c r="AD15" s="2066"/>
      <c r="AE15" s="2066"/>
      <c r="AF15" s="2066"/>
      <c r="AG15" s="2066"/>
      <c r="AH15" s="2352"/>
      <c r="AI15" s="2353"/>
      <c r="AJ15" s="2354"/>
    </row>
    <row r="16" spans="1:36" ht="13.5" customHeight="1" x14ac:dyDescent="0.4">
      <c r="A16" s="1977"/>
      <c r="B16" s="2072"/>
      <c r="C16" s="1924" t="s">
        <v>8621</v>
      </c>
      <c r="D16" s="1925"/>
      <c r="E16" s="1925"/>
      <c r="F16" s="1925"/>
      <c r="G16" s="1925"/>
      <c r="H16" s="1926"/>
      <c r="I16" s="1864" t="s">
        <v>8741</v>
      </c>
      <c r="J16" s="1864"/>
      <c r="K16" s="1864"/>
      <c r="L16" s="1864"/>
      <c r="M16" s="1864"/>
      <c r="N16" s="1864" t="s">
        <v>8687</v>
      </c>
      <c r="O16" s="1864"/>
      <c r="P16" s="1864"/>
      <c r="Q16" s="1864"/>
      <c r="R16" s="1864"/>
      <c r="S16" s="1864" t="s">
        <v>8742</v>
      </c>
      <c r="T16" s="1864"/>
      <c r="U16" s="1864"/>
      <c r="V16" s="1864"/>
      <c r="W16" s="1864"/>
      <c r="X16" s="2126"/>
      <c r="Y16" s="2126"/>
      <c r="Z16" s="2126"/>
      <c r="AA16" s="2126"/>
      <c r="AB16" s="2126"/>
      <c r="AC16" s="2126"/>
      <c r="AD16" s="2126"/>
      <c r="AE16" s="2126"/>
      <c r="AF16" s="2126"/>
      <c r="AG16" s="2126"/>
      <c r="AH16" s="1930"/>
      <c r="AI16" s="2347"/>
      <c r="AJ16" s="2348"/>
    </row>
    <row r="17" spans="1:36" ht="13.5" customHeight="1" x14ac:dyDescent="0.4">
      <c r="A17" s="1977"/>
      <c r="B17" s="2072"/>
      <c r="C17" s="1927"/>
      <c r="D17" s="1928"/>
      <c r="E17" s="1928"/>
      <c r="F17" s="1928"/>
      <c r="G17" s="1928"/>
      <c r="H17" s="1929"/>
      <c r="I17" s="1864" t="s">
        <v>8624</v>
      </c>
      <c r="J17" s="1864"/>
      <c r="K17" s="1864" t="s">
        <v>8625</v>
      </c>
      <c r="L17" s="1864"/>
      <c r="M17" s="1864"/>
      <c r="N17" s="1864" t="s">
        <v>8624</v>
      </c>
      <c r="O17" s="1864"/>
      <c r="P17" s="1864" t="s">
        <v>8625</v>
      </c>
      <c r="Q17" s="1864"/>
      <c r="R17" s="1864"/>
      <c r="S17" s="1864" t="s">
        <v>8624</v>
      </c>
      <c r="T17" s="1864"/>
      <c r="U17" s="1864" t="s">
        <v>8625</v>
      </c>
      <c r="V17" s="1864"/>
      <c r="W17" s="1864"/>
      <c r="X17" s="1864" t="s">
        <v>8624</v>
      </c>
      <c r="Y17" s="1864"/>
      <c r="Z17" s="1864" t="s">
        <v>8625</v>
      </c>
      <c r="AA17" s="1864"/>
      <c r="AB17" s="1864"/>
      <c r="AC17" s="1864" t="s">
        <v>8624</v>
      </c>
      <c r="AD17" s="1864"/>
      <c r="AE17" s="1864" t="s">
        <v>8625</v>
      </c>
      <c r="AF17" s="1864"/>
      <c r="AG17" s="1864"/>
      <c r="AH17" s="2349"/>
      <c r="AI17" s="2350"/>
      <c r="AJ17" s="2351"/>
    </row>
    <row r="18" spans="1:36" ht="13.5" customHeight="1" x14ac:dyDescent="0.4">
      <c r="A18" s="1977"/>
      <c r="B18" s="2072"/>
      <c r="C18" s="1864" t="s">
        <v>8626</v>
      </c>
      <c r="D18" s="1864"/>
      <c r="E18" s="1864"/>
      <c r="F18" s="1864" t="s">
        <v>8627</v>
      </c>
      <c r="G18" s="1864"/>
      <c r="H18" s="1864"/>
      <c r="I18" s="2040"/>
      <c r="J18" s="2040"/>
      <c r="K18" s="2040"/>
      <c r="L18" s="2040"/>
      <c r="M18" s="2040"/>
      <c r="N18" s="2040"/>
      <c r="O18" s="2040"/>
      <c r="P18" s="2040"/>
      <c r="Q18" s="2040"/>
      <c r="R18" s="2040"/>
      <c r="S18" s="2040"/>
      <c r="T18" s="2040"/>
      <c r="U18" s="2040"/>
      <c r="V18" s="2040"/>
      <c r="W18" s="2040"/>
      <c r="X18" s="2040"/>
      <c r="Y18" s="2040"/>
      <c r="Z18" s="1939"/>
      <c r="AA18" s="1940"/>
      <c r="AB18" s="1941"/>
      <c r="AC18" s="2040"/>
      <c r="AD18" s="2040"/>
      <c r="AE18" s="2040"/>
      <c r="AF18" s="2040"/>
      <c r="AG18" s="2040"/>
      <c r="AH18" s="2349"/>
      <c r="AI18" s="2350"/>
      <c r="AJ18" s="2351"/>
    </row>
    <row r="19" spans="1:36" ht="13.5" customHeight="1" x14ac:dyDescent="0.4">
      <c r="A19" s="1977"/>
      <c r="B19" s="2072"/>
      <c r="C19" s="1864"/>
      <c r="D19" s="1864"/>
      <c r="E19" s="1864"/>
      <c r="F19" s="1864" t="s">
        <v>8628</v>
      </c>
      <c r="G19" s="1864"/>
      <c r="H19" s="1864"/>
      <c r="I19" s="2040"/>
      <c r="J19" s="2040"/>
      <c r="K19" s="2040"/>
      <c r="L19" s="2040"/>
      <c r="M19" s="2040"/>
      <c r="N19" s="2040"/>
      <c r="O19" s="2040"/>
      <c r="P19" s="2040"/>
      <c r="Q19" s="2040"/>
      <c r="R19" s="2040"/>
      <c r="S19" s="2040"/>
      <c r="T19" s="2040"/>
      <c r="U19" s="2040"/>
      <c r="V19" s="2040"/>
      <c r="W19" s="2040"/>
      <c r="X19" s="2040"/>
      <c r="Y19" s="2040"/>
      <c r="Z19" s="1939"/>
      <c r="AA19" s="1940"/>
      <c r="AB19" s="1941"/>
      <c r="AC19" s="2040"/>
      <c r="AD19" s="2040"/>
      <c r="AE19" s="2040"/>
      <c r="AF19" s="2040"/>
      <c r="AG19" s="2040"/>
      <c r="AH19" s="2349"/>
      <c r="AI19" s="2350"/>
      <c r="AJ19" s="2351"/>
    </row>
    <row r="20" spans="1:36" ht="13.5" customHeight="1" x14ac:dyDescent="0.4">
      <c r="A20" s="1977"/>
      <c r="B20" s="2072"/>
      <c r="C20" s="1864" t="s">
        <v>8629</v>
      </c>
      <c r="D20" s="1864"/>
      <c r="E20" s="1864"/>
      <c r="F20" s="1864"/>
      <c r="G20" s="1864"/>
      <c r="H20" s="1864"/>
      <c r="I20" s="2040"/>
      <c r="J20" s="2040"/>
      <c r="K20" s="2040"/>
      <c r="L20" s="2040"/>
      <c r="M20" s="2040"/>
      <c r="N20" s="2040"/>
      <c r="O20" s="2040"/>
      <c r="P20" s="2040"/>
      <c r="Q20" s="2040"/>
      <c r="R20" s="2040"/>
      <c r="S20" s="2040"/>
      <c r="T20" s="2040"/>
      <c r="U20" s="2040"/>
      <c r="V20" s="2040"/>
      <c r="W20" s="2040"/>
      <c r="X20" s="2040"/>
      <c r="Y20" s="2040"/>
      <c r="Z20" s="2040"/>
      <c r="AA20" s="2040"/>
      <c r="AB20" s="2040"/>
      <c r="AC20" s="2040"/>
      <c r="AD20" s="2040"/>
      <c r="AE20" s="2040"/>
      <c r="AF20" s="2040"/>
      <c r="AG20" s="2040"/>
      <c r="AH20" s="2349"/>
      <c r="AI20" s="2350"/>
      <c r="AJ20" s="2351"/>
    </row>
    <row r="21" spans="1:36" ht="13.5" customHeight="1" x14ac:dyDescent="0.4">
      <c r="A21" s="1979"/>
      <c r="B21" s="2321"/>
      <c r="C21" s="1913" t="s">
        <v>8630</v>
      </c>
      <c r="D21" s="1913"/>
      <c r="E21" s="1913"/>
      <c r="F21" s="1913"/>
      <c r="G21" s="1913"/>
      <c r="H21" s="1913"/>
      <c r="I21" s="2066"/>
      <c r="J21" s="2066"/>
      <c r="K21" s="2066"/>
      <c r="L21" s="2066"/>
      <c r="M21" s="2066"/>
      <c r="N21" s="2066"/>
      <c r="O21" s="2066"/>
      <c r="P21" s="2066"/>
      <c r="Q21" s="2066"/>
      <c r="R21" s="2066"/>
      <c r="S21" s="2066"/>
      <c r="T21" s="2066"/>
      <c r="U21" s="2066"/>
      <c r="V21" s="2066"/>
      <c r="W21" s="2066"/>
      <c r="X21" s="2066"/>
      <c r="Y21" s="2066"/>
      <c r="Z21" s="2066"/>
      <c r="AA21" s="2066"/>
      <c r="AB21" s="2066"/>
      <c r="AC21" s="2066"/>
      <c r="AD21" s="2066"/>
      <c r="AE21" s="2066"/>
      <c r="AF21" s="2066"/>
      <c r="AG21" s="2066"/>
      <c r="AH21" s="2352"/>
      <c r="AI21" s="2353"/>
      <c r="AJ21" s="2354"/>
    </row>
    <row r="22" spans="1:36" ht="18" customHeight="1" thickBot="1" x14ac:dyDescent="0.45">
      <c r="A22" s="2340" t="s">
        <v>8832</v>
      </c>
      <c r="B22" s="2341"/>
      <c r="C22" s="2341"/>
      <c r="D22" s="2341"/>
      <c r="E22" s="2341"/>
      <c r="F22" s="2341"/>
      <c r="G22" s="2341"/>
      <c r="H22" s="2342"/>
      <c r="I22" s="2343"/>
      <c r="J22" s="2344"/>
      <c r="K22" s="2344"/>
      <c r="L22" s="2344"/>
      <c r="M22" s="2344"/>
      <c r="N22" s="2344"/>
      <c r="O22" s="2345" t="s">
        <v>8694</v>
      </c>
      <c r="P22" s="2345"/>
      <c r="Q22" s="2345"/>
      <c r="R22" s="2345"/>
      <c r="S22" s="2345"/>
      <c r="T22" s="2345"/>
      <c r="U22" s="2345"/>
      <c r="V22" s="2345"/>
      <c r="W22" s="2345"/>
      <c r="X22" s="2345"/>
      <c r="Y22" s="2345"/>
      <c r="Z22" s="2345"/>
      <c r="AA22" s="2345"/>
      <c r="AB22" s="2345"/>
      <c r="AC22" s="2345"/>
      <c r="AD22" s="2345"/>
      <c r="AE22" s="2345"/>
      <c r="AF22" s="2345"/>
      <c r="AG22" s="2345"/>
      <c r="AH22" s="2345"/>
      <c r="AI22" s="2345"/>
      <c r="AJ22" s="2346"/>
    </row>
    <row r="23" spans="1:36" s="674" customFormat="1" ht="12.75" customHeight="1" x14ac:dyDescent="0.4">
      <c r="A23" s="594" t="s">
        <v>7984</v>
      </c>
      <c r="B23" s="594"/>
      <c r="C23" s="594"/>
      <c r="D23" s="594"/>
      <c r="E23" s="594"/>
      <c r="F23" s="594"/>
      <c r="G23" s="594"/>
      <c r="H23" s="597"/>
      <c r="I23" s="597"/>
      <c r="J23" s="597"/>
      <c r="K23" s="597"/>
      <c r="L23" s="597"/>
      <c r="M23" s="597"/>
      <c r="N23" s="597"/>
      <c r="O23" s="597"/>
      <c r="P23" s="594"/>
      <c r="Q23" s="594"/>
      <c r="R23" s="597"/>
      <c r="S23" s="597"/>
      <c r="T23" s="597"/>
      <c r="U23" s="597"/>
      <c r="V23" s="597"/>
      <c r="W23" s="597"/>
      <c r="X23" s="597"/>
      <c r="Y23" s="597"/>
      <c r="Z23" s="597"/>
      <c r="AA23" s="597"/>
      <c r="AB23" s="597"/>
      <c r="AC23" s="597"/>
      <c r="AD23" s="597"/>
      <c r="AE23" s="597"/>
      <c r="AF23" s="597"/>
      <c r="AG23" s="597"/>
      <c r="AH23" s="597"/>
      <c r="AI23" s="597"/>
      <c r="AJ23" s="597"/>
    </row>
    <row r="24" spans="1:36" s="674" customFormat="1" ht="12.75" customHeight="1" x14ac:dyDescent="0.4">
      <c r="A24" s="594" t="s">
        <v>8658</v>
      </c>
      <c r="B24" s="597"/>
      <c r="C24" s="597"/>
      <c r="D24" s="597"/>
      <c r="E24" s="597"/>
      <c r="F24" s="597"/>
      <c r="G24" s="597"/>
      <c r="H24" s="597"/>
      <c r="I24" s="597"/>
      <c r="J24" s="597"/>
      <c r="K24" s="597"/>
      <c r="L24" s="597"/>
      <c r="M24" s="597"/>
      <c r="N24" s="597"/>
      <c r="O24" s="597"/>
      <c r="P24" s="597"/>
      <c r="Q24" s="597"/>
      <c r="R24" s="597"/>
      <c r="S24" s="597"/>
      <c r="T24" s="597"/>
      <c r="U24" s="597"/>
      <c r="V24" s="597"/>
      <c r="W24" s="597"/>
      <c r="X24" s="597"/>
      <c r="Y24" s="597"/>
      <c r="Z24" s="597"/>
      <c r="AA24" s="597"/>
      <c r="AB24" s="597"/>
      <c r="AC24" s="597"/>
      <c r="AD24" s="597"/>
      <c r="AE24" s="597"/>
      <c r="AF24" s="597"/>
      <c r="AG24" s="597"/>
      <c r="AH24" s="597"/>
      <c r="AI24" s="597"/>
      <c r="AJ24" s="597"/>
    </row>
    <row r="25" spans="1:36" s="674" customFormat="1" ht="12.75" customHeight="1" x14ac:dyDescent="0.4">
      <c r="A25" s="594" t="s">
        <v>8833</v>
      </c>
      <c r="B25" s="597"/>
      <c r="C25" s="597"/>
      <c r="D25" s="597"/>
      <c r="E25" s="597"/>
      <c r="F25" s="597"/>
      <c r="G25" s="597"/>
      <c r="H25" s="597"/>
      <c r="I25" s="597"/>
      <c r="J25" s="597"/>
      <c r="K25" s="597"/>
      <c r="L25" s="597"/>
      <c r="M25" s="597"/>
      <c r="N25" s="597"/>
      <c r="O25" s="597"/>
      <c r="P25" s="597"/>
      <c r="Q25" s="597"/>
      <c r="R25" s="597"/>
      <c r="S25" s="597"/>
      <c r="T25" s="597"/>
      <c r="U25" s="597"/>
      <c r="V25" s="597"/>
      <c r="W25" s="597"/>
      <c r="X25" s="597"/>
      <c r="Y25" s="597"/>
      <c r="Z25" s="597"/>
      <c r="AA25" s="597"/>
      <c r="AB25" s="597"/>
      <c r="AC25" s="597"/>
      <c r="AD25" s="597"/>
      <c r="AE25" s="597"/>
      <c r="AF25" s="597"/>
      <c r="AG25" s="597"/>
      <c r="AH25" s="597"/>
      <c r="AI25" s="597"/>
      <c r="AJ25" s="597"/>
    </row>
    <row r="26" spans="1:36" s="674" customFormat="1" ht="13.5" customHeight="1" x14ac:dyDescent="0.4">
      <c r="A26" s="594" t="s">
        <v>8834</v>
      </c>
      <c r="B26" s="594"/>
      <c r="C26" s="594"/>
      <c r="D26" s="594"/>
      <c r="E26" s="594"/>
      <c r="F26" s="594"/>
      <c r="G26" s="594"/>
      <c r="H26" s="594"/>
      <c r="I26" s="594"/>
      <c r="J26" s="594"/>
      <c r="K26" s="594"/>
      <c r="L26" s="594"/>
      <c r="M26" s="594"/>
      <c r="N26" s="594"/>
      <c r="O26" s="594"/>
      <c r="P26" s="594"/>
      <c r="Q26" s="594"/>
      <c r="R26" s="597"/>
      <c r="S26" s="597"/>
      <c r="T26" s="597"/>
      <c r="U26" s="597"/>
      <c r="V26" s="597"/>
      <c r="W26" s="597"/>
      <c r="X26" s="597"/>
      <c r="Y26" s="597"/>
      <c r="Z26" s="597"/>
      <c r="AA26" s="597"/>
      <c r="AB26" s="597"/>
      <c r="AC26" s="597"/>
      <c r="AD26" s="597"/>
      <c r="AE26" s="597"/>
      <c r="AF26" s="597"/>
      <c r="AG26" s="597"/>
      <c r="AH26" s="597"/>
      <c r="AI26" s="597"/>
      <c r="AJ26" s="597"/>
    </row>
    <row r="27" spans="1:36" s="674" customFormat="1" ht="12.75" customHeight="1" x14ac:dyDescent="0.4">
      <c r="A27" s="594"/>
      <c r="B27" s="597"/>
      <c r="C27" s="597"/>
      <c r="D27" s="597"/>
      <c r="E27" s="597"/>
      <c r="F27" s="597"/>
      <c r="G27" s="597"/>
      <c r="H27" s="597"/>
      <c r="I27" s="597"/>
      <c r="J27" s="597"/>
      <c r="K27" s="597"/>
      <c r="L27" s="597"/>
      <c r="M27" s="597"/>
      <c r="N27" s="597"/>
      <c r="O27" s="597"/>
      <c r="P27" s="597"/>
      <c r="Q27" s="597"/>
      <c r="R27" s="597"/>
      <c r="S27" s="597"/>
      <c r="T27" s="597"/>
      <c r="U27" s="597"/>
      <c r="V27" s="597"/>
      <c r="W27" s="597"/>
      <c r="X27" s="597"/>
      <c r="Y27" s="597"/>
      <c r="Z27" s="597"/>
      <c r="AA27" s="597"/>
      <c r="AB27" s="597"/>
      <c r="AC27" s="597"/>
      <c r="AD27" s="597"/>
      <c r="AE27" s="597"/>
      <c r="AF27" s="597"/>
      <c r="AG27" s="597"/>
      <c r="AH27" s="597"/>
      <c r="AI27" s="597"/>
      <c r="AJ27" s="597"/>
    </row>
    <row r="28" spans="1:36" s="674" customFormat="1" ht="12.75" customHeight="1" x14ac:dyDescent="0.4">
      <c r="A28" s="597"/>
      <c r="B28" s="597"/>
      <c r="C28" s="597"/>
      <c r="D28" s="597"/>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7"/>
      <c r="AH28" s="597"/>
      <c r="AI28" s="597"/>
      <c r="AJ28" s="597"/>
    </row>
    <row r="29" spans="1:36" s="674" customFormat="1" ht="12.75" customHeight="1" x14ac:dyDescent="0.4">
      <c r="A29" s="594"/>
      <c r="B29" s="597"/>
      <c r="C29" s="597"/>
      <c r="D29" s="597"/>
      <c r="E29" s="597"/>
      <c r="F29" s="597"/>
      <c r="G29" s="597"/>
      <c r="H29" s="597"/>
      <c r="I29" s="597"/>
      <c r="J29" s="597"/>
      <c r="K29" s="597"/>
      <c r="L29" s="597"/>
      <c r="M29" s="597"/>
      <c r="N29" s="597"/>
      <c r="O29" s="597"/>
      <c r="P29" s="597"/>
      <c r="Q29" s="597"/>
      <c r="R29" s="597"/>
      <c r="S29" s="597"/>
      <c r="T29" s="597"/>
      <c r="U29" s="597"/>
      <c r="V29" s="597"/>
      <c r="W29" s="597"/>
      <c r="X29" s="597"/>
      <c r="Y29" s="597"/>
      <c r="Z29" s="597"/>
      <c r="AA29" s="597"/>
      <c r="AB29" s="597"/>
      <c r="AC29" s="597"/>
      <c r="AD29" s="597"/>
      <c r="AE29" s="597"/>
      <c r="AF29" s="597"/>
      <c r="AG29" s="597"/>
      <c r="AH29" s="597"/>
      <c r="AI29" s="597"/>
      <c r="AJ29" s="597"/>
    </row>
  </sheetData>
  <mergeCells count="126">
    <mergeCell ref="AC13:AD13"/>
    <mergeCell ref="AE13:AG1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S12:T12"/>
    <mergeCell ref="U12:W12"/>
    <mergeCell ref="C10:H11"/>
    <mergeCell ref="AA2:AD2"/>
    <mergeCell ref="AE2:AJ2"/>
    <mergeCell ref="AC10:AG10"/>
    <mergeCell ref="AH10:AJ15"/>
    <mergeCell ref="I11:J11"/>
    <mergeCell ref="K11:M11"/>
    <mergeCell ref="N11:O11"/>
    <mergeCell ref="P11:R11"/>
    <mergeCell ref="S11:T11"/>
    <mergeCell ref="U11:W11"/>
    <mergeCell ref="X11:Y11"/>
    <mergeCell ref="Z11:AB11"/>
    <mergeCell ref="I10:M10"/>
    <mergeCell ref="N10:R10"/>
    <mergeCell ref="S10:W10"/>
    <mergeCell ref="X10:AB10"/>
    <mergeCell ref="X12:Y12"/>
    <mergeCell ref="Z12:AB12"/>
    <mergeCell ref="Z13:AB13"/>
    <mergeCell ref="AC11:AD11"/>
    <mergeCell ref="AE11:AG11"/>
    <mergeCell ref="N15:R15"/>
    <mergeCell ref="S15:W15"/>
    <mergeCell ref="X15:AB15"/>
    <mergeCell ref="U19:W19"/>
    <mergeCell ref="X19:Y19"/>
    <mergeCell ref="C14:H14"/>
    <mergeCell ref="I14:M14"/>
    <mergeCell ref="N14:R14"/>
    <mergeCell ref="S14:W14"/>
    <mergeCell ref="X14:AB14"/>
    <mergeCell ref="AC14:AG14"/>
    <mergeCell ref="AC12:AD12"/>
    <mergeCell ref="AE12:AG12"/>
    <mergeCell ref="F13:H13"/>
    <mergeCell ref="I13:J13"/>
    <mergeCell ref="K13:M13"/>
    <mergeCell ref="N13:O13"/>
    <mergeCell ref="P13:R13"/>
    <mergeCell ref="S13:T13"/>
    <mergeCell ref="U13:W13"/>
    <mergeCell ref="X13:Y13"/>
    <mergeCell ref="C12:E13"/>
    <mergeCell ref="F12:H12"/>
    <mergeCell ref="I12:J12"/>
    <mergeCell ref="K12:M12"/>
    <mergeCell ref="N12:O12"/>
    <mergeCell ref="P12:R12"/>
    <mergeCell ref="AC15:AG15"/>
    <mergeCell ref="C16:H17"/>
    <mergeCell ref="I16:M16"/>
    <mergeCell ref="N16:R16"/>
    <mergeCell ref="S16:W16"/>
    <mergeCell ref="X16:AB16"/>
    <mergeCell ref="C15:H15"/>
    <mergeCell ref="AC16:AG16"/>
    <mergeCell ref="I15:M15"/>
    <mergeCell ref="C20:H20"/>
    <mergeCell ref="I20:M20"/>
    <mergeCell ref="N20:R20"/>
    <mergeCell ref="S20:W20"/>
    <mergeCell ref="X20:AB20"/>
    <mergeCell ref="AH16:AJ21"/>
    <mergeCell ref="I17:J17"/>
    <mergeCell ref="K17:M17"/>
    <mergeCell ref="N17:O17"/>
    <mergeCell ref="P17:R17"/>
    <mergeCell ref="S17:T17"/>
    <mergeCell ref="U17:W17"/>
    <mergeCell ref="X17:Y17"/>
    <mergeCell ref="Z17:AB17"/>
    <mergeCell ref="AC17:AD17"/>
    <mergeCell ref="AE17:AG17"/>
    <mergeCell ref="Z18:AB18"/>
    <mergeCell ref="AC18:AD18"/>
    <mergeCell ref="AE18:AG18"/>
    <mergeCell ref="Z19:AB19"/>
    <mergeCell ref="AC19:AD19"/>
    <mergeCell ref="AE19:AG19"/>
    <mergeCell ref="X18:Y18"/>
    <mergeCell ref="S19:T19"/>
    <mergeCell ref="A22:H22"/>
    <mergeCell ref="I22:N22"/>
    <mergeCell ref="O22:AJ22"/>
    <mergeCell ref="AC20:AG20"/>
    <mergeCell ref="C21:H21"/>
    <mergeCell ref="I21:M21"/>
    <mergeCell ref="N21:R21"/>
    <mergeCell ref="S21:W21"/>
    <mergeCell ref="X21:AB21"/>
    <mergeCell ref="AC21:AG21"/>
    <mergeCell ref="A10:B21"/>
    <mergeCell ref="C18:E19"/>
    <mergeCell ref="F18:H18"/>
    <mergeCell ref="I18:J18"/>
    <mergeCell ref="K18:M18"/>
    <mergeCell ref="N18:O18"/>
    <mergeCell ref="P18:R18"/>
    <mergeCell ref="S18:T18"/>
    <mergeCell ref="U18:W18"/>
    <mergeCell ref="F19:H19"/>
    <mergeCell ref="I19:J19"/>
    <mergeCell ref="K19:M19"/>
    <mergeCell ref="N19:O19"/>
    <mergeCell ref="P19:R19"/>
  </mergeCells>
  <phoneticPr fontId="1"/>
  <dataValidations count="4">
    <dataValidation type="decimal" imeMode="off" allowBlank="1" showInputMessage="1" showErrorMessage="1" sqref="I14:AG15 I20:AG21">
      <formula1>0</formula1>
      <formula2>999.9</formula2>
    </dataValidation>
    <dataValidation type="whole" imeMode="off" allowBlank="1" showInputMessage="1" showErrorMessage="1" sqref="I18:AG19 I22:N22 I12:AG13">
      <formula1>0</formula1>
      <formula2>99999</formula2>
    </dataValidation>
    <dataValidation imeMode="halfKatakana" allowBlank="1" showInputMessage="1" showErrorMessage="1" sqref="I4:AJ4"/>
    <dataValidation imeMode="off" allowBlank="1" showInputMessage="1" showErrorMessage="1" sqref="K6:P6 AA9:AJ9 M9:V9"/>
  </dataValidations>
  <printOptions horizontalCentered="1"/>
  <pageMargins left="0.59055118110236227" right="0.59055118110236227" top="0.19685039370078741" bottom="0.39370078740157483" header="0" footer="0.19685039370078741"/>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x14ac:dyDescent="0.4"/>
  <cols>
    <col min="1" max="37" width="2.5" style="585" customWidth="1"/>
    <col min="38" max="44" width="3.25" style="601" customWidth="1"/>
    <col min="45" max="16384" width="2.5" style="585"/>
  </cols>
  <sheetData>
    <row r="1" spans="1:38" ht="13.5" customHeight="1" x14ac:dyDescent="0.4">
      <c r="A1" s="580" t="s">
        <v>8835</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8"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457" t="s">
        <v>7932</v>
      </c>
      <c r="AB2" s="2033"/>
      <c r="AC2" s="2033"/>
      <c r="AD2" s="1458"/>
      <c r="AE2" s="1968" t="s">
        <v>7933</v>
      </c>
      <c r="AF2" s="1969"/>
      <c r="AG2" s="1969"/>
      <c r="AH2" s="1969"/>
      <c r="AI2" s="1969"/>
      <c r="AJ2" s="1970"/>
    </row>
    <row r="3" spans="1:38" ht="18.7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75"/>
      <c r="AF3" s="675"/>
      <c r="AG3" s="675"/>
      <c r="AH3" s="675"/>
      <c r="AI3" s="675"/>
      <c r="AJ3" s="675"/>
      <c r="AL3" s="600" t="b">
        <v>1</v>
      </c>
    </row>
    <row r="4" spans="1:38" ht="13.5" customHeight="1" x14ac:dyDescent="0.4">
      <c r="A4" s="2003" t="s">
        <v>8600</v>
      </c>
      <c r="B4" s="2004"/>
      <c r="C4" s="2005" t="s">
        <v>8619</v>
      </c>
      <c r="D4" s="2005"/>
      <c r="E4" s="2005"/>
      <c r="F4" s="2005"/>
      <c r="G4" s="2005"/>
      <c r="H4" s="2005"/>
      <c r="I4" s="2127" t="str">
        <f>IF(様式第１号!S42=4,IF(様式第１号!G35&lt;&gt;"",様式第１号!G35,""),"")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row>
    <row r="5" spans="1:38" ht="20.25" customHeight="1" x14ac:dyDescent="0.4">
      <c r="A5" s="1922"/>
      <c r="B5" s="1923"/>
      <c r="C5" s="1952" t="s">
        <v>8602</v>
      </c>
      <c r="D5" s="1952"/>
      <c r="E5" s="1952"/>
      <c r="F5" s="1952"/>
      <c r="G5" s="1952"/>
      <c r="H5" s="1952"/>
      <c r="I5" s="2130" t="str">
        <f>IF(様式第１号!S42=4,IF(様式第１号!G36&lt;&gt;"",様式第１号!G36,""),"")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row>
    <row r="6" spans="1:38" ht="13.5" customHeight="1" x14ac:dyDescent="0.4">
      <c r="A6" s="1922"/>
      <c r="B6" s="1923"/>
      <c r="C6" s="1860" t="s">
        <v>8603</v>
      </c>
      <c r="D6" s="1860"/>
      <c r="E6" s="1860"/>
      <c r="F6" s="1860"/>
      <c r="G6" s="1860"/>
      <c r="H6" s="1860"/>
      <c r="I6" s="1956" t="s">
        <v>8836</v>
      </c>
      <c r="J6" s="1957"/>
      <c r="K6" s="2012" t="str">
        <f>IF(様式第１号!S42=4,IF(様式第１号!H37&lt;&gt;"",様式第１号!H37,""),"")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8" ht="20.25" customHeight="1" x14ac:dyDescent="0.4">
      <c r="A7" s="1922"/>
      <c r="B7" s="1923"/>
      <c r="C7" s="1860"/>
      <c r="D7" s="1860"/>
      <c r="E7" s="1860"/>
      <c r="F7" s="1860"/>
      <c r="G7" s="1860"/>
      <c r="H7" s="1860"/>
      <c r="I7" s="2400" t="str">
        <f>IF(様式第１号!S42=4,IF(様式第１号!G38&lt;&gt;"",様式第１号!G38,""),"")</f>
        <v/>
      </c>
      <c r="J7" s="2401"/>
      <c r="K7" s="2401"/>
      <c r="L7" s="2401"/>
      <c r="M7" s="2401"/>
      <c r="N7" s="2401"/>
      <c r="O7" s="2401"/>
      <c r="P7" s="2401"/>
      <c r="Q7" s="2401"/>
      <c r="R7" s="2401"/>
      <c r="S7" s="2401"/>
      <c r="T7" s="2401"/>
      <c r="U7" s="2401"/>
      <c r="V7" s="2401"/>
      <c r="W7" s="2401"/>
      <c r="X7" s="2401"/>
      <c r="Y7" s="2401"/>
      <c r="Z7" s="2401"/>
      <c r="AA7" s="2401"/>
      <c r="AB7" s="2401"/>
      <c r="AC7" s="2401"/>
      <c r="AD7" s="2401"/>
      <c r="AE7" s="2401"/>
      <c r="AF7" s="2401"/>
      <c r="AG7" s="2401"/>
      <c r="AH7" s="2401"/>
      <c r="AI7" s="2401"/>
      <c r="AJ7" s="2402"/>
    </row>
    <row r="8" spans="1:38" ht="20.25" customHeight="1" x14ac:dyDescent="0.4">
      <c r="A8" s="1922"/>
      <c r="B8" s="1923"/>
      <c r="C8" s="1860"/>
      <c r="D8" s="1860"/>
      <c r="E8" s="1860"/>
      <c r="F8" s="1860"/>
      <c r="G8" s="1860"/>
      <c r="H8" s="1860"/>
      <c r="I8" s="2338" t="str">
        <f>IF(様式第１号!S42=4,IF(様式第１号!G39&lt;&gt;"",様式第１号!G39,""),"")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row>
    <row r="9" spans="1:38"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8" ht="13.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865"/>
      <c r="X10" s="1865"/>
      <c r="Y10" s="1865"/>
      <c r="Z10" s="1865"/>
      <c r="AA10" s="1865"/>
      <c r="AB10" s="1865"/>
      <c r="AC10" s="1865"/>
      <c r="AD10" s="1865"/>
      <c r="AE10" s="1865"/>
      <c r="AF10" s="1865"/>
      <c r="AG10" s="1865"/>
      <c r="AH10" s="1865"/>
      <c r="AI10" s="1865"/>
      <c r="AJ10" s="1866"/>
    </row>
    <row r="11" spans="1:38" ht="13.5" customHeight="1" x14ac:dyDescent="0.4">
      <c r="A11" s="1975" t="s">
        <v>8609</v>
      </c>
      <c r="B11" s="1976"/>
      <c r="C11" s="1861" t="s">
        <v>8619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row>
    <row r="12" spans="1:38" ht="20.25" customHeight="1" x14ac:dyDescent="0.4">
      <c r="A12" s="1977"/>
      <c r="B12" s="1978"/>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row>
    <row r="13" spans="1:38" ht="13.5" customHeight="1" x14ac:dyDescent="0.4">
      <c r="A13" s="1977"/>
      <c r="B13" s="1978"/>
      <c r="C13" s="1860" t="s">
        <v>8612</v>
      </c>
      <c r="D13" s="1860"/>
      <c r="E13" s="1860"/>
      <c r="F13" s="1860"/>
      <c r="G13" s="1860"/>
      <c r="H13" s="1860"/>
      <c r="I13" s="1956" t="s">
        <v>8836</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row>
    <row r="14" spans="1:38" ht="20.25" customHeight="1" x14ac:dyDescent="0.4">
      <c r="A14" s="1977"/>
      <c r="B14" s="1978"/>
      <c r="C14" s="1860"/>
      <c r="D14" s="1860"/>
      <c r="E14" s="1860"/>
      <c r="F14" s="1860"/>
      <c r="G14" s="1860"/>
      <c r="H14" s="1860"/>
      <c r="I14" s="2355" t="s">
        <v>7933</v>
      </c>
      <c r="J14" s="2356"/>
      <c r="K14" s="2356"/>
      <c r="L14" s="2356"/>
      <c r="M14" s="2356"/>
      <c r="N14" s="2356"/>
      <c r="O14" s="2356"/>
      <c r="P14" s="2356"/>
      <c r="Q14" s="2356"/>
      <c r="R14" s="2356"/>
      <c r="S14" s="2356"/>
      <c r="T14" s="2356"/>
      <c r="U14" s="2356"/>
      <c r="V14" s="2356"/>
      <c r="W14" s="2356"/>
      <c r="X14" s="2356"/>
      <c r="Y14" s="2356"/>
      <c r="Z14" s="2356"/>
      <c r="AA14" s="2356"/>
      <c r="AB14" s="2356"/>
      <c r="AC14" s="2356"/>
      <c r="AD14" s="2356"/>
      <c r="AE14" s="2356"/>
      <c r="AF14" s="2356"/>
      <c r="AG14" s="2356"/>
      <c r="AH14" s="2356"/>
      <c r="AI14" s="2356"/>
      <c r="AJ14" s="2357"/>
    </row>
    <row r="15" spans="1:38" ht="20.25" customHeight="1" x14ac:dyDescent="0.4">
      <c r="A15" s="1977"/>
      <c r="B15" s="1978"/>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row>
    <row r="16" spans="1:38" ht="18" customHeight="1" x14ac:dyDescent="0.4">
      <c r="A16" s="1977"/>
      <c r="B16" s="1978"/>
      <c r="C16" s="2026" t="s">
        <v>8837</v>
      </c>
      <c r="D16" s="2047"/>
      <c r="E16" s="2047"/>
      <c r="F16" s="2047"/>
      <c r="G16" s="2047"/>
      <c r="H16" s="2047"/>
      <c r="I16" s="2047"/>
      <c r="J16" s="2047"/>
      <c r="K16" s="2047"/>
      <c r="L16" s="2047"/>
      <c r="M16" s="2047"/>
      <c r="N16" s="2047"/>
      <c r="O16" s="2047"/>
      <c r="P16" s="2047"/>
      <c r="Q16" s="2047"/>
      <c r="R16" s="2047"/>
      <c r="S16" s="2047"/>
      <c r="T16" s="2047"/>
      <c r="U16" s="2047"/>
      <c r="V16" s="2048"/>
      <c r="W16" s="1972"/>
      <c r="X16" s="1973"/>
      <c r="Y16" s="1973"/>
      <c r="Z16" s="1973"/>
      <c r="AA16" s="1973"/>
      <c r="AB16" s="1973"/>
      <c r="AC16" s="1973"/>
      <c r="AD16" s="1973"/>
      <c r="AE16" s="1973"/>
      <c r="AF16" s="1973"/>
      <c r="AG16" s="1973"/>
      <c r="AH16" s="1973"/>
      <c r="AI16" s="1973"/>
      <c r="AJ16" s="1974"/>
    </row>
    <row r="17" spans="1:36" ht="13.5" customHeight="1" x14ac:dyDescent="0.4">
      <c r="A17" s="1977"/>
      <c r="B17" s="1978"/>
      <c r="C17" s="1985" t="s">
        <v>8681</v>
      </c>
      <c r="D17" s="1986"/>
      <c r="E17" s="1986"/>
      <c r="F17" s="1986"/>
      <c r="G17" s="1986"/>
      <c r="H17" s="1986"/>
      <c r="I17" s="1986"/>
      <c r="J17" s="1986"/>
      <c r="K17" s="1986"/>
      <c r="L17" s="1986"/>
      <c r="M17" s="1986"/>
      <c r="N17" s="1987"/>
      <c r="O17" s="1860" t="s">
        <v>8615</v>
      </c>
      <c r="P17" s="1860"/>
      <c r="Q17" s="1860"/>
      <c r="R17" s="1860"/>
      <c r="S17" s="1860"/>
      <c r="T17" s="1860"/>
      <c r="U17" s="1860"/>
      <c r="V17" s="1860"/>
      <c r="W17" s="1972"/>
      <c r="X17" s="1973"/>
      <c r="Y17" s="1973"/>
      <c r="Z17" s="1973"/>
      <c r="AA17" s="1973"/>
      <c r="AB17" s="1973"/>
      <c r="AC17" s="1973"/>
      <c r="AD17" s="1973"/>
      <c r="AE17" s="1973"/>
      <c r="AF17" s="1973"/>
      <c r="AG17" s="1973"/>
      <c r="AH17" s="1973"/>
      <c r="AI17" s="1973"/>
      <c r="AJ17" s="1974"/>
    </row>
    <row r="18" spans="1:36" ht="13.5" customHeight="1" x14ac:dyDescent="0.4">
      <c r="A18" s="1977"/>
      <c r="B18" s="1978"/>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1997"/>
      <c r="X18" s="1998"/>
      <c r="Y18" s="1998"/>
      <c r="Z18" s="1998"/>
      <c r="AA18" s="1998"/>
      <c r="AB18" s="1998"/>
      <c r="AC18" s="1998"/>
      <c r="AD18" s="1998"/>
      <c r="AE18" s="1998"/>
      <c r="AF18" s="1998"/>
      <c r="AG18" s="1998"/>
      <c r="AH18" s="1998"/>
      <c r="AI18" s="1998"/>
      <c r="AJ18" s="1999"/>
    </row>
    <row r="19" spans="1:36" ht="13.5" customHeight="1" x14ac:dyDescent="0.4">
      <c r="A19" s="1979"/>
      <c r="B19" s="1980"/>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1953"/>
      <c r="X19" s="1954"/>
      <c r="Y19" s="1954"/>
      <c r="Z19" s="1954"/>
      <c r="AA19" s="1954"/>
      <c r="AB19" s="1954"/>
      <c r="AC19" s="1954"/>
      <c r="AD19" s="1954"/>
      <c r="AE19" s="1954"/>
      <c r="AF19" s="1954"/>
      <c r="AG19" s="1954"/>
      <c r="AH19" s="1954"/>
      <c r="AI19" s="1954"/>
      <c r="AJ19" s="1955"/>
    </row>
    <row r="20" spans="1:36" ht="13.5" customHeight="1" x14ac:dyDescent="0.4">
      <c r="A20" s="2332" t="s">
        <v>8682</v>
      </c>
      <c r="B20" s="2333"/>
      <c r="C20" s="1861" t="s">
        <v>8838</v>
      </c>
      <c r="D20" s="1861"/>
      <c r="E20" s="1861"/>
      <c r="F20" s="1861"/>
      <c r="G20" s="1861"/>
      <c r="H20" s="1861"/>
      <c r="I20" s="1949"/>
      <c r="J20" s="1950"/>
      <c r="K20" s="1950"/>
      <c r="L20" s="1950"/>
      <c r="M20" s="1950"/>
      <c r="N20" s="1950"/>
      <c r="O20" s="1950"/>
      <c r="P20" s="1950"/>
      <c r="Q20" s="1950"/>
      <c r="R20" s="1950"/>
      <c r="S20" s="1950"/>
      <c r="T20" s="1950"/>
      <c r="U20" s="1950"/>
      <c r="V20" s="1950"/>
      <c r="W20" s="1950"/>
      <c r="X20" s="1950"/>
      <c r="Y20" s="1950"/>
      <c r="Z20" s="1950"/>
      <c r="AA20" s="1950"/>
      <c r="AB20" s="1950"/>
      <c r="AC20" s="1950"/>
      <c r="AD20" s="1950"/>
      <c r="AE20" s="1950"/>
      <c r="AF20" s="1950"/>
      <c r="AG20" s="1950"/>
      <c r="AH20" s="1950"/>
      <c r="AI20" s="1950"/>
      <c r="AJ20" s="1951"/>
    </row>
    <row r="21" spans="1:36" ht="20.25" customHeight="1" x14ac:dyDescent="0.4">
      <c r="A21" s="2334"/>
      <c r="B21" s="2335"/>
      <c r="C21" s="1952" t="s">
        <v>8611</v>
      </c>
      <c r="D21" s="1952"/>
      <c r="E21" s="1952"/>
      <c r="F21" s="1952"/>
      <c r="G21" s="1952"/>
      <c r="H21" s="1952"/>
      <c r="I21" s="1953"/>
      <c r="J21" s="1954"/>
      <c r="K21" s="1954"/>
      <c r="L21" s="1954"/>
      <c r="M21" s="1954"/>
      <c r="N21" s="1954"/>
      <c r="O21" s="1954"/>
      <c r="P21" s="1954"/>
      <c r="Q21" s="1954"/>
      <c r="R21" s="1954"/>
      <c r="S21" s="1954"/>
      <c r="T21" s="1954"/>
      <c r="U21" s="1954"/>
      <c r="V21" s="1954"/>
      <c r="W21" s="1954"/>
      <c r="X21" s="1954"/>
      <c r="Y21" s="1954"/>
      <c r="Z21" s="1954"/>
      <c r="AA21" s="1954"/>
      <c r="AB21" s="1954"/>
      <c r="AC21" s="1954"/>
      <c r="AD21" s="1954"/>
      <c r="AE21" s="1954"/>
      <c r="AF21" s="1954"/>
      <c r="AG21" s="1954"/>
      <c r="AH21" s="1954"/>
      <c r="AI21" s="1954"/>
      <c r="AJ21" s="1955"/>
    </row>
    <row r="22" spans="1:36" ht="13.5" customHeight="1" x14ac:dyDescent="0.4">
      <c r="A22" s="2334"/>
      <c r="B22" s="2335"/>
      <c r="C22" s="1860" t="s">
        <v>8612</v>
      </c>
      <c r="D22" s="1860"/>
      <c r="E22" s="1860"/>
      <c r="F22" s="1860"/>
      <c r="G22" s="1860"/>
      <c r="H22" s="1860"/>
      <c r="I22" s="1956" t="s">
        <v>7952</v>
      </c>
      <c r="J22" s="1957"/>
      <c r="K22" s="1958"/>
      <c r="L22" s="1958"/>
      <c r="M22" s="1958"/>
      <c r="N22" s="1958"/>
      <c r="O22" s="1958"/>
      <c r="P22" s="1959"/>
      <c r="Q22" s="1499" t="s">
        <v>8605</v>
      </c>
      <c r="R22" s="1500"/>
      <c r="S22" s="1500"/>
      <c r="T22" s="1500"/>
      <c r="U22" s="1500"/>
      <c r="V22" s="1500"/>
      <c r="W22" s="1500"/>
      <c r="X22" s="1500"/>
      <c r="Y22" s="1500"/>
      <c r="Z22" s="1500"/>
      <c r="AA22" s="1500"/>
      <c r="AB22" s="1500"/>
      <c r="AC22" s="1500"/>
      <c r="AD22" s="1500"/>
      <c r="AE22" s="1500"/>
      <c r="AF22" s="1500"/>
      <c r="AG22" s="1500"/>
      <c r="AH22" s="1500"/>
      <c r="AI22" s="1500"/>
      <c r="AJ22" s="1501"/>
    </row>
    <row r="23" spans="1:36" ht="20.25" customHeight="1" x14ac:dyDescent="0.4">
      <c r="A23" s="2334"/>
      <c r="B23" s="2335"/>
      <c r="C23" s="1860"/>
      <c r="D23" s="1860"/>
      <c r="E23" s="1860"/>
      <c r="F23" s="1860"/>
      <c r="G23" s="1860"/>
      <c r="H23" s="1860"/>
      <c r="I23" s="2355" t="s">
        <v>7933</v>
      </c>
      <c r="J23" s="2356"/>
      <c r="K23" s="2356"/>
      <c r="L23" s="2356"/>
      <c r="M23" s="2356"/>
      <c r="N23" s="2356"/>
      <c r="O23" s="2356"/>
      <c r="P23" s="2356"/>
      <c r="Q23" s="2356"/>
      <c r="R23" s="2356"/>
      <c r="S23" s="2356"/>
      <c r="T23" s="2356"/>
      <c r="U23" s="2356"/>
      <c r="V23" s="2356"/>
      <c r="W23" s="2356"/>
      <c r="X23" s="2356"/>
      <c r="Y23" s="2356"/>
      <c r="Z23" s="2356"/>
      <c r="AA23" s="2356"/>
      <c r="AB23" s="2356"/>
      <c r="AC23" s="2356"/>
      <c r="AD23" s="2356"/>
      <c r="AE23" s="2356"/>
      <c r="AF23" s="2356"/>
      <c r="AG23" s="2356"/>
      <c r="AH23" s="2356"/>
      <c r="AI23" s="2356"/>
      <c r="AJ23" s="2357"/>
    </row>
    <row r="24" spans="1:36" ht="20.25" customHeight="1" x14ac:dyDescent="0.4">
      <c r="A24" s="2336"/>
      <c r="B24" s="2337"/>
      <c r="C24" s="1860"/>
      <c r="D24" s="1860"/>
      <c r="E24" s="1860"/>
      <c r="F24" s="1860"/>
      <c r="G24" s="1860"/>
      <c r="H24" s="1860"/>
      <c r="I24" s="1963" t="s">
        <v>7933</v>
      </c>
      <c r="J24" s="1963"/>
      <c r="K24" s="1963"/>
      <c r="L24" s="1963"/>
      <c r="M24" s="1963"/>
      <c r="N24" s="1963"/>
      <c r="O24" s="1963"/>
      <c r="P24" s="1963"/>
      <c r="Q24" s="1963"/>
      <c r="R24" s="1963"/>
      <c r="S24" s="1963"/>
      <c r="T24" s="1963"/>
      <c r="U24" s="1963"/>
      <c r="V24" s="1963"/>
      <c r="W24" s="1963"/>
      <c r="X24" s="1963"/>
      <c r="Y24" s="1963"/>
      <c r="Z24" s="1963"/>
      <c r="AA24" s="1963"/>
      <c r="AB24" s="1963"/>
      <c r="AC24" s="1963"/>
      <c r="AD24" s="1963"/>
      <c r="AE24" s="1963"/>
      <c r="AF24" s="1963"/>
      <c r="AG24" s="1963"/>
      <c r="AH24" s="1963"/>
      <c r="AI24" s="1963"/>
      <c r="AJ24" s="1964"/>
    </row>
    <row r="25" spans="1:36" ht="15" customHeight="1" x14ac:dyDescent="0.4">
      <c r="A25" s="2322" t="s">
        <v>8738</v>
      </c>
      <c r="B25" s="2323"/>
      <c r="C25" s="1924" t="s">
        <v>8621</v>
      </c>
      <c r="D25" s="1925"/>
      <c r="E25" s="1925"/>
      <c r="F25" s="1925"/>
      <c r="G25" s="1925"/>
      <c r="H25" s="1926"/>
      <c r="I25" s="1864" t="s">
        <v>8684</v>
      </c>
      <c r="J25" s="1864"/>
      <c r="K25" s="1864"/>
      <c r="L25" s="1864"/>
      <c r="M25" s="1864"/>
      <c r="N25" s="1864"/>
      <c r="O25" s="1930"/>
      <c r="P25" s="1931"/>
      <c r="Q25" s="1931"/>
      <c r="R25" s="1931"/>
      <c r="S25" s="1931"/>
      <c r="T25" s="1931"/>
      <c r="U25" s="1931"/>
      <c r="V25" s="1931"/>
      <c r="W25" s="1931"/>
      <c r="X25" s="1931"/>
      <c r="Y25" s="1931"/>
      <c r="Z25" s="1931"/>
      <c r="AA25" s="1931"/>
      <c r="AB25" s="1931"/>
      <c r="AC25" s="1931"/>
      <c r="AD25" s="1931"/>
      <c r="AE25" s="1931"/>
      <c r="AF25" s="1931"/>
      <c r="AG25" s="1931"/>
      <c r="AH25" s="1931"/>
      <c r="AI25" s="1931"/>
      <c r="AJ25" s="1932"/>
    </row>
    <row r="26" spans="1:36" ht="15" customHeight="1" x14ac:dyDescent="0.4">
      <c r="A26" s="2322"/>
      <c r="B26" s="2323"/>
      <c r="C26" s="1927"/>
      <c r="D26" s="1928"/>
      <c r="E26" s="1928"/>
      <c r="F26" s="1928"/>
      <c r="G26" s="1928"/>
      <c r="H26" s="1929"/>
      <c r="I26" s="1864" t="s">
        <v>8624</v>
      </c>
      <c r="J26" s="1864"/>
      <c r="K26" s="1864"/>
      <c r="L26" s="1864" t="s">
        <v>8625</v>
      </c>
      <c r="M26" s="1864"/>
      <c r="N26" s="1864"/>
      <c r="O26" s="1933"/>
      <c r="P26" s="1934"/>
      <c r="Q26" s="1934"/>
      <c r="R26" s="1934"/>
      <c r="S26" s="1934"/>
      <c r="T26" s="1934"/>
      <c r="U26" s="1934"/>
      <c r="V26" s="1934"/>
      <c r="W26" s="1934"/>
      <c r="X26" s="1934"/>
      <c r="Y26" s="1934"/>
      <c r="Z26" s="1934"/>
      <c r="AA26" s="1934"/>
      <c r="AB26" s="1934"/>
      <c r="AC26" s="1934"/>
      <c r="AD26" s="1934"/>
      <c r="AE26" s="1934"/>
      <c r="AF26" s="1934"/>
      <c r="AG26" s="1934"/>
      <c r="AH26" s="1934"/>
      <c r="AI26" s="1934"/>
      <c r="AJ26" s="1935"/>
    </row>
    <row r="27" spans="1:36" ht="15" customHeight="1" x14ac:dyDescent="0.4">
      <c r="A27" s="2322"/>
      <c r="B27" s="2323"/>
      <c r="C27" s="1864" t="s">
        <v>8626</v>
      </c>
      <c r="D27" s="1864"/>
      <c r="E27" s="1864"/>
      <c r="F27" s="1864" t="s">
        <v>8627</v>
      </c>
      <c r="G27" s="1864"/>
      <c r="H27" s="1864"/>
      <c r="I27" s="2040"/>
      <c r="J27" s="2040"/>
      <c r="K27" s="2040"/>
      <c r="L27" s="2040"/>
      <c r="M27" s="2040"/>
      <c r="N27" s="2040"/>
      <c r="O27" s="1933"/>
      <c r="P27" s="1934"/>
      <c r="Q27" s="1934"/>
      <c r="R27" s="1934"/>
      <c r="S27" s="1934"/>
      <c r="T27" s="1934"/>
      <c r="U27" s="1934"/>
      <c r="V27" s="1934"/>
      <c r="W27" s="1934"/>
      <c r="X27" s="1934"/>
      <c r="Y27" s="1934"/>
      <c r="Z27" s="1934"/>
      <c r="AA27" s="1934"/>
      <c r="AB27" s="1934"/>
      <c r="AC27" s="1934"/>
      <c r="AD27" s="1934"/>
      <c r="AE27" s="1934"/>
      <c r="AF27" s="1934"/>
      <c r="AG27" s="1934"/>
      <c r="AH27" s="1934"/>
      <c r="AI27" s="1934"/>
      <c r="AJ27" s="1935"/>
    </row>
    <row r="28" spans="1:36" ht="15" customHeight="1" x14ac:dyDescent="0.4">
      <c r="A28" s="2322"/>
      <c r="B28" s="2323"/>
      <c r="C28" s="1864"/>
      <c r="D28" s="1864"/>
      <c r="E28" s="1864"/>
      <c r="F28" s="1864" t="s">
        <v>8628</v>
      </c>
      <c r="G28" s="1864"/>
      <c r="H28" s="1864"/>
      <c r="I28" s="2040"/>
      <c r="J28" s="2040"/>
      <c r="K28" s="2040"/>
      <c r="L28" s="2040"/>
      <c r="M28" s="2040"/>
      <c r="N28" s="2040"/>
      <c r="O28" s="1933"/>
      <c r="P28" s="1934"/>
      <c r="Q28" s="1934"/>
      <c r="R28" s="1934"/>
      <c r="S28" s="1934"/>
      <c r="T28" s="1934"/>
      <c r="U28" s="1934"/>
      <c r="V28" s="1934"/>
      <c r="W28" s="1934"/>
      <c r="X28" s="1934"/>
      <c r="Y28" s="1934"/>
      <c r="Z28" s="1934"/>
      <c r="AA28" s="1934"/>
      <c r="AB28" s="1934"/>
      <c r="AC28" s="1934"/>
      <c r="AD28" s="1934"/>
      <c r="AE28" s="1934"/>
      <c r="AF28" s="1934"/>
      <c r="AG28" s="1934"/>
      <c r="AH28" s="1934"/>
      <c r="AI28" s="1934"/>
      <c r="AJ28" s="1935"/>
    </row>
    <row r="29" spans="1:36" ht="15" customHeight="1" x14ac:dyDescent="0.4">
      <c r="A29" s="2322"/>
      <c r="B29" s="2323"/>
      <c r="C29" s="1864" t="s">
        <v>8629</v>
      </c>
      <c r="D29" s="1864"/>
      <c r="E29" s="1864"/>
      <c r="F29" s="1864"/>
      <c r="G29" s="1864"/>
      <c r="H29" s="1864"/>
      <c r="I29" s="2040"/>
      <c r="J29" s="2040"/>
      <c r="K29" s="2040"/>
      <c r="L29" s="2040"/>
      <c r="M29" s="2040"/>
      <c r="N29" s="2040"/>
      <c r="O29" s="1933"/>
      <c r="P29" s="1934"/>
      <c r="Q29" s="1934"/>
      <c r="R29" s="1934"/>
      <c r="S29" s="1934"/>
      <c r="T29" s="1934"/>
      <c r="U29" s="1934"/>
      <c r="V29" s="1934"/>
      <c r="W29" s="1934"/>
      <c r="X29" s="1934"/>
      <c r="Y29" s="1934"/>
      <c r="Z29" s="1934"/>
      <c r="AA29" s="1934"/>
      <c r="AB29" s="1934"/>
      <c r="AC29" s="1934"/>
      <c r="AD29" s="1934"/>
      <c r="AE29" s="1934"/>
      <c r="AF29" s="1934"/>
      <c r="AG29" s="1934"/>
      <c r="AH29" s="1934"/>
      <c r="AI29" s="1934"/>
      <c r="AJ29" s="1935"/>
    </row>
    <row r="30" spans="1:36" ht="15" customHeight="1" x14ac:dyDescent="0.4">
      <c r="A30" s="2322"/>
      <c r="B30" s="2323"/>
      <c r="C30" s="1913" t="s">
        <v>8630</v>
      </c>
      <c r="D30" s="1913"/>
      <c r="E30" s="1913"/>
      <c r="F30" s="1913"/>
      <c r="G30" s="1913"/>
      <c r="H30" s="1913"/>
      <c r="I30" s="2066"/>
      <c r="J30" s="2066"/>
      <c r="K30" s="2066"/>
      <c r="L30" s="2066"/>
      <c r="M30" s="2066"/>
      <c r="N30" s="2066"/>
      <c r="O30" s="1936"/>
      <c r="P30" s="1937"/>
      <c r="Q30" s="1937"/>
      <c r="R30" s="1937"/>
      <c r="S30" s="1937"/>
      <c r="T30" s="1937"/>
      <c r="U30" s="1937"/>
      <c r="V30" s="1937"/>
      <c r="W30" s="1937"/>
      <c r="X30" s="1937"/>
      <c r="Y30" s="1937"/>
      <c r="Z30" s="1937"/>
      <c r="AA30" s="1937"/>
      <c r="AB30" s="1937"/>
      <c r="AC30" s="1937"/>
      <c r="AD30" s="1937"/>
      <c r="AE30" s="1937"/>
      <c r="AF30" s="1937"/>
      <c r="AG30" s="1937"/>
      <c r="AH30" s="1937"/>
      <c r="AI30" s="1937"/>
      <c r="AJ30" s="1938"/>
    </row>
    <row r="31" spans="1:36" ht="15" customHeight="1" x14ac:dyDescent="0.4">
      <c r="A31" s="1975" t="s">
        <v>8686</v>
      </c>
      <c r="B31" s="2320"/>
      <c r="C31" s="1924" t="s">
        <v>8621</v>
      </c>
      <c r="D31" s="1925"/>
      <c r="E31" s="1925"/>
      <c r="F31" s="1925"/>
      <c r="G31" s="1925"/>
      <c r="H31" s="1926"/>
      <c r="I31" s="1864" t="s">
        <v>8839</v>
      </c>
      <c r="J31" s="1864"/>
      <c r="K31" s="1864"/>
      <c r="L31" s="1864"/>
      <c r="M31" s="1864"/>
      <c r="N31" s="1864"/>
      <c r="O31" s="1864" t="s">
        <v>8840</v>
      </c>
      <c r="P31" s="1864"/>
      <c r="Q31" s="1864"/>
      <c r="R31" s="1864"/>
      <c r="S31" s="1864"/>
      <c r="T31" s="1864"/>
      <c r="U31" s="2126"/>
      <c r="V31" s="2126"/>
      <c r="W31" s="2126"/>
      <c r="X31" s="2126"/>
      <c r="Y31" s="2126"/>
      <c r="Z31" s="2126"/>
      <c r="AA31" s="2126"/>
      <c r="AB31" s="2126"/>
      <c r="AC31" s="2126"/>
      <c r="AD31" s="2126"/>
      <c r="AE31" s="2126"/>
      <c r="AF31" s="2126"/>
      <c r="AG31" s="1930"/>
      <c r="AH31" s="2347"/>
      <c r="AI31" s="2347"/>
      <c r="AJ31" s="2348"/>
    </row>
    <row r="32" spans="1:36" ht="15" customHeight="1" x14ac:dyDescent="0.4">
      <c r="A32" s="1977"/>
      <c r="B32" s="2072"/>
      <c r="C32" s="1927"/>
      <c r="D32" s="1928"/>
      <c r="E32" s="1928"/>
      <c r="F32" s="1928"/>
      <c r="G32" s="1928"/>
      <c r="H32" s="1929"/>
      <c r="I32" s="1864" t="s">
        <v>8624</v>
      </c>
      <c r="J32" s="1864"/>
      <c r="K32" s="1864"/>
      <c r="L32" s="1864" t="s">
        <v>8625</v>
      </c>
      <c r="M32" s="1864"/>
      <c r="N32" s="1864"/>
      <c r="O32" s="1864" t="s">
        <v>8624</v>
      </c>
      <c r="P32" s="1864"/>
      <c r="Q32" s="1864"/>
      <c r="R32" s="1864" t="s">
        <v>8625</v>
      </c>
      <c r="S32" s="1864"/>
      <c r="T32" s="1864"/>
      <c r="U32" s="1864" t="s">
        <v>8624</v>
      </c>
      <c r="V32" s="1864"/>
      <c r="W32" s="1864"/>
      <c r="X32" s="1864" t="s">
        <v>8625</v>
      </c>
      <c r="Y32" s="1864"/>
      <c r="Z32" s="1864"/>
      <c r="AA32" s="1864" t="s">
        <v>8624</v>
      </c>
      <c r="AB32" s="1864"/>
      <c r="AC32" s="1864"/>
      <c r="AD32" s="1864" t="s">
        <v>8625</v>
      </c>
      <c r="AE32" s="1864"/>
      <c r="AF32" s="1864"/>
      <c r="AG32" s="2349"/>
      <c r="AH32" s="2350"/>
      <c r="AI32" s="2350"/>
      <c r="AJ32" s="2351"/>
    </row>
    <row r="33" spans="1:44" ht="15" customHeight="1" x14ac:dyDescent="0.4">
      <c r="A33" s="1977"/>
      <c r="B33" s="2072"/>
      <c r="C33" s="1864" t="s">
        <v>8626</v>
      </c>
      <c r="D33" s="1864"/>
      <c r="E33" s="1864"/>
      <c r="F33" s="1864" t="s">
        <v>8627</v>
      </c>
      <c r="G33" s="1864"/>
      <c r="H33" s="1864"/>
      <c r="I33" s="2040"/>
      <c r="J33" s="2040"/>
      <c r="K33" s="2040"/>
      <c r="L33" s="2040"/>
      <c r="M33" s="2040"/>
      <c r="N33" s="2040"/>
      <c r="O33" s="2040"/>
      <c r="P33" s="2040"/>
      <c r="Q33" s="2040"/>
      <c r="R33" s="2040"/>
      <c r="S33" s="2040"/>
      <c r="T33" s="2040"/>
      <c r="U33" s="2040"/>
      <c r="V33" s="2040"/>
      <c r="W33" s="2040"/>
      <c r="X33" s="2040"/>
      <c r="Y33" s="2040"/>
      <c r="Z33" s="2040"/>
      <c r="AA33" s="2040"/>
      <c r="AB33" s="2040"/>
      <c r="AC33" s="2040"/>
      <c r="AD33" s="1939"/>
      <c r="AE33" s="1940"/>
      <c r="AF33" s="1941"/>
      <c r="AG33" s="2349"/>
      <c r="AH33" s="2350"/>
      <c r="AI33" s="2350"/>
      <c r="AJ33" s="2351"/>
    </row>
    <row r="34" spans="1:44" ht="15" customHeight="1" x14ac:dyDescent="0.4">
      <c r="A34" s="1977"/>
      <c r="B34" s="2072"/>
      <c r="C34" s="1864"/>
      <c r="D34" s="1864"/>
      <c r="E34" s="1864"/>
      <c r="F34" s="1864" t="s">
        <v>8628</v>
      </c>
      <c r="G34" s="1864"/>
      <c r="H34" s="1864"/>
      <c r="I34" s="2040"/>
      <c r="J34" s="2040"/>
      <c r="K34" s="2040"/>
      <c r="L34" s="2040"/>
      <c r="M34" s="2040"/>
      <c r="N34" s="2040"/>
      <c r="O34" s="2040"/>
      <c r="P34" s="2040"/>
      <c r="Q34" s="2040"/>
      <c r="R34" s="2040"/>
      <c r="S34" s="2040"/>
      <c r="T34" s="2040"/>
      <c r="U34" s="2040"/>
      <c r="V34" s="2040"/>
      <c r="W34" s="2040"/>
      <c r="X34" s="2040"/>
      <c r="Y34" s="2040"/>
      <c r="Z34" s="2040"/>
      <c r="AA34" s="2040"/>
      <c r="AB34" s="2040"/>
      <c r="AC34" s="2040"/>
      <c r="AD34" s="1939"/>
      <c r="AE34" s="1940"/>
      <c r="AF34" s="1941"/>
      <c r="AG34" s="2349"/>
      <c r="AH34" s="2350"/>
      <c r="AI34" s="2350"/>
      <c r="AJ34" s="2351"/>
    </row>
    <row r="35" spans="1:44" ht="15" customHeight="1" x14ac:dyDescent="0.4">
      <c r="A35" s="1977"/>
      <c r="B35" s="2072"/>
      <c r="C35" s="1864" t="s">
        <v>8629</v>
      </c>
      <c r="D35" s="1864"/>
      <c r="E35" s="1864"/>
      <c r="F35" s="1864"/>
      <c r="G35" s="1864"/>
      <c r="H35" s="1864"/>
      <c r="I35" s="2040"/>
      <c r="J35" s="2040"/>
      <c r="K35" s="2040"/>
      <c r="L35" s="2040"/>
      <c r="M35" s="2040"/>
      <c r="N35" s="2040"/>
      <c r="O35" s="2040"/>
      <c r="P35" s="2040"/>
      <c r="Q35" s="2040"/>
      <c r="R35" s="2040"/>
      <c r="S35" s="2040"/>
      <c r="T35" s="2040"/>
      <c r="U35" s="2040"/>
      <c r="V35" s="2040"/>
      <c r="W35" s="2040"/>
      <c r="X35" s="2040"/>
      <c r="Y35" s="2040"/>
      <c r="Z35" s="2040"/>
      <c r="AA35" s="2040"/>
      <c r="AB35" s="2040"/>
      <c r="AC35" s="2040"/>
      <c r="AD35" s="2040"/>
      <c r="AE35" s="2040"/>
      <c r="AF35" s="2040"/>
      <c r="AG35" s="2349"/>
      <c r="AH35" s="2350"/>
      <c r="AI35" s="2350"/>
      <c r="AJ35" s="2351"/>
    </row>
    <row r="36" spans="1:44" ht="15" customHeight="1" x14ac:dyDescent="0.4">
      <c r="A36" s="1977"/>
      <c r="B36" s="2072"/>
      <c r="C36" s="1913" t="s">
        <v>8630</v>
      </c>
      <c r="D36" s="1913"/>
      <c r="E36" s="1913"/>
      <c r="F36" s="1913"/>
      <c r="G36" s="1913"/>
      <c r="H36" s="1913"/>
      <c r="I36" s="2066"/>
      <c r="J36" s="2066"/>
      <c r="K36" s="2066"/>
      <c r="L36" s="2066"/>
      <c r="M36" s="2066"/>
      <c r="N36" s="2066"/>
      <c r="O36" s="2066"/>
      <c r="P36" s="2066"/>
      <c r="Q36" s="2066"/>
      <c r="R36" s="2066"/>
      <c r="S36" s="2066"/>
      <c r="T36" s="2066"/>
      <c r="U36" s="2066"/>
      <c r="V36" s="2066"/>
      <c r="W36" s="2066"/>
      <c r="X36" s="2066"/>
      <c r="Y36" s="2066"/>
      <c r="Z36" s="2066"/>
      <c r="AA36" s="2066"/>
      <c r="AB36" s="2066"/>
      <c r="AC36" s="2066"/>
      <c r="AD36" s="2066"/>
      <c r="AE36" s="2066"/>
      <c r="AF36" s="2066"/>
      <c r="AG36" s="2352"/>
      <c r="AH36" s="2353"/>
      <c r="AI36" s="2353"/>
      <c r="AJ36" s="2354"/>
    </row>
    <row r="37" spans="1:44" ht="18" customHeight="1" x14ac:dyDescent="0.4">
      <c r="A37" s="1977"/>
      <c r="B37" s="2072"/>
      <c r="C37" s="1860" t="s">
        <v>8632</v>
      </c>
      <c r="D37" s="1860"/>
      <c r="E37" s="1860"/>
      <c r="F37" s="1860"/>
      <c r="G37" s="1860"/>
      <c r="H37" s="1860"/>
      <c r="I37" s="1915"/>
      <c r="J37" s="1916"/>
      <c r="K37" s="1916"/>
      <c r="L37" s="1916"/>
      <c r="M37" s="1916"/>
      <c r="N37" s="1916"/>
      <c r="O37" s="1916"/>
      <c r="P37" s="1916"/>
      <c r="Q37" s="1916"/>
      <c r="R37" s="1916"/>
      <c r="S37" s="1916"/>
      <c r="T37" s="1916"/>
      <c r="U37" s="1916"/>
      <c r="V37" s="1916"/>
      <c r="W37" s="1916"/>
      <c r="X37" s="1916"/>
      <c r="Y37" s="1916"/>
      <c r="Z37" s="1916"/>
      <c r="AA37" s="1916"/>
      <c r="AB37" s="1916"/>
      <c r="AC37" s="1916"/>
      <c r="AD37" s="1916"/>
      <c r="AE37" s="1916"/>
      <c r="AF37" s="1916"/>
      <c r="AG37" s="1916"/>
      <c r="AH37" s="1916"/>
      <c r="AI37" s="1916"/>
      <c r="AJ37" s="1917"/>
      <c r="AL37" s="600" t="b">
        <v>0</v>
      </c>
      <c r="AM37" s="600" t="b">
        <v>0</v>
      </c>
      <c r="AN37" s="600" t="b">
        <v>0</v>
      </c>
      <c r="AO37" s="600" t="b">
        <v>0</v>
      </c>
      <c r="AP37" s="600" t="b">
        <v>0</v>
      </c>
      <c r="AQ37" s="600" t="b">
        <v>0</v>
      </c>
      <c r="AR37" s="600" t="b">
        <v>0</v>
      </c>
    </row>
    <row r="38" spans="1:44" ht="13.5" customHeight="1" x14ac:dyDescent="0.4">
      <c r="A38" s="1977"/>
      <c r="B38" s="2072"/>
      <c r="C38" s="1860" t="s">
        <v>8633</v>
      </c>
      <c r="D38" s="1860"/>
      <c r="E38" s="1860"/>
      <c r="F38" s="1860"/>
      <c r="G38" s="1860"/>
      <c r="H38" s="1860"/>
      <c r="I38" s="1909" t="s">
        <v>8634</v>
      </c>
      <c r="J38" s="1860"/>
      <c r="K38" s="1860"/>
      <c r="L38" s="1911" t="s">
        <v>7933</v>
      </c>
      <c r="M38" s="1911"/>
      <c r="N38" s="1918"/>
      <c r="O38" s="1909" t="s">
        <v>8841</v>
      </c>
      <c r="P38" s="1884"/>
      <c r="Q38" s="1910" t="s">
        <v>7933</v>
      </c>
      <c r="R38" s="1911"/>
      <c r="S38" s="1911"/>
      <c r="T38" s="1860" t="s">
        <v>8636</v>
      </c>
      <c r="U38" s="1860"/>
      <c r="V38" s="1860"/>
      <c r="W38" s="1911" t="s">
        <v>7933</v>
      </c>
      <c r="X38" s="1911"/>
      <c r="Y38" s="1918"/>
      <c r="Z38" s="1909" t="s">
        <v>8672</v>
      </c>
      <c r="AA38" s="1884"/>
      <c r="AB38" s="1910" t="s">
        <v>7933</v>
      </c>
      <c r="AC38" s="1911"/>
      <c r="AD38" s="1911"/>
      <c r="AE38" s="1860" t="s">
        <v>196</v>
      </c>
      <c r="AF38" s="1860"/>
      <c r="AG38" s="1860"/>
      <c r="AH38" s="1860"/>
      <c r="AI38" s="1860"/>
      <c r="AJ38" s="1912"/>
    </row>
    <row r="39" spans="1:44" ht="13.5" customHeight="1" x14ac:dyDescent="0.4">
      <c r="A39" s="1977"/>
      <c r="B39" s="2072"/>
      <c r="C39" s="1860"/>
      <c r="D39" s="1860"/>
      <c r="E39" s="1860"/>
      <c r="F39" s="1860"/>
      <c r="G39" s="1860"/>
      <c r="H39" s="1860"/>
      <c r="I39" s="1909" t="s">
        <v>8638</v>
      </c>
      <c r="J39" s="1860"/>
      <c r="K39" s="1860"/>
      <c r="L39" s="1911" t="s">
        <v>7933</v>
      </c>
      <c r="M39" s="1911"/>
      <c r="N39" s="1918"/>
      <c r="O39" s="1909" t="s">
        <v>8841</v>
      </c>
      <c r="P39" s="1884"/>
      <c r="Q39" s="1910" t="s">
        <v>7933</v>
      </c>
      <c r="R39" s="1911"/>
      <c r="S39" s="1911"/>
      <c r="T39" s="1860" t="s">
        <v>8639</v>
      </c>
      <c r="U39" s="1860"/>
      <c r="V39" s="1860"/>
      <c r="W39" s="1911" t="s">
        <v>7933</v>
      </c>
      <c r="X39" s="1911"/>
      <c r="Y39" s="1918"/>
      <c r="Z39" s="1909" t="s">
        <v>8637</v>
      </c>
      <c r="AA39" s="1884"/>
      <c r="AB39" s="1910" t="s">
        <v>7933</v>
      </c>
      <c r="AC39" s="1911"/>
      <c r="AD39" s="1911"/>
      <c r="AE39" s="1919"/>
      <c r="AF39" s="1920"/>
      <c r="AG39" s="1920"/>
      <c r="AH39" s="1920"/>
      <c r="AI39" s="1920"/>
      <c r="AJ39" s="1921"/>
    </row>
    <row r="40" spans="1:44" ht="13.5" customHeight="1" x14ac:dyDescent="0.4">
      <c r="A40" s="1977"/>
      <c r="B40" s="2072"/>
      <c r="C40" s="2026" t="s">
        <v>8691</v>
      </c>
      <c r="D40" s="2047"/>
      <c r="E40" s="2047"/>
      <c r="F40" s="2047"/>
      <c r="G40" s="2047"/>
      <c r="H40" s="2048"/>
      <c r="I40" s="2049"/>
      <c r="J40" s="2050"/>
      <c r="K40" s="2050"/>
      <c r="L40" s="2050"/>
      <c r="M40" s="2050"/>
      <c r="N40" s="2050"/>
      <c r="O40" s="2051" t="s">
        <v>8692</v>
      </c>
      <c r="P40" s="2051"/>
      <c r="Q40" s="2051"/>
      <c r="R40" s="2051"/>
      <c r="S40" s="2051"/>
      <c r="T40" s="2051"/>
      <c r="U40" s="2051"/>
      <c r="V40" s="2051"/>
      <c r="W40" s="2051"/>
      <c r="X40" s="2051"/>
      <c r="Y40" s="2051"/>
      <c r="Z40" s="2051"/>
      <c r="AA40" s="2051"/>
      <c r="AB40" s="2051"/>
      <c r="AC40" s="2051"/>
      <c r="AD40" s="2154"/>
      <c r="AE40" s="1457" t="s">
        <v>8696</v>
      </c>
      <c r="AF40" s="2033"/>
      <c r="AG40" s="2033"/>
      <c r="AH40" s="1458"/>
      <c r="AI40" s="2398"/>
      <c r="AJ40" s="2399"/>
    </row>
    <row r="41" spans="1:44" ht="18" customHeight="1" x14ac:dyDescent="0.4">
      <c r="A41" s="1977"/>
      <c r="B41" s="2072"/>
      <c r="C41" s="1457" t="s">
        <v>8697</v>
      </c>
      <c r="D41" s="2033"/>
      <c r="E41" s="2033"/>
      <c r="F41" s="2033"/>
      <c r="G41" s="2033"/>
      <c r="H41" s="1458"/>
      <c r="I41" s="2067">
        <v>2</v>
      </c>
      <c r="J41" s="2068"/>
      <c r="K41" s="2068"/>
      <c r="L41" s="2068"/>
      <c r="M41" s="2069"/>
      <c r="N41" s="1457" t="s">
        <v>8842</v>
      </c>
      <c r="O41" s="2033"/>
      <c r="P41" s="2033"/>
      <c r="Q41" s="2033"/>
      <c r="R41" s="1458"/>
      <c r="S41" s="2067">
        <v>2</v>
      </c>
      <c r="T41" s="2068"/>
      <c r="U41" s="2068"/>
      <c r="V41" s="2068"/>
      <c r="W41" s="2069"/>
      <c r="X41" s="1457" t="s">
        <v>8843</v>
      </c>
      <c r="Y41" s="2033"/>
      <c r="Z41" s="2033"/>
      <c r="AA41" s="2033"/>
      <c r="AB41" s="2033"/>
      <c r="AC41" s="676">
        <v>1</v>
      </c>
      <c r="AD41" s="677" t="str">
        <f>IF(ISNA(VLOOKUP(AC41, 出力変換_施設等の区分_児童デイ,4,FALSE)),0, VLOOKUP(AC41, 出力変換_施設等の区分_児童デイ,4,FALSE)) &amp; ""</f>
        <v>0</v>
      </c>
      <c r="AE41" s="678" t="s">
        <v>8844</v>
      </c>
      <c r="AF41" s="615" t="str">
        <f>IF(ISNA(VLOOKUP(AE41, 取込変換_施設等の区分_児童デイ,2,FALSE)),1, VLOOKUP(AE41, 取込変換_施設等の区分_児童デイ,2,FALSE)) &amp; ""</f>
        <v>1</v>
      </c>
      <c r="AG41" s="608"/>
      <c r="AH41" s="608"/>
      <c r="AI41" s="608"/>
      <c r="AJ41" s="679"/>
    </row>
    <row r="42" spans="1:44" ht="18" customHeight="1" x14ac:dyDescent="0.4">
      <c r="A42" s="1979"/>
      <c r="B42" s="2321"/>
      <c r="C42" s="1913" t="s">
        <v>8845</v>
      </c>
      <c r="D42" s="1913"/>
      <c r="E42" s="1913"/>
      <c r="F42" s="1913"/>
      <c r="G42" s="1913"/>
      <c r="H42" s="1913"/>
      <c r="I42" s="2385">
        <v>2</v>
      </c>
      <c r="J42" s="2385"/>
      <c r="K42" s="2385"/>
      <c r="L42" s="2385"/>
      <c r="M42" s="2385"/>
      <c r="N42" s="2383"/>
      <c r="O42" s="2383"/>
      <c r="P42" s="2383"/>
      <c r="Q42" s="2383"/>
      <c r="R42" s="2383"/>
      <c r="S42" s="2383"/>
      <c r="T42" s="2383"/>
      <c r="U42" s="2383"/>
      <c r="V42" s="2383"/>
      <c r="W42" s="2383"/>
      <c r="X42" s="2383"/>
      <c r="Y42" s="2383"/>
      <c r="Z42" s="2383"/>
      <c r="AA42" s="2383"/>
      <c r="AB42" s="2383"/>
      <c r="AC42" s="2383"/>
      <c r="AD42" s="2383"/>
      <c r="AE42" s="2383"/>
      <c r="AF42" s="2383"/>
      <c r="AG42" s="2383"/>
      <c r="AH42" s="2383"/>
      <c r="AI42" s="2383"/>
      <c r="AJ42" s="2384"/>
    </row>
    <row r="43" spans="1:44" ht="13.5" customHeight="1" x14ac:dyDescent="0.4">
      <c r="A43" s="2103" t="s">
        <v>8705</v>
      </c>
      <c r="B43" s="2104"/>
      <c r="C43" s="2026" t="s">
        <v>8846</v>
      </c>
      <c r="D43" s="2047"/>
      <c r="E43" s="2047"/>
      <c r="F43" s="2047"/>
      <c r="G43" s="2047"/>
      <c r="H43" s="2048"/>
      <c r="I43" s="2049"/>
      <c r="J43" s="2050"/>
      <c r="K43" s="2050"/>
      <c r="L43" s="2050"/>
      <c r="M43" s="2050"/>
      <c r="N43" s="2050"/>
      <c r="O43" s="603" t="s">
        <v>8694</v>
      </c>
      <c r="P43" s="1889"/>
      <c r="Q43" s="2396"/>
      <c r="R43" s="2396"/>
      <c r="S43" s="2396"/>
      <c r="T43" s="2396"/>
      <c r="U43" s="2396"/>
      <c r="V43" s="2396"/>
      <c r="W43" s="2396"/>
      <c r="X43" s="2396"/>
      <c r="Y43" s="2396"/>
      <c r="Z43" s="2396"/>
      <c r="AA43" s="2396"/>
      <c r="AB43" s="2396"/>
      <c r="AC43" s="2396"/>
      <c r="AD43" s="2396"/>
      <c r="AE43" s="2396"/>
      <c r="AF43" s="2396"/>
      <c r="AG43" s="2396"/>
      <c r="AH43" s="2396"/>
      <c r="AI43" s="2396"/>
      <c r="AJ43" s="2397"/>
    </row>
    <row r="44" spans="1:44" ht="18" customHeight="1" x14ac:dyDescent="0.4">
      <c r="A44" s="2105"/>
      <c r="B44" s="2106"/>
      <c r="C44" s="2026" t="s">
        <v>8758</v>
      </c>
      <c r="D44" s="2047"/>
      <c r="E44" s="2047"/>
      <c r="F44" s="2047"/>
      <c r="G44" s="2047"/>
      <c r="H44" s="2048"/>
      <c r="I44" s="2295">
        <v>2</v>
      </c>
      <c r="J44" s="2295"/>
      <c r="K44" s="2295"/>
      <c r="L44" s="2295"/>
      <c r="M44" s="2295"/>
      <c r="N44" s="2295"/>
      <c r="O44" s="2295"/>
      <c r="P44" s="2295"/>
      <c r="Q44" s="2295"/>
      <c r="R44" s="2295"/>
      <c r="S44" s="2295"/>
      <c r="T44" s="2295"/>
      <c r="U44" s="2295"/>
      <c r="V44" s="2295"/>
      <c r="W44" s="2295"/>
      <c r="X44" s="2295"/>
      <c r="Y44" s="2295"/>
      <c r="Z44" s="2295"/>
      <c r="AA44" s="2295"/>
      <c r="AB44" s="2295"/>
      <c r="AC44" s="2295"/>
      <c r="AD44" s="2295"/>
      <c r="AE44" s="2295"/>
      <c r="AF44" s="2295"/>
      <c r="AG44" s="2295"/>
      <c r="AH44" s="2295"/>
      <c r="AI44" s="2295"/>
      <c r="AJ44" s="2296"/>
    </row>
    <row r="45" spans="1:44" ht="13.5" customHeight="1" x14ac:dyDescent="0.4">
      <c r="A45" s="2105"/>
      <c r="B45" s="2106"/>
      <c r="C45" s="1860" t="s">
        <v>1909</v>
      </c>
      <c r="D45" s="1860"/>
      <c r="E45" s="1860"/>
      <c r="F45" s="1860"/>
      <c r="G45" s="1860"/>
      <c r="H45" s="1860"/>
      <c r="I45" s="1972"/>
      <c r="J45" s="1973"/>
      <c r="K45" s="1973"/>
      <c r="L45" s="1973"/>
      <c r="M45" s="1973"/>
      <c r="N45" s="1973"/>
      <c r="O45" s="1973"/>
      <c r="P45" s="1973"/>
      <c r="Q45" s="1973"/>
      <c r="R45" s="1973"/>
      <c r="S45" s="1973"/>
      <c r="T45" s="1973"/>
      <c r="U45" s="1973"/>
      <c r="V45" s="1973"/>
      <c r="W45" s="1973"/>
      <c r="X45" s="1973"/>
      <c r="Y45" s="1973"/>
      <c r="Z45" s="1973"/>
      <c r="AA45" s="1973"/>
      <c r="AB45" s="1973"/>
      <c r="AC45" s="1973"/>
      <c r="AD45" s="1973"/>
      <c r="AE45" s="1973"/>
      <c r="AF45" s="1973"/>
      <c r="AG45" s="1973"/>
      <c r="AH45" s="1973"/>
      <c r="AI45" s="1973"/>
      <c r="AJ45" s="1974"/>
    </row>
    <row r="46" spans="1:44" ht="13.5" customHeight="1" x14ac:dyDescent="0.4">
      <c r="A46" s="2105"/>
      <c r="B46" s="2106"/>
      <c r="C46" s="1860" t="s">
        <v>8643</v>
      </c>
      <c r="D46" s="1860"/>
      <c r="E46" s="1860"/>
      <c r="F46" s="1860"/>
      <c r="G46" s="1860"/>
      <c r="H46" s="1860"/>
      <c r="I46" s="2021"/>
      <c r="J46" s="2021"/>
      <c r="K46" s="2021"/>
      <c r="L46" s="2021"/>
      <c r="M46" s="2021"/>
      <c r="N46" s="2021"/>
      <c r="O46" s="2021"/>
      <c r="P46" s="2021"/>
      <c r="Q46" s="2021"/>
      <c r="R46" s="2021"/>
      <c r="S46" s="2021"/>
      <c r="T46" s="2021"/>
      <c r="U46" s="2021"/>
      <c r="V46" s="2021"/>
      <c r="W46" s="2021"/>
      <c r="X46" s="2021"/>
      <c r="Y46" s="2021"/>
      <c r="Z46" s="2021"/>
      <c r="AA46" s="2021"/>
      <c r="AB46" s="2021"/>
      <c r="AC46" s="2021"/>
      <c r="AD46" s="2021"/>
      <c r="AE46" s="2021"/>
      <c r="AF46" s="2021"/>
      <c r="AG46" s="2021"/>
      <c r="AH46" s="2021"/>
      <c r="AI46" s="2021"/>
      <c r="AJ46" s="2022"/>
    </row>
    <row r="47" spans="1:44" ht="18" customHeight="1" x14ac:dyDescent="0.4">
      <c r="A47" s="2105"/>
      <c r="B47" s="2106"/>
      <c r="C47" s="1884" t="s">
        <v>8847</v>
      </c>
      <c r="D47" s="1981"/>
      <c r="E47" s="1981"/>
      <c r="F47" s="1981"/>
      <c r="G47" s="1981"/>
      <c r="H47" s="1909"/>
      <c r="I47" s="1884" t="s">
        <v>2431</v>
      </c>
      <c r="J47" s="1981"/>
      <c r="K47" s="1981"/>
      <c r="L47" s="1981"/>
      <c r="M47" s="1981"/>
      <c r="N47" s="1909"/>
      <c r="O47" s="1982">
        <v>2</v>
      </c>
      <c r="P47" s="1983"/>
      <c r="Q47" s="1983"/>
      <c r="R47" s="1983"/>
      <c r="S47" s="1983"/>
      <c r="T47" s="1983"/>
      <c r="U47" s="1983"/>
      <c r="V47" s="1983"/>
      <c r="W47" s="1983"/>
      <c r="X47" s="1983"/>
      <c r="Y47" s="1983"/>
      <c r="Z47" s="1983"/>
      <c r="AA47" s="1983"/>
      <c r="AB47" s="1983"/>
      <c r="AC47" s="1983"/>
      <c r="AD47" s="1983"/>
      <c r="AE47" s="1983"/>
      <c r="AF47" s="1983"/>
      <c r="AG47" s="1983"/>
      <c r="AH47" s="1983"/>
      <c r="AI47" s="1983"/>
      <c r="AJ47" s="1984"/>
    </row>
    <row r="48" spans="1:44" ht="18" customHeight="1" x14ac:dyDescent="0.4">
      <c r="A48" s="2105"/>
      <c r="B48" s="2106"/>
      <c r="C48" s="1884" t="s">
        <v>8848</v>
      </c>
      <c r="D48" s="1981"/>
      <c r="E48" s="1981"/>
      <c r="F48" s="1981"/>
      <c r="G48" s="1981"/>
      <c r="H48" s="1909"/>
      <c r="I48" s="1884" t="s">
        <v>2458</v>
      </c>
      <c r="J48" s="1981"/>
      <c r="K48" s="1981"/>
      <c r="L48" s="1981"/>
      <c r="M48" s="1981"/>
      <c r="N48" s="1909"/>
      <c r="O48" s="1982">
        <v>2</v>
      </c>
      <c r="P48" s="1983"/>
      <c r="Q48" s="1983"/>
      <c r="R48" s="1983"/>
      <c r="S48" s="1983"/>
      <c r="T48" s="1983"/>
      <c r="U48" s="1983"/>
      <c r="V48" s="1983"/>
      <c r="W48" s="1983"/>
      <c r="X48" s="1983"/>
      <c r="Y48" s="1983"/>
      <c r="Z48" s="1983"/>
      <c r="AA48" s="1983"/>
      <c r="AB48" s="1983"/>
      <c r="AC48" s="1983"/>
      <c r="AD48" s="1983"/>
      <c r="AE48" s="1983"/>
      <c r="AF48" s="1983"/>
      <c r="AG48" s="1983"/>
      <c r="AH48" s="1983"/>
      <c r="AI48" s="1983"/>
      <c r="AJ48" s="1984"/>
    </row>
    <row r="49" spans="1:44" ht="18" customHeight="1" x14ac:dyDescent="0.4">
      <c r="A49" s="2105"/>
      <c r="B49" s="2106"/>
      <c r="C49" s="1859" t="s">
        <v>8645</v>
      </c>
      <c r="D49" s="1860"/>
      <c r="E49" s="1860"/>
      <c r="F49" s="1860"/>
      <c r="G49" s="1860"/>
      <c r="H49" s="1860"/>
      <c r="I49" s="1860" t="s">
        <v>8646</v>
      </c>
      <c r="J49" s="1860"/>
      <c r="K49" s="1860"/>
      <c r="L49" s="1860"/>
      <c r="M49" s="1860"/>
      <c r="N49" s="1860"/>
      <c r="O49" s="1860"/>
      <c r="P49" s="1860"/>
      <c r="Q49" s="1860"/>
      <c r="R49" s="2297">
        <v>2</v>
      </c>
      <c r="S49" s="2298"/>
      <c r="T49" s="2298"/>
      <c r="U49" s="2298"/>
      <c r="V49" s="2298"/>
      <c r="W49" s="2298"/>
      <c r="X49" s="2298"/>
      <c r="Y49" s="2298"/>
      <c r="Z49" s="2298"/>
      <c r="AA49" s="2298"/>
      <c r="AB49" s="2298"/>
      <c r="AC49" s="2298"/>
      <c r="AD49" s="2298"/>
      <c r="AE49" s="2298"/>
      <c r="AF49" s="2298"/>
      <c r="AG49" s="2298"/>
      <c r="AH49" s="2298"/>
      <c r="AI49" s="2298"/>
      <c r="AJ49" s="2299"/>
    </row>
    <row r="50" spans="1:44" ht="13.5" customHeight="1" x14ac:dyDescent="0.4">
      <c r="A50" s="2105"/>
      <c r="B50" s="2106"/>
      <c r="C50" s="1860"/>
      <c r="D50" s="1860"/>
      <c r="E50" s="1860"/>
      <c r="F50" s="1860"/>
      <c r="G50" s="1860"/>
      <c r="H50" s="1860"/>
      <c r="I50" s="1860" t="s">
        <v>8647</v>
      </c>
      <c r="J50" s="1860"/>
      <c r="K50" s="1860"/>
      <c r="L50" s="1860"/>
      <c r="M50" s="1860"/>
      <c r="N50" s="1860"/>
      <c r="O50" s="1860"/>
      <c r="P50" s="1860"/>
      <c r="Q50" s="1860"/>
      <c r="R50" s="1864" t="s">
        <v>8648</v>
      </c>
      <c r="S50" s="1864"/>
      <c r="T50" s="1864"/>
      <c r="U50" s="1864"/>
      <c r="V50" s="1864"/>
      <c r="W50" s="2021"/>
      <c r="X50" s="2021"/>
      <c r="Y50" s="2021"/>
      <c r="Z50" s="2021"/>
      <c r="AA50" s="2021"/>
      <c r="AB50" s="2021"/>
      <c r="AC50" s="2021"/>
      <c r="AD50" s="2021"/>
      <c r="AE50" s="2021"/>
      <c r="AF50" s="2021"/>
      <c r="AG50" s="2021"/>
      <c r="AH50" s="2021"/>
      <c r="AI50" s="2021"/>
      <c r="AJ50" s="2022"/>
    </row>
    <row r="51" spans="1:44" ht="13.5" customHeight="1" x14ac:dyDescent="0.4">
      <c r="A51" s="2105"/>
      <c r="B51" s="2106"/>
      <c r="C51" s="1860"/>
      <c r="D51" s="1860"/>
      <c r="E51" s="1860"/>
      <c r="F51" s="1860"/>
      <c r="G51" s="1860"/>
      <c r="H51" s="1860"/>
      <c r="I51" s="1860"/>
      <c r="J51" s="1860"/>
      <c r="K51" s="1860"/>
      <c r="L51" s="1860"/>
      <c r="M51" s="1860"/>
      <c r="N51" s="1860"/>
      <c r="O51" s="1860"/>
      <c r="P51" s="1860"/>
      <c r="Q51" s="1860"/>
      <c r="R51" s="1864" t="s">
        <v>8649</v>
      </c>
      <c r="S51" s="1864"/>
      <c r="T51" s="1864"/>
      <c r="U51" s="1864"/>
      <c r="V51" s="1864"/>
      <c r="W51" s="2021"/>
      <c r="X51" s="2021"/>
      <c r="Y51" s="2021"/>
      <c r="Z51" s="2021"/>
      <c r="AA51" s="2021"/>
      <c r="AB51" s="2021"/>
      <c r="AC51" s="2021"/>
      <c r="AD51" s="2021"/>
      <c r="AE51" s="2021"/>
      <c r="AF51" s="2021"/>
      <c r="AG51" s="2021"/>
      <c r="AH51" s="2021"/>
      <c r="AI51" s="2021"/>
      <c r="AJ51" s="2022"/>
    </row>
    <row r="52" spans="1:44" ht="13.5" customHeight="1" x14ac:dyDescent="0.4">
      <c r="A52" s="2105"/>
      <c r="B52" s="2106"/>
      <c r="C52" s="1861"/>
      <c r="D52" s="1861"/>
      <c r="E52" s="1861"/>
      <c r="F52" s="1861"/>
      <c r="G52" s="1861"/>
      <c r="H52" s="1861"/>
      <c r="I52" s="1861" t="s">
        <v>8037</v>
      </c>
      <c r="J52" s="1861"/>
      <c r="K52" s="1861"/>
      <c r="L52" s="1861"/>
      <c r="M52" s="1861"/>
      <c r="N52" s="1861"/>
      <c r="O52" s="1861"/>
      <c r="P52" s="1861"/>
      <c r="Q52" s="1861"/>
      <c r="R52" s="1972"/>
      <c r="S52" s="1973"/>
      <c r="T52" s="1973"/>
      <c r="U52" s="1973"/>
      <c r="V52" s="1973"/>
      <c r="W52" s="1973"/>
      <c r="X52" s="1973"/>
      <c r="Y52" s="1973"/>
      <c r="Z52" s="1973"/>
      <c r="AA52" s="1973"/>
      <c r="AB52" s="1973"/>
      <c r="AC52" s="1973"/>
      <c r="AD52" s="1973"/>
      <c r="AE52" s="1973"/>
      <c r="AF52" s="1973"/>
      <c r="AG52" s="1973"/>
      <c r="AH52" s="1973"/>
      <c r="AI52" s="1973"/>
      <c r="AJ52" s="1974"/>
    </row>
    <row r="53" spans="1:44" ht="18" customHeight="1" x14ac:dyDescent="0.4">
      <c r="A53" s="2386" t="s">
        <v>8849</v>
      </c>
      <c r="B53" s="1849"/>
      <c r="C53" s="2239" t="s">
        <v>969</v>
      </c>
      <c r="D53" s="2240"/>
      <c r="E53" s="2240"/>
      <c r="F53" s="2240"/>
      <c r="G53" s="2240"/>
      <c r="H53" s="2241"/>
      <c r="I53" s="680">
        <v>1</v>
      </c>
      <c r="J53" s="681" t="str">
        <f>IF(ISNA(VLOOKUP(I53, 出力変換_定員区分_児童デイ,4,FALSE)),0, VLOOKUP(I53, 出力変換_定員区分_児童デイ,4,FALSE)) &amp; ""</f>
        <v>00</v>
      </c>
      <c r="K53" s="682" t="s">
        <v>8850</v>
      </c>
      <c r="L53" s="683" t="str">
        <f>IF(ISNA(VLOOKUP(K53, 取込変換_定員区分_児童デイ,2,FALSE)),1, VLOOKUP(K53, 取込変換_定員区分_児童デイ,2,FALSE)) &amp; ""</f>
        <v>1</v>
      </c>
      <c r="M53" s="684"/>
      <c r="N53" s="684"/>
      <c r="O53" s="684"/>
      <c r="P53" s="684"/>
      <c r="Q53" s="685"/>
      <c r="R53" s="2388" t="s">
        <v>8851</v>
      </c>
      <c r="S53" s="2389"/>
      <c r="T53" s="2389"/>
      <c r="U53" s="2389"/>
      <c r="V53" s="2389"/>
      <c r="W53" s="2389"/>
      <c r="X53" s="2389"/>
      <c r="Y53" s="2389"/>
      <c r="Z53" s="2390"/>
      <c r="AA53" s="2391">
        <v>2</v>
      </c>
      <c r="AB53" s="2391"/>
      <c r="AC53" s="2391"/>
      <c r="AD53" s="2391"/>
      <c r="AE53" s="2391"/>
      <c r="AF53" s="2391"/>
      <c r="AG53" s="2391"/>
      <c r="AH53" s="2391"/>
      <c r="AI53" s="2391"/>
      <c r="AJ53" s="2392"/>
    </row>
    <row r="54" spans="1:44" ht="18" customHeight="1" thickBot="1" x14ac:dyDescent="0.45">
      <c r="A54" s="2387"/>
      <c r="B54" s="1834"/>
      <c r="C54" s="2041" t="s">
        <v>8852</v>
      </c>
      <c r="D54" s="2042"/>
      <c r="E54" s="2042"/>
      <c r="F54" s="2042"/>
      <c r="G54" s="2042"/>
      <c r="H54" s="2043"/>
      <c r="I54" s="1824">
        <v>2</v>
      </c>
      <c r="J54" s="1825"/>
      <c r="K54" s="1825"/>
      <c r="L54" s="1825"/>
      <c r="M54" s="1825"/>
      <c r="N54" s="1825"/>
      <c r="O54" s="1825"/>
      <c r="P54" s="1825"/>
      <c r="Q54" s="1826"/>
      <c r="R54" s="2393" t="s">
        <v>8853</v>
      </c>
      <c r="S54" s="2394"/>
      <c r="T54" s="2394"/>
      <c r="U54" s="2394"/>
      <c r="V54" s="2394"/>
      <c r="W54" s="2394"/>
      <c r="X54" s="2394"/>
      <c r="Y54" s="2394"/>
      <c r="Z54" s="2395"/>
      <c r="AA54" s="686">
        <v>1</v>
      </c>
      <c r="AB54" s="687"/>
      <c r="AC54" s="688"/>
      <c r="AD54" s="689"/>
      <c r="AE54" s="689"/>
      <c r="AF54" s="689"/>
      <c r="AG54" s="689"/>
      <c r="AH54" s="689"/>
      <c r="AI54" s="689"/>
      <c r="AJ54" s="690"/>
    </row>
    <row r="55" spans="1:44" ht="18" hidden="1" customHeight="1" x14ac:dyDescent="0.4">
      <c r="A55" s="691"/>
      <c r="B55" s="691"/>
      <c r="C55" s="692"/>
      <c r="D55" s="692"/>
      <c r="E55" s="692"/>
      <c r="F55" s="692"/>
      <c r="G55" s="692"/>
      <c r="H55" s="692"/>
      <c r="I55" s="693"/>
      <c r="J55" s="694"/>
      <c r="K55" s="695"/>
      <c r="L55" s="696"/>
      <c r="M55" s="697"/>
      <c r="N55" s="697"/>
      <c r="O55" s="697"/>
      <c r="P55" s="697"/>
      <c r="Q55" s="697"/>
      <c r="R55" s="698"/>
      <c r="S55" s="698"/>
      <c r="T55" s="698"/>
      <c r="U55" s="698"/>
      <c r="V55" s="698"/>
      <c r="W55" s="698"/>
      <c r="X55" s="698"/>
      <c r="Y55" s="698"/>
      <c r="Z55" s="698"/>
      <c r="AA55" s="699"/>
      <c r="AB55" s="699"/>
      <c r="AC55" s="699"/>
      <c r="AD55" s="699"/>
      <c r="AE55" s="699"/>
      <c r="AF55" s="699"/>
      <c r="AG55" s="699"/>
      <c r="AH55" s="699"/>
      <c r="AI55" s="699"/>
      <c r="AJ55" s="699"/>
    </row>
    <row r="56" spans="1:44" ht="18" hidden="1" customHeight="1" x14ac:dyDescent="0.4">
      <c r="A56" s="691"/>
      <c r="B56" s="691"/>
      <c r="C56" s="692"/>
      <c r="D56" s="692"/>
      <c r="E56" s="692"/>
      <c r="F56" s="692"/>
      <c r="G56" s="692"/>
      <c r="H56" s="692"/>
      <c r="I56" s="693"/>
      <c r="J56" s="694"/>
      <c r="K56" s="695"/>
      <c r="L56" s="696"/>
      <c r="M56" s="697"/>
      <c r="N56" s="697"/>
      <c r="O56" s="697"/>
      <c r="P56" s="697"/>
      <c r="Q56" s="697"/>
      <c r="R56" s="698"/>
      <c r="S56" s="698"/>
      <c r="T56" s="698"/>
      <c r="U56" s="698"/>
      <c r="V56" s="698"/>
      <c r="W56" s="698"/>
      <c r="X56" s="698"/>
      <c r="Y56" s="698"/>
      <c r="Z56" s="698"/>
      <c r="AA56" s="699"/>
      <c r="AB56" s="699"/>
      <c r="AC56" s="699"/>
      <c r="AD56" s="699"/>
      <c r="AE56" s="699"/>
      <c r="AF56" s="699"/>
      <c r="AG56" s="699"/>
      <c r="AH56" s="699"/>
      <c r="AI56" s="699"/>
      <c r="AJ56" s="699"/>
    </row>
    <row r="57" spans="1:44" ht="18" hidden="1" customHeight="1" x14ac:dyDescent="0.4">
      <c r="A57" s="691"/>
      <c r="B57" s="691"/>
      <c r="C57" s="692"/>
      <c r="D57" s="692"/>
      <c r="E57" s="692"/>
      <c r="F57" s="692"/>
      <c r="G57" s="692"/>
      <c r="H57" s="692"/>
      <c r="I57" s="693"/>
      <c r="J57" s="694"/>
      <c r="K57" s="695"/>
      <c r="L57" s="696"/>
      <c r="M57" s="697"/>
      <c r="N57" s="697"/>
      <c r="O57" s="697"/>
      <c r="P57" s="697"/>
      <c r="Q57" s="697"/>
      <c r="R57" s="698"/>
      <c r="S57" s="698"/>
      <c r="T57" s="698"/>
      <c r="U57" s="698"/>
      <c r="V57" s="698"/>
      <c r="W57" s="698"/>
      <c r="X57" s="698"/>
      <c r="Y57" s="698"/>
      <c r="Z57" s="698"/>
      <c r="AA57" s="699"/>
      <c r="AB57" s="699"/>
      <c r="AC57" s="699"/>
      <c r="AD57" s="699"/>
      <c r="AE57" s="699"/>
      <c r="AF57" s="699"/>
      <c r="AG57" s="699"/>
      <c r="AH57" s="699"/>
      <c r="AI57" s="699"/>
      <c r="AJ57" s="699"/>
    </row>
    <row r="58" spans="1:44" ht="18" hidden="1" customHeight="1" x14ac:dyDescent="0.4">
      <c r="A58" s="691"/>
      <c r="B58" s="691"/>
      <c r="C58" s="692"/>
      <c r="D58" s="692"/>
      <c r="E58" s="692"/>
      <c r="F58" s="692"/>
      <c r="G58" s="692"/>
      <c r="H58" s="692"/>
      <c r="I58" s="693"/>
      <c r="J58" s="694"/>
      <c r="K58" s="695"/>
      <c r="L58" s="696"/>
      <c r="M58" s="697"/>
      <c r="N58" s="697"/>
      <c r="O58" s="697"/>
      <c r="P58" s="697"/>
      <c r="Q58" s="697"/>
      <c r="R58" s="698"/>
      <c r="S58" s="698"/>
      <c r="T58" s="698"/>
      <c r="U58" s="698"/>
      <c r="V58" s="698"/>
      <c r="W58" s="698"/>
      <c r="X58" s="698"/>
      <c r="Y58" s="698"/>
      <c r="Z58" s="698"/>
      <c r="AA58" s="699"/>
      <c r="AB58" s="699"/>
      <c r="AC58" s="699"/>
      <c r="AD58" s="699"/>
      <c r="AE58" s="699"/>
      <c r="AF58" s="699"/>
      <c r="AG58" s="699"/>
      <c r="AH58" s="699"/>
      <c r="AI58" s="699"/>
      <c r="AJ58" s="699"/>
    </row>
    <row r="59" spans="1:44" ht="18" hidden="1" customHeight="1" x14ac:dyDescent="0.4">
      <c r="A59" s="691"/>
      <c r="B59" s="691"/>
      <c r="C59" s="692"/>
      <c r="D59" s="692"/>
      <c r="E59" s="692"/>
      <c r="F59" s="692"/>
      <c r="G59" s="692"/>
      <c r="H59" s="692"/>
      <c r="I59" s="693"/>
      <c r="J59" s="694"/>
      <c r="K59" s="695"/>
      <c r="L59" s="696"/>
      <c r="M59" s="697"/>
      <c r="N59" s="697"/>
      <c r="O59" s="697"/>
      <c r="P59" s="697"/>
      <c r="Q59" s="697"/>
      <c r="R59" s="698"/>
      <c r="S59" s="698"/>
      <c r="T59" s="698"/>
      <c r="U59" s="698"/>
      <c r="V59" s="698"/>
      <c r="W59" s="698"/>
      <c r="X59" s="698"/>
      <c r="Y59" s="698"/>
      <c r="Z59" s="698"/>
      <c r="AA59" s="699"/>
      <c r="AB59" s="699"/>
      <c r="AC59" s="699"/>
      <c r="AD59" s="699"/>
      <c r="AE59" s="699"/>
      <c r="AF59" s="699"/>
      <c r="AG59" s="699"/>
      <c r="AH59" s="699"/>
      <c r="AI59" s="699"/>
      <c r="AJ59" s="699"/>
    </row>
    <row r="60" spans="1:44" ht="18" hidden="1" customHeight="1" x14ac:dyDescent="0.4">
      <c r="A60" s="691"/>
      <c r="B60" s="691"/>
      <c r="C60" s="692"/>
      <c r="D60" s="692"/>
      <c r="E60" s="692"/>
      <c r="F60" s="692"/>
      <c r="G60" s="692"/>
      <c r="H60" s="692"/>
      <c r="I60" s="693"/>
      <c r="J60" s="694"/>
      <c r="K60" s="695"/>
      <c r="L60" s="696"/>
      <c r="M60" s="697"/>
      <c r="N60" s="697"/>
      <c r="O60" s="697"/>
      <c r="P60" s="697"/>
      <c r="Q60" s="697"/>
      <c r="R60" s="698"/>
      <c r="S60" s="698"/>
      <c r="T60" s="698"/>
      <c r="U60" s="698"/>
      <c r="V60" s="698"/>
      <c r="W60" s="698"/>
      <c r="X60" s="698"/>
      <c r="Y60" s="698"/>
      <c r="Z60" s="698"/>
      <c r="AA60" s="699"/>
      <c r="AB60" s="699"/>
      <c r="AC60" s="699"/>
      <c r="AD60" s="699"/>
      <c r="AE60" s="699"/>
      <c r="AF60" s="699"/>
      <c r="AG60" s="699"/>
      <c r="AH60" s="699"/>
      <c r="AI60" s="699"/>
      <c r="AJ60" s="699"/>
    </row>
    <row r="61" spans="1:44" ht="18" hidden="1" customHeight="1" x14ac:dyDescent="0.4">
      <c r="A61" s="691"/>
      <c r="B61" s="691"/>
      <c r="C61" s="692"/>
      <c r="D61" s="692"/>
      <c r="E61" s="692"/>
      <c r="F61" s="692"/>
      <c r="G61" s="692"/>
      <c r="H61" s="692"/>
      <c r="I61" s="693"/>
      <c r="J61" s="694"/>
      <c r="K61" s="695"/>
      <c r="L61" s="696"/>
      <c r="M61" s="697"/>
      <c r="N61" s="697"/>
      <c r="O61" s="697"/>
      <c r="P61" s="697"/>
      <c r="Q61" s="697"/>
      <c r="R61" s="698"/>
      <c r="S61" s="698"/>
      <c r="T61" s="698"/>
      <c r="U61" s="698"/>
      <c r="V61" s="698"/>
      <c r="W61" s="698"/>
      <c r="X61" s="698"/>
      <c r="Y61" s="698"/>
      <c r="Z61" s="698"/>
      <c r="AA61" s="699"/>
      <c r="AB61" s="699"/>
      <c r="AC61" s="699"/>
      <c r="AD61" s="699"/>
      <c r="AE61" s="699"/>
      <c r="AF61" s="699"/>
      <c r="AG61" s="699"/>
      <c r="AH61" s="699"/>
      <c r="AI61" s="699"/>
      <c r="AJ61" s="699"/>
    </row>
    <row r="62" spans="1:44" ht="18" hidden="1" customHeight="1" x14ac:dyDescent="0.4">
      <c r="A62" s="691"/>
      <c r="B62" s="691"/>
      <c r="C62" s="692"/>
      <c r="D62" s="692"/>
      <c r="E62" s="692"/>
      <c r="F62" s="692"/>
      <c r="G62" s="692"/>
      <c r="H62" s="692"/>
      <c r="I62" s="693"/>
      <c r="J62" s="694"/>
      <c r="K62" s="695"/>
      <c r="L62" s="696"/>
      <c r="M62" s="697"/>
      <c r="N62" s="697"/>
      <c r="O62" s="697"/>
      <c r="P62" s="697"/>
      <c r="Q62" s="697"/>
      <c r="R62" s="698"/>
      <c r="S62" s="698"/>
      <c r="T62" s="698"/>
      <c r="U62" s="698"/>
      <c r="V62" s="698"/>
      <c r="W62" s="698"/>
      <c r="X62" s="698"/>
      <c r="Y62" s="698"/>
      <c r="Z62" s="698"/>
      <c r="AA62" s="699"/>
      <c r="AB62" s="699"/>
      <c r="AC62" s="699"/>
      <c r="AD62" s="699"/>
      <c r="AE62" s="699"/>
      <c r="AF62" s="699"/>
      <c r="AG62" s="699"/>
      <c r="AH62" s="699"/>
      <c r="AI62" s="699"/>
      <c r="AJ62" s="699"/>
    </row>
    <row r="63" spans="1:44" ht="18" hidden="1" customHeight="1" thickBot="1" x14ac:dyDescent="0.45">
      <c r="A63" s="691"/>
      <c r="B63" s="691"/>
      <c r="C63" s="692"/>
      <c r="D63" s="692"/>
      <c r="E63" s="692"/>
      <c r="F63" s="692"/>
      <c r="G63" s="692"/>
      <c r="H63" s="692"/>
      <c r="I63" s="693"/>
      <c r="J63" s="694"/>
      <c r="K63" s="695"/>
      <c r="L63" s="696"/>
      <c r="M63" s="697"/>
      <c r="N63" s="697"/>
      <c r="O63" s="697"/>
      <c r="P63" s="697"/>
      <c r="Q63" s="697"/>
      <c r="R63" s="698"/>
      <c r="S63" s="698"/>
      <c r="T63" s="698"/>
      <c r="U63" s="698"/>
      <c r="V63" s="698"/>
      <c r="W63" s="698"/>
      <c r="X63" s="698"/>
      <c r="Y63" s="698"/>
      <c r="Z63" s="698"/>
      <c r="AA63" s="699"/>
      <c r="AB63" s="699"/>
      <c r="AC63" s="699"/>
      <c r="AD63" s="699"/>
      <c r="AE63" s="699"/>
      <c r="AF63" s="699"/>
      <c r="AG63" s="699"/>
      <c r="AH63" s="699"/>
      <c r="AI63" s="699"/>
      <c r="AJ63" s="699"/>
    </row>
    <row r="64" spans="1:44" s="674" customFormat="1" ht="15" customHeight="1" x14ac:dyDescent="0.4">
      <c r="A64" s="612" t="s">
        <v>7984</v>
      </c>
      <c r="B64" s="612"/>
      <c r="C64" s="612"/>
      <c r="D64" s="612"/>
      <c r="E64" s="612"/>
      <c r="F64" s="612"/>
      <c r="G64" s="612"/>
      <c r="H64" s="612"/>
      <c r="I64" s="612"/>
      <c r="J64" s="612"/>
      <c r="K64" s="612"/>
      <c r="L64" s="612"/>
      <c r="M64" s="612"/>
      <c r="N64" s="612"/>
      <c r="O64" s="612"/>
      <c r="P64" s="612"/>
      <c r="Q64" s="612"/>
      <c r="R64" s="612"/>
      <c r="S64" s="612"/>
      <c r="T64" s="612"/>
      <c r="U64" s="612"/>
      <c r="V64" s="612"/>
      <c r="W64" s="612"/>
      <c r="X64" s="612"/>
      <c r="Y64" s="612"/>
      <c r="Z64" s="612"/>
      <c r="AA64" s="612"/>
      <c r="AB64" s="612"/>
      <c r="AC64" s="612"/>
      <c r="AD64" s="612"/>
      <c r="AE64" s="612"/>
      <c r="AF64" s="612"/>
      <c r="AG64" s="612"/>
      <c r="AH64" s="612"/>
      <c r="AI64" s="612"/>
      <c r="AJ64" s="612"/>
      <c r="AL64" s="700"/>
      <c r="AM64" s="700"/>
      <c r="AN64" s="700"/>
      <c r="AO64" s="700"/>
      <c r="AP64" s="700"/>
      <c r="AQ64" s="700"/>
      <c r="AR64" s="700"/>
    </row>
    <row r="65" spans="1:44" s="674" customFormat="1" ht="15" customHeight="1" x14ac:dyDescent="0.4">
      <c r="A65" s="594" t="s">
        <v>8658</v>
      </c>
      <c r="B65" s="594"/>
      <c r="C65" s="594"/>
      <c r="D65" s="594"/>
      <c r="E65" s="594"/>
      <c r="F65" s="594"/>
      <c r="G65" s="594"/>
      <c r="H65" s="594"/>
      <c r="I65" s="594"/>
      <c r="J65" s="594"/>
      <c r="K65" s="594"/>
      <c r="L65" s="594"/>
      <c r="M65" s="594"/>
      <c r="N65" s="594"/>
      <c r="O65" s="594"/>
      <c r="P65" s="594"/>
      <c r="Q65" s="594"/>
      <c r="R65" s="594"/>
      <c r="S65" s="594"/>
      <c r="T65" s="594"/>
      <c r="U65" s="594"/>
      <c r="V65" s="594"/>
      <c r="W65" s="594"/>
      <c r="X65" s="594"/>
      <c r="Y65" s="594"/>
      <c r="Z65" s="594"/>
      <c r="AA65" s="594"/>
      <c r="AB65" s="594"/>
      <c r="AC65" s="594"/>
      <c r="AD65" s="594"/>
      <c r="AE65" s="594"/>
      <c r="AF65" s="594"/>
      <c r="AG65" s="594"/>
      <c r="AH65" s="594"/>
      <c r="AI65" s="594"/>
      <c r="AJ65" s="594"/>
      <c r="AL65" s="700"/>
      <c r="AM65" s="700"/>
      <c r="AN65" s="700"/>
      <c r="AO65" s="700"/>
      <c r="AP65" s="700"/>
      <c r="AQ65" s="700"/>
      <c r="AR65" s="700"/>
    </row>
    <row r="66" spans="1:44" s="668" customFormat="1" ht="12.75" customHeight="1" x14ac:dyDescent="0.4">
      <c r="A66" s="594" t="s">
        <v>8854</v>
      </c>
      <c r="B66" s="670"/>
      <c r="C66" s="670"/>
      <c r="D66" s="670"/>
      <c r="E66" s="670"/>
      <c r="F66" s="670"/>
      <c r="G66" s="670"/>
      <c r="H66" s="670"/>
      <c r="I66" s="670"/>
      <c r="J66" s="670"/>
      <c r="K66" s="670"/>
      <c r="L66" s="670"/>
      <c r="M66" s="670"/>
      <c r="N66" s="670"/>
      <c r="O66" s="670"/>
      <c r="P66" s="670"/>
      <c r="Q66" s="670"/>
      <c r="R66" s="670"/>
      <c r="S66" s="670"/>
      <c r="T66" s="670"/>
      <c r="U66" s="670"/>
      <c r="V66" s="670"/>
      <c r="W66" s="670"/>
      <c r="X66" s="670"/>
      <c r="Y66" s="670"/>
      <c r="Z66" s="670"/>
      <c r="AA66" s="670"/>
      <c r="AB66" s="670"/>
      <c r="AC66" s="670"/>
      <c r="AD66" s="670"/>
      <c r="AE66" s="670"/>
      <c r="AF66" s="670"/>
      <c r="AG66" s="670"/>
      <c r="AH66" s="670"/>
      <c r="AI66" s="670"/>
      <c r="AJ66" s="670"/>
      <c r="AK66" s="701"/>
      <c r="AL66" s="702"/>
      <c r="AM66" s="702"/>
      <c r="AN66" s="702"/>
      <c r="AO66" s="702"/>
      <c r="AP66" s="702"/>
      <c r="AQ66" s="702"/>
      <c r="AR66" s="702"/>
    </row>
    <row r="67" spans="1:44" s="674" customFormat="1" ht="15" customHeight="1" x14ac:dyDescent="0.4">
      <c r="A67" s="594" t="s">
        <v>8855</v>
      </c>
      <c r="B67" s="594"/>
      <c r="C67" s="594"/>
      <c r="D67" s="594"/>
      <c r="E67" s="594"/>
      <c r="F67" s="594"/>
      <c r="G67" s="594"/>
      <c r="H67" s="594"/>
      <c r="I67" s="594"/>
      <c r="J67" s="594"/>
      <c r="K67" s="594"/>
      <c r="L67" s="594"/>
      <c r="M67" s="594"/>
      <c r="N67" s="594"/>
      <c r="O67" s="594"/>
      <c r="P67" s="594"/>
      <c r="Q67" s="594"/>
      <c r="R67" s="594"/>
      <c r="S67" s="594"/>
      <c r="T67" s="594"/>
      <c r="U67" s="594"/>
      <c r="V67" s="594"/>
      <c r="W67" s="594"/>
      <c r="X67" s="594"/>
      <c r="Y67" s="594"/>
      <c r="Z67" s="594"/>
      <c r="AA67" s="594"/>
      <c r="AB67" s="594"/>
      <c r="AC67" s="594"/>
      <c r="AD67" s="594"/>
      <c r="AE67" s="594"/>
      <c r="AF67" s="594"/>
      <c r="AG67" s="594"/>
      <c r="AH67" s="594"/>
      <c r="AI67" s="594"/>
      <c r="AJ67" s="594"/>
      <c r="AL67" s="700"/>
      <c r="AM67" s="700"/>
      <c r="AN67" s="700"/>
      <c r="AO67" s="700"/>
      <c r="AP67" s="700"/>
      <c r="AQ67" s="700"/>
      <c r="AR67" s="700"/>
    </row>
    <row r="68" spans="1:44" s="674" customFormat="1" ht="15" customHeight="1" x14ac:dyDescent="0.4">
      <c r="A68" s="594" t="s">
        <v>8856</v>
      </c>
      <c r="B68" s="594"/>
      <c r="C68" s="594"/>
      <c r="D68" s="594"/>
      <c r="E68" s="594"/>
      <c r="F68" s="594"/>
      <c r="G68" s="594"/>
      <c r="H68" s="594"/>
      <c r="I68" s="594"/>
      <c r="J68" s="594"/>
      <c r="K68" s="594"/>
      <c r="L68" s="594"/>
      <c r="M68" s="594"/>
      <c r="N68" s="594"/>
      <c r="O68" s="594"/>
      <c r="P68" s="594"/>
      <c r="Q68" s="594"/>
      <c r="R68" s="597"/>
      <c r="S68" s="597"/>
      <c r="T68" s="597"/>
      <c r="U68" s="597"/>
      <c r="V68" s="597"/>
      <c r="W68" s="597"/>
      <c r="X68" s="597"/>
      <c r="Y68" s="597"/>
      <c r="Z68" s="597"/>
      <c r="AA68" s="597"/>
      <c r="AB68" s="597"/>
      <c r="AC68" s="597"/>
      <c r="AD68" s="597"/>
      <c r="AE68" s="597"/>
      <c r="AF68" s="597"/>
      <c r="AG68" s="597"/>
      <c r="AH68" s="597"/>
      <c r="AI68" s="597"/>
      <c r="AJ68" s="597"/>
      <c r="AL68" s="700" t="b">
        <v>0</v>
      </c>
      <c r="AM68" s="700" t="b">
        <v>0</v>
      </c>
      <c r="AN68" s="700" t="b">
        <v>0</v>
      </c>
      <c r="AO68" s="700" t="b">
        <v>0</v>
      </c>
      <c r="AP68" s="700" t="b">
        <v>0</v>
      </c>
      <c r="AQ68" s="700" t="b">
        <v>0</v>
      </c>
      <c r="AR68" s="700" t="b">
        <v>0</v>
      </c>
    </row>
    <row r="69" spans="1:44" ht="13.5" customHeight="1" x14ac:dyDescent="0.4">
      <c r="A69" s="580" t="s">
        <v>8857</v>
      </c>
      <c r="B69" s="581"/>
      <c r="C69" s="581"/>
      <c r="D69" s="581"/>
      <c r="E69" s="581"/>
      <c r="F69" s="581"/>
      <c r="G69" s="581"/>
      <c r="H69" s="581"/>
      <c r="I69" s="581"/>
      <c r="J69" s="581"/>
      <c r="K69" s="581"/>
      <c r="L69" s="581"/>
      <c r="M69" s="581"/>
      <c r="N69" s="581"/>
      <c r="O69" s="581"/>
      <c r="P69" s="581"/>
      <c r="Q69" s="581"/>
      <c r="R69" s="581"/>
      <c r="S69" s="581"/>
      <c r="T69" s="581"/>
      <c r="U69" s="581"/>
      <c r="V69" s="581"/>
      <c r="W69" s="581"/>
      <c r="X69" s="581"/>
      <c r="Y69" s="581"/>
      <c r="Z69" s="581"/>
      <c r="AA69" s="581"/>
      <c r="AB69" s="581"/>
      <c r="AC69" s="581"/>
      <c r="AD69" s="581"/>
      <c r="AE69" s="581"/>
      <c r="AF69" s="581"/>
      <c r="AG69" s="581"/>
      <c r="AH69" s="581"/>
      <c r="AI69" s="581"/>
      <c r="AJ69" s="581"/>
    </row>
    <row r="70" spans="1:44" ht="13.5" customHeight="1" thickBot="1" x14ac:dyDescent="0.2">
      <c r="A70" s="581"/>
      <c r="B70" s="581"/>
      <c r="C70" s="581"/>
      <c r="D70" s="672"/>
      <c r="E70" s="581"/>
      <c r="F70" s="581"/>
      <c r="G70" s="581"/>
      <c r="H70" s="581"/>
      <c r="I70" s="581"/>
      <c r="J70" s="581"/>
      <c r="K70" s="581"/>
      <c r="L70" s="581"/>
      <c r="M70" s="581"/>
      <c r="N70" s="581"/>
      <c r="O70" s="581"/>
      <c r="P70" s="581"/>
      <c r="Q70" s="581"/>
      <c r="R70" s="581"/>
      <c r="S70" s="581"/>
      <c r="T70" s="581"/>
      <c r="U70" s="581"/>
      <c r="V70" s="581"/>
      <c r="W70" s="581"/>
      <c r="X70" s="581"/>
      <c r="Y70" s="581"/>
      <c r="Z70" s="581"/>
      <c r="AA70" s="1965" t="s">
        <v>7932</v>
      </c>
      <c r="AB70" s="1966"/>
      <c r="AC70" s="1966"/>
      <c r="AD70" s="1967"/>
      <c r="AE70" s="1968" t="s">
        <v>7933</v>
      </c>
      <c r="AF70" s="1969"/>
      <c r="AG70" s="1969"/>
      <c r="AH70" s="1969"/>
      <c r="AI70" s="1969"/>
      <c r="AJ70" s="1970"/>
    </row>
    <row r="71" spans="1:44" ht="13.5" hidden="1" customHeight="1" thickBot="1" x14ac:dyDescent="0.45">
      <c r="A71" s="581"/>
      <c r="B71" s="581"/>
      <c r="C71" s="581"/>
      <c r="D71" s="673"/>
      <c r="E71" s="581"/>
      <c r="F71" s="581"/>
      <c r="G71" s="581"/>
      <c r="H71" s="581"/>
      <c r="I71" s="581"/>
      <c r="J71" s="581"/>
      <c r="K71" s="581"/>
      <c r="L71" s="581"/>
      <c r="M71" s="581"/>
      <c r="N71" s="581"/>
      <c r="O71" s="581"/>
      <c r="P71" s="581"/>
      <c r="Q71" s="581"/>
      <c r="R71" s="581"/>
      <c r="S71" s="581"/>
      <c r="T71" s="581"/>
      <c r="U71" s="581"/>
      <c r="V71" s="581"/>
      <c r="W71" s="581"/>
      <c r="X71" s="581"/>
      <c r="Y71" s="581"/>
      <c r="Z71" s="581"/>
      <c r="AA71" s="581"/>
      <c r="AB71" s="581"/>
      <c r="AC71" s="581"/>
      <c r="AD71" s="581"/>
      <c r="AE71" s="581"/>
      <c r="AF71" s="581"/>
      <c r="AG71" s="581"/>
      <c r="AH71" s="581"/>
      <c r="AI71" s="581"/>
      <c r="AJ71" s="581"/>
    </row>
    <row r="72" spans="1:44" ht="13.5" customHeight="1" x14ac:dyDescent="0.4">
      <c r="A72" s="2375" t="s">
        <v>8774</v>
      </c>
      <c r="B72" s="2376"/>
      <c r="C72" s="2075" t="s">
        <v>8621</v>
      </c>
      <c r="D72" s="2076"/>
      <c r="E72" s="2076"/>
      <c r="F72" s="2076"/>
      <c r="G72" s="2076"/>
      <c r="H72" s="2077"/>
      <c r="I72" s="2078" t="s">
        <v>8839</v>
      </c>
      <c r="J72" s="2078"/>
      <c r="K72" s="2078"/>
      <c r="L72" s="2078"/>
      <c r="M72" s="2078"/>
      <c r="N72" s="2078"/>
      <c r="O72" s="2078" t="s">
        <v>8840</v>
      </c>
      <c r="P72" s="2078"/>
      <c r="Q72" s="2078"/>
      <c r="R72" s="2078"/>
      <c r="S72" s="2078"/>
      <c r="T72" s="2078"/>
      <c r="U72" s="2079"/>
      <c r="V72" s="2079"/>
      <c r="W72" s="2079"/>
      <c r="X72" s="2079"/>
      <c r="Y72" s="2079"/>
      <c r="Z72" s="2079"/>
      <c r="AA72" s="2079"/>
      <c r="AB72" s="2079"/>
      <c r="AC72" s="2079"/>
      <c r="AD72" s="2079"/>
      <c r="AE72" s="2079"/>
      <c r="AF72" s="2079"/>
      <c r="AG72" s="2063"/>
      <c r="AH72" s="2373"/>
      <c r="AI72" s="2373"/>
      <c r="AJ72" s="2374"/>
    </row>
    <row r="73" spans="1:44" ht="13.5" customHeight="1" x14ac:dyDescent="0.4">
      <c r="A73" s="2377"/>
      <c r="B73" s="2378"/>
      <c r="C73" s="1927"/>
      <c r="D73" s="1928"/>
      <c r="E73" s="1928"/>
      <c r="F73" s="1928"/>
      <c r="G73" s="1928"/>
      <c r="H73" s="1929"/>
      <c r="I73" s="1864" t="s">
        <v>8624</v>
      </c>
      <c r="J73" s="1864"/>
      <c r="K73" s="1864"/>
      <c r="L73" s="1864" t="s">
        <v>8625</v>
      </c>
      <c r="M73" s="1864"/>
      <c r="N73" s="1864"/>
      <c r="O73" s="1864" t="s">
        <v>8624</v>
      </c>
      <c r="P73" s="1864"/>
      <c r="Q73" s="1864"/>
      <c r="R73" s="1864" t="s">
        <v>8625</v>
      </c>
      <c r="S73" s="1864"/>
      <c r="T73" s="1864"/>
      <c r="U73" s="1864" t="s">
        <v>8624</v>
      </c>
      <c r="V73" s="1864"/>
      <c r="W73" s="1864"/>
      <c r="X73" s="1864" t="s">
        <v>8625</v>
      </c>
      <c r="Y73" s="1864"/>
      <c r="Z73" s="1864"/>
      <c r="AA73" s="1864" t="s">
        <v>8624</v>
      </c>
      <c r="AB73" s="1864"/>
      <c r="AC73" s="1864"/>
      <c r="AD73" s="1864" t="s">
        <v>8625</v>
      </c>
      <c r="AE73" s="1864"/>
      <c r="AF73" s="1864"/>
      <c r="AG73" s="2349"/>
      <c r="AH73" s="2350"/>
      <c r="AI73" s="2350"/>
      <c r="AJ73" s="2351"/>
    </row>
    <row r="74" spans="1:44" ht="13.5" customHeight="1" x14ac:dyDescent="0.4">
      <c r="A74" s="2377"/>
      <c r="B74" s="2378"/>
      <c r="C74" s="1864" t="s">
        <v>8626</v>
      </c>
      <c r="D74" s="1864"/>
      <c r="E74" s="1864"/>
      <c r="F74" s="1864" t="s">
        <v>8627</v>
      </c>
      <c r="G74" s="1864"/>
      <c r="H74" s="1864"/>
      <c r="I74" s="2040"/>
      <c r="J74" s="2040"/>
      <c r="K74" s="2040"/>
      <c r="L74" s="2040"/>
      <c r="M74" s="2040"/>
      <c r="N74" s="2040"/>
      <c r="O74" s="2040"/>
      <c r="P74" s="2040"/>
      <c r="Q74" s="2040"/>
      <c r="R74" s="2040"/>
      <c r="S74" s="2040"/>
      <c r="T74" s="2040"/>
      <c r="U74" s="2040"/>
      <c r="V74" s="2040"/>
      <c r="W74" s="2040"/>
      <c r="X74" s="2040"/>
      <c r="Y74" s="2040"/>
      <c r="Z74" s="2040"/>
      <c r="AA74" s="2040"/>
      <c r="AB74" s="2040"/>
      <c r="AC74" s="2040"/>
      <c r="AD74" s="1939"/>
      <c r="AE74" s="1940"/>
      <c r="AF74" s="1941"/>
      <c r="AG74" s="2349"/>
      <c r="AH74" s="2350"/>
      <c r="AI74" s="2350"/>
      <c r="AJ74" s="2351"/>
    </row>
    <row r="75" spans="1:44" ht="13.5" customHeight="1" x14ac:dyDescent="0.4">
      <c r="A75" s="2377"/>
      <c r="B75" s="2378"/>
      <c r="C75" s="1864"/>
      <c r="D75" s="1864"/>
      <c r="E75" s="1864"/>
      <c r="F75" s="1864" t="s">
        <v>8628</v>
      </c>
      <c r="G75" s="1864"/>
      <c r="H75" s="1864"/>
      <c r="I75" s="2040"/>
      <c r="J75" s="2040"/>
      <c r="K75" s="2040"/>
      <c r="L75" s="2040"/>
      <c r="M75" s="2040"/>
      <c r="N75" s="2040"/>
      <c r="O75" s="2040"/>
      <c r="P75" s="2040"/>
      <c r="Q75" s="2040"/>
      <c r="R75" s="2040"/>
      <c r="S75" s="2040"/>
      <c r="T75" s="2040"/>
      <c r="U75" s="2040"/>
      <c r="V75" s="2040"/>
      <c r="W75" s="2040"/>
      <c r="X75" s="2040"/>
      <c r="Y75" s="2040"/>
      <c r="Z75" s="2040"/>
      <c r="AA75" s="2040"/>
      <c r="AB75" s="2040"/>
      <c r="AC75" s="2040"/>
      <c r="AD75" s="1939"/>
      <c r="AE75" s="1940"/>
      <c r="AF75" s="1941"/>
      <c r="AG75" s="2349"/>
      <c r="AH75" s="2350"/>
      <c r="AI75" s="2350"/>
      <c r="AJ75" s="2351"/>
    </row>
    <row r="76" spans="1:44" ht="13.5" customHeight="1" x14ac:dyDescent="0.4">
      <c r="A76" s="2377"/>
      <c r="B76" s="2378"/>
      <c r="C76" s="1864" t="s">
        <v>8629</v>
      </c>
      <c r="D76" s="1864"/>
      <c r="E76" s="1864"/>
      <c r="F76" s="1864"/>
      <c r="G76" s="1864"/>
      <c r="H76" s="1864"/>
      <c r="I76" s="2040"/>
      <c r="J76" s="2040"/>
      <c r="K76" s="2040"/>
      <c r="L76" s="2040"/>
      <c r="M76" s="2040"/>
      <c r="N76" s="2040"/>
      <c r="O76" s="2040"/>
      <c r="P76" s="2040"/>
      <c r="Q76" s="2040"/>
      <c r="R76" s="2040"/>
      <c r="S76" s="2040"/>
      <c r="T76" s="2040"/>
      <c r="U76" s="2040"/>
      <c r="V76" s="2040"/>
      <c r="W76" s="2040"/>
      <c r="X76" s="2040"/>
      <c r="Y76" s="2040"/>
      <c r="Z76" s="2040"/>
      <c r="AA76" s="2040"/>
      <c r="AB76" s="2040"/>
      <c r="AC76" s="2040"/>
      <c r="AD76" s="2040"/>
      <c r="AE76" s="2040"/>
      <c r="AF76" s="2040"/>
      <c r="AG76" s="2349"/>
      <c r="AH76" s="2350"/>
      <c r="AI76" s="2350"/>
      <c r="AJ76" s="2351"/>
    </row>
    <row r="77" spans="1:44" ht="13.5" customHeight="1" x14ac:dyDescent="0.4">
      <c r="A77" s="2377"/>
      <c r="B77" s="2378"/>
      <c r="C77" s="1913" t="s">
        <v>8630</v>
      </c>
      <c r="D77" s="1913"/>
      <c r="E77" s="1913"/>
      <c r="F77" s="1913"/>
      <c r="G77" s="1913"/>
      <c r="H77" s="1913"/>
      <c r="I77" s="2066"/>
      <c r="J77" s="2066"/>
      <c r="K77" s="2066"/>
      <c r="L77" s="2066"/>
      <c r="M77" s="2066"/>
      <c r="N77" s="2066"/>
      <c r="O77" s="2066"/>
      <c r="P77" s="2066"/>
      <c r="Q77" s="2066"/>
      <c r="R77" s="2066"/>
      <c r="S77" s="2066"/>
      <c r="T77" s="2066"/>
      <c r="U77" s="2066"/>
      <c r="V77" s="2066"/>
      <c r="W77" s="2066"/>
      <c r="X77" s="2066"/>
      <c r="Y77" s="2066"/>
      <c r="Z77" s="2066"/>
      <c r="AA77" s="2066"/>
      <c r="AB77" s="2066"/>
      <c r="AC77" s="2066"/>
      <c r="AD77" s="2066"/>
      <c r="AE77" s="2066"/>
      <c r="AF77" s="2066"/>
      <c r="AG77" s="2352"/>
      <c r="AH77" s="2353"/>
      <c r="AI77" s="2353"/>
      <c r="AJ77" s="2354"/>
    </row>
    <row r="78" spans="1:44" ht="18" customHeight="1" x14ac:dyDescent="0.4">
      <c r="A78" s="2370" t="s">
        <v>8858</v>
      </c>
      <c r="B78" s="2371"/>
      <c r="C78" s="1860" t="s">
        <v>8632</v>
      </c>
      <c r="D78" s="1860"/>
      <c r="E78" s="1860"/>
      <c r="F78" s="1860"/>
      <c r="G78" s="1860"/>
      <c r="H78" s="1860"/>
      <c r="I78" s="1915"/>
      <c r="J78" s="1916"/>
      <c r="K78" s="1916">
        <v>1</v>
      </c>
      <c r="L78" s="1916"/>
      <c r="M78" s="1916"/>
      <c r="N78" s="1916"/>
      <c r="O78" s="1916"/>
      <c r="P78" s="1916"/>
      <c r="Q78" s="1916"/>
      <c r="R78" s="1916"/>
      <c r="S78" s="1916"/>
      <c r="T78" s="1916"/>
      <c r="U78" s="1916"/>
      <c r="V78" s="1916"/>
      <c r="W78" s="1916"/>
      <c r="X78" s="1916"/>
      <c r="Y78" s="1916"/>
      <c r="Z78" s="1916"/>
      <c r="AA78" s="1916"/>
      <c r="AB78" s="1916"/>
      <c r="AC78" s="1916"/>
      <c r="AD78" s="1916"/>
      <c r="AE78" s="1916"/>
      <c r="AF78" s="1916"/>
      <c r="AG78" s="1916"/>
      <c r="AH78" s="1916"/>
      <c r="AI78" s="1916"/>
      <c r="AJ78" s="1917"/>
      <c r="AL78" s="600" t="b">
        <v>0</v>
      </c>
      <c r="AM78" s="600" t="b">
        <v>0</v>
      </c>
      <c r="AN78" s="600" t="b">
        <v>0</v>
      </c>
      <c r="AO78" s="600" t="b">
        <v>0</v>
      </c>
      <c r="AP78" s="600" t="b">
        <v>0</v>
      </c>
      <c r="AQ78" s="600" t="b">
        <v>0</v>
      </c>
      <c r="AR78" s="600" t="b">
        <v>0</v>
      </c>
    </row>
    <row r="79" spans="1:44" ht="13.5" customHeight="1" x14ac:dyDescent="0.4">
      <c r="A79" s="2372"/>
      <c r="B79" s="2371"/>
      <c r="C79" s="1860" t="s">
        <v>8633</v>
      </c>
      <c r="D79" s="1860"/>
      <c r="E79" s="1860"/>
      <c r="F79" s="1860"/>
      <c r="G79" s="1860"/>
      <c r="H79" s="1860"/>
      <c r="I79" s="1909"/>
      <c r="J79" s="1860"/>
      <c r="K79" s="1860"/>
      <c r="L79" s="1911" t="s">
        <v>7933</v>
      </c>
      <c r="M79" s="1911"/>
      <c r="N79" s="1918"/>
      <c r="O79" s="1909"/>
      <c r="P79" s="1884"/>
      <c r="Q79" s="1910" t="s">
        <v>7933</v>
      </c>
      <c r="R79" s="1911"/>
      <c r="S79" s="1911"/>
      <c r="T79" s="1860" t="s">
        <v>8636</v>
      </c>
      <c r="U79" s="1860"/>
      <c r="V79" s="1860"/>
      <c r="W79" s="1911" t="s">
        <v>7933</v>
      </c>
      <c r="X79" s="1911"/>
      <c r="Y79" s="1918"/>
      <c r="Z79" s="1909" t="s">
        <v>8859</v>
      </c>
      <c r="AA79" s="1884"/>
      <c r="AB79" s="1910" t="s">
        <v>7933</v>
      </c>
      <c r="AC79" s="1911"/>
      <c r="AD79" s="1911"/>
      <c r="AE79" s="1860" t="s">
        <v>196</v>
      </c>
      <c r="AF79" s="1860"/>
      <c r="AG79" s="1860"/>
      <c r="AH79" s="1860"/>
      <c r="AI79" s="1860"/>
      <c r="AJ79" s="1912"/>
    </row>
    <row r="80" spans="1:44" ht="13.5" customHeight="1" x14ac:dyDescent="0.4">
      <c r="A80" s="2372"/>
      <c r="B80" s="2371"/>
      <c r="C80" s="1860"/>
      <c r="D80" s="1860"/>
      <c r="E80" s="1860"/>
      <c r="F80" s="1860"/>
      <c r="G80" s="1860"/>
      <c r="H80" s="1860"/>
      <c r="I80" s="1909" t="s">
        <v>8638</v>
      </c>
      <c r="J80" s="1860"/>
      <c r="K80" s="1860"/>
      <c r="L80" s="1911" t="s">
        <v>7933</v>
      </c>
      <c r="M80" s="1911"/>
      <c r="N80" s="1918"/>
      <c r="O80" s="1909" t="s">
        <v>8637</v>
      </c>
      <c r="P80" s="1884"/>
      <c r="Q80" s="1910" t="s">
        <v>7933</v>
      </c>
      <c r="R80" s="1911"/>
      <c r="S80" s="1911"/>
      <c r="T80" s="1860" t="s">
        <v>8639</v>
      </c>
      <c r="U80" s="1860"/>
      <c r="V80" s="1860"/>
      <c r="W80" s="1911" t="s">
        <v>7933</v>
      </c>
      <c r="X80" s="1911"/>
      <c r="Y80" s="1918"/>
      <c r="Z80" s="1909" t="s">
        <v>8637</v>
      </c>
      <c r="AA80" s="1884"/>
      <c r="AB80" s="1910" t="s">
        <v>7933</v>
      </c>
      <c r="AC80" s="1911"/>
      <c r="AD80" s="1911"/>
      <c r="AE80" s="1919"/>
      <c r="AF80" s="1920"/>
      <c r="AG80" s="1920"/>
      <c r="AH80" s="1920"/>
      <c r="AI80" s="1920"/>
      <c r="AJ80" s="1921"/>
      <c r="AL80" s="601" t="b">
        <v>0</v>
      </c>
      <c r="AM80" s="601" t="b">
        <v>0</v>
      </c>
      <c r="AN80" s="601" t="b">
        <v>0</v>
      </c>
      <c r="AO80" s="601" t="b">
        <v>0</v>
      </c>
      <c r="AP80" s="601" t="b">
        <v>0</v>
      </c>
      <c r="AQ80" s="601" t="b">
        <v>0</v>
      </c>
      <c r="AR80" s="601" t="b">
        <v>0</v>
      </c>
    </row>
    <row r="81" spans="1:44" ht="13.5" customHeight="1" x14ac:dyDescent="0.4">
      <c r="A81" s="2372"/>
      <c r="B81" s="2371"/>
      <c r="C81" s="2361" t="s">
        <v>8691</v>
      </c>
      <c r="D81" s="2362"/>
      <c r="E81" s="2362"/>
      <c r="F81" s="2362"/>
      <c r="G81" s="2362"/>
      <c r="H81" s="2363"/>
      <c r="I81" s="2364"/>
      <c r="J81" s="2365"/>
      <c r="K81" s="2365"/>
      <c r="L81" s="2365"/>
      <c r="M81" s="2365"/>
      <c r="N81" s="2365"/>
      <c r="O81" s="2366" t="s">
        <v>8692</v>
      </c>
      <c r="P81" s="2366"/>
      <c r="Q81" s="2366"/>
      <c r="R81" s="2366"/>
      <c r="S81" s="2366"/>
      <c r="T81" s="2366"/>
      <c r="U81" s="2366"/>
      <c r="V81" s="2366"/>
      <c r="W81" s="2366"/>
      <c r="X81" s="2366"/>
      <c r="Y81" s="2366"/>
      <c r="Z81" s="2366"/>
      <c r="AA81" s="2366"/>
      <c r="AB81" s="2366"/>
      <c r="AC81" s="2366"/>
      <c r="AD81" s="2367"/>
      <c r="AE81" s="1457" t="s">
        <v>8696</v>
      </c>
      <c r="AF81" s="2033"/>
      <c r="AG81" s="2033"/>
      <c r="AH81" s="1458"/>
      <c r="AI81" s="2368"/>
      <c r="AJ81" s="2369"/>
    </row>
    <row r="82" spans="1:44" ht="18" customHeight="1" x14ac:dyDescent="0.4">
      <c r="A82" s="2372"/>
      <c r="B82" s="2371"/>
      <c r="C82" s="1457" t="s">
        <v>8750</v>
      </c>
      <c r="D82" s="2033"/>
      <c r="E82" s="2033"/>
      <c r="F82" s="2033"/>
      <c r="G82" s="2033"/>
      <c r="H82" s="1458"/>
      <c r="I82" s="2067">
        <v>2</v>
      </c>
      <c r="J82" s="2068"/>
      <c r="K82" s="2068"/>
      <c r="L82" s="2068"/>
      <c r="M82" s="2069"/>
      <c r="N82" s="1457" t="s">
        <v>8751</v>
      </c>
      <c r="O82" s="2033"/>
      <c r="P82" s="2033"/>
      <c r="Q82" s="2033"/>
      <c r="R82" s="1458"/>
      <c r="S82" s="2067">
        <v>2</v>
      </c>
      <c r="T82" s="2068"/>
      <c r="U82" s="2068"/>
      <c r="V82" s="2068"/>
      <c r="W82" s="2069"/>
      <c r="X82" s="1457" t="s">
        <v>8843</v>
      </c>
      <c r="Y82" s="2033"/>
      <c r="Z82" s="2033"/>
      <c r="AA82" s="2033"/>
      <c r="AB82" s="2033"/>
      <c r="AC82" s="676">
        <v>1</v>
      </c>
      <c r="AD82" s="615" t="str">
        <f>IF(ISNA(VLOOKUP(AC82, 出力変換_施設等の区分_児童デイ,4,FALSE)),0, VLOOKUP(AC82, 出力変換_施設等の区分_児童デイ,4,FALSE)) &amp; ""</f>
        <v>0</v>
      </c>
      <c r="AE82" s="678" t="s">
        <v>8844</v>
      </c>
      <c r="AF82" s="615" t="str">
        <f>IF(ISNA(VLOOKUP(AE82, 取込変換_施設等の区分_児童デイ,2,FALSE)),1, VLOOKUP(AE82, 取込変換_施設等の区分_児童デイ,2,FALSE)) &amp; ""</f>
        <v>1</v>
      </c>
      <c r="AG82" s="608"/>
      <c r="AH82" s="608"/>
      <c r="AI82" s="608"/>
      <c r="AJ82" s="679"/>
    </row>
    <row r="83" spans="1:44" ht="18" customHeight="1" thickBot="1" x14ac:dyDescent="0.45">
      <c r="A83" s="703"/>
      <c r="B83" s="704"/>
      <c r="C83" s="1913" t="s">
        <v>8860</v>
      </c>
      <c r="D83" s="1913"/>
      <c r="E83" s="1913"/>
      <c r="F83" s="1913"/>
      <c r="G83" s="1913"/>
      <c r="H83" s="1913"/>
      <c r="I83" s="2385">
        <v>2</v>
      </c>
      <c r="J83" s="2385"/>
      <c r="K83" s="2385"/>
      <c r="L83" s="2385"/>
      <c r="M83" s="2385"/>
      <c r="N83" s="2381"/>
      <c r="O83" s="2381"/>
      <c r="P83" s="2381"/>
      <c r="Q83" s="2381"/>
      <c r="R83" s="2381"/>
      <c r="S83" s="2383"/>
      <c r="T83" s="2383"/>
      <c r="U83" s="2383"/>
      <c r="V83" s="2383"/>
      <c r="W83" s="2383"/>
      <c r="X83" s="2383"/>
      <c r="Y83" s="2383"/>
      <c r="Z83" s="2383"/>
      <c r="AA83" s="2383"/>
      <c r="AB83" s="2383"/>
      <c r="AC83" s="2383"/>
      <c r="AD83" s="2383"/>
      <c r="AE83" s="2383"/>
      <c r="AF83" s="2383"/>
      <c r="AG83" s="2383"/>
      <c r="AH83" s="2383"/>
      <c r="AI83" s="2383"/>
      <c r="AJ83" s="2384"/>
    </row>
    <row r="84" spans="1:44" ht="13.5" customHeight="1" x14ac:dyDescent="0.4">
      <c r="A84" s="2375" t="s">
        <v>8774</v>
      </c>
      <c r="B84" s="2376"/>
      <c r="C84" s="2075" t="s">
        <v>8621</v>
      </c>
      <c r="D84" s="2076"/>
      <c r="E84" s="2076"/>
      <c r="F84" s="2076"/>
      <c r="G84" s="2076"/>
      <c r="H84" s="2077"/>
      <c r="I84" s="2078" t="s">
        <v>8839</v>
      </c>
      <c r="J84" s="2078"/>
      <c r="K84" s="2078"/>
      <c r="L84" s="2078"/>
      <c r="M84" s="2078"/>
      <c r="N84" s="2078"/>
      <c r="O84" s="2078" t="s">
        <v>8840</v>
      </c>
      <c r="P84" s="2078"/>
      <c r="Q84" s="2078"/>
      <c r="R84" s="2078"/>
      <c r="S84" s="2078"/>
      <c r="T84" s="2078"/>
      <c r="U84" s="2079"/>
      <c r="V84" s="2079"/>
      <c r="W84" s="2079"/>
      <c r="X84" s="2079"/>
      <c r="Y84" s="2079"/>
      <c r="Z84" s="2079"/>
      <c r="AA84" s="2079"/>
      <c r="AB84" s="2079"/>
      <c r="AC84" s="2079"/>
      <c r="AD84" s="2079"/>
      <c r="AE84" s="2079"/>
      <c r="AF84" s="2079"/>
      <c r="AG84" s="2063"/>
      <c r="AH84" s="2373"/>
      <c r="AI84" s="2373"/>
      <c r="AJ84" s="2374"/>
    </row>
    <row r="85" spans="1:44" ht="13.5" customHeight="1" x14ac:dyDescent="0.4">
      <c r="A85" s="2377"/>
      <c r="B85" s="2378"/>
      <c r="C85" s="1927"/>
      <c r="D85" s="1928"/>
      <c r="E85" s="1928"/>
      <c r="F85" s="1928"/>
      <c r="G85" s="1928"/>
      <c r="H85" s="1929"/>
      <c r="I85" s="1864" t="s">
        <v>8624</v>
      </c>
      <c r="J85" s="1864"/>
      <c r="K85" s="1864"/>
      <c r="L85" s="1864" t="s">
        <v>8625</v>
      </c>
      <c r="M85" s="1864"/>
      <c r="N85" s="1864"/>
      <c r="O85" s="1864" t="s">
        <v>8624</v>
      </c>
      <c r="P85" s="1864"/>
      <c r="Q85" s="1864"/>
      <c r="R85" s="1864" t="s">
        <v>8625</v>
      </c>
      <c r="S85" s="1864"/>
      <c r="T85" s="1864"/>
      <c r="U85" s="1864" t="s">
        <v>8624</v>
      </c>
      <c r="V85" s="1864"/>
      <c r="W85" s="1864"/>
      <c r="X85" s="1864" t="s">
        <v>8625</v>
      </c>
      <c r="Y85" s="1864"/>
      <c r="Z85" s="1864"/>
      <c r="AA85" s="1864" t="s">
        <v>8624</v>
      </c>
      <c r="AB85" s="1864"/>
      <c r="AC85" s="1864"/>
      <c r="AD85" s="1864" t="s">
        <v>8625</v>
      </c>
      <c r="AE85" s="1864"/>
      <c r="AF85" s="1864"/>
      <c r="AG85" s="2349"/>
      <c r="AH85" s="2350"/>
      <c r="AI85" s="2350"/>
      <c r="AJ85" s="2351"/>
    </row>
    <row r="86" spans="1:44" ht="13.5" customHeight="1" x14ac:dyDescent="0.4">
      <c r="A86" s="2377"/>
      <c r="B86" s="2378"/>
      <c r="C86" s="1864" t="s">
        <v>8626</v>
      </c>
      <c r="D86" s="1864"/>
      <c r="E86" s="1864"/>
      <c r="F86" s="1864" t="s">
        <v>8627</v>
      </c>
      <c r="G86" s="1864"/>
      <c r="H86" s="1864"/>
      <c r="I86" s="2040"/>
      <c r="J86" s="2040"/>
      <c r="K86" s="2040"/>
      <c r="L86" s="2040"/>
      <c r="M86" s="2040"/>
      <c r="N86" s="2040"/>
      <c r="O86" s="2040"/>
      <c r="P86" s="2040"/>
      <c r="Q86" s="2040"/>
      <c r="R86" s="2040"/>
      <c r="S86" s="2040"/>
      <c r="T86" s="2040"/>
      <c r="U86" s="2040"/>
      <c r="V86" s="2040"/>
      <c r="W86" s="2040"/>
      <c r="X86" s="2040"/>
      <c r="Y86" s="2040"/>
      <c r="Z86" s="2040"/>
      <c r="AA86" s="2040"/>
      <c r="AB86" s="2040"/>
      <c r="AC86" s="2040"/>
      <c r="AD86" s="1939"/>
      <c r="AE86" s="1940"/>
      <c r="AF86" s="1941"/>
      <c r="AG86" s="2349"/>
      <c r="AH86" s="2350"/>
      <c r="AI86" s="2350"/>
      <c r="AJ86" s="2351"/>
    </row>
    <row r="87" spans="1:44" ht="13.5" customHeight="1" x14ac:dyDescent="0.4">
      <c r="A87" s="2377"/>
      <c r="B87" s="2378"/>
      <c r="C87" s="1864"/>
      <c r="D87" s="1864"/>
      <c r="E87" s="1864"/>
      <c r="F87" s="1864" t="s">
        <v>8628</v>
      </c>
      <c r="G87" s="1864"/>
      <c r="H87" s="1864"/>
      <c r="I87" s="2040"/>
      <c r="J87" s="2040"/>
      <c r="K87" s="2040"/>
      <c r="L87" s="2040"/>
      <c r="M87" s="2040"/>
      <c r="N87" s="2040"/>
      <c r="O87" s="2040"/>
      <c r="P87" s="2040"/>
      <c r="Q87" s="2040"/>
      <c r="R87" s="2040"/>
      <c r="S87" s="2040"/>
      <c r="T87" s="2040"/>
      <c r="U87" s="2040"/>
      <c r="V87" s="2040"/>
      <c r="W87" s="2040"/>
      <c r="X87" s="2040"/>
      <c r="Y87" s="2040"/>
      <c r="Z87" s="2040"/>
      <c r="AA87" s="2040"/>
      <c r="AB87" s="2040"/>
      <c r="AC87" s="2040"/>
      <c r="AD87" s="1939"/>
      <c r="AE87" s="1940"/>
      <c r="AF87" s="1941"/>
      <c r="AG87" s="2349"/>
      <c r="AH87" s="2350"/>
      <c r="AI87" s="2350"/>
      <c r="AJ87" s="2351"/>
    </row>
    <row r="88" spans="1:44" ht="13.5" customHeight="1" x14ac:dyDescent="0.4">
      <c r="A88" s="2377"/>
      <c r="B88" s="2378"/>
      <c r="C88" s="1864" t="s">
        <v>8629</v>
      </c>
      <c r="D88" s="1864"/>
      <c r="E88" s="1864"/>
      <c r="F88" s="1864"/>
      <c r="G88" s="1864"/>
      <c r="H88" s="1864"/>
      <c r="I88" s="2040"/>
      <c r="J88" s="2040"/>
      <c r="K88" s="2040"/>
      <c r="L88" s="2040"/>
      <c r="M88" s="2040"/>
      <c r="N88" s="2040"/>
      <c r="O88" s="2040"/>
      <c r="P88" s="2040"/>
      <c r="Q88" s="2040"/>
      <c r="R88" s="2040"/>
      <c r="S88" s="2040"/>
      <c r="T88" s="2040"/>
      <c r="U88" s="2040"/>
      <c r="V88" s="2040"/>
      <c r="W88" s="2040"/>
      <c r="X88" s="2040"/>
      <c r="Y88" s="2040"/>
      <c r="Z88" s="2040"/>
      <c r="AA88" s="2040"/>
      <c r="AB88" s="2040"/>
      <c r="AC88" s="2040"/>
      <c r="AD88" s="2040"/>
      <c r="AE88" s="2040"/>
      <c r="AF88" s="2040"/>
      <c r="AG88" s="2349"/>
      <c r="AH88" s="2350"/>
      <c r="AI88" s="2350"/>
      <c r="AJ88" s="2351"/>
    </row>
    <row r="89" spans="1:44" ht="13.5" customHeight="1" x14ac:dyDescent="0.4">
      <c r="A89" s="2377"/>
      <c r="B89" s="2378"/>
      <c r="C89" s="1913" t="s">
        <v>8630</v>
      </c>
      <c r="D89" s="1913"/>
      <c r="E89" s="1913"/>
      <c r="F89" s="1913"/>
      <c r="G89" s="1913"/>
      <c r="H89" s="1913"/>
      <c r="I89" s="2066"/>
      <c r="J89" s="2066"/>
      <c r="K89" s="2066"/>
      <c r="L89" s="2066"/>
      <c r="M89" s="2066"/>
      <c r="N89" s="2066"/>
      <c r="O89" s="2066"/>
      <c r="P89" s="2066"/>
      <c r="Q89" s="2066"/>
      <c r="R89" s="2066"/>
      <c r="S89" s="2066"/>
      <c r="T89" s="2066"/>
      <c r="U89" s="2066"/>
      <c r="V89" s="2066"/>
      <c r="W89" s="2066"/>
      <c r="X89" s="2066"/>
      <c r="Y89" s="2066"/>
      <c r="Z89" s="2066"/>
      <c r="AA89" s="2066"/>
      <c r="AB89" s="2066"/>
      <c r="AC89" s="2066"/>
      <c r="AD89" s="2066"/>
      <c r="AE89" s="2066"/>
      <c r="AF89" s="2066"/>
      <c r="AG89" s="2352"/>
      <c r="AH89" s="2353"/>
      <c r="AI89" s="2353"/>
      <c r="AJ89" s="2354"/>
    </row>
    <row r="90" spans="1:44" ht="18" customHeight="1" x14ac:dyDescent="0.4">
      <c r="A90" s="2370" t="s">
        <v>8861</v>
      </c>
      <c r="B90" s="2371"/>
      <c r="C90" s="1860" t="s">
        <v>8632</v>
      </c>
      <c r="D90" s="1860"/>
      <c r="E90" s="1860"/>
      <c r="F90" s="1860"/>
      <c r="G90" s="1860"/>
      <c r="H90" s="1860"/>
      <c r="I90" s="1915"/>
      <c r="J90" s="1916"/>
      <c r="K90" s="1916"/>
      <c r="L90" s="1916"/>
      <c r="M90" s="1916"/>
      <c r="N90" s="1916"/>
      <c r="O90" s="1916"/>
      <c r="P90" s="1916"/>
      <c r="Q90" s="1916"/>
      <c r="R90" s="1916"/>
      <c r="S90" s="1916"/>
      <c r="T90" s="1916"/>
      <c r="U90" s="1916"/>
      <c r="V90" s="1916"/>
      <c r="W90" s="1916"/>
      <c r="X90" s="1916"/>
      <c r="Y90" s="1916"/>
      <c r="Z90" s="1916"/>
      <c r="AA90" s="1916"/>
      <c r="AB90" s="1916"/>
      <c r="AC90" s="1916"/>
      <c r="AD90" s="1916"/>
      <c r="AE90" s="1916"/>
      <c r="AF90" s="1916"/>
      <c r="AG90" s="1916"/>
      <c r="AH90" s="1916"/>
      <c r="AI90" s="1916"/>
      <c r="AJ90" s="1917"/>
      <c r="AL90" s="600" t="b">
        <v>0</v>
      </c>
      <c r="AM90" s="600" t="b">
        <v>0</v>
      </c>
      <c r="AN90" s="600" t="b">
        <v>0</v>
      </c>
      <c r="AO90" s="600" t="b">
        <v>0</v>
      </c>
      <c r="AP90" s="600" t="b">
        <v>0</v>
      </c>
      <c r="AQ90" s="600" t="b">
        <v>0</v>
      </c>
      <c r="AR90" s="600" t="b">
        <v>0</v>
      </c>
    </row>
    <row r="91" spans="1:44" ht="13.5" customHeight="1" x14ac:dyDescent="0.4">
      <c r="A91" s="2372"/>
      <c r="B91" s="2371"/>
      <c r="C91" s="1860" t="s">
        <v>8633</v>
      </c>
      <c r="D91" s="1860"/>
      <c r="E91" s="1860"/>
      <c r="F91" s="1860"/>
      <c r="G91" s="1860"/>
      <c r="H91" s="1860"/>
      <c r="I91" s="1909"/>
      <c r="J91" s="1860"/>
      <c r="K91" s="1860"/>
      <c r="L91" s="1911" t="s">
        <v>7933</v>
      </c>
      <c r="M91" s="1911"/>
      <c r="N91" s="1918"/>
      <c r="O91" s="1909" t="s">
        <v>8672</v>
      </c>
      <c r="P91" s="1884"/>
      <c r="Q91" s="1910" t="s">
        <v>7933</v>
      </c>
      <c r="R91" s="1911"/>
      <c r="S91" s="1911"/>
      <c r="T91" s="1860" t="s">
        <v>8636</v>
      </c>
      <c r="U91" s="1860"/>
      <c r="V91" s="1860"/>
      <c r="W91" s="1911" t="s">
        <v>7933</v>
      </c>
      <c r="X91" s="1911"/>
      <c r="Y91" s="1918"/>
      <c r="Z91" s="1909" t="s">
        <v>8637</v>
      </c>
      <c r="AA91" s="1884"/>
      <c r="AB91" s="1910" t="s">
        <v>7933</v>
      </c>
      <c r="AC91" s="1911"/>
      <c r="AD91" s="1911"/>
      <c r="AE91" s="1860" t="s">
        <v>196</v>
      </c>
      <c r="AF91" s="1860"/>
      <c r="AG91" s="1860"/>
      <c r="AH91" s="1860"/>
      <c r="AI91" s="1860"/>
      <c r="AJ91" s="1912"/>
    </row>
    <row r="92" spans="1:44" ht="13.5" customHeight="1" x14ac:dyDescent="0.4">
      <c r="A92" s="2372"/>
      <c r="B92" s="2371"/>
      <c r="C92" s="1860"/>
      <c r="D92" s="1860"/>
      <c r="E92" s="1860"/>
      <c r="F92" s="1860"/>
      <c r="G92" s="1860"/>
      <c r="H92" s="1860"/>
      <c r="I92" s="1909" t="s">
        <v>8638</v>
      </c>
      <c r="J92" s="1860"/>
      <c r="K92" s="1860"/>
      <c r="L92" s="1911" t="s">
        <v>7933</v>
      </c>
      <c r="M92" s="1911"/>
      <c r="N92" s="1918"/>
      <c r="O92" s="1909" t="s">
        <v>8745</v>
      </c>
      <c r="P92" s="1884"/>
      <c r="Q92" s="1910" t="s">
        <v>7933</v>
      </c>
      <c r="R92" s="1911"/>
      <c r="S92" s="1911"/>
      <c r="T92" s="1860" t="s">
        <v>8639</v>
      </c>
      <c r="U92" s="1860"/>
      <c r="V92" s="1860"/>
      <c r="W92" s="1911" t="s">
        <v>7933</v>
      </c>
      <c r="X92" s="1911"/>
      <c r="Y92" s="1918"/>
      <c r="Z92" s="1909" t="s">
        <v>8637</v>
      </c>
      <c r="AA92" s="1884"/>
      <c r="AB92" s="1910" t="s">
        <v>7933</v>
      </c>
      <c r="AC92" s="1911"/>
      <c r="AD92" s="1911"/>
      <c r="AE92" s="1919"/>
      <c r="AF92" s="1920"/>
      <c r="AG92" s="1920"/>
      <c r="AH92" s="1920"/>
      <c r="AI92" s="1920"/>
      <c r="AJ92" s="1921"/>
      <c r="AL92" s="601" t="b">
        <v>0</v>
      </c>
      <c r="AM92" s="601" t="b">
        <v>0</v>
      </c>
      <c r="AN92" s="601" t="b">
        <v>0</v>
      </c>
      <c r="AO92" s="601" t="b">
        <v>0</v>
      </c>
      <c r="AP92" s="601" t="b">
        <v>0</v>
      </c>
      <c r="AQ92" s="601" t="b">
        <v>0</v>
      </c>
      <c r="AR92" s="601" t="b">
        <v>0</v>
      </c>
    </row>
    <row r="93" spans="1:44" ht="13.5" customHeight="1" x14ac:dyDescent="0.4">
      <c r="A93" s="2372"/>
      <c r="B93" s="2371"/>
      <c r="C93" s="2361" t="s">
        <v>8691</v>
      </c>
      <c r="D93" s="2362"/>
      <c r="E93" s="2362"/>
      <c r="F93" s="2362"/>
      <c r="G93" s="2362"/>
      <c r="H93" s="2363"/>
      <c r="I93" s="2364"/>
      <c r="J93" s="2365"/>
      <c r="K93" s="2365"/>
      <c r="L93" s="2365"/>
      <c r="M93" s="2365"/>
      <c r="N93" s="2365"/>
      <c r="O93" s="2366" t="s">
        <v>8692</v>
      </c>
      <c r="P93" s="2366"/>
      <c r="Q93" s="2366"/>
      <c r="R93" s="2366"/>
      <c r="S93" s="2366"/>
      <c r="T93" s="2366"/>
      <c r="U93" s="2366"/>
      <c r="V93" s="2366"/>
      <c r="W93" s="2366"/>
      <c r="X93" s="2366"/>
      <c r="Y93" s="2366"/>
      <c r="Z93" s="2366"/>
      <c r="AA93" s="2366"/>
      <c r="AB93" s="2366"/>
      <c r="AC93" s="2366"/>
      <c r="AD93" s="2367"/>
      <c r="AE93" s="1457" t="s">
        <v>8696</v>
      </c>
      <c r="AF93" s="2033"/>
      <c r="AG93" s="2033"/>
      <c r="AH93" s="1458"/>
      <c r="AI93" s="2368"/>
      <c r="AJ93" s="2369"/>
    </row>
    <row r="94" spans="1:44" ht="18" customHeight="1" x14ac:dyDescent="0.4">
      <c r="A94" s="2372"/>
      <c r="B94" s="2371"/>
      <c r="C94" s="1457" t="s">
        <v>8825</v>
      </c>
      <c r="D94" s="2033"/>
      <c r="E94" s="2033"/>
      <c r="F94" s="2033"/>
      <c r="G94" s="2033"/>
      <c r="H94" s="1458"/>
      <c r="I94" s="2067">
        <v>2</v>
      </c>
      <c r="J94" s="2068"/>
      <c r="K94" s="2068"/>
      <c r="L94" s="2068"/>
      <c r="M94" s="2069"/>
      <c r="N94" s="1457" t="s">
        <v>8720</v>
      </c>
      <c r="O94" s="2033"/>
      <c r="P94" s="2033"/>
      <c r="Q94" s="2033"/>
      <c r="R94" s="1458"/>
      <c r="S94" s="2067">
        <v>2</v>
      </c>
      <c r="T94" s="2068"/>
      <c r="U94" s="2068"/>
      <c r="V94" s="2068"/>
      <c r="W94" s="2069"/>
      <c r="X94" s="1457" t="s">
        <v>8843</v>
      </c>
      <c r="Y94" s="2033"/>
      <c r="Z94" s="2033"/>
      <c r="AA94" s="2033"/>
      <c r="AB94" s="2033"/>
      <c r="AC94" s="676">
        <v>1</v>
      </c>
      <c r="AD94" s="615" t="str">
        <f>IF(ISNA(VLOOKUP(AC94, 出力変換_施設等の区分_児童デイ,4,FALSE)),0, VLOOKUP(AC94, 出力変換_施設等の区分_児童デイ,4,FALSE)) &amp; ""</f>
        <v>0</v>
      </c>
      <c r="AE94" s="678" t="s">
        <v>8844</v>
      </c>
      <c r="AF94" s="615" t="str">
        <f>IF(ISNA(VLOOKUP(AE94, 取込変換_施設等の区分_児童デイ,2,FALSE)),1, VLOOKUP(AE94, 取込変換_施設等の区分_児童デイ,2,FALSE)) &amp; ""</f>
        <v>1</v>
      </c>
      <c r="AG94" s="608"/>
      <c r="AH94" s="608"/>
      <c r="AI94" s="608"/>
      <c r="AJ94" s="679"/>
    </row>
    <row r="95" spans="1:44" ht="18" customHeight="1" thickBot="1" x14ac:dyDescent="0.45">
      <c r="A95" s="703"/>
      <c r="B95" s="704"/>
      <c r="C95" s="1913" t="s">
        <v>8862</v>
      </c>
      <c r="D95" s="1913"/>
      <c r="E95" s="1913"/>
      <c r="F95" s="1913"/>
      <c r="G95" s="1913"/>
      <c r="H95" s="1913"/>
      <c r="I95" s="2385">
        <v>2</v>
      </c>
      <c r="J95" s="2385"/>
      <c r="K95" s="2385"/>
      <c r="L95" s="2385"/>
      <c r="M95" s="2385"/>
      <c r="N95" s="2381"/>
      <c r="O95" s="2381"/>
      <c r="P95" s="2381"/>
      <c r="Q95" s="2381"/>
      <c r="R95" s="2381"/>
      <c r="S95" s="2383"/>
      <c r="T95" s="2383"/>
      <c r="U95" s="2383"/>
      <c r="V95" s="2383"/>
      <c r="W95" s="2383"/>
      <c r="X95" s="2383"/>
      <c r="Y95" s="2383"/>
      <c r="Z95" s="2383"/>
      <c r="AA95" s="2383"/>
      <c r="AB95" s="2383"/>
      <c r="AC95" s="2383"/>
      <c r="AD95" s="2383"/>
      <c r="AE95" s="2383"/>
      <c r="AF95" s="2383"/>
      <c r="AG95" s="2383"/>
      <c r="AH95" s="2383"/>
      <c r="AI95" s="2383"/>
      <c r="AJ95" s="2384"/>
    </row>
    <row r="96" spans="1:44" ht="13.5" customHeight="1" x14ac:dyDescent="0.4">
      <c r="A96" s="2375" t="s">
        <v>8774</v>
      </c>
      <c r="B96" s="2376"/>
      <c r="C96" s="2075" t="s">
        <v>8621</v>
      </c>
      <c r="D96" s="2076"/>
      <c r="E96" s="2076"/>
      <c r="F96" s="2076"/>
      <c r="G96" s="2076"/>
      <c r="H96" s="2077"/>
      <c r="I96" s="2078" t="s">
        <v>8839</v>
      </c>
      <c r="J96" s="2078"/>
      <c r="K96" s="2078"/>
      <c r="L96" s="2078"/>
      <c r="M96" s="2078"/>
      <c r="N96" s="2078"/>
      <c r="O96" s="2078" t="s">
        <v>8840</v>
      </c>
      <c r="P96" s="2078"/>
      <c r="Q96" s="2078"/>
      <c r="R96" s="2078"/>
      <c r="S96" s="2078"/>
      <c r="T96" s="2078"/>
      <c r="U96" s="2079"/>
      <c r="V96" s="2079"/>
      <c r="W96" s="2079"/>
      <c r="X96" s="2079"/>
      <c r="Y96" s="2079"/>
      <c r="Z96" s="2079"/>
      <c r="AA96" s="2079"/>
      <c r="AB96" s="2079"/>
      <c r="AC96" s="2079"/>
      <c r="AD96" s="2079"/>
      <c r="AE96" s="2079"/>
      <c r="AF96" s="2079"/>
      <c r="AG96" s="2063"/>
      <c r="AH96" s="2373"/>
      <c r="AI96" s="2373"/>
      <c r="AJ96" s="2374"/>
    </row>
    <row r="97" spans="1:44" ht="13.5" customHeight="1" x14ac:dyDescent="0.4">
      <c r="A97" s="2377"/>
      <c r="B97" s="2378"/>
      <c r="C97" s="1927"/>
      <c r="D97" s="1928"/>
      <c r="E97" s="1928"/>
      <c r="F97" s="1928"/>
      <c r="G97" s="1928"/>
      <c r="H97" s="1929"/>
      <c r="I97" s="1864" t="s">
        <v>8624</v>
      </c>
      <c r="J97" s="1864"/>
      <c r="K97" s="1864"/>
      <c r="L97" s="1864" t="s">
        <v>8625</v>
      </c>
      <c r="M97" s="1864"/>
      <c r="N97" s="1864"/>
      <c r="O97" s="1864" t="s">
        <v>8624</v>
      </c>
      <c r="P97" s="1864"/>
      <c r="Q97" s="1864"/>
      <c r="R97" s="1864" t="s">
        <v>8863</v>
      </c>
      <c r="S97" s="1864"/>
      <c r="T97" s="1864"/>
      <c r="U97" s="1864" t="s">
        <v>8624</v>
      </c>
      <c r="V97" s="1864"/>
      <c r="W97" s="1864"/>
      <c r="X97" s="1864" t="s">
        <v>8863</v>
      </c>
      <c r="Y97" s="1864"/>
      <c r="Z97" s="1864"/>
      <c r="AA97" s="1864" t="s">
        <v>8624</v>
      </c>
      <c r="AB97" s="1864"/>
      <c r="AC97" s="1864"/>
      <c r="AD97" s="1864" t="s">
        <v>8863</v>
      </c>
      <c r="AE97" s="1864"/>
      <c r="AF97" s="1864"/>
      <c r="AG97" s="2349"/>
      <c r="AH97" s="2350"/>
      <c r="AI97" s="2350"/>
      <c r="AJ97" s="2351"/>
    </row>
    <row r="98" spans="1:44" ht="13.5" customHeight="1" x14ac:dyDescent="0.4">
      <c r="A98" s="2377"/>
      <c r="B98" s="2378"/>
      <c r="C98" s="1864" t="s">
        <v>8626</v>
      </c>
      <c r="D98" s="1864"/>
      <c r="E98" s="1864"/>
      <c r="F98" s="1864" t="s">
        <v>8627</v>
      </c>
      <c r="G98" s="1864"/>
      <c r="H98" s="1864"/>
      <c r="I98" s="2040"/>
      <c r="J98" s="2040"/>
      <c r="K98" s="2040"/>
      <c r="L98" s="2040"/>
      <c r="M98" s="2040"/>
      <c r="N98" s="2040"/>
      <c r="O98" s="2040"/>
      <c r="P98" s="2040"/>
      <c r="Q98" s="2040"/>
      <c r="R98" s="2040"/>
      <c r="S98" s="2040"/>
      <c r="T98" s="2040"/>
      <c r="U98" s="2040"/>
      <c r="V98" s="2040"/>
      <c r="W98" s="2040"/>
      <c r="X98" s="2040"/>
      <c r="Y98" s="2040"/>
      <c r="Z98" s="2040"/>
      <c r="AA98" s="2040"/>
      <c r="AB98" s="2040"/>
      <c r="AC98" s="2040"/>
      <c r="AD98" s="1939"/>
      <c r="AE98" s="1940"/>
      <c r="AF98" s="1941"/>
      <c r="AG98" s="2349"/>
      <c r="AH98" s="2350"/>
      <c r="AI98" s="2350"/>
      <c r="AJ98" s="2351"/>
    </row>
    <row r="99" spans="1:44" ht="13.5" customHeight="1" x14ac:dyDescent="0.4">
      <c r="A99" s="2377"/>
      <c r="B99" s="2378"/>
      <c r="C99" s="1864"/>
      <c r="D99" s="1864"/>
      <c r="E99" s="1864"/>
      <c r="F99" s="1864" t="s">
        <v>8628</v>
      </c>
      <c r="G99" s="1864"/>
      <c r="H99" s="1864"/>
      <c r="I99" s="2040"/>
      <c r="J99" s="2040"/>
      <c r="K99" s="2040"/>
      <c r="L99" s="2040"/>
      <c r="M99" s="2040"/>
      <c r="N99" s="2040"/>
      <c r="O99" s="2040"/>
      <c r="P99" s="2040"/>
      <c r="Q99" s="2040"/>
      <c r="R99" s="2040"/>
      <c r="S99" s="2040"/>
      <c r="T99" s="2040"/>
      <c r="U99" s="2040"/>
      <c r="V99" s="2040"/>
      <c r="W99" s="2040"/>
      <c r="X99" s="2040"/>
      <c r="Y99" s="2040"/>
      <c r="Z99" s="2040"/>
      <c r="AA99" s="2040"/>
      <c r="AB99" s="2040"/>
      <c r="AC99" s="2040"/>
      <c r="AD99" s="1939"/>
      <c r="AE99" s="1940"/>
      <c r="AF99" s="1941"/>
      <c r="AG99" s="2349"/>
      <c r="AH99" s="2350"/>
      <c r="AI99" s="2350"/>
      <c r="AJ99" s="2351"/>
    </row>
    <row r="100" spans="1:44" ht="13.5" customHeight="1" x14ac:dyDescent="0.4">
      <c r="A100" s="2377"/>
      <c r="B100" s="2378"/>
      <c r="C100" s="1864" t="s">
        <v>8629</v>
      </c>
      <c r="D100" s="1864"/>
      <c r="E100" s="1864"/>
      <c r="F100" s="1864"/>
      <c r="G100" s="1864"/>
      <c r="H100" s="1864"/>
      <c r="I100" s="2040"/>
      <c r="J100" s="2040"/>
      <c r="K100" s="2040"/>
      <c r="L100" s="2040"/>
      <c r="M100" s="2040"/>
      <c r="N100" s="2040"/>
      <c r="O100" s="2040"/>
      <c r="P100" s="2040"/>
      <c r="Q100" s="2040"/>
      <c r="R100" s="2040"/>
      <c r="S100" s="2040"/>
      <c r="T100" s="2040"/>
      <c r="U100" s="2040"/>
      <c r="V100" s="2040"/>
      <c r="W100" s="2040"/>
      <c r="X100" s="2040"/>
      <c r="Y100" s="2040"/>
      <c r="Z100" s="2040"/>
      <c r="AA100" s="2040"/>
      <c r="AB100" s="2040"/>
      <c r="AC100" s="2040"/>
      <c r="AD100" s="2040"/>
      <c r="AE100" s="2040"/>
      <c r="AF100" s="2040"/>
      <c r="AG100" s="2349"/>
      <c r="AH100" s="2350"/>
      <c r="AI100" s="2350"/>
      <c r="AJ100" s="2351"/>
    </row>
    <row r="101" spans="1:44" ht="13.5" customHeight="1" x14ac:dyDescent="0.4">
      <c r="A101" s="2377"/>
      <c r="B101" s="2378"/>
      <c r="C101" s="1913" t="s">
        <v>8630</v>
      </c>
      <c r="D101" s="1913"/>
      <c r="E101" s="1913"/>
      <c r="F101" s="1913"/>
      <c r="G101" s="1913"/>
      <c r="H101" s="1913"/>
      <c r="I101" s="2066"/>
      <c r="J101" s="2066"/>
      <c r="K101" s="2066"/>
      <c r="L101" s="2066"/>
      <c r="M101" s="2066"/>
      <c r="N101" s="2066"/>
      <c r="O101" s="2066"/>
      <c r="P101" s="2066"/>
      <c r="Q101" s="2066"/>
      <c r="R101" s="2066"/>
      <c r="S101" s="2066"/>
      <c r="T101" s="2066"/>
      <c r="U101" s="2066"/>
      <c r="V101" s="2066"/>
      <c r="W101" s="2066"/>
      <c r="X101" s="2066"/>
      <c r="Y101" s="2066"/>
      <c r="Z101" s="2066"/>
      <c r="AA101" s="2066"/>
      <c r="AB101" s="2066"/>
      <c r="AC101" s="2066"/>
      <c r="AD101" s="2066"/>
      <c r="AE101" s="2066"/>
      <c r="AF101" s="2066"/>
      <c r="AG101" s="2352"/>
      <c r="AH101" s="2353"/>
      <c r="AI101" s="2353"/>
      <c r="AJ101" s="2354"/>
    </row>
    <row r="102" spans="1:44" ht="18" customHeight="1" x14ac:dyDescent="0.4">
      <c r="A102" s="2370" t="s">
        <v>8864</v>
      </c>
      <c r="B102" s="2371"/>
      <c r="C102" s="1860" t="s">
        <v>8632</v>
      </c>
      <c r="D102" s="1860"/>
      <c r="E102" s="1860"/>
      <c r="F102" s="1860"/>
      <c r="G102" s="1860"/>
      <c r="H102" s="1860"/>
      <c r="I102" s="1915"/>
      <c r="J102" s="1916"/>
      <c r="K102" s="1916"/>
      <c r="L102" s="1916"/>
      <c r="M102" s="1916"/>
      <c r="N102" s="1916"/>
      <c r="O102" s="1916"/>
      <c r="P102" s="1916"/>
      <c r="Q102" s="1916"/>
      <c r="R102" s="1916"/>
      <c r="S102" s="1916"/>
      <c r="T102" s="1916"/>
      <c r="U102" s="1916"/>
      <c r="V102" s="1916"/>
      <c r="W102" s="1916"/>
      <c r="X102" s="1916"/>
      <c r="Y102" s="1916"/>
      <c r="Z102" s="1916"/>
      <c r="AA102" s="1916"/>
      <c r="AB102" s="1916"/>
      <c r="AC102" s="1916"/>
      <c r="AD102" s="1916"/>
      <c r="AE102" s="1916"/>
      <c r="AF102" s="1916"/>
      <c r="AG102" s="1916"/>
      <c r="AH102" s="1916"/>
      <c r="AI102" s="1916"/>
      <c r="AJ102" s="1917"/>
      <c r="AL102" s="600" t="b">
        <v>0</v>
      </c>
      <c r="AM102" s="600" t="b">
        <v>0</v>
      </c>
      <c r="AN102" s="600" t="b">
        <v>0</v>
      </c>
      <c r="AO102" s="600" t="b">
        <v>0</v>
      </c>
      <c r="AP102" s="600" t="b">
        <v>0</v>
      </c>
      <c r="AQ102" s="600" t="b">
        <v>0</v>
      </c>
      <c r="AR102" s="600" t="b">
        <v>0</v>
      </c>
    </row>
    <row r="103" spans="1:44" ht="13.5" customHeight="1" x14ac:dyDescent="0.4">
      <c r="A103" s="2372"/>
      <c r="B103" s="2371"/>
      <c r="C103" s="1860" t="s">
        <v>8633</v>
      </c>
      <c r="D103" s="1860"/>
      <c r="E103" s="1860"/>
      <c r="F103" s="1860"/>
      <c r="G103" s="1860"/>
      <c r="H103" s="1860"/>
      <c r="I103" s="1909" t="s">
        <v>8634</v>
      </c>
      <c r="J103" s="1860"/>
      <c r="K103" s="1860"/>
      <c r="L103" s="1911" t="s">
        <v>7933</v>
      </c>
      <c r="M103" s="1911"/>
      <c r="N103" s="1918"/>
      <c r="O103" s="1909" t="s">
        <v>8635</v>
      </c>
      <c r="P103" s="1884"/>
      <c r="Q103" s="1910" t="s">
        <v>7933</v>
      </c>
      <c r="R103" s="1911"/>
      <c r="S103" s="1911"/>
      <c r="T103" s="1860" t="s">
        <v>8636</v>
      </c>
      <c r="U103" s="1860"/>
      <c r="V103" s="1860"/>
      <c r="W103" s="1911" t="s">
        <v>7933</v>
      </c>
      <c r="X103" s="1911"/>
      <c r="Y103" s="1918"/>
      <c r="Z103" s="1909" t="s">
        <v>8637</v>
      </c>
      <c r="AA103" s="1884"/>
      <c r="AB103" s="1910" t="s">
        <v>7933</v>
      </c>
      <c r="AC103" s="1911"/>
      <c r="AD103" s="1911"/>
      <c r="AE103" s="1860" t="s">
        <v>196</v>
      </c>
      <c r="AF103" s="1860"/>
      <c r="AG103" s="1860"/>
      <c r="AH103" s="1860"/>
      <c r="AI103" s="1860"/>
      <c r="AJ103" s="1912"/>
    </row>
    <row r="104" spans="1:44" ht="13.5" customHeight="1" x14ac:dyDescent="0.4">
      <c r="A104" s="2372"/>
      <c r="B104" s="2371"/>
      <c r="C104" s="1860"/>
      <c r="D104" s="1860"/>
      <c r="E104" s="1860"/>
      <c r="F104" s="1860"/>
      <c r="G104" s="1860"/>
      <c r="H104" s="1860"/>
      <c r="I104" s="1909" t="s">
        <v>8638</v>
      </c>
      <c r="J104" s="1860"/>
      <c r="K104" s="1860"/>
      <c r="L104" s="1911" t="s">
        <v>7933</v>
      </c>
      <c r="M104" s="1911"/>
      <c r="N104" s="1918"/>
      <c r="O104" s="1909" t="s">
        <v>8635</v>
      </c>
      <c r="P104" s="1884"/>
      <c r="Q104" s="1910" t="s">
        <v>7933</v>
      </c>
      <c r="R104" s="1911"/>
      <c r="S104" s="1911"/>
      <c r="T104" s="1860" t="s">
        <v>8639</v>
      </c>
      <c r="U104" s="1860"/>
      <c r="V104" s="1860"/>
      <c r="W104" s="1911" t="s">
        <v>7933</v>
      </c>
      <c r="X104" s="1911"/>
      <c r="Y104" s="1918"/>
      <c r="Z104" s="1909" t="s">
        <v>8637</v>
      </c>
      <c r="AA104" s="1884"/>
      <c r="AB104" s="1910" t="s">
        <v>7933</v>
      </c>
      <c r="AC104" s="1911"/>
      <c r="AD104" s="1911"/>
      <c r="AE104" s="1919"/>
      <c r="AF104" s="1920"/>
      <c r="AG104" s="1920"/>
      <c r="AH104" s="1920"/>
      <c r="AI104" s="1920"/>
      <c r="AJ104" s="1921"/>
      <c r="AL104" s="601" t="b">
        <v>0</v>
      </c>
      <c r="AM104" s="601" t="b">
        <v>0</v>
      </c>
      <c r="AN104" s="601" t="b">
        <v>0</v>
      </c>
      <c r="AO104" s="601" t="b">
        <v>0</v>
      </c>
      <c r="AP104" s="601" t="b">
        <v>0</v>
      </c>
      <c r="AQ104" s="601" t="b">
        <v>0</v>
      </c>
      <c r="AR104" s="601" t="b">
        <v>0</v>
      </c>
    </row>
    <row r="105" spans="1:44" ht="13.5" customHeight="1" x14ac:dyDescent="0.4">
      <c r="A105" s="2372"/>
      <c r="B105" s="2371"/>
      <c r="C105" s="2361" t="s">
        <v>8691</v>
      </c>
      <c r="D105" s="2362"/>
      <c r="E105" s="2362"/>
      <c r="F105" s="2362"/>
      <c r="G105" s="2362"/>
      <c r="H105" s="2363"/>
      <c r="I105" s="2364"/>
      <c r="J105" s="2365"/>
      <c r="K105" s="2365"/>
      <c r="L105" s="2365"/>
      <c r="M105" s="2365"/>
      <c r="N105" s="2365"/>
      <c r="O105" s="2366" t="s">
        <v>8692</v>
      </c>
      <c r="P105" s="2366"/>
      <c r="Q105" s="2366"/>
      <c r="R105" s="2366"/>
      <c r="S105" s="2366"/>
      <c r="T105" s="2366"/>
      <c r="U105" s="2366"/>
      <c r="V105" s="2366"/>
      <c r="W105" s="2366"/>
      <c r="X105" s="2366"/>
      <c r="Y105" s="2366"/>
      <c r="Z105" s="2366"/>
      <c r="AA105" s="2366"/>
      <c r="AB105" s="2366"/>
      <c r="AC105" s="2366"/>
      <c r="AD105" s="2367"/>
      <c r="AE105" s="1457" t="s">
        <v>8696</v>
      </c>
      <c r="AF105" s="2033"/>
      <c r="AG105" s="2033"/>
      <c r="AH105" s="1458"/>
      <c r="AI105" s="2368"/>
      <c r="AJ105" s="2369"/>
    </row>
    <row r="106" spans="1:44" ht="18" customHeight="1" x14ac:dyDescent="0.4">
      <c r="A106" s="2372"/>
      <c r="B106" s="2371"/>
      <c r="C106" s="1457" t="s">
        <v>8697</v>
      </c>
      <c r="D106" s="2033"/>
      <c r="E106" s="2033"/>
      <c r="F106" s="2033"/>
      <c r="G106" s="2033"/>
      <c r="H106" s="1458"/>
      <c r="I106" s="2067">
        <v>2</v>
      </c>
      <c r="J106" s="2068"/>
      <c r="K106" s="2068"/>
      <c r="L106" s="2068"/>
      <c r="M106" s="2069"/>
      <c r="N106" s="1457" t="s">
        <v>8720</v>
      </c>
      <c r="O106" s="2033"/>
      <c r="P106" s="2033"/>
      <c r="Q106" s="2033"/>
      <c r="R106" s="1458"/>
      <c r="S106" s="2067">
        <v>2</v>
      </c>
      <c r="T106" s="2068"/>
      <c r="U106" s="2068"/>
      <c r="V106" s="2068"/>
      <c r="W106" s="2069"/>
      <c r="X106" s="1457" t="s">
        <v>8843</v>
      </c>
      <c r="Y106" s="2033"/>
      <c r="Z106" s="2033"/>
      <c r="AA106" s="2033"/>
      <c r="AB106" s="2033"/>
      <c r="AC106" s="676">
        <v>1</v>
      </c>
      <c r="AD106" s="615" t="str">
        <f>IF(ISNA(VLOOKUP(AC106, 出力変換_施設等の区分_児童デイ,4,FALSE)),0, VLOOKUP(AC106, 出力変換_施設等の区分_児童デイ,4,FALSE)) &amp; ""</f>
        <v>0</v>
      </c>
      <c r="AE106" s="678" t="s">
        <v>8865</v>
      </c>
      <c r="AF106" s="615" t="str">
        <f>IF(ISNA(VLOOKUP(AE106, 取込変換_施設等の区分_児童デイ,2,FALSE)),1, VLOOKUP(AE106, 取込変換_施設等の区分_児童デイ,2,FALSE)) &amp; ""</f>
        <v>1</v>
      </c>
      <c r="AG106" s="608"/>
      <c r="AH106" s="608"/>
      <c r="AI106" s="608"/>
      <c r="AJ106" s="679"/>
    </row>
    <row r="107" spans="1:44" ht="18" customHeight="1" thickBot="1" x14ac:dyDescent="0.45">
      <c r="A107" s="703"/>
      <c r="B107" s="704"/>
      <c r="C107" s="1913" t="s">
        <v>8860</v>
      </c>
      <c r="D107" s="1913"/>
      <c r="E107" s="1913"/>
      <c r="F107" s="1913"/>
      <c r="G107" s="1913"/>
      <c r="H107" s="1913"/>
      <c r="I107" s="2385">
        <v>2</v>
      </c>
      <c r="J107" s="2385"/>
      <c r="K107" s="2385"/>
      <c r="L107" s="2385"/>
      <c r="M107" s="2385"/>
      <c r="N107" s="2381"/>
      <c r="O107" s="2381"/>
      <c r="P107" s="2381"/>
      <c r="Q107" s="2381"/>
      <c r="R107" s="2381"/>
      <c r="S107" s="2383"/>
      <c r="T107" s="2383"/>
      <c r="U107" s="2383"/>
      <c r="V107" s="2383"/>
      <c r="W107" s="2383"/>
      <c r="X107" s="2383"/>
      <c r="Y107" s="2383"/>
      <c r="Z107" s="2383"/>
      <c r="AA107" s="2383"/>
      <c r="AB107" s="2383"/>
      <c r="AC107" s="2383"/>
      <c r="AD107" s="2383"/>
      <c r="AE107" s="2383"/>
      <c r="AF107" s="2383"/>
      <c r="AG107" s="2383"/>
      <c r="AH107" s="2383"/>
      <c r="AI107" s="2383"/>
      <c r="AJ107" s="2384"/>
    </row>
    <row r="108" spans="1:44" ht="13.5" customHeight="1" x14ac:dyDescent="0.4">
      <c r="A108" s="2375" t="s">
        <v>8774</v>
      </c>
      <c r="B108" s="2376"/>
      <c r="C108" s="2075" t="s">
        <v>8621</v>
      </c>
      <c r="D108" s="2076"/>
      <c r="E108" s="2076"/>
      <c r="F108" s="2076"/>
      <c r="G108" s="2076"/>
      <c r="H108" s="2077"/>
      <c r="I108" s="2078" t="s">
        <v>8839</v>
      </c>
      <c r="J108" s="2078"/>
      <c r="K108" s="2078"/>
      <c r="L108" s="2078"/>
      <c r="M108" s="2078"/>
      <c r="N108" s="2078"/>
      <c r="O108" s="2078" t="s">
        <v>8840</v>
      </c>
      <c r="P108" s="2078"/>
      <c r="Q108" s="2078"/>
      <c r="R108" s="2078"/>
      <c r="S108" s="2078"/>
      <c r="T108" s="2078"/>
      <c r="U108" s="2079"/>
      <c r="V108" s="2079"/>
      <c r="W108" s="2079"/>
      <c r="X108" s="2079"/>
      <c r="Y108" s="2079"/>
      <c r="Z108" s="2079"/>
      <c r="AA108" s="2079"/>
      <c r="AB108" s="2079"/>
      <c r="AC108" s="2079"/>
      <c r="AD108" s="2079"/>
      <c r="AE108" s="2079"/>
      <c r="AF108" s="2079"/>
      <c r="AG108" s="2063"/>
      <c r="AH108" s="2373"/>
      <c r="AI108" s="2373"/>
      <c r="AJ108" s="2374"/>
    </row>
    <row r="109" spans="1:44" ht="13.5" customHeight="1" x14ac:dyDescent="0.4">
      <c r="A109" s="2377"/>
      <c r="B109" s="2378"/>
      <c r="C109" s="1927"/>
      <c r="D109" s="1928"/>
      <c r="E109" s="1928"/>
      <c r="F109" s="1928"/>
      <c r="G109" s="1928"/>
      <c r="H109" s="1929"/>
      <c r="I109" s="1864" t="s">
        <v>8624</v>
      </c>
      <c r="J109" s="1864"/>
      <c r="K109" s="1864"/>
      <c r="L109" s="1864" t="s">
        <v>8625</v>
      </c>
      <c r="M109" s="1864"/>
      <c r="N109" s="1864"/>
      <c r="O109" s="1864" t="s">
        <v>8624</v>
      </c>
      <c r="P109" s="1864"/>
      <c r="Q109" s="1864"/>
      <c r="R109" s="1864" t="s">
        <v>8625</v>
      </c>
      <c r="S109" s="1864"/>
      <c r="T109" s="1864"/>
      <c r="U109" s="1864" t="s">
        <v>8624</v>
      </c>
      <c r="V109" s="1864"/>
      <c r="W109" s="1864"/>
      <c r="X109" s="1864" t="s">
        <v>8625</v>
      </c>
      <c r="Y109" s="1864"/>
      <c r="Z109" s="1864"/>
      <c r="AA109" s="1864" t="s">
        <v>8624</v>
      </c>
      <c r="AB109" s="1864"/>
      <c r="AC109" s="1864"/>
      <c r="AD109" s="1864" t="s">
        <v>8625</v>
      </c>
      <c r="AE109" s="1864"/>
      <c r="AF109" s="1864"/>
      <c r="AG109" s="2349"/>
      <c r="AH109" s="2350"/>
      <c r="AI109" s="2350"/>
      <c r="AJ109" s="2351"/>
    </row>
    <row r="110" spans="1:44" ht="13.5" customHeight="1" x14ac:dyDescent="0.4">
      <c r="A110" s="2377"/>
      <c r="B110" s="2378"/>
      <c r="C110" s="1864" t="s">
        <v>8626</v>
      </c>
      <c r="D110" s="1864"/>
      <c r="E110" s="1864"/>
      <c r="F110" s="1864" t="s">
        <v>8627</v>
      </c>
      <c r="G110" s="1864"/>
      <c r="H110" s="1864"/>
      <c r="I110" s="2040"/>
      <c r="J110" s="2040"/>
      <c r="K110" s="2040"/>
      <c r="L110" s="2040"/>
      <c r="M110" s="2040"/>
      <c r="N110" s="2040"/>
      <c r="O110" s="2040"/>
      <c r="P110" s="2040"/>
      <c r="Q110" s="2040"/>
      <c r="R110" s="2040"/>
      <c r="S110" s="2040"/>
      <c r="T110" s="2040"/>
      <c r="U110" s="2040"/>
      <c r="V110" s="2040"/>
      <c r="W110" s="2040"/>
      <c r="X110" s="2040"/>
      <c r="Y110" s="2040"/>
      <c r="Z110" s="2040"/>
      <c r="AA110" s="2040"/>
      <c r="AB110" s="2040"/>
      <c r="AC110" s="2040"/>
      <c r="AD110" s="1939"/>
      <c r="AE110" s="1940"/>
      <c r="AF110" s="1941"/>
      <c r="AG110" s="2349"/>
      <c r="AH110" s="2350"/>
      <c r="AI110" s="2350"/>
      <c r="AJ110" s="2351"/>
    </row>
    <row r="111" spans="1:44" ht="13.5" customHeight="1" x14ac:dyDescent="0.4">
      <c r="A111" s="2377"/>
      <c r="B111" s="2378"/>
      <c r="C111" s="1864"/>
      <c r="D111" s="1864"/>
      <c r="E111" s="1864"/>
      <c r="F111" s="1864" t="s">
        <v>8628</v>
      </c>
      <c r="G111" s="1864"/>
      <c r="H111" s="1864"/>
      <c r="I111" s="2040"/>
      <c r="J111" s="2040"/>
      <c r="K111" s="2040"/>
      <c r="L111" s="2040"/>
      <c r="M111" s="2040"/>
      <c r="N111" s="2040"/>
      <c r="O111" s="2040"/>
      <c r="P111" s="2040"/>
      <c r="Q111" s="2040"/>
      <c r="R111" s="2040"/>
      <c r="S111" s="2040"/>
      <c r="T111" s="2040"/>
      <c r="U111" s="2040"/>
      <c r="V111" s="2040"/>
      <c r="W111" s="2040"/>
      <c r="X111" s="2040"/>
      <c r="Y111" s="2040"/>
      <c r="Z111" s="2040"/>
      <c r="AA111" s="2040"/>
      <c r="AB111" s="2040"/>
      <c r="AC111" s="2040"/>
      <c r="AD111" s="1939"/>
      <c r="AE111" s="1940"/>
      <c r="AF111" s="1941"/>
      <c r="AG111" s="2349"/>
      <c r="AH111" s="2350"/>
      <c r="AI111" s="2350"/>
      <c r="AJ111" s="2351"/>
    </row>
    <row r="112" spans="1:44" ht="13.5" customHeight="1" x14ac:dyDescent="0.4">
      <c r="A112" s="2377"/>
      <c r="B112" s="2378"/>
      <c r="C112" s="1864" t="s">
        <v>8629</v>
      </c>
      <c r="D112" s="1864"/>
      <c r="E112" s="1864"/>
      <c r="F112" s="1864"/>
      <c r="G112" s="1864"/>
      <c r="H112" s="1864"/>
      <c r="I112" s="2040"/>
      <c r="J112" s="2040"/>
      <c r="K112" s="2040"/>
      <c r="L112" s="2040"/>
      <c r="M112" s="2040"/>
      <c r="N112" s="2040"/>
      <c r="O112" s="2040"/>
      <c r="P112" s="2040"/>
      <c r="Q112" s="2040"/>
      <c r="R112" s="2040"/>
      <c r="S112" s="2040"/>
      <c r="T112" s="2040"/>
      <c r="U112" s="2040"/>
      <c r="V112" s="2040"/>
      <c r="W112" s="2040"/>
      <c r="X112" s="2040"/>
      <c r="Y112" s="2040"/>
      <c r="Z112" s="2040"/>
      <c r="AA112" s="2040"/>
      <c r="AB112" s="2040"/>
      <c r="AC112" s="2040"/>
      <c r="AD112" s="2040"/>
      <c r="AE112" s="2040"/>
      <c r="AF112" s="2040"/>
      <c r="AG112" s="2349"/>
      <c r="AH112" s="2350"/>
      <c r="AI112" s="2350"/>
      <c r="AJ112" s="2351"/>
    </row>
    <row r="113" spans="1:44" ht="13.5" customHeight="1" x14ac:dyDescent="0.4">
      <c r="A113" s="2377"/>
      <c r="B113" s="2378"/>
      <c r="C113" s="1913" t="s">
        <v>8630</v>
      </c>
      <c r="D113" s="1913"/>
      <c r="E113" s="1913"/>
      <c r="F113" s="1913"/>
      <c r="G113" s="1913"/>
      <c r="H113" s="1913"/>
      <c r="I113" s="2066"/>
      <c r="J113" s="2066"/>
      <c r="K113" s="2066"/>
      <c r="L113" s="2066"/>
      <c r="M113" s="2066"/>
      <c r="N113" s="2066"/>
      <c r="O113" s="2066"/>
      <c r="P113" s="2066"/>
      <c r="Q113" s="2066"/>
      <c r="R113" s="2066"/>
      <c r="S113" s="2066"/>
      <c r="T113" s="2066"/>
      <c r="U113" s="2066"/>
      <c r="V113" s="2066"/>
      <c r="W113" s="2066"/>
      <c r="X113" s="2066"/>
      <c r="Y113" s="2066"/>
      <c r="Z113" s="2066"/>
      <c r="AA113" s="2066"/>
      <c r="AB113" s="2066"/>
      <c r="AC113" s="2066"/>
      <c r="AD113" s="2066"/>
      <c r="AE113" s="2066"/>
      <c r="AF113" s="2066"/>
      <c r="AG113" s="2352"/>
      <c r="AH113" s="2353"/>
      <c r="AI113" s="2353"/>
      <c r="AJ113" s="2354"/>
    </row>
    <row r="114" spans="1:44" ht="18" customHeight="1" x14ac:dyDescent="0.4">
      <c r="A114" s="2370" t="s">
        <v>8866</v>
      </c>
      <c r="B114" s="2371"/>
      <c r="C114" s="1860" t="s">
        <v>8632</v>
      </c>
      <c r="D114" s="1860"/>
      <c r="E114" s="1860"/>
      <c r="F114" s="1860"/>
      <c r="G114" s="1860"/>
      <c r="H114" s="1860"/>
      <c r="I114" s="1915"/>
      <c r="J114" s="1916"/>
      <c r="K114" s="1916"/>
      <c r="L114" s="1916"/>
      <c r="M114" s="1916"/>
      <c r="N114" s="1916"/>
      <c r="O114" s="1916"/>
      <c r="P114" s="1916"/>
      <c r="Q114" s="1916"/>
      <c r="R114" s="1916"/>
      <c r="S114" s="1916"/>
      <c r="T114" s="1916"/>
      <c r="U114" s="1916"/>
      <c r="V114" s="1916"/>
      <c r="W114" s="1916"/>
      <c r="X114" s="1916"/>
      <c r="Y114" s="1916"/>
      <c r="Z114" s="1916"/>
      <c r="AA114" s="1916"/>
      <c r="AB114" s="1916"/>
      <c r="AC114" s="1916"/>
      <c r="AD114" s="1916"/>
      <c r="AE114" s="1916"/>
      <c r="AF114" s="1916"/>
      <c r="AG114" s="1916"/>
      <c r="AH114" s="1916"/>
      <c r="AI114" s="1916"/>
      <c r="AJ114" s="1917"/>
      <c r="AL114" s="600" t="b">
        <v>0</v>
      </c>
      <c r="AM114" s="600" t="b">
        <v>0</v>
      </c>
      <c r="AN114" s="600" t="b">
        <v>0</v>
      </c>
      <c r="AO114" s="600" t="b">
        <v>0</v>
      </c>
      <c r="AP114" s="600" t="b">
        <v>0</v>
      </c>
      <c r="AQ114" s="600" t="b">
        <v>0</v>
      </c>
      <c r="AR114" s="600" t="b">
        <v>0</v>
      </c>
    </row>
    <row r="115" spans="1:44" ht="13.5" customHeight="1" x14ac:dyDescent="0.4">
      <c r="A115" s="2372"/>
      <c r="B115" s="2371"/>
      <c r="C115" s="1860" t="s">
        <v>8633</v>
      </c>
      <c r="D115" s="1860"/>
      <c r="E115" s="1860"/>
      <c r="F115" s="1860"/>
      <c r="G115" s="1860"/>
      <c r="H115" s="1860"/>
      <c r="I115" s="1909" t="s">
        <v>8634</v>
      </c>
      <c r="J115" s="1860"/>
      <c r="K115" s="1860"/>
      <c r="L115" s="1911" t="s">
        <v>7933</v>
      </c>
      <c r="M115" s="1911"/>
      <c r="N115" s="1918"/>
      <c r="O115" s="1909" t="s">
        <v>8635</v>
      </c>
      <c r="P115" s="1884"/>
      <c r="Q115" s="1910" t="s">
        <v>7933</v>
      </c>
      <c r="R115" s="1911"/>
      <c r="S115" s="1911"/>
      <c r="T115" s="1860" t="s">
        <v>8636</v>
      </c>
      <c r="U115" s="1860"/>
      <c r="V115" s="1860"/>
      <c r="W115" s="1911" t="s">
        <v>7933</v>
      </c>
      <c r="X115" s="1911"/>
      <c r="Y115" s="1918"/>
      <c r="Z115" s="1909" t="s">
        <v>8637</v>
      </c>
      <c r="AA115" s="1884"/>
      <c r="AB115" s="1910" t="s">
        <v>7933</v>
      </c>
      <c r="AC115" s="1911"/>
      <c r="AD115" s="1911"/>
      <c r="AE115" s="1860" t="s">
        <v>196</v>
      </c>
      <c r="AF115" s="1860"/>
      <c r="AG115" s="1860"/>
      <c r="AH115" s="1860"/>
      <c r="AI115" s="1860"/>
      <c r="AJ115" s="1912"/>
    </row>
    <row r="116" spans="1:44" ht="13.5" customHeight="1" x14ac:dyDescent="0.4">
      <c r="A116" s="2372"/>
      <c r="B116" s="2371"/>
      <c r="C116" s="1860"/>
      <c r="D116" s="1860"/>
      <c r="E116" s="1860"/>
      <c r="F116" s="1860"/>
      <c r="G116" s="1860"/>
      <c r="H116" s="1860"/>
      <c r="I116" s="1909" t="s">
        <v>8638</v>
      </c>
      <c r="J116" s="1860"/>
      <c r="K116" s="1860"/>
      <c r="L116" s="1911" t="s">
        <v>7933</v>
      </c>
      <c r="M116" s="1911"/>
      <c r="N116" s="1918"/>
      <c r="O116" s="1909" t="s">
        <v>8745</v>
      </c>
      <c r="P116" s="1884"/>
      <c r="Q116" s="1910" t="s">
        <v>7933</v>
      </c>
      <c r="R116" s="1911"/>
      <c r="S116" s="1911"/>
      <c r="T116" s="1860" t="s">
        <v>8639</v>
      </c>
      <c r="U116" s="1860"/>
      <c r="V116" s="1860"/>
      <c r="W116" s="1911" t="s">
        <v>7933</v>
      </c>
      <c r="X116" s="1911"/>
      <c r="Y116" s="1918"/>
      <c r="Z116" s="1909" t="s">
        <v>8635</v>
      </c>
      <c r="AA116" s="1884"/>
      <c r="AB116" s="1910" t="s">
        <v>7933</v>
      </c>
      <c r="AC116" s="1911"/>
      <c r="AD116" s="1911"/>
      <c r="AE116" s="1919"/>
      <c r="AF116" s="1920"/>
      <c r="AG116" s="1920"/>
      <c r="AH116" s="1920"/>
      <c r="AI116" s="1920"/>
      <c r="AJ116" s="1921"/>
      <c r="AL116" s="601" t="b">
        <v>0</v>
      </c>
      <c r="AM116" s="601" t="b">
        <v>0</v>
      </c>
      <c r="AN116" s="601" t="b">
        <v>0</v>
      </c>
      <c r="AO116" s="601" t="b">
        <v>0</v>
      </c>
      <c r="AP116" s="601" t="b">
        <v>0</v>
      </c>
      <c r="AQ116" s="601" t="b">
        <v>0</v>
      </c>
      <c r="AR116" s="601" t="b">
        <v>0</v>
      </c>
    </row>
    <row r="117" spans="1:44" ht="13.5" customHeight="1" x14ac:dyDescent="0.4">
      <c r="A117" s="2372"/>
      <c r="B117" s="2371"/>
      <c r="C117" s="2361" t="s">
        <v>8691</v>
      </c>
      <c r="D117" s="2362"/>
      <c r="E117" s="2362"/>
      <c r="F117" s="2362"/>
      <c r="G117" s="2362"/>
      <c r="H117" s="2363"/>
      <c r="I117" s="2364"/>
      <c r="J117" s="2365"/>
      <c r="K117" s="2365"/>
      <c r="L117" s="2365"/>
      <c r="M117" s="2365"/>
      <c r="N117" s="2365"/>
      <c r="O117" s="2366" t="s">
        <v>8692</v>
      </c>
      <c r="P117" s="2366"/>
      <c r="Q117" s="2366"/>
      <c r="R117" s="2366"/>
      <c r="S117" s="2366"/>
      <c r="T117" s="2366"/>
      <c r="U117" s="2366"/>
      <c r="V117" s="2366"/>
      <c r="W117" s="2366"/>
      <c r="X117" s="2366"/>
      <c r="Y117" s="2366"/>
      <c r="Z117" s="2366"/>
      <c r="AA117" s="2366"/>
      <c r="AB117" s="2366"/>
      <c r="AC117" s="2366"/>
      <c r="AD117" s="2367"/>
      <c r="AE117" s="1457" t="s">
        <v>8696</v>
      </c>
      <c r="AF117" s="2033"/>
      <c r="AG117" s="2033"/>
      <c r="AH117" s="1458"/>
      <c r="AI117" s="2368"/>
      <c r="AJ117" s="2369"/>
    </row>
    <row r="118" spans="1:44" ht="18" customHeight="1" x14ac:dyDescent="0.4">
      <c r="A118" s="2372"/>
      <c r="B118" s="2371"/>
      <c r="C118" s="1457" t="s">
        <v>8750</v>
      </c>
      <c r="D118" s="2033"/>
      <c r="E118" s="2033"/>
      <c r="F118" s="2033"/>
      <c r="G118" s="2033"/>
      <c r="H118" s="1458"/>
      <c r="I118" s="2067">
        <v>2</v>
      </c>
      <c r="J118" s="2068"/>
      <c r="K118" s="2068"/>
      <c r="L118" s="2068"/>
      <c r="M118" s="2069"/>
      <c r="N118" s="1457" t="s">
        <v>8720</v>
      </c>
      <c r="O118" s="2033"/>
      <c r="P118" s="2033"/>
      <c r="Q118" s="2033"/>
      <c r="R118" s="1458"/>
      <c r="S118" s="2067">
        <v>2</v>
      </c>
      <c r="T118" s="2068"/>
      <c r="U118" s="2068"/>
      <c r="V118" s="2068"/>
      <c r="W118" s="2069"/>
      <c r="X118" s="1457" t="s">
        <v>8843</v>
      </c>
      <c r="Y118" s="2033"/>
      <c r="Z118" s="2033"/>
      <c r="AA118" s="2033"/>
      <c r="AB118" s="2033"/>
      <c r="AC118" s="676">
        <v>1</v>
      </c>
      <c r="AD118" s="615" t="str">
        <f>IF(ISNA(VLOOKUP(AC118, 出力変換_施設等の区分_児童デイ,4,FALSE)),0, VLOOKUP(AC118, 出力変換_施設等の区分_児童デイ,4,FALSE)) &amp; ""</f>
        <v>0</v>
      </c>
      <c r="AE118" s="678" t="s">
        <v>8867</v>
      </c>
      <c r="AF118" s="615" t="str">
        <f>IF(ISNA(VLOOKUP(AE118, 取込変換_施設等の区分_児童デイ,2,FALSE)),1, VLOOKUP(AE118, 取込変換_施設等の区分_児童デイ,2,FALSE)) &amp; ""</f>
        <v>1</v>
      </c>
      <c r="AG118" s="608"/>
      <c r="AH118" s="608"/>
      <c r="AI118" s="608"/>
      <c r="AJ118" s="679"/>
    </row>
    <row r="119" spans="1:44" ht="18" customHeight="1" thickBot="1" x14ac:dyDescent="0.45">
      <c r="A119" s="703"/>
      <c r="B119" s="704"/>
      <c r="C119" s="2379" t="s">
        <v>8868</v>
      </c>
      <c r="D119" s="2379"/>
      <c r="E119" s="2379"/>
      <c r="F119" s="2379"/>
      <c r="G119" s="2379"/>
      <c r="H119" s="2379"/>
      <c r="I119" s="2380">
        <v>2</v>
      </c>
      <c r="J119" s="2380"/>
      <c r="K119" s="2380"/>
      <c r="L119" s="2380"/>
      <c r="M119" s="2380"/>
      <c r="N119" s="2381"/>
      <c r="O119" s="2381"/>
      <c r="P119" s="2381"/>
      <c r="Q119" s="2381"/>
      <c r="R119" s="2381"/>
      <c r="S119" s="2381"/>
      <c r="T119" s="2381"/>
      <c r="U119" s="2381"/>
      <c r="V119" s="2381"/>
      <c r="W119" s="2381"/>
      <c r="X119" s="2383"/>
      <c r="Y119" s="2383"/>
      <c r="Z119" s="2383"/>
      <c r="AA119" s="2383"/>
      <c r="AB119" s="2383"/>
      <c r="AC119" s="2383"/>
      <c r="AD119" s="2383"/>
      <c r="AE119" s="2383"/>
      <c r="AF119" s="2383"/>
      <c r="AG119" s="2383"/>
      <c r="AH119" s="2383"/>
      <c r="AI119" s="2383"/>
      <c r="AJ119" s="2384"/>
    </row>
    <row r="120" spans="1:44" ht="13.5" customHeight="1" x14ac:dyDescent="0.4">
      <c r="A120" s="2375" t="s">
        <v>8774</v>
      </c>
      <c r="B120" s="2376"/>
      <c r="C120" s="2075" t="s">
        <v>8621</v>
      </c>
      <c r="D120" s="2076"/>
      <c r="E120" s="2076"/>
      <c r="F120" s="2076"/>
      <c r="G120" s="2076"/>
      <c r="H120" s="2077"/>
      <c r="I120" s="2078" t="s">
        <v>8839</v>
      </c>
      <c r="J120" s="2078"/>
      <c r="K120" s="2078"/>
      <c r="L120" s="2078"/>
      <c r="M120" s="2078"/>
      <c r="N120" s="2078"/>
      <c r="O120" s="2078" t="s">
        <v>8840</v>
      </c>
      <c r="P120" s="2078"/>
      <c r="Q120" s="2078"/>
      <c r="R120" s="2078"/>
      <c r="S120" s="2078"/>
      <c r="T120" s="2078"/>
      <c r="U120" s="2079"/>
      <c r="V120" s="2079"/>
      <c r="W120" s="2079"/>
      <c r="X120" s="2079"/>
      <c r="Y120" s="2079"/>
      <c r="Z120" s="2079"/>
      <c r="AA120" s="2079"/>
      <c r="AB120" s="2079"/>
      <c r="AC120" s="2079"/>
      <c r="AD120" s="2079"/>
      <c r="AE120" s="2079"/>
      <c r="AF120" s="2079"/>
      <c r="AG120" s="2063"/>
      <c r="AH120" s="2373"/>
      <c r="AI120" s="2373"/>
      <c r="AJ120" s="2374"/>
    </row>
    <row r="121" spans="1:44" ht="13.5" customHeight="1" x14ac:dyDescent="0.4">
      <c r="A121" s="2377"/>
      <c r="B121" s="2378"/>
      <c r="C121" s="1927"/>
      <c r="D121" s="1928"/>
      <c r="E121" s="1928"/>
      <c r="F121" s="1928"/>
      <c r="G121" s="1928"/>
      <c r="H121" s="1929"/>
      <c r="I121" s="1864" t="s">
        <v>8624</v>
      </c>
      <c r="J121" s="1864"/>
      <c r="K121" s="1864"/>
      <c r="L121" s="1864" t="s">
        <v>8625</v>
      </c>
      <c r="M121" s="1864"/>
      <c r="N121" s="1864"/>
      <c r="O121" s="1864" t="s">
        <v>8624</v>
      </c>
      <c r="P121" s="1864"/>
      <c r="Q121" s="1864"/>
      <c r="R121" s="1864" t="s">
        <v>8625</v>
      </c>
      <c r="S121" s="1864"/>
      <c r="T121" s="1864"/>
      <c r="U121" s="1864" t="s">
        <v>8624</v>
      </c>
      <c r="V121" s="1864"/>
      <c r="W121" s="1864"/>
      <c r="X121" s="1864" t="s">
        <v>8625</v>
      </c>
      <c r="Y121" s="1864"/>
      <c r="Z121" s="1864"/>
      <c r="AA121" s="1864" t="s">
        <v>8624</v>
      </c>
      <c r="AB121" s="1864"/>
      <c r="AC121" s="1864"/>
      <c r="AD121" s="1864" t="s">
        <v>8625</v>
      </c>
      <c r="AE121" s="1864"/>
      <c r="AF121" s="1864"/>
      <c r="AG121" s="2349"/>
      <c r="AH121" s="2350"/>
      <c r="AI121" s="2350"/>
      <c r="AJ121" s="2351"/>
    </row>
    <row r="122" spans="1:44" ht="13.5" customHeight="1" x14ac:dyDescent="0.4">
      <c r="A122" s="2377"/>
      <c r="B122" s="2378"/>
      <c r="C122" s="1864" t="s">
        <v>8626</v>
      </c>
      <c r="D122" s="1864"/>
      <c r="E122" s="1864"/>
      <c r="F122" s="1864" t="s">
        <v>8627</v>
      </c>
      <c r="G122" s="1864"/>
      <c r="H122" s="1864"/>
      <c r="I122" s="2040"/>
      <c r="J122" s="2040"/>
      <c r="K122" s="2040"/>
      <c r="L122" s="2040"/>
      <c r="M122" s="2040"/>
      <c r="N122" s="2040"/>
      <c r="O122" s="2040"/>
      <c r="P122" s="2040"/>
      <c r="Q122" s="2040"/>
      <c r="R122" s="2040"/>
      <c r="S122" s="2040"/>
      <c r="T122" s="2040"/>
      <c r="U122" s="2040"/>
      <c r="V122" s="2040"/>
      <c r="W122" s="2040"/>
      <c r="X122" s="2040"/>
      <c r="Y122" s="2040"/>
      <c r="Z122" s="2040"/>
      <c r="AA122" s="2040"/>
      <c r="AB122" s="2040"/>
      <c r="AC122" s="2040"/>
      <c r="AD122" s="1939"/>
      <c r="AE122" s="1940"/>
      <c r="AF122" s="1941"/>
      <c r="AG122" s="2349"/>
      <c r="AH122" s="2350"/>
      <c r="AI122" s="2350"/>
      <c r="AJ122" s="2351"/>
    </row>
    <row r="123" spans="1:44" ht="13.5" customHeight="1" x14ac:dyDescent="0.4">
      <c r="A123" s="2377"/>
      <c r="B123" s="2378"/>
      <c r="C123" s="1864"/>
      <c r="D123" s="1864"/>
      <c r="E123" s="1864"/>
      <c r="F123" s="1864" t="s">
        <v>8628</v>
      </c>
      <c r="G123" s="1864"/>
      <c r="H123" s="1864"/>
      <c r="I123" s="2040"/>
      <c r="J123" s="2040"/>
      <c r="K123" s="2040"/>
      <c r="L123" s="2040"/>
      <c r="M123" s="2040"/>
      <c r="N123" s="2040"/>
      <c r="O123" s="2040"/>
      <c r="P123" s="2040"/>
      <c r="Q123" s="2040"/>
      <c r="R123" s="2040"/>
      <c r="S123" s="2040"/>
      <c r="T123" s="2040"/>
      <c r="U123" s="2040"/>
      <c r="V123" s="2040"/>
      <c r="W123" s="2040"/>
      <c r="X123" s="2040"/>
      <c r="Y123" s="2040"/>
      <c r="Z123" s="2040"/>
      <c r="AA123" s="2040"/>
      <c r="AB123" s="2040"/>
      <c r="AC123" s="2040"/>
      <c r="AD123" s="1939"/>
      <c r="AE123" s="1940"/>
      <c r="AF123" s="1941"/>
      <c r="AG123" s="2349"/>
      <c r="AH123" s="2350"/>
      <c r="AI123" s="2350"/>
      <c r="AJ123" s="2351"/>
    </row>
    <row r="124" spans="1:44" ht="13.5" customHeight="1" x14ac:dyDescent="0.4">
      <c r="A124" s="2377"/>
      <c r="B124" s="2378"/>
      <c r="C124" s="1864" t="s">
        <v>8629</v>
      </c>
      <c r="D124" s="1864"/>
      <c r="E124" s="1864"/>
      <c r="F124" s="1864"/>
      <c r="G124" s="1864"/>
      <c r="H124" s="1864"/>
      <c r="I124" s="2040"/>
      <c r="J124" s="2040"/>
      <c r="K124" s="2040"/>
      <c r="L124" s="2040"/>
      <c r="M124" s="2040"/>
      <c r="N124" s="2040"/>
      <c r="O124" s="2040"/>
      <c r="P124" s="2040"/>
      <c r="Q124" s="2040"/>
      <c r="R124" s="2040"/>
      <c r="S124" s="2040"/>
      <c r="T124" s="2040"/>
      <c r="U124" s="2040"/>
      <c r="V124" s="2040"/>
      <c r="W124" s="2040"/>
      <c r="X124" s="2040"/>
      <c r="Y124" s="2040"/>
      <c r="Z124" s="2040"/>
      <c r="AA124" s="2040"/>
      <c r="AB124" s="2040"/>
      <c r="AC124" s="2040"/>
      <c r="AD124" s="2040"/>
      <c r="AE124" s="2040"/>
      <c r="AF124" s="2040"/>
      <c r="AG124" s="2349"/>
      <c r="AH124" s="2350"/>
      <c r="AI124" s="2350"/>
      <c r="AJ124" s="2351"/>
    </row>
    <row r="125" spans="1:44" ht="13.5" customHeight="1" x14ac:dyDescent="0.4">
      <c r="A125" s="2377"/>
      <c r="B125" s="2378"/>
      <c r="C125" s="1913" t="s">
        <v>8630</v>
      </c>
      <c r="D125" s="1913"/>
      <c r="E125" s="1913"/>
      <c r="F125" s="1913"/>
      <c r="G125" s="1913"/>
      <c r="H125" s="1913"/>
      <c r="I125" s="2066"/>
      <c r="J125" s="2066"/>
      <c r="K125" s="2066"/>
      <c r="L125" s="2066"/>
      <c r="M125" s="2066"/>
      <c r="N125" s="2066"/>
      <c r="O125" s="2066"/>
      <c r="P125" s="2066"/>
      <c r="Q125" s="2066"/>
      <c r="R125" s="2066"/>
      <c r="S125" s="2066"/>
      <c r="T125" s="2066"/>
      <c r="U125" s="2066"/>
      <c r="V125" s="2066"/>
      <c r="W125" s="2066"/>
      <c r="X125" s="2066"/>
      <c r="Y125" s="2066"/>
      <c r="Z125" s="2066"/>
      <c r="AA125" s="2066"/>
      <c r="AB125" s="2066"/>
      <c r="AC125" s="2066"/>
      <c r="AD125" s="2066"/>
      <c r="AE125" s="2066"/>
      <c r="AF125" s="2066"/>
      <c r="AG125" s="2352"/>
      <c r="AH125" s="2353"/>
      <c r="AI125" s="2353"/>
      <c r="AJ125" s="2354"/>
    </row>
    <row r="126" spans="1:44" ht="18" customHeight="1" x14ac:dyDescent="0.4">
      <c r="A126" s="2370" t="s">
        <v>8869</v>
      </c>
      <c r="B126" s="2371"/>
      <c r="C126" s="1860" t="s">
        <v>8632</v>
      </c>
      <c r="D126" s="1860"/>
      <c r="E126" s="1860"/>
      <c r="F126" s="1860"/>
      <c r="G126" s="1860"/>
      <c r="H126" s="1860"/>
      <c r="I126" s="1915"/>
      <c r="J126" s="1916"/>
      <c r="K126" s="1916"/>
      <c r="L126" s="1916"/>
      <c r="M126" s="1916"/>
      <c r="N126" s="1916"/>
      <c r="O126" s="1916"/>
      <c r="P126" s="1916"/>
      <c r="Q126" s="1916"/>
      <c r="R126" s="1916"/>
      <c r="S126" s="1916"/>
      <c r="T126" s="1916"/>
      <c r="U126" s="1916"/>
      <c r="V126" s="1916"/>
      <c r="W126" s="1916"/>
      <c r="X126" s="1916"/>
      <c r="Y126" s="1916"/>
      <c r="Z126" s="1916"/>
      <c r="AA126" s="1916"/>
      <c r="AB126" s="1916"/>
      <c r="AC126" s="1916"/>
      <c r="AD126" s="1916"/>
      <c r="AE126" s="1916"/>
      <c r="AF126" s="1916"/>
      <c r="AG126" s="1916"/>
      <c r="AH126" s="1916"/>
      <c r="AI126" s="1916"/>
      <c r="AJ126" s="1917"/>
      <c r="AL126" s="600" t="b">
        <v>0</v>
      </c>
      <c r="AM126" s="600" t="b">
        <v>0</v>
      </c>
      <c r="AN126" s="600" t="b">
        <v>0</v>
      </c>
      <c r="AO126" s="600" t="b">
        <v>0</v>
      </c>
      <c r="AP126" s="600" t="b">
        <v>0</v>
      </c>
      <c r="AQ126" s="600" t="b">
        <v>0</v>
      </c>
      <c r="AR126" s="600" t="b">
        <v>0</v>
      </c>
    </row>
    <row r="127" spans="1:44" ht="13.5" customHeight="1" x14ac:dyDescent="0.4">
      <c r="A127" s="2372"/>
      <c r="B127" s="2371"/>
      <c r="C127" s="1860" t="s">
        <v>8633</v>
      </c>
      <c r="D127" s="1860"/>
      <c r="E127" s="1860"/>
      <c r="F127" s="1860"/>
      <c r="G127" s="1860"/>
      <c r="H127" s="1860"/>
      <c r="I127" s="1909" t="s">
        <v>8634</v>
      </c>
      <c r="J127" s="1860"/>
      <c r="K127" s="1860"/>
      <c r="L127" s="1911" t="s">
        <v>7933</v>
      </c>
      <c r="M127" s="1911"/>
      <c r="N127" s="1918"/>
      <c r="O127" s="1909" t="s">
        <v>8635</v>
      </c>
      <c r="P127" s="1884"/>
      <c r="Q127" s="1910" t="s">
        <v>7933</v>
      </c>
      <c r="R127" s="1911"/>
      <c r="S127" s="1911"/>
      <c r="T127" s="1860" t="s">
        <v>8636</v>
      </c>
      <c r="U127" s="1860"/>
      <c r="V127" s="1860"/>
      <c r="W127" s="1911" t="s">
        <v>7933</v>
      </c>
      <c r="X127" s="1911"/>
      <c r="Y127" s="1918"/>
      <c r="Z127" s="1909" t="s">
        <v>8635</v>
      </c>
      <c r="AA127" s="1884"/>
      <c r="AB127" s="1910" t="s">
        <v>7933</v>
      </c>
      <c r="AC127" s="1911"/>
      <c r="AD127" s="1911"/>
      <c r="AE127" s="1860" t="s">
        <v>196</v>
      </c>
      <c r="AF127" s="1860"/>
      <c r="AG127" s="1860"/>
      <c r="AH127" s="1860"/>
      <c r="AI127" s="1860"/>
      <c r="AJ127" s="1912"/>
    </row>
    <row r="128" spans="1:44" ht="13.5" customHeight="1" x14ac:dyDescent="0.4">
      <c r="A128" s="2372"/>
      <c r="B128" s="2371"/>
      <c r="C128" s="1860"/>
      <c r="D128" s="1860"/>
      <c r="E128" s="1860"/>
      <c r="F128" s="1860"/>
      <c r="G128" s="1860"/>
      <c r="H128" s="1860"/>
      <c r="I128" s="1909" t="s">
        <v>8638</v>
      </c>
      <c r="J128" s="1860"/>
      <c r="K128" s="1860"/>
      <c r="L128" s="1911" t="s">
        <v>7933</v>
      </c>
      <c r="M128" s="1911"/>
      <c r="N128" s="1918"/>
      <c r="O128" s="1909" t="s">
        <v>8637</v>
      </c>
      <c r="P128" s="1884"/>
      <c r="Q128" s="1910" t="s">
        <v>7933</v>
      </c>
      <c r="R128" s="1911"/>
      <c r="S128" s="1911"/>
      <c r="T128" s="1860" t="s">
        <v>8639</v>
      </c>
      <c r="U128" s="1860"/>
      <c r="V128" s="1860"/>
      <c r="W128" s="1911" t="s">
        <v>7933</v>
      </c>
      <c r="X128" s="1911"/>
      <c r="Y128" s="1918"/>
      <c r="Z128" s="1909" t="s">
        <v>8635</v>
      </c>
      <c r="AA128" s="1884"/>
      <c r="AB128" s="1910" t="s">
        <v>7933</v>
      </c>
      <c r="AC128" s="1911"/>
      <c r="AD128" s="1911"/>
      <c r="AE128" s="1919"/>
      <c r="AF128" s="1920"/>
      <c r="AG128" s="1920"/>
      <c r="AH128" s="1920"/>
      <c r="AI128" s="1920"/>
      <c r="AJ128" s="1921"/>
    </row>
    <row r="129" spans="1:44" ht="13.5" customHeight="1" x14ac:dyDescent="0.4">
      <c r="A129" s="2372"/>
      <c r="B129" s="2371"/>
      <c r="C129" s="2361" t="s">
        <v>8691</v>
      </c>
      <c r="D129" s="2362"/>
      <c r="E129" s="2362"/>
      <c r="F129" s="2362"/>
      <c r="G129" s="2362"/>
      <c r="H129" s="2363"/>
      <c r="I129" s="2364"/>
      <c r="J129" s="2365"/>
      <c r="K129" s="2365"/>
      <c r="L129" s="2365"/>
      <c r="M129" s="2365"/>
      <c r="N129" s="2365"/>
      <c r="O129" s="2366" t="s">
        <v>8692</v>
      </c>
      <c r="P129" s="2366"/>
      <c r="Q129" s="2366"/>
      <c r="R129" s="2366"/>
      <c r="S129" s="2366"/>
      <c r="T129" s="2366"/>
      <c r="U129" s="2366"/>
      <c r="V129" s="2366"/>
      <c r="W129" s="2366"/>
      <c r="X129" s="2366"/>
      <c r="Y129" s="2366"/>
      <c r="Z129" s="2366"/>
      <c r="AA129" s="2366"/>
      <c r="AB129" s="2366"/>
      <c r="AC129" s="2366"/>
      <c r="AD129" s="2367"/>
      <c r="AE129" s="1457" t="s">
        <v>8696</v>
      </c>
      <c r="AF129" s="2033"/>
      <c r="AG129" s="2033"/>
      <c r="AH129" s="1458"/>
      <c r="AI129" s="2368"/>
      <c r="AJ129" s="2369"/>
    </row>
    <row r="130" spans="1:44" ht="18" customHeight="1" x14ac:dyDescent="0.4">
      <c r="A130" s="2372"/>
      <c r="B130" s="2371"/>
      <c r="C130" s="1457" t="s">
        <v>8825</v>
      </c>
      <c r="D130" s="2033"/>
      <c r="E130" s="2033"/>
      <c r="F130" s="2033"/>
      <c r="G130" s="2033"/>
      <c r="H130" s="1458"/>
      <c r="I130" s="2067">
        <v>2</v>
      </c>
      <c r="J130" s="2068"/>
      <c r="K130" s="2068"/>
      <c r="L130" s="2068"/>
      <c r="M130" s="2069"/>
      <c r="N130" s="1457" t="s">
        <v>8751</v>
      </c>
      <c r="O130" s="2033"/>
      <c r="P130" s="2033"/>
      <c r="Q130" s="2033"/>
      <c r="R130" s="1458"/>
      <c r="S130" s="2067">
        <v>2</v>
      </c>
      <c r="T130" s="2068"/>
      <c r="U130" s="2068"/>
      <c r="V130" s="2068"/>
      <c r="W130" s="2069"/>
      <c r="X130" s="1457" t="s">
        <v>8843</v>
      </c>
      <c r="Y130" s="2033"/>
      <c r="Z130" s="2033"/>
      <c r="AA130" s="2033"/>
      <c r="AB130" s="2033"/>
      <c r="AC130" s="676">
        <v>1</v>
      </c>
      <c r="AD130" s="615" t="str">
        <f>IF(ISNA(VLOOKUP(AC130, 出力変換_施設等の区分_児童デイ,4,FALSE)),0, VLOOKUP(AC130, 出力変換_施設等の区分_児童デイ,4,FALSE)) &amp; ""</f>
        <v>0</v>
      </c>
      <c r="AE130" s="678" t="s">
        <v>8870</v>
      </c>
      <c r="AF130" s="615" t="str">
        <f>IF(ISNA(VLOOKUP(AE130, 取込変換_施設等の区分_児童デイ,2,FALSE)),1, VLOOKUP(AE130, 取込変換_施設等の区分_児童デイ,2,FALSE)) &amp; ""</f>
        <v>1</v>
      </c>
      <c r="AG130" s="608"/>
      <c r="AH130" s="608"/>
      <c r="AI130" s="608"/>
      <c r="AJ130" s="679"/>
    </row>
    <row r="131" spans="1:44" ht="18" customHeight="1" thickBot="1" x14ac:dyDescent="0.45">
      <c r="A131" s="703"/>
      <c r="B131" s="704"/>
      <c r="C131" s="1837" t="s">
        <v>8860</v>
      </c>
      <c r="D131" s="1837"/>
      <c r="E131" s="1837"/>
      <c r="F131" s="1837"/>
      <c r="G131" s="1837"/>
      <c r="H131" s="1837"/>
      <c r="I131" s="2358">
        <v>2</v>
      </c>
      <c r="J131" s="2358"/>
      <c r="K131" s="2358"/>
      <c r="L131" s="2358"/>
      <c r="M131" s="2358"/>
      <c r="N131" s="2359"/>
      <c r="O131" s="2359"/>
      <c r="P131" s="2359"/>
      <c r="Q131" s="2359"/>
      <c r="R131" s="2359"/>
      <c r="S131" s="2359"/>
      <c r="T131" s="2359"/>
      <c r="U131" s="2359"/>
      <c r="V131" s="2359"/>
      <c r="W131" s="2359"/>
      <c r="X131" s="2359"/>
      <c r="Y131" s="2359"/>
      <c r="Z131" s="2359"/>
      <c r="AA131" s="2359"/>
      <c r="AB131" s="2359"/>
      <c r="AC131" s="2359"/>
      <c r="AD131" s="2359"/>
      <c r="AE131" s="2359"/>
      <c r="AF131" s="2359"/>
      <c r="AG131" s="2359"/>
      <c r="AH131" s="2359"/>
      <c r="AI131" s="2359"/>
      <c r="AJ131" s="2360"/>
    </row>
    <row r="132" spans="1:44" s="709" customFormat="1" ht="18" hidden="1" customHeight="1" x14ac:dyDescent="0.4">
      <c r="A132" s="705"/>
      <c r="B132" s="705"/>
      <c r="C132" s="706"/>
      <c r="D132" s="706"/>
      <c r="E132" s="706"/>
      <c r="F132" s="706"/>
      <c r="G132" s="706"/>
      <c r="H132" s="706"/>
      <c r="I132" s="707"/>
      <c r="J132" s="707"/>
      <c r="K132" s="707"/>
      <c r="L132" s="707"/>
      <c r="M132" s="707"/>
      <c r="N132" s="706"/>
      <c r="O132" s="706"/>
      <c r="P132" s="706"/>
      <c r="Q132" s="706"/>
      <c r="R132" s="706"/>
      <c r="S132" s="707"/>
      <c r="T132" s="707"/>
      <c r="U132" s="707"/>
      <c r="V132" s="707"/>
      <c r="W132" s="707"/>
      <c r="X132" s="706"/>
      <c r="Y132" s="706"/>
      <c r="Z132" s="706"/>
      <c r="AA132" s="706"/>
      <c r="AB132" s="706"/>
      <c r="AC132" s="708"/>
      <c r="AD132" s="708"/>
      <c r="AE132" s="708"/>
      <c r="AF132" s="708"/>
      <c r="AG132" s="708"/>
      <c r="AH132" s="708"/>
      <c r="AI132" s="708"/>
      <c r="AJ132" s="708"/>
      <c r="AL132" s="710"/>
      <c r="AM132" s="710"/>
      <c r="AN132" s="710"/>
      <c r="AO132" s="710"/>
      <c r="AP132" s="710"/>
      <c r="AQ132" s="710"/>
      <c r="AR132" s="710"/>
    </row>
    <row r="133" spans="1:44" s="709" customFormat="1" ht="18" hidden="1" customHeight="1" x14ac:dyDescent="0.4">
      <c r="A133" s="705"/>
      <c r="B133" s="705"/>
      <c r="C133" s="706"/>
      <c r="D133" s="706"/>
      <c r="E133" s="706"/>
      <c r="F133" s="706"/>
      <c r="G133" s="706"/>
      <c r="H133" s="706"/>
      <c r="I133" s="707"/>
      <c r="J133" s="707"/>
      <c r="K133" s="707"/>
      <c r="L133" s="707"/>
      <c r="M133" s="707"/>
      <c r="N133" s="706"/>
      <c r="O133" s="706"/>
      <c r="P133" s="706"/>
      <c r="Q133" s="706"/>
      <c r="R133" s="706"/>
      <c r="S133" s="707"/>
      <c r="T133" s="707"/>
      <c r="U133" s="707"/>
      <c r="V133" s="707"/>
      <c r="W133" s="707"/>
      <c r="X133" s="706"/>
      <c r="Y133" s="706"/>
      <c r="Z133" s="706"/>
      <c r="AA133" s="706"/>
      <c r="AB133" s="706"/>
      <c r="AC133" s="708"/>
      <c r="AD133" s="708"/>
      <c r="AE133" s="708"/>
      <c r="AF133" s="708"/>
      <c r="AG133" s="708"/>
      <c r="AH133" s="708"/>
      <c r="AI133" s="708"/>
      <c r="AJ133" s="708"/>
      <c r="AL133" s="710"/>
      <c r="AM133" s="710"/>
      <c r="AN133" s="710"/>
      <c r="AO133" s="710"/>
      <c r="AP133" s="710"/>
      <c r="AQ133" s="710"/>
      <c r="AR133" s="710"/>
    </row>
    <row r="134" spans="1:44" s="709" customFormat="1" ht="18" hidden="1" customHeight="1" x14ac:dyDescent="0.4">
      <c r="A134" s="705"/>
      <c r="B134" s="705"/>
      <c r="C134" s="706"/>
      <c r="D134" s="706"/>
      <c r="E134" s="706"/>
      <c r="F134" s="706"/>
      <c r="G134" s="706"/>
      <c r="H134" s="706"/>
      <c r="I134" s="707"/>
      <c r="J134" s="707"/>
      <c r="K134" s="707"/>
      <c r="L134" s="707"/>
      <c r="M134" s="707"/>
      <c r="N134" s="706"/>
      <c r="O134" s="706"/>
      <c r="P134" s="706"/>
      <c r="Q134" s="706"/>
      <c r="R134" s="706"/>
      <c r="S134" s="707"/>
      <c r="T134" s="707"/>
      <c r="U134" s="707"/>
      <c r="V134" s="707"/>
      <c r="W134" s="707"/>
      <c r="X134" s="706"/>
      <c r="Y134" s="706"/>
      <c r="Z134" s="706"/>
      <c r="AA134" s="706"/>
      <c r="AB134" s="706"/>
      <c r="AC134" s="708"/>
      <c r="AD134" s="708"/>
      <c r="AE134" s="708"/>
      <c r="AF134" s="708"/>
      <c r="AG134" s="708"/>
      <c r="AH134" s="708"/>
      <c r="AI134" s="708"/>
      <c r="AJ134" s="708"/>
      <c r="AL134" s="710" t="b">
        <v>0</v>
      </c>
      <c r="AM134" s="710" t="b">
        <v>0</v>
      </c>
      <c r="AN134" s="710" t="b">
        <v>0</v>
      </c>
      <c r="AO134" s="710" t="b">
        <v>0</v>
      </c>
      <c r="AP134" s="710" t="b">
        <v>0</v>
      </c>
      <c r="AQ134" s="710" t="b">
        <v>0</v>
      </c>
      <c r="AR134" s="710" t="b">
        <v>0</v>
      </c>
    </row>
    <row r="135" spans="1:44" s="709" customFormat="1" ht="13.5" hidden="1" x14ac:dyDescent="0.4">
      <c r="A135" s="705"/>
      <c r="B135" s="705"/>
      <c r="C135" s="706"/>
      <c r="D135" s="706"/>
      <c r="E135" s="706"/>
      <c r="F135" s="706"/>
      <c r="G135" s="706"/>
      <c r="H135" s="706"/>
      <c r="I135" s="707"/>
      <c r="J135" s="707"/>
      <c r="K135" s="707"/>
      <c r="L135" s="707"/>
      <c r="M135" s="707"/>
      <c r="N135" s="706"/>
      <c r="O135" s="706"/>
      <c r="P135" s="706"/>
      <c r="Q135" s="706"/>
      <c r="R135" s="706"/>
      <c r="S135" s="707"/>
      <c r="T135" s="707"/>
      <c r="U135" s="707"/>
      <c r="V135" s="707"/>
      <c r="W135" s="707"/>
      <c r="X135" s="706"/>
      <c r="Y135" s="706"/>
      <c r="Z135" s="706"/>
      <c r="AA135" s="706"/>
      <c r="AB135" s="706"/>
      <c r="AC135" s="708"/>
      <c r="AD135" s="708"/>
      <c r="AE135" s="708"/>
      <c r="AF135" s="708"/>
      <c r="AG135" s="708"/>
      <c r="AH135" s="708"/>
      <c r="AI135" s="708"/>
      <c r="AJ135" s="708"/>
      <c r="AL135" s="710"/>
      <c r="AM135" s="710"/>
      <c r="AN135" s="710"/>
      <c r="AO135" s="710"/>
      <c r="AP135" s="710"/>
      <c r="AQ135" s="710"/>
      <c r="AR135" s="710"/>
    </row>
    <row r="136" spans="1:44" ht="13.5" customHeight="1" x14ac:dyDescent="0.4">
      <c r="A136" s="580" t="s">
        <v>8857</v>
      </c>
      <c r="B136" s="581"/>
      <c r="C136" s="581"/>
      <c r="D136" s="581"/>
      <c r="E136" s="581"/>
      <c r="F136" s="581"/>
      <c r="G136" s="581"/>
      <c r="H136" s="581"/>
      <c r="I136" s="581"/>
      <c r="J136" s="581"/>
      <c r="K136" s="581"/>
      <c r="L136" s="581"/>
      <c r="M136" s="581"/>
      <c r="N136" s="581"/>
      <c r="O136" s="581"/>
      <c r="P136" s="581"/>
      <c r="Q136" s="581"/>
      <c r="R136" s="581"/>
      <c r="S136" s="581"/>
      <c r="T136" s="581"/>
      <c r="U136" s="581"/>
      <c r="V136" s="581"/>
      <c r="W136" s="581"/>
      <c r="X136" s="581"/>
      <c r="Y136" s="581"/>
      <c r="Z136" s="581"/>
      <c r="AA136" s="581"/>
      <c r="AB136" s="581"/>
      <c r="AC136" s="581"/>
      <c r="AD136" s="581"/>
      <c r="AE136" s="581"/>
      <c r="AF136" s="581"/>
      <c r="AG136" s="581"/>
      <c r="AH136" s="581"/>
      <c r="AI136" s="581"/>
      <c r="AJ136" s="581"/>
    </row>
    <row r="137" spans="1:44" ht="13.5" customHeight="1" thickBot="1" x14ac:dyDescent="0.2">
      <c r="A137" s="581"/>
      <c r="B137" s="581"/>
      <c r="C137" s="581"/>
      <c r="D137" s="672"/>
      <c r="E137" s="581"/>
      <c r="F137" s="581"/>
      <c r="G137" s="581"/>
      <c r="H137" s="581"/>
      <c r="I137" s="581"/>
      <c r="J137" s="581"/>
      <c r="K137" s="581"/>
      <c r="L137" s="581"/>
      <c r="M137" s="581"/>
      <c r="N137" s="581"/>
      <c r="O137" s="581"/>
      <c r="P137" s="581"/>
      <c r="Q137" s="581"/>
      <c r="R137" s="581"/>
      <c r="S137" s="581"/>
      <c r="T137" s="581"/>
      <c r="U137" s="581"/>
      <c r="V137" s="581"/>
      <c r="W137" s="581"/>
      <c r="X137" s="581"/>
      <c r="Y137" s="581"/>
      <c r="Z137" s="581"/>
      <c r="AA137" s="1965" t="s">
        <v>7932</v>
      </c>
      <c r="AB137" s="1966"/>
      <c r="AC137" s="1966"/>
      <c r="AD137" s="1967"/>
      <c r="AE137" s="1968" t="s">
        <v>7933</v>
      </c>
      <c r="AF137" s="1969"/>
      <c r="AG137" s="1969"/>
      <c r="AH137" s="1969"/>
      <c r="AI137" s="1969"/>
      <c r="AJ137" s="1970"/>
    </row>
    <row r="138" spans="1:44" ht="13.5" customHeight="1" x14ac:dyDescent="0.4">
      <c r="A138" s="2375" t="s">
        <v>8774</v>
      </c>
      <c r="B138" s="2376"/>
      <c r="C138" s="2075" t="s">
        <v>8621</v>
      </c>
      <c r="D138" s="2076"/>
      <c r="E138" s="2076"/>
      <c r="F138" s="2076"/>
      <c r="G138" s="2076"/>
      <c r="H138" s="2077"/>
      <c r="I138" s="2078" t="s">
        <v>8839</v>
      </c>
      <c r="J138" s="2078"/>
      <c r="K138" s="2078"/>
      <c r="L138" s="2078"/>
      <c r="M138" s="2078"/>
      <c r="N138" s="2078"/>
      <c r="O138" s="2078" t="s">
        <v>8840</v>
      </c>
      <c r="P138" s="2078"/>
      <c r="Q138" s="2078"/>
      <c r="R138" s="2078"/>
      <c r="S138" s="2078"/>
      <c r="T138" s="2078"/>
      <c r="U138" s="2079"/>
      <c r="V138" s="2079"/>
      <c r="W138" s="2079"/>
      <c r="X138" s="2079"/>
      <c r="Y138" s="2079"/>
      <c r="Z138" s="2079"/>
      <c r="AA138" s="2079"/>
      <c r="AB138" s="2079"/>
      <c r="AC138" s="2079"/>
      <c r="AD138" s="2079"/>
      <c r="AE138" s="2079"/>
      <c r="AF138" s="2079"/>
      <c r="AG138" s="2063"/>
      <c r="AH138" s="2373"/>
      <c r="AI138" s="2373"/>
      <c r="AJ138" s="2374"/>
    </row>
    <row r="139" spans="1:44" ht="13.5" customHeight="1" x14ac:dyDescent="0.4">
      <c r="A139" s="2377"/>
      <c r="B139" s="2378"/>
      <c r="C139" s="1927"/>
      <c r="D139" s="1928"/>
      <c r="E139" s="1928"/>
      <c r="F139" s="1928"/>
      <c r="G139" s="1928"/>
      <c r="H139" s="1929"/>
      <c r="I139" s="1864" t="s">
        <v>8624</v>
      </c>
      <c r="J139" s="1864"/>
      <c r="K139" s="1864"/>
      <c r="L139" s="1864" t="s">
        <v>8625</v>
      </c>
      <c r="M139" s="1864"/>
      <c r="N139" s="1864"/>
      <c r="O139" s="1864" t="s">
        <v>8624</v>
      </c>
      <c r="P139" s="1864"/>
      <c r="Q139" s="1864"/>
      <c r="R139" s="1864" t="s">
        <v>8625</v>
      </c>
      <c r="S139" s="1864"/>
      <c r="T139" s="1864"/>
      <c r="U139" s="1864" t="s">
        <v>8624</v>
      </c>
      <c r="V139" s="1864"/>
      <c r="W139" s="1864"/>
      <c r="X139" s="1864" t="s">
        <v>8625</v>
      </c>
      <c r="Y139" s="1864"/>
      <c r="Z139" s="1864"/>
      <c r="AA139" s="1864" t="s">
        <v>8624</v>
      </c>
      <c r="AB139" s="1864"/>
      <c r="AC139" s="1864"/>
      <c r="AD139" s="1864" t="s">
        <v>8625</v>
      </c>
      <c r="AE139" s="1864"/>
      <c r="AF139" s="1864"/>
      <c r="AG139" s="2349"/>
      <c r="AH139" s="2350"/>
      <c r="AI139" s="2350"/>
      <c r="AJ139" s="2351"/>
    </row>
    <row r="140" spans="1:44" ht="13.5" customHeight="1" x14ac:dyDescent="0.4">
      <c r="A140" s="2377"/>
      <c r="B140" s="2378"/>
      <c r="C140" s="1864" t="s">
        <v>8626</v>
      </c>
      <c r="D140" s="1864"/>
      <c r="E140" s="1864"/>
      <c r="F140" s="1864" t="s">
        <v>8627</v>
      </c>
      <c r="G140" s="1864"/>
      <c r="H140" s="1864"/>
      <c r="I140" s="2040"/>
      <c r="J140" s="2040"/>
      <c r="K140" s="2040"/>
      <c r="L140" s="2040"/>
      <c r="M140" s="2040"/>
      <c r="N140" s="2040"/>
      <c r="O140" s="2040"/>
      <c r="P140" s="2040"/>
      <c r="Q140" s="2040"/>
      <c r="R140" s="2040"/>
      <c r="S140" s="2040"/>
      <c r="T140" s="2040"/>
      <c r="U140" s="2040"/>
      <c r="V140" s="2040"/>
      <c r="W140" s="2040"/>
      <c r="X140" s="2040"/>
      <c r="Y140" s="2040"/>
      <c r="Z140" s="2040"/>
      <c r="AA140" s="2040"/>
      <c r="AB140" s="2040"/>
      <c r="AC140" s="2040"/>
      <c r="AD140" s="1939"/>
      <c r="AE140" s="1940"/>
      <c r="AF140" s="1941"/>
      <c r="AG140" s="2349"/>
      <c r="AH140" s="2350"/>
      <c r="AI140" s="2350"/>
      <c r="AJ140" s="2351"/>
    </row>
    <row r="141" spans="1:44" ht="13.5" customHeight="1" x14ac:dyDescent="0.4">
      <c r="A141" s="2377"/>
      <c r="B141" s="2378"/>
      <c r="C141" s="1864"/>
      <c r="D141" s="1864"/>
      <c r="E141" s="1864"/>
      <c r="F141" s="1864" t="s">
        <v>8628</v>
      </c>
      <c r="G141" s="1864"/>
      <c r="H141" s="1864"/>
      <c r="I141" s="2040"/>
      <c r="J141" s="2040"/>
      <c r="K141" s="2040"/>
      <c r="L141" s="2040"/>
      <c r="M141" s="2040"/>
      <c r="N141" s="2040"/>
      <c r="O141" s="2040"/>
      <c r="P141" s="2040"/>
      <c r="Q141" s="2040"/>
      <c r="R141" s="2040"/>
      <c r="S141" s="2040"/>
      <c r="T141" s="2040"/>
      <c r="U141" s="2040"/>
      <c r="V141" s="2040"/>
      <c r="W141" s="2040"/>
      <c r="X141" s="2040"/>
      <c r="Y141" s="2040"/>
      <c r="Z141" s="2040"/>
      <c r="AA141" s="2040"/>
      <c r="AB141" s="2040"/>
      <c r="AC141" s="2040"/>
      <c r="AD141" s="1939"/>
      <c r="AE141" s="1940"/>
      <c r="AF141" s="1941"/>
      <c r="AG141" s="2349"/>
      <c r="AH141" s="2350"/>
      <c r="AI141" s="2350"/>
      <c r="AJ141" s="2351"/>
    </row>
    <row r="142" spans="1:44" ht="13.5" customHeight="1" x14ac:dyDescent="0.4">
      <c r="A142" s="2377"/>
      <c r="B142" s="2378"/>
      <c r="C142" s="1864" t="s">
        <v>8629</v>
      </c>
      <c r="D142" s="1864"/>
      <c r="E142" s="1864"/>
      <c r="F142" s="1864"/>
      <c r="G142" s="1864"/>
      <c r="H142" s="1864"/>
      <c r="I142" s="2040"/>
      <c r="J142" s="2040"/>
      <c r="K142" s="2040"/>
      <c r="L142" s="2040"/>
      <c r="M142" s="2040"/>
      <c r="N142" s="2040"/>
      <c r="O142" s="2040"/>
      <c r="P142" s="2040"/>
      <c r="Q142" s="2040"/>
      <c r="R142" s="2040"/>
      <c r="S142" s="2040"/>
      <c r="T142" s="2040"/>
      <c r="U142" s="2040"/>
      <c r="V142" s="2040"/>
      <c r="W142" s="2040"/>
      <c r="X142" s="2040"/>
      <c r="Y142" s="2040"/>
      <c r="Z142" s="2040"/>
      <c r="AA142" s="2040"/>
      <c r="AB142" s="2040"/>
      <c r="AC142" s="2040"/>
      <c r="AD142" s="2040"/>
      <c r="AE142" s="2040"/>
      <c r="AF142" s="2040"/>
      <c r="AG142" s="2349"/>
      <c r="AH142" s="2350"/>
      <c r="AI142" s="2350"/>
      <c r="AJ142" s="2351"/>
    </row>
    <row r="143" spans="1:44" ht="13.5" customHeight="1" x14ac:dyDescent="0.4">
      <c r="A143" s="2377"/>
      <c r="B143" s="2378"/>
      <c r="C143" s="1913" t="s">
        <v>8630</v>
      </c>
      <c r="D143" s="1913"/>
      <c r="E143" s="1913"/>
      <c r="F143" s="1913"/>
      <c r="G143" s="1913"/>
      <c r="H143" s="1913"/>
      <c r="I143" s="2066"/>
      <c r="J143" s="2066"/>
      <c r="K143" s="2066"/>
      <c r="L143" s="2066"/>
      <c r="M143" s="2066"/>
      <c r="N143" s="2066"/>
      <c r="O143" s="2066"/>
      <c r="P143" s="2066"/>
      <c r="Q143" s="2066"/>
      <c r="R143" s="2066"/>
      <c r="S143" s="2066"/>
      <c r="T143" s="2066"/>
      <c r="U143" s="2066"/>
      <c r="V143" s="2066"/>
      <c r="W143" s="2066"/>
      <c r="X143" s="2066"/>
      <c r="Y143" s="2066"/>
      <c r="Z143" s="2066"/>
      <c r="AA143" s="2066"/>
      <c r="AB143" s="2066"/>
      <c r="AC143" s="2066"/>
      <c r="AD143" s="2066"/>
      <c r="AE143" s="2066"/>
      <c r="AF143" s="2066"/>
      <c r="AG143" s="2352"/>
      <c r="AH143" s="2353"/>
      <c r="AI143" s="2353"/>
      <c r="AJ143" s="2354"/>
    </row>
    <row r="144" spans="1:44" ht="18" customHeight="1" x14ac:dyDescent="0.4">
      <c r="A144" s="2370" t="s">
        <v>8871</v>
      </c>
      <c r="B144" s="2371"/>
      <c r="C144" s="1860" t="s">
        <v>8632</v>
      </c>
      <c r="D144" s="1860"/>
      <c r="E144" s="1860"/>
      <c r="F144" s="1860"/>
      <c r="G144" s="1860"/>
      <c r="H144" s="1860"/>
      <c r="I144" s="1915"/>
      <c r="J144" s="1916"/>
      <c r="K144" s="1916"/>
      <c r="L144" s="1916"/>
      <c r="M144" s="1916"/>
      <c r="N144" s="1916"/>
      <c r="O144" s="1916"/>
      <c r="P144" s="1916"/>
      <c r="Q144" s="1916"/>
      <c r="R144" s="1916"/>
      <c r="S144" s="1916"/>
      <c r="T144" s="1916"/>
      <c r="U144" s="1916"/>
      <c r="V144" s="1916"/>
      <c r="W144" s="1916"/>
      <c r="X144" s="1916"/>
      <c r="Y144" s="1916"/>
      <c r="Z144" s="1916"/>
      <c r="AA144" s="1916"/>
      <c r="AB144" s="1916"/>
      <c r="AC144" s="1916"/>
      <c r="AD144" s="1916"/>
      <c r="AE144" s="1916"/>
      <c r="AF144" s="1916"/>
      <c r="AG144" s="1916"/>
      <c r="AH144" s="1916"/>
      <c r="AI144" s="1916"/>
      <c r="AJ144" s="1917"/>
      <c r="AL144" s="600" t="b">
        <v>0</v>
      </c>
      <c r="AM144" s="600" t="b">
        <v>0</v>
      </c>
      <c r="AN144" s="600" t="b">
        <v>0</v>
      </c>
      <c r="AO144" s="600" t="b">
        <v>0</v>
      </c>
      <c r="AP144" s="600" t="b">
        <v>0</v>
      </c>
      <c r="AQ144" s="600" t="b">
        <v>0</v>
      </c>
      <c r="AR144" s="600" t="b">
        <v>0</v>
      </c>
    </row>
    <row r="145" spans="1:44" ht="13.5" customHeight="1" x14ac:dyDescent="0.4">
      <c r="A145" s="2372"/>
      <c r="B145" s="2371"/>
      <c r="C145" s="1860" t="s">
        <v>8633</v>
      </c>
      <c r="D145" s="1860"/>
      <c r="E145" s="1860"/>
      <c r="F145" s="1860"/>
      <c r="G145" s="1860"/>
      <c r="H145" s="1860"/>
      <c r="I145" s="1909" t="s">
        <v>8634</v>
      </c>
      <c r="J145" s="1860"/>
      <c r="K145" s="1860"/>
      <c r="L145" s="1911" t="s">
        <v>7933</v>
      </c>
      <c r="M145" s="1911"/>
      <c r="N145" s="1918"/>
      <c r="O145" s="1909" t="s">
        <v>8635</v>
      </c>
      <c r="P145" s="1884"/>
      <c r="Q145" s="1910" t="s">
        <v>7933</v>
      </c>
      <c r="R145" s="1911"/>
      <c r="S145" s="1911"/>
      <c r="T145" s="1860" t="s">
        <v>8636</v>
      </c>
      <c r="U145" s="1860"/>
      <c r="V145" s="1860"/>
      <c r="W145" s="1911" t="s">
        <v>7933</v>
      </c>
      <c r="X145" s="1911"/>
      <c r="Y145" s="1918"/>
      <c r="Z145" s="1909" t="s">
        <v>8635</v>
      </c>
      <c r="AA145" s="1884"/>
      <c r="AB145" s="1910" t="s">
        <v>7933</v>
      </c>
      <c r="AC145" s="1911"/>
      <c r="AD145" s="1911"/>
      <c r="AE145" s="1860" t="s">
        <v>196</v>
      </c>
      <c r="AF145" s="1860"/>
      <c r="AG145" s="1860"/>
      <c r="AH145" s="1860"/>
      <c r="AI145" s="1860"/>
      <c r="AJ145" s="1912"/>
    </row>
    <row r="146" spans="1:44" ht="13.5" customHeight="1" x14ac:dyDescent="0.4">
      <c r="A146" s="2372"/>
      <c r="B146" s="2371"/>
      <c r="C146" s="1860"/>
      <c r="D146" s="1860"/>
      <c r="E146" s="1860"/>
      <c r="F146" s="1860"/>
      <c r="G146" s="1860"/>
      <c r="H146" s="1860"/>
      <c r="I146" s="1909" t="s">
        <v>8638</v>
      </c>
      <c r="J146" s="1860"/>
      <c r="K146" s="1860"/>
      <c r="L146" s="1911" t="s">
        <v>7933</v>
      </c>
      <c r="M146" s="1911"/>
      <c r="N146" s="1918"/>
      <c r="O146" s="1909" t="s">
        <v>8635</v>
      </c>
      <c r="P146" s="1884"/>
      <c r="Q146" s="1910" t="s">
        <v>7933</v>
      </c>
      <c r="R146" s="1911"/>
      <c r="S146" s="1911"/>
      <c r="T146" s="1860" t="s">
        <v>8639</v>
      </c>
      <c r="U146" s="1860"/>
      <c r="V146" s="1860"/>
      <c r="W146" s="1911" t="s">
        <v>7933</v>
      </c>
      <c r="X146" s="1911"/>
      <c r="Y146" s="1918"/>
      <c r="Z146" s="1909" t="s">
        <v>8635</v>
      </c>
      <c r="AA146" s="1884"/>
      <c r="AB146" s="1910" t="s">
        <v>7933</v>
      </c>
      <c r="AC146" s="1911"/>
      <c r="AD146" s="1911"/>
      <c r="AE146" s="1919"/>
      <c r="AF146" s="1920"/>
      <c r="AG146" s="1920"/>
      <c r="AH146" s="1920"/>
      <c r="AI146" s="1920"/>
      <c r="AJ146" s="1921"/>
      <c r="AL146" s="601" t="b">
        <v>0</v>
      </c>
      <c r="AM146" s="601" t="b">
        <v>0</v>
      </c>
      <c r="AN146" s="601" t="b">
        <v>0</v>
      </c>
      <c r="AO146" s="601" t="b">
        <v>0</v>
      </c>
      <c r="AP146" s="601" t="b">
        <v>0</v>
      </c>
      <c r="AQ146" s="601" t="b">
        <v>0</v>
      </c>
      <c r="AR146" s="601" t="b">
        <v>0</v>
      </c>
    </row>
    <row r="147" spans="1:44" ht="13.5" customHeight="1" x14ac:dyDescent="0.4">
      <c r="A147" s="2372"/>
      <c r="B147" s="2371"/>
      <c r="C147" s="2361" t="s">
        <v>8691</v>
      </c>
      <c r="D147" s="2362"/>
      <c r="E147" s="2362"/>
      <c r="F147" s="2362"/>
      <c r="G147" s="2362"/>
      <c r="H147" s="2363"/>
      <c r="I147" s="2364"/>
      <c r="J147" s="2365"/>
      <c r="K147" s="2365"/>
      <c r="L147" s="2365"/>
      <c r="M147" s="2365"/>
      <c r="N147" s="2365"/>
      <c r="O147" s="2366" t="s">
        <v>8692</v>
      </c>
      <c r="P147" s="2366"/>
      <c r="Q147" s="2366"/>
      <c r="R147" s="2366"/>
      <c r="S147" s="2366"/>
      <c r="T147" s="2366"/>
      <c r="U147" s="2366"/>
      <c r="V147" s="2366"/>
      <c r="W147" s="2366"/>
      <c r="X147" s="2366"/>
      <c r="Y147" s="2366"/>
      <c r="Z147" s="2366"/>
      <c r="AA147" s="2366"/>
      <c r="AB147" s="2366"/>
      <c r="AC147" s="2366"/>
      <c r="AD147" s="2367"/>
      <c r="AE147" s="1457" t="s">
        <v>8696</v>
      </c>
      <c r="AF147" s="2033"/>
      <c r="AG147" s="2033"/>
      <c r="AH147" s="1458"/>
      <c r="AI147" s="2368"/>
      <c r="AJ147" s="2369"/>
    </row>
    <row r="148" spans="1:44" ht="18" customHeight="1" x14ac:dyDescent="0.4">
      <c r="A148" s="2372"/>
      <c r="B148" s="2371"/>
      <c r="C148" s="1457" t="s">
        <v>8825</v>
      </c>
      <c r="D148" s="2033"/>
      <c r="E148" s="2033"/>
      <c r="F148" s="2033"/>
      <c r="G148" s="2033"/>
      <c r="H148" s="1458"/>
      <c r="I148" s="2067">
        <v>2</v>
      </c>
      <c r="J148" s="2068"/>
      <c r="K148" s="2068"/>
      <c r="L148" s="2068"/>
      <c r="M148" s="2069"/>
      <c r="N148" s="1457" t="s">
        <v>8720</v>
      </c>
      <c r="O148" s="2033"/>
      <c r="P148" s="2033"/>
      <c r="Q148" s="2033"/>
      <c r="R148" s="1458"/>
      <c r="S148" s="2067">
        <v>2</v>
      </c>
      <c r="T148" s="2068"/>
      <c r="U148" s="2068"/>
      <c r="V148" s="2068"/>
      <c r="W148" s="2069"/>
      <c r="X148" s="1457" t="s">
        <v>8843</v>
      </c>
      <c r="Y148" s="2033"/>
      <c r="Z148" s="2033"/>
      <c r="AA148" s="2033"/>
      <c r="AB148" s="2033"/>
      <c r="AC148" s="676">
        <v>1</v>
      </c>
      <c r="AD148" s="615" t="str">
        <f>IF(ISNA(VLOOKUP(AC148, 出力変換_施設等の区分_児童デイ,4,FALSE)),0, VLOOKUP(AC148, 出力変換_施設等の区分_児童デイ,4,FALSE)) &amp; ""</f>
        <v>0</v>
      </c>
      <c r="AE148" s="678" t="s">
        <v>8865</v>
      </c>
      <c r="AF148" s="615" t="str">
        <f>IF(ISNA(VLOOKUP(AE148, 取込変換_施設等の区分_児童デイ,2,FALSE)),1, VLOOKUP(AE148, 取込変換_施設等の区分_児童デイ,2,FALSE)) &amp; ""</f>
        <v>1</v>
      </c>
      <c r="AG148" s="608"/>
      <c r="AH148" s="608"/>
      <c r="AI148" s="608"/>
      <c r="AJ148" s="679"/>
    </row>
    <row r="149" spans="1:44" ht="18" customHeight="1" thickBot="1" x14ac:dyDescent="0.45">
      <c r="A149" s="703"/>
      <c r="B149" s="704"/>
      <c r="C149" s="2379" t="s">
        <v>8860</v>
      </c>
      <c r="D149" s="2379"/>
      <c r="E149" s="2379"/>
      <c r="F149" s="2379"/>
      <c r="G149" s="2379"/>
      <c r="H149" s="2379"/>
      <c r="I149" s="2380">
        <v>2</v>
      </c>
      <c r="J149" s="2380"/>
      <c r="K149" s="2380"/>
      <c r="L149" s="2380"/>
      <c r="M149" s="2380"/>
      <c r="N149" s="2381"/>
      <c r="O149" s="2381"/>
      <c r="P149" s="2381"/>
      <c r="Q149" s="2381"/>
      <c r="R149" s="2381"/>
      <c r="S149" s="2381"/>
      <c r="T149" s="2381"/>
      <c r="U149" s="2381"/>
      <c r="V149" s="2381"/>
      <c r="W149" s="2381"/>
      <c r="X149" s="2381"/>
      <c r="Y149" s="2381"/>
      <c r="Z149" s="2381"/>
      <c r="AA149" s="2381"/>
      <c r="AB149" s="2381"/>
      <c r="AC149" s="2381"/>
      <c r="AD149" s="2381"/>
      <c r="AE149" s="2381"/>
      <c r="AF149" s="2381"/>
      <c r="AG149" s="2381"/>
      <c r="AH149" s="2381"/>
      <c r="AI149" s="2381"/>
      <c r="AJ149" s="2382"/>
    </row>
    <row r="150" spans="1:44" ht="13.5" customHeight="1" x14ac:dyDescent="0.4">
      <c r="A150" s="2375" t="s">
        <v>8774</v>
      </c>
      <c r="B150" s="2376"/>
      <c r="C150" s="2075" t="s">
        <v>8621</v>
      </c>
      <c r="D150" s="2076"/>
      <c r="E150" s="2076"/>
      <c r="F150" s="2076"/>
      <c r="G150" s="2076"/>
      <c r="H150" s="2077"/>
      <c r="I150" s="2078" t="s">
        <v>8839</v>
      </c>
      <c r="J150" s="2078"/>
      <c r="K150" s="2078"/>
      <c r="L150" s="2078"/>
      <c r="M150" s="2078"/>
      <c r="N150" s="2078"/>
      <c r="O150" s="2078" t="s">
        <v>8840</v>
      </c>
      <c r="P150" s="2078"/>
      <c r="Q150" s="2078"/>
      <c r="R150" s="2078"/>
      <c r="S150" s="2078"/>
      <c r="T150" s="2078"/>
      <c r="U150" s="2079"/>
      <c r="V150" s="2079"/>
      <c r="W150" s="2079"/>
      <c r="X150" s="2079"/>
      <c r="Y150" s="2079"/>
      <c r="Z150" s="2079"/>
      <c r="AA150" s="2079"/>
      <c r="AB150" s="2079"/>
      <c r="AC150" s="2079"/>
      <c r="AD150" s="2079"/>
      <c r="AE150" s="2079"/>
      <c r="AF150" s="2079"/>
      <c r="AG150" s="2063"/>
      <c r="AH150" s="2373"/>
      <c r="AI150" s="2373"/>
      <c r="AJ150" s="2374"/>
    </row>
    <row r="151" spans="1:44" ht="13.5" customHeight="1" x14ac:dyDescent="0.4">
      <c r="A151" s="2377"/>
      <c r="B151" s="2378"/>
      <c r="C151" s="1927"/>
      <c r="D151" s="1928"/>
      <c r="E151" s="1928"/>
      <c r="F151" s="1928"/>
      <c r="G151" s="1928"/>
      <c r="H151" s="1929"/>
      <c r="I151" s="1864" t="s">
        <v>8624</v>
      </c>
      <c r="J151" s="1864"/>
      <c r="K151" s="1864"/>
      <c r="L151" s="1864" t="s">
        <v>8625</v>
      </c>
      <c r="M151" s="1864"/>
      <c r="N151" s="1864"/>
      <c r="O151" s="1864" t="s">
        <v>8624</v>
      </c>
      <c r="P151" s="1864"/>
      <c r="Q151" s="1864"/>
      <c r="R151" s="1864" t="s">
        <v>8625</v>
      </c>
      <c r="S151" s="1864"/>
      <c r="T151" s="1864"/>
      <c r="U151" s="1864" t="s">
        <v>8624</v>
      </c>
      <c r="V151" s="1864"/>
      <c r="W151" s="1864"/>
      <c r="X151" s="1864" t="s">
        <v>8625</v>
      </c>
      <c r="Y151" s="1864"/>
      <c r="Z151" s="1864"/>
      <c r="AA151" s="1864" t="s">
        <v>8624</v>
      </c>
      <c r="AB151" s="1864"/>
      <c r="AC151" s="1864"/>
      <c r="AD151" s="1864" t="s">
        <v>8625</v>
      </c>
      <c r="AE151" s="1864"/>
      <c r="AF151" s="1864"/>
      <c r="AG151" s="2349"/>
      <c r="AH151" s="2350"/>
      <c r="AI151" s="2350"/>
      <c r="AJ151" s="2351"/>
    </row>
    <row r="152" spans="1:44" ht="13.5" customHeight="1" x14ac:dyDescent="0.4">
      <c r="A152" s="2377"/>
      <c r="B152" s="2378"/>
      <c r="C152" s="1864" t="s">
        <v>8626</v>
      </c>
      <c r="D152" s="1864"/>
      <c r="E152" s="1864"/>
      <c r="F152" s="1864" t="s">
        <v>8627</v>
      </c>
      <c r="G152" s="1864"/>
      <c r="H152" s="1864"/>
      <c r="I152" s="2040"/>
      <c r="J152" s="2040"/>
      <c r="K152" s="2040"/>
      <c r="L152" s="2040"/>
      <c r="M152" s="2040"/>
      <c r="N152" s="2040"/>
      <c r="O152" s="2040"/>
      <c r="P152" s="2040"/>
      <c r="Q152" s="2040"/>
      <c r="R152" s="2040"/>
      <c r="S152" s="2040"/>
      <c r="T152" s="2040"/>
      <c r="U152" s="2040"/>
      <c r="V152" s="2040"/>
      <c r="W152" s="2040"/>
      <c r="X152" s="2040"/>
      <c r="Y152" s="2040"/>
      <c r="Z152" s="2040"/>
      <c r="AA152" s="2040"/>
      <c r="AB152" s="2040"/>
      <c r="AC152" s="2040"/>
      <c r="AD152" s="1939"/>
      <c r="AE152" s="1940"/>
      <c r="AF152" s="1941"/>
      <c r="AG152" s="2349"/>
      <c r="AH152" s="2350"/>
      <c r="AI152" s="2350"/>
      <c r="AJ152" s="2351"/>
    </row>
    <row r="153" spans="1:44" ht="13.5" customHeight="1" x14ac:dyDescent="0.4">
      <c r="A153" s="2377"/>
      <c r="B153" s="2378"/>
      <c r="C153" s="1864"/>
      <c r="D153" s="1864"/>
      <c r="E153" s="1864"/>
      <c r="F153" s="1864" t="s">
        <v>8628</v>
      </c>
      <c r="G153" s="1864"/>
      <c r="H153" s="1864"/>
      <c r="I153" s="2040"/>
      <c r="J153" s="2040"/>
      <c r="K153" s="2040"/>
      <c r="L153" s="2040"/>
      <c r="M153" s="2040"/>
      <c r="N153" s="2040"/>
      <c r="O153" s="2040"/>
      <c r="P153" s="2040"/>
      <c r="Q153" s="2040"/>
      <c r="R153" s="2040"/>
      <c r="S153" s="2040"/>
      <c r="T153" s="2040"/>
      <c r="U153" s="2040"/>
      <c r="V153" s="2040"/>
      <c r="W153" s="2040"/>
      <c r="X153" s="2040"/>
      <c r="Y153" s="2040"/>
      <c r="Z153" s="2040"/>
      <c r="AA153" s="2040"/>
      <c r="AB153" s="2040"/>
      <c r="AC153" s="2040"/>
      <c r="AD153" s="1939"/>
      <c r="AE153" s="1940"/>
      <c r="AF153" s="1941"/>
      <c r="AG153" s="2349"/>
      <c r="AH153" s="2350"/>
      <c r="AI153" s="2350"/>
      <c r="AJ153" s="2351"/>
    </row>
    <row r="154" spans="1:44" ht="13.5" customHeight="1" x14ac:dyDescent="0.4">
      <c r="A154" s="2377"/>
      <c r="B154" s="2378"/>
      <c r="C154" s="1864" t="s">
        <v>8629</v>
      </c>
      <c r="D154" s="1864"/>
      <c r="E154" s="1864"/>
      <c r="F154" s="1864"/>
      <c r="G154" s="1864"/>
      <c r="H154" s="1864"/>
      <c r="I154" s="2040"/>
      <c r="J154" s="2040"/>
      <c r="K154" s="2040"/>
      <c r="L154" s="2040"/>
      <c r="M154" s="2040"/>
      <c r="N154" s="2040"/>
      <c r="O154" s="2040"/>
      <c r="P154" s="2040"/>
      <c r="Q154" s="2040"/>
      <c r="R154" s="2040"/>
      <c r="S154" s="2040"/>
      <c r="T154" s="2040"/>
      <c r="U154" s="2040"/>
      <c r="V154" s="2040"/>
      <c r="W154" s="2040"/>
      <c r="X154" s="2040"/>
      <c r="Y154" s="2040"/>
      <c r="Z154" s="2040"/>
      <c r="AA154" s="2040"/>
      <c r="AB154" s="2040"/>
      <c r="AC154" s="2040"/>
      <c r="AD154" s="2040"/>
      <c r="AE154" s="2040"/>
      <c r="AF154" s="2040"/>
      <c r="AG154" s="2349"/>
      <c r="AH154" s="2350"/>
      <c r="AI154" s="2350"/>
      <c r="AJ154" s="2351"/>
    </row>
    <row r="155" spans="1:44" ht="13.5" customHeight="1" x14ac:dyDescent="0.4">
      <c r="A155" s="2377"/>
      <c r="B155" s="2378"/>
      <c r="C155" s="1913" t="s">
        <v>8630</v>
      </c>
      <c r="D155" s="1913"/>
      <c r="E155" s="1913"/>
      <c r="F155" s="1913"/>
      <c r="G155" s="1913"/>
      <c r="H155" s="1913"/>
      <c r="I155" s="2066"/>
      <c r="J155" s="2066"/>
      <c r="K155" s="2066"/>
      <c r="L155" s="2066"/>
      <c r="M155" s="2066"/>
      <c r="N155" s="2066"/>
      <c r="O155" s="2066"/>
      <c r="P155" s="2066"/>
      <c r="Q155" s="2066"/>
      <c r="R155" s="2066"/>
      <c r="S155" s="2066"/>
      <c r="T155" s="2066"/>
      <c r="U155" s="2066"/>
      <c r="V155" s="2066"/>
      <c r="W155" s="2066"/>
      <c r="X155" s="2066"/>
      <c r="Y155" s="2066"/>
      <c r="Z155" s="2066"/>
      <c r="AA155" s="2066"/>
      <c r="AB155" s="2066"/>
      <c r="AC155" s="2066"/>
      <c r="AD155" s="2066"/>
      <c r="AE155" s="2066"/>
      <c r="AF155" s="2066"/>
      <c r="AG155" s="2352"/>
      <c r="AH155" s="2353"/>
      <c r="AI155" s="2353"/>
      <c r="AJ155" s="2354"/>
    </row>
    <row r="156" spans="1:44" ht="18" customHeight="1" x14ac:dyDescent="0.4">
      <c r="A156" s="2370" t="s">
        <v>8872</v>
      </c>
      <c r="B156" s="2371"/>
      <c r="C156" s="1860" t="s">
        <v>8632</v>
      </c>
      <c r="D156" s="1860"/>
      <c r="E156" s="1860"/>
      <c r="F156" s="1860"/>
      <c r="G156" s="1860"/>
      <c r="H156" s="1860"/>
      <c r="I156" s="1915"/>
      <c r="J156" s="1916"/>
      <c r="K156" s="1916"/>
      <c r="L156" s="1916"/>
      <c r="M156" s="1916"/>
      <c r="N156" s="1916"/>
      <c r="O156" s="1916"/>
      <c r="P156" s="1916"/>
      <c r="Q156" s="1916"/>
      <c r="R156" s="1916"/>
      <c r="S156" s="1916"/>
      <c r="T156" s="1916"/>
      <c r="U156" s="1916"/>
      <c r="V156" s="1916"/>
      <c r="W156" s="1916"/>
      <c r="X156" s="1916"/>
      <c r="Y156" s="1916"/>
      <c r="Z156" s="1916"/>
      <c r="AA156" s="1916"/>
      <c r="AB156" s="1916"/>
      <c r="AC156" s="1916"/>
      <c r="AD156" s="1916"/>
      <c r="AE156" s="1916"/>
      <c r="AF156" s="1916"/>
      <c r="AG156" s="1916"/>
      <c r="AH156" s="1916"/>
      <c r="AI156" s="1916"/>
      <c r="AJ156" s="1917"/>
      <c r="AL156" s="600" t="b">
        <v>0</v>
      </c>
      <c r="AM156" s="600" t="b">
        <v>0</v>
      </c>
      <c r="AN156" s="600" t="b">
        <v>0</v>
      </c>
      <c r="AO156" s="600" t="b">
        <v>0</v>
      </c>
      <c r="AP156" s="600" t="b">
        <v>0</v>
      </c>
      <c r="AQ156" s="600" t="b">
        <v>0</v>
      </c>
      <c r="AR156" s="600" t="b">
        <v>0</v>
      </c>
    </row>
    <row r="157" spans="1:44" ht="13.5" customHeight="1" x14ac:dyDescent="0.4">
      <c r="A157" s="2372"/>
      <c r="B157" s="2371"/>
      <c r="C157" s="1860" t="s">
        <v>8633</v>
      </c>
      <c r="D157" s="1860"/>
      <c r="E157" s="1860"/>
      <c r="F157" s="1860"/>
      <c r="G157" s="1860"/>
      <c r="H157" s="1860"/>
      <c r="I157" s="1909" t="s">
        <v>8634</v>
      </c>
      <c r="J157" s="1860"/>
      <c r="K157" s="1860"/>
      <c r="L157" s="1911" t="s">
        <v>7933</v>
      </c>
      <c r="M157" s="1911"/>
      <c r="N157" s="1918"/>
      <c r="O157" s="1909" t="s">
        <v>8635</v>
      </c>
      <c r="P157" s="1884"/>
      <c r="Q157" s="1910" t="s">
        <v>7933</v>
      </c>
      <c r="R157" s="1911"/>
      <c r="S157" s="1911"/>
      <c r="T157" s="1860" t="s">
        <v>8636</v>
      </c>
      <c r="U157" s="1860"/>
      <c r="V157" s="1860"/>
      <c r="W157" s="1911" t="s">
        <v>7933</v>
      </c>
      <c r="X157" s="1911"/>
      <c r="Y157" s="1918"/>
      <c r="Z157" s="1909" t="s">
        <v>8873</v>
      </c>
      <c r="AA157" s="1884"/>
      <c r="AB157" s="1910" t="s">
        <v>7933</v>
      </c>
      <c r="AC157" s="1911"/>
      <c r="AD157" s="1911"/>
      <c r="AE157" s="1860" t="s">
        <v>196</v>
      </c>
      <c r="AF157" s="1860"/>
      <c r="AG157" s="1860"/>
      <c r="AH157" s="1860"/>
      <c r="AI157" s="1860"/>
      <c r="AJ157" s="1912"/>
    </row>
    <row r="158" spans="1:44" ht="13.5" customHeight="1" x14ac:dyDescent="0.4">
      <c r="A158" s="2372"/>
      <c r="B158" s="2371"/>
      <c r="C158" s="1860"/>
      <c r="D158" s="1860"/>
      <c r="E158" s="1860"/>
      <c r="F158" s="1860"/>
      <c r="G158" s="1860"/>
      <c r="H158" s="1860"/>
      <c r="I158" s="1909" t="s">
        <v>8638</v>
      </c>
      <c r="J158" s="1860"/>
      <c r="K158" s="1860"/>
      <c r="L158" s="1911" t="s">
        <v>7933</v>
      </c>
      <c r="M158" s="1911"/>
      <c r="N158" s="1918"/>
      <c r="O158" s="1909" t="s">
        <v>8745</v>
      </c>
      <c r="P158" s="1884"/>
      <c r="Q158" s="1910" t="s">
        <v>7933</v>
      </c>
      <c r="R158" s="1911"/>
      <c r="S158" s="1911"/>
      <c r="T158" s="1860" t="s">
        <v>8639</v>
      </c>
      <c r="U158" s="1860"/>
      <c r="V158" s="1860"/>
      <c r="W158" s="1911" t="s">
        <v>7933</v>
      </c>
      <c r="X158" s="1911"/>
      <c r="Y158" s="1918"/>
      <c r="Z158" s="1909" t="s">
        <v>8873</v>
      </c>
      <c r="AA158" s="1884"/>
      <c r="AB158" s="1910" t="s">
        <v>7933</v>
      </c>
      <c r="AC158" s="1911"/>
      <c r="AD158" s="1911"/>
      <c r="AE158" s="1919"/>
      <c r="AF158" s="1920"/>
      <c r="AG158" s="1920"/>
      <c r="AH158" s="1920"/>
      <c r="AI158" s="1920"/>
      <c r="AJ158" s="1921"/>
      <c r="AL158" s="601" t="b">
        <v>0</v>
      </c>
      <c r="AM158" s="601" t="b">
        <v>0</v>
      </c>
      <c r="AN158" s="601" t="b">
        <v>0</v>
      </c>
      <c r="AO158" s="601" t="b">
        <v>0</v>
      </c>
      <c r="AP158" s="601" t="b">
        <v>0</v>
      </c>
      <c r="AQ158" s="601" t="b">
        <v>0</v>
      </c>
      <c r="AR158" s="601" t="b">
        <v>0</v>
      </c>
    </row>
    <row r="159" spans="1:44" ht="13.5" customHeight="1" x14ac:dyDescent="0.4">
      <c r="A159" s="2372"/>
      <c r="B159" s="2371"/>
      <c r="C159" s="2361" t="s">
        <v>8691</v>
      </c>
      <c r="D159" s="2362"/>
      <c r="E159" s="2362"/>
      <c r="F159" s="2362"/>
      <c r="G159" s="2362"/>
      <c r="H159" s="2363"/>
      <c r="I159" s="2364"/>
      <c r="J159" s="2365"/>
      <c r="K159" s="2365"/>
      <c r="L159" s="2365"/>
      <c r="M159" s="2365"/>
      <c r="N159" s="2365"/>
      <c r="O159" s="2366" t="s">
        <v>8692</v>
      </c>
      <c r="P159" s="2366"/>
      <c r="Q159" s="2366"/>
      <c r="R159" s="2366"/>
      <c r="S159" s="2366"/>
      <c r="T159" s="2366"/>
      <c r="U159" s="2366"/>
      <c r="V159" s="2366"/>
      <c r="W159" s="2366"/>
      <c r="X159" s="2366"/>
      <c r="Y159" s="2366"/>
      <c r="Z159" s="2366"/>
      <c r="AA159" s="2366"/>
      <c r="AB159" s="2366"/>
      <c r="AC159" s="2366"/>
      <c r="AD159" s="2367"/>
      <c r="AE159" s="1457" t="s">
        <v>8696</v>
      </c>
      <c r="AF159" s="2033"/>
      <c r="AG159" s="2033"/>
      <c r="AH159" s="1458"/>
      <c r="AI159" s="2368"/>
      <c r="AJ159" s="2369"/>
    </row>
    <row r="160" spans="1:44" ht="18" customHeight="1" x14ac:dyDescent="0.4">
      <c r="A160" s="2372"/>
      <c r="B160" s="2371"/>
      <c r="C160" s="1457" t="s">
        <v>8750</v>
      </c>
      <c r="D160" s="2033"/>
      <c r="E160" s="2033"/>
      <c r="F160" s="2033"/>
      <c r="G160" s="2033"/>
      <c r="H160" s="1458"/>
      <c r="I160" s="2067">
        <v>2</v>
      </c>
      <c r="J160" s="2068"/>
      <c r="K160" s="2068"/>
      <c r="L160" s="2068"/>
      <c r="M160" s="2069"/>
      <c r="N160" s="1457" t="s">
        <v>8874</v>
      </c>
      <c r="O160" s="2033"/>
      <c r="P160" s="2033"/>
      <c r="Q160" s="2033"/>
      <c r="R160" s="1458"/>
      <c r="S160" s="2067">
        <v>2</v>
      </c>
      <c r="T160" s="2068"/>
      <c r="U160" s="2068"/>
      <c r="V160" s="2068"/>
      <c r="W160" s="2069"/>
      <c r="X160" s="1457" t="s">
        <v>8843</v>
      </c>
      <c r="Y160" s="2033"/>
      <c r="Z160" s="2033"/>
      <c r="AA160" s="2033"/>
      <c r="AB160" s="2033"/>
      <c r="AC160" s="676">
        <v>1</v>
      </c>
      <c r="AD160" s="615" t="str">
        <f>IF(ISNA(VLOOKUP(AC160, 出力変換_施設等の区分_児童デイ,4,FALSE)),0, VLOOKUP(AC160, 出力変換_施設等の区分_児童デイ,4,FALSE)) &amp; ""</f>
        <v>0</v>
      </c>
      <c r="AE160" s="678" t="s">
        <v>8844</v>
      </c>
      <c r="AF160" s="615" t="str">
        <f>IF(ISNA(VLOOKUP(AE160, 取込変換_施設等の区分_児童デイ,2,FALSE)),1, VLOOKUP(AE160, 取込変換_施設等の区分_児童デイ,2,FALSE)) &amp; ""</f>
        <v>1</v>
      </c>
      <c r="AG160" s="608"/>
      <c r="AH160" s="608"/>
      <c r="AI160" s="608"/>
      <c r="AJ160" s="679"/>
    </row>
    <row r="161" spans="1:44" ht="18" customHeight="1" thickBot="1" x14ac:dyDescent="0.45">
      <c r="A161" s="703"/>
      <c r="B161" s="704"/>
      <c r="C161" s="2379" t="s">
        <v>8860</v>
      </c>
      <c r="D161" s="2379"/>
      <c r="E161" s="2379"/>
      <c r="F161" s="2379"/>
      <c r="G161" s="2379"/>
      <c r="H161" s="2379"/>
      <c r="I161" s="2380">
        <v>2</v>
      </c>
      <c r="J161" s="2380"/>
      <c r="K161" s="2380"/>
      <c r="L161" s="2380"/>
      <c r="M161" s="2380"/>
      <c r="N161" s="2381"/>
      <c r="O161" s="2381"/>
      <c r="P161" s="2381"/>
      <c r="Q161" s="2381"/>
      <c r="R161" s="2381"/>
      <c r="S161" s="2381"/>
      <c r="T161" s="2381"/>
      <c r="U161" s="2381"/>
      <c r="V161" s="2381"/>
      <c r="W161" s="2381"/>
      <c r="X161" s="2381"/>
      <c r="Y161" s="2381"/>
      <c r="Z161" s="2381"/>
      <c r="AA161" s="2381"/>
      <c r="AB161" s="2381"/>
      <c r="AC161" s="2381"/>
      <c r="AD161" s="2381"/>
      <c r="AE161" s="2381"/>
      <c r="AF161" s="2381"/>
      <c r="AG161" s="2381"/>
      <c r="AH161" s="2381"/>
      <c r="AI161" s="2381"/>
      <c r="AJ161" s="2382"/>
    </row>
    <row r="162" spans="1:44" ht="13.5" customHeight="1" x14ac:dyDescent="0.4">
      <c r="A162" s="2375" t="s">
        <v>8774</v>
      </c>
      <c r="B162" s="2376"/>
      <c r="C162" s="2075" t="s">
        <v>8621</v>
      </c>
      <c r="D162" s="2076"/>
      <c r="E162" s="2076"/>
      <c r="F162" s="2076"/>
      <c r="G162" s="2076"/>
      <c r="H162" s="2077"/>
      <c r="I162" s="2078" t="s">
        <v>8839</v>
      </c>
      <c r="J162" s="2078"/>
      <c r="K162" s="2078"/>
      <c r="L162" s="2078"/>
      <c r="M162" s="2078"/>
      <c r="N162" s="2078"/>
      <c r="O162" s="2078" t="s">
        <v>8840</v>
      </c>
      <c r="P162" s="2078"/>
      <c r="Q162" s="2078"/>
      <c r="R162" s="2078"/>
      <c r="S162" s="2078"/>
      <c r="T162" s="2078"/>
      <c r="U162" s="2079"/>
      <c r="V162" s="2079"/>
      <c r="W162" s="2079"/>
      <c r="X162" s="2079"/>
      <c r="Y162" s="2079"/>
      <c r="Z162" s="2079"/>
      <c r="AA162" s="2079"/>
      <c r="AB162" s="2079"/>
      <c r="AC162" s="2079"/>
      <c r="AD162" s="2079"/>
      <c r="AE162" s="2079"/>
      <c r="AF162" s="2079"/>
      <c r="AG162" s="2063"/>
      <c r="AH162" s="2373"/>
      <c r="AI162" s="2373"/>
      <c r="AJ162" s="2374"/>
    </row>
    <row r="163" spans="1:44" ht="13.5" customHeight="1" x14ac:dyDescent="0.4">
      <c r="A163" s="2377"/>
      <c r="B163" s="2378"/>
      <c r="C163" s="1927"/>
      <c r="D163" s="1928"/>
      <c r="E163" s="1928"/>
      <c r="F163" s="1928"/>
      <c r="G163" s="1928"/>
      <c r="H163" s="1929"/>
      <c r="I163" s="1864" t="s">
        <v>8624</v>
      </c>
      <c r="J163" s="1864"/>
      <c r="K163" s="1864"/>
      <c r="L163" s="1864" t="s">
        <v>8625</v>
      </c>
      <c r="M163" s="1864"/>
      <c r="N163" s="1864"/>
      <c r="O163" s="1864" t="s">
        <v>8624</v>
      </c>
      <c r="P163" s="1864"/>
      <c r="Q163" s="1864"/>
      <c r="R163" s="1864" t="s">
        <v>8625</v>
      </c>
      <c r="S163" s="1864"/>
      <c r="T163" s="1864"/>
      <c r="U163" s="1864" t="s">
        <v>8624</v>
      </c>
      <c r="V163" s="1864"/>
      <c r="W163" s="1864"/>
      <c r="X163" s="1864" t="s">
        <v>8625</v>
      </c>
      <c r="Y163" s="1864"/>
      <c r="Z163" s="1864"/>
      <c r="AA163" s="1864" t="s">
        <v>8624</v>
      </c>
      <c r="AB163" s="1864"/>
      <c r="AC163" s="1864"/>
      <c r="AD163" s="1864" t="s">
        <v>8625</v>
      </c>
      <c r="AE163" s="1864"/>
      <c r="AF163" s="1864"/>
      <c r="AG163" s="2349"/>
      <c r="AH163" s="2350"/>
      <c r="AI163" s="2350"/>
      <c r="AJ163" s="2351"/>
    </row>
    <row r="164" spans="1:44" ht="13.5" customHeight="1" x14ac:dyDescent="0.4">
      <c r="A164" s="2377"/>
      <c r="B164" s="2378"/>
      <c r="C164" s="1864" t="s">
        <v>8626</v>
      </c>
      <c r="D164" s="1864"/>
      <c r="E164" s="1864"/>
      <c r="F164" s="1864" t="s">
        <v>8627</v>
      </c>
      <c r="G164" s="1864"/>
      <c r="H164" s="1864"/>
      <c r="I164" s="2040"/>
      <c r="J164" s="2040"/>
      <c r="K164" s="2040"/>
      <c r="L164" s="2040"/>
      <c r="M164" s="2040"/>
      <c r="N164" s="2040"/>
      <c r="O164" s="2040"/>
      <c r="P164" s="2040"/>
      <c r="Q164" s="2040"/>
      <c r="R164" s="2040"/>
      <c r="S164" s="2040"/>
      <c r="T164" s="2040"/>
      <c r="U164" s="2040"/>
      <c r="V164" s="2040"/>
      <c r="W164" s="2040"/>
      <c r="X164" s="2040"/>
      <c r="Y164" s="2040"/>
      <c r="Z164" s="2040"/>
      <c r="AA164" s="2040"/>
      <c r="AB164" s="2040"/>
      <c r="AC164" s="2040"/>
      <c r="AD164" s="1939"/>
      <c r="AE164" s="1940"/>
      <c r="AF164" s="1941"/>
      <c r="AG164" s="2349"/>
      <c r="AH164" s="2350"/>
      <c r="AI164" s="2350"/>
      <c r="AJ164" s="2351"/>
    </row>
    <row r="165" spans="1:44" ht="13.5" customHeight="1" x14ac:dyDescent="0.4">
      <c r="A165" s="2377"/>
      <c r="B165" s="2378"/>
      <c r="C165" s="1864"/>
      <c r="D165" s="1864"/>
      <c r="E165" s="1864"/>
      <c r="F165" s="1864" t="s">
        <v>8628</v>
      </c>
      <c r="G165" s="1864"/>
      <c r="H165" s="1864"/>
      <c r="I165" s="2040"/>
      <c r="J165" s="2040"/>
      <c r="K165" s="2040"/>
      <c r="L165" s="2040"/>
      <c r="M165" s="2040"/>
      <c r="N165" s="2040"/>
      <c r="O165" s="2040"/>
      <c r="P165" s="2040"/>
      <c r="Q165" s="2040"/>
      <c r="R165" s="2040"/>
      <c r="S165" s="2040"/>
      <c r="T165" s="2040"/>
      <c r="U165" s="2040"/>
      <c r="V165" s="2040"/>
      <c r="W165" s="2040"/>
      <c r="X165" s="2040"/>
      <c r="Y165" s="2040"/>
      <c r="Z165" s="2040"/>
      <c r="AA165" s="2040"/>
      <c r="AB165" s="2040"/>
      <c r="AC165" s="2040"/>
      <c r="AD165" s="1939"/>
      <c r="AE165" s="1940"/>
      <c r="AF165" s="1941"/>
      <c r="AG165" s="2349"/>
      <c r="AH165" s="2350"/>
      <c r="AI165" s="2350"/>
      <c r="AJ165" s="2351"/>
    </row>
    <row r="166" spans="1:44" ht="13.5" customHeight="1" x14ac:dyDescent="0.4">
      <c r="A166" s="2377"/>
      <c r="B166" s="2378"/>
      <c r="C166" s="1864" t="s">
        <v>8629</v>
      </c>
      <c r="D166" s="1864"/>
      <c r="E166" s="1864"/>
      <c r="F166" s="1864"/>
      <c r="G166" s="1864"/>
      <c r="H166" s="1864"/>
      <c r="I166" s="2040"/>
      <c r="J166" s="2040"/>
      <c r="K166" s="2040"/>
      <c r="L166" s="2040"/>
      <c r="M166" s="2040"/>
      <c r="N166" s="2040"/>
      <c r="O166" s="2040"/>
      <c r="P166" s="2040"/>
      <c r="Q166" s="2040"/>
      <c r="R166" s="2040"/>
      <c r="S166" s="2040"/>
      <c r="T166" s="2040"/>
      <c r="U166" s="2040"/>
      <c r="V166" s="2040"/>
      <c r="W166" s="2040"/>
      <c r="X166" s="2040"/>
      <c r="Y166" s="2040"/>
      <c r="Z166" s="2040"/>
      <c r="AA166" s="2040"/>
      <c r="AB166" s="2040"/>
      <c r="AC166" s="2040"/>
      <c r="AD166" s="2040"/>
      <c r="AE166" s="2040"/>
      <c r="AF166" s="2040"/>
      <c r="AG166" s="2349"/>
      <c r="AH166" s="2350"/>
      <c r="AI166" s="2350"/>
      <c r="AJ166" s="2351"/>
    </row>
    <row r="167" spans="1:44" ht="13.5" customHeight="1" x14ac:dyDescent="0.4">
      <c r="A167" s="2377"/>
      <c r="B167" s="2378"/>
      <c r="C167" s="1913" t="s">
        <v>8630</v>
      </c>
      <c r="D167" s="1913"/>
      <c r="E167" s="1913"/>
      <c r="F167" s="1913"/>
      <c r="G167" s="1913"/>
      <c r="H167" s="1913"/>
      <c r="I167" s="2066"/>
      <c r="J167" s="2066"/>
      <c r="K167" s="2066"/>
      <c r="L167" s="2066"/>
      <c r="M167" s="2066"/>
      <c r="N167" s="2066"/>
      <c r="O167" s="2066"/>
      <c r="P167" s="2066"/>
      <c r="Q167" s="2066"/>
      <c r="R167" s="2066"/>
      <c r="S167" s="2066"/>
      <c r="T167" s="2066"/>
      <c r="U167" s="2066"/>
      <c r="V167" s="2066"/>
      <c r="W167" s="2066"/>
      <c r="X167" s="2066"/>
      <c r="Y167" s="2066"/>
      <c r="Z167" s="2066"/>
      <c r="AA167" s="2066"/>
      <c r="AB167" s="2066"/>
      <c r="AC167" s="2066"/>
      <c r="AD167" s="2066"/>
      <c r="AE167" s="2066"/>
      <c r="AF167" s="2066"/>
      <c r="AG167" s="2352"/>
      <c r="AH167" s="2353"/>
      <c r="AI167" s="2353"/>
      <c r="AJ167" s="2354"/>
    </row>
    <row r="168" spans="1:44" ht="18" customHeight="1" x14ac:dyDescent="0.4">
      <c r="A168" s="2370" t="s">
        <v>8875</v>
      </c>
      <c r="B168" s="2371"/>
      <c r="C168" s="1860" t="s">
        <v>8632</v>
      </c>
      <c r="D168" s="1860"/>
      <c r="E168" s="1860"/>
      <c r="F168" s="1860"/>
      <c r="G168" s="1860"/>
      <c r="H168" s="1860"/>
      <c r="I168" s="1915"/>
      <c r="J168" s="1916"/>
      <c r="K168" s="1916"/>
      <c r="L168" s="1916"/>
      <c r="M168" s="1916"/>
      <c r="N168" s="1916"/>
      <c r="O168" s="1916"/>
      <c r="P168" s="1916"/>
      <c r="Q168" s="1916"/>
      <c r="R168" s="1916"/>
      <c r="S168" s="1916"/>
      <c r="T168" s="1916"/>
      <c r="U168" s="1916"/>
      <c r="V168" s="1916"/>
      <c r="W168" s="1916"/>
      <c r="X168" s="1916"/>
      <c r="Y168" s="1916"/>
      <c r="Z168" s="1916"/>
      <c r="AA168" s="1916"/>
      <c r="AB168" s="1916"/>
      <c r="AC168" s="1916"/>
      <c r="AD168" s="1916"/>
      <c r="AE168" s="1916"/>
      <c r="AF168" s="1916"/>
      <c r="AG168" s="1916"/>
      <c r="AH168" s="1916"/>
      <c r="AI168" s="1916"/>
      <c r="AJ168" s="1917"/>
      <c r="AL168" s="600" t="b">
        <v>0</v>
      </c>
      <c r="AM168" s="600" t="b">
        <v>0</v>
      </c>
      <c r="AN168" s="600" t="b">
        <v>0</v>
      </c>
      <c r="AO168" s="600" t="b">
        <v>0</v>
      </c>
      <c r="AP168" s="600" t="b">
        <v>0</v>
      </c>
      <c r="AQ168" s="600" t="b">
        <v>0</v>
      </c>
      <c r="AR168" s="600" t="b">
        <v>0</v>
      </c>
    </row>
    <row r="169" spans="1:44" ht="13.5" customHeight="1" x14ac:dyDescent="0.4">
      <c r="A169" s="2372"/>
      <c r="B169" s="2371"/>
      <c r="C169" s="1860" t="s">
        <v>8633</v>
      </c>
      <c r="D169" s="1860"/>
      <c r="E169" s="1860"/>
      <c r="F169" s="1860"/>
      <c r="G169" s="1860"/>
      <c r="H169" s="1860"/>
      <c r="I169" s="1909" t="s">
        <v>8634</v>
      </c>
      <c r="J169" s="1860"/>
      <c r="K169" s="1860"/>
      <c r="L169" s="1911" t="s">
        <v>7933</v>
      </c>
      <c r="M169" s="1911"/>
      <c r="N169" s="1918"/>
      <c r="O169" s="1909" t="s">
        <v>8635</v>
      </c>
      <c r="P169" s="1884"/>
      <c r="Q169" s="1910" t="s">
        <v>7933</v>
      </c>
      <c r="R169" s="1911"/>
      <c r="S169" s="1911"/>
      <c r="T169" s="1860" t="s">
        <v>8636</v>
      </c>
      <c r="U169" s="1860"/>
      <c r="V169" s="1860"/>
      <c r="W169" s="1911" t="s">
        <v>7933</v>
      </c>
      <c r="X169" s="1911"/>
      <c r="Y169" s="1918"/>
      <c r="Z169" s="1909" t="s">
        <v>8637</v>
      </c>
      <c r="AA169" s="1884"/>
      <c r="AB169" s="1910" t="s">
        <v>7933</v>
      </c>
      <c r="AC169" s="1911"/>
      <c r="AD169" s="1911"/>
      <c r="AE169" s="1860" t="s">
        <v>196</v>
      </c>
      <c r="AF169" s="1860"/>
      <c r="AG169" s="1860"/>
      <c r="AH169" s="1860"/>
      <c r="AI169" s="1860"/>
      <c r="AJ169" s="1912"/>
    </row>
    <row r="170" spans="1:44" ht="13.5" customHeight="1" x14ac:dyDescent="0.4">
      <c r="A170" s="2372"/>
      <c r="B170" s="2371"/>
      <c r="C170" s="1860"/>
      <c r="D170" s="1860"/>
      <c r="E170" s="1860"/>
      <c r="F170" s="1860"/>
      <c r="G170" s="1860"/>
      <c r="H170" s="1860"/>
      <c r="I170" s="1909" t="s">
        <v>8638</v>
      </c>
      <c r="J170" s="1860"/>
      <c r="K170" s="1860"/>
      <c r="L170" s="1911" t="s">
        <v>7933</v>
      </c>
      <c r="M170" s="1911"/>
      <c r="N170" s="1918"/>
      <c r="O170" s="1909" t="s">
        <v>8635</v>
      </c>
      <c r="P170" s="1884"/>
      <c r="Q170" s="1910" t="s">
        <v>7933</v>
      </c>
      <c r="R170" s="1911"/>
      <c r="S170" s="1911"/>
      <c r="T170" s="1860" t="s">
        <v>8639</v>
      </c>
      <c r="U170" s="1860"/>
      <c r="V170" s="1860"/>
      <c r="W170" s="1911" t="s">
        <v>7933</v>
      </c>
      <c r="X170" s="1911"/>
      <c r="Y170" s="1918"/>
      <c r="Z170" s="1909" t="s">
        <v>8745</v>
      </c>
      <c r="AA170" s="1884"/>
      <c r="AB170" s="1910" t="s">
        <v>7933</v>
      </c>
      <c r="AC170" s="1911"/>
      <c r="AD170" s="1911"/>
      <c r="AE170" s="1919"/>
      <c r="AF170" s="1920"/>
      <c r="AG170" s="1920"/>
      <c r="AH170" s="1920"/>
      <c r="AI170" s="1920"/>
      <c r="AJ170" s="1921"/>
      <c r="AL170" s="601" t="b">
        <v>0</v>
      </c>
      <c r="AM170" s="601" t="b">
        <v>0</v>
      </c>
      <c r="AN170" s="601" t="b">
        <v>0</v>
      </c>
      <c r="AO170" s="601" t="b">
        <v>0</v>
      </c>
      <c r="AP170" s="601" t="b">
        <v>0</v>
      </c>
      <c r="AQ170" s="601" t="b">
        <v>0</v>
      </c>
      <c r="AR170" s="601" t="b">
        <v>0</v>
      </c>
    </row>
    <row r="171" spans="1:44" ht="13.5" customHeight="1" x14ac:dyDescent="0.4">
      <c r="A171" s="2372"/>
      <c r="B171" s="2371"/>
      <c r="C171" s="2361" t="s">
        <v>8691</v>
      </c>
      <c r="D171" s="2362"/>
      <c r="E171" s="2362"/>
      <c r="F171" s="2362"/>
      <c r="G171" s="2362"/>
      <c r="H171" s="2363"/>
      <c r="I171" s="2364"/>
      <c r="J171" s="2365"/>
      <c r="K171" s="2365"/>
      <c r="L171" s="2365"/>
      <c r="M171" s="2365"/>
      <c r="N171" s="2365"/>
      <c r="O171" s="2366" t="s">
        <v>8692</v>
      </c>
      <c r="P171" s="2366"/>
      <c r="Q171" s="2366"/>
      <c r="R171" s="2366"/>
      <c r="S171" s="2366"/>
      <c r="T171" s="2366"/>
      <c r="U171" s="2366"/>
      <c r="V171" s="2366"/>
      <c r="W171" s="2366"/>
      <c r="X171" s="2366"/>
      <c r="Y171" s="2366"/>
      <c r="Z171" s="2366"/>
      <c r="AA171" s="2366"/>
      <c r="AB171" s="2366"/>
      <c r="AC171" s="2366"/>
      <c r="AD171" s="2367"/>
      <c r="AE171" s="1457" t="s">
        <v>8696</v>
      </c>
      <c r="AF171" s="2033"/>
      <c r="AG171" s="2033"/>
      <c r="AH171" s="1458"/>
      <c r="AI171" s="2368"/>
      <c r="AJ171" s="2369"/>
    </row>
    <row r="172" spans="1:44" ht="18" customHeight="1" x14ac:dyDescent="0.4">
      <c r="A172" s="2372"/>
      <c r="B172" s="2371"/>
      <c r="C172" s="1457" t="s">
        <v>8750</v>
      </c>
      <c r="D172" s="2033"/>
      <c r="E172" s="2033"/>
      <c r="F172" s="2033"/>
      <c r="G172" s="2033"/>
      <c r="H172" s="1458"/>
      <c r="I172" s="2067">
        <v>2</v>
      </c>
      <c r="J172" s="2068"/>
      <c r="K172" s="2068"/>
      <c r="L172" s="2068"/>
      <c r="M172" s="2069"/>
      <c r="N172" s="1457" t="s">
        <v>8720</v>
      </c>
      <c r="O172" s="2033"/>
      <c r="P172" s="2033"/>
      <c r="Q172" s="2033"/>
      <c r="R172" s="1458"/>
      <c r="S172" s="2067">
        <v>2</v>
      </c>
      <c r="T172" s="2068"/>
      <c r="U172" s="2068"/>
      <c r="V172" s="2068"/>
      <c r="W172" s="2069"/>
      <c r="X172" s="1457" t="s">
        <v>8843</v>
      </c>
      <c r="Y172" s="2033"/>
      <c r="Z172" s="2033"/>
      <c r="AA172" s="2033"/>
      <c r="AB172" s="2033"/>
      <c r="AC172" s="676">
        <v>1</v>
      </c>
      <c r="AD172" s="615" t="str">
        <f>IF(ISNA(VLOOKUP(AC172, 出力変換_施設等の区分_児童デイ,4,FALSE)),0, VLOOKUP(AC172, 出力変換_施設等の区分_児童デイ,4,FALSE)) &amp; ""</f>
        <v>0</v>
      </c>
      <c r="AE172" s="678" t="s">
        <v>8870</v>
      </c>
      <c r="AF172" s="615" t="str">
        <f>IF(ISNA(VLOOKUP(AE172, 取込変換_施設等の区分_児童デイ,2,FALSE)),1, VLOOKUP(AE172, 取込変換_施設等の区分_児童デイ,2,FALSE)) &amp; ""</f>
        <v>1</v>
      </c>
      <c r="AG172" s="608"/>
      <c r="AH172" s="608"/>
      <c r="AI172" s="608"/>
      <c r="AJ172" s="679"/>
    </row>
    <row r="173" spans="1:44" ht="18" customHeight="1" thickBot="1" x14ac:dyDescent="0.45">
      <c r="A173" s="703"/>
      <c r="B173" s="704"/>
      <c r="C173" s="2379" t="s">
        <v>8868</v>
      </c>
      <c r="D173" s="2379"/>
      <c r="E173" s="2379"/>
      <c r="F173" s="2379"/>
      <c r="G173" s="2379"/>
      <c r="H173" s="2379"/>
      <c r="I173" s="2380">
        <v>2</v>
      </c>
      <c r="J173" s="2380"/>
      <c r="K173" s="2380"/>
      <c r="L173" s="2380"/>
      <c r="M173" s="2380"/>
      <c r="N173" s="2381"/>
      <c r="O173" s="2381"/>
      <c r="P173" s="2381"/>
      <c r="Q173" s="2381"/>
      <c r="R173" s="2381"/>
      <c r="S173" s="2381"/>
      <c r="T173" s="2381"/>
      <c r="U173" s="2381"/>
      <c r="V173" s="2381"/>
      <c r="W173" s="2381"/>
      <c r="X173" s="2381"/>
      <c r="Y173" s="2381"/>
      <c r="Z173" s="2381"/>
      <c r="AA173" s="2381"/>
      <c r="AB173" s="2381"/>
      <c r="AC173" s="2381"/>
      <c r="AD173" s="2381"/>
      <c r="AE173" s="2381"/>
      <c r="AF173" s="2381"/>
      <c r="AG173" s="2381"/>
      <c r="AH173" s="2381"/>
      <c r="AI173" s="2381"/>
      <c r="AJ173" s="2382"/>
    </row>
    <row r="174" spans="1:44" ht="13.5" customHeight="1" x14ac:dyDescent="0.4">
      <c r="A174" s="2375" t="s">
        <v>8774</v>
      </c>
      <c r="B174" s="2376"/>
      <c r="C174" s="2075" t="s">
        <v>8621</v>
      </c>
      <c r="D174" s="2076"/>
      <c r="E174" s="2076"/>
      <c r="F174" s="2076"/>
      <c r="G174" s="2076"/>
      <c r="H174" s="2077"/>
      <c r="I174" s="2078" t="s">
        <v>8839</v>
      </c>
      <c r="J174" s="2078"/>
      <c r="K174" s="2078"/>
      <c r="L174" s="2078"/>
      <c r="M174" s="2078"/>
      <c r="N174" s="2078"/>
      <c r="O174" s="2078" t="s">
        <v>8840</v>
      </c>
      <c r="P174" s="2078"/>
      <c r="Q174" s="2078"/>
      <c r="R174" s="2078"/>
      <c r="S174" s="2078"/>
      <c r="T174" s="2078"/>
      <c r="U174" s="2079"/>
      <c r="V174" s="2079"/>
      <c r="W174" s="2079"/>
      <c r="X174" s="2079"/>
      <c r="Y174" s="2079"/>
      <c r="Z174" s="2079"/>
      <c r="AA174" s="2079"/>
      <c r="AB174" s="2079"/>
      <c r="AC174" s="2079"/>
      <c r="AD174" s="2079"/>
      <c r="AE174" s="2079"/>
      <c r="AF174" s="2079"/>
      <c r="AG174" s="2063"/>
      <c r="AH174" s="2373"/>
      <c r="AI174" s="2373"/>
      <c r="AJ174" s="2374"/>
    </row>
    <row r="175" spans="1:44" ht="13.5" customHeight="1" x14ac:dyDescent="0.4">
      <c r="A175" s="2377"/>
      <c r="B175" s="2378"/>
      <c r="C175" s="1927"/>
      <c r="D175" s="1928"/>
      <c r="E175" s="1928"/>
      <c r="F175" s="1928"/>
      <c r="G175" s="1928"/>
      <c r="H175" s="1929"/>
      <c r="I175" s="1864" t="s">
        <v>8624</v>
      </c>
      <c r="J175" s="1864"/>
      <c r="K175" s="1864"/>
      <c r="L175" s="1864" t="s">
        <v>8625</v>
      </c>
      <c r="M175" s="1864"/>
      <c r="N175" s="1864"/>
      <c r="O175" s="1864" t="s">
        <v>8624</v>
      </c>
      <c r="P175" s="1864"/>
      <c r="Q175" s="1864"/>
      <c r="R175" s="1864" t="s">
        <v>8625</v>
      </c>
      <c r="S175" s="1864"/>
      <c r="T175" s="1864"/>
      <c r="U175" s="1864" t="s">
        <v>8624</v>
      </c>
      <c r="V175" s="1864"/>
      <c r="W175" s="1864"/>
      <c r="X175" s="1864" t="s">
        <v>8625</v>
      </c>
      <c r="Y175" s="1864"/>
      <c r="Z175" s="1864"/>
      <c r="AA175" s="1864" t="s">
        <v>8624</v>
      </c>
      <c r="AB175" s="1864"/>
      <c r="AC175" s="1864"/>
      <c r="AD175" s="1864" t="s">
        <v>8625</v>
      </c>
      <c r="AE175" s="1864"/>
      <c r="AF175" s="1864"/>
      <c r="AG175" s="2349"/>
      <c r="AH175" s="2350"/>
      <c r="AI175" s="2350"/>
      <c r="AJ175" s="2351"/>
    </row>
    <row r="176" spans="1:44" ht="13.5" customHeight="1" x14ac:dyDescent="0.4">
      <c r="A176" s="2377"/>
      <c r="B176" s="2378"/>
      <c r="C176" s="1864" t="s">
        <v>8626</v>
      </c>
      <c r="D176" s="1864"/>
      <c r="E176" s="1864"/>
      <c r="F176" s="1864" t="s">
        <v>8627</v>
      </c>
      <c r="G176" s="1864"/>
      <c r="H176" s="1864"/>
      <c r="I176" s="2040"/>
      <c r="J176" s="2040"/>
      <c r="K176" s="2040"/>
      <c r="L176" s="2040"/>
      <c r="M176" s="2040"/>
      <c r="N176" s="2040"/>
      <c r="O176" s="2040"/>
      <c r="P176" s="2040"/>
      <c r="Q176" s="2040"/>
      <c r="R176" s="2040"/>
      <c r="S176" s="2040"/>
      <c r="T176" s="2040"/>
      <c r="U176" s="2040"/>
      <c r="V176" s="2040"/>
      <c r="W176" s="2040"/>
      <c r="X176" s="2040"/>
      <c r="Y176" s="2040"/>
      <c r="Z176" s="2040"/>
      <c r="AA176" s="2040"/>
      <c r="AB176" s="2040"/>
      <c r="AC176" s="2040"/>
      <c r="AD176" s="1939"/>
      <c r="AE176" s="1940"/>
      <c r="AF176" s="1941"/>
      <c r="AG176" s="2349"/>
      <c r="AH176" s="2350"/>
      <c r="AI176" s="2350"/>
      <c r="AJ176" s="2351"/>
    </row>
    <row r="177" spans="1:44" ht="13.5" customHeight="1" x14ac:dyDescent="0.4">
      <c r="A177" s="2377"/>
      <c r="B177" s="2378"/>
      <c r="C177" s="1864"/>
      <c r="D177" s="1864"/>
      <c r="E177" s="1864"/>
      <c r="F177" s="1864" t="s">
        <v>8628</v>
      </c>
      <c r="G177" s="1864"/>
      <c r="H177" s="1864"/>
      <c r="I177" s="2040"/>
      <c r="J177" s="2040"/>
      <c r="K177" s="2040"/>
      <c r="L177" s="2040"/>
      <c r="M177" s="2040"/>
      <c r="N177" s="2040"/>
      <c r="O177" s="2040"/>
      <c r="P177" s="2040"/>
      <c r="Q177" s="2040"/>
      <c r="R177" s="2040"/>
      <c r="S177" s="2040"/>
      <c r="T177" s="2040"/>
      <c r="U177" s="2040"/>
      <c r="V177" s="2040"/>
      <c r="W177" s="2040"/>
      <c r="X177" s="2040"/>
      <c r="Y177" s="2040"/>
      <c r="Z177" s="2040"/>
      <c r="AA177" s="2040"/>
      <c r="AB177" s="2040"/>
      <c r="AC177" s="2040"/>
      <c r="AD177" s="1939"/>
      <c r="AE177" s="1940"/>
      <c r="AF177" s="1941"/>
      <c r="AG177" s="2349"/>
      <c r="AH177" s="2350"/>
      <c r="AI177" s="2350"/>
      <c r="AJ177" s="2351"/>
    </row>
    <row r="178" spans="1:44" ht="13.5" customHeight="1" x14ac:dyDescent="0.4">
      <c r="A178" s="2377"/>
      <c r="B178" s="2378"/>
      <c r="C178" s="1864" t="s">
        <v>8629</v>
      </c>
      <c r="D178" s="1864"/>
      <c r="E178" s="1864"/>
      <c r="F178" s="1864"/>
      <c r="G178" s="1864"/>
      <c r="H178" s="1864"/>
      <c r="I178" s="2040"/>
      <c r="J178" s="2040"/>
      <c r="K178" s="2040"/>
      <c r="L178" s="2040"/>
      <c r="M178" s="2040"/>
      <c r="N178" s="2040"/>
      <c r="O178" s="2040"/>
      <c r="P178" s="2040"/>
      <c r="Q178" s="2040"/>
      <c r="R178" s="2040"/>
      <c r="S178" s="2040"/>
      <c r="T178" s="2040"/>
      <c r="U178" s="2040"/>
      <c r="V178" s="2040"/>
      <c r="W178" s="2040"/>
      <c r="X178" s="2040"/>
      <c r="Y178" s="2040"/>
      <c r="Z178" s="2040"/>
      <c r="AA178" s="2040"/>
      <c r="AB178" s="2040"/>
      <c r="AC178" s="2040"/>
      <c r="AD178" s="2040"/>
      <c r="AE178" s="2040"/>
      <c r="AF178" s="2040"/>
      <c r="AG178" s="2349"/>
      <c r="AH178" s="2350"/>
      <c r="AI178" s="2350"/>
      <c r="AJ178" s="2351"/>
    </row>
    <row r="179" spans="1:44" ht="13.5" customHeight="1" x14ac:dyDescent="0.4">
      <c r="A179" s="2377"/>
      <c r="B179" s="2378"/>
      <c r="C179" s="1913" t="s">
        <v>8630</v>
      </c>
      <c r="D179" s="1913"/>
      <c r="E179" s="1913"/>
      <c r="F179" s="1913"/>
      <c r="G179" s="1913"/>
      <c r="H179" s="1913"/>
      <c r="I179" s="2066"/>
      <c r="J179" s="2066"/>
      <c r="K179" s="2066"/>
      <c r="L179" s="2066"/>
      <c r="M179" s="2066"/>
      <c r="N179" s="2066"/>
      <c r="O179" s="2066"/>
      <c r="P179" s="2066"/>
      <c r="Q179" s="2066"/>
      <c r="R179" s="2066"/>
      <c r="S179" s="2066"/>
      <c r="T179" s="2066"/>
      <c r="U179" s="2066"/>
      <c r="V179" s="2066"/>
      <c r="W179" s="2066"/>
      <c r="X179" s="2066"/>
      <c r="Y179" s="2066"/>
      <c r="Z179" s="2066"/>
      <c r="AA179" s="2066"/>
      <c r="AB179" s="2066"/>
      <c r="AC179" s="2066"/>
      <c r="AD179" s="2066"/>
      <c r="AE179" s="2066"/>
      <c r="AF179" s="2066"/>
      <c r="AG179" s="2352"/>
      <c r="AH179" s="2353"/>
      <c r="AI179" s="2353"/>
      <c r="AJ179" s="2354"/>
    </row>
    <row r="180" spans="1:44" ht="18" customHeight="1" x14ac:dyDescent="0.4">
      <c r="A180" s="2370" t="s">
        <v>8876</v>
      </c>
      <c r="B180" s="2371"/>
      <c r="C180" s="1860" t="s">
        <v>8632</v>
      </c>
      <c r="D180" s="1860"/>
      <c r="E180" s="1860"/>
      <c r="F180" s="1860"/>
      <c r="G180" s="1860"/>
      <c r="H180" s="1860"/>
      <c r="I180" s="1915"/>
      <c r="J180" s="1916"/>
      <c r="K180" s="1916"/>
      <c r="L180" s="1916"/>
      <c r="M180" s="1916"/>
      <c r="N180" s="1916"/>
      <c r="O180" s="1916"/>
      <c r="P180" s="1916"/>
      <c r="Q180" s="1916"/>
      <c r="R180" s="1916"/>
      <c r="S180" s="1916"/>
      <c r="T180" s="1916"/>
      <c r="U180" s="1916"/>
      <c r="V180" s="1916"/>
      <c r="W180" s="1916"/>
      <c r="X180" s="1916"/>
      <c r="Y180" s="1916"/>
      <c r="Z180" s="1916"/>
      <c r="AA180" s="1916"/>
      <c r="AB180" s="1916"/>
      <c r="AC180" s="1916"/>
      <c r="AD180" s="1916"/>
      <c r="AE180" s="1916"/>
      <c r="AF180" s="1916"/>
      <c r="AG180" s="1916"/>
      <c r="AH180" s="1916"/>
      <c r="AI180" s="1916"/>
      <c r="AJ180" s="1917"/>
      <c r="AL180" s="600" t="b">
        <v>0</v>
      </c>
      <c r="AM180" s="600" t="b">
        <v>0</v>
      </c>
      <c r="AN180" s="600" t="b">
        <v>0</v>
      </c>
      <c r="AO180" s="600" t="b">
        <v>0</v>
      </c>
      <c r="AP180" s="600" t="b">
        <v>0</v>
      </c>
      <c r="AQ180" s="600" t="b">
        <v>0</v>
      </c>
      <c r="AR180" s="600" t="b">
        <v>0</v>
      </c>
    </row>
    <row r="181" spans="1:44" ht="13.5" customHeight="1" x14ac:dyDescent="0.4">
      <c r="A181" s="2372"/>
      <c r="B181" s="2371"/>
      <c r="C181" s="1860" t="s">
        <v>8633</v>
      </c>
      <c r="D181" s="1860"/>
      <c r="E181" s="1860"/>
      <c r="F181" s="1860"/>
      <c r="G181" s="1860"/>
      <c r="H181" s="1860"/>
      <c r="I181" s="1909" t="s">
        <v>8634</v>
      </c>
      <c r="J181" s="1860"/>
      <c r="K181" s="1860"/>
      <c r="L181" s="1911" t="s">
        <v>7933</v>
      </c>
      <c r="M181" s="1911"/>
      <c r="N181" s="1918"/>
      <c r="O181" s="1909" t="s">
        <v>8745</v>
      </c>
      <c r="P181" s="1884"/>
      <c r="Q181" s="1910" t="s">
        <v>7933</v>
      </c>
      <c r="R181" s="1911"/>
      <c r="S181" s="1911"/>
      <c r="T181" s="1860" t="s">
        <v>8636</v>
      </c>
      <c r="U181" s="1860"/>
      <c r="V181" s="1860"/>
      <c r="W181" s="1911" t="s">
        <v>7933</v>
      </c>
      <c r="X181" s="1911"/>
      <c r="Y181" s="1918"/>
      <c r="Z181" s="1909" t="s">
        <v>8637</v>
      </c>
      <c r="AA181" s="1884"/>
      <c r="AB181" s="1910" t="s">
        <v>7933</v>
      </c>
      <c r="AC181" s="1911"/>
      <c r="AD181" s="1911"/>
      <c r="AE181" s="1860" t="s">
        <v>196</v>
      </c>
      <c r="AF181" s="1860"/>
      <c r="AG181" s="1860"/>
      <c r="AH181" s="1860"/>
      <c r="AI181" s="1860"/>
      <c r="AJ181" s="1912"/>
    </row>
    <row r="182" spans="1:44" ht="13.5" customHeight="1" x14ac:dyDescent="0.4">
      <c r="A182" s="2372"/>
      <c r="B182" s="2371"/>
      <c r="C182" s="1860"/>
      <c r="D182" s="1860"/>
      <c r="E182" s="1860"/>
      <c r="F182" s="1860"/>
      <c r="G182" s="1860"/>
      <c r="H182" s="1860"/>
      <c r="I182" s="1909" t="s">
        <v>8638</v>
      </c>
      <c r="J182" s="1860"/>
      <c r="K182" s="1860"/>
      <c r="L182" s="1911" t="s">
        <v>7933</v>
      </c>
      <c r="M182" s="1911"/>
      <c r="N182" s="1918"/>
      <c r="O182" s="1909" t="s">
        <v>8635</v>
      </c>
      <c r="P182" s="1884"/>
      <c r="Q182" s="1910" t="s">
        <v>7933</v>
      </c>
      <c r="R182" s="1911"/>
      <c r="S182" s="1911"/>
      <c r="T182" s="1860" t="s">
        <v>8639</v>
      </c>
      <c r="U182" s="1860"/>
      <c r="V182" s="1860"/>
      <c r="W182" s="1911" t="s">
        <v>7933</v>
      </c>
      <c r="X182" s="1911"/>
      <c r="Y182" s="1918"/>
      <c r="Z182" s="1909" t="s">
        <v>8635</v>
      </c>
      <c r="AA182" s="1884"/>
      <c r="AB182" s="1910" t="s">
        <v>7933</v>
      </c>
      <c r="AC182" s="1911"/>
      <c r="AD182" s="1911"/>
      <c r="AE182" s="1919"/>
      <c r="AF182" s="1920"/>
      <c r="AG182" s="1920"/>
      <c r="AH182" s="1920"/>
      <c r="AI182" s="1920"/>
      <c r="AJ182" s="1921"/>
    </row>
    <row r="183" spans="1:44" ht="13.5" customHeight="1" x14ac:dyDescent="0.4">
      <c r="A183" s="2372"/>
      <c r="B183" s="2371"/>
      <c r="C183" s="2361" t="s">
        <v>8691</v>
      </c>
      <c r="D183" s="2362"/>
      <c r="E183" s="2362"/>
      <c r="F183" s="2362"/>
      <c r="G183" s="2362"/>
      <c r="H183" s="2363"/>
      <c r="I183" s="2364"/>
      <c r="J183" s="2365"/>
      <c r="K183" s="2365"/>
      <c r="L183" s="2365"/>
      <c r="M183" s="2365"/>
      <c r="N183" s="2365"/>
      <c r="O183" s="2366" t="s">
        <v>8692</v>
      </c>
      <c r="P183" s="2366"/>
      <c r="Q183" s="2366"/>
      <c r="R183" s="2366"/>
      <c r="S183" s="2366"/>
      <c r="T183" s="2366"/>
      <c r="U183" s="2366"/>
      <c r="V183" s="2366"/>
      <c r="W183" s="2366"/>
      <c r="X183" s="2366"/>
      <c r="Y183" s="2366"/>
      <c r="Z183" s="2366"/>
      <c r="AA183" s="2366"/>
      <c r="AB183" s="2366"/>
      <c r="AC183" s="2366"/>
      <c r="AD183" s="2367"/>
      <c r="AE183" s="1457" t="s">
        <v>8696</v>
      </c>
      <c r="AF183" s="2033"/>
      <c r="AG183" s="2033"/>
      <c r="AH183" s="1458"/>
      <c r="AI183" s="2368"/>
      <c r="AJ183" s="2369"/>
    </row>
    <row r="184" spans="1:44" ht="18" customHeight="1" x14ac:dyDescent="0.4">
      <c r="A184" s="2372"/>
      <c r="B184" s="2371"/>
      <c r="C184" s="1457" t="s">
        <v>8825</v>
      </c>
      <c r="D184" s="2033"/>
      <c r="E184" s="2033"/>
      <c r="F184" s="2033"/>
      <c r="G184" s="2033"/>
      <c r="H184" s="1458"/>
      <c r="I184" s="2067">
        <v>2</v>
      </c>
      <c r="J184" s="2068"/>
      <c r="K184" s="2068"/>
      <c r="L184" s="2068"/>
      <c r="M184" s="2069"/>
      <c r="N184" s="1457" t="s">
        <v>8720</v>
      </c>
      <c r="O184" s="2033"/>
      <c r="P184" s="2033"/>
      <c r="Q184" s="2033"/>
      <c r="R184" s="1458"/>
      <c r="S184" s="2067">
        <v>2</v>
      </c>
      <c r="T184" s="2068"/>
      <c r="U184" s="2068"/>
      <c r="V184" s="2068"/>
      <c r="W184" s="2069"/>
      <c r="X184" s="1457" t="s">
        <v>8843</v>
      </c>
      <c r="Y184" s="2033"/>
      <c r="Z184" s="2033"/>
      <c r="AA184" s="2033"/>
      <c r="AB184" s="2033"/>
      <c r="AC184" s="676">
        <v>1</v>
      </c>
      <c r="AD184" s="615" t="str">
        <f>IF(ISNA(VLOOKUP(AC184, 出力変換_施設等の区分_児童デイ,4,FALSE)),0, VLOOKUP(AC184, 出力変換_施設等の区分_児童デイ,4,FALSE)) &amp; ""</f>
        <v>0</v>
      </c>
      <c r="AE184" s="678" t="s">
        <v>8844</v>
      </c>
      <c r="AF184" s="615" t="str">
        <f>IF(ISNA(VLOOKUP(AE184, 取込変換_施設等の区分_児童デイ,2,FALSE)),1, VLOOKUP(AE184, 取込変換_施設等の区分_児童デイ,2,FALSE)) &amp; ""</f>
        <v>1</v>
      </c>
      <c r="AG184" s="608"/>
      <c r="AH184" s="608"/>
      <c r="AI184" s="608"/>
      <c r="AJ184" s="679"/>
    </row>
    <row r="185" spans="1:44" ht="18" customHeight="1" thickBot="1" x14ac:dyDescent="0.45">
      <c r="A185" s="703"/>
      <c r="B185" s="704"/>
      <c r="C185" s="1837" t="s">
        <v>8860</v>
      </c>
      <c r="D185" s="1837"/>
      <c r="E185" s="1837"/>
      <c r="F185" s="1837"/>
      <c r="G185" s="1837"/>
      <c r="H185" s="1837"/>
      <c r="I185" s="2358">
        <v>2</v>
      </c>
      <c r="J185" s="2358"/>
      <c r="K185" s="2358"/>
      <c r="L185" s="2358"/>
      <c r="M185" s="2358"/>
      <c r="N185" s="2359"/>
      <c r="O185" s="2359"/>
      <c r="P185" s="2359"/>
      <c r="Q185" s="2359"/>
      <c r="R185" s="2359"/>
      <c r="S185" s="2359"/>
      <c r="T185" s="2359"/>
      <c r="U185" s="2359"/>
      <c r="V185" s="2359"/>
      <c r="W185" s="2359"/>
      <c r="X185" s="2359"/>
      <c r="Y185" s="2359"/>
      <c r="Z185" s="2359"/>
      <c r="AA185" s="2359"/>
      <c r="AB185" s="2359"/>
      <c r="AC185" s="2359"/>
      <c r="AD185" s="2359"/>
      <c r="AE185" s="2359"/>
      <c r="AF185" s="2359"/>
      <c r="AG185" s="2359"/>
      <c r="AH185" s="2359"/>
      <c r="AI185" s="2359"/>
      <c r="AJ185" s="2360"/>
    </row>
    <row r="186" spans="1:44" ht="15" customHeight="1" x14ac:dyDescent="0.4">
      <c r="A186" s="581"/>
      <c r="B186" s="581"/>
      <c r="C186" s="581"/>
      <c r="D186" s="581"/>
      <c r="E186" s="581"/>
      <c r="F186" s="581"/>
      <c r="G186" s="581"/>
      <c r="H186" s="581"/>
      <c r="I186" s="581"/>
      <c r="J186" s="581"/>
      <c r="K186" s="581"/>
      <c r="L186" s="581"/>
      <c r="M186" s="581"/>
      <c r="N186" s="581"/>
      <c r="O186" s="581"/>
      <c r="P186" s="581"/>
      <c r="Q186" s="581"/>
      <c r="R186" s="581"/>
      <c r="S186" s="581"/>
      <c r="T186" s="581"/>
      <c r="U186" s="581"/>
      <c r="V186" s="581"/>
      <c r="W186" s="581"/>
      <c r="X186" s="581"/>
      <c r="Y186" s="581"/>
      <c r="Z186" s="581"/>
      <c r="AA186" s="581"/>
      <c r="AB186" s="581"/>
      <c r="AC186" s="581"/>
      <c r="AD186" s="581"/>
      <c r="AE186" s="581"/>
      <c r="AF186" s="581"/>
      <c r="AG186" s="581"/>
      <c r="AH186" s="581"/>
      <c r="AI186" s="581"/>
      <c r="AJ186" s="581"/>
    </row>
    <row r="187" spans="1:44" ht="15" customHeight="1" x14ac:dyDescent="0.4">
      <c r="A187" s="581"/>
      <c r="B187" s="581"/>
      <c r="C187" s="581"/>
      <c r="D187" s="581"/>
      <c r="E187" s="581"/>
      <c r="F187" s="581"/>
      <c r="G187" s="581"/>
      <c r="H187" s="581"/>
      <c r="I187" s="581"/>
      <c r="J187" s="581"/>
      <c r="K187" s="581"/>
      <c r="L187" s="581"/>
      <c r="M187" s="581"/>
      <c r="N187" s="581"/>
      <c r="O187" s="581"/>
      <c r="P187" s="581"/>
      <c r="Q187" s="581"/>
      <c r="R187" s="581"/>
      <c r="S187" s="581"/>
      <c r="T187" s="581"/>
      <c r="U187" s="581"/>
      <c r="V187" s="581"/>
      <c r="W187" s="581"/>
      <c r="X187" s="581"/>
      <c r="Y187" s="581"/>
      <c r="Z187" s="581"/>
      <c r="AA187" s="581"/>
      <c r="AB187" s="581"/>
      <c r="AC187" s="581"/>
      <c r="AD187" s="581"/>
      <c r="AE187" s="581"/>
      <c r="AF187" s="581"/>
      <c r="AG187" s="581"/>
      <c r="AH187" s="581"/>
      <c r="AI187" s="581"/>
      <c r="AJ187" s="581"/>
    </row>
    <row r="188" spans="1:44" ht="15" customHeight="1" x14ac:dyDescent="0.4">
      <c r="A188" s="581"/>
      <c r="B188" s="581"/>
      <c r="C188" s="581"/>
      <c r="D188" s="581"/>
      <c r="E188" s="581"/>
      <c r="F188" s="581"/>
      <c r="G188" s="581"/>
      <c r="H188" s="581"/>
      <c r="I188" s="581"/>
      <c r="J188" s="581"/>
      <c r="K188" s="581"/>
      <c r="L188" s="581"/>
      <c r="M188" s="581"/>
      <c r="N188" s="581"/>
      <c r="O188" s="581"/>
      <c r="P188" s="581"/>
      <c r="Q188" s="581"/>
      <c r="R188" s="581"/>
      <c r="S188" s="581"/>
      <c r="T188" s="581"/>
      <c r="U188" s="581"/>
      <c r="V188" s="581"/>
      <c r="W188" s="581"/>
      <c r="X188" s="581"/>
      <c r="Y188" s="581"/>
      <c r="Z188" s="581"/>
      <c r="AA188" s="581"/>
      <c r="AB188" s="581"/>
      <c r="AC188" s="581"/>
      <c r="AD188" s="581"/>
      <c r="AE188" s="581"/>
      <c r="AF188" s="581"/>
      <c r="AG188" s="581"/>
      <c r="AH188" s="581"/>
      <c r="AI188" s="581"/>
      <c r="AJ188" s="581"/>
    </row>
    <row r="189" spans="1:44" ht="15" customHeight="1" x14ac:dyDescent="0.4">
      <c r="A189" s="581"/>
      <c r="B189" s="581"/>
      <c r="C189" s="581"/>
      <c r="D189" s="581"/>
      <c r="E189" s="581"/>
      <c r="F189" s="581"/>
      <c r="G189" s="581"/>
      <c r="H189" s="581"/>
      <c r="I189" s="581"/>
      <c r="J189" s="581"/>
      <c r="K189" s="581"/>
      <c r="L189" s="581"/>
      <c r="M189" s="581"/>
      <c r="N189" s="581"/>
      <c r="O189" s="581"/>
      <c r="P189" s="581"/>
      <c r="Q189" s="581"/>
      <c r="R189" s="581"/>
      <c r="S189" s="581"/>
      <c r="T189" s="581"/>
      <c r="U189" s="581"/>
      <c r="V189" s="581"/>
      <c r="W189" s="581"/>
      <c r="X189" s="581"/>
      <c r="Y189" s="581"/>
      <c r="Z189" s="581"/>
      <c r="AA189" s="581"/>
      <c r="AB189" s="581"/>
      <c r="AC189" s="581"/>
      <c r="AD189" s="581"/>
      <c r="AE189" s="581"/>
      <c r="AF189" s="581"/>
      <c r="AG189" s="581"/>
      <c r="AH189" s="581"/>
      <c r="AI189" s="581"/>
      <c r="AJ189" s="581"/>
    </row>
    <row r="190" spans="1:44" ht="15" customHeight="1" x14ac:dyDescent="0.4">
      <c r="A190" s="581"/>
      <c r="B190" s="581"/>
      <c r="C190" s="581"/>
      <c r="D190" s="581"/>
      <c r="E190" s="581"/>
      <c r="F190" s="581"/>
      <c r="G190" s="581"/>
      <c r="H190" s="581"/>
      <c r="I190" s="581"/>
      <c r="J190" s="581"/>
      <c r="K190" s="581"/>
      <c r="L190" s="581"/>
      <c r="M190" s="581"/>
      <c r="N190" s="581"/>
      <c r="O190" s="581"/>
      <c r="P190" s="581"/>
      <c r="Q190" s="581"/>
      <c r="R190" s="581"/>
      <c r="S190" s="581"/>
      <c r="T190" s="581"/>
      <c r="U190" s="581"/>
      <c r="V190" s="581"/>
      <c r="W190" s="581"/>
      <c r="X190" s="581"/>
      <c r="Y190" s="581"/>
      <c r="Z190" s="581"/>
      <c r="AA190" s="581"/>
      <c r="AB190" s="581"/>
      <c r="AC190" s="581"/>
      <c r="AD190" s="581"/>
      <c r="AE190" s="581"/>
      <c r="AF190" s="581"/>
      <c r="AG190" s="581"/>
      <c r="AH190" s="581"/>
      <c r="AI190" s="581"/>
      <c r="AJ190" s="581"/>
    </row>
    <row r="191" spans="1:44" ht="15" customHeight="1" x14ac:dyDescent="0.4">
      <c r="A191" s="581"/>
      <c r="B191" s="581"/>
      <c r="C191" s="581"/>
      <c r="D191" s="581"/>
      <c r="E191" s="581"/>
      <c r="F191" s="581"/>
      <c r="G191" s="581"/>
      <c r="H191" s="581"/>
      <c r="I191" s="581"/>
      <c r="J191" s="581"/>
      <c r="K191" s="581"/>
      <c r="L191" s="581"/>
      <c r="M191" s="581"/>
      <c r="N191" s="581"/>
      <c r="O191" s="581"/>
      <c r="P191" s="581"/>
      <c r="Q191" s="581"/>
      <c r="R191" s="581"/>
      <c r="S191" s="581"/>
      <c r="T191" s="581"/>
      <c r="U191" s="581"/>
      <c r="V191" s="581"/>
      <c r="W191" s="581"/>
      <c r="X191" s="581"/>
      <c r="Y191" s="581"/>
      <c r="Z191" s="581"/>
      <c r="AA191" s="581"/>
      <c r="AB191" s="581"/>
      <c r="AC191" s="581"/>
      <c r="AD191" s="581"/>
      <c r="AE191" s="581"/>
      <c r="AF191" s="581"/>
      <c r="AG191" s="581"/>
      <c r="AH191" s="581"/>
      <c r="AI191" s="581"/>
      <c r="AJ191" s="581"/>
    </row>
    <row r="192" spans="1:44" ht="15" customHeight="1" x14ac:dyDescent="0.4">
      <c r="A192" s="581"/>
      <c r="B192" s="581"/>
      <c r="C192" s="581"/>
      <c r="D192" s="581"/>
      <c r="E192" s="581"/>
      <c r="F192" s="581"/>
      <c r="G192" s="581"/>
      <c r="H192" s="581"/>
      <c r="I192" s="581"/>
      <c r="J192" s="581"/>
      <c r="K192" s="581"/>
      <c r="L192" s="581"/>
      <c r="M192" s="581"/>
      <c r="N192" s="581"/>
      <c r="O192" s="581"/>
      <c r="P192" s="581"/>
      <c r="Q192" s="581"/>
      <c r="R192" s="581"/>
      <c r="S192" s="581"/>
      <c r="T192" s="581"/>
      <c r="U192" s="581"/>
      <c r="V192" s="581"/>
      <c r="W192" s="581"/>
      <c r="X192" s="581"/>
      <c r="Y192" s="581"/>
      <c r="Z192" s="581"/>
      <c r="AA192" s="581"/>
      <c r="AB192" s="581"/>
      <c r="AC192" s="581"/>
      <c r="AD192" s="581"/>
      <c r="AE192" s="581"/>
      <c r="AF192" s="581"/>
      <c r="AG192" s="581"/>
      <c r="AH192" s="581"/>
      <c r="AI192" s="581"/>
      <c r="AJ192" s="581"/>
    </row>
  </sheetData>
  <mergeCells count="894">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B24"/>
    <mergeCell ref="C20:H20"/>
    <mergeCell ref="I20:AJ20"/>
    <mergeCell ref="C21:H21"/>
    <mergeCell ref="I21:AJ21"/>
    <mergeCell ref="C22:H24"/>
    <mergeCell ref="I22:J22"/>
    <mergeCell ref="K22:P22"/>
    <mergeCell ref="F27:H27"/>
    <mergeCell ref="I27:K27"/>
    <mergeCell ref="L27:N27"/>
    <mergeCell ref="F28:H28"/>
    <mergeCell ref="I28:K28"/>
    <mergeCell ref="L28:N28"/>
    <mergeCell ref="Q22:AJ22"/>
    <mergeCell ref="I23:AJ23"/>
    <mergeCell ref="I24:AJ24"/>
    <mergeCell ref="C25:H26"/>
    <mergeCell ref="I25:N25"/>
    <mergeCell ref="O25:AJ30"/>
    <mergeCell ref="I26:K26"/>
    <mergeCell ref="L26:N26"/>
    <mergeCell ref="C27:E28"/>
    <mergeCell ref="C29:H29"/>
    <mergeCell ref="I29:N29"/>
    <mergeCell ref="C30:H30"/>
    <mergeCell ref="I30:N30"/>
    <mergeCell ref="A31:B42"/>
    <mergeCell ref="C31:H32"/>
    <mergeCell ref="I31:N31"/>
    <mergeCell ref="C36:H36"/>
    <mergeCell ref="I36:N36"/>
    <mergeCell ref="C41:H41"/>
    <mergeCell ref="A25:B30"/>
    <mergeCell ref="O31:T31"/>
    <mergeCell ref="U31:Z31"/>
    <mergeCell ref="C33:E34"/>
    <mergeCell ref="F33:H33"/>
    <mergeCell ref="C35:H35"/>
    <mergeCell ref="F34:H34"/>
    <mergeCell ref="L34:N34"/>
    <mergeCell ref="O34:Q34"/>
    <mergeCell ref="R34:T34"/>
    <mergeCell ref="U34:W34"/>
    <mergeCell ref="X34:Z34"/>
    <mergeCell ref="I41:M41"/>
    <mergeCell ref="N41:R41"/>
    <mergeCell ref="S41:W41"/>
    <mergeCell ref="X41:AB41"/>
    <mergeCell ref="C42:H42"/>
    <mergeCell ref="I42:M42"/>
    <mergeCell ref="AA31:AF31"/>
    <mergeCell ref="AG31:AJ36"/>
    <mergeCell ref="I32:K32"/>
    <mergeCell ref="L32:N32"/>
    <mergeCell ref="O32:Q32"/>
    <mergeCell ref="R32:T32"/>
    <mergeCell ref="U32:W32"/>
    <mergeCell ref="X32:Z32"/>
    <mergeCell ref="AA32:AC32"/>
    <mergeCell ref="AD32:AF32"/>
    <mergeCell ref="I33:K33"/>
    <mergeCell ref="L33:N33"/>
    <mergeCell ref="O33:Q33"/>
    <mergeCell ref="R33:T33"/>
    <mergeCell ref="U33:W33"/>
    <mergeCell ref="X33:Z33"/>
    <mergeCell ref="AD34:AF34"/>
    <mergeCell ref="I35:N35"/>
    <mergeCell ref="O35:T35"/>
    <mergeCell ref="U35:Z35"/>
    <mergeCell ref="AA35:AF35"/>
    <mergeCell ref="AA33:AC33"/>
    <mergeCell ref="AD33:AF33"/>
    <mergeCell ref="I34:K34"/>
    <mergeCell ref="AA34:AC34"/>
    <mergeCell ref="O36:T36"/>
    <mergeCell ref="U36:Z36"/>
    <mergeCell ref="AA36:AF36"/>
    <mergeCell ref="C37:H37"/>
    <mergeCell ref="I37:AJ37"/>
    <mergeCell ref="C38:H39"/>
    <mergeCell ref="I38:K38"/>
    <mergeCell ref="L38:N38"/>
    <mergeCell ref="O38:P38"/>
    <mergeCell ref="Q38:S38"/>
    <mergeCell ref="T38:V38"/>
    <mergeCell ref="W38:Y38"/>
    <mergeCell ref="Z38:AA38"/>
    <mergeCell ref="AB38:AD38"/>
    <mergeCell ref="AE38:AJ38"/>
    <mergeCell ref="I39:K39"/>
    <mergeCell ref="L39:N39"/>
    <mergeCell ref="O39:P39"/>
    <mergeCell ref="Q39:S39"/>
    <mergeCell ref="T39:V39"/>
    <mergeCell ref="N42:AJ42"/>
    <mergeCell ref="W39:Y39"/>
    <mergeCell ref="Z39:AA39"/>
    <mergeCell ref="AB39:AD39"/>
    <mergeCell ref="AE39:AJ39"/>
    <mergeCell ref="C40:H40"/>
    <mergeCell ref="I40:N40"/>
    <mergeCell ref="O40:AD40"/>
    <mergeCell ref="AE40:AH40"/>
    <mergeCell ref="AI40:AJ40"/>
    <mergeCell ref="C47:H47"/>
    <mergeCell ref="I47:N47"/>
    <mergeCell ref="O47:AJ47"/>
    <mergeCell ref="C48:H48"/>
    <mergeCell ref="I48:N48"/>
    <mergeCell ref="O48:AJ48"/>
    <mergeCell ref="A43:B52"/>
    <mergeCell ref="C43:H43"/>
    <mergeCell ref="I43:N43"/>
    <mergeCell ref="P43:AJ43"/>
    <mergeCell ref="C44:H44"/>
    <mergeCell ref="I44:AJ44"/>
    <mergeCell ref="C45:H45"/>
    <mergeCell ref="I45:AJ45"/>
    <mergeCell ref="C46:H46"/>
    <mergeCell ref="I46:AJ46"/>
    <mergeCell ref="A53:B54"/>
    <mergeCell ref="C53:H53"/>
    <mergeCell ref="R53:Z53"/>
    <mergeCell ref="AA53:AJ53"/>
    <mergeCell ref="C54:H54"/>
    <mergeCell ref="I54:Q54"/>
    <mergeCell ref="R54:Z54"/>
    <mergeCell ref="C49:H52"/>
    <mergeCell ref="I49:Q49"/>
    <mergeCell ref="R49:AJ49"/>
    <mergeCell ref="I50:Q51"/>
    <mergeCell ref="R50:V50"/>
    <mergeCell ref="W50:AJ50"/>
    <mergeCell ref="R51:V51"/>
    <mergeCell ref="W51:AJ51"/>
    <mergeCell ref="I52:Q52"/>
    <mergeCell ref="R52:AJ52"/>
    <mergeCell ref="AA70:AD70"/>
    <mergeCell ref="AE70:AJ70"/>
    <mergeCell ref="A72:B77"/>
    <mergeCell ref="C72:H73"/>
    <mergeCell ref="I72:N72"/>
    <mergeCell ref="O72:T72"/>
    <mergeCell ref="U72:Z72"/>
    <mergeCell ref="AA72:AF72"/>
    <mergeCell ref="AG72:AJ77"/>
    <mergeCell ref="I73:K73"/>
    <mergeCell ref="AD73:AF73"/>
    <mergeCell ref="C74:E75"/>
    <mergeCell ref="F74:H74"/>
    <mergeCell ref="I74:K74"/>
    <mergeCell ref="L74:N74"/>
    <mergeCell ref="O74:Q74"/>
    <mergeCell ref="R74:T74"/>
    <mergeCell ref="U74:W74"/>
    <mergeCell ref="X74:Z74"/>
    <mergeCell ref="AA74:AC74"/>
    <mergeCell ref="L73:N73"/>
    <mergeCell ref="O73:Q73"/>
    <mergeCell ref="R73:T73"/>
    <mergeCell ref="U73:W73"/>
    <mergeCell ref="X73:Z73"/>
    <mergeCell ref="AA73:AC73"/>
    <mergeCell ref="AD74:AF74"/>
    <mergeCell ref="F75:H75"/>
    <mergeCell ref="I75:K75"/>
    <mergeCell ref="L75:N75"/>
    <mergeCell ref="O75:Q75"/>
    <mergeCell ref="R75:T75"/>
    <mergeCell ref="U75:W75"/>
    <mergeCell ref="X75:Z75"/>
    <mergeCell ref="AA75:AC75"/>
    <mergeCell ref="AD75:AF75"/>
    <mergeCell ref="C76:H76"/>
    <mergeCell ref="I76:N76"/>
    <mergeCell ref="O76:T76"/>
    <mergeCell ref="U76:Z76"/>
    <mergeCell ref="AA76:AF76"/>
    <mergeCell ref="C77:H77"/>
    <mergeCell ref="I77:N77"/>
    <mergeCell ref="O77:T77"/>
    <mergeCell ref="U77:Z77"/>
    <mergeCell ref="AA77:AF77"/>
    <mergeCell ref="A78:B82"/>
    <mergeCell ref="C78:H78"/>
    <mergeCell ref="I78:AJ78"/>
    <mergeCell ref="C79:H80"/>
    <mergeCell ref="I79:K79"/>
    <mergeCell ref="L79:N79"/>
    <mergeCell ref="O79:P79"/>
    <mergeCell ref="Q79:S79"/>
    <mergeCell ref="T79:V79"/>
    <mergeCell ref="W79:Y79"/>
    <mergeCell ref="AB80:AD80"/>
    <mergeCell ref="AE80:AJ80"/>
    <mergeCell ref="C81:H81"/>
    <mergeCell ref="I81:N81"/>
    <mergeCell ref="O81:AD81"/>
    <mergeCell ref="AE81:AH81"/>
    <mergeCell ref="AI81:AJ81"/>
    <mergeCell ref="Z79:AA79"/>
    <mergeCell ref="AB79:AD79"/>
    <mergeCell ref="AE79:AJ79"/>
    <mergeCell ref="I80:K80"/>
    <mergeCell ref="L80:N80"/>
    <mergeCell ref="O80:P80"/>
    <mergeCell ref="Q80:S80"/>
    <mergeCell ref="T80:V80"/>
    <mergeCell ref="W80:Y80"/>
    <mergeCell ref="Z80:AA80"/>
    <mergeCell ref="AA84:AF84"/>
    <mergeCell ref="C86:E87"/>
    <mergeCell ref="F86:H86"/>
    <mergeCell ref="L86:N86"/>
    <mergeCell ref="O86:Q86"/>
    <mergeCell ref="C82:H82"/>
    <mergeCell ref="I82:M82"/>
    <mergeCell ref="N82:R82"/>
    <mergeCell ref="S82:W82"/>
    <mergeCell ref="X82:AB82"/>
    <mergeCell ref="C83:H83"/>
    <mergeCell ref="I83:M83"/>
    <mergeCell ref="N83:AJ83"/>
    <mergeCell ref="R86:T86"/>
    <mergeCell ref="U86:W86"/>
    <mergeCell ref="X86:Z86"/>
    <mergeCell ref="AA86:AC86"/>
    <mergeCell ref="AD86:AF86"/>
    <mergeCell ref="F87:H87"/>
    <mergeCell ref="I87:K87"/>
    <mergeCell ref="L87:N87"/>
    <mergeCell ref="O87:Q87"/>
    <mergeCell ref="R87:T87"/>
    <mergeCell ref="I86:K86"/>
    <mergeCell ref="U87:W87"/>
    <mergeCell ref="X87:Z87"/>
    <mergeCell ref="AA87:AC87"/>
    <mergeCell ref="AD87:AF87"/>
    <mergeCell ref="C88:H88"/>
    <mergeCell ref="I88:N88"/>
    <mergeCell ref="O88:T88"/>
    <mergeCell ref="U88:Z88"/>
    <mergeCell ref="AA88:AF88"/>
    <mergeCell ref="C89:H89"/>
    <mergeCell ref="I89:N89"/>
    <mergeCell ref="O89:T89"/>
    <mergeCell ref="U89:Z89"/>
    <mergeCell ref="AA89:AF89"/>
    <mergeCell ref="A90:B94"/>
    <mergeCell ref="C90:H90"/>
    <mergeCell ref="I90:AJ90"/>
    <mergeCell ref="C91:H92"/>
    <mergeCell ref="I91:K91"/>
    <mergeCell ref="AG84:AJ89"/>
    <mergeCell ref="I85:K85"/>
    <mergeCell ref="L85:N85"/>
    <mergeCell ref="O85:Q85"/>
    <mergeCell ref="R85:T85"/>
    <mergeCell ref="U85:W85"/>
    <mergeCell ref="X85:Z85"/>
    <mergeCell ref="AA85:AC85"/>
    <mergeCell ref="AD85:AF85"/>
    <mergeCell ref="A84:B89"/>
    <mergeCell ref="C84:H85"/>
    <mergeCell ref="I84:N84"/>
    <mergeCell ref="O84:T84"/>
    <mergeCell ref="U84:Z84"/>
    <mergeCell ref="AE92:AJ92"/>
    <mergeCell ref="C93:H93"/>
    <mergeCell ref="I93:N93"/>
    <mergeCell ref="O93:AD93"/>
    <mergeCell ref="AE93:AH93"/>
    <mergeCell ref="AI93:AJ93"/>
    <mergeCell ref="AB91:AD91"/>
    <mergeCell ref="AE91:AJ91"/>
    <mergeCell ref="I92:K92"/>
    <mergeCell ref="L92:N92"/>
    <mergeCell ref="O92:P92"/>
    <mergeCell ref="Q92:S92"/>
    <mergeCell ref="T92:V92"/>
    <mergeCell ref="W92:Y92"/>
    <mergeCell ref="Z92:AA92"/>
    <mergeCell ref="AB92:AD92"/>
    <mergeCell ref="L91:N91"/>
    <mergeCell ref="O91:P91"/>
    <mergeCell ref="Q91:S91"/>
    <mergeCell ref="T91:V91"/>
    <mergeCell ref="W91:Y91"/>
    <mergeCell ref="Z91:AA91"/>
    <mergeCell ref="AA96:AF96"/>
    <mergeCell ref="C98:E99"/>
    <mergeCell ref="F98:H98"/>
    <mergeCell ref="L98:N98"/>
    <mergeCell ref="O98:Q98"/>
    <mergeCell ref="C94:H94"/>
    <mergeCell ref="I94:M94"/>
    <mergeCell ref="N94:R94"/>
    <mergeCell ref="S94:W94"/>
    <mergeCell ref="X94:AB94"/>
    <mergeCell ref="C95:H95"/>
    <mergeCell ref="I95:M95"/>
    <mergeCell ref="N95:AJ95"/>
    <mergeCell ref="R98:T98"/>
    <mergeCell ref="U98:W98"/>
    <mergeCell ref="X98:Z98"/>
    <mergeCell ref="AA98:AC98"/>
    <mergeCell ref="AD98:AF98"/>
    <mergeCell ref="F99:H99"/>
    <mergeCell ref="I99:K99"/>
    <mergeCell ref="L99:N99"/>
    <mergeCell ref="O99:Q99"/>
    <mergeCell ref="R99:T99"/>
    <mergeCell ref="I98:K98"/>
    <mergeCell ref="U99:W99"/>
    <mergeCell ref="X99:Z99"/>
    <mergeCell ref="AA99:AC99"/>
    <mergeCell ref="AD99:AF99"/>
    <mergeCell ref="C100:H100"/>
    <mergeCell ref="I100:N100"/>
    <mergeCell ref="O100:T100"/>
    <mergeCell ref="U100:Z100"/>
    <mergeCell ref="AA100:AF100"/>
    <mergeCell ref="C101:H101"/>
    <mergeCell ref="I101:N101"/>
    <mergeCell ref="O101:T101"/>
    <mergeCell ref="U101:Z101"/>
    <mergeCell ref="AA101:AF101"/>
    <mergeCell ref="A102:B106"/>
    <mergeCell ref="C102:H102"/>
    <mergeCell ref="I102:AJ102"/>
    <mergeCell ref="C103:H104"/>
    <mergeCell ref="I103:K103"/>
    <mergeCell ref="AG96:AJ101"/>
    <mergeCell ref="I97:K97"/>
    <mergeCell ref="L97:N97"/>
    <mergeCell ref="O97:Q97"/>
    <mergeCell ref="R97:T97"/>
    <mergeCell ref="U97:W97"/>
    <mergeCell ref="X97:Z97"/>
    <mergeCell ref="AA97:AC97"/>
    <mergeCell ref="AD97:AF97"/>
    <mergeCell ref="A96:B101"/>
    <mergeCell ref="C96:H97"/>
    <mergeCell ref="I96:N96"/>
    <mergeCell ref="O96:T96"/>
    <mergeCell ref="U96:Z96"/>
    <mergeCell ref="AE104:AJ104"/>
    <mergeCell ref="C105:H105"/>
    <mergeCell ref="I105:N105"/>
    <mergeCell ref="O105:AD105"/>
    <mergeCell ref="AE105:AH105"/>
    <mergeCell ref="AI105:AJ105"/>
    <mergeCell ref="AB103:AD103"/>
    <mergeCell ref="AE103:AJ103"/>
    <mergeCell ref="I104:K104"/>
    <mergeCell ref="L104:N104"/>
    <mergeCell ref="O104:P104"/>
    <mergeCell ref="Q104:S104"/>
    <mergeCell ref="T104:V104"/>
    <mergeCell ref="W104:Y104"/>
    <mergeCell ref="Z104:AA104"/>
    <mergeCell ref="AB104:AD104"/>
    <mergeCell ref="L103:N103"/>
    <mergeCell ref="O103:P103"/>
    <mergeCell ref="Q103:S103"/>
    <mergeCell ref="T103:V103"/>
    <mergeCell ref="W103:Y103"/>
    <mergeCell ref="Z103:AA103"/>
    <mergeCell ref="AA108:AF108"/>
    <mergeCell ref="C110:E111"/>
    <mergeCell ref="F110:H110"/>
    <mergeCell ref="L110:N110"/>
    <mergeCell ref="O110:Q110"/>
    <mergeCell ref="C106:H106"/>
    <mergeCell ref="I106:M106"/>
    <mergeCell ref="N106:R106"/>
    <mergeCell ref="S106:W106"/>
    <mergeCell ref="X106:AB106"/>
    <mergeCell ref="C107:H107"/>
    <mergeCell ref="I107:M107"/>
    <mergeCell ref="N107:AJ107"/>
    <mergeCell ref="R110:T110"/>
    <mergeCell ref="U110:W110"/>
    <mergeCell ref="X110:Z110"/>
    <mergeCell ref="AA110:AC110"/>
    <mergeCell ref="AD110:AF110"/>
    <mergeCell ref="F111:H111"/>
    <mergeCell ref="I111:K111"/>
    <mergeCell ref="L111:N111"/>
    <mergeCell ref="O111:Q111"/>
    <mergeCell ref="R111:T111"/>
    <mergeCell ref="I110:K110"/>
    <mergeCell ref="U111:W111"/>
    <mergeCell ref="X111:Z111"/>
    <mergeCell ref="AA111:AC111"/>
    <mergeCell ref="AD111:AF111"/>
    <mergeCell ref="C112:H112"/>
    <mergeCell ref="I112:N112"/>
    <mergeCell ref="O112:T112"/>
    <mergeCell ref="U112:Z112"/>
    <mergeCell ref="AA112:AF112"/>
    <mergeCell ref="C113:H113"/>
    <mergeCell ref="I113:N113"/>
    <mergeCell ref="O113:T113"/>
    <mergeCell ref="U113:Z113"/>
    <mergeCell ref="AA113:AF113"/>
    <mergeCell ref="A114:B118"/>
    <mergeCell ref="C114:H114"/>
    <mergeCell ref="I114:AJ114"/>
    <mergeCell ref="C115:H116"/>
    <mergeCell ref="I115:K115"/>
    <mergeCell ref="AG108:AJ113"/>
    <mergeCell ref="I109:K109"/>
    <mergeCell ref="L109:N109"/>
    <mergeCell ref="O109:Q109"/>
    <mergeCell ref="R109:T109"/>
    <mergeCell ref="U109:W109"/>
    <mergeCell ref="X109:Z109"/>
    <mergeCell ref="AA109:AC109"/>
    <mergeCell ref="AD109:AF109"/>
    <mergeCell ref="A108:B113"/>
    <mergeCell ref="C108:H109"/>
    <mergeCell ref="I108:N108"/>
    <mergeCell ref="O108:T108"/>
    <mergeCell ref="U108:Z108"/>
    <mergeCell ref="AE116:AJ116"/>
    <mergeCell ref="C117:H117"/>
    <mergeCell ref="I117:N117"/>
    <mergeCell ref="O117:AD117"/>
    <mergeCell ref="AE117:AH117"/>
    <mergeCell ref="AI117:AJ117"/>
    <mergeCell ref="AB115:AD115"/>
    <mergeCell ref="AE115:AJ115"/>
    <mergeCell ref="I116:K116"/>
    <mergeCell ref="L116:N116"/>
    <mergeCell ref="O116:P116"/>
    <mergeCell ref="Q116:S116"/>
    <mergeCell ref="T116:V116"/>
    <mergeCell ref="W116:Y116"/>
    <mergeCell ref="Z116:AA116"/>
    <mergeCell ref="AB116:AD116"/>
    <mergeCell ref="L115:N115"/>
    <mergeCell ref="O115:P115"/>
    <mergeCell ref="Q115:S115"/>
    <mergeCell ref="T115:V115"/>
    <mergeCell ref="W115:Y115"/>
    <mergeCell ref="Z115:AA115"/>
    <mergeCell ref="AA120:AF120"/>
    <mergeCell ref="C122:E123"/>
    <mergeCell ref="F122:H122"/>
    <mergeCell ref="L122:N122"/>
    <mergeCell ref="O122:Q122"/>
    <mergeCell ref="C118:H118"/>
    <mergeCell ref="I118:M118"/>
    <mergeCell ref="N118:R118"/>
    <mergeCell ref="S118:W118"/>
    <mergeCell ref="X118:AB118"/>
    <mergeCell ref="C119:H119"/>
    <mergeCell ref="I119:M119"/>
    <mergeCell ref="N119:AJ119"/>
    <mergeCell ref="R122:T122"/>
    <mergeCell ref="U122:W122"/>
    <mergeCell ref="X122:Z122"/>
    <mergeCell ref="AA122:AC122"/>
    <mergeCell ref="AD122:AF122"/>
    <mergeCell ref="F123:H123"/>
    <mergeCell ref="I123:K123"/>
    <mergeCell ref="L123:N123"/>
    <mergeCell ref="O123:Q123"/>
    <mergeCell ref="R123:T123"/>
    <mergeCell ref="I122:K122"/>
    <mergeCell ref="U123:W123"/>
    <mergeCell ref="X123:Z123"/>
    <mergeCell ref="AA123:AC123"/>
    <mergeCell ref="AD123:AF123"/>
    <mergeCell ref="C124:H124"/>
    <mergeCell ref="I124:N124"/>
    <mergeCell ref="O124:T124"/>
    <mergeCell ref="U124:Z124"/>
    <mergeCell ref="AA124:AF124"/>
    <mergeCell ref="C125:H125"/>
    <mergeCell ref="I125:N125"/>
    <mergeCell ref="O125:T125"/>
    <mergeCell ref="U125:Z125"/>
    <mergeCell ref="AA125:AF125"/>
    <mergeCell ref="A126:B130"/>
    <mergeCell ref="C126:H126"/>
    <mergeCell ref="I126:AJ126"/>
    <mergeCell ref="C127:H128"/>
    <mergeCell ref="I127:K127"/>
    <mergeCell ref="AG120:AJ125"/>
    <mergeCell ref="I121:K121"/>
    <mergeCell ref="L121:N121"/>
    <mergeCell ref="O121:Q121"/>
    <mergeCell ref="R121:T121"/>
    <mergeCell ref="U121:W121"/>
    <mergeCell ref="X121:Z121"/>
    <mergeCell ref="AA121:AC121"/>
    <mergeCell ref="AD121:AF121"/>
    <mergeCell ref="A120:B125"/>
    <mergeCell ref="C120:H121"/>
    <mergeCell ref="I120:N120"/>
    <mergeCell ref="O120:T120"/>
    <mergeCell ref="U120:Z120"/>
    <mergeCell ref="AB127:AD127"/>
    <mergeCell ref="AE127:AJ127"/>
    <mergeCell ref="I128:K128"/>
    <mergeCell ref="L128:N128"/>
    <mergeCell ref="O128:P128"/>
    <mergeCell ref="Q128:S128"/>
    <mergeCell ref="T128:V128"/>
    <mergeCell ref="W128:Y128"/>
    <mergeCell ref="Z128:AA128"/>
    <mergeCell ref="AB128:AD128"/>
    <mergeCell ref="L127:N127"/>
    <mergeCell ref="O127:P127"/>
    <mergeCell ref="Q127:S127"/>
    <mergeCell ref="T127:V127"/>
    <mergeCell ref="W127:Y127"/>
    <mergeCell ref="Z127:AA127"/>
    <mergeCell ref="C130:H130"/>
    <mergeCell ref="I130:M130"/>
    <mergeCell ref="N130:R130"/>
    <mergeCell ref="S130:W130"/>
    <mergeCell ref="X130:AB130"/>
    <mergeCell ref="C131:H131"/>
    <mergeCell ref="I131:M131"/>
    <mergeCell ref="N131:AJ131"/>
    <mergeCell ref="AE128:AJ128"/>
    <mergeCell ref="C129:H129"/>
    <mergeCell ref="I129:N129"/>
    <mergeCell ref="O129:AD129"/>
    <mergeCell ref="AE129:AH129"/>
    <mergeCell ref="AI129:AJ129"/>
    <mergeCell ref="AA137:AD137"/>
    <mergeCell ref="AE137:AJ137"/>
    <mergeCell ref="A138:B143"/>
    <mergeCell ref="C138:H139"/>
    <mergeCell ref="I138:N138"/>
    <mergeCell ref="O138:T138"/>
    <mergeCell ref="U138:Z138"/>
    <mergeCell ref="AA138:AF138"/>
    <mergeCell ref="AG138:AJ143"/>
    <mergeCell ref="I139:K139"/>
    <mergeCell ref="AD139:AF139"/>
    <mergeCell ref="C140:E141"/>
    <mergeCell ref="F140:H140"/>
    <mergeCell ref="I140:K140"/>
    <mergeCell ref="L140:N140"/>
    <mergeCell ref="O140:Q140"/>
    <mergeCell ref="R140:T140"/>
    <mergeCell ref="U140:W140"/>
    <mergeCell ref="X140:Z140"/>
    <mergeCell ref="AA140:AC140"/>
    <mergeCell ref="L139:N139"/>
    <mergeCell ref="O139:Q139"/>
    <mergeCell ref="R139:T139"/>
    <mergeCell ref="U139:W139"/>
    <mergeCell ref="X139:Z139"/>
    <mergeCell ref="AA139:AC139"/>
    <mergeCell ref="AD140:AF140"/>
    <mergeCell ref="F141:H141"/>
    <mergeCell ref="I141:K141"/>
    <mergeCell ref="L141:N141"/>
    <mergeCell ref="O141:Q141"/>
    <mergeCell ref="R141:T141"/>
    <mergeCell ref="U141:W141"/>
    <mergeCell ref="X141:Z141"/>
    <mergeCell ref="AA141:AC141"/>
    <mergeCell ref="AD141:AF141"/>
    <mergeCell ref="C142:H142"/>
    <mergeCell ref="I142:N142"/>
    <mergeCell ref="O142:T142"/>
    <mergeCell ref="U142:Z142"/>
    <mergeCell ref="AA142:AF142"/>
    <mergeCell ref="C143:H143"/>
    <mergeCell ref="I143:N143"/>
    <mergeCell ref="O143:T143"/>
    <mergeCell ref="U143:Z143"/>
    <mergeCell ref="AA143:AF143"/>
    <mergeCell ref="A144:B148"/>
    <mergeCell ref="C144:H144"/>
    <mergeCell ref="I144:AJ144"/>
    <mergeCell ref="C145:H146"/>
    <mergeCell ref="I145:K145"/>
    <mergeCell ref="L145:N145"/>
    <mergeCell ref="O145:P145"/>
    <mergeCell ref="Q145:S145"/>
    <mergeCell ref="T145:V145"/>
    <mergeCell ref="W145:Y145"/>
    <mergeCell ref="AB146:AD146"/>
    <mergeCell ref="AE146:AJ146"/>
    <mergeCell ref="C147:H147"/>
    <mergeCell ref="I147:N147"/>
    <mergeCell ref="O147:AD147"/>
    <mergeCell ref="AE147:AH147"/>
    <mergeCell ref="AI147:AJ147"/>
    <mergeCell ref="Z145:AA145"/>
    <mergeCell ref="AB145:AD145"/>
    <mergeCell ref="AE145:AJ145"/>
    <mergeCell ref="I146:K146"/>
    <mergeCell ref="L146:N146"/>
    <mergeCell ref="O146:P146"/>
    <mergeCell ref="Q146:S146"/>
    <mergeCell ref="T146:V146"/>
    <mergeCell ref="W146:Y146"/>
    <mergeCell ref="Z146:AA146"/>
    <mergeCell ref="AA150:AF150"/>
    <mergeCell ref="C152:E153"/>
    <mergeCell ref="F152:H152"/>
    <mergeCell ref="L152:N152"/>
    <mergeCell ref="O152:Q152"/>
    <mergeCell ref="C148:H148"/>
    <mergeCell ref="I148:M148"/>
    <mergeCell ref="N148:R148"/>
    <mergeCell ref="S148:W148"/>
    <mergeCell ref="X148:AB148"/>
    <mergeCell ref="C149:H149"/>
    <mergeCell ref="I149:M149"/>
    <mergeCell ref="N149:AJ149"/>
    <mergeCell ref="R152:T152"/>
    <mergeCell ref="U152:W152"/>
    <mergeCell ref="X152:Z152"/>
    <mergeCell ref="AA152:AC152"/>
    <mergeCell ref="AD152:AF152"/>
    <mergeCell ref="F153:H153"/>
    <mergeCell ref="I153:K153"/>
    <mergeCell ref="L153:N153"/>
    <mergeCell ref="O153:Q153"/>
    <mergeCell ref="R153:T153"/>
    <mergeCell ref="I152:K152"/>
    <mergeCell ref="U153:W153"/>
    <mergeCell ref="X153:Z153"/>
    <mergeCell ref="AA153:AC153"/>
    <mergeCell ref="AD153:AF153"/>
    <mergeCell ref="C154:H154"/>
    <mergeCell ref="I154:N154"/>
    <mergeCell ref="O154:T154"/>
    <mergeCell ref="U154:Z154"/>
    <mergeCell ref="AA154:AF154"/>
    <mergeCell ref="C155:H155"/>
    <mergeCell ref="I155:N155"/>
    <mergeCell ref="O155:T155"/>
    <mergeCell ref="U155:Z155"/>
    <mergeCell ref="AA155:AF155"/>
    <mergeCell ref="A156:B160"/>
    <mergeCell ref="C156:H156"/>
    <mergeCell ref="I156:AJ156"/>
    <mergeCell ref="C157:H158"/>
    <mergeCell ref="I157:K157"/>
    <mergeCell ref="AG150:AJ155"/>
    <mergeCell ref="I151:K151"/>
    <mergeCell ref="L151:N151"/>
    <mergeCell ref="O151:Q151"/>
    <mergeCell ref="R151:T151"/>
    <mergeCell ref="U151:W151"/>
    <mergeCell ref="X151:Z151"/>
    <mergeCell ref="AA151:AC151"/>
    <mergeCell ref="AD151:AF151"/>
    <mergeCell ref="A150:B155"/>
    <mergeCell ref="C150:H151"/>
    <mergeCell ref="I150:N150"/>
    <mergeCell ref="O150:T150"/>
    <mergeCell ref="U150:Z150"/>
    <mergeCell ref="AE158:AJ158"/>
    <mergeCell ref="C159:H159"/>
    <mergeCell ref="I159:N159"/>
    <mergeCell ref="O159:AD159"/>
    <mergeCell ref="AE159:AH159"/>
    <mergeCell ref="AI159:AJ159"/>
    <mergeCell ref="AB157:AD157"/>
    <mergeCell ref="AE157:AJ157"/>
    <mergeCell ref="I158:K158"/>
    <mergeCell ref="L158:N158"/>
    <mergeCell ref="O158:P158"/>
    <mergeCell ref="Q158:S158"/>
    <mergeCell ref="T158:V158"/>
    <mergeCell ref="W158:Y158"/>
    <mergeCell ref="Z158:AA158"/>
    <mergeCell ref="AB158:AD158"/>
    <mergeCell ref="L157:N157"/>
    <mergeCell ref="O157:P157"/>
    <mergeCell ref="Q157:S157"/>
    <mergeCell ref="T157:V157"/>
    <mergeCell ref="W157:Y157"/>
    <mergeCell ref="Z157:AA157"/>
    <mergeCell ref="AA162:AF162"/>
    <mergeCell ref="C164:E165"/>
    <mergeCell ref="F164:H164"/>
    <mergeCell ref="L164:N164"/>
    <mergeCell ref="O164:Q164"/>
    <mergeCell ref="C160:H160"/>
    <mergeCell ref="I160:M160"/>
    <mergeCell ref="N160:R160"/>
    <mergeCell ref="S160:W160"/>
    <mergeCell ref="X160:AB160"/>
    <mergeCell ref="C161:H161"/>
    <mergeCell ref="I161:M161"/>
    <mergeCell ref="N161:AJ161"/>
    <mergeCell ref="R164:T164"/>
    <mergeCell ref="U164:W164"/>
    <mergeCell ref="X164:Z164"/>
    <mergeCell ref="AA164:AC164"/>
    <mergeCell ref="AD164:AF164"/>
    <mergeCell ref="F165:H165"/>
    <mergeCell ref="I165:K165"/>
    <mergeCell ref="L165:N165"/>
    <mergeCell ref="O165:Q165"/>
    <mergeCell ref="R165:T165"/>
    <mergeCell ref="I164:K164"/>
    <mergeCell ref="U165:W165"/>
    <mergeCell ref="X165:Z165"/>
    <mergeCell ref="AA165:AC165"/>
    <mergeCell ref="AD165:AF165"/>
    <mergeCell ref="C166:H166"/>
    <mergeCell ref="I166:N166"/>
    <mergeCell ref="O166:T166"/>
    <mergeCell ref="U166:Z166"/>
    <mergeCell ref="AA166:AF166"/>
    <mergeCell ref="C167:H167"/>
    <mergeCell ref="I167:N167"/>
    <mergeCell ref="O167:T167"/>
    <mergeCell ref="U167:Z167"/>
    <mergeCell ref="AA167:AF167"/>
    <mergeCell ref="A168:B172"/>
    <mergeCell ref="C168:H168"/>
    <mergeCell ref="I168:AJ168"/>
    <mergeCell ref="C169:H170"/>
    <mergeCell ref="I169:K169"/>
    <mergeCell ref="AG162:AJ167"/>
    <mergeCell ref="I163:K163"/>
    <mergeCell ref="L163:N163"/>
    <mergeCell ref="O163:Q163"/>
    <mergeCell ref="R163:T163"/>
    <mergeCell ref="U163:W163"/>
    <mergeCell ref="X163:Z163"/>
    <mergeCell ref="AA163:AC163"/>
    <mergeCell ref="AD163:AF163"/>
    <mergeCell ref="A162:B167"/>
    <mergeCell ref="C162:H163"/>
    <mergeCell ref="I162:N162"/>
    <mergeCell ref="O162:T162"/>
    <mergeCell ref="U162:Z162"/>
    <mergeCell ref="AE170:AJ170"/>
    <mergeCell ref="C171:H171"/>
    <mergeCell ref="I171:N171"/>
    <mergeCell ref="O171:AD171"/>
    <mergeCell ref="AE171:AH171"/>
    <mergeCell ref="AI171:AJ171"/>
    <mergeCell ref="AB169:AD169"/>
    <mergeCell ref="AE169:AJ169"/>
    <mergeCell ref="I170:K170"/>
    <mergeCell ref="L170:N170"/>
    <mergeCell ref="O170:P170"/>
    <mergeCell ref="Q170:S170"/>
    <mergeCell ref="T170:V170"/>
    <mergeCell ref="W170:Y170"/>
    <mergeCell ref="Z170:AA170"/>
    <mergeCell ref="AB170:AD170"/>
    <mergeCell ref="L169:N169"/>
    <mergeCell ref="O169:P169"/>
    <mergeCell ref="Q169:S169"/>
    <mergeCell ref="T169:V169"/>
    <mergeCell ref="W169:Y169"/>
    <mergeCell ref="Z169:AA169"/>
    <mergeCell ref="AA174:AF174"/>
    <mergeCell ref="C176:E177"/>
    <mergeCell ref="F176:H176"/>
    <mergeCell ref="L176:N176"/>
    <mergeCell ref="O176:Q176"/>
    <mergeCell ref="C172:H172"/>
    <mergeCell ref="I172:M172"/>
    <mergeCell ref="N172:R172"/>
    <mergeCell ref="S172:W172"/>
    <mergeCell ref="X172:AB172"/>
    <mergeCell ref="C173:H173"/>
    <mergeCell ref="I173:M173"/>
    <mergeCell ref="N173:AJ173"/>
    <mergeCell ref="R176:T176"/>
    <mergeCell ref="U176:W176"/>
    <mergeCell ref="X176:Z176"/>
    <mergeCell ref="AA176:AC176"/>
    <mergeCell ref="AD176:AF176"/>
    <mergeCell ref="F177:H177"/>
    <mergeCell ref="I177:K177"/>
    <mergeCell ref="L177:N177"/>
    <mergeCell ref="O177:Q177"/>
    <mergeCell ref="R177:T177"/>
    <mergeCell ref="I176:K176"/>
    <mergeCell ref="U177:W177"/>
    <mergeCell ref="X177:Z177"/>
    <mergeCell ref="AA177:AC177"/>
    <mergeCell ref="AD177:AF177"/>
    <mergeCell ref="C178:H178"/>
    <mergeCell ref="I178:N178"/>
    <mergeCell ref="O178:T178"/>
    <mergeCell ref="U178:Z178"/>
    <mergeCell ref="AA178:AF178"/>
    <mergeCell ref="C179:H179"/>
    <mergeCell ref="I179:N179"/>
    <mergeCell ref="O179:T179"/>
    <mergeCell ref="U179:Z179"/>
    <mergeCell ref="AA179:AF179"/>
    <mergeCell ref="A180:B184"/>
    <mergeCell ref="C180:H180"/>
    <mergeCell ref="I180:AJ180"/>
    <mergeCell ref="C181:H182"/>
    <mergeCell ref="I181:K181"/>
    <mergeCell ref="AG174:AJ179"/>
    <mergeCell ref="I175:K175"/>
    <mergeCell ref="L175:N175"/>
    <mergeCell ref="O175:Q175"/>
    <mergeCell ref="R175:T175"/>
    <mergeCell ref="U175:W175"/>
    <mergeCell ref="X175:Z175"/>
    <mergeCell ref="AA175:AC175"/>
    <mergeCell ref="AD175:AF175"/>
    <mergeCell ref="A174:B179"/>
    <mergeCell ref="C174:H175"/>
    <mergeCell ref="I174:N174"/>
    <mergeCell ref="O174:T174"/>
    <mergeCell ref="U174:Z174"/>
    <mergeCell ref="AB181:AD181"/>
    <mergeCell ref="AE181:AJ181"/>
    <mergeCell ref="I182:K182"/>
    <mergeCell ref="L182:N182"/>
    <mergeCell ref="O182:P182"/>
    <mergeCell ref="Q182:S182"/>
    <mergeCell ref="T182:V182"/>
    <mergeCell ref="W182:Y182"/>
    <mergeCell ref="Z182:AA182"/>
    <mergeCell ref="AB182:AD182"/>
    <mergeCell ref="L181:N181"/>
    <mergeCell ref="O181:P181"/>
    <mergeCell ref="Q181:S181"/>
    <mergeCell ref="T181:V181"/>
    <mergeCell ref="W181:Y181"/>
    <mergeCell ref="Z181:AA181"/>
    <mergeCell ref="C184:H184"/>
    <mergeCell ref="I184:M184"/>
    <mergeCell ref="N184:R184"/>
    <mergeCell ref="S184:W184"/>
    <mergeCell ref="X184:AB184"/>
    <mergeCell ref="C185:H185"/>
    <mergeCell ref="I185:M185"/>
    <mergeCell ref="N185:AJ185"/>
    <mergeCell ref="AE182:AJ182"/>
    <mergeCell ref="C183:H183"/>
    <mergeCell ref="I183:N183"/>
    <mergeCell ref="O183:AD183"/>
    <mergeCell ref="AE183:AH183"/>
    <mergeCell ref="AI183:AJ183"/>
  </mergeCells>
  <phoneticPr fontId="1"/>
  <dataValidations count="4">
    <dataValidation imeMode="halfKatakana" allowBlank="1" showInputMessage="1" showErrorMessage="1" sqref="I4:AJ4 I20:AJ20 I11:AJ11"/>
    <dataValidation type="decimal" imeMode="off" allowBlank="1" showInputMessage="1" showErrorMessage="1" sqref="I142:AF143 I76:AF77 I88:AF89 I100:AF101 I112:AF113 I35:AF36 I29:N30 I124:AF125 I178:AF179 I166:AF167 I154:AF155">
      <formula1>0</formula1>
      <formula2>999.9</formula2>
    </dataValidation>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s>
  <printOptions horizontalCentered="1"/>
  <pageMargins left="0.59055118110236227" right="0.59055118110236227" top="0.19685039370078741" bottom="0.39370078740157483" header="0" footer="0.19685039370078741"/>
  <pageSetup paperSize="9" scale="95" orientation="portrait" r:id="rId1"/>
  <headerFooter alignWithMargins="0"/>
  <rowBreaks count="2" manualBreakCount="2">
    <brk id="69" max="35" man="1"/>
    <brk id="13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0"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25"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26"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27"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15" name="Group Box 12">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229" r:id="rId16" name="Option Button 13">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230" r:id="rId17" name="Option Button 14">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231" r:id="rId18" name="Group Box 15">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232" r:id="rId19" name="Option Button 16">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233" r:id="rId20" name="Option Button 17">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234" r:id="rId21" name="Group Box 18">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235" r:id="rId22" name="Check Box 19">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236" r:id="rId23" name="Check Box 20">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237" r:id="rId24" name="Check Box 21">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238" r:id="rId25" name="Check Box 22">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239" r:id="rId26" name="Check Box 23">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240" r:id="rId27" name="Check Box 24">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241" r:id="rId28" name="Check Box 25">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242" r:id="rId29" name="Group Box 26">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243" r:id="rId30" name="Check Box 27">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244" r:id="rId31" name="Check Box 28">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245" r:id="rId32" name="Check Box 29">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246" r:id="rId33" name="Check Box 30">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247" r:id="rId34" name="Check Box 31">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248" r:id="rId35" name="Check Box 32">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249" r:id="rId36" name="Check Box 33">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250" r:id="rId37" name="Group Box 34">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251" r:id="rId38" name="Check Box 35">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252" r:id="rId39" name="Check Box 36">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253" r:id="rId40" name="Check Box 37">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254" r:id="rId41" name="Check Box 38">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255" r:id="rId42" name="Check Box 39">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256" r:id="rId43" name="Check Box 40">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257" r:id="rId44" name="Check Box 41">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258" r:id="rId45" name="Group Box 42">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259" r:id="rId46" name="Check Box 43">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260" r:id="rId47" name="Check Box 44">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261" r:id="rId48" name="Check Box 45">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262" r:id="rId49" name="Check Box 46">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263" r:id="rId50" name="Check Box 47">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264" r:id="rId51" name="Check Box 48">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265" r:id="rId52" name="Check Box 49">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266" r:id="rId53" name="Group Box 50">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267" r:id="rId54" name="Option Button 51">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268" r:id="rId55" name="Option Button 52">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269" r:id="rId56" name="Group Box 53">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270" r:id="rId57" name="Option Button 54">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271" r:id="rId58" name="Option Button 55">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272" r:id="rId59" name="Group Box 56">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273" r:id="rId60" name="Option Button 57">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274" r:id="rId61" name="Option Button 58">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275" r:id="rId62" name="Group Box 59">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276" r:id="rId63" name="Option Button 60">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277" r:id="rId64" name="Option Button 61">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278" r:id="rId65" name="Group Box 62">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279" r:id="rId66" name="Option Button 63">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280" r:id="rId67" name="Option Button 64">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281" r:id="rId68" name="Group Box 65">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282" r:id="rId69" name="Option Button 66">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283" r:id="rId70" name="Option Button 67">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284" r:id="rId71" name="Group Box 68">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285" r:id="rId72" name="Option Button 69">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286" r:id="rId73" name="Option Button 70">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287" r:id="rId74" name="Group Box 71">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288" r:id="rId75" name="Option Button 72">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289" r:id="rId76" name="Option Button 73">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290" r:id="rId77" name="Group Box 74">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291" r:id="rId78" name="Option Button 75">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292" r:id="rId79" name="Option Button 76">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293" r:id="rId80" name="Group Box 77">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294" r:id="rId81" name="Option Button 78">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295" r:id="rId82" name="Option Button 79">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296" r:id="rId83" name="Group Box 80">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297" r:id="rId84" name="Option Button 81">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298" r:id="rId85" name="Option Button 82">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299" r:id="rId86" name="Drop Down 83">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300" r:id="rId87" name="Drop Down 84">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301" r:id="rId88" name="Group Box 85">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302" r:id="rId89" name="Check Box 86">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303" r:id="rId90" name="Check Box 87">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304" r:id="rId91" name="Check Box 88">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305" r:id="rId92" name="Check Box 89">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306" r:id="rId93" name="Check Box 90">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307" r:id="rId94" name="Check Box 91">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308" r:id="rId95" name="Check Box 92">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309" r:id="rId96" name="Group Box 93">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310" r:id="rId97" name="Option Button 94">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311" r:id="rId98" name="Option Button 95">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312" r:id="rId99" name="Group Box 96">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313" r:id="rId100" name="Option Button 97">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314" r:id="rId101" name="Option Button 98">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315" r:id="rId102" name="Group Box 99">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316" r:id="rId103" name="Check Box 100">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317" r:id="rId104" name="Check Box 101">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318" r:id="rId105" name="Check Box 102">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319" r:id="rId106" name="Check Box 103">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320" r:id="rId107" name="Check Box 104">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321" r:id="rId108" name="Check Box 105">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322" r:id="rId109" name="Check Box 106">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323" r:id="rId110" name="Group Box 107">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324" r:id="rId111" name="Option Button 108">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325" r:id="rId112" name="Option Button 109">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326" r:id="rId113" name="Group Box 110">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327" r:id="rId114" name="Option Button 111">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328" r:id="rId115" name="Option Button 112">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329" r:id="rId116" name="Group Box 113">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330" r:id="rId117" name="Check Box 114">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331" r:id="rId118" name="Check Box 115">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332" r:id="rId119" name="Check Box 116">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333" r:id="rId120" name="Check Box 117">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334" r:id="rId121" name="Check Box 118">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335" r:id="rId122" name="Check Box 119">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336" r:id="rId123" name="Check Box 120">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337" r:id="rId124" name="Group Box 12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338" r:id="rId125" name="Option Button 12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339" r:id="rId126" name="Option Button 12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340" r:id="rId127" name="Group Box 12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341" r:id="rId128" name="Option Button 12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342" r:id="rId129" name="Option Button 12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343" r:id="rId130" name="Group Box 127">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344" r:id="rId131" name="Check Box 128">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345" r:id="rId132" name="Check Box 129">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346" r:id="rId133" name="Check Box 130">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347" r:id="rId134" name="Check Box 131">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348" r:id="rId135" name="Check Box 132">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349" r:id="rId136" name="Check Box 133">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350" r:id="rId137" name="Check Box 134">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351" r:id="rId138" name="Group Box 135">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352" r:id="rId139" name="Option Button 136">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353" r:id="rId140" name="Option Button 137">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354" r:id="rId141" name="Group Box 138">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355" r:id="rId142" name="Option Button 139">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356" r:id="rId143" name="Option Button 140">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357" r:id="rId144" name="Group Box 141">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358" r:id="rId145" name="Check Box 142">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359" r:id="rId146" name="Check Box 143">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360" r:id="rId147" name="Check Box 144">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361" r:id="rId148" name="Check Box 145">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362" r:id="rId149" name="Check Box 146">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363" r:id="rId150" name="Check Box 147">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364" r:id="rId151" name="Check Box 148">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365" r:id="rId152" name="Group Box 149">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366" r:id="rId153" name="Option Button 150">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367" r:id="rId154" name="Option Button 151">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368" r:id="rId155" name="Group Box 152">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369" r:id="rId156" name="Option Button 153">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370" r:id="rId157" name="Option Button 154">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371" r:id="rId158" name="Drop Down 155">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372" r:id="rId159" name="Drop Down 156">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373" r:id="rId160" name="Drop Down 157">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374" r:id="rId161" name="Drop Down 158">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375" r:id="rId162" name="Drop Down 159">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376" r:id="rId163" name="Drop Down 160">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377" r:id="rId164" name="Drop Down 161">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378" r:id="rId165" name="Drop Down 162">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379" r:id="rId166" name="Drop Down 163">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380" r:id="rId167" name="Group Box 164">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381" r:id="rId168" name="Option Button 165">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382" r:id="rId169" name="Option Button 166">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383" r:id="rId170" name="Group Box 167">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384" r:id="rId171" name="Option Button 168">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385" r:id="rId172" name="Option Button 169">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386" r:id="rId173" name="Group Box 170">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387" r:id="rId174" name="Option Button 171">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388" r:id="rId175" name="Option Button 172">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389" r:id="rId176" name="Group Box 173">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390" r:id="rId177" name="Option Button 174">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391" r:id="rId178" name="Option Button 175">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392" r:id="rId179" name="Group Box 176">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393" r:id="rId180" name="Option Button 177">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394" r:id="rId181" name="Option Button 178">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395" r:id="rId182" name="Group Box 179">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396" r:id="rId183" name="Option Button 180">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397" r:id="rId184" name="Option Button 181">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398" r:id="rId185" name="Group Box 182">
              <controlPr defaultSize="0" autoFill="0" autoPict="0">
                <anchor moveWithCells="1">
                  <from>
                    <xdr:col>8</xdr:col>
                    <xdr:colOff>0</xdr:colOff>
                    <xdr:row>130</xdr:row>
                    <xdr:rowOff>0</xdr:rowOff>
                  </from>
                  <to>
                    <xdr:col>13</xdr:col>
                    <xdr:colOff>0</xdr:colOff>
                    <xdr:row>135</xdr:row>
                    <xdr:rowOff>0</xdr:rowOff>
                  </to>
                </anchor>
              </controlPr>
            </control>
          </mc:Choice>
        </mc:AlternateContent>
        <mc:AlternateContent xmlns:mc="http://schemas.openxmlformats.org/markup-compatibility/2006">
          <mc:Choice Requires="x14">
            <control shapeId="9399" r:id="rId186" name="Option Button 183">
              <controlPr defaultSize="0" autoFill="0" autoLine="0" autoPict="0">
                <anchor moveWithCells="1">
                  <from>
                    <xdr:col>8</xdr:col>
                    <xdr:colOff>38100</xdr:colOff>
                    <xdr:row>130</xdr:row>
                    <xdr:rowOff>0</xdr:rowOff>
                  </from>
                  <to>
                    <xdr:col>10</xdr:col>
                    <xdr:colOff>85725</xdr:colOff>
                    <xdr:row>135</xdr:row>
                    <xdr:rowOff>0</xdr:rowOff>
                  </to>
                </anchor>
              </controlPr>
            </control>
          </mc:Choice>
        </mc:AlternateContent>
        <mc:AlternateContent xmlns:mc="http://schemas.openxmlformats.org/markup-compatibility/2006">
          <mc:Choice Requires="x14">
            <control shapeId="9400" r:id="rId187" name="Option Button 184">
              <controlPr defaultSize="0" autoFill="0" autoLine="0" autoPict="0">
                <anchor moveWithCells="1">
                  <from>
                    <xdr:col>10</xdr:col>
                    <xdr:colOff>95250</xdr:colOff>
                    <xdr:row>130</xdr:row>
                    <xdr:rowOff>0</xdr:rowOff>
                  </from>
                  <to>
                    <xdr:col>12</xdr:col>
                    <xdr:colOff>180975</xdr:colOff>
                    <xdr:row>135</xdr:row>
                    <xdr:rowOff>0</xdr:rowOff>
                  </to>
                </anchor>
              </controlPr>
            </control>
          </mc:Choice>
        </mc:AlternateContent>
        <mc:AlternateContent xmlns:mc="http://schemas.openxmlformats.org/markup-compatibility/2006">
          <mc:Choice Requires="x14">
            <control shapeId="9401" r:id="rId188" name="Group Box 185">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402" r:id="rId189" name="Option Button 186">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403" r:id="rId190" name="Option Button 187">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404" r:id="rId191" name="Group Box 188">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405" r:id="rId192" name="Option Button 189">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406" r:id="rId193" name="Option Button 190">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407" r:id="rId194" name="Group Box 191">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408" r:id="rId195" name="Option Button 192">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409" r:id="rId196" name="Option Button 193">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410" r:id="rId197" name="Group Box 194">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411" r:id="rId198" name="Option Button 195">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412" r:id="rId199" name="Option Button 196">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413" r:id="rId200" name="Drop Down 197">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414" r:id="rId201" name="Group Box 198">
              <controlPr defaultSize="0" autoFill="0" autoPict="0">
                <anchor moveWithCells="1">
                  <from>
                    <xdr:col>8</xdr:col>
                    <xdr:colOff>0</xdr:colOff>
                    <xdr:row>53</xdr:row>
                    <xdr:rowOff>0</xdr:rowOff>
                  </from>
                  <to>
                    <xdr:col>17</xdr:col>
                    <xdr:colOff>0</xdr:colOff>
                    <xdr:row>63</xdr:row>
                    <xdr:rowOff>0</xdr:rowOff>
                  </to>
                </anchor>
              </controlPr>
            </control>
          </mc:Choice>
        </mc:AlternateContent>
        <mc:AlternateContent xmlns:mc="http://schemas.openxmlformats.org/markup-compatibility/2006">
          <mc:Choice Requires="x14">
            <control shapeId="9415" r:id="rId202" name="Option Button 199">
              <controlPr defaultSize="0" autoFill="0" autoLine="0" autoPict="0">
                <anchor moveWithCells="1">
                  <from>
                    <xdr:col>8</xdr:col>
                    <xdr:colOff>142875</xdr:colOff>
                    <xdr:row>53</xdr:row>
                    <xdr:rowOff>0</xdr:rowOff>
                  </from>
                  <to>
                    <xdr:col>11</xdr:col>
                    <xdr:colOff>66675</xdr:colOff>
                    <xdr:row>63</xdr:row>
                    <xdr:rowOff>0</xdr:rowOff>
                  </to>
                </anchor>
              </controlPr>
            </control>
          </mc:Choice>
        </mc:AlternateContent>
        <mc:AlternateContent xmlns:mc="http://schemas.openxmlformats.org/markup-compatibility/2006">
          <mc:Choice Requires="x14">
            <control shapeId="9416" r:id="rId203" name="Option Button 200">
              <controlPr defaultSize="0" autoFill="0" autoLine="0" autoPict="0">
                <anchor moveWithCells="1">
                  <from>
                    <xdr:col>11</xdr:col>
                    <xdr:colOff>180975</xdr:colOff>
                    <xdr:row>53</xdr:row>
                    <xdr:rowOff>0</xdr:rowOff>
                  </from>
                  <to>
                    <xdr:col>14</xdr:col>
                    <xdr:colOff>161925</xdr:colOff>
                    <xdr:row>63</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x14ac:dyDescent="0.4"/>
  <cols>
    <col min="1" max="16384" width="2.5" style="713"/>
  </cols>
  <sheetData>
    <row r="1" spans="1:44" ht="13.5" customHeight="1" x14ac:dyDescent="0.4">
      <c r="A1" s="711" t="s">
        <v>8877</v>
      </c>
      <c r="B1" s="712"/>
      <c r="C1" s="712"/>
      <c r="D1" s="712"/>
      <c r="E1" s="712"/>
      <c r="F1" s="712"/>
      <c r="G1" s="712"/>
      <c r="H1" s="712"/>
      <c r="I1" s="712"/>
      <c r="J1" s="712"/>
      <c r="K1" s="712"/>
      <c r="L1" s="712"/>
      <c r="M1" s="712"/>
      <c r="N1" s="712"/>
      <c r="O1" s="712"/>
      <c r="P1" s="712"/>
      <c r="Q1" s="712"/>
      <c r="R1" s="712"/>
      <c r="S1" s="712"/>
      <c r="T1" s="712"/>
      <c r="U1" s="712"/>
      <c r="V1" s="712"/>
      <c r="W1" s="712"/>
      <c r="X1" s="712"/>
      <c r="Y1" s="712"/>
      <c r="Z1" s="712"/>
      <c r="AA1" s="712"/>
      <c r="AB1" s="712"/>
      <c r="AC1" s="712"/>
      <c r="AD1" s="712"/>
      <c r="AE1" s="712"/>
      <c r="AF1" s="712"/>
      <c r="AG1" s="712"/>
      <c r="AH1" s="712"/>
      <c r="AI1" s="712"/>
      <c r="AJ1" s="712"/>
    </row>
    <row r="2" spans="1:44" ht="13.5" customHeight="1" thickBot="1" x14ac:dyDescent="0.2">
      <c r="A2" s="712"/>
      <c r="B2" s="712"/>
      <c r="C2" s="712"/>
      <c r="D2" s="714"/>
      <c r="E2" s="712"/>
      <c r="F2" s="712"/>
      <c r="G2" s="712"/>
      <c r="H2" s="712"/>
      <c r="I2" s="712"/>
      <c r="J2" s="712"/>
      <c r="K2" s="712"/>
      <c r="L2" s="712"/>
      <c r="M2" s="712"/>
      <c r="N2" s="712"/>
      <c r="O2" s="712"/>
      <c r="P2" s="712"/>
      <c r="Q2" s="712"/>
      <c r="R2" s="712"/>
      <c r="S2" s="712"/>
      <c r="T2" s="712"/>
      <c r="U2" s="712"/>
      <c r="V2" s="712"/>
      <c r="W2" s="712"/>
      <c r="X2" s="712"/>
      <c r="Y2" s="712"/>
      <c r="Z2" s="712"/>
      <c r="AA2" s="2443" t="s">
        <v>7932</v>
      </c>
      <c r="AB2" s="2444"/>
      <c r="AC2" s="2444"/>
      <c r="AD2" s="2445"/>
      <c r="AE2" s="2446" t="s">
        <v>7933</v>
      </c>
      <c r="AF2" s="2447"/>
      <c r="AG2" s="2447"/>
      <c r="AH2" s="2447"/>
      <c r="AI2" s="2447"/>
      <c r="AJ2" s="2448"/>
    </row>
    <row r="3" spans="1:44" ht="13.5" hidden="1" customHeight="1" thickBot="1" x14ac:dyDescent="0.45">
      <c r="A3" s="712"/>
      <c r="B3" s="712"/>
      <c r="C3" s="712"/>
      <c r="D3" s="715"/>
      <c r="E3" s="712"/>
      <c r="F3" s="712"/>
      <c r="G3" s="712"/>
      <c r="H3" s="712"/>
      <c r="I3" s="712"/>
      <c r="J3" s="712"/>
      <c r="K3" s="712"/>
      <c r="L3" s="712"/>
      <c r="M3" s="712"/>
      <c r="N3" s="712"/>
      <c r="O3" s="712"/>
      <c r="P3" s="712"/>
      <c r="Q3" s="712"/>
      <c r="R3" s="712"/>
      <c r="S3" s="712"/>
      <c r="T3" s="712"/>
      <c r="U3" s="712"/>
      <c r="V3" s="712"/>
      <c r="W3" s="712"/>
      <c r="X3" s="712"/>
      <c r="Y3" s="712"/>
      <c r="Z3" s="712"/>
      <c r="AA3" s="712"/>
      <c r="AB3" s="712"/>
      <c r="AC3" s="712"/>
      <c r="AD3" s="712"/>
      <c r="AE3" s="712"/>
      <c r="AF3" s="712"/>
      <c r="AG3" s="712"/>
      <c r="AH3" s="712"/>
      <c r="AI3" s="712"/>
      <c r="AJ3" s="712"/>
    </row>
    <row r="4" spans="1:44" ht="13.5" customHeight="1" x14ac:dyDescent="0.4">
      <c r="A4" s="2449" t="s">
        <v>8600</v>
      </c>
      <c r="B4" s="2450"/>
      <c r="C4" s="2453" t="s">
        <v>8619</v>
      </c>
      <c r="D4" s="2453"/>
      <c r="E4" s="2453"/>
      <c r="F4" s="2453"/>
      <c r="G4" s="2453"/>
      <c r="H4" s="2453"/>
      <c r="I4" s="2454"/>
      <c r="J4" s="2455"/>
      <c r="K4" s="2455"/>
      <c r="L4" s="2455"/>
      <c r="M4" s="2455"/>
      <c r="N4" s="2455"/>
      <c r="O4" s="2455"/>
      <c r="P4" s="2455"/>
      <c r="Q4" s="2455"/>
      <c r="R4" s="2455"/>
      <c r="S4" s="2455"/>
      <c r="T4" s="2455"/>
      <c r="U4" s="2455"/>
      <c r="V4" s="2455"/>
      <c r="W4" s="2455"/>
      <c r="X4" s="2455"/>
      <c r="Y4" s="2455"/>
      <c r="Z4" s="2455"/>
      <c r="AA4" s="2455"/>
      <c r="AB4" s="2455"/>
      <c r="AC4" s="2455"/>
      <c r="AD4" s="2455"/>
      <c r="AE4" s="2455"/>
      <c r="AF4" s="2455"/>
      <c r="AG4" s="2455"/>
      <c r="AH4" s="2455"/>
      <c r="AI4" s="2455"/>
      <c r="AJ4" s="2456"/>
    </row>
    <row r="5" spans="1:44" ht="13.5" customHeight="1" x14ac:dyDescent="0.4">
      <c r="A5" s="2451"/>
      <c r="B5" s="2452"/>
      <c r="C5" s="2457" t="s">
        <v>8602</v>
      </c>
      <c r="D5" s="2457"/>
      <c r="E5" s="2457"/>
      <c r="F5" s="2457"/>
      <c r="G5" s="2457"/>
      <c r="H5" s="2457"/>
      <c r="I5" s="2458"/>
      <c r="J5" s="2459"/>
      <c r="K5" s="2459"/>
      <c r="L5" s="2459"/>
      <c r="M5" s="2459"/>
      <c r="N5" s="2459"/>
      <c r="O5" s="2459"/>
      <c r="P5" s="2459"/>
      <c r="Q5" s="2459"/>
      <c r="R5" s="2459"/>
      <c r="S5" s="2459"/>
      <c r="T5" s="2459"/>
      <c r="U5" s="2459"/>
      <c r="V5" s="2459"/>
      <c r="W5" s="2459"/>
      <c r="X5" s="2459"/>
      <c r="Y5" s="2459"/>
      <c r="Z5" s="2459"/>
      <c r="AA5" s="2459"/>
      <c r="AB5" s="2459"/>
      <c r="AC5" s="2459"/>
      <c r="AD5" s="2459"/>
      <c r="AE5" s="2459"/>
      <c r="AF5" s="2459"/>
      <c r="AG5" s="2459"/>
      <c r="AH5" s="2459"/>
      <c r="AI5" s="2459"/>
      <c r="AJ5" s="2460"/>
    </row>
    <row r="6" spans="1:44" ht="13.5" customHeight="1" x14ac:dyDescent="0.4">
      <c r="A6" s="2451"/>
      <c r="B6" s="2452"/>
      <c r="C6" s="2418" t="s">
        <v>8603</v>
      </c>
      <c r="D6" s="2418"/>
      <c r="E6" s="2418"/>
      <c r="F6" s="2418"/>
      <c r="G6" s="2418"/>
      <c r="H6" s="2418"/>
      <c r="I6" s="2461" t="s">
        <v>8836</v>
      </c>
      <c r="J6" s="2462"/>
      <c r="K6" s="2463"/>
      <c r="L6" s="2463"/>
      <c r="M6" s="2463"/>
      <c r="N6" s="2463"/>
      <c r="O6" s="2463"/>
      <c r="P6" s="2464"/>
      <c r="Q6" s="2465" t="s">
        <v>8605</v>
      </c>
      <c r="R6" s="2466"/>
      <c r="S6" s="2466"/>
      <c r="T6" s="2466"/>
      <c r="U6" s="2466"/>
      <c r="V6" s="2466"/>
      <c r="W6" s="2466"/>
      <c r="X6" s="2466"/>
      <c r="Y6" s="2466"/>
      <c r="Z6" s="2466"/>
      <c r="AA6" s="2466"/>
      <c r="AB6" s="2466"/>
      <c r="AC6" s="2466"/>
      <c r="AD6" s="2466"/>
      <c r="AE6" s="2466"/>
      <c r="AF6" s="2466"/>
      <c r="AG6" s="2466"/>
      <c r="AH6" s="2466"/>
      <c r="AI6" s="2466"/>
      <c r="AJ6" s="2467"/>
    </row>
    <row r="7" spans="1:44" ht="13.5" customHeight="1" x14ac:dyDescent="0.4">
      <c r="A7" s="2451"/>
      <c r="B7" s="2452"/>
      <c r="C7" s="2418"/>
      <c r="D7" s="2418"/>
      <c r="E7" s="2418"/>
      <c r="F7" s="2418"/>
      <c r="G7" s="2418"/>
      <c r="H7" s="2418"/>
      <c r="I7" s="2468"/>
      <c r="J7" s="2469"/>
      <c r="K7" s="2469"/>
      <c r="L7" s="2469"/>
      <c r="M7" s="2469"/>
      <c r="N7" s="2469"/>
      <c r="O7" s="2469"/>
      <c r="P7" s="2469"/>
      <c r="Q7" s="2469"/>
      <c r="R7" s="2469"/>
      <c r="S7" s="2469"/>
      <c r="T7" s="2469"/>
      <c r="U7" s="2469"/>
      <c r="V7" s="2469"/>
      <c r="W7" s="2469"/>
      <c r="X7" s="2469"/>
      <c r="Y7" s="2469"/>
      <c r="Z7" s="2469"/>
      <c r="AA7" s="2469"/>
      <c r="AB7" s="2469"/>
      <c r="AC7" s="2469"/>
      <c r="AD7" s="2469"/>
      <c r="AE7" s="2469"/>
      <c r="AF7" s="2469"/>
      <c r="AG7" s="2469"/>
      <c r="AH7" s="2469"/>
      <c r="AI7" s="2469"/>
      <c r="AJ7" s="2470"/>
    </row>
    <row r="8" spans="1:44" ht="13.5" customHeight="1" x14ac:dyDescent="0.4">
      <c r="A8" s="2451"/>
      <c r="B8" s="2452"/>
      <c r="C8" s="2418"/>
      <c r="D8" s="2418"/>
      <c r="E8" s="2418"/>
      <c r="F8" s="2418"/>
      <c r="G8" s="2418"/>
      <c r="H8" s="2418"/>
      <c r="I8" s="2471"/>
      <c r="J8" s="2471"/>
      <c r="K8" s="2471"/>
      <c r="L8" s="2471"/>
      <c r="M8" s="2471"/>
      <c r="N8" s="2471"/>
      <c r="O8" s="2471"/>
      <c r="P8" s="2471"/>
      <c r="Q8" s="2471"/>
      <c r="R8" s="2471"/>
      <c r="S8" s="2471"/>
      <c r="T8" s="2471"/>
      <c r="U8" s="2471"/>
      <c r="V8" s="2471"/>
      <c r="W8" s="2471"/>
      <c r="X8" s="2471"/>
      <c r="Y8" s="2471"/>
      <c r="Z8" s="2471"/>
      <c r="AA8" s="2471"/>
      <c r="AB8" s="2471"/>
      <c r="AC8" s="2471"/>
      <c r="AD8" s="2471"/>
      <c r="AE8" s="2471"/>
      <c r="AF8" s="2471"/>
      <c r="AG8" s="2471"/>
      <c r="AH8" s="2471"/>
      <c r="AI8" s="2471"/>
      <c r="AJ8" s="2472"/>
    </row>
    <row r="9" spans="1:44" ht="13.5" customHeight="1" x14ac:dyDescent="0.4">
      <c r="A9" s="2451"/>
      <c r="B9" s="2452"/>
      <c r="C9" s="2418" t="s">
        <v>8606</v>
      </c>
      <c r="D9" s="2418"/>
      <c r="E9" s="2418"/>
      <c r="F9" s="2418"/>
      <c r="G9" s="2418"/>
      <c r="H9" s="2418"/>
      <c r="I9" s="2418" t="s">
        <v>7955</v>
      </c>
      <c r="J9" s="2418"/>
      <c r="K9" s="2418"/>
      <c r="L9" s="2418"/>
      <c r="M9" s="2473" t="s">
        <v>7933</v>
      </c>
      <c r="N9" s="2473"/>
      <c r="O9" s="2473"/>
      <c r="P9" s="2473"/>
      <c r="Q9" s="2473"/>
      <c r="R9" s="2473"/>
      <c r="S9" s="2473"/>
      <c r="T9" s="2473"/>
      <c r="U9" s="2473"/>
      <c r="V9" s="2473"/>
      <c r="W9" s="2418" t="s">
        <v>8607</v>
      </c>
      <c r="X9" s="2418"/>
      <c r="Y9" s="2418"/>
      <c r="Z9" s="2418"/>
      <c r="AA9" s="2419" t="s">
        <v>7933</v>
      </c>
      <c r="AB9" s="2420"/>
      <c r="AC9" s="2420"/>
      <c r="AD9" s="2420"/>
      <c r="AE9" s="2420"/>
      <c r="AF9" s="2420"/>
      <c r="AG9" s="2420"/>
      <c r="AH9" s="2420"/>
      <c r="AI9" s="2420"/>
      <c r="AJ9" s="2421"/>
    </row>
    <row r="10" spans="1:44" ht="15" customHeight="1" x14ac:dyDescent="0.4">
      <c r="A10" s="2422" t="s">
        <v>8878</v>
      </c>
      <c r="B10" s="2423"/>
      <c r="C10" s="2428" t="s">
        <v>8621</v>
      </c>
      <c r="D10" s="2429"/>
      <c r="E10" s="2429"/>
      <c r="F10" s="2429"/>
      <c r="G10" s="2429"/>
      <c r="H10" s="2430"/>
      <c r="I10" s="2416" t="s">
        <v>8839</v>
      </c>
      <c r="J10" s="2416"/>
      <c r="K10" s="2416"/>
      <c r="L10" s="2416"/>
      <c r="M10" s="2416"/>
      <c r="N10" s="2416"/>
      <c r="O10" s="2416" t="s">
        <v>8840</v>
      </c>
      <c r="P10" s="2416"/>
      <c r="Q10" s="2416"/>
      <c r="R10" s="2416"/>
      <c r="S10" s="2416"/>
      <c r="T10" s="2416"/>
      <c r="U10" s="2417"/>
      <c r="V10" s="2417"/>
      <c r="W10" s="2417"/>
      <c r="X10" s="2417"/>
      <c r="Y10" s="2417"/>
      <c r="Z10" s="2417"/>
      <c r="AA10" s="2417"/>
      <c r="AB10" s="2417"/>
      <c r="AC10" s="2417"/>
      <c r="AD10" s="2417"/>
      <c r="AE10" s="2417"/>
      <c r="AF10" s="2417"/>
      <c r="AG10" s="2434"/>
      <c r="AH10" s="2435"/>
      <c r="AI10" s="2435"/>
      <c r="AJ10" s="2436"/>
      <c r="AL10" s="716"/>
      <c r="AM10" s="716"/>
      <c r="AN10" s="716"/>
      <c r="AO10" s="716"/>
      <c r="AP10" s="716"/>
      <c r="AQ10" s="716"/>
      <c r="AR10" s="716"/>
    </row>
    <row r="11" spans="1:44" ht="15" customHeight="1" x14ac:dyDescent="0.4">
      <c r="A11" s="2424"/>
      <c r="B11" s="2425"/>
      <c r="C11" s="2431"/>
      <c r="D11" s="2432"/>
      <c r="E11" s="2432"/>
      <c r="F11" s="2432"/>
      <c r="G11" s="2432"/>
      <c r="H11" s="2433"/>
      <c r="I11" s="2416" t="s">
        <v>8624</v>
      </c>
      <c r="J11" s="2416"/>
      <c r="K11" s="2416"/>
      <c r="L11" s="2416" t="s">
        <v>8625</v>
      </c>
      <c r="M11" s="2416"/>
      <c r="N11" s="2416"/>
      <c r="O11" s="2416" t="s">
        <v>8624</v>
      </c>
      <c r="P11" s="2416"/>
      <c r="Q11" s="2416"/>
      <c r="R11" s="2416" t="s">
        <v>8625</v>
      </c>
      <c r="S11" s="2416"/>
      <c r="T11" s="2416"/>
      <c r="U11" s="2416" t="s">
        <v>8624</v>
      </c>
      <c r="V11" s="2416"/>
      <c r="W11" s="2416"/>
      <c r="X11" s="2416" t="s">
        <v>8625</v>
      </c>
      <c r="Y11" s="2416"/>
      <c r="Z11" s="2416"/>
      <c r="AA11" s="2416" t="s">
        <v>8624</v>
      </c>
      <c r="AB11" s="2416"/>
      <c r="AC11" s="2416"/>
      <c r="AD11" s="2416" t="s">
        <v>8625</v>
      </c>
      <c r="AE11" s="2416"/>
      <c r="AF11" s="2416"/>
      <c r="AG11" s="2437"/>
      <c r="AH11" s="2438"/>
      <c r="AI11" s="2438"/>
      <c r="AJ11" s="2439"/>
      <c r="AL11" s="716"/>
      <c r="AM11" s="716"/>
      <c r="AN11" s="716"/>
      <c r="AO11" s="716"/>
      <c r="AP11" s="716"/>
      <c r="AQ11" s="716"/>
      <c r="AR11" s="716"/>
    </row>
    <row r="12" spans="1:44" ht="15" customHeight="1" x14ac:dyDescent="0.4">
      <c r="A12" s="2424"/>
      <c r="B12" s="2425"/>
      <c r="C12" s="2416" t="s">
        <v>8626</v>
      </c>
      <c r="D12" s="2416"/>
      <c r="E12" s="2416"/>
      <c r="F12" s="2416" t="s">
        <v>8627</v>
      </c>
      <c r="G12" s="2416"/>
      <c r="H12" s="2416"/>
      <c r="I12" s="2412"/>
      <c r="J12" s="2412"/>
      <c r="K12" s="2412"/>
      <c r="L12" s="2412"/>
      <c r="M12" s="2412"/>
      <c r="N12" s="2412"/>
      <c r="O12" s="2412"/>
      <c r="P12" s="2412"/>
      <c r="Q12" s="2412"/>
      <c r="R12" s="2412"/>
      <c r="S12" s="2412"/>
      <c r="T12" s="2412"/>
      <c r="U12" s="2412"/>
      <c r="V12" s="2412"/>
      <c r="W12" s="2412"/>
      <c r="X12" s="2412"/>
      <c r="Y12" s="2412"/>
      <c r="Z12" s="2412"/>
      <c r="AA12" s="2412"/>
      <c r="AB12" s="2412"/>
      <c r="AC12" s="2412"/>
      <c r="AD12" s="2413"/>
      <c r="AE12" s="2414"/>
      <c r="AF12" s="2415"/>
      <c r="AG12" s="2437"/>
      <c r="AH12" s="2438"/>
      <c r="AI12" s="2438"/>
      <c r="AJ12" s="2439"/>
      <c r="AL12" s="716"/>
      <c r="AM12" s="716"/>
      <c r="AN12" s="716"/>
      <c r="AO12" s="716"/>
      <c r="AP12" s="716"/>
      <c r="AQ12" s="716"/>
      <c r="AR12" s="716"/>
    </row>
    <row r="13" spans="1:44" ht="15" customHeight="1" x14ac:dyDescent="0.4">
      <c r="A13" s="2424"/>
      <c r="B13" s="2425"/>
      <c r="C13" s="2416"/>
      <c r="D13" s="2416"/>
      <c r="E13" s="2416"/>
      <c r="F13" s="2416" t="s">
        <v>8628</v>
      </c>
      <c r="G13" s="2416"/>
      <c r="H13" s="2416"/>
      <c r="I13" s="2412"/>
      <c r="J13" s="2412"/>
      <c r="K13" s="2412"/>
      <c r="L13" s="2412"/>
      <c r="M13" s="2412"/>
      <c r="N13" s="2412"/>
      <c r="O13" s="2412"/>
      <c r="P13" s="2412"/>
      <c r="Q13" s="2412"/>
      <c r="R13" s="2412"/>
      <c r="S13" s="2412"/>
      <c r="T13" s="2412"/>
      <c r="U13" s="2412"/>
      <c r="V13" s="2412"/>
      <c r="W13" s="2412"/>
      <c r="X13" s="2412"/>
      <c r="Y13" s="2412"/>
      <c r="Z13" s="2412"/>
      <c r="AA13" s="2412"/>
      <c r="AB13" s="2412"/>
      <c r="AC13" s="2412"/>
      <c r="AD13" s="2413"/>
      <c r="AE13" s="2414"/>
      <c r="AF13" s="2415"/>
      <c r="AG13" s="2437"/>
      <c r="AH13" s="2438"/>
      <c r="AI13" s="2438"/>
      <c r="AJ13" s="2439"/>
      <c r="AL13" s="716"/>
      <c r="AM13" s="716"/>
      <c r="AN13" s="716"/>
      <c r="AO13" s="716"/>
      <c r="AP13" s="716"/>
      <c r="AQ13" s="716"/>
      <c r="AR13" s="716"/>
    </row>
    <row r="14" spans="1:44" ht="15" customHeight="1" x14ac:dyDescent="0.4">
      <c r="A14" s="2424"/>
      <c r="B14" s="2425"/>
      <c r="C14" s="2416" t="s">
        <v>8629</v>
      </c>
      <c r="D14" s="2416"/>
      <c r="E14" s="2416"/>
      <c r="F14" s="2416"/>
      <c r="G14" s="2416"/>
      <c r="H14" s="2416"/>
      <c r="I14" s="2412"/>
      <c r="J14" s="2412"/>
      <c r="K14" s="2412"/>
      <c r="L14" s="2412"/>
      <c r="M14" s="2412"/>
      <c r="N14" s="2412"/>
      <c r="O14" s="2412"/>
      <c r="P14" s="2412"/>
      <c r="Q14" s="2412"/>
      <c r="R14" s="2412"/>
      <c r="S14" s="2412"/>
      <c r="T14" s="2412"/>
      <c r="U14" s="2412"/>
      <c r="V14" s="2412"/>
      <c r="W14" s="2412"/>
      <c r="X14" s="2412"/>
      <c r="Y14" s="2412"/>
      <c r="Z14" s="2412"/>
      <c r="AA14" s="2412"/>
      <c r="AB14" s="2412"/>
      <c r="AC14" s="2412"/>
      <c r="AD14" s="2412"/>
      <c r="AE14" s="2412"/>
      <c r="AF14" s="2412"/>
      <c r="AG14" s="2437"/>
      <c r="AH14" s="2438"/>
      <c r="AI14" s="2438"/>
      <c r="AJ14" s="2439"/>
      <c r="AL14" s="716"/>
      <c r="AM14" s="716"/>
      <c r="AN14" s="716"/>
      <c r="AO14" s="716"/>
      <c r="AP14" s="716"/>
      <c r="AQ14" s="716"/>
      <c r="AR14" s="716"/>
    </row>
    <row r="15" spans="1:44" ht="15" customHeight="1" x14ac:dyDescent="0.4">
      <c r="A15" s="2426"/>
      <c r="B15" s="2427"/>
      <c r="C15" s="2403" t="s">
        <v>8630</v>
      </c>
      <c r="D15" s="2403"/>
      <c r="E15" s="2403"/>
      <c r="F15" s="2403"/>
      <c r="G15" s="2403"/>
      <c r="H15" s="2403"/>
      <c r="I15" s="2404"/>
      <c r="J15" s="2404"/>
      <c r="K15" s="2404"/>
      <c r="L15" s="2404"/>
      <c r="M15" s="2404"/>
      <c r="N15" s="2404"/>
      <c r="O15" s="2404"/>
      <c r="P15" s="2404"/>
      <c r="Q15" s="2404"/>
      <c r="R15" s="2404"/>
      <c r="S15" s="2404"/>
      <c r="T15" s="2404"/>
      <c r="U15" s="2404"/>
      <c r="V15" s="2404"/>
      <c r="W15" s="2404"/>
      <c r="X15" s="2404"/>
      <c r="Y15" s="2404"/>
      <c r="Z15" s="2404"/>
      <c r="AA15" s="2404"/>
      <c r="AB15" s="2404"/>
      <c r="AC15" s="2404"/>
      <c r="AD15" s="2404"/>
      <c r="AE15" s="2404"/>
      <c r="AF15" s="2404"/>
      <c r="AG15" s="2440"/>
      <c r="AH15" s="2441"/>
      <c r="AI15" s="2441"/>
      <c r="AJ15" s="2442"/>
      <c r="AL15" s="716"/>
      <c r="AM15" s="716"/>
      <c r="AN15" s="716"/>
      <c r="AO15" s="716"/>
      <c r="AP15" s="716"/>
      <c r="AQ15" s="716"/>
      <c r="AR15" s="716"/>
    </row>
    <row r="16" spans="1:44" ht="18" customHeight="1" thickBot="1" x14ac:dyDescent="0.45">
      <c r="A16" s="2405" t="s">
        <v>8832</v>
      </c>
      <c r="B16" s="2406"/>
      <c r="C16" s="2406"/>
      <c r="D16" s="2406"/>
      <c r="E16" s="2406"/>
      <c r="F16" s="2406"/>
      <c r="G16" s="2406"/>
      <c r="H16" s="2407"/>
      <c r="I16" s="2408"/>
      <c r="J16" s="2409"/>
      <c r="K16" s="2409"/>
      <c r="L16" s="2409"/>
      <c r="M16" s="2409"/>
      <c r="N16" s="2409"/>
      <c r="O16" s="2410" t="s">
        <v>8694</v>
      </c>
      <c r="P16" s="2410"/>
      <c r="Q16" s="2410"/>
      <c r="R16" s="2410"/>
      <c r="S16" s="2410"/>
      <c r="T16" s="2410"/>
      <c r="U16" s="2410"/>
      <c r="V16" s="2410"/>
      <c r="W16" s="2410"/>
      <c r="X16" s="2410"/>
      <c r="Y16" s="2410"/>
      <c r="Z16" s="2410"/>
      <c r="AA16" s="2410"/>
      <c r="AB16" s="2410"/>
      <c r="AC16" s="2410"/>
      <c r="AD16" s="2410"/>
      <c r="AE16" s="2410"/>
      <c r="AF16" s="2410"/>
      <c r="AG16" s="2410"/>
      <c r="AH16" s="2410"/>
      <c r="AI16" s="2410"/>
      <c r="AJ16" s="2411"/>
    </row>
    <row r="17" spans="1:36" s="719" customFormat="1" ht="13.5" customHeight="1" x14ac:dyDescent="0.4">
      <c r="A17" s="717" t="s">
        <v>7984</v>
      </c>
      <c r="B17" s="717"/>
      <c r="C17" s="717"/>
      <c r="D17" s="717"/>
      <c r="E17" s="717"/>
      <c r="F17" s="717"/>
      <c r="G17" s="717"/>
      <c r="H17" s="718"/>
      <c r="I17" s="718"/>
      <c r="J17" s="718"/>
      <c r="K17" s="718"/>
      <c r="L17" s="718"/>
      <c r="M17" s="718"/>
      <c r="N17" s="718"/>
      <c r="O17" s="718"/>
      <c r="P17" s="717"/>
      <c r="Q17" s="717"/>
      <c r="R17" s="718"/>
      <c r="S17" s="718"/>
      <c r="T17" s="718"/>
      <c r="U17" s="718"/>
      <c r="V17" s="718"/>
      <c r="W17" s="718"/>
      <c r="X17" s="718"/>
      <c r="Y17" s="718"/>
      <c r="Z17" s="718"/>
      <c r="AA17" s="718"/>
      <c r="AB17" s="718"/>
      <c r="AC17" s="718"/>
      <c r="AD17" s="718"/>
      <c r="AE17" s="718"/>
      <c r="AF17" s="718"/>
      <c r="AG17" s="718"/>
      <c r="AH17" s="718"/>
      <c r="AI17" s="718"/>
      <c r="AJ17" s="718"/>
    </row>
    <row r="18" spans="1:36" s="719" customFormat="1" ht="13.5" customHeight="1" x14ac:dyDescent="0.4">
      <c r="A18" s="717" t="s">
        <v>8658</v>
      </c>
      <c r="B18" s="718"/>
      <c r="C18" s="718"/>
      <c r="D18" s="718"/>
      <c r="E18" s="718"/>
      <c r="F18" s="718"/>
      <c r="G18" s="718"/>
      <c r="H18" s="718"/>
      <c r="I18" s="718"/>
      <c r="J18" s="718"/>
      <c r="K18" s="718"/>
      <c r="L18" s="718"/>
      <c r="M18" s="718"/>
      <c r="N18" s="718"/>
      <c r="O18" s="718"/>
      <c r="P18" s="718"/>
      <c r="Q18" s="718"/>
      <c r="R18" s="718"/>
      <c r="S18" s="718"/>
      <c r="T18" s="718"/>
      <c r="U18" s="718"/>
      <c r="V18" s="718"/>
      <c r="W18" s="718"/>
      <c r="X18" s="718"/>
      <c r="Y18" s="718"/>
      <c r="Z18" s="718"/>
      <c r="AA18" s="718"/>
      <c r="AB18" s="718"/>
      <c r="AC18" s="718"/>
      <c r="AD18" s="718"/>
      <c r="AE18" s="718"/>
      <c r="AF18" s="718"/>
      <c r="AG18" s="718"/>
      <c r="AH18" s="718"/>
      <c r="AI18" s="718"/>
      <c r="AJ18" s="718"/>
    </row>
    <row r="19" spans="1:36" s="719" customFormat="1" ht="13.5" customHeight="1" x14ac:dyDescent="0.4">
      <c r="A19" s="717"/>
      <c r="B19" s="718"/>
      <c r="C19" s="718"/>
      <c r="D19" s="718"/>
      <c r="E19" s="718"/>
      <c r="F19" s="718"/>
      <c r="G19" s="718"/>
      <c r="H19" s="718"/>
      <c r="I19" s="718"/>
      <c r="J19" s="718"/>
      <c r="K19" s="718"/>
      <c r="L19" s="718"/>
      <c r="M19" s="718"/>
      <c r="N19" s="718"/>
      <c r="O19" s="718"/>
      <c r="P19" s="718"/>
      <c r="Q19" s="718"/>
      <c r="R19" s="718"/>
      <c r="S19" s="718"/>
      <c r="T19" s="718"/>
      <c r="U19" s="718"/>
      <c r="V19" s="718"/>
      <c r="W19" s="718"/>
      <c r="X19" s="718"/>
      <c r="Y19" s="718"/>
      <c r="Z19" s="718"/>
      <c r="AA19" s="718"/>
      <c r="AB19" s="718"/>
      <c r="AC19" s="718"/>
      <c r="AD19" s="718"/>
      <c r="AE19" s="718"/>
      <c r="AF19" s="718"/>
      <c r="AG19" s="718"/>
      <c r="AH19" s="718"/>
      <c r="AI19" s="718"/>
      <c r="AJ19" s="718"/>
    </row>
    <row r="20" spans="1:36" s="719" customFormat="1" ht="13.5" customHeight="1" x14ac:dyDescent="0.4">
      <c r="A20" s="718"/>
      <c r="B20" s="718"/>
      <c r="C20" s="718"/>
      <c r="D20" s="718"/>
      <c r="E20" s="718"/>
      <c r="F20" s="718"/>
      <c r="G20" s="718"/>
      <c r="H20" s="718"/>
      <c r="I20" s="718"/>
      <c r="J20" s="718"/>
      <c r="K20" s="718"/>
      <c r="L20" s="718"/>
      <c r="M20" s="718"/>
      <c r="N20" s="718"/>
      <c r="O20" s="718"/>
      <c r="P20" s="718"/>
      <c r="Q20" s="718"/>
      <c r="R20" s="718"/>
      <c r="S20" s="718"/>
      <c r="T20" s="718"/>
      <c r="U20" s="718"/>
      <c r="V20" s="718"/>
      <c r="W20" s="718"/>
      <c r="X20" s="718"/>
      <c r="Y20" s="718"/>
      <c r="Z20" s="718"/>
      <c r="AA20" s="718"/>
      <c r="AB20" s="718"/>
      <c r="AC20" s="718"/>
      <c r="AD20" s="718"/>
      <c r="AE20" s="718"/>
      <c r="AF20" s="718"/>
      <c r="AG20" s="718"/>
      <c r="AH20" s="718"/>
      <c r="AI20" s="718"/>
      <c r="AJ20" s="718"/>
    </row>
    <row r="21" spans="1:36" s="719" customFormat="1" ht="13.5" customHeight="1" x14ac:dyDescent="0.4">
      <c r="A21" s="717"/>
      <c r="B21" s="718"/>
      <c r="C21" s="718"/>
      <c r="D21" s="718"/>
      <c r="E21" s="718"/>
      <c r="F21" s="718"/>
      <c r="G21" s="718"/>
      <c r="H21" s="718"/>
      <c r="I21" s="718"/>
      <c r="J21" s="718"/>
      <c r="K21" s="718"/>
      <c r="L21" s="718"/>
      <c r="M21" s="718"/>
      <c r="N21" s="718"/>
      <c r="O21" s="718"/>
      <c r="P21" s="718"/>
      <c r="Q21" s="718"/>
      <c r="R21" s="718"/>
      <c r="S21" s="718"/>
      <c r="T21" s="718"/>
      <c r="U21" s="718"/>
      <c r="V21" s="718"/>
      <c r="W21" s="718"/>
      <c r="X21" s="718"/>
      <c r="Y21" s="718"/>
      <c r="Z21" s="718"/>
      <c r="AA21" s="718"/>
      <c r="AB21" s="718"/>
      <c r="AC21" s="718"/>
      <c r="AD21" s="718"/>
      <c r="AE21" s="718"/>
      <c r="AF21" s="718"/>
      <c r="AG21" s="718"/>
      <c r="AH21" s="718"/>
      <c r="AI21" s="718"/>
      <c r="AJ21" s="718"/>
    </row>
  </sheetData>
  <mergeCells count="65">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B15"/>
    <mergeCell ref="C10:H11"/>
    <mergeCell ref="I10:N10"/>
    <mergeCell ref="O10:T10"/>
    <mergeCell ref="U10:Z10"/>
    <mergeCell ref="C12:E13"/>
    <mergeCell ref="F12:H12"/>
    <mergeCell ref="L12:N12"/>
    <mergeCell ref="O12:Q12"/>
    <mergeCell ref="R13:T13"/>
    <mergeCell ref="AG10:AJ15"/>
    <mergeCell ref="I11:K11"/>
    <mergeCell ref="L11:N11"/>
    <mergeCell ref="O11:Q11"/>
    <mergeCell ref="I12:K12"/>
    <mergeCell ref="AA10:AF10"/>
    <mergeCell ref="R12:T12"/>
    <mergeCell ref="U12:W12"/>
    <mergeCell ref="X12:Z12"/>
    <mergeCell ref="AA12:AC12"/>
    <mergeCell ref="AD12:AF12"/>
    <mergeCell ref="R11:T11"/>
    <mergeCell ref="U11:W11"/>
    <mergeCell ref="X11:Z11"/>
    <mergeCell ref="AA11:AC11"/>
    <mergeCell ref="AD11:AF11"/>
    <mergeCell ref="A16:H16"/>
    <mergeCell ref="I16:N16"/>
    <mergeCell ref="O16:AJ16"/>
    <mergeCell ref="U13:W13"/>
    <mergeCell ref="X13:Z13"/>
    <mergeCell ref="AA13:AC13"/>
    <mergeCell ref="AD13:AF13"/>
    <mergeCell ref="C14:H14"/>
    <mergeCell ref="I14:N14"/>
    <mergeCell ref="O14:T14"/>
    <mergeCell ref="U14:Z14"/>
    <mergeCell ref="AA14:AF14"/>
    <mergeCell ref="F13:H13"/>
    <mergeCell ref="I13:K13"/>
    <mergeCell ref="L13:N13"/>
    <mergeCell ref="O13:Q13"/>
    <mergeCell ref="C15:H15"/>
    <mergeCell ref="I15:N15"/>
    <mergeCell ref="O15:T15"/>
    <mergeCell ref="U15:Z15"/>
    <mergeCell ref="AA15:AF15"/>
  </mergeCells>
  <phoneticPr fontId="1"/>
  <dataValidations count="4">
    <dataValidation type="decimal" imeMode="off" allowBlank="1" showInputMessage="1" showErrorMessage="1" sqref="I14:AF15">
      <formula1>0</formula1>
      <formula2>999.9</formula2>
    </dataValidation>
    <dataValidation imeMode="halfKatakana" allowBlank="1" showInputMessage="1" showErrorMessage="1" sqref="I4:AJ4"/>
    <dataValidation imeMode="off" allowBlank="1" showInputMessage="1" showErrorMessage="1" sqref="K6:P6 AA9:AJ9 M9:V9"/>
    <dataValidation type="whole" imeMode="off" allowBlank="1" showInputMessage="1" showErrorMessage="1" sqref="I16:N16 I12:AF13">
      <formula1>0</formula1>
      <formula2>99999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632" customWidth="1"/>
    <col min="38" max="45" width="2.5" style="631" customWidth="1"/>
    <col min="46" max="50" width="2.5" style="632"/>
    <col min="51" max="51" width="2.5" style="582"/>
    <col min="52" max="52" width="2.5" style="720"/>
    <col min="53" max="54" width="2.5" style="722"/>
    <col min="55" max="55" width="4.625" style="723" customWidth="1"/>
    <col min="56" max="56" width="2.5" style="722"/>
    <col min="57" max="57" width="3.25" style="725" bestFit="1" customWidth="1"/>
    <col min="58" max="59" width="2.5" style="725"/>
    <col min="60" max="60" width="3.125" style="726" customWidth="1"/>
    <col min="61" max="86" width="2.5" style="725"/>
    <col min="87" max="16384" width="2.5" style="585"/>
  </cols>
  <sheetData>
    <row r="1" spans="1:54" ht="13.5" customHeight="1" x14ac:dyDescent="0.4">
      <c r="A1" s="580" t="s">
        <v>8879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c r="BA1" s="721"/>
    </row>
    <row r="2" spans="1:54"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1968" t="s">
        <v>7933</v>
      </c>
      <c r="AF2" s="1969"/>
      <c r="AG2" s="1969"/>
      <c r="AH2" s="1969"/>
      <c r="AI2" s="1969"/>
      <c r="AJ2" s="1970"/>
      <c r="BA2" s="721"/>
    </row>
    <row r="3" spans="1:54" ht="18"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724"/>
      <c r="AE3" s="724"/>
      <c r="AF3" s="724"/>
      <c r="AG3" s="724"/>
      <c r="AH3" s="724"/>
      <c r="AI3" s="724"/>
      <c r="AJ3" s="724"/>
      <c r="AL3" s="626" t="b">
        <v>0</v>
      </c>
      <c r="BB3" s="659"/>
    </row>
    <row r="4" spans="1:54" ht="13.5" customHeight="1" x14ac:dyDescent="0.4">
      <c r="A4" s="2003" t="s">
        <v>8600</v>
      </c>
      <c r="B4" s="2004"/>
      <c r="C4" s="2005" t="s">
        <v>8669</v>
      </c>
      <c r="D4" s="2005"/>
      <c r="E4" s="2005"/>
      <c r="F4" s="2005"/>
      <c r="G4" s="2005"/>
      <c r="H4" s="2005"/>
      <c r="I4" s="2127" t="str">
        <f>IF(様式第１号!S42=5,IF(様式第１号!G35&lt;&gt;"",様式第１号!G35,""),"")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c r="BA4" s="721"/>
    </row>
    <row r="5" spans="1:54" ht="13.5" customHeight="1" x14ac:dyDescent="0.4">
      <c r="A5" s="1922"/>
      <c r="B5" s="1923"/>
      <c r="C5" s="1952" t="s">
        <v>8602</v>
      </c>
      <c r="D5" s="1952"/>
      <c r="E5" s="1952"/>
      <c r="F5" s="1952"/>
      <c r="G5" s="1952"/>
      <c r="H5" s="1952"/>
      <c r="I5" s="2130" t="str">
        <f>IF(様式第１号!S42=5,IF(様式第１号!G36&lt;&gt;"",様式第１号!G36,""),"")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c r="BA5" s="721"/>
    </row>
    <row r="6" spans="1:54" ht="13.5" customHeight="1" x14ac:dyDescent="0.4">
      <c r="A6" s="1922"/>
      <c r="B6" s="1923"/>
      <c r="C6" s="1860" t="s">
        <v>8603</v>
      </c>
      <c r="D6" s="1860"/>
      <c r="E6" s="1860"/>
      <c r="F6" s="1860"/>
      <c r="G6" s="1860"/>
      <c r="H6" s="1860"/>
      <c r="I6" s="1956" t="s">
        <v>7952</v>
      </c>
      <c r="J6" s="1957"/>
      <c r="K6" s="2012" t="str">
        <f>IF(様式第１号!S42=5,IF(様式第１号!H37&lt;&gt;"",様式第１号!H37,""),"")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c r="BA6" s="721"/>
    </row>
    <row r="7" spans="1:54" ht="13.5" customHeight="1" x14ac:dyDescent="0.4">
      <c r="A7" s="1922"/>
      <c r="B7" s="1923"/>
      <c r="C7" s="1860"/>
      <c r="D7" s="1860"/>
      <c r="E7" s="1860"/>
      <c r="F7" s="1860"/>
      <c r="G7" s="1860"/>
      <c r="H7" s="1860"/>
      <c r="I7" s="2133" t="str">
        <f>IF(様式第１号!S42=5,IF(様式第１号!G38&lt;&gt;"",様式第１号!G38,""),"")</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c r="BA7" s="721"/>
    </row>
    <row r="8" spans="1:54" ht="13.5" customHeight="1" x14ac:dyDescent="0.4">
      <c r="A8" s="1922"/>
      <c r="B8" s="1923"/>
      <c r="C8" s="1860"/>
      <c r="D8" s="1860"/>
      <c r="E8" s="1860"/>
      <c r="F8" s="1860"/>
      <c r="G8" s="1860"/>
      <c r="H8" s="1860"/>
      <c r="I8" s="2338" t="str">
        <f>IF(様式第１号!S42=5,IF(様式第１号!G39&lt;&gt;"",様式第１号!G39,""),"")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c r="BA8" s="721"/>
    </row>
    <row r="9" spans="1:54"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c r="BA9" s="721"/>
    </row>
    <row r="10" spans="1:54" ht="13.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972"/>
      <c r="X10" s="1973"/>
      <c r="Y10" s="1973"/>
      <c r="Z10" s="1973"/>
      <c r="AA10" s="1973"/>
      <c r="AB10" s="1973"/>
      <c r="AC10" s="1973"/>
      <c r="AD10" s="1973"/>
      <c r="AE10" s="1973"/>
      <c r="AF10" s="1973"/>
      <c r="AG10" s="1973"/>
      <c r="AH10" s="1973"/>
      <c r="AI10" s="1973"/>
      <c r="AJ10" s="1974"/>
      <c r="BA10" s="721"/>
    </row>
    <row r="11" spans="1:54" ht="13.5" customHeight="1" x14ac:dyDescent="0.4">
      <c r="A11" s="1975" t="s">
        <v>8609</v>
      </c>
      <c r="B11" s="1976"/>
      <c r="C11" s="1861" t="s">
        <v>8619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c r="BA11" s="721"/>
    </row>
    <row r="12" spans="1:54" ht="13.5" customHeight="1" x14ac:dyDescent="0.4">
      <c r="A12" s="1977"/>
      <c r="B12" s="1978"/>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c r="BA12" s="721"/>
    </row>
    <row r="13" spans="1:54" ht="13.5" customHeight="1" x14ac:dyDescent="0.4">
      <c r="A13" s="1977"/>
      <c r="B13" s="1978"/>
      <c r="C13" s="1860" t="s">
        <v>8612</v>
      </c>
      <c r="D13" s="1860"/>
      <c r="E13" s="1860"/>
      <c r="F13" s="1860"/>
      <c r="G13" s="1860"/>
      <c r="H13" s="1860"/>
      <c r="I13" s="1956" t="s">
        <v>8880</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c r="BA13" s="721"/>
    </row>
    <row r="14" spans="1:54" ht="13.5" customHeight="1" x14ac:dyDescent="0.4">
      <c r="A14" s="1977"/>
      <c r="B14" s="1978"/>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c r="BA14" s="721"/>
    </row>
    <row r="15" spans="1:54" ht="13.5" customHeight="1" x14ac:dyDescent="0.4">
      <c r="A15" s="1977"/>
      <c r="B15" s="1978"/>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c r="BA15" s="721"/>
    </row>
    <row r="16" spans="1:54" ht="18" customHeight="1" x14ac:dyDescent="0.4">
      <c r="A16" s="1977"/>
      <c r="B16" s="1978"/>
      <c r="C16" s="2026" t="s">
        <v>8881</v>
      </c>
      <c r="D16" s="2047"/>
      <c r="E16" s="2047"/>
      <c r="F16" s="2047"/>
      <c r="G16" s="2047"/>
      <c r="H16" s="2047"/>
      <c r="I16" s="2047"/>
      <c r="J16" s="2047"/>
      <c r="K16" s="2047"/>
      <c r="L16" s="2047"/>
      <c r="M16" s="2047"/>
      <c r="N16" s="2047"/>
      <c r="O16" s="2047"/>
      <c r="P16" s="2047"/>
      <c r="Q16" s="2047"/>
      <c r="R16" s="2047"/>
      <c r="S16" s="2047"/>
      <c r="T16" s="2047"/>
      <c r="U16" s="2047"/>
      <c r="V16" s="2048"/>
      <c r="W16" s="1972"/>
      <c r="X16" s="1973"/>
      <c r="Y16" s="1973"/>
      <c r="Z16" s="1973"/>
      <c r="AA16" s="1973"/>
      <c r="AB16" s="1973"/>
      <c r="AC16" s="1973"/>
      <c r="AD16" s="1973"/>
      <c r="AE16" s="1973"/>
      <c r="AF16" s="1973"/>
      <c r="AG16" s="1973"/>
      <c r="AH16" s="1973"/>
      <c r="AI16" s="1973"/>
      <c r="AJ16" s="1974"/>
      <c r="BA16" s="721"/>
    </row>
    <row r="17" spans="1:60" ht="13.5" customHeight="1" x14ac:dyDescent="0.4">
      <c r="A17" s="1977"/>
      <c r="B17" s="1978"/>
      <c r="C17" s="1985" t="s">
        <v>8681</v>
      </c>
      <c r="D17" s="1986"/>
      <c r="E17" s="1986"/>
      <c r="F17" s="1986"/>
      <c r="G17" s="1986"/>
      <c r="H17" s="1986"/>
      <c r="I17" s="1986"/>
      <c r="J17" s="1986"/>
      <c r="K17" s="1986"/>
      <c r="L17" s="1986"/>
      <c r="M17" s="1986"/>
      <c r="N17" s="1987"/>
      <c r="O17" s="1860" t="s">
        <v>8615</v>
      </c>
      <c r="P17" s="1860"/>
      <c r="Q17" s="1860"/>
      <c r="R17" s="1860"/>
      <c r="S17" s="1860"/>
      <c r="T17" s="1860"/>
      <c r="U17" s="1860"/>
      <c r="V17" s="1860"/>
      <c r="W17" s="1972"/>
      <c r="X17" s="1973"/>
      <c r="Y17" s="1973"/>
      <c r="Z17" s="1973"/>
      <c r="AA17" s="1973"/>
      <c r="AB17" s="1973"/>
      <c r="AC17" s="1973"/>
      <c r="AD17" s="1973"/>
      <c r="AE17" s="1973"/>
      <c r="AF17" s="1973"/>
      <c r="AG17" s="1973"/>
      <c r="AH17" s="1973"/>
      <c r="AI17" s="1973"/>
      <c r="AJ17" s="1974"/>
      <c r="BA17" s="721"/>
    </row>
    <row r="18" spans="1:60" ht="13.5" customHeight="1" x14ac:dyDescent="0.4">
      <c r="A18" s="1977"/>
      <c r="B18" s="1978"/>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1997"/>
      <c r="X18" s="1998"/>
      <c r="Y18" s="1998"/>
      <c r="Z18" s="1998"/>
      <c r="AA18" s="1998"/>
      <c r="AB18" s="1998"/>
      <c r="AC18" s="1998"/>
      <c r="AD18" s="1998"/>
      <c r="AE18" s="1998"/>
      <c r="AF18" s="1998"/>
      <c r="AG18" s="1998"/>
      <c r="AH18" s="1998"/>
      <c r="AI18" s="1998"/>
      <c r="AJ18" s="1999"/>
      <c r="BA18" s="721"/>
    </row>
    <row r="19" spans="1:60" ht="13.5" customHeight="1" x14ac:dyDescent="0.4">
      <c r="A19" s="1979"/>
      <c r="B19" s="1980"/>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1953"/>
      <c r="X19" s="1954"/>
      <c r="Y19" s="1954"/>
      <c r="Z19" s="1954"/>
      <c r="AA19" s="1954"/>
      <c r="AB19" s="1954"/>
      <c r="AC19" s="1954"/>
      <c r="AD19" s="1954"/>
      <c r="AE19" s="1954"/>
      <c r="AF19" s="1954"/>
      <c r="AG19" s="1954"/>
      <c r="AH19" s="1954"/>
      <c r="AI19" s="1954"/>
      <c r="AJ19" s="1955"/>
      <c r="BA19" s="721"/>
    </row>
    <row r="20" spans="1:60" ht="18" customHeight="1" x14ac:dyDescent="0.4">
      <c r="A20" s="2592" t="s">
        <v>8882</v>
      </c>
      <c r="B20" s="2593"/>
      <c r="C20" s="2593"/>
      <c r="D20" s="2593"/>
      <c r="E20" s="2593"/>
      <c r="F20" s="2593"/>
      <c r="G20" s="2593"/>
      <c r="H20" s="2594"/>
      <c r="I20" s="2595"/>
      <c r="J20" s="2596"/>
      <c r="K20" s="2596"/>
      <c r="L20" s="2596"/>
      <c r="M20" s="2596"/>
      <c r="N20" s="2596"/>
      <c r="O20" s="2596"/>
      <c r="P20" s="2596"/>
      <c r="Q20" s="2596"/>
      <c r="R20" s="2596"/>
      <c r="S20" s="2596"/>
      <c r="T20" s="2596"/>
      <c r="U20" s="2596"/>
      <c r="V20" s="2596"/>
      <c r="W20" s="2596"/>
      <c r="X20" s="2596"/>
      <c r="Y20" s="2596"/>
      <c r="Z20" s="2596"/>
      <c r="AA20" s="2596"/>
      <c r="AB20" s="2596"/>
      <c r="AC20" s="2596"/>
      <c r="AD20" s="2596"/>
      <c r="AE20" s="2596"/>
      <c r="AF20" s="2596"/>
      <c r="AG20" s="2596"/>
      <c r="AH20" s="2596"/>
      <c r="AI20" s="2596"/>
      <c r="AJ20" s="2597"/>
      <c r="AL20" s="626" t="b">
        <v>0</v>
      </c>
      <c r="AM20" s="626" t="b">
        <v>0</v>
      </c>
      <c r="AN20" s="626" t="b">
        <v>0</v>
      </c>
      <c r="BA20" s="721"/>
    </row>
    <row r="21" spans="1:60" ht="13.5" customHeight="1" x14ac:dyDescent="0.4">
      <c r="A21" s="727"/>
      <c r="B21" s="728"/>
      <c r="C21" s="1994" t="s">
        <v>8883</v>
      </c>
      <c r="D21" s="1893"/>
      <c r="E21" s="1893"/>
      <c r="F21" s="1893"/>
      <c r="G21" s="1893"/>
      <c r="H21" s="1894"/>
      <c r="I21" s="2598" t="s">
        <v>8884</v>
      </c>
      <c r="J21" s="2599"/>
      <c r="K21" s="2599"/>
      <c r="L21" s="2599"/>
      <c r="M21" s="2599"/>
      <c r="N21" s="2599"/>
      <c r="O21" s="2599"/>
      <c r="P21" s="2599"/>
      <c r="Q21" s="2600"/>
      <c r="R21" s="2601"/>
      <c r="S21" s="2601"/>
      <c r="T21" s="2601"/>
      <c r="U21" s="2601"/>
      <c r="V21" s="2601"/>
      <c r="W21" s="2601"/>
      <c r="X21" s="2601"/>
      <c r="Y21" s="2601"/>
      <c r="Z21" s="2601"/>
      <c r="AA21" s="2601"/>
      <c r="AB21" s="2601"/>
      <c r="AC21" s="2601"/>
      <c r="AD21" s="2601"/>
      <c r="AE21" s="2601"/>
      <c r="AF21" s="2601"/>
      <c r="AG21" s="2601"/>
      <c r="AH21" s="2601"/>
      <c r="AI21" s="2602" t="s">
        <v>8694</v>
      </c>
      <c r="AJ21" s="2603"/>
      <c r="BA21" s="721"/>
    </row>
    <row r="22" spans="1:60" ht="13.5" customHeight="1" x14ac:dyDescent="0.4">
      <c r="A22" s="727"/>
      <c r="B22" s="728"/>
      <c r="C22" s="1895"/>
      <c r="D22" s="1896"/>
      <c r="E22" s="1896"/>
      <c r="F22" s="1896"/>
      <c r="G22" s="1896"/>
      <c r="H22" s="1897"/>
      <c r="I22" s="2598" t="s">
        <v>8885</v>
      </c>
      <c r="J22" s="2599"/>
      <c r="K22" s="2599"/>
      <c r="L22" s="2599"/>
      <c r="M22" s="2599"/>
      <c r="N22" s="2599"/>
      <c r="O22" s="2599"/>
      <c r="P22" s="2599"/>
      <c r="Q22" s="2600"/>
      <c r="R22" s="2601"/>
      <c r="S22" s="2601"/>
      <c r="T22" s="2601"/>
      <c r="U22" s="2601"/>
      <c r="V22" s="2601"/>
      <c r="W22" s="2601"/>
      <c r="X22" s="2601"/>
      <c r="Y22" s="2601"/>
      <c r="Z22" s="2601"/>
      <c r="AA22" s="2601"/>
      <c r="AB22" s="2601"/>
      <c r="AC22" s="2601"/>
      <c r="AD22" s="2601"/>
      <c r="AE22" s="2601"/>
      <c r="AF22" s="2601"/>
      <c r="AG22" s="2601"/>
      <c r="AH22" s="2601"/>
      <c r="AI22" s="2607" t="s">
        <v>8694</v>
      </c>
      <c r="AJ22" s="2608"/>
      <c r="BA22" s="721"/>
    </row>
    <row r="23" spans="1:60" ht="13.5" customHeight="1" x14ac:dyDescent="0.4">
      <c r="A23" s="2592" t="s">
        <v>8886</v>
      </c>
      <c r="B23" s="2593"/>
      <c r="C23" s="2593"/>
      <c r="D23" s="2593"/>
      <c r="E23" s="2593"/>
      <c r="F23" s="2593"/>
      <c r="G23" s="2593"/>
      <c r="H23" s="2594"/>
      <c r="I23" s="2598" t="s">
        <v>8887</v>
      </c>
      <c r="J23" s="2599"/>
      <c r="K23" s="2599"/>
      <c r="L23" s="2599"/>
      <c r="M23" s="2599"/>
      <c r="N23" s="2599"/>
      <c r="O23" s="2599"/>
      <c r="P23" s="2599"/>
      <c r="Q23" s="2600"/>
      <c r="R23" s="2614"/>
      <c r="S23" s="2614"/>
      <c r="T23" s="2614"/>
      <c r="U23" s="2614"/>
      <c r="V23" s="2614"/>
      <c r="W23" s="2614"/>
      <c r="X23" s="2614"/>
      <c r="Y23" s="2614"/>
      <c r="Z23" s="2614"/>
      <c r="AA23" s="2614"/>
      <c r="AB23" s="2614"/>
      <c r="AC23" s="2614"/>
      <c r="AD23" s="2614"/>
      <c r="AE23" s="2614"/>
      <c r="AF23" s="2614"/>
      <c r="AG23" s="2614"/>
      <c r="AH23" s="2614"/>
      <c r="AI23" s="2614"/>
      <c r="AJ23" s="2615"/>
      <c r="BA23" s="721"/>
    </row>
    <row r="24" spans="1:60" ht="13.5" customHeight="1" x14ac:dyDescent="0.4">
      <c r="A24" s="2604"/>
      <c r="B24" s="2605"/>
      <c r="C24" s="2605"/>
      <c r="D24" s="2605"/>
      <c r="E24" s="2605"/>
      <c r="F24" s="2605"/>
      <c r="G24" s="2605"/>
      <c r="H24" s="2606"/>
      <c r="I24" s="2598" t="s">
        <v>8888</v>
      </c>
      <c r="J24" s="2599"/>
      <c r="K24" s="2599"/>
      <c r="L24" s="2599"/>
      <c r="M24" s="2599"/>
      <c r="N24" s="2599"/>
      <c r="O24" s="2599"/>
      <c r="P24" s="2599"/>
      <c r="Q24" s="2600"/>
      <c r="R24" s="2614"/>
      <c r="S24" s="2614"/>
      <c r="T24" s="2614"/>
      <c r="U24" s="2614"/>
      <c r="V24" s="2614"/>
      <c r="W24" s="2614"/>
      <c r="X24" s="2614"/>
      <c r="Y24" s="2614"/>
      <c r="Z24" s="2614"/>
      <c r="AA24" s="2614"/>
      <c r="AB24" s="2614"/>
      <c r="AC24" s="2614"/>
      <c r="AD24" s="2614"/>
      <c r="AE24" s="2614"/>
      <c r="AF24" s="2614"/>
      <c r="AG24" s="2614"/>
      <c r="AH24" s="2614"/>
      <c r="AI24" s="2614"/>
      <c r="AJ24" s="2615"/>
      <c r="BA24" s="721"/>
    </row>
    <row r="25" spans="1:60" ht="13.5" customHeight="1" x14ac:dyDescent="0.4">
      <c r="A25" s="2611"/>
      <c r="B25" s="2612"/>
      <c r="C25" s="2612"/>
      <c r="D25" s="2612"/>
      <c r="E25" s="2612"/>
      <c r="F25" s="2612"/>
      <c r="G25" s="2612"/>
      <c r="H25" s="2613"/>
      <c r="I25" s="2598" t="s">
        <v>8889</v>
      </c>
      <c r="J25" s="2599"/>
      <c r="K25" s="2599"/>
      <c r="L25" s="2599"/>
      <c r="M25" s="2599"/>
      <c r="N25" s="2599"/>
      <c r="O25" s="2599"/>
      <c r="P25" s="2599"/>
      <c r="Q25" s="2600"/>
      <c r="R25" s="2601"/>
      <c r="S25" s="2601"/>
      <c r="T25" s="2601"/>
      <c r="U25" s="2601"/>
      <c r="V25" s="2601"/>
      <c r="W25" s="2601"/>
      <c r="X25" s="2601"/>
      <c r="Y25" s="2601"/>
      <c r="Z25" s="2601"/>
      <c r="AA25" s="2601"/>
      <c r="AB25" s="2601"/>
      <c r="AC25" s="2601"/>
      <c r="AD25" s="2601"/>
      <c r="AE25" s="2601"/>
      <c r="AF25" s="2601"/>
      <c r="AG25" s="2601"/>
      <c r="AH25" s="2601"/>
      <c r="AI25" s="2616" t="s">
        <v>8694</v>
      </c>
      <c r="AJ25" s="2617"/>
      <c r="BA25" s="721"/>
    </row>
    <row r="26" spans="1:60" ht="13.5" customHeight="1" x14ac:dyDescent="0.4">
      <c r="A26" s="2592" t="s">
        <v>8890</v>
      </c>
      <c r="B26" s="2593"/>
      <c r="C26" s="2593"/>
      <c r="D26" s="2593"/>
      <c r="E26" s="2593"/>
      <c r="F26" s="2593"/>
      <c r="G26" s="2593"/>
      <c r="H26" s="2594"/>
      <c r="I26" s="2598" t="s">
        <v>8891</v>
      </c>
      <c r="J26" s="2599"/>
      <c r="K26" s="2599"/>
      <c r="L26" s="2599"/>
      <c r="M26" s="2599"/>
      <c r="N26" s="2599"/>
      <c r="O26" s="2599"/>
      <c r="P26" s="2599"/>
      <c r="Q26" s="2600"/>
      <c r="R26" s="2601"/>
      <c r="S26" s="2601"/>
      <c r="T26" s="2601"/>
      <c r="U26" s="2601"/>
      <c r="V26" s="2601"/>
      <c r="W26" s="2601"/>
      <c r="X26" s="2601"/>
      <c r="Y26" s="2601"/>
      <c r="Z26" s="2601"/>
      <c r="AA26" s="2601"/>
      <c r="AB26" s="2601"/>
      <c r="AC26" s="2601"/>
      <c r="AD26" s="2601"/>
      <c r="AE26" s="2601"/>
      <c r="AF26" s="2601"/>
      <c r="AG26" s="2601"/>
      <c r="AH26" s="2601"/>
      <c r="AI26" s="2607" t="s">
        <v>8694</v>
      </c>
      <c r="AJ26" s="2608"/>
      <c r="BA26" s="721"/>
    </row>
    <row r="27" spans="1:60" ht="13.5" customHeight="1" x14ac:dyDescent="0.4">
      <c r="A27" s="2604"/>
      <c r="B27" s="2605"/>
      <c r="C27" s="2605"/>
      <c r="D27" s="2605"/>
      <c r="E27" s="2605"/>
      <c r="F27" s="2605"/>
      <c r="G27" s="2605"/>
      <c r="H27" s="2606"/>
      <c r="I27" s="2026" t="s">
        <v>8892</v>
      </c>
      <c r="J27" s="2047"/>
      <c r="K27" s="2047"/>
      <c r="L27" s="2047"/>
      <c r="M27" s="2047"/>
      <c r="N27" s="2047"/>
      <c r="O27" s="2047"/>
      <c r="P27" s="2047"/>
      <c r="Q27" s="2048"/>
      <c r="R27" s="2050"/>
      <c r="S27" s="2050"/>
      <c r="T27" s="2050"/>
      <c r="U27" s="2050"/>
      <c r="V27" s="2050"/>
      <c r="W27" s="2050"/>
      <c r="X27" s="2050"/>
      <c r="Y27" s="2050"/>
      <c r="Z27" s="2050"/>
      <c r="AA27" s="2050"/>
      <c r="AB27" s="2050"/>
      <c r="AC27" s="2050"/>
      <c r="AD27" s="2050"/>
      <c r="AE27" s="2050"/>
      <c r="AF27" s="2050"/>
      <c r="AG27" s="2050"/>
      <c r="AH27" s="2050"/>
      <c r="AI27" s="2609" t="s">
        <v>8893</v>
      </c>
      <c r="AJ27" s="2610"/>
      <c r="BA27" s="721"/>
    </row>
    <row r="28" spans="1:60" ht="13.5" customHeight="1" x14ac:dyDescent="0.15">
      <c r="A28" s="1975" t="s">
        <v>8831</v>
      </c>
      <c r="B28" s="2320"/>
      <c r="C28" s="1924" t="s">
        <v>8621</v>
      </c>
      <c r="D28" s="1925"/>
      <c r="E28" s="1925"/>
      <c r="F28" s="1925"/>
      <c r="G28" s="1925"/>
      <c r="H28" s="1926"/>
      <c r="I28" s="2579" t="s">
        <v>8894</v>
      </c>
      <c r="J28" s="2587"/>
      <c r="K28" s="2587"/>
      <c r="L28" s="2588"/>
      <c r="M28" s="2361" t="s">
        <v>8685</v>
      </c>
      <c r="N28" s="2362"/>
      <c r="O28" s="2362"/>
      <c r="P28" s="2363"/>
      <c r="Q28" s="2026" t="s">
        <v>8688</v>
      </c>
      <c r="R28" s="2047"/>
      <c r="S28" s="2047"/>
      <c r="T28" s="2047"/>
      <c r="U28" s="2047"/>
      <c r="V28" s="2047"/>
      <c r="W28" s="2047"/>
      <c r="X28" s="2047"/>
      <c r="Y28" s="2047"/>
      <c r="Z28" s="2047"/>
      <c r="AA28" s="2047"/>
      <c r="AB28" s="2047"/>
      <c r="AC28" s="2047"/>
      <c r="AD28" s="2047"/>
      <c r="AE28" s="2047"/>
      <c r="AF28" s="2048"/>
      <c r="AG28" s="2361" t="s">
        <v>8895</v>
      </c>
      <c r="AH28" s="2362"/>
      <c r="AI28" s="2362"/>
      <c r="AJ28" s="2585"/>
      <c r="BA28" s="721"/>
      <c r="BF28" s="729"/>
      <c r="BG28" s="729"/>
      <c r="BH28" s="730"/>
    </row>
    <row r="29" spans="1:60" ht="13.5" customHeight="1" x14ac:dyDescent="0.15">
      <c r="A29" s="1977"/>
      <c r="B29" s="2072"/>
      <c r="C29" s="2567"/>
      <c r="D29" s="2568"/>
      <c r="E29" s="2568"/>
      <c r="F29" s="2568"/>
      <c r="G29" s="2568"/>
      <c r="H29" s="2569"/>
      <c r="I29" s="2589"/>
      <c r="J29" s="2590"/>
      <c r="K29" s="2590"/>
      <c r="L29" s="2591"/>
      <c r="M29" s="2570"/>
      <c r="N29" s="2571"/>
      <c r="O29" s="2571"/>
      <c r="P29" s="2572"/>
      <c r="Q29" s="1864" t="s">
        <v>8896</v>
      </c>
      <c r="R29" s="1864"/>
      <c r="S29" s="1864"/>
      <c r="T29" s="1864"/>
      <c r="U29" s="1864" t="s">
        <v>8897</v>
      </c>
      <c r="V29" s="1864"/>
      <c r="W29" s="1864"/>
      <c r="X29" s="1864"/>
      <c r="Y29" s="1864" t="s">
        <v>8898</v>
      </c>
      <c r="Z29" s="1864"/>
      <c r="AA29" s="1864"/>
      <c r="AB29" s="1864"/>
      <c r="AC29" s="1864" t="s">
        <v>8899</v>
      </c>
      <c r="AD29" s="1864"/>
      <c r="AE29" s="1864"/>
      <c r="AF29" s="1864"/>
      <c r="AG29" s="2570"/>
      <c r="AH29" s="2571"/>
      <c r="AI29" s="2571"/>
      <c r="AJ29" s="2586"/>
      <c r="BA29" s="721"/>
      <c r="BF29" s="729"/>
      <c r="BG29" s="729"/>
      <c r="BH29" s="730"/>
    </row>
    <row r="30" spans="1:60" ht="13.5" customHeight="1" x14ac:dyDescent="0.15">
      <c r="A30" s="1977"/>
      <c r="B30" s="2072"/>
      <c r="C30" s="1927"/>
      <c r="D30" s="1928"/>
      <c r="E30" s="1928"/>
      <c r="F30" s="1928"/>
      <c r="G30" s="1928"/>
      <c r="H30" s="1929"/>
      <c r="I30" s="1864" t="s">
        <v>8624</v>
      </c>
      <c r="J30" s="1864"/>
      <c r="K30" s="1864" t="s">
        <v>8900</v>
      </c>
      <c r="L30" s="1864"/>
      <c r="M30" s="1864" t="s">
        <v>8624</v>
      </c>
      <c r="N30" s="1864"/>
      <c r="O30" s="1864" t="s">
        <v>8900</v>
      </c>
      <c r="P30" s="1864"/>
      <c r="Q30" s="1864" t="s">
        <v>8624</v>
      </c>
      <c r="R30" s="1864"/>
      <c r="S30" s="1864" t="s">
        <v>8900</v>
      </c>
      <c r="T30" s="1864"/>
      <c r="U30" s="1864" t="s">
        <v>8624</v>
      </c>
      <c r="V30" s="1864"/>
      <c r="W30" s="1864" t="s">
        <v>8900</v>
      </c>
      <c r="X30" s="1864"/>
      <c r="Y30" s="1864" t="s">
        <v>8624</v>
      </c>
      <c r="Z30" s="1864"/>
      <c r="AA30" s="1864" t="s">
        <v>8901</v>
      </c>
      <c r="AB30" s="1864"/>
      <c r="AC30" s="1864" t="s">
        <v>8624</v>
      </c>
      <c r="AD30" s="1864"/>
      <c r="AE30" s="1864" t="s">
        <v>8900</v>
      </c>
      <c r="AF30" s="1864"/>
      <c r="AG30" s="1864" t="s">
        <v>8624</v>
      </c>
      <c r="AH30" s="1864"/>
      <c r="AI30" s="1864" t="s">
        <v>8902</v>
      </c>
      <c r="AJ30" s="2566"/>
      <c r="BA30" s="721"/>
      <c r="BF30" s="729"/>
      <c r="BG30" s="729"/>
      <c r="BH30" s="730"/>
    </row>
    <row r="31" spans="1:60" ht="13.5" customHeight="1" x14ac:dyDescent="0.15">
      <c r="A31" s="1977"/>
      <c r="B31" s="2072"/>
      <c r="C31" s="1864" t="s">
        <v>8626</v>
      </c>
      <c r="D31" s="1864"/>
      <c r="E31" s="1864"/>
      <c r="F31" s="1864" t="s">
        <v>8627</v>
      </c>
      <c r="G31" s="1864"/>
      <c r="H31" s="1864"/>
      <c r="I31" s="2040"/>
      <c r="J31" s="2040"/>
      <c r="K31" s="2040"/>
      <c r="L31" s="2040"/>
      <c r="M31" s="2040"/>
      <c r="N31" s="2040"/>
      <c r="O31" s="2040"/>
      <c r="P31" s="2040"/>
      <c r="Q31" s="2040"/>
      <c r="R31" s="2040"/>
      <c r="S31" s="2040"/>
      <c r="T31" s="2040"/>
      <c r="U31" s="2040"/>
      <c r="V31" s="2040"/>
      <c r="W31" s="2040"/>
      <c r="X31" s="2040"/>
      <c r="Y31" s="2040"/>
      <c r="Z31" s="2040"/>
      <c r="AA31" s="2040"/>
      <c r="AB31" s="2040"/>
      <c r="AC31" s="2040"/>
      <c r="AD31" s="2040"/>
      <c r="AE31" s="2040"/>
      <c r="AF31" s="2040"/>
      <c r="AG31" s="2040"/>
      <c r="AH31" s="2040"/>
      <c r="AI31" s="2040"/>
      <c r="AJ31" s="2565"/>
      <c r="BA31" s="721"/>
      <c r="BF31" s="729"/>
      <c r="BG31" s="729"/>
      <c r="BH31" s="730"/>
    </row>
    <row r="32" spans="1:60" ht="13.5" customHeight="1" x14ac:dyDescent="0.15">
      <c r="A32" s="1977"/>
      <c r="B32" s="2072"/>
      <c r="C32" s="1864"/>
      <c r="D32" s="1864"/>
      <c r="E32" s="1864"/>
      <c r="F32" s="1864" t="s">
        <v>8628</v>
      </c>
      <c r="G32" s="1864"/>
      <c r="H32" s="1864"/>
      <c r="I32" s="2040"/>
      <c r="J32" s="2040"/>
      <c r="K32" s="2040"/>
      <c r="L32" s="2040"/>
      <c r="M32" s="2040"/>
      <c r="N32" s="2040"/>
      <c r="O32" s="2040"/>
      <c r="P32" s="2040"/>
      <c r="Q32" s="2040"/>
      <c r="R32" s="2040"/>
      <c r="S32" s="2040"/>
      <c r="T32" s="2040"/>
      <c r="U32" s="2040"/>
      <c r="V32" s="2040"/>
      <c r="W32" s="2040"/>
      <c r="X32" s="2040"/>
      <c r="Y32" s="2040"/>
      <c r="Z32" s="2040"/>
      <c r="AA32" s="2040"/>
      <c r="AB32" s="2040"/>
      <c r="AC32" s="2040"/>
      <c r="AD32" s="2040"/>
      <c r="AE32" s="2040"/>
      <c r="AF32" s="2040"/>
      <c r="AG32" s="2040"/>
      <c r="AH32" s="2040"/>
      <c r="AI32" s="2040"/>
      <c r="AJ32" s="2565"/>
      <c r="BA32" s="721"/>
      <c r="BF32" s="729"/>
      <c r="BG32" s="729"/>
      <c r="BH32" s="730"/>
    </row>
    <row r="33" spans="1:60" ht="13.5" customHeight="1" x14ac:dyDescent="0.15">
      <c r="A33" s="1977"/>
      <c r="B33" s="2072"/>
      <c r="C33" s="1864" t="s">
        <v>8629</v>
      </c>
      <c r="D33" s="1864"/>
      <c r="E33" s="1864"/>
      <c r="F33" s="1864"/>
      <c r="G33" s="1864"/>
      <c r="H33" s="1864"/>
      <c r="I33" s="2040"/>
      <c r="J33" s="2040"/>
      <c r="K33" s="2040"/>
      <c r="L33" s="2040"/>
      <c r="M33" s="2040"/>
      <c r="N33" s="2040"/>
      <c r="O33" s="2040"/>
      <c r="P33" s="2040"/>
      <c r="Q33" s="2040"/>
      <c r="R33" s="2040"/>
      <c r="S33" s="2040"/>
      <c r="T33" s="2040"/>
      <c r="U33" s="2040"/>
      <c r="V33" s="2040"/>
      <c r="W33" s="2040"/>
      <c r="X33" s="2040"/>
      <c r="Y33" s="2040"/>
      <c r="Z33" s="2040"/>
      <c r="AA33" s="2040"/>
      <c r="AB33" s="2040"/>
      <c r="AC33" s="2040"/>
      <c r="AD33" s="2040"/>
      <c r="AE33" s="2040"/>
      <c r="AF33" s="2040"/>
      <c r="AG33" s="2040"/>
      <c r="AH33" s="2040"/>
      <c r="AI33" s="2040"/>
      <c r="AJ33" s="2565"/>
      <c r="BA33" s="721"/>
      <c r="BF33" s="729"/>
      <c r="BG33" s="729"/>
      <c r="BH33" s="730"/>
    </row>
    <row r="34" spans="1:60" ht="13.5" customHeight="1" x14ac:dyDescent="0.15">
      <c r="A34" s="1977"/>
      <c r="B34" s="2072"/>
      <c r="C34" s="1913" t="s">
        <v>8630</v>
      </c>
      <c r="D34" s="1913"/>
      <c r="E34" s="1913"/>
      <c r="F34" s="1913"/>
      <c r="G34" s="1913"/>
      <c r="H34" s="1913"/>
      <c r="I34" s="2066"/>
      <c r="J34" s="2066"/>
      <c r="K34" s="2066"/>
      <c r="L34" s="2066"/>
      <c r="M34" s="2066"/>
      <c r="N34" s="2066"/>
      <c r="O34" s="2066"/>
      <c r="P34" s="2066"/>
      <c r="Q34" s="2066"/>
      <c r="R34" s="2066"/>
      <c r="S34" s="2066"/>
      <c r="T34" s="2066"/>
      <c r="U34" s="2066"/>
      <c r="V34" s="2066"/>
      <c r="W34" s="2066"/>
      <c r="X34" s="2066"/>
      <c r="Y34" s="2066"/>
      <c r="Z34" s="2066"/>
      <c r="AA34" s="2066"/>
      <c r="AB34" s="2066"/>
      <c r="AC34" s="2066"/>
      <c r="AD34" s="2066"/>
      <c r="AE34" s="2066"/>
      <c r="AF34" s="2066"/>
      <c r="AG34" s="2066"/>
      <c r="AH34" s="2066"/>
      <c r="AI34" s="2066"/>
      <c r="AJ34" s="2560"/>
      <c r="BA34" s="721"/>
      <c r="BF34" s="729"/>
      <c r="BG34" s="729"/>
      <c r="BH34" s="730"/>
    </row>
    <row r="35" spans="1:60" ht="13.5" customHeight="1" x14ac:dyDescent="0.15">
      <c r="A35" s="1977"/>
      <c r="B35" s="2072"/>
      <c r="C35" s="1924" t="s">
        <v>8621</v>
      </c>
      <c r="D35" s="1925"/>
      <c r="E35" s="1925"/>
      <c r="F35" s="1925"/>
      <c r="G35" s="1925"/>
      <c r="H35" s="1926"/>
      <c r="I35" s="2361" t="s">
        <v>8903</v>
      </c>
      <c r="J35" s="2362"/>
      <c r="K35" s="2362"/>
      <c r="L35" s="2363"/>
      <c r="M35" s="2026" t="s">
        <v>8904</v>
      </c>
      <c r="N35" s="2047"/>
      <c r="O35" s="2047"/>
      <c r="P35" s="2047"/>
      <c r="Q35" s="2047"/>
      <c r="R35" s="2047"/>
      <c r="S35" s="2047"/>
      <c r="T35" s="2047"/>
      <c r="U35" s="2047"/>
      <c r="V35" s="2047"/>
      <c r="W35" s="2047"/>
      <c r="X35" s="2047"/>
      <c r="Y35" s="2047"/>
      <c r="Z35" s="2047"/>
      <c r="AA35" s="2047"/>
      <c r="AB35" s="2048"/>
      <c r="AC35" s="2579" t="s">
        <v>8905</v>
      </c>
      <c r="AD35" s="2580"/>
      <c r="AE35" s="2580"/>
      <c r="AF35" s="2581"/>
      <c r="AG35" s="2361" t="s">
        <v>8687</v>
      </c>
      <c r="AH35" s="2362"/>
      <c r="AI35" s="2362"/>
      <c r="AJ35" s="2585"/>
      <c r="BA35" s="721"/>
      <c r="BF35" s="729"/>
      <c r="BG35" s="729"/>
      <c r="BH35" s="730"/>
    </row>
    <row r="36" spans="1:60" ht="13.5" customHeight="1" x14ac:dyDescent="0.15">
      <c r="A36" s="1977"/>
      <c r="B36" s="2072"/>
      <c r="C36" s="2567"/>
      <c r="D36" s="2568"/>
      <c r="E36" s="2568"/>
      <c r="F36" s="2568"/>
      <c r="G36" s="2568"/>
      <c r="H36" s="2569"/>
      <c r="I36" s="2570"/>
      <c r="J36" s="2571"/>
      <c r="K36" s="2571"/>
      <c r="L36" s="2572"/>
      <c r="M36" s="1864" t="s">
        <v>8896</v>
      </c>
      <c r="N36" s="1864"/>
      <c r="O36" s="1864"/>
      <c r="P36" s="1864"/>
      <c r="Q36" s="1864" t="s">
        <v>8739</v>
      </c>
      <c r="R36" s="1864"/>
      <c r="S36" s="1864"/>
      <c r="T36" s="1864"/>
      <c r="U36" s="1864" t="s">
        <v>8740</v>
      </c>
      <c r="V36" s="1864"/>
      <c r="W36" s="1864"/>
      <c r="X36" s="1864"/>
      <c r="Y36" s="1864" t="s">
        <v>8741</v>
      </c>
      <c r="Z36" s="1864"/>
      <c r="AA36" s="1864"/>
      <c r="AB36" s="1864"/>
      <c r="AC36" s="2582"/>
      <c r="AD36" s="2583"/>
      <c r="AE36" s="2583"/>
      <c r="AF36" s="2584"/>
      <c r="AG36" s="2570"/>
      <c r="AH36" s="2571"/>
      <c r="AI36" s="2571"/>
      <c r="AJ36" s="2586"/>
      <c r="BA36" s="721"/>
      <c r="BF36" s="729"/>
      <c r="BG36" s="729"/>
      <c r="BH36" s="730"/>
    </row>
    <row r="37" spans="1:60" ht="13.5" customHeight="1" x14ac:dyDescent="0.15">
      <c r="A37" s="1977"/>
      <c r="B37" s="2072"/>
      <c r="C37" s="1927"/>
      <c r="D37" s="1928"/>
      <c r="E37" s="1928"/>
      <c r="F37" s="1928"/>
      <c r="G37" s="1928"/>
      <c r="H37" s="1929"/>
      <c r="I37" s="1864" t="s">
        <v>8624</v>
      </c>
      <c r="J37" s="1864"/>
      <c r="K37" s="1864" t="s">
        <v>8900</v>
      </c>
      <c r="L37" s="1864"/>
      <c r="M37" s="1864" t="s">
        <v>8624</v>
      </c>
      <c r="N37" s="1864"/>
      <c r="O37" s="1864" t="s">
        <v>8901</v>
      </c>
      <c r="P37" s="1864"/>
      <c r="Q37" s="1864" t="s">
        <v>8624</v>
      </c>
      <c r="R37" s="1864"/>
      <c r="S37" s="1864" t="s">
        <v>8900</v>
      </c>
      <c r="T37" s="1864"/>
      <c r="U37" s="1864" t="s">
        <v>8624</v>
      </c>
      <c r="V37" s="1864"/>
      <c r="W37" s="1864" t="s">
        <v>8901</v>
      </c>
      <c r="X37" s="1864"/>
      <c r="Y37" s="1864" t="s">
        <v>8624</v>
      </c>
      <c r="Z37" s="1864"/>
      <c r="AA37" s="1864" t="s">
        <v>8902</v>
      </c>
      <c r="AB37" s="1864"/>
      <c r="AC37" s="1864" t="s">
        <v>8624</v>
      </c>
      <c r="AD37" s="1864"/>
      <c r="AE37" s="1864" t="s">
        <v>8901</v>
      </c>
      <c r="AF37" s="1864"/>
      <c r="AG37" s="1864" t="s">
        <v>8624</v>
      </c>
      <c r="AH37" s="1864"/>
      <c r="AI37" s="1864" t="s">
        <v>8902</v>
      </c>
      <c r="AJ37" s="2566"/>
      <c r="BA37" s="721"/>
      <c r="BF37" s="729"/>
      <c r="BG37" s="729"/>
      <c r="BH37" s="730"/>
    </row>
    <row r="38" spans="1:60" ht="13.5" customHeight="1" x14ac:dyDescent="0.15">
      <c r="A38" s="1977"/>
      <c r="B38" s="2072"/>
      <c r="C38" s="1864" t="s">
        <v>8626</v>
      </c>
      <c r="D38" s="1864"/>
      <c r="E38" s="1864"/>
      <c r="F38" s="1864" t="s">
        <v>8627</v>
      </c>
      <c r="G38" s="1864"/>
      <c r="H38" s="1864"/>
      <c r="I38" s="2040"/>
      <c r="J38" s="2040"/>
      <c r="K38" s="2040"/>
      <c r="L38" s="2040"/>
      <c r="M38" s="2040"/>
      <c r="N38" s="2040"/>
      <c r="O38" s="2040"/>
      <c r="P38" s="2040"/>
      <c r="Q38" s="2040"/>
      <c r="R38" s="2040"/>
      <c r="S38" s="2040"/>
      <c r="T38" s="2040"/>
      <c r="U38" s="2040"/>
      <c r="V38" s="2040"/>
      <c r="W38" s="2040"/>
      <c r="X38" s="2040"/>
      <c r="Y38" s="2040"/>
      <c r="Z38" s="2040"/>
      <c r="AA38" s="2040"/>
      <c r="AB38" s="2040"/>
      <c r="AC38" s="2040"/>
      <c r="AD38" s="2040"/>
      <c r="AE38" s="2040"/>
      <c r="AF38" s="2040"/>
      <c r="AG38" s="2040"/>
      <c r="AH38" s="2040"/>
      <c r="AI38" s="2040"/>
      <c r="AJ38" s="2565"/>
      <c r="BA38" s="721"/>
      <c r="BF38" s="729"/>
      <c r="BG38" s="729"/>
      <c r="BH38" s="730"/>
    </row>
    <row r="39" spans="1:60" ht="13.5" customHeight="1" x14ac:dyDescent="0.15">
      <c r="A39" s="1977"/>
      <c r="B39" s="2072"/>
      <c r="C39" s="1864"/>
      <c r="D39" s="1864"/>
      <c r="E39" s="1864"/>
      <c r="F39" s="1864" t="s">
        <v>8628</v>
      </c>
      <c r="G39" s="1864"/>
      <c r="H39" s="1864"/>
      <c r="I39" s="2040"/>
      <c r="J39" s="2040"/>
      <c r="K39" s="2040"/>
      <c r="L39" s="2040"/>
      <c r="M39" s="2040"/>
      <c r="N39" s="2040"/>
      <c r="O39" s="2040"/>
      <c r="P39" s="2040"/>
      <c r="Q39" s="2040"/>
      <c r="R39" s="2040"/>
      <c r="S39" s="2040"/>
      <c r="T39" s="2040"/>
      <c r="U39" s="2040"/>
      <c r="V39" s="2040"/>
      <c r="W39" s="2040"/>
      <c r="X39" s="2040"/>
      <c r="Y39" s="2040"/>
      <c r="Z39" s="2040"/>
      <c r="AA39" s="2040"/>
      <c r="AB39" s="2040"/>
      <c r="AC39" s="2040"/>
      <c r="AD39" s="2040"/>
      <c r="AE39" s="2040"/>
      <c r="AF39" s="2040"/>
      <c r="AG39" s="2040"/>
      <c r="AH39" s="2040"/>
      <c r="AI39" s="2040"/>
      <c r="AJ39" s="2565"/>
      <c r="BA39" s="721"/>
      <c r="BF39" s="729"/>
      <c r="BG39" s="729"/>
      <c r="BH39" s="730"/>
    </row>
    <row r="40" spans="1:60" ht="13.5" customHeight="1" x14ac:dyDescent="0.15">
      <c r="A40" s="1977"/>
      <c r="B40" s="2072"/>
      <c r="C40" s="1864" t="s">
        <v>8629</v>
      </c>
      <c r="D40" s="1864"/>
      <c r="E40" s="1864"/>
      <c r="F40" s="1864"/>
      <c r="G40" s="1864"/>
      <c r="H40" s="1864"/>
      <c r="I40" s="2040"/>
      <c r="J40" s="2040"/>
      <c r="K40" s="2040"/>
      <c r="L40" s="2040"/>
      <c r="M40" s="2040"/>
      <c r="N40" s="2040"/>
      <c r="O40" s="2040"/>
      <c r="P40" s="2040"/>
      <c r="Q40" s="2040"/>
      <c r="R40" s="2040"/>
      <c r="S40" s="2040"/>
      <c r="T40" s="2040"/>
      <c r="U40" s="2040"/>
      <c r="V40" s="2040"/>
      <c r="W40" s="2040"/>
      <c r="X40" s="2040"/>
      <c r="Y40" s="2040"/>
      <c r="Z40" s="2040"/>
      <c r="AA40" s="2040"/>
      <c r="AB40" s="2040"/>
      <c r="AC40" s="2040"/>
      <c r="AD40" s="2040"/>
      <c r="AE40" s="2040"/>
      <c r="AF40" s="2040"/>
      <c r="AG40" s="2040"/>
      <c r="AH40" s="2040"/>
      <c r="AI40" s="2040"/>
      <c r="AJ40" s="2565"/>
      <c r="BA40" s="721"/>
      <c r="BF40" s="729"/>
      <c r="BG40" s="729"/>
      <c r="BH40" s="730"/>
    </row>
    <row r="41" spans="1:60" ht="13.5" customHeight="1" x14ac:dyDescent="0.15">
      <c r="A41" s="1977"/>
      <c r="B41" s="2072"/>
      <c r="C41" s="1913" t="s">
        <v>8630</v>
      </c>
      <c r="D41" s="1913"/>
      <c r="E41" s="1913"/>
      <c r="F41" s="1913"/>
      <c r="G41" s="1913"/>
      <c r="H41" s="1913"/>
      <c r="I41" s="2066"/>
      <c r="J41" s="2066"/>
      <c r="K41" s="2066"/>
      <c r="L41" s="2066"/>
      <c r="M41" s="2066"/>
      <c r="N41" s="2066"/>
      <c r="O41" s="2066"/>
      <c r="P41" s="2066"/>
      <c r="Q41" s="2066"/>
      <c r="R41" s="2066"/>
      <c r="S41" s="2066"/>
      <c r="T41" s="2066"/>
      <c r="U41" s="2066"/>
      <c r="V41" s="2066"/>
      <c r="W41" s="2066"/>
      <c r="X41" s="2066"/>
      <c r="Y41" s="2066"/>
      <c r="Z41" s="2066"/>
      <c r="AA41" s="2066"/>
      <c r="AB41" s="2066"/>
      <c r="AC41" s="2066"/>
      <c r="AD41" s="2066"/>
      <c r="AE41" s="2066"/>
      <c r="AF41" s="2066"/>
      <c r="AG41" s="2066"/>
      <c r="AH41" s="2066"/>
      <c r="AI41" s="2066"/>
      <c r="AJ41" s="2560"/>
      <c r="BA41" s="721"/>
      <c r="BF41" s="729"/>
      <c r="BG41" s="729"/>
      <c r="BH41" s="730"/>
    </row>
    <row r="42" spans="1:60" ht="13.5" customHeight="1" x14ac:dyDescent="0.15">
      <c r="A42" s="1977"/>
      <c r="B42" s="2072"/>
      <c r="C42" s="1924" t="s">
        <v>8621</v>
      </c>
      <c r="D42" s="1925"/>
      <c r="E42" s="1925"/>
      <c r="F42" s="1925"/>
      <c r="G42" s="1925"/>
      <c r="H42" s="1926"/>
      <c r="I42" s="2361" t="s">
        <v>8906</v>
      </c>
      <c r="J42" s="2362"/>
      <c r="K42" s="2362"/>
      <c r="L42" s="2363"/>
      <c r="M42" s="2361" t="s">
        <v>8907</v>
      </c>
      <c r="N42" s="2362"/>
      <c r="O42" s="2362"/>
      <c r="P42" s="2363"/>
      <c r="Q42" s="2361" t="s">
        <v>8908</v>
      </c>
      <c r="R42" s="2362"/>
      <c r="S42" s="2362"/>
      <c r="T42" s="2363"/>
      <c r="U42" s="2361" t="s">
        <v>8909</v>
      </c>
      <c r="V42" s="2362"/>
      <c r="W42" s="2362"/>
      <c r="X42" s="2363"/>
      <c r="Y42" s="2361" t="s">
        <v>8840</v>
      </c>
      <c r="Z42" s="2362"/>
      <c r="AA42" s="2362"/>
      <c r="AB42" s="2363"/>
      <c r="AC42" s="2361" t="s">
        <v>8742</v>
      </c>
      <c r="AD42" s="2362"/>
      <c r="AE42" s="2362"/>
      <c r="AF42" s="2363"/>
      <c r="AG42" s="2573"/>
      <c r="AH42" s="2574"/>
      <c r="AI42" s="2574"/>
      <c r="AJ42" s="2575"/>
      <c r="BA42" s="721"/>
      <c r="BF42" s="729"/>
      <c r="BG42" s="729"/>
      <c r="BH42" s="730"/>
    </row>
    <row r="43" spans="1:60" ht="13.5" customHeight="1" x14ac:dyDescent="0.15">
      <c r="A43" s="1977"/>
      <c r="B43" s="2072"/>
      <c r="C43" s="2567"/>
      <c r="D43" s="2568"/>
      <c r="E43" s="2568"/>
      <c r="F43" s="2568"/>
      <c r="G43" s="2568"/>
      <c r="H43" s="2569"/>
      <c r="I43" s="2570"/>
      <c r="J43" s="2571"/>
      <c r="K43" s="2571"/>
      <c r="L43" s="2572"/>
      <c r="M43" s="2570"/>
      <c r="N43" s="2571"/>
      <c r="O43" s="2571"/>
      <c r="P43" s="2572"/>
      <c r="Q43" s="2570"/>
      <c r="R43" s="2571"/>
      <c r="S43" s="2571"/>
      <c r="T43" s="2572"/>
      <c r="U43" s="2570"/>
      <c r="V43" s="2571"/>
      <c r="W43" s="2571"/>
      <c r="X43" s="2572"/>
      <c r="Y43" s="2570"/>
      <c r="Z43" s="2571"/>
      <c r="AA43" s="2571"/>
      <c r="AB43" s="2572"/>
      <c r="AC43" s="2570"/>
      <c r="AD43" s="2571"/>
      <c r="AE43" s="2571"/>
      <c r="AF43" s="2572"/>
      <c r="AG43" s="2576"/>
      <c r="AH43" s="2577"/>
      <c r="AI43" s="2577"/>
      <c r="AJ43" s="2578"/>
      <c r="BA43" s="721"/>
      <c r="BF43" s="729"/>
      <c r="BG43" s="729"/>
      <c r="BH43" s="730"/>
    </row>
    <row r="44" spans="1:60" ht="13.5" customHeight="1" x14ac:dyDescent="0.15">
      <c r="A44" s="1977"/>
      <c r="B44" s="2072"/>
      <c r="C44" s="1927"/>
      <c r="D44" s="1928"/>
      <c r="E44" s="1928"/>
      <c r="F44" s="1928"/>
      <c r="G44" s="1928"/>
      <c r="H44" s="1929"/>
      <c r="I44" s="1864" t="s">
        <v>8624</v>
      </c>
      <c r="J44" s="1864"/>
      <c r="K44" s="1864" t="s">
        <v>8901</v>
      </c>
      <c r="L44" s="1864"/>
      <c r="M44" s="1864" t="s">
        <v>8624</v>
      </c>
      <c r="N44" s="1864"/>
      <c r="O44" s="1864" t="s">
        <v>8900</v>
      </c>
      <c r="P44" s="1864"/>
      <c r="Q44" s="1864" t="s">
        <v>8624</v>
      </c>
      <c r="R44" s="1864"/>
      <c r="S44" s="1864" t="s">
        <v>8900</v>
      </c>
      <c r="T44" s="1864"/>
      <c r="U44" s="1864" t="s">
        <v>8624</v>
      </c>
      <c r="V44" s="1864"/>
      <c r="W44" s="1864" t="s">
        <v>8901</v>
      </c>
      <c r="X44" s="1864"/>
      <c r="Y44" s="1864" t="s">
        <v>8624</v>
      </c>
      <c r="Z44" s="1864"/>
      <c r="AA44" s="1864" t="s">
        <v>8902</v>
      </c>
      <c r="AB44" s="1864"/>
      <c r="AC44" s="1864" t="s">
        <v>8624</v>
      </c>
      <c r="AD44" s="1864"/>
      <c r="AE44" s="1864" t="s">
        <v>8902</v>
      </c>
      <c r="AF44" s="1864"/>
      <c r="AG44" s="1864" t="s">
        <v>8624</v>
      </c>
      <c r="AH44" s="1864"/>
      <c r="AI44" s="1864" t="s">
        <v>8900</v>
      </c>
      <c r="AJ44" s="2566"/>
      <c r="BA44" s="721"/>
      <c r="BF44" s="729"/>
      <c r="BG44" s="729"/>
      <c r="BH44" s="730"/>
    </row>
    <row r="45" spans="1:60" ht="13.5" customHeight="1" x14ac:dyDescent="0.15">
      <c r="A45" s="1977"/>
      <c r="B45" s="2072"/>
      <c r="C45" s="1864" t="s">
        <v>8626</v>
      </c>
      <c r="D45" s="1864"/>
      <c r="E45" s="1864"/>
      <c r="F45" s="1864" t="s">
        <v>8627</v>
      </c>
      <c r="G45" s="1864"/>
      <c r="H45" s="1864"/>
      <c r="I45" s="2040"/>
      <c r="J45" s="2040"/>
      <c r="K45" s="2040"/>
      <c r="L45" s="2040"/>
      <c r="M45" s="2040"/>
      <c r="N45" s="2040"/>
      <c r="O45" s="2040"/>
      <c r="P45" s="2040"/>
      <c r="Q45" s="2040"/>
      <c r="R45" s="2040"/>
      <c r="S45" s="2040"/>
      <c r="T45" s="2040"/>
      <c r="U45" s="2040"/>
      <c r="V45" s="2040"/>
      <c r="W45" s="2040"/>
      <c r="X45" s="2040"/>
      <c r="Y45" s="2040"/>
      <c r="Z45" s="2040"/>
      <c r="AA45" s="2040"/>
      <c r="AB45" s="2040"/>
      <c r="AC45" s="2040"/>
      <c r="AD45" s="2040"/>
      <c r="AE45" s="2040"/>
      <c r="AF45" s="2040"/>
      <c r="AG45" s="2040"/>
      <c r="AH45" s="2040"/>
      <c r="AI45" s="2040"/>
      <c r="AJ45" s="2565"/>
      <c r="BA45" s="721"/>
      <c r="BF45" s="729"/>
      <c r="BG45" s="729"/>
      <c r="BH45" s="730"/>
    </row>
    <row r="46" spans="1:60" ht="13.5" customHeight="1" x14ac:dyDescent="0.15">
      <c r="A46" s="1977"/>
      <c r="B46" s="2072"/>
      <c r="C46" s="1864"/>
      <c r="D46" s="1864"/>
      <c r="E46" s="1864"/>
      <c r="F46" s="1864" t="s">
        <v>8628</v>
      </c>
      <c r="G46" s="1864"/>
      <c r="H46" s="1864"/>
      <c r="I46" s="2040"/>
      <c r="J46" s="2040"/>
      <c r="K46" s="2040"/>
      <c r="L46" s="2040"/>
      <c r="M46" s="2040"/>
      <c r="N46" s="2040"/>
      <c r="O46" s="2040"/>
      <c r="P46" s="2040"/>
      <c r="Q46" s="2040"/>
      <c r="R46" s="2040"/>
      <c r="S46" s="2040"/>
      <c r="T46" s="2040"/>
      <c r="U46" s="2040"/>
      <c r="V46" s="2040"/>
      <c r="W46" s="2040"/>
      <c r="X46" s="2040"/>
      <c r="Y46" s="2040"/>
      <c r="Z46" s="2040"/>
      <c r="AA46" s="2040"/>
      <c r="AB46" s="2040"/>
      <c r="AC46" s="2040"/>
      <c r="AD46" s="2040"/>
      <c r="AE46" s="2040"/>
      <c r="AF46" s="2040"/>
      <c r="AG46" s="2040"/>
      <c r="AH46" s="2040"/>
      <c r="AI46" s="2040"/>
      <c r="AJ46" s="2565"/>
      <c r="BA46" s="721"/>
      <c r="BF46" s="729"/>
      <c r="BG46" s="729"/>
      <c r="BH46" s="730"/>
    </row>
    <row r="47" spans="1:60" ht="13.5" customHeight="1" x14ac:dyDescent="0.15">
      <c r="A47" s="1977"/>
      <c r="B47" s="2072"/>
      <c r="C47" s="1864" t="s">
        <v>8629</v>
      </c>
      <c r="D47" s="1864"/>
      <c r="E47" s="1864"/>
      <c r="F47" s="1864"/>
      <c r="G47" s="1864"/>
      <c r="H47" s="1864"/>
      <c r="I47" s="2040"/>
      <c r="J47" s="2040"/>
      <c r="K47" s="2040"/>
      <c r="L47" s="2040"/>
      <c r="M47" s="2040"/>
      <c r="N47" s="2040"/>
      <c r="O47" s="2040"/>
      <c r="P47" s="2040"/>
      <c r="Q47" s="2040"/>
      <c r="R47" s="2040"/>
      <c r="S47" s="2040"/>
      <c r="T47" s="2040"/>
      <c r="U47" s="2040"/>
      <c r="V47" s="2040"/>
      <c r="W47" s="2040"/>
      <c r="X47" s="2040"/>
      <c r="Y47" s="2040"/>
      <c r="Z47" s="2040"/>
      <c r="AA47" s="2040"/>
      <c r="AB47" s="2040"/>
      <c r="AC47" s="2040"/>
      <c r="AD47" s="2040"/>
      <c r="AE47" s="2040"/>
      <c r="AF47" s="2040"/>
      <c r="AG47" s="2040"/>
      <c r="AH47" s="2040"/>
      <c r="AI47" s="2040"/>
      <c r="AJ47" s="2565"/>
      <c r="BA47" s="721"/>
      <c r="BF47" s="729"/>
      <c r="BG47" s="729"/>
      <c r="BH47" s="730"/>
    </row>
    <row r="48" spans="1:60" ht="13.5" customHeight="1" x14ac:dyDescent="0.15">
      <c r="A48" s="1979"/>
      <c r="B48" s="2321"/>
      <c r="C48" s="1913" t="s">
        <v>8630</v>
      </c>
      <c r="D48" s="1913"/>
      <c r="E48" s="1913"/>
      <c r="F48" s="1913"/>
      <c r="G48" s="1913"/>
      <c r="H48" s="1913"/>
      <c r="I48" s="2066"/>
      <c r="J48" s="2066"/>
      <c r="K48" s="2066"/>
      <c r="L48" s="2066"/>
      <c r="M48" s="2066"/>
      <c r="N48" s="2066"/>
      <c r="O48" s="2066"/>
      <c r="P48" s="2066"/>
      <c r="Q48" s="2066"/>
      <c r="R48" s="2066"/>
      <c r="S48" s="2066"/>
      <c r="T48" s="2066"/>
      <c r="U48" s="2066"/>
      <c r="V48" s="2066"/>
      <c r="W48" s="2066"/>
      <c r="X48" s="2066"/>
      <c r="Y48" s="2066"/>
      <c r="Z48" s="2066"/>
      <c r="AA48" s="2066"/>
      <c r="AB48" s="2066"/>
      <c r="AC48" s="2066"/>
      <c r="AD48" s="2066"/>
      <c r="AE48" s="2066"/>
      <c r="AF48" s="2066"/>
      <c r="AG48" s="2066"/>
      <c r="AH48" s="2066"/>
      <c r="AI48" s="2066"/>
      <c r="AJ48" s="2560"/>
      <c r="BA48" s="721"/>
      <c r="BF48" s="729"/>
      <c r="BG48" s="729"/>
      <c r="BH48" s="730"/>
    </row>
    <row r="49" spans="1:60" ht="18" customHeight="1" x14ac:dyDescent="0.4">
      <c r="A49" s="2103" t="s">
        <v>8705</v>
      </c>
      <c r="B49" s="2292"/>
      <c r="C49" s="2561" t="s">
        <v>8641</v>
      </c>
      <c r="D49" s="2561"/>
      <c r="E49" s="2561"/>
      <c r="F49" s="2561"/>
      <c r="G49" s="2561"/>
      <c r="H49" s="2561"/>
      <c r="I49" s="1906"/>
      <c r="J49" s="1907"/>
      <c r="K49" s="1907"/>
      <c r="L49" s="1907"/>
      <c r="M49" s="1907"/>
      <c r="N49" s="1907"/>
      <c r="O49" s="1907"/>
      <c r="P49" s="1907"/>
      <c r="Q49" s="1907"/>
      <c r="R49" s="1907"/>
      <c r="S49" s="1907"/>
      <c r="T49" s="1907"/>
      <c r="U49" s="1907"/>
      <c r="V49" s="1907"/>
      <c r="W49" s="1907"/>
      <c r="X49" s="1907"/>
      <c r="Y49" s="1907"/>
      <c r="Z49" s="1907"/>
      <c r="AA49" s="1907"/>
      <c r="AB49" s="1907"/>
      <c r="AC49" s="1907"/>
      <c r="AD49" s="1907"/>
      <c r="AE49" s="1907"/>
      <c r="AF49" s="1907"/>
      <c r="AG49" s="1907"/>
      <c r="AH49" s="1907"/>
      <c r="AI49" s="1907"/>
      <c r="AJ49" s="1908"/>
      <c r="AL49" s="626" t="b">
        <v>0</v>
      </c>
      <c r="AM49" s="626" t="b">
        <v>0</v>
      </c>
      <c r="AN49" s="626" t="b">
        <v>0</v>
      </c>
      <c r="AO49" s="626" t="b">
        <v>0</v>
      </c>
      <c r="AP49" s="626" t="b">
        <v>0</v>
      </c>
      <c r="BA49" s="721"/>
    </row>
    <row r="50" spans="1:60" ht="17.25" customHeight="1" x14ac:dyDescent="0.4">
      <c r="A50" s="2105"/>
      <c r="B50" s="2293"/>
      <c r="C50" s="1860" t="s">
        <v>1909</v>
      </c>
      <c r="D50" s="1860"/>
      <c r="E50" s="1860"/>
      <c r="F50" s="1860"/>
      <c r="G50" s="1860"/>
      <c r="H50" s="1860"/>
      <c r="I50" s="1972"/>
      <c r="J50" s="1973"/>
      <c r="K50" s="1973"/>
      <c r="L50" s="1973"/>
      <c r="M50" s="1973"/>
      <c r="N50" s="1973"/>
      <c r="O50" s="1973"/>
      <c r="P50" s="1973"/>
      <c r="Q50" s="1973"/>
      <c r="R50" s="1973"/>
      <c r="S50" s="1973"/>
      <c r="T50" s="1973"/>
      <c r="U50" s="1973"/>
      <c r="V50" s="1973"/>
      <c r="W50" s="1973"/>
      <c r="X50" s="1973"/>
      <c r="Y50" s="1973"/>
      <c r="Z50" s="1973"/>
      <c r="AA50" s="1973"/>
      <c r="AB50" s="1973"/>
      <c r="AC50" s="1973"/>
      <c r="AD50" s="1973"/>
      <c r="AE50" s="1973"/>
      <c r="AF50" s="1973"/>
      <c r="AG50" s="1973"/>
      <c r="AH50" s="1973"/>
      <c r="AI50" s="1973"/>
      <c r="AJ50" s="1974"/>
      <c r="BA50" s="721"/>
    </row>
    <row r="51" spans="1:60" ht="17.25" customHeight="1" x14ac:dyDescent="0.4">
      <c r="A51" s="2105"/>
      <c r="B51" s="2293"/>
      <c r="C51" s="1860" t="s">
        <v>8643</v>
      </c>
      <c r="D51" s="1860"/>
      <c r="E51" s="1860"/>
      <c r="F51" s="1860"/>
      <c r="G51" s="1860"/>
      <c r="H51" s="1860"/>
      <c r="I51" s="2021"/>
      <c r="J51" s="2021"/>
      <c r="K51" s="2021"/>
      <c r="L51" s="2021"/>
      <c r="M51" s="2021"/>
      <c r="N51" s="2021"/>
      <c r="O51" s="2021"/>
      <c r="P51" s="2021"/>
      <c r="Q51" s="2021"/>
      <c r="R51" s="2021"/>
      <c r="S51" s="2021"/>
      <c r="T51" s="2021"/>
      <c r="U51" s="2021"/>
      <c r="V51" s="2021"/>
      <c r="W51" s="2021"/>
      <c r="X51" s="2021"/>
      <c r="Y51" s="2021"/>
      <c r="Z51" s="2021"/>
      <c r="AA51" s="2021"/>
      <c r="AB51" s="2021"/>
      <c r="AC51" s="2021"/>
      <c r="AD51" s="2021"/>
      <c r="AE51" s="2021"/>
      <c r="AF51" s="2021"/>
      <c r="AG51" s="2021"/>
      <c r="AH51" s="2021"/>
      <c r="AI51" s="2021"/>
      <c r="AJ51" s="2022"/>
      <c r="BA51" s="721"/>
    </row>
    <row r="52" spans="1:60" ht="18" customHeight="1" x14ac:dyDescent="0.4">
      <c r="A52" s="2105"/>
      <c r="B52" s="2293"/>
      <c r="C52" s="1859" t="s">
        <v>8645</v>
      </c>
      <c r="D52" s="1860"/>
      <c r="E52" s="1860"/>
      <c r="F52" s="1860"/>
      <c r="G52" s="1860"/>
      <c r="H52" s="1860"/>
      <c r="I52" s="1860" t="s">
        <v>8646</v>
      </c>
      <c r="J52" s="1860"/>
      <c r="K52" s="1860"/>
      <c r="L52" s="1860"/>
      <c r="M52" s="1860"/>
      <c r="N52" s="1860"/>
      <c r="O52" s="1860"/>
      <c r="P52" s="1860"/>
      <c r="Q52" s="1860"/>
      <c r="R52" s="2562">
        <v>2</v>
      </c>
      <c r="S52" s="2563"/>
      <c r="T52" s="2563"/>
      <c r="U52" s="2563"/>
      <c r="V52" s="2563"/>
      <c r="W52" s="2563"/>
      <c r="X52" s="2563"/>
      <c r="Y52" s="2563"/>
      <c r="Z52" s="2563"/>
      <c r="AA52" s="2563"/>
      <c r="AB52" s="2563"/>
      <c r="AC52" s="2563"/>
      <c r="AD52" s="2563"/>
      <c r="AE52" s="2563"/>
      <c r="AF52" s="2563"/>
      <c r="AG52" s="2563"/>
      <c r="AH52" s="2563"/>
      <c r="AI52" s="2563"/>
      <c r="AJ52" s="2564"/>
      <c r="BA52" s="721"/>
    </row>
    <row r="53" spans="1:60" ht="13.5" customHeight="1" x14ac:dyDescent="0.4">
      <c r="A53" s="2105"/>
      <c r="B53" s="2293"/>
      <c r="C53" s="1860"/>
      <c r="D53" s="1860"/>
      <c r="E53" s="1860"/>
      <c r="F53" s="1860"/>
      <c r="G53" s="1860"/>
      <c r="H53" s="1860"/>
      <c r="I53" s="1860" t="s">
        <v>8647</v>
      </c>
      <c r="J53" s="1860"/>
      <c r="K53" s="1860"/>
      <c r="L53" s="1860"/>
      <c r="M53" s="1860"/>
      <c r="N53" s="1860"/>
      <c r="O53" s="1860"/>
      <c r="P53" s="1860"/>
      <c r="Q53" s="1860"/>
      <c r="R53" s="1864" t="s">
        <v>8648</v>
      </c>
      <c r="S53" s="1864"/>
      <c r="T53" s="1864"/>
      <c r="U53" s="1864"/>
      <c r="V53" s="1864"/>
      <c r="W53" s="2021"/>
      <c r="X53" s="2021"/>
      <c r="Y53" s="2021"/>
      <c r="Z53" s="2021"/>
      <c r="AA53" s="2021"/>
      <c r="AB53" s="2021"/>
      <c r="AC53" s="2021"/>
      <c r="AD53" s="2021"/>
      <c r="AE53" s="2021"/>
      <c r="AF53" s="2021"/>
      <c r="AG53" s="2021"/>
      <c r="AH53" s="2021"/>
      <c r="AI53" s="2021"/>
      <c r="AJ53" s="2022"/>
      <c r="BA53" s="721"/>
    </row>
    <row r="54" spans="1:60" ht="13.5" customHeight="1" x14ac:dyDescent="0.4">
      <c r="A54" s="2105"/>
      <c r="B54" s="2293"/>
      <c r="C54" s="1860"/>
      <c r="D54" s="1860"/>
      <c r="E54" s="1860"/>
      <c r="F54" s="1860"/>
      <c r="G54" s="1860"/>
      <c r="H54" s="1860"/>
      <c r="I54" s="1860">
        <v>1</v>
      </c>
      <c r="J54" s="1860"/>
      <c r="K54" s="1860"/>
      <c r="L54" s="1860"/>
      <c r="M54" s="1860"/>
      <c r="N54" s="1860"/>
      <c r="O54" s="1860"/>
      <c r="P54" s="1860"/>
      <c r="Q54" s="1860"/>
      <c r="R54" s="1864" t="s">
        <v>8649</v>
      </c>
      <c r="S54" s="1864"/>
      <c r="T54" s="1864"/>
      <c r="U54" s="1864"/>
      <c r="V54" s="1864"/>
      <c r="W54" s="2021"/>
      <c r="X54" s="2021"/>
      <c r="Y54" s="2021"/>
      <c r="Z54" s="2021"/>
      <c r="AA54" s="2021"/>
      <c r="AB54" s="2021"/>
      <c r="AC54" s="2021"/>
      <c r="AD54" s="2021"/>
      <c r="AE54" s="2021"/>
      <c r="AF54" s="2021"/>
      <c r="AG54" s="2021"/>
      <c r="AH54" s="2021"/>
      <c r="AI54" s="2021"/>
      <c r="AJ54" s="2022"/>
      <c r="BA54" s="721"/>
    </row>
    <row r="55" spans="1:60" ht="13.5" customHeight="1" x14ac:dyDescent="0.4">
      <c r="A55" s="2105"/>
      <c r="B55" s="2293"/>
      <c r="C55" s="1861"/>
      <c r="D55" s="1861"/>
      <c r="E55" s="1861"/>
      <c r="F55" s="1861"/>
      <c r="G55" s="1861"/>
      <c r="H55" s="1861"/>
      <c r="I55" s="1861" t="s">
        <v>8037</v>
      </c>
      <c r="J55" s="1861"/>
      <c r="K55" s="1861"/>
      <c r="L55" s="1861"/>
      <c r="M55" s="1861"/>
      <c r="N55" s="1861"/>
      <c r="O55" s="1861"/>
      <c r="P55" s="1861"/>
      <c r="Q55" s="1861"/>
      <c r="R55" s="1972"/>
      <c r="S55" s="1973"/>
      <c r="T55" s="1973"/>
      <c r="U55" s="1973"/>
      <c r="V55" s="1973"/>
      <c r="W55" s="1973"/>
      <c r="X55" s="1973"/>
      <c r="Y55" s="1973"/>
      <c r="Z55" s="1973"/>
      <c r="AA55" s="1973"/>
      <c r="AB55" s="1973"/>
      <c r="AC55" s="1973"/>
      <c r="AD55" s="1973"/>
      <c r="AE55" s="1973"/>
      <c r="AF55" s="1973"/>
      <c r="AG55" s="1973"/>
      <c r="AH55" s="1973"/>
      <c r="AI55" s="1973"/>
      <c r="AJ55" s="1974"/>
      <c r="BA55" s="721"/>
    </row>
    <row r="56" spans="1:60" ht="13.5" customHeight="1" x14ac:dyDescent="0.4">
      <c r="A56" s="2105"/>
      <c r="B56" s="2293"/>
      <c r="C56" s="2300" t="s">
        <v>8759</v>
      </c>
      <c r="D56" s="2292"/>
      <c r="E56" s="1860" t="s">
        <v>8760</v>
      </c>
      <c r="F56" s="1860"/>
      <c r="G56" s="1860"/>
      <c r="H56" s="1860"/>
      <c r="I56" s="2556"/>
      <c r="J56" s="2556"/>
      <c r="K56" s="2556"/>
      <c r="L56" s="2556"/>
      <c r="M56" s="2556"/>
      <c r="N56" s="2556"/>
      <c r="O56" s="2556"/>
      <c r="P56" s="2556"/>
      <c r="Q56" s="2556"/>
      <c r="R56" s="1859" t="s">
        <v>8761</v>
      </c>
      <c r="S56" s="1860"/>
      <c r="T56" s="1860"/>
      <c r="U56" s="1860"/>
      <c r="V56" s="2290"/>
      <c r="W56" s="2290"/>
      <c r="X56" s="2290"/>
      <c r="Y56" s="2290"/>
      <c r="Z56" s="2290"/>
      <c r="AA56" s="2290"/>
      <c r="AB56" s="2290"/>
      <c r="AC56" s="2290"/>
      <c r="AD56" s="2290"/>
      <c r="AE56" s="2290"/>
      <c r="AF56" s="2290"/>
      <c r="AG56" s="2290"/>
      <c r="AH56" s="2290"/>
      <c r="AI56" s="2290"/>
      <c r="AJ56" s="2291"/>
      <c r="BA56" s="721"/>
    </row>
    <row r="57" spans="1:60" ht="13.5" customHeight="1" x14ac:dyDescent="0.4">
      <c r="A57" s="2105"/>
      <c r="B57" s="2293"/>
      <c r="C57" s="2301"/>
      <c r="D57" s="2293"/>
      <c r="E57" s="1860"/>
      <c r="F57" s="1860"/>
      <c r="G57" s="1860"/>
      <c r="H57" s="1860"/>
      <c r="I57" s="2556"/>
      <c r="J57" s="2556"/>
      <c r="K57" s="2556"/>
      <c r="L57" s="2556"/>
      <c r="M57" s="2556"/>
      <c r="N57" s="2556"/>
      <c r="O57" s="2556"/>
      <c r="P57" s="2556"/>
      <c r="Q57" s="2556"/>
      <c r="R57" s="1860"/>
      <c r="S57" s="1860"/>
      <c r="T57" s="1860"/>
      <c r="U57" s="1860"/>
      <c r="V57" s="2288"/>
      <c r="W57" s="2288"/>
      <c r="X57" s="2288"/>
      <c r="Y57" s="2288"/>
      <c r="Z57" s="2288"/>
      <c r="AA57" s="2288"/>
      <c r="AB57" s="2288"/>
      <c r="AC57" s="2288"/>
      <c r="AD57" s="2288"/>
      <c r="AE57" s="2288"/>
      <c r="AF57" s="2288"/>
      <c r="AG57" s="2288"/>
      <c r="AH57" s="2288"/>
      <c r="AI57" s="2288"/>
      <c r="AJ57" s="2289"/>
      <c r="BA57" s="721"/>
    </row>
    <row r="58" spans="1:60" ht="13.5" customHeight="1" x14ac:dyDescent="0.4">
      <c r="A58" s="2105"/>
      <c r="B58" s="2293"/>
      <c r="C58" s="2301"/>
      <c r="D58" s="2293"/>
      <c r="E58" s="1860" t="s">
        <v>8760</v>
      </c>
      <c r="F58" s="1860"/>
      <c r="G58" s="1860"/>
      <c r="H58" s="1860"/>
      <c r="I58" s="2556"/>
      <c r="J58" s="2556"/>
      <c r="K58" s="2556"/>
      <c r="L58" s="2556"/>
      <c r="M58" s="2556"/>
      <c r="N58" s="2556"/>
      <c r="O58" s="2556"/>
      <c r="P58" s="2556"/>
      <c r="Q58" s="2556"/>
      <c r="R58" s="1859" t="s">
        <v>8761</v>
      </c>
      <c r="S58" s="1860"/>
      <c r="T58" s="1860"/>
      <c r="U58" s="1860"/>
      <c r="V58" s="2290"/>
      <c r="W58" s="2290"/>
      <c r="X58" s="2290"/>
      <c r="Y58" s="2290"/>
      <c r="Z58" s="2290"/>
      <c r="AA58" s="2290"/>
      <c r="AB58" s="2290"/>
      <c r="AC58" s="2290"/>
      <c r="AD58" s="2290"/>
      <c r="AE58" s="2290"/>
      <c r="AF58" s="2290"/>
      <c r="AG58" s="2290"/>
      <c r="AH58" s="2290"/>
      <c r="AI58" s="2290"/>
      <c r="AJ58" s="2291"/>
      <c r="BA58" s="721"/>
    </row>
    <row r="59" spans="1:60" ht="13.5" customHeight="1" x14ac:dyDescent="0.4">
      <c r="A59" s="2105"/>
      <c r="B59" s="2293"/>
      <c r="C59" s="2301"/>
      <c r="D59" s="2293"/>
      <c r="E59" s="1860"/>
      <c r="F59" s="1860"/>
      <c r="G59" s="1860"/>
      <c r="H59" s="1860"/>
      <c r="I59" s="2556"/>
      <c r="J59" s="2556"/>
      <c r="K59" s="2556"/>
      <c r="L59" s="2556"/>
      <c r="M59" s="2556"/>
      <c r="N59" s="2556"/>
      <c r="O59" s="2556"/>
      <c r="P59" s="2556"/>
      <c r="Q59" s="2556"/>
      <c r="R59" s="1860"/>
      <c r="S59" s="1860"/>
      <c r="T59" s="1860"/>
      <c r="U59" s="1860"/>
      <c r="V59" s="2288"/>
      <c r="W59" s="2288"/>
      <c r="X59" s="2288"/>
      <c r="Y59" s="2288"/>
      <c r="Z59" s="2288"/>
      <c r="AA59" s="2288"/>
      <c r="AB59" s="2288"/>
      <c r="AC59" s="2288"/>
      <c r="AD59" s="2288"/>
      <c r="AE59" s="2288"/>
      <c r="AF59" s="2288"/>
      <c r="AG59" s="2288"/>
      <c r="AH59" s="2288"/>
      <c r="AI59" s="2288"/>
      <c r="AJ59" s="2289"/>
      <c r="BA59" s="721"/>
    </row>
    <row r="60" spans="1:60" ht="13.5" customHeight="1" x14ac:dyDescent="0.4">
      <c r="A60" s="2105"/>
      <c r="B60" s="2293"/>
      <c r="C60" s="2301"/>
      <c r="D60" s="2293"/>
      <c r="E60" s="1860" t="s">
        <v>8760</v>
      </c>
      <c r="F60" s="1860"/>
      <c r="G60" s="1860"/>
      <c r="H60" s="1860"/>
      <c r="I60" s="2556"/>
      <c r="J60" s="2556"/>
      <c r="K60" s="2556"/>
      <c r="L60" s="2556"/>
      <c r="M60" s="2556"/>
      <c r="N60" s="2556"/>
      <c r="O60" s="2556"/>
      <c r="P60" s="2556"/>
      <c r="Q60" s="2556"/>
      <c r="R60" s="1859" t="s">
        <v>8761</v>
      </c>
      <c r="S60" s="1860"/>
      <c r="T60" s="1860"/>
      <c r="U60" s="1860"/>
      <c r="V60" s="2286"/>
      <c r="W60" s="2286"/>
      <c r="X60" s="2286"/>
      <c r="Y60" s="2286"/>
      <c r="Z60" s="2286"/>
      <c r="AA60" s="2286"/>
      <c r="AB60" s="2286"/>
      <c r="AC60" s="2286"/>
      <c r="AD60" s="2286"/>
      <c r="AE60" s="2286"/>
      <c r="AF60" s="2286"/>
      <c r="AG60" s="2286"/>
      <c r="AH60" s="2286"/>
      <c r="AI60" s="2286"/>
      <c r="AJ60" s="2287"/>
      <c r="BA60" s="721"/>
    </row>
    <row r="61" spans="1:60" ht="13.5" customHeight="1" x14ac:dyDescent="0.4">
      <c r="A61" s="2105"/>
      <c r="B61" s="2293"/>
      <c r="C61" s="2301"/>
      <c r="D61" s="2293"/>
      <c r="E61" s="1861"/>
      <c r="F61" s="1861"/>
      <c r="G61" s="1861"/>
      <c r="H61" s="1861"/>
      <c r="I61" s="2557"/>
      <c r="J61" s="2557"/>
      <c r="K61" s="2557"/>
      <c r="L61" s="2557"/>
      <c r="M61" s="2557"/>
      <c r="N61" s="2557"/>
      <c r="O61" s="2557"/>
      <c r="P61" s="2557"/>
      <c r="Q61" s="2557"/>
      <c r="R61" s="1861"/>
      <c r="S61" s="1861"/>
      <c r="T61" s="1861"/>
      <c r="U61" s="1861"/>
      <c r="V61" s="2558"/>
      <c r="W61" s="2558"/>
      <c r="X61" s="2558"/>
      <c r="Y61" s="2558"/>
      <c r="Z61" s="2558"/>
      <c r="AA61" s="2558"/>
      <c r="AB61" s="2558"/>
      <c r="AC61" s="2558"/>
      <c r="AD61" s="2558"/>
      <c r="AE61" s="2558"/>
      <c r="AF61" s="2558"/>
      <c r="AG61" s="2558"/>
      <c r="AH61" s="2558"/>
      <c r="AI61" s="2558"/>
      <c r="AJ61" s="2559"/>
      <c r="BA61" s="721"/>
    </row>
    <row r="62" spans="1:60" ht="18" customHeight="1" x14ac:dyDescent="0.4">
      <c r="A62" s="1841" t="s">
        <v>8849</v>
      </c>
      <c r="B62" s="2525"/>
      <c r="C62" s="1457" t="s">
        <v>8910</v>
      </c>
      <c r="D62" s="2033"/>
      <c r="E62" s="2033"/>
      <c r="F62" s="2033"/>
      <c r="G62" s="2033"/>
      <c r="H62" s="1458"/>
      <c r="I62" s="2515">
        <v>2</v>
      </c>
      <c r="J62" s="2516"/>
      <c r="K62" s="2516"/>
      <c r="L62" s="2516"/>
      <c r="M62" s="2516"/>
      <c r="N62" s="1965" t="s">
        <v>8911</v>
      </c>
      <c r="O62" s="1966"/>
      <c r="P62" s="1966"/>
      <c r="Q62" s="1966"/>
      <c r="R62" s="1966"/>
      <c r="S62" s="1967"/>
      <c r="T62" s="2515">
        <v>2</v>
      </c>
      <c r="U62" s="2516"/>
      <c r="V62" s="2516"/>
      <c r="W62" s="2516"/>
      <c r="X62" s="2516"/>
      <c r="Y62" s="1965" t="s">
        <v>8912</v>
      </c>
      <c r="Z62" s="1966"/>
      <c r="AA62" s="1966"/>
      <c r="AB62" s="1966"/>
      <c r="AC62" s="1966"/>
      <c r="AD62" s="1966"/>
      <c r="AE62" s="1967"/>
      <c r="AF62" s="2515">
        <v>2</v>
      </c>
      <c r="AG62" s="2516"/>
      <c r="AH62" s="2516"/>
      <c r="AI62" s="2516"/>
      <c r="AJ62" s="2517"/>
      <c r="BA62" s="721"/>
    </row>
    <row r="63" spans="1:60" ht="18" customHeight="1" x14ac:dyDescent="0.4">
      <c r="A63" s="1843"/>
      <c r="B63" s="2526"/>
      <c r="C63" s="2239" t="s">
        <v>8913</v>
      </c>
      <c r="D63" s="2240"/>
      <c r="E63" s="2240"/>
      <c r="F63" s="2240"/>
      <c r="G63" s="2240"/>
      <c r="H63" s="2241"/>
      <c r="I63" s="2518" t="b">
        <v>0</v>
      </c>
      <c r="J63" s="2519"/>
      <c r="K63" s="2519"/>
      <c r="L63" s="2519"/>
      <c r="M63" s="2519"/>
      <c r="N63" s="679"/>
      <c r="O63" s="1965" t="s">
        <v>8914</v>
      </c>
      <c r="P63" s="1966"/>
      <c r="Q63" s="1966"/>
      <c r="R63" s="1966"/>
      <c r="S63" s="1967"/>
      <c r="T63" s="2520">
        <v>2</v>
      </c>
      <c r="U63" s="2521"/>
      <c r="V63" s="2521"/>
      <c r="W63" s="2521"/>
      <c r="X63" s="2521"/>
      <c r="Y63" s="2522"/>
      <c r="Z63" s="2523"/>
      <c r="AA63" s="2523"/>
      <c r="AB63" s="2523"/>
      <c r="AC63" s="2523"/>
      <c r="AD63" s="2523"/>
      <c r="AE63" s="2523"/>
      <c r="AF63" s="2523"/>
      <c r="AG63" s="2523"/>
      <c r="AH63" s="2523"/>
      <c r="AI63" s="2523"/>
      <c r="AJ63" s="2524"/>
      <c r="AL63" s="626">
        <v>1</v>
      </c>
      <c r="BA63" s="721"/>
      <c r="BH63" s="723"/>
    </row>
    <row r="64" spans="1:60" ht="18" customHeight="1" x14ac:dyDescent="0.4">
      <c r="A64" s="1843"/>
      <c r="B64" s="2526"/>
      <c r="C64" s="1847" t="s">
        <v>8915</v>
      </c>
      <c r="D64" s="1848"/>
      <c r="E64" s="1848"/>
      <c r="F64" s="1848"/>
      <c r="G64" s="1848"/>
      <c r="H64" s="1849"/>
      <c r="I64" s="2528">
        <v>4</v>
      </c>
      <c r="J64" s="2529"/>
      <c r="K64" s="2529"/>
      <c r="L64" s="2529"/>
      <c r="M64" s="2529"/>
      <c r="N64" s="2529"/>
      <c r="O64" s="2529"/>
      <c r="P64" s="2529"/>
      <c r="Q64" s="2529"/>
      <c r="R64" s="2529"/>
      <c r="S64" s="2529"/>
      <c r="T64" s="2529"/>
      <c r="U64" s="2529"/>
      <c r="V64" s="2529"/>
      <c r="W64" s="2529"/>
      <c r="X64" s="2529"/>
      <c r="Y64" s="2529"/>
      <c r="Z64" s="2529"/>
      <c r="AA64" s="2529"/>
      <c r="AB64" s="2529"/>
      <c r="AC64" s="2529"/>
      <c r="AD64" s="2529"/>
      <c r="AE64" s="2530"/>
      <c r="AF64" s="2474"/>
      <c r="AG64" s="2475"/>
      <c r="AH64" s="2475"/>
      <c r="AI64" s="2475"/>
      <c r="AJ64" s="2476"/>
      <c r="BA64" s="721"/>
    </row>
    <row r="65" spans="1:86" ht="24" customHeight="1" x14ac:dyDescent="0.4">
      <c r="A65" s="1843"/>
      <c r="B65" s="2526"/>
      <c r="C65" s="2477" t="s">
        <v>8916</v>
      </c>
      <c r="D65" s="2478"/>
      <c r="E65" s="2478"/>
      <c r="F65" s="2478"/>
      <c r="G65" s="2478"/>
      <c r="H65" s="2479"/>
      <c r="I65" s="2480">
        <v>2</v>
      </c>
      <c r="J65" s="2481"/>
      <c r="K65" s="2481"/>
      <c r="L65" s="2481"/>
      <c r="M65" s="2481"/>
      <c r="N65" s="2481"/>
      <c r="O65" s="2481"/>
      <c r="P65" s="2481"/>
      <c r="Q65" s="2481"/>
      <c r="R65" s="2481"/>
      <c r="S65" s="2482"/>
      <c r="T65" s="2483" t="s">
        <v>3675</v>
      </c>
      <c r="U65" s="2484"/>
      <c r="V65" s="2484"/>
      <c r="W65" s="2484"/>
      <c r="X65" s="2484"/>
      <c r="Y65" s="2484"/>
      <c r="Z65" s="2485"/>
      <c r="AA65" s="2067">
        <v>2</v>
      </c>
      <c r="AB65" s="2068"/>
      <c r="AC65" s="2068"/>
      <c r="AD65" s="2068"/>
      <c r="AE65" s="2068"/>
      <c r="AF65" s="2068"/>
      <c r="AG65" s="2068"/>
      <c r="AH65" s="2068"/>
      <c r="AI65" s="2068"/>
      <c r="AJ65" s="2176"/>
      <c r="BA65" s="721"/>
    </row>
    <row r="66" spans="1:86" ht="24" customHeight="1" x14ac:dyDescent="0.4">
      <c r="A66" s="1843"/>
      <c r="B66" s="2526"/>
      <c r="C66" s="1847" t="s">
        <v>3789</v>
      </c>
      <c r="D66" s="1848"/>
      <c r="E66" s="1848"/>
      <c r="F66" s="1848"/>
      <c r="G66" s="1848"/>
      <c r="H66" s="1849"/>
      <c r="I66" s="1824">
        <v>2</v>
      </c>
      <c r="J66" s="1825"/>
      <c r="K66" s="1825"/>
      <c r="L66" s="1825"/>
      <c r="M66" s="1825"/>
      <c r="N66" s="1825"/>
      <c r="O66" s="1825"/>
      <c r="P66" s="1825"/>
      <c r="Q66" s="1825"/>
      <c r="R66" s="1825"/>
      <c r="S66" s="1826"/>
      <c r="T66" s="2486" t="s">
        <v>8917</v>
      </c>
      <c r="U66" s="2487"/>
      <c r="V66" s="2487"/>
      <c r="W66" s="2487"/>
      <c r="X66" s="2487"/>
      <c r="Y66" s="2487"/>
      <c r="Z66" s="2488"/>
      <c r="AA66" s="731">
        <v>1</v>
      </c>
      <c r="AB66" s="732"/>
      <c r="AC66" s="732"/>
      <c r="AD66" s="732"/>
      <c r="AE66" s="732"/>
      <c r="AF66" s="733"/>
      <c r="AG66" s="733"/>
      <c r="AH66" s="733"/>
      <c r="AI66" s="733"/>
      <c r="AJ66" s="734"/>
      <c r="AM66" s="632"/>
      <c r="BA66" s="721"/>
    </row>
    <row r="67" spans="1:86" ht="24" customHeight="1" x14ac:dyDescent="0.4">
      <c r="A67" s="1843"/>
      <c r="B67" s="2526"/>
      <c r="C67" s="2531" t="s">
        <v>8654</v>
      </c>
      <c r="D67" s="2097"/>
      <c r="E67" s="2097"/>
      <c r="F67" s="2097"/>
      <c r="G67" s="2097"/>
      <c r="H67" s="2098"/>
      <c r="I67" s="2532">
        <v>2</v>
      </c>
      <c r="J67" s="2533"/>
      <c r="K67" s="2533"/>
      <c r="L67" s="2533"/>
      <c r="M67" s="2533"/>
      <c r="N67" s="2533"/>
      <c r="O67" s="2533"/>
      <c r="P67" s="2533"/>
      <c r="Q67" s="2533"/>
      <c r="R67" s="2533"/>
      <c r="S67" s="2534"/>
      <c r="T67" s="2535" t="s">
        <v>8918</v>
      </c>
      <c r="U67" s="2536"/>
      <c r="V67" s="2536"/>
      <c r="W67" s="2536"/>
      <c r="X67" s="2536"/>
      <c r="Y67" s="2536"/>
      <c r="Z67" s="2537"/>
      <c r="AA67" s="2538">
        <v>1</v>
      </c>
      <c r="AB67" s="2539"/>
      <c r="AC67" s="2539"/>
      <c r="AD67" s="2539"/>
      <c r="AE67" s="2539"/>
      <c r="AF67" s="2539"/>
      <c r="AG67" s="2539"/>
      <c r="AH67" s="2539"/>
      <c r="AI67" s="2539"/>
      <c r="AJ67" s="2540"/>
      <c r="BA67" s="721"/>
    </row>
    <row r="68" spans="1:86" ht="24" customHeight="1" x14ac:dyDescent="0.4">
      <c r="A68" s="1843"/>
      <c r="B68" s="2526"/>
      <c r="C68" s="2541" t="s">
        <v>8919</v>
      </c>
      <c r="D68" s="2542"/>
      <c r="E68" s="2542"/>
      <c r="F68" s="2542"/>
      <c r="G68" s="2542"/>
      <c r="H68" s="2543"/>
      <c r="I68" s="2544">
        <v>2</v>
      </c>
      <c r="J68" s="2545"/>
      <c r="K68" s="2545"/>
      <c r="L68" s="2545"/>
      <c r="M68" s="2545"/>
      <c r="N68" s="2545"/>
      <c r="O68" s="2545"/>
      <c r="P68" s="2545"/>
      <c r="Q68" s="2545"/>
      <c r="R68" s="2545"/>
      <c r="S68" s="2546"/>
      <c r="T68" s="2547" t="s">
        <v>8920</v>
      </c>
      <c r="U68" s="2548"/>
      <c r="V68" s="2548"/>
      <c r="W68" s="2548"/>
      <c r="X68" s="2548"/>
      <c r="Y68" s="2548"/>
      <c r="Z68" s="2549"/>
      <c r="AA68" s="735">
        <v>1</v>
      </c>
      <c r="AB68" s="736" t="str">
        <f>IF(ISNA(VLOOKUP(AA68, 出力変換_主たるサービス種類_付５,4,FALSE)),0, VLOOKUP(AA68, 出力変換_主たるサービス種類_付５,4,FALSE)) &amp; ""</f>
        <v>00</v>
      </c>
      <c r="AC68" s="737" t="s">
        <v>8921</v>
      </c>
      <c r="AD68" s="736" t="str">
        <f>IF(ISNA(VLOOKUP(AC68, 取込変換_主たるサービス種類_付５,2,FALSE)),1, VLOOKUP(AC68, 取込変換_主たるサービス種類_付５,2,FALSE)) &amp; ""</f>
        <v>1</v>
      </c>
      <c r="AE68" s="738"/>
      <c r="AF68" s="738"/>
      <c r="AG68" s="738"/>
      <c r="AH68" s="738"/>
      <c r="AI68" s="738"/>
      <c r="AJ68" s="739"/>
      <c r="BA68" s="721"/>
    </row>
    <row r="69" spans="1:86" ht="24" customHeight="1" x14ac:dyDescent="0.4">
      <c r="A69" s="1843"/>
      <c r="B69" s="2526"/>
      <c r="C69" s="2550" t="s">
        <v>8922</v>
      </c>
      <c r="D69" s="2551"/>
      <c r="E69" s="2551"/>
      <c r="F69" s="2551"/>
      <c r="G69" s="2551"/>
      <c r="H69" s="2552"/>
      <c r="I69" s="740">
        <v>1</v>
      </c>
      <c r="J69" s="741" t="str">
        <f>IF(ISNA(VLOOKUP(I69, 出力変換_主たる事業者施設区分_付５,4,FALSE)),0, VLOOKUP(I69, 出力変換_主たる事業者施設区分_付５,4,FALSE)) &amp; ""</f>
        <v>0</v>
      </c>
      <c r="K69" s="742" t="s">
        <v>8923</v>
      </c>
      <c r="L69" s="741" t="str">
        <f>IF(ISNA(VLOOKUP(K69, 取込変換_主たる事業者施設区分_付５,2,FALSE)),1, VLOOKUP(K69, 取込変換_主たる事業者施設区分_付５,2,FALSE)) &amp; ""</f>
        <v>1</v>
      </c>
      <c r="M69" s="732"/>
      <c r="N69" s="732"/>
      <c r="O69" s="733"/>
      <c r="P69" s="733"/>
      <c r="Q69" s="733"/>
      <c r="R69" s="733"/>
      <c r="S69" s="734"/>
      <c r="T69" s="2553" t="s">
        <v>8924</v>
      </c>
      <c r="U69" s="2554"/>
      <c r="V69" s="2554"/>
      <c r="W69" s="2554"/>
      <c r="X69" s="2554"/>
      <c r="Y69" s="2554"/>
      <c r="Z69" s="2555"/>
      <c r="AA69" s="2067">
        <v>2</v>
      </c>
      <c r="AB69" s="2068"/>
      <c r="AC69" s="2068"/>
      <c r="AD69" s="2068"/>
      <c r="AE69" s="2068"/>
      <c r="AF69" s="2068"/>
      <c r="AG69" s="2068"/>
      <c r="AH69" s="2068"/>
      <c r="AI69" s="2068"/>
      <c r="AJ69" s="2176"/>
      <c r="AQ69" s="631">
        <v>0</v>
      </c>
      <c r="BA69" s="721"/>
    </row>
    <row r="70" spans="1:86" ht="24" customHeight="1" x14ac:dyDescent="0.4">
      <c r="A70" s="1843"/>
      <c r="B70" s="2526"/>
      <c r="C70" s="2500" t="s">
        <v>4041</v>
      </c>
      <c r="D70" s="2501"/>
      <c r="E70" s="2501"/>
      <c r="F70" s="2501"/>
      <c r="G70" s="2501"/>
      <c r="H70" s="2502"/>
      <c r="I70" s="2503"/>
      <c r="J70" s="2504"/>
      <c r="K70" s="2504"/>
      <c r="L70" s="2504"/>
      <c r="M70" s="2504"/>
      <c r="N70" s="2504"/>
      <c r="O70" s="2504"/>
      <c r="P70" s="2504"/>
      <c r="Q70" s="2504"/>
      <c r="R70" s="2504"/>
      <c r="S70" s="2505"/>
      <c r="T70" s="2500" t="s">
        <v>8925</v>
      </c>
      <c r="U70" s="2506"/>
      <c r="V70" s="2506"/>
      <c r="W70" s="2506"/>
      <c r="X70" s="2506"/>
      <c r="Y70" s="2506"/>
      <c r="Z70" s="2507"/>
      <c r="AA70" s="2508"/>
      <c r="AB70" s="2509"/>
      <c r="AC70" s="2509"/>
      <c r="AD70" s="2509"/>
      <c r="AE70" s="2509"/>
      <c r="AF70" s="2509"/>
      <c r="AG70" s="2509"/>
      <c r="AH70" s="2509"/>
      <c r="AI70" s="2509"/>
      <c r="AJ70" s="2510"/>
      <c r="AL70" s="626">
        <v>2</v>
      </c>
      <c r="AN70" s="626">
        <v>2</v>
      </c>
    </row>
    <row r="71" spans="1:86" ht="24" customHeight="1" x14ac:dyDescent="0.4">
      <c r="A71" s="1843"/>
      <c r="B71" s="2526"/>
      <c r="C71" s="2500" t="s">
        <v>4058</v>
      </c>
      <c r="D71" s="2501"/>
      <c r="E71" s="2501"/>
      <c r="F71" s="2501"/>
      <c r="G71" s="2501"/>
      <c r="H71" s="2502"/>
      <c r="I71" s="2503"/>
      <c r="J71" s="2504"/>
      <c r="K71" s="2504"/>
      <c r="L71" s="2504"/>
      <c r="M71" s="2504"/>
      <c r="N71" s="2504"/>
      <c r="O71" s="2504"/>
      <c r="P71" s="2504"/>
      <c r="Q71" s="2504"/>
      <c r="R71" s="2504"/>
      <c r="S71" s="2505"/>
      <c r="T71" s="2511" t="s">
        <v>8926</v>
      </c>
      <c r="U71" s="2512"/>
      <c r="V71" s="2512"/>
      <c r="W71" s="2512"/>
      <c r="X71" s="2512"/>
      <c r="Y71" s="2512"/>
      <c r="Z71" s="2513"/>
      <c r="AA71" s="2503"/>
      <c r="AB71" s="2504"/>
      <c r="AC71" s="2504"/>
      <c r="AD71" s="2504"/>
      <c r="AE71" s="2504"/>
      <c r="AF71" s="2504"/>
      <c r="AG71" s="2504"/>
      <c r="AH71" s="2504"/>
      <c r="AI71" s="2504"/>
      <c r="AJ71" s="2514"/>
      <c r="AL71" s="626">
        <v>2</v>
      </c>
      <c r="AN71" s="626">
        <v>1</v>
      </c>
    </row>
    <row r="72" spans="1:86" ht="24" customHeight="1" thickBot="1" x14ac:dyDescent="0.45">
      <c r="A72" s="1845"/>
      <c r="B72" s="2527"/>
      <c r="C72" s="2489" t="s">
        <v>4065</v>
      </c>
      <c r="D72" s="2490"/>
      <c r="E72" s="2490"/>
      <c r="F72" s="2490"/>
      <c r="G72" s="2490"/>
      <c r="H72" s="2491"/>
      <c r="I72" s="2492"/>
      <c r="J72" s="2493"/>
      <c r="K72" s="2493"/>
      <c r="L72" s="2493"/>
      <c r="M72" s="2493"/>
      <c r="N72" s="2493"/>
      <c r="O72" s="2493"/>
      <c r="P72" s="2493"/>
      <c r="Q72" s="2493"/>
      <c r="R72" s="2493"/>
      <c r="S72" s="2494"/>
      <c r="T72" s="2495" t="s">
        <v>8927</v>
      </c>
      <c r="U72" s="2496"/>
      <c r="V72" s="2496"/>
      <c r="W72" s="2496"/>
      <c r="X72" s="2496"/>
      <c r="Y72" s="2496"/>
      <c r="Z72" s="2496"/>
      <c r="AA72" s="2497">
        <v>2</v>
      </c>
      <c r="AB72" s="2498"/>
      <c r="AC72" s="2498"/>
      <c r="AD72" s="2498"/>
      <c r="AE72" s="2498"/>
      <c r="AF72" s="2498"/>
      <c r="AG72" s="2498"/>
      <c r="AH72" s="2498"/>
      <c r="AI72" s="2498"/>
      <c r="AJ72" s="2499"/>
      <c r="AL72" s="626">
        <v>2</v>
      </c>
    </row>
    <row r="73" spans="1:86" s="674" customFormat="1" ht="12" customHeight="1" x14ac:dyDescent="0.4">
      <c r="A73" s="594" t="s">
        <v>7984</v>
      </c>
      <c r="B73" s="594"/>
      <c r="C73" s="594"/>
      <c r="D73" s="594"/>
      <c r="E73" s="594"/>
      <c r="F73" s="594"/>
      <c r="G73" s="594"/>
      <c r="H73" s="594"/>
      <c r="I73" s="594"/>
      <c r="J73" s="594"/>
      <c r="K73" s="594"/>
      <c r="L73" s="594"/>
      <c r="M73" s="594"/>
      <c r="N73" s="594"/>
      <c r="O73" s="594"/>
      <c r="P73" s="594"/>
      <c r="Q73" s="594"/>
      <c r="R73" s="597"/>
      <c r="S73" s="597"/>
      <c r="T73" s="597"/>
      <c r="U73" s="597"/>
      <c r="V73" s="597"/>
      <c r="W73" s="597"/>
      <c r="X73" s="597"/>
      <c r="Y73" s="597"/>
      <c r="Z73" s="597"/>
      <c r="AA73" s="597"/>
      <c r="AB73" s="597"/>
      <c r="AC73" s="597"/>
      <c r="AD73" s="597"/>
      <c r="AE73" s="597"/>
      <c r="AF73" s="597"/>
      <c r="AG73" s="597"/>
      <c r="AH73" s="597"/>
      <c r="AI73" s="597"/>
      <c r="AJ73" s="597"/>
      <c r="AK73" s="743"/>
      <c r="AL73" s="744"/>
      <c r="AM73" s="744"/>
      <c r="AN73" s="744"/>
      <c r="AO73" s="744"/>
      <c r="AP73" s="744"/>
      <c r="AQ73" s="744"/>
      <c r="AR73" s="744"/>
      <c r="AS73" s="744"/>
      <c r="AT73" s="743"/>
      <c r="AU73" s="743"/>
      <c r="AV73" s="743"/>
      <c r="AW73" s="743"/>
      <c r="AX73" s="743"/>
      <c r="AY73" s="745"/>
      <c r="AZ73" s="746"/>
      <c r="BA73" s="721"/>
      <c r="BB73" s="747"/>
      <c r="BC73" s="748"/>
      <c r="BD73" s="747"/>
      <c r="BE73" s="749"/>
      <c r="BF73" s="749"/>
      <c r="BG73" s="749"/>
      <c r="BH73" s="750"/>
      <c r="BI73" s="749"/>
      <c r="BJ73" s="749"/>
      <c r="BK73" s="749"/>
      <c r="BL73" s="749"/>
      <c r="BM73" s="749"/>
      <c r="BN73" s="749"/>
      <c r="BO73" s="749"/>
      <c r="BP73" s="749"/>
      <c r="BQ73" s="749"/>
      <c r="BR73" s="749"/>
      <c r="BS73" s="749"/>
      <c r="BT73" s="749"/>
      <c r="BU73" s="749"/>
      <c r="BV73" s="749"/>
      <c r="BW73" s="749"/>
      <c r="BX73" s="749"/>
      <c r="BY73" s="749"/>
      <c r="BZ73" s="749"/>
      <c r="CA73" s="749"/>
      <c r="CB73" s="749"/>
      <c r="CC73" s="749"/>
      <c r="CD73" s="749"/>
      <c r="CE73" s="749"/>
      <c r="CF73" s="749"/>
      <c r="CG73" s="749"/>
      <c r="CH73" s="749"/>
    </row>
    <row r="74" spans="1:86" s="674" customFormat="1" ht="12" customHeight="1" x14ac:dyDescent="0.4">
      <c r="A74" s="594" t="s">
        <v>8658</v>
      </c>
      <c r="B74" s="594"/>
      <c r="C74" s="594"/>
      <c r="D74" s="594"/>
      <c r="E74" s="594"/>
      <c r="F74" s="594"/>
      <c r="G74" s="594"/>
      <c r="H74" s="594"/>
      <c r="I74" s="594"/>
      <c r="J74" s="594"/>
      <c r="K74" s="594"/>
      <c r="L74" s="594"/>
      <c r="M74" s="594"/>
      <c r="N74" s="594"/>
      <c r="O74" s="594"/>
      <c r="P74" s="594"/>
      <c r="Q74" s="594"/>
      <c r="R74" s="597"/>
      <c r="S74" s="597"/>
      <c r="T74" s="597"/>
      <c r="U74" s="597"/>
      <c r="V74" s="597"/>
      <c r="W74" s="597"/>
      <c r="X74" s="597"/>
      <c r="Y74" s="597"/>
      <c r="Z74" s="597"/>
      <c r="AA74" s="597"/>
      <c r="AB74" s="597"/>
      <c r="AC74" s="597"/>
      <c r="AD74" s="597"/>
      <c r="AE74" s="597"/>
      <c r="AF74" s="597"/>
      <c r="AG74" s="597"/>
      <c r="AH74" s="597"/>
      <c r="AI74" s="597"/>
      <c r="AJ74" s="597"/>
      <c r="AK74" s="743"/>
      <c r="AL74" s="744"/>
      <c r="AM74" s="744"/>
      <c r="AN74" s="744"/>
      <c r="AO74" s="744"/>
      <c r="AP74" s="744"/>
      <c r="AQ74" s="744"/>
      <c r="AR74" s="744"/>
      <c r="AS74" s="744"/>
      <c r="AT74" s="743"/>
      <c r="AU74" s="743"/>
      <c r="AV74" s="743"/>
      <c r="AW74" s="743"/>
      <c r="AX74" s="743"/>
      <c r="AY74" s="745"/>
      <c r="AZ74" s="746"/>
      <c r="BA74" s="721"/>
      <c r="BB74" s="747"/>
      <c r="BC74" s="748"/>
      <c r="BD74" s="747"/>
      <c r="BE74" s="749"/>
      <c r="BF74" s="749"/>
      <c r="BG74" s="749"/>
      <c r="BH74" s="750"/>
      <c r="BI74" s="749"/>
      <c r="BJ74" s="749"/>
      <c r="BK74" s="749"/>
      <c r="BL74" s="749"/>
      <c r="BM74" s="749"/>
      <c r="BN74" s="749"/>
      <c r="BO74" s="749"/>
      <c r="BP74" s="749"/>
      <c r="BQ74" s="749"/>
      <c r="BR74" s="749"/>
      <c r="BS74" s="749"/>
      <c r="BT74" s="749"/>
      <c r="BU74" s="749"/>
      <c r="BV74" s="749"/>
      <c r="BW74" s="749"/>
      <c r="BX74" s="749"/>
      <c r="BY74" s="749"/>
      <c r="BZ74" s="749"/>
      <c r="CA74" s="749"/>
      <c r="CB74" s="749"/>
      <c r="CC74" s="749"/>
      <c r="CD74" s="749"/>
      <c r="CE74" s="749"/>
      <c r="CF74" s="749"/>
      <c r="CG74" s="749"/>
      <c r="CH74" s="749"/>
    </row>
    <row r="75" spans="1:86" s="588" customFormat="1" ht="14.25" customHeight="1" x14ac:dyDescent="0.4">
      <c r="A75" s="594" t="s">
        <v>8928</v>
      </c>
      <c r="B75" s="597"/>
      <c r="C75" s="597"/>
      <c r="D75" s="597"/>
      <c r="E75" s="597"/>
      <c r="F75" s="597"/>
      <c r="G75" s="597"/>
      <c r="H75" s="597"/>
      <c r="I75" s="597"/>
      <c r="J75" s="597"/>
      <c r="K75" s="597"/>
      <c r="L75" s="597"/>
      <c r="M75" s="597"/>
      <c r="N75" s="597"/>
      <c r="O75" s="597"/>
      <c r="P75" s="597"/>
      <c r="Q75" s="597"/>
      <c r="R75" s="597"/>
      <c r="S75" s="597"/>
      <c r="T75" s="597"/>
      <c r="U75" s="597"/>
      <c r="V75" s="597"/>
      <c r="W75" s="598"/>
      <c r="X75" s="597"/>
      <c r="Y75" s="597"/>
      <c r="Z75" s="597"/>
      <c r="AA75" s="597"/>
      <c r="AB75" s="597"/>
      <c r="AC75" s="597"/>
      <c r="AD75" s="597"/>
      <c r="AE75" s="597"/>
      <c r="AF75" s="597"/>
      <c r="AG75" s="597"/>
      <c r="AH75" s="597"/>
      <c r="AI75" s="597"/>
      <c r="AJ75" s="597"/>
      <c r="AK75" s="751"/>
      <c r="AL75" s="752"/>
      <c r="AM75" s="752"/>
      <c r="AN75" s="752"/>
      <c r="AO75" s="752"/>
      <c r="AP75" s="752"/>
      <c r="AQ75" s="752"/>
      <c r="AR75" s="752"/>
      <c r="AS75" s="751"/>
      <c r="AT75" s="751"/>
      <c r="AU75" s="751"/>
      <c r="AV75" s="751"/>
      <c r="AW75" s="751"/>
      <c r="AX75" s="751"/>
      <c r="AY75" s="586"/>
      <c r="AZ75" s="753"/>
      <c r="BA75" s="721"/>
      <c r="BB75" s="754"/>
      <c r="BC75" s="755"/>
      <c r="BD75" s="754"/>
      <c r="BE75" s="756"/>
      <c r="BF75" s="756"/>
      <c r="BG75" s="756"/>
      <c r="BH75" s="757"/>
      <c r="BI75" s="756"/>
      <c r="BJ75" s="756"/>
      <c r="BK75" s="756"/>
      <c r="BL75" s="756"/>
      <c r="BM75" s="756"/>
      <c r="BN75" s="756"/>
      <c r="BO75" s="756"/>
      <c r="BP75" s="756"/>
      <c r="BQ75" s="756"/>
      <c r="BR75" s="756"/>
      <c r="BS75" s="756"/>
      <c r="BT75" s="756"/>
      <c r="BU75" s="756"/>
      <c r="BV75" s="756"/>
      <c r="BW75" s="756"/>
      <c r="BX75" s="756"/>
      <c r="BY75" s="756"/>
      <c r="BZ75" s="756"/>
      <c r="CA75" s="756"/>
      <c r="CB75" s="756"/>
      <c r="CC75" s="756"/>
      <c r="CD75" s="756"/>
      <c r="CE75" s="756"/>
      <c r="CF75" s="756"/>
      <c r="CG75" s="756"/>
      <c r="CH75" s="756"/>
    </row>
    <row r="76" spans="1:86" s="674" customFormat="1" ht="12" customHeight="1" x14ac:dyDescent="0.4">
      <c r="A76" s="594" t="s">
        <v>8929</v>
      </c>
      <c r="B76" s="594"/>
      <c r="C76" s="594"/>
      <c r="D76" s="594"/>
      <c r="E76" s="594"/>
      <c r="F76" s="594"/>
      <c r="G76" s="594"/>
      <c r="H76" s="594"/>
      <c r="I76" s="594"/>
      <c r="J76" s="594"/>
      <c r="K76" s="594"/>
      <c r="L76" s="594"/>
      <c r="M76" s="594"/>
      <c r="N76" s="594"/>
      <c r="O76" s="594"/>
      <c r="P76" s="594"/>
      <c r="Q76" s="594"/>
      <c r="R76" s="597"/>
      <c r="S76" s="597"/>
      <c r="T76" s="597"/>
      <c r="U76" s="597"/>
      <c r="V76" s="597"/>
      <c r="W76" s="597"/>
      <c r="X76" s="597"/>
      <c r="Y76" s="597"/>
      <c r="Z76" s="597"/>
      <c r="AA76" s="597"/>
      <c r="AB76" s="597"/>
      <c r="AC76" s="597"/>
      <c r="AD76" s="758"/>
      <c r="AE76" s="758"/>
      <c r="AF76" s="758"/>
      <c r="AG76" s="758"/>
      <c r="AH76" s="758"/>
      <c r="AI76" s="758"/>
      <c r="AJ76" s="758"/>
      <c r="AK76" s="759"/>
      <c r="AL76" s="759"/>
      <c r="AM76" s="759"/>
      <c r="AN76" s="759"/>
      <c r="AO76" s="759"/>
      <c r="AP76" s="759"/>
      <c r="AQ76" s="759"/>
      <c r="AR76" s="759"/>
      <c r="AS76" s="759"/>
      <c r="AT76" s="759"/>
      <c r="AU76" s="759"/>
      <c r="AV76" s="759"/>
      <c r="AW76" s="743"/>
      <c r="AX76" s="743"/>
      <c r="AY76" s="745"/>
      <c r="AZ76" s="746"/>
      <c r="BA76" s="721"/>
      <c r="BB76" s="747"/>
      <c r="BC76" s="748"/>
      <c r="BD76" s="747"/>
      <c r="BE76" s="749"/>
      <c r="BF76" s="749"/>
      <c r="BG76" s="749"/>
      <c r="BH76" s="750"/>
      <c r="BI76" s="749"/>
      <c r="BJ76" s="749"/>
      <c r="BK76" s="749"/>
      <c r="BL76" s="749"/>
      <c r="BM76" s="749"/>
      <c r="BN76" s="749"/>
      <c r="BO76" s="749"/>
      <c r="BP76" s="749"/>
      <c r="BQ76" s="749"/>
      <c r="BR76" s="749"/>
      <c r="BS76" s="749"/>
      <c r="BT76" s="749"/>
      <c r="BU76" s="749"/>
      <c r="BV76" s="749"/>
      <c r="BW76" s="749"/>
      <c r="BX76" s="749"/>
      <c r="BY76" s="749"/>
      <c r="BZ76" s="749"/>
      <c r="CA76" s="749"/>
      <c r="CB76" s="749"/>
      <c r="CC76" s="749"/>
      <c r="CD76" s="749"/>
      <c r="CE76" s="749"/>
      <c r="CF76" s="749"/>
      <c r="CG76" s="749"/>
      <c r="CH76" s="749"/>
    </row>
    <row r="77" spans="1:86" s="674" customFormat="1" ht="12" customHeight="1" x14ac:dyDescent="0.4">
      <c r="A77" s="594" t="s">
        <v>8661</v>
      </c>
      <c r="B77" s="594"/>
      <c r="C77" s="594"/>
      <c r="D77" s="594"/>
      <c r="E77" s="594"/>
      <c r="F77" s="594"/>
      <c r="G77" s="594"/>
      <c r="H77" s="594"/>
      <c r="I77" s="594"/>
      <c r="J77" s="594"/>
      <c r="K77" s="594"/>
      <c r="L77" s="594"/>
      <c r="M77" s="594"/>
      <c r="N77" s="594"/>
      <c r="O77" s="594"/>
      <c r="P77" s="594"/>
      <c r="Q77" s="594"/>
      <c r="R77" s="597"/>
      <c r="S77" s="597"/>
      <c r="T77" s="597"/>
      <c r="U77" s="597"/>
      <c r="V77" s="597"/>
      <c r="W77" s="597"/>
      <c r="X77" s="597"/>
      <c r="Y77" s="597"/>
      <c r="Z77" s="597"/>
      <c r="AA77" s="597"/>
      <c r="AB77" s="597"/>
      <c r="AC77" s="597"/>
      <c r="AD77" s="597"/>
      <c r="AE77" s="597"/>
      <c r="AF77" s="597"/>
      <c r="AG77" s="597"/>
      <c r="AH77" s="597"/>
      <c r="AI77" s="597"/>
      <c r="AJ77" s="597"/>
      <c r="AK77" s="743"/>
      <c r="AL77" s="744"/>
      <c r="AM77" s="744"/>
      <c r="AN77" s="744"/>
      <c r="AO77" s="744"/>
      <c r="AP77" s="744"/>
      <c r="AQ77" s="744"/>
      <c r="AR77" s="744"/>
      <c r="AS77" s="744"/>
      <c r="AT77" s="743"/>
      <c r="AU77" s="743"/>
      <c r="AV77" s="743"/>
      <c r="AW77" s="743"/>
      <c r="AX77" s="743"/>
      <c r="AY77" s="745"/>
      <c r="AZ77" s="746"/>
      <c r="BA77" s="721"/>
      <c r="BB77" s="747"/>
      <c r="BC77" s="748"/>
      <c r="BD77" s="747"/>
      <c r="BE77" s="749"/>
      <c r="BF77" s="749"/>
      <c r="BG77" s="749"/>
      <c r="BH77" s="750"/>
      <c r="BI77" s="749"/>
      <c r="BJ77" s="749"/>
      <c r="BK77" s="749"/>
      <c r="BL77" s="749"/>
      <c r="BM77" s="749"/>
      <c r="BN77" s="749"/>
      <c r="BO77" s="749"/>
      <c r="BP77" s="749"/>
      <c r="BQ77" s="749"/>
      <c r="BR77" s="749"/>
      <c r="BS77" s="749"/>
      <c r="BT77" s="749"/>
      <c r="BU77" s="749"/>
      <c r="BV77" s="749"/>
      <c r="BW77" s="749"/>
      <c r="BX77" s="749"/>
      <c r="BY77" s="749"/>
      <c r="BZ77" s="749"/>
      <c r="CA77" s="749"/>
      <c r="CB77" s="749"/>
      <c r="CC77" s="749"/>
      <c r="CD77" s="749"/>
      <c r="CE77" s="749"/>
      <c r="CF77" s="749"/>
      <c r="CG77" s="749"/>
      <c r="CH77" s="749"/>
    </row>
    <row r="78" spans="1:86" s="674" customFormat="1" ht="12" customHeight="1" x14ac:dyDescent="0.4">
      <c r="A78" s="594" t="s">
        <v>8930</v>
      </c>
      <c r="B78" s="594"/>
      <c r="C78" s="594"/>
      <c r="D78" s="594"/>
      <c r="E78" s="594"/>
      <c r="F78" s="594"/>
      <c r="G78" s="594"/>
      <c r="H78" s="594"/>
      <c r="I78" s="594"/>
      <c r="J78" s="594"/>
      <c r="K78" s="594"/>
      <c r="L78" s="594"/>
      <c r="M78" s="594"/>
      <c r="N78" s="594"/>
      <c r="O78" s="594"/>
      <c r="P78" s="594"/>
      <c r="Q78" s="594"/>
      <c r="R78" s="597"/>
      <c r="S78" s="597"/>
      <c r="T78" s="597"/>
      <c r="U78" s="597"/>
      <c r="V78" s="597"/>
      <c r="W78" s="597"/>
      <c r="X78" s="597"/>
      <c r="Y78" s="597"/>
      <c r="Z78" s="597"/>
      <c r="AA78" s="597"/>
      <c r="AB78" s="597"/>
      <c r="AC78" s="597"/>
      <c r="AD78" s="597"/>
      <c r="AE78" s="597"/>
      <c r="AF78" s="597"/>
      <c r="AG78" s="597"/>
      <c r="AH78" s="597"/>
      <c r="AI78" s="597"/>
      <c r="AJ78" s="597"/>
      <c r="AK78" s="743"/>
      <c r="AL78" s="744"/>
      <c r="AM78" s="744"/>
      <c r="AN78" s="744"/>
      <c r="AO78" s="744"/>
      <c r="AP78" s="744"/>
      <c r="AQ78" s="744"/>
      <c r="AR78" s="744"/>
      <c r="AS78" s="744"/>
      <c r="AT78" s="743"/>
      <c r="AU78" s="743"/>
      <c r="AV78" s="743"/>
      <c r="AW78" s="743"/>
      <c r="AX78" s="743"/>
      <c r="AY78" s="745"/>
      <c r="AZ78" s="746"/>
      <c r="BA78" s="721"/>
      <c r="BB78" s="747"/>
      <c r="BC78" s="748"/>
      <c r="BD78" s="747"/>
      <c r="BE78" s="749"/>
      <c r="BF78" s="749"/>
      <c r="BG78" s="749"/>
      <c r="BH78" s="750"/>
      <c r="BI78" s="749"/>
      <c r="BJ78" s="749"/>
      <c r="BK78" s="749"/>
      <c r="BL78" s="749"/>
      <c r="BM78" s="749"/>
      <c r="BN78" s="749"/>
      <c r="BO78" s="749"/>
      <c r="BP78" s="749"/>
      <c r="BQ78" s="749"/>
      <c r="BR78" s="749"/>
      <c r="BS78" s="749"/>
      <c r="BT78" s="749"/>
      <c r="BU78" s="749"/>
      <c r="BV78" s="749"/>
      <c r="BW78" s="749"/>
      <c r="BX78" s="749"/>
      <c r="BY78" s="749"/>
      <c r="BZ78" s="749"/>
      <c r="CA78" s="749"/>
      <c r="CB78" s="749"/>
      <c r="CC78" s="749"/>
      <c r="CD78" s="749"/>
      <c r="CE78" s="749"/>
      <c r="CF78" s="749"/>
      <c r="CG78" s="749"/>
      <c r="CH78" s="749"/>
    </row>
    <row r="79" spans="1:86" s="674" customFormat="1" ht="12" customHeight="1" x14ac:dyDescent="0.4">
      <c r="A79" s="594" t="s">
        <v>8664</v>
      </c>
      <c r="B79" s="594"/>
      <c r="C79" s="594"/>
      <c r="D79" s="594"/>
      <c r="E79" s="594"/>
      <c r="F79" s="594"/>
      <c r="G79" s="594"/>
      <c r="H79" s="594"/>
      <c r="I79" s="594"/>
      <c r="J79" s="594"/>
      <c r="K79" s="594"/>
      <c r="L79" s="594"/>
      <c r="M79" s="594"/>
      <c r="N79" s="594"/>
      <c r="O79" s="594"/>
      <c r="P79" s="594"/>
      <c r="Q79" s="594"/>
      <c r="R79" s="597"/>
      <c r="S79" s="597"/>
      <c r="T79" s="597"/>
      <c r="U79" s="597"/>
      <c r="V79" s="597"/>
      <c r="W79" s="597"/>
      <c r="X79" s="597"/>
      <c r="Y79" s="597"/>
      <c r="Z79" s="597"/>
      <c r="AA79" s="597"/>
      <c r="AB79" s="597"/>
      <c r="AC79" s="597"/>
      <c r="AD79" s="597"/>
      <c r="AE79" s="597"/>
      <c r="AF79" s="597"/>
      <c r="AG79" s="597"/>
      <c r="AH79" s="597"/>
      <c r="AI79" s="597"/>
      <c r="AJ79" s="597"/>
      <c r="AK79" s="743"/>
      <c r="AL79" s="744"/>
      <c r="AM79" s="744"/>
      <c r="AN79" s="744"/>
      <c r="AO79" s="744"/>
      <c r="AP79" s="744"/>
      <c r="AQ79" s="744"/>
      <c r="AR79" s="744"/>
      <c r="AS79" s="744"/>
      <c r="AT79" s="743"/>
      <c r="AU79" s="743"/>
      <c r="AV79" s="743"/>
      <c r="AW79" s="743"/>
      <c r="AX79" s="743"/>
      <c r="AY79" s="745"/>
      <c r="AZ79" s="746"/>
      <c r="BA79" s="721"/>
      <c r="BB79" s="747"/>
      <c r="BC79" s="748"/>
      <c r="BD79" s="747"/>
      <c r="BE79" s="749"/>
      <c r="BF79" s="749"/>
      <c r="BG79" s="749"/>
      <c r="BH79" s="750"/>
      <c r="BI79" s="749"/>
      <c r="BJ79" s="749"/>
      <c r="BK79" s="749"/>
      <c r="BL79" s="749"/>
      <c r="BM79" s="749"/>
      <c r="BN79" s="749"/>
      <c r="BO79" s="749"/>
      <c r="BP79" s="749"/>
      <c r="BQ79" s="749"/>
      <c r="BR79" s="749"/>
      <c r="BS79" s="749"/>
      <c r="BT79" s="749"/>
      <c r="BU79" s="749"/>
      <c r="BV79" s="749"/>
      <c r="BW79" s="749"/>
      <c r="BX79" s="749"/>
      <c r="BY79" s="749"/>
      <c r="BZ79" s="749"/>
      <c r="CA79" s="749"/>
      <c r="CB79" s="749"/>
      <c r="CC79" s="749"/>
      <c r="CD79" s="749"/>
      <c r="CE79" s="749"/>
      <c r="CF79" s="749"/>
      <c r="CG79" s="749"/>
      <c r="CH79" s="749"/>
    </row>
    <row r="80" spans="1:86" ht="15" customHeight="1" x14ac:dyDescent="0.4">
      <c r="BA80" s="721"/>
    </row>
    <row r="81" spans="37:86" s="582" customFormat="1" ht="15" customHeight="1" x14ac:dyDescent="0.4">
      <c r="AK81" s="632"/>
      <c r="AL81" s="631"/>
      <c r="AM81" s="631"/>
      <c r="AN81" s="631"/>
      <c r="AO81" s="631"/>
      <c r="AP81" s="631"/>
      <c r="AQ81" s="631"/>
      <c r="AR81" s="631"/>
      <c r="AS81" s="631"/>
      <c r="AT81" s="632"/>
      <c r="AU81" s="632"/>
      <c r="AV81" s="632"/>
      <c r="AW81" s="632"/>
      <c r="AX81" s="632"/>
      <c r="BA81" s="626"/>
      <c r="BB81" s="632"/>
      <c r="BC81" s="631"/>
      <c r="BD81" s="632"/>
      <c r="BE81" s="632"/>
      <c r="BF81" s="632"/>
      <c r="BG81" s="632"/>
      <c r="BH81" s="631"/>
      <c r="BI81" s="632"/>
      <c r="BJ81" s="632"/>
      <c r="BK81" s="632"/>
      <c r="BL81" s="632"/>
      <c r="BM81" s="632"/>
      <c r="BN81" s="632"/>
      <c r="BO81" s="632"/>
      <c r="BP81" s="632"/>
      <c r="BQ81" s="632"/>
      <c r="BR81" s="632"/>
      <c r="BS81" s="632"/>
      <c r="BT81" s="632"/>
      <c r="BU81" s="632"/>
      <c r="BV81" s="632"/>
      <c r="BW81" s="632"/>
      <c r="BX81" s="632"/>
      <c r="BY81" s="632"/>
      <c r="BZ81" s="632"/>
      <c r="CA81" s="632"/>
      <c r="CB81" s="632"/>
      <c r="CC81" s="632"/>
      <c r="CD81" s="632"/>
      <c r="CE81" s="632"/>
      <c r="CF81" s="632"/>
      <c r="CG81" s="632"/>
      <c r="CH81" s="632"/>
    </row>
    <row r="82" spans="37:86" s="582" customFormat="1" ht="15" customHeight="1" x14ac:dyDescent="0.4">
      <c r="AK82" s="632"/>
      <c r="AL82" s="631"/>
      <c r="AM82" s="631"/>
      <c r="AN82" s="631"/>
      <c r="AO82" s="631"/>
      <c r="AP82" s="631"/>
      <c r="AQ82" s="631"/>
      <c r="AR82" s="631"/>
      <c r="AS82" s="631"/>
      <c r="AT82" s="632"/>
      <c r="AU82" s="632"/>
      <c r="AV82" s="632"/>
      <c r="AW82" s="632"/>
      <c r="AX82" s="632"/>
      <c r="BA82" s="632"/>
      <c r="BB82" s="632"/>
      <c r="BC82" s="631"/>
      <c r="BD82" s="632"/>
      <c r="BE82" s="632"/>
      <c r="BF82" s="632"/>
      <c r="BG82" s="632"/>
      <c r="BH82" s="631"/>
      <c r="BI82" s="632"/>
      <c r="BJ82" s="632"/>
      <c r="BK82" s="632"/>
      <c r="BL82" s="632"/>
      <c r="BM82" s="632"/>
      <c r="BN82" s="632"/>
      <c r="BO82" s="632"/>
      <c r="BP82" s="632"/>
      <c r="BQ82" s="632"/>
      <c r="BR82" s="632"/>
      <c r="BS82" s="632"/>
      <c r="BT82" s="632"/>
      <c r="BU82" s="632"/>
      <c r="BV82" s="632"/>
      <c r="BW82" s="632"/>
      <c r="BX82" s="632"/>
      <c r="BY82" s="632"/>
      <c r="BZ82" s="632"/>
      <c r="CA82" s="632"/>
      <c r="CB82" s="632"/>
      <c r="CC82" s="632"/>
      <c r="CD82" s="632"/>
      <c r="CE82" s="632"/>
      <c r="CF82" s="632"/>
      <c r="CG82" s="632"/>
      <c r="CH82" s="632"/>
    </row>
    <row r="83" spans="37:86" s="582" customFormat="1" ht="15" customHeight="1" x14ac:dyDescent="0.4">
      <c r="AK83" s="632"/>
      <c r="AL83" s="631"/>
      <c r="AM83" s="631"/>
      <c r="AN83" s="631"/>
      <c r="AO83" s="631"/>
      <c r="AP83" s="631"/>
      <c r="AQ83" s="631"/>
      <c r="AR83" s="631"/>
      <c r="AS83" s="631"/>
      <c r="AT83" s="632"/>
      <c r="AU83" s="632"/>
      <c r="AV83" s="632"/>
      <c r="AW83" s="632"/>
      <c r="AX83" s="632"/>
      <c r="BA83" s="632"/>
      <c r="BB83" s="632"/>
      <c r="BC83" s="631"/>
      <c r="BD83" s="632"/>
      <c r="BE83" s="632"/>
      <c r="BF83" s="632"/>
      <c r="BG83" s="632"/>
      <c r="BH83" s="631"/>
      <c r="BI83" s="632"/>
      <c r="BJ83" s="632"/>
      <c r="BK83" s="632"/>
      <c r="BL83" s="632"/>
      <c r="BM83" s="632"/>
      <c r="BN83" s="632"/>
      <c r="BO83" s="632"/>
      <c r="BP83" s="632"/>
      <c r="BQ83" s="632"/>
      <c r="BR83" s="632"/>
      <c r="BS83" s="632"/>
      <c r="BT83" s="632"/>
      <c r="BU83" s="632"/>
      <c r="BV83" s="632"/>
      <c r="BW83" s="632"/>
      <c r="BX83" s="632"/>
      <c r="BY83" s="632"/>
      <c r="BZ83" s="632"/>
      <c r="CA83" s="632"/>
      <c r="CB83" s="632"/>
      <c r="CC83" s="632"/>
      <c r="CD83" s="632"/>
      <c r="CE83" s="632"/>
      <c r="CF83" s="632"/>
      <c r="CG83" s="632"/>
      <c r="CH83" s="632"/>
    </row>
    <row r="84" spans="37:86" s="582" customFormat="1" ht="15" customHeight="1" x14ac:dyDescent="0.4">
      <c r="AK84" s="632"/>
      <c r="AL84" s="631"/>
      <c r="AM84" s="631"/>
      <c r="AN84" s="631"/>
      <c r="AO84" s="631"/>
      <c r="AP84" s="631"/>
      <c r="AQ84" s="631"/>
      <c r="AR84" s="631"/>
      <c r="AS84" s="631"/>
      <c r="AT84" s="632"/>
      <c r="AU84" s="632"/>
      <c r="AV84" s="632"/>
      <c r="AW84" s="632"/>
      <c r="AX84" s="632"/>
      <c r="BA84" s="632"/>
      <c r="BB84" s="632"/>
      <c r="BC84" s="631"/>
      <c r="BD84" s="632"/>
      <c r="BE84" s="632"/>
      <c r="BF84" s="632"/>
      <c r="BG84" s="632"/>
      <c r="BH84" s="631"/>
      <c r="BI84" s="632"/>
      <c r="BJ84" s="632"/>
      <c r="BK84" s="632"/>
      <c r="BL84" s="632"/>
      <c r="BM84" s="632"/>
      <c r="BN84" s="632"/>
      <c r="BO84" s="632"/>
      <c r="BP84" s="632"/>
      <c r="BQ84" s="632"/>
      <c r="BR84" s="632"/>
      <c r="BS84" s="632"/>
      <c r="BT84" s="632"/>
      <c r="BU84" s="632"/>
      <c r="BV84" s="632"/>
      <c r="BW84" s="632"/>
      <c r="BX84" s="632"/>
      <c r="BY84" s="632"/>
      <c r="BZ84" s="632"/>
      <c r="CA84" s="632"/>
      <c r="CB84" s="632"/>
      <c r="CC84" s="632"/>
      <c r="CD84" s="632"/>
      <c r="CE84" s="632"/>
      <c r="CF84" s="632"/>
      <c r="CG84" s="632"/>
      <c r="CH84" s="632"/>
    </row>
    <row r="85" spans="37:86" s="582" customFormat="1" ht="15" customHeight="1" x14ac:dyDescent="0.4">
      <c r="AK85" s="632"/>
      <c r="AL85" s="631"/>
      <c r="AM85" s="631"/>
      <c r="AN85" s="631"/>
      <c r="AO85" s="631"/>
      <c r="AP85" s="631"/>
      <c r="AQ85" s="631"/>
      <c r="AR85" s="631"/>
      <c r="AS85" s="631"/>
      <c r="AT85" s="632"/>
      <c r="AU85" s="632"/>
      <c r="AV85" s="632"/>
      <c r="AW85" s="632"/>
      <c r="AX85" s="632"/>
      <c r="BA85" s="632"/>
      <c r="BB85" s="632"/>
      <c r="BC85" s="631"/>
      <c r="BD85" s="632"/>
      <c r="BE85" s="632"/>
      <c r="BF85" s="632"/>
      <c r="BG85" s="632"/>
      <c r="BH85" s="631"/>
      <c r="BI85" s="632"/>
      <c r="BJ85" s="632"/>
      <c r="BK85" s="632"/>
      <c r="BL85" s="632"/>
      <c r="BM85" s="632"/>
      <c r="BN85" s="632"/>
      <c r="BO85" s="632"/>
      <c r="BP85" s="632"/>
      <c r="BQ85" s="632"/>
      <c r="BR85" s="632"/>
      <c r="BS85" s="632"/>
      <c r="BT85" s="632"/>
      <c r="BU85" s="632"/>
      <c r="BV85" s="632"/>
      <c r="BW85" s="632"/>
      <c r="BX85" s="632"/>
      <c r="BY85" s="632"/>
      <c r="BZ85" s="632"/>
      <c r="CA85" s="632"/>
      <c r="CB85" s="632"/>
      <c r="CC85" s="632"/>
      <c r="CD85" s="632"/>
      <c r="CE85" s="632"/>
      <c r="CF85" s="632"/>
      <c r="CG85" s="632"/>
      <c r="CH85" s="632"/>
    </row>
    <row r="86" spans="37:86" s="582" customFormat="1" ht="15" customHeight="1" x14ac:dyDescent="0.4">
      <c r="AK86" s="632"/>
      <c r="AL86" s="631"/>
      <c r="AM86" s="631"/>
      <c r="AN86" s="631"/>
      <c r="AO86" s="631"/>
      <c r="AP86" s="631"/>
      <c r="AQ86" s="631"/>
      <c r="AR86" s="631"/>
      <c r="AS86" s="631"/>
      <c r="AT86" s="632"/>
      <c r="AU86" s="632"/>
      <c r="AV86" s="632"/>
      <c r="AW86" s="632"/>
      <c r="AX86" s="632"/>
      <c r="BA86" s="632"/>
      <c r="BB86" s="632"/>
      <c r="BC86" s="631"/>
      <c r="BD86" s="632"/>
      <c r="BE86" s="632"/>
      <c r="BF86" s="632"/>
      <c r="BG86" s="632"/>
      <c r="BH86" s="631"/>
      <c r="BI86" s="632"/>
      <c r="BJ86" s="632"/>
      <c r="BK86" s="632"/>
      <c r="BL86" s="632"/>
      <c r="BM86" s="632"/>
      <c r="BN86" s="632"/>
      <c r="BO86" s="632"/>
      <c r="BP86" s="632"/>
      <c r="BQ86" s="632"/>
      <c r="BR86" s="632"/>
      <c r="BS86" s="632"/>
      <c r="BT86" s="632"/>
      <c r="BU86" s="632"/>
      <c r="BV86" s="632"/>
      <c r="BW86" s="632"/>
      <c r="BX86" s="632"/>
      <c r="BY86" s="632"/>
      <c r="BZ86" s="632"/>
      <c r="CA86" s="632"/>
      <c r="CB86" s="632"/>
      <c r="CC86" s="632"/>
      <c r="CD86" s="632"/>
      <c r="CE86" s="632"/>
      <c r="CF86" s="632"/>
      <c r="CG86" s="632"/>
      <c r="CH86" s="632"/>
    </row>
    <row r="87" spans="37:86" s="582" customFormat="1" ht="15" customHeight="1" x14ac:dyDescent="0.4">
      <c r="AK87" s="632"/>
      <c r="AL87" s="631"/>
      <c r="AM87" s="631"/>
      <c r="AN87" s="631"/>
      <c r="AO87" s="631"/>
      <c r="AP87" s="631"/>
      <c r="AQ87" s="631"/>
      <c r="AR87" s="631"/>
      <c r="AS87" s="631"/>
      <c r="AT87" s="632"/>
      <c r="AU87" s="632"/>
      <c r="AV87" s="632"/>
      <c r="AW87" s="632"/>
      <c r="AX87" s="632"/>
      <c r="BA87" s="632"/>
      <c r="BB87" s="632"/>
      <c r="BC87" s="631"/>
      <c r="BD87" s="632"/>
      <c r="BE87" s="632"/>
      <c r="BF87" s="632"/>
      <c r="BG87" s="632"/>
      <c r="BH87" s="631"/>
      <c r="BI87" s="632"/>
      <c r="BJ87" s="632"/>
      <c r="BK87" s="632"/>
      <c r="BL87" s="632"/>
      <c r="BM87" s="632"/>
      <c r="BN87" s="632"/>
      <c r="BO87" s="632"/>
      <c r="BP87" s="632"/>
      <c r="BQ87" s="632"/>
      <c r="BR87" s="632"/>
      <c r="BS87" s="632"/>
      <c r="BT87" s="632"/>
      <c r="BU87" s="632"/>
      <c r="BV87" s="632"/>
      <c r="BW87" s="632"/>
      <c r="BX87" s="632"/>
      <c r="BY87" s="632"/>
      <c r="BZ87" s="632"/>
      <c r="CA87" s="632"/>
      <c r="CB87" s="632"/>
      <c r="CC87" s="632"/>
      <c r="CD87" s="632"/>
      <c r="CE87" s="632"/>
      <c r="CF87" s="632"/>
      <c r="CG87" s="632"/>
      <c r="CH87" s="632"/>
    </row>
    <row r="88" spans="37:86" s="582" customFormat="1" ht="15" customHeight="1" x14ac:dyDescent="0.4">
      <c r="AK88" s="632"/>
      <c r="AL88" s="631"/>
      <c r="AM88" s="631"/>
      <c r="AN88" s="631"/>
      <c r="AO88" s="631"/>
      <c r="AP88" s="631"/>
      <c r="AQ88" s="631"/>
      <c r="AR88" s="631"/>
      <c r="AS88" s="631"/>
      <c r="AT88" s="632"/>
      <c r="AU88" s="632"/>
      <c r="AV88" s="632"/>
      <c r="AW88" s="632"/>
      <c r="AX88" s="632"/>
      <c r="BA88" s="632"/>
      <c r="BB88" s="632"/>
      <c r="BC88" s="631"/>
      <c r="BD88" s="632"/>
      <c r="BE88" s="632"/>
      <c r="BF88" s="632"/>
      <c r="BG88" s="632"/>
      <c r="BH88" s="631"/>
      <c r="BI88" s="632"/>
      <c r="BJ88" s="632"/>
      <c r="BK88" s="632"/>
      <c r="BL88" s="632"/>
      <c r="BM88" s="632"/>
      <c r="BN88" s="632"/>
      <c r="BO88" s="632"/>
      <c r="BP88" s="632"/>
      <c r="BQ88" s="632"/>
      <c r="BR88" s="632"/>
      <c r="BS88" s="632"/>
      <c r="BT88" s="632"/>
      <c r="BU88" s="632"/>
      <c r="BV88" s="632"/>
      <c r="BW88" s="632"/>
      <c r="BX88" s="632"/>
      <c r="BY88" s="632"/>
      <c r="BZ88" s="632"/>
      <c r="CA88" s="632"/>
      <c r="CB88" s="632"/>
      <c r="CC88" s="632"/>
      <c r="CD88" s="632"/>
      <c r="CE88" s="632"/>
      <c r="CF88" s="632"/>
      <c r="CG88" s="632"/>
      <c r="CH88" s="632"/>
    </row>
    <row r="89" spans="37:86" s="582" customFormat="1" ht="15" customHeight="1" x14ac:dyDescent="0.4">
      <c r="AK89" s="632"/>
      <c r="AL89" s="631"/>
      <c r="AM89" s="631"/>
      <c r="AN89" s="631"/>
      <c r="AO89" s="631"/>
      <c r="AP89" s="631"/>
      <c r="AQ89" s="631"/>
      <c r="AR89" s="631"/>
      <c r="AS89" s="631"/>
      <c r="AT89" s="632"/>
      <c r="AU89" s="632"/>
      <c r="AV89" s="632"/>
      <c r="AW89" s="632"/>
      <c r="AX89" s="632"/>
      <c r="BA89" s="632"/>
      <c r="BB89" s="632"/>
      <c r="BC89" s="631"/>
      <c r="BD89" s="632"/>
      <c r="BE89" s="632"/>
      <c r="BF89" s="632"/>
      <c r="BG89" s="632"/>
      <c r="BH89" s="631"/>
      <c r="BI89" s="632"/>
      <c r="BJ89" s="632"/>
      <c r="BK89" s="632"/>
      <c r="BL89" s="632"/>
      <c r="BM89" s="632"/>
      <c r="BN89" s="632"/>
      <c r="BO89" s="632"/>
      <c r="BP89" s="632"/>
      <c r="BQ89" s="632"/>
      <c r="BR89" s="632"/>
      <c r="BS89" s="632"/>
      <c r="BT89" s="632"/>
      <c r="BU89" s="632"/>
      <c r="BV89" s="632"/>
      <c r="BW89" s="632"/>
      <c r="BX89" s="632"/>
      <c r="BY89" s="632"/>
      <c r="BZ89" s="632"/>
      <c r="CA89" s="632"/>
      <c r="CB89" s="632"/>
      <c r="CC89" s="632"/>
      <c r="CD89" s="632"/>
      <c r="CE89" s="632"/>
      <c r="CF89" s="632"/>
      <c r="CG89" s="632"/>
      <c r="CH89" s="632"/>
    </row>
    <row r="90" spans="37:86" s="582" customFormat="1" ht="15" customHeight="1" x14ac:dyDescent="0.4">
      <c r="AK90" s="632"/>
      <c r="AL90" s="631"/>
      <c r="AM90" s="631"/>
      <c r="AN90" s="631"/>
      <c r="AO90" s="631"/>
      <c r="AP90" s="631"/>
      <c r="AQ90" s="631"/>
      <c r="AR90" s="631"/>
      <c r="AS90" s="631"/>
      <c r="AT90" s="632"/>
      <c r="AU90" s="632"/>
      <c r="AV90" s="632"/>
      <c r="AW90" s="632"/>
      <c r="AX90" s="632"/>
      <c r="BA90" s="632"/>
      <c r="BB90" s="632"/>
      <c r="BC90" s="631"/>
      <c r="BD90" s="632"/>
      <c r="BE90" s="632"/>
      <c r="BF90" s="632"/>
      <c r="BG90" s="632"/>
      <c r="BH90" s="631"/>
      <c r="BI90" s="632"/>
      <c r="BJ90" s="632"/>
      <c r="BK90" s="632"/>
      <c r="BL90" s="632"/>
      <c r="BM90" s="632"/>
      <c r="BN90" s="632"/>
      <c r="BO90" s="632"/>
      <c r="BP90" s="632"/>
      <c r="BQ90" s="632"/>
      <c r="BR90" s="632"/>
      <c r="BS90" s="632"/>
      <c r="BT90" s="632"/>
      <c r="BU90" s="632"/>
      <c r="BV90" s="632"/>
      <c r="BW90" s="632"/>
      <c r="BX90" s="632"/>
      <c r="BY90" s="632"/>
      <c r="BZ90" s="632"/>
      <c r="CA90" s="632"/>
      <c r="CB90" s="632"/>
      <c r="CC90" s="632"/>
      <c r="CD90" s="632"/>
      <c r="CE90" s="632"/>
      <c r="CF90" s="632"/>
      <c r="CG90" s="632"/>
      <c r="CH90" s="632"/>
    </row>
    <row r="91" spans="37:86" s="582" customFormat="1" ht="15" customHeight="1" x14ac:dyDescent="0.4">
      <c r="AK91" s="632"/>
      <c r="AL91" s="631"/>
      <c r="AM91" s="631"/>
      <c r="AN91" s="631"/>
      <c r="AO91" s="631"/>
      <c r="AP91" s="631"/>
      <c r="AQ91" s="631"/>
      <c r="AR91" s="631"/>
      <c r="AS91" s="631"/>
      <c r="AT91" s="632"/>
      <c r="AU91" s="632"/>
      <c r="AV91" s="632"/>
      <c r="AW91" s="632"/>
      <c r="AX91" s="632"/>
      <c r="BA91" s="632"/>
      <c r="BB91" s="632"/>
      <c r="BC91" s="631"/>
      <c r="BD91" s="632"/>
      <c r="BE91" s="632"/>
      <c r="BF91" s="632"/>
      <c r="BG91" s="632"/>
      <c r="BH91" s="631"/>
      <c r="BI91" s="632"/>
      <c r="BJ91" s="632"/>
      <c r="BK91" s="632"/>
      <c r="BL91" s="632"/>
      <c r="BM91" s="632"/>
      <c r="BN91" s="632"/>
      <c r="BO91" s="632"/>
      <c r="BP91" s="632"/>
      <c r="BQ91" s="632"/>
      <c r="BR91" s="632"/>
      <c r="BS91" s="632"/>
      <c r="BT91" s="632"/>
      <c r="BU91" s="632"/>
      <c r="BV91" s="632"/>
      <c r="BW91" s="632"/>
      <c r="BX91" s="632"/>
      <c r="BY91" s="632"/>
      <c r="BZ91" s="632"/>
      <c r="CA91" s="632"/>
      <c r="CB91" s="632"/>
      <c r="CC91" s="632"/>
      <c r="CD91" s="632"/>
      <c r="CE91" s="632"/>
      <c r="CF91" s="632"/>
      <c r="CG91" s="632"/>
      <c r="CH91" s="632"/>
    </row>
    <row r="92" spans="37:86" s="582" customFormat="1" ht="15" customHeight="1" x14ac:dyDescent="0.4">
      <c r="AK92" s="632"/>
      <c r="AL92" s="631"/>
      <c r="AM92" s="631"/>
      <c r="AN92" s="631"/>
      <c r="AO92" s="631"/>
      <c r="AP92" s="631"/>
      <c r="AQ92" s="631"/>
      <c r="AR92" s="631"/>
      <c r="AS92" s="631"/>
      <c r="AT92" s="632"/>
      <c r="AU92" s="632"/>
      <c r="AV92" s="632"/>
      <c r="AW92" s="632"/>
      <c r="AX92" s="632"/>
      <c r="BA92" s="632"/>
      <c r="BB92" s="632"/>
      <c r="BC92" s="631"/>
      <c r="BD92" s="632"/>
      <c r="BE92" s="632"/>
      <c r="BF92" s="632"/>
      <c r="BG92" s="632"/>
      <c r="BH92" s="631"/>
      <c r="BI92" s="632"/>
      <c r="BJ92" s="632"/>
      <c r="BK92" s="632"/>
      <c r="BL92" s="632"/>
      <c r="BM92" s="632"/>
      <c r="BN92" s="632"/>
      <c r="BO92" s="632"/>
      <c r="BP92" s="632"/>
      <c r="BQ92" s="632"/>
      <c r="BR92" s="632"/>
      <c r="BS92" s="632"/>
      <c r="BT92" s="632"/>
      <c r="BU92" s="632"/>
      <c r="BV92" s="632"/>
      <c r="BW92" s="632"/>
      <c r="BX92" s="632"/>
      <c r="BY92" s="632"/>
      <c r="BZ92" s="632"/>
      <c r="CA92" s="632"/>
      <c r="CB92" s="632"/>
      <c r="CC92" s="632"/>
      <c r="CD92" s="632"/>
      <c r="CE92" s="632"/>
      <c r="CF92" s="632"/>
      <c r="CG92" s="632"/>
      <c r="CH92" s="632"/>
    </row>
    <row r="93" spans="37:86" s="582" customFormat="1" ht="15" customHeight="1" x14ac:dyDescent="0.4">
      <c r="AK93" s="632"/>
      <c r="AL93" s="631"/>
      <c r="AM93" s="631"/>
      <c r="AN93" s="631"/>
      <c r="AO93" s="631"/>
      <c r="AP93" s="631"/>
      <c r="AQ93" s="631"/>
      <c r="AR93" s="631"/>
      <c r="AS93" s="631"/>
      <c r="AT93" s="632"/>
      <c r="AU93" s="632"/>
      <c r="AV93" s="632"/>
      <c r="AW93" s="632"/>
      <c r="AX93" s="632"/>
      <c r="BA93" s="632"/>
      <c r="BB93" s="632"/>
      <c r="BC93" s="631"/>
      <c r="BD93" s="632"/>
      <c r="BE93" s="632"/>
      <c r="BF93" s="632"/>
      <c r="BG93" s="632"/>
      <c r="BH93" s="631"/>
      <c r="BI93" s="632"/>
      <c r="BJ93" s="632"/>
      <c r="BK93" s="632"/>
      <c r="BL93" s="632"/>
      <c r="BM93" s="632"/>
      <c r="BN93" s="632"/>
      <c r="BO93" s="632"/>
      <c r="BP93" s="632"/>
      <c r="BQ93" s="632"/>
      <c r="BR93" s="632"/>
      <c r="BS93" s="632"/>
      <c r="BT93" s="632"/>
      <c r="BU93" s="632"/>
      <c r="BV93" s="632"/>
      <c r="BW93" s="632"/>
      <c r="BX93" s="632"/>
      <c r="BY93" s="632"/>
      <c r="BZ93" s="632"/>
      <c r="CA93" s="632"/>
      <c r="CB93" s="632"/>
      <c r="CC93" s="632"/>
      <c r="CD93" s="632"/>
      <c r="CE93" s="632"/>
      <c r="CF93" s="632"/>
      <c r="CG93" s="632"/>
      <c r="CH93" s="632"/>
    </row>
    <row r="94" spans="37:86" s="582" customFormat="1" ht="15" customHeight="1" x14ac:dyDescent="0.4">
      <c r="AK94" s="632"/>
      <c r="AL94" s="631"/>
      <c r="AM94" s="631"/>
      <c r="AN94" s="631"/>
      <c r="AO94" s="631"/>
      <c r="AP94" s="631"/>
      <c r="AQ94" s="631"/>
      <c r="AR94" s="631"/>
      <c r="AS94" s="631"/>
      <c r="AT94" s="632"/>
      <c r="AU94" s="632"/>
      <c r="AV94" s="632"/>
      <c r="AW94" s="632"/>
      <c r="AX94" s="632"/>
      <c r="BA94" s="632"/>
      <c r="BB94" s="632"/>
      <c r="BC94" s="631"/>
      <c r="BD94" s="632"/>
      <c r="BE94" s="632"/>
      <c r="BF94" s="632"/>
      <c r="BG94" s="632"/>
      <c r="BH94" s="631"/>
      <c r="BI94" s="632"/>
      <c r="BJ94" s="632"/>
      <c r="BK94" s="632"/>
      <c r="BL94" s="632"/>
      <c r="BM94" s="632"/>
      <c r="BN94" s="632"/>
      <c r="BO94" s="632"/>
      <c r="BP94" s="632"/>
      <c r="BQ94" s="632"/>
      <c r="BR94" s="632"/>
      <c r="BS94" s="632"/>
      <c r="BT94" s="632"/>
      <c r="BU94" s="632"/>
      <c r="BV94" s="632"/>
      <c r="BW94" s="632"/>
      <c r="BX94" s="632"/>
      <c r="BY94" s="632"/>
      <c r="BZ94" s="632"/>
      <c r="CA94" s="632"/>
      <c r="CB94" s="632"/>
      <c r="CC94" s="632"/>
      <c r="CD94" s="632"/>
      <c r="CE94" s="632"/>
      <c r="CF94" s="632"/>
      <c r="CG94" s="632"/>
      <c r="CH94" s="632"/>
    </row>
    <row r="95" spans="37:86" s="582" customFormat="1" ht="15" customHeight="1" x14ac:dyDescent="0.4">
      <c r="AK95" s="632"/>
      <c r="AL95" s="631"/>
      <c r="AM95" s="631"/>
      <c r="AN95" s="631"/>
      <c r="AO95" s="631"/>
      <c r="AP95" s="631"/>
      <c r="AQ95" s="631"/>
      <c r="AR95" s="631"/>
      <c r="AS95" s="631"/>
      <c r="AT95" s="632"/>
      <c r="AU95" s="632"/>
      <c r="AV95" s="632"/>
      <c r="AW95" s="632"/>
      <c r="AX95" s="632"/>
      <c r="BA95" s="632"/>
      <c r="BB95" s="632"/>
      <c r="BC95" s="631"/>
      <c r="BD95" s="632"/>
      <c r="BE95" s="632"/>
      <c r="BF95" s="632"/>
      <c r="BG95" s="632"/>
      <c r="BH95" s="631"/>
      <c r="BI95" s="632"/>
      <c r="BJ95" s="632"/>
      <c r="BK95" s="632"/>
      <c r="BL95" s="632"/>
      <c r="BM95" s="632"/>
      <c r="BN95" s="632"/>
      <c r="BO95" s="632"/>
      <c r="BP95" s="632"/>
      <c r="BQ95" s="632"/>
      <c r="BR95" s="632"/>
      <c r="BS95" s="632"/>
      <c r="BT95" s="632"/>
      <c r="BU95" s="632"/>
      <c r="BV95" s="632"/>
      <c r="BW95" s="632"/>
      <c r="BX95" s="632"/>
      <c r="BY95" s="632"/>
      <c r="BZ95" s="632"/>
      <c r="CA95" s="632"/>
      <c r="CB95" s="632"/>
      <c r="CC95" s="632"/>
      <c r="CD95" s="632"/>
      <c r="CE95" s="632"/>
      <c r="CF95" s="632"/>
      <c r="CG95" s="632"/>
      <c r="CH95" s="632"/>
    </row>
    <row r="96" spans="37:86" s="582" customFormat="1" ht="15" customHeight="1" x14ac:dyDescent="0.4">
      <c r="AK96" s="632"/>
      <c r="AL96" s="631"/>
      <c r="AM96" s="631"/>
      <c r="AN96" s="631"/>
      <c r="AO96" s="631"/>
      <c r="AP96" s="631"/>
      <c r="AQ96" s="631"/>
      <c r="AR96" s="631"/>
      <c r="AS96" s="631"/>
      <c r="AT96" s="632"/>
      <c r="AU96" s="632"/>
      <c r="AV96" s="632"/>
      <c r="AW96" s="632"/>
      <c r="AX96" s="632"/>
      <c r="BA96" s="632"/>
      <c r="BB96" s="632"/>
      <c r="BC96" s="631"/>
      <c r="BD96" s="632"/>
      <c r="BE96" s="632"/>
      <c r="BF96" s="632"/>
      <c r="BG96" s="632"/>
      <c r="BH96" s="631"/>
      <c r="BI96" s="632"/>
      <c r="BJ96" s="632"/>
      <c r="BK96" s="632"/>
      <c r="BL96" s="632"/>
      <c r="BM96" s="632"/>
      <c r="BN96" s="632"/>
      <c r="BO96" s="632"/>
      <c r="BP96" s="632"/>
      <c r="BQ96" s="632"/>
      <c r="BR96" s="632"/>
      <c r="BS96" s="632"/>
      <c r="BT96" s="632"/>
      <c r="BU96" s="632"/>
      <c r="BV96" s="632"/>
      <c r="BW96" s="632"/>
      <c r="BX96" s="632"/>
      <c r="BY96" s="632"/>
      <c r="BZ96" s="632"/>
      <c r="CA96" s="632"/>
      <c r="CB96" s="632"/>
      <c r="CC96" s="632"/>
      <c r="CD96" s="632"/>
      <c r="CE96" s="632"/>
      <c r="CF96" s="632"/>
      <c r="CG96" s="632"/>
      <c r="CH96" s="632"/>
    </row>
    <row r="97" spans="37:86" s="582" customFormat="1" ht="15" customHeight="1" x14ac:dyDescent="0.4">
      <c r="AK97" s="632"/>
      <c r="AL97" s="631"/>
      <c r="AM97" s="631"/>
      <c r="AN97" s="631"/>
      <c r="AO97" s="631"/>
      <c r="AP97" s="631"/>
      <c r="AQ97" s="631"/>
      <c r="AR97" s="631"/>
      <c r="AS97" s="631"/>
      <c r="AT97" s="632"/>
      <c r="AU97" s="632"/>
      <c r="AV97" s="632"/>
      <c r="AW97" s="632"/>
      <c r="AX97" s="632"/>
      <c r="BA97" s="632"/>
      <c r="BB97" s="632"/>
      <c r="BC97" s="631"/>
      <c r="BD97" s="632"/>
      <c r="BE97" s="632"/>
      <c r="BF97" s="632"/>
      <c r="BG97" s="632"/>
      <c r="BH97" s="631"/>
      <c r="BI97" s="632"/>
      <c r="BJ97" s="632"/>
      <c r="BK97" s="632"/>
      <c r="BL97" s="632"/>
      <c r="BM97" s="632"/>
      <c r="BN97" s="632"/>
      <c r="BO97" s="632"/>
      <c r="BP97" s="632"/>
      <c r="BQ97" s="632"/>
      <c r="BR97" s="632"/>
      <c r="BS97" s="632"/>
      <c r="BT97" s="632"/>
      <c r="BU97" s="632"/>
      <c r="BV97" s="632"/>
      <c r="BW97" s="632"/>
      <c r="BX97" s="632"/>
      <c r="BY97" s="632"/>
      <c r="BZ97" s="632"/>
      <c r="CA97" s="632"/>
      <c r="CB97" s="632"/>
      <c r="CC97" s="632"/>
      <c r="CD97" s="632"/>
      <c r="CE97" s="632"/>
      <c r="CF97" s="632"/>
      <c r="CG97" s="632"/>
      <c r="CH97" s="632"/>
    </row>
    <row r="98" spans="37:86" s="582" customFormat="1" ht="15" customHeight="1" x14ac:dyDescent="0.4">
      <c r="AK98" s="632"/>
      <c r="AL98" s="631"/>
      <c r="AM98" s="631"/>
      <c r="AN98" s="631"/>
      <c r="AO98" s="631"/>
      <c r="AP98" s="631"/>
      <c r="AQ98" s="631"/>
      <c r="AR98" s="631"/>
      <c r="AS98" s="631"/>
      <c r="AT98" s="632"/>
      <c r="AU98" s="632"/>
      <c r="AV98" s="632"/>
      <c r="AW98" s="632"/>
      <c r="AX98" s="632"/>
      <c r="BA98" s="632"/>
      <c r="BB98" s="632"/>
      <c r="BC98" s="631"/>
      <c r="BD98" s="632"/>
      <c r="BE98" s="632"/>
      <c r="BF98" s="632"/>
      <c r="BG98" s="632"/>
      <c r="BH98" s="631"/>
      <c r="BI98" s="632"/>
      <c r="BJ98" s="632"/>
      <c r="BK98" s="632"/>
      <c r="BL98" s="632"/>
      <c r="BM98" s="632"/>
      <c r="BN98" s="632"/>
      <c r="BO98" s="632"/>
      <c r="BP98" s="632"/>
      <c r="BQ98" s="632"/>
      <c r="BR98" s="632"/>
      <c r="BS98" s="632"/>
      <c r="BT98" s="632"/>
      <c r="BU98" s="632"/>
      <c r="BV98" s="632"/>
      <c r="BW98" s="632"/>
      <c r="BX98" s="632"/>
      <c r="BY98" s="632"/>
      <c r="BZ98" s="632"/>
      <c r="CA98" s="632"/>
      <c r="CB98" s="632"/>
      <c r="CC98" s="632"/>
      <c r="CD98" s="632"/>
      <c r="CE98" s="632"/>
      <c r="CF98" s="632"/>
      <c r="CG98" s="632"/>
      <c r="CH98" s="632"/>
    </row>
    <row r="99" spans="37:86" s="582" customFormat="1" ht="15" customHeight="1" x14ac:dyDescent="0.4">
      <c r="AK99" s="632"/>
      <c r="AL99" s="631"/>
      <c r="AM99" s="631"/>
      <c r="AN99" s="631"/>
      <c r="AO99" s="631"/>
      <c r="AP99" s="631"/>
      <c r="AQ99" s="631"/>
      <c r="AR99" s="631"/>
      <c r="AS99" s="631"/>
      <c r="AT99" s="632"/>
      <c r="AU99" s="632"/>
      <c r="AV99" s="632"/>
      <c r="AW99" s="632"/>
      <c r="AX99" s="632"/>
      <c r="BA99" s="632"/>
      <c r="BB99" s="632"/>
      <c r="BC99" s="631"/>
      <c r="BD99" s="632"/>
      <c r="BE99" s="632"/>
      <c r="BF99" s="632"/>
      <c r="BG99" s="632"/>
      <c r="BH99" s="631"/>
      <c r="BI99" s="632"/>
      <c r="BJ99" s="632"/>
      <c r="BK99" s="632"/>
      <c r="BL99" s="632"/>
      <c r="BM99" s="632"/>
      <c r="BN99" s="632"/>
      <c r="BO99" s="632"/>
      <c r="BP99" s="632"/>
      <c r="BQ99" s="632"/>
      <c r="BR99" s="632"/>
      <c r="BS99" s="632"/>
      <c r="BT99" s="632"/>
      <c r="BU99" s="632"/>
      <c r="BV99" s="632"/>
      <c r="BW99" s="632"/>
      <c r="BX99" s="632"/>
      <c r="BY99" s="632"/>
      <c r="BZ99" s="632"/>
      <c r="CA99" s="632"/>
      <c r="CB99" s="632"/>
      <c r="CC99" s="632"/>
      <c r="CD99" s="632"/>
      <c r="CE99" s="632"/>
      <c r="CF99" s="632"/>
      <c r="CG99" s="632"/>
      <c r="CH99" s="632"/>
    </row>
    <row r="100" spans="37:86" s="582" customFormat="1" ht="15" customHeight="1" x14ac:dyDescent="0.4">
      <c r="AK100" s="632"/>
      <c r="AL100" s="631"/>
      <c r="AM100" s="631"/>
      <c r="AN100" s="631"/>
      <c r="AO100" s="631"/>
      <c r="AP100" s="631"/>
      <c r="AQ100" s="631"/>
      <c r="AR100" s="631"/>
      <c r="AS100" s="631"/>
      <c r="AT100" s="632"/>
      <c r="AU100" s="632"/>
      <c r="AV100" s="632"/>
      <c r="AW100" s="632"/>
      <c r="AX100" s="632"/>
      <c r="BA100" s="632"/>
      <c r="BB100" s="632"/>
      <c r="BC100" s="631"/>
      <c r="BD100" s="632"/>
      <c r="BE100" s="632"/>
      <c r="BF100" s="632"/>
      <c r="BG100" s="632"/>
      <c r="BH100" s="631"/>
      <c r="BI100" s="632"/>
      <c r="BJ100" s="632"/>
      <c r="BK100" s="632"/>
      <c r="BL100" s="632"/>
      <c r="BM100" s="632"/>
      <c r="BN100" s="632"/>
      <c r="BO100" s="632"/>
      <c r="BP100" s="632"/>
      <c r="BQ100" s="632"/>
      <c r="BR100" s="632"/>
      <c r="BS100" s="632"/>
      <c r="BT100" s="632"/>
      <c r="BU100" s="632"/>
      <c r="BV100" s="632"/>
      <c r="BW100" s="632"/>
      <c r="BX100" s="632"/>
      <c r="BY100" s="632"/>
      <c r="BZ100" s="632"/>
      <c r="CA100" s="632"/>
      <c r="CB100" s="632"/>
      <c r="CC100" s="632"/>
      <c r="CD100" s="632"/>
      <c r="CE100" s="632"/>
      <c r="CF100" s="632"/>
      <c r="CG100" s="632"/>
      <c r="CH100" s="632"/>
    </row>
    <row r="101" spans="37:86" s="582" customFormat="1" ht="15" customHeight="1" x14ac:dyDescent="0.4">
      <c r="AK101" s="632"/>
      <c r="AL101" s="631"/>
      <c r="AM101" s="631"/>
      <c r="AN101" s="631"/>
      <c r="AO101" s="631"/>
      <c r="AP101" s="631"/>
      <c r="AQ101" s="631"/>
      <c r="AR101" s="631"/>
      <c r="AS101" s="631"/>
      <c r="AT101" s="632"/>
      <c r="AU101" s="632"/>
      <c r="AV101" s="632"/>
      <c r="AW101" s="632"/>
      <c r="AX101" s="632"/>
      <c r="BA101" s="632"/>
      <c r="BB101" s="632"/>
      <c r="BC101" s="631"/>
      <c r="BD101" s="632"/>
      <c r="BE101" s="632"/>
      <c r="BF101" s="632"/>
      <c r="BG101" s="632"/>
      <c r="BH101" s="631"/>
      <c r="BI101" s="632"/>
      <c r="BJ101" s="632"/>
      <c r="BK101" s="632"/>
      <c r="BL101" s="632"/>
      <c r="BM101" s="632"/>
      <c r="BN101" s="632"/>
      <c r="BO101" s="632"/>
      <c r="BP101" s="632"/>
      <c r="BQ101" s="632"/>
      <c r="BR101" s="632"/>
      <c r="BS101" s="632"/>
      <c r="BT101" s="632"/>
      <c r="BU101" s="632"/>
      <c r="BV101" s="632"/>
      <c r="BW101" s="632"/>
      <c r="BX101" s="632"/>
      <c r="BY101" s="632"/>
      <c r="BZ101" s="632"/>
      <c r="CA101" s="632"/>
      <c r="CB101" s="632"/>
      <c r="CC101" s="632"/>
      <c r="CD101" s="632"/>
      <c r="CE101" s="632"/>
      <c r="CF101" s="632"/>
      <c r="CG101" s="632"/>
      <c r="CH101" s="632"/>
    </row>
    <row r="102" spans="37:86" s="582" customFormat="1" ht="15" customHeight="1" x14ac:dyDescent="0.4">
      <c r="AK102" s="632"/>
      <c r="AL102" s="631"/>
      <c r="AM102" s="631"/>
      <c r="AN102" s="631"/>
      <c r="AO102" s="631"/>
      <c r="AP102" s="631"/>
      <c r="AQ102" s="631"/>
      <c r="AR102" s="631"/>
      <c r="AS102" s="631"/>
      <c r="AT102" s="632"/>
      <c r="AU102" s="632"/>
      <c r="AV102" s="632"/>
      <c r="AW102" s="632"/>
      <c r="AX102" s="632"/>
      <c r="BA102" s="632"/>
      <c r="BB102" s="632"/>
      <c r="BC102" s="631"/>
      <c r="BD102" s="632"/>
      <c r="BE102" s="632"/>
      <c r="BF102" s="632"/>
      <c r="BG102" s="632"/>
      <c r="BH102" s="631"/>
      <c r="BI102" s="632"/>
      <c r="BJ102" s="632"/>
      <c r="BK102" s="632"/>
      <c r="BL102" s="632"/>
      <c r="BM102" s="632"/>
      <c r="BN102" s="632"/>
      <c r="BO102" s="632"/>
      <c r="BP102" s="632"/>
      <c r="BQ102" s="632"/>
      <c r="BR102" s="632"/>
      <c r="BS102" s="632"/>
      <c r="BT102" s="632"/>
      <c r="BU102" s="632"/>
      <c r="BV102" s="632"/>
      <c r="BW102" s="632"/>
      <c r="BX102" s="632"/>
      <c r="BY102" s="632"/>
      <c r="BZ102" s="632"/>
      <c r="CA102" s="632"/>
      <c r="CB102" s="632"/>
      <c r="CC102" s="632"/>
      <c r="CD102" s="632"/>
      <c r="CE102" s="632"/>
      <c r="CF102" s="632"/>
      <c r="CG102" s="632"/>
      <c r="CH102" s="632"/>
    </row>
    <row r="103" spans="37:86" s="582" customFormat="1" ht="15" customHeight="1" x14ac:dyDescent="0.4">
      <c r="AK103" s="632"/>
      <c r="AL103" s="631"/>
      <c r="AM103" s="631"/>
      <c r="AN103" s="631"/>
      <c r="AO103" s="631"/>
      <c r="AP103" s="631"/>
      <c r="AQ103" s="631"/>
      <c r="AR103" s="631"/>
      <c r="AS103" s="631"/>
      <c r="AT103" s="632"/>
      <c r="AU103" s="632"/>
      <c r="AV103" s="632"/>
      <c r="AW103" s="632"/>
      <c r="AX103" s="632"/>
      <c r="BA103" s="632"/>
      <c r="BB103" s="632"/>
      <c r="BC103" s="631"/>
      <c r="BD103" s="632"/>
      <c r="BE103" s="632"/>
      <c r="BF103" s="632"/>
      <c r="BG103" s="632"/>
      <c r="BH103" s="631"/>
      <c r="BI103" s="632"/>
      <c r="BJ103" s="632"/>
      <c r="BK103" s="632"/>
      <c r="BL103" s="632"/>
      <c r="BM103" s="632"/>
      <c r="BN103" s="632"/>
      <c r="BO103" s="632"/>
      <c r="BP103" s="632"/>
      <c r="BQ103" s="632"/>
      <c r="BR103" s="632"/>
      <c r="BS103" s="632"/>
      <c r="BT103" s="632"/>
      <c r="BU103" s="632"/>
      <c r="BV103" s="632"/>
      <c r="BW103" s="632"/>
      <c r="BX103" s="632"/>
      <c r="BY103" s="632"/>
      <c r="BZ103" s="632"/>
      <c r="CA103" s="632"/>
      <c r="CB103" s="632"/>
      <c r="CC103" s="632"/>
      <c r="CD103" s="632"/>
      <c r="CE103" s="632"/>
      <c r="CF103" s="632"/>
      <c r="CG103" s="632"/>
      <c r="CH103" s="632"/>
    </row>
    <row r="104" spans="37:86" s="582" customFormat="1" ht="15" customHeight="1" x14ac:dyDescent="0.4">
      <c r="AK104" s="632"/>
      <c r="AL104" s="631"/>
      <c r="AM104" s="631"/>
      <c r="AN104" s="631"/>
      <c r="AO104" s="631"/>
      <c r="AP104" s="631"/>
      <c r="AQ104" s="631"/>
      <c r="AR104" s="631"/>
      <c r="AS104" s="631"/>
      <c r="AT104" s="632"/>
      <c r="AU104" s="632"/>
      <c r="AV104" s="632"/>
      <c r="AW104" s="632"/>
      <c r="AX104" s="632"/>
      <c r="BA104" s="632"/>
      <c r="BB104" s="632"/>
      <c r="BC104" s="631"/>
      <c r="BD104" s="632"/>
      <c r="BE104" s="632"/>
      <c r="BF104" s="632"/>
      <c r="BG104" s="632"/>
      <c r="BH104" s="631"/>
      <c r="BI104" s="632"/>
      <c r="BJ104" s="632"/>
      <c r="BK104" s="632"/>
      <c r="BL104" s="632"/>
      <c r="BM104" s="632"/>
      <c r="BN104" s="632"/>
      <c r="BO104" s="632"/>
      <c r="BP104" s="632"/>
      <c r="BQ104" s="632"/>
      <c r="BR104" s="632"/>
      <c r="BS104" s="632"/>
      <c r="BT104" s="632"/>
      <c r="BU104" s="632"/>
      <c r="BV104" s="632"/>
      <c r="BW104" s="632"/>
      <c r="BX104" s="632"/>
      <c r="BY104" s="632"/>
      <c r="BZ104" s="632"/>
      <c r="CA104" s="632"/>
      <c r="CB104" s="632"/>
      <c r="CC104" s="632"/>
      <c r="CD104" s="632"/>
      <c r="CE104" s="632"/>
      <c r="CF104" s="632"/>
      <c r="CG104" s="632"/>
      <c r="CH104" s="632"/>
    </row>
    <row r="105" spans="37:86" s="582" customFormat="1" ht="15" customHeight="1" x14ac:dyDescent="0.4">
      <c r="AK105" s="632"/>
      <c r="AL105" s="631"/>
      <c r="AM105" s="631"/>
      <c r="AN105" s="631"/>
      <c r="AO105" s="631"/>
      <c r="AP105" s="631"/>
      <c r="AQ105" s="631"/>
      <c r="AR105" s="631"/>
      <c r="AS105" s="631"/>
      <c r="AT105" s="632"/>
      <c r="AU105" s="632"/>
      <c r="AV105" s="632"/>
      <c r="AW105" s="632"/>
      <c r="AX105" s="632"/>
      <c r="BA105" s="632"/>
      <c r="BB105" s="632"/>
      <c r="BC105" s="631"/>
      <c r="BD105" s="632"/>
      <c r="BE105" s="632"/>
      <c r="BF105" s="632"/>
      <c r="BG105" s="632"/>
      <c r="BH105" s="631"/>
      <c r="BI105" s="632"/>
      <c r="BJ105" s="632"/>
      <c r="BK105" s="632"/>
      <c r="BL105" s="632"/>
      <c r="BM105" s="632"/>
      <c r="BN105" s="632"/>
      <c r="BO105" s="632"/>
      <c r="BP105" s="632"/>
      <c r="BQ105" s="632"/>
      <c r="BR105" s="632"/>
      <c r="BS105" s="632"/>
      <c r="BT105" s="632"/>
      <c r="BU105" s="632"/>
      <c r="BV105" s="632"/>
      <c r="BW105" s="632"/>
      <c r="BX105" s="632"/>
      <c r="BY105" s="632"/>
      <c r="BZ105" s="632"/>
      <c r="CA105" s="632"/>
      <c r="CB105" s="632"/>
      <c r="CC105" s="632"/>
      <c r="CD105" s="632"/>
      <c r="CE105" s="632"/>
      <c r="CF105" s="632"/>
      <c r="CG105" s="632"/>
      <c r="CH105" s="632"/>
    </row>
    <row r="106" spans="37:86" s="582" customFormat="1" ht="15" customHeight="1" x14ac:dyDescent="0.4">
      <c r="AK106" s="632"/>
      <c r="AL106" s="631"/>
      <c r="AM106" s="631"/>
      <c r="AN106" s="631"/>
      <c r="AO106" s="631"/>
      <c r="AP106" s="631"/>
      <c r="AQ106" s="631"/>
      <c r="AR106" s="631"/>
      <c r="AS106" s="631"/>
      <c r="AT106" s="632"/>
      <c r="AU106" s="632"/>
      <c r="AV106" s="632"/>
      <c r="AW106" s="632"/>
      <c r="AX106" s="632"/>
      <c r="BA106" s="632"/>
      <c r="BB106" s="632"/>
      <c r="BC106" s="631"/>
      <c r="BD106" s="632"/>
      <c r="BE106" s="632"/>
      <c r="BF106" s="632"/>
      <c r="BG106" s="632"/>
      <c r="BH106" s="631"/>
      <c r="BI106" s="632"/>
      <c r="BJ106" s="632"/>
      <c r="BK106" s="632"/>
      <c r="BL106" s="632"/>
      <c r="BM106" s="632"/>
      <c r="BN106" s="632"/>
      <c r="BO106" s="632"/>
      <c r="BP106" s="632"/>
      <c r="BQ106" s="632"/>
      <c r="BR106" s="632"/>
      <c r="BS106" s="632"/>
      <c r="BT106" s="632"/>
      <c r="BU106" s="632"/>
      <c r="BV106" s="632"/>
      <c r="BW106" s="632"/>
      <c r="BX106" s="632"/>
      <c r="BY106" s="632"/>
      <c r="BZ106" s="632"/>
      <c r="CA106" s="632"/>
      <c r="CB106" s="632"/>
      <c r="CC106" s="632"/>
      <c r="CD106" s="632"/>
      <c r="CE106" s="632"/>
      <c r="CF106" s="632"/>
      <c r="CG106" s="632"/>
      <c r="CH106" s="632"/>
    </row>
    <row r="107" spans="37:86" s="582" customFormat="1" ht="15" customHeight="1" x14ac:dyDescent="0.4">
      <c r="AK107" s="632"/>
      <c r="AL107" s="631"/>
      <c r="AM107" s="631"/>
      <c r="AN107" s="631"/>
      <c r="AO107" s="631"/>
      <c r="AP107" s="631"/>
      <c r="AQ107" s="631"/>
      <c r="AR107" s="631"/>
      <c r="AS107" s="631"/>
      <c r="AT107" s="632"/>
      <c r="AU107" s="632"/>
      <c r="AV107" s="632"/>
      <c r="AW107" s="632"/>
      <c r="AX107" s="632"/>
      <c r="BA107" s="632"/>
      <c r="BB107" s="632"/>
      <c r="BC107" s="631"/>
      <c r="BD107" s="632"/>
      <c r="BE107" s="632"/>
      <c r="BF107" s="632"/>
      <c r="BG107" s="632"/>
      <c r="BH107" s="631"/>
      <c r="BI107" s="632"/>
      <c r="BJ107" s="632"/>
      <c r="BK107" s="632"/>
      <c r="BL107" s="632"/>
      <c r="BM107" s="632"/>
      <c r="BN107" s="632"/>
      <c r="BO107" s="632"/>
      <c r="BP107" s="632"/>
      <c r="BQ107" s="632"/>
      <c r="BR107" s="632"/>
      <c r="BS107" s="632"/>
      <c r="BT107" s="632"/>
      <c r="BU107" s="632"/>
      <c r="BV107" s="632"/>
      <c r="BW107" s="632"/>
      <c r="BX107" s="632"/>
      <c r="BY107" s="632"/>
      <c r="BZ107" s="632"/>
      <c r="CA107" s="632"/>
      <c r="CB107" s="632"/>
      <c r="CC107" s="632"/>
      <c r="CD107" s="632"/>
      <c r="CE107" s="632"/>
      <c r="CF107" s="632"/>
      <c r="CG107" s="632"/>
      <c r="CH107" s="632"/>
    </row>
    <row r="108" spans="37:86" s="582" customFormat="1" ht="15" customHeight="1" x14ac:dyDescent="0.4">
      <c r="AK108" s="632"/>
      <c r="AL108" s="631"/>
      <c r="AM108" s="631"/>
      <c r="AN108" s="631"/>
      <c r="AO108" s="631"/>
      <c r="AP108" s="631"/>
      <c r="AQ108" s="631"/>
      <c r="AR108" s="631"/>
      <c r="AS108" s="631"/>
      <c r="AT108" s="632"/>
      <c r="AU108" s="632"/>
      <c r="AV108" s="632"/>
      <c r="AW108" s="632"/>
      <c r="AX108" s="632"/>
      <c r="BA108" s="632"/>
      <c r="BB108" s="632"/>
      <c r="BC108" s="631"/>
      <c r="BD108" s="632"/>
      <c r="BE108" s="632"/>
      <c r="BF108" s="632"/>
      <c r="BG108" s="632"/>
      <c r="BH108" s="631"/>
      <c r="BI108" s="632"/>
      <c r="BJ108" s="632"/>
      <c r="BK108" s="632"/>
      <c r="BL108" s="632"/>
      <c r="BM108" s="632"/>
      <c r="BN108" s="632"/>
      <c r="BO108" s="632"/>
      <c r="BP108" s="632"/>
      <c r="BQ108" s="632"/>
      <c r="BR108" s="632"/>
      <c r="BS108" s="632"/>
      <c r="BT108" s="632"/>
      <c r="BU108" s="632"/>
      <c r="BV108" s="632"/>
      <c r="BW108" s="632"/>
      <c r="BX108" s="632"/>
      <c r="BY108" s="632"/>
      <c r="BZ108" s="632"/>
      <c r="CA108" s="632"/>
      <c r="CB108" s="632"/>
      <c r="CC108" s="632"/>
      <c r="CD108" s="632"/>
      <c r="CE108" s="632"/>
      <c r="CF108" s="632"/>
      <c r="CG108" s="632"/>
      <c r="CH108" s="632"/>
    </row>
    <row r="109" spans="37:86" s="582" customFormat="1" ht="15" customHeight="1" x14ac:dyDescent="0.4">
      <c r="AK109" s="632"/>
      <c r="AL109" s="631"/>
      <c r="AM109" s="631"/>
      <c r="AN109" s="631"/>
      <c r="AO109" s="631"/>
      <c r="AP109" s="631"/>
      <c r="AQ109" s="631"/>
      <c r="AR109" s="631"/>
      <c r="AS109" s="631"/>
      <c r="AT109" s="632"/>
      <c r="AU109" s="632"/>
      <c r="AV109" s="632"/>
      <c r="AW109" s="632"/>
      <c r="AX109" s="632"/>
      <c r="BA109" s="632"/>
      <c r="BB109" s="632"/>
      <c r="BC109" s="631"/>
      <c r="BD109" s="632"/>
      <c r="BE109" s="632"/>
      <c r="BF109" s="632"/>
      <c r="BG109" s="632"/>
      <c r="BH109" s="631"/>
      <c r="BI109" s="632"/>
      <c r="BJ109" s="632"/>
      <c r="BK109" s="632"/>
      <c r="BL109" s="632"/>
      <c r="BM109" s="632"/>
      <c r="BN109" s="632"/>
      <c r="BO109" s="632"/>
      <c r="BP109" s="632"/>
      <c r="BQ109" s="632"/>
      <c r="BR109" s="632"/>
      <c r="BS109" s="632"/>
      <c r="BT109" s="632"/>
      <c r="BU109" s="632"/>
      <c r="BV109" s="632"/>
      <c r="BW109" s="632"/>
      <c r="BX109" s="632"/>
      <c r="BY109" s="632"/>
      <c r="BZ109" s="632"/>
      <c r="CA109" s="632"/>
      <c r="CB109" s="632"/>
      <c r="CC109" s="632"/>
      <c r="CD109" s="632"/>
      <c r="CE109" s="632"/>
      <c r="CF109" s="632"/>
      <c r="CG109" s="632"/>
      <c r="CH109" s="632"/>
    </row>
    <row r="110" spans="37:86" s="582" customFormat="1" ht="15" customHeight="1" x14ac:dyDescent="0.4">
      <c r="AK110" s="632"/>
      <c r="AL110" s="631"/>
      <c r="AM110" s="631"/>
      <c r="AN110" s="631"/>
      <c r="AO110" s="631"/>
      <c r="AP110" s="631"/>
      <c r="AQ110" s="631"/>
      <c r="AR110" s="631"/>
      <c r="AS110" s="631"/>
      <c r="AT110" s="632"/>
      <c r="AU110" s="632"/>
      <c r="AV110" s="632"/>
      <c r="AW110" s="632"/>
      <c r="AX110" s="632"/>
      <c r="BA110" s="632"/>
      <c r="BB110" s="632"/>
      <c r="BC110" s="631"/>
      <c r="BD110" s="632"/>
      <c r="BE110" s="632"/>
      <c r="BF110" s="632"/>
      <c r="BG110" s="632"/>
      <c r="BH110" s="631"/>
      <c r="BI110" s="632"/>
      <c r="BJ110" s="632"/>
      <c r="BK110" s="632"/>
      <c r="BL110" s="632"/>
      <c r="BM110" s="632"/>
      <c r="BN110" s="632"/>
      <c r="BO110" s="632"/>
      <c r="BP110" s="632"/>
      <c r="BQ110" s="632"/>
      <c r="BR110" s="632"/>
      <c r="BS110" s="632"/>
      <c r="BT110" s="632"/>
      <c r="BU110" s="632"/>
      <c r="BV110" s="632"/>
      <c r="BW110" s="632"/>
      <c r="BX110" s="632"/>
      <c r="BY110" s="632"/>
      <c r="BZ110" s="632"/>
      <c r="CA110" s="632"/>
      <c r="CB110" s="632"/>
      <c r="CC110" s="632"/>
      <c r="CD110" s="632"/>
      <c r="CE110" s="632"/>
      <c r="CF110" s="632"/>
      <c r="CG110" s="632"/>
      <c r="CH110" s="632"/>
    </row>
    <row r="111" spans="37:86" s="582" customFormat="1" ht="15" customHeight="1" x14ac:dyDescent="0.4">
      <c r="AK111" s="632"/>
      <c r="AL111" s="631"/>
      <c r="AM111" s="631"/>
      <c r="AN111" s="631"/>
      <c r="AO111" s="631"/>
      <c r="AP111" s="631"/>
      <c r="AQ111" s="631"/>
      <c r="AR111" s="631"/>
      <c r="AS111" s="631"/>
      <c r="AT111" s="632"/>
      <c r="AU111" s="632"/>
      <c r="AV111" s="632"/>
      <c r="AW111" s="632"/>
      <c r="AX111" s="632"/>
      <c r="BA111" s="632"/>
      <c r="BB111" s="632"/>
      <c r="BC111" s="631"/>
      <c r="BD111" s="632"/>
      <c r="BE111" s="632"/>
      <c r="BF111" s="632"/>
      <c r="BG111" s="632"/>
      <c r="BH111" s="631"/>
      <c r="BI111" s="632"/>
      <c r="BJ111" s="632"/>
      <c r="BK111" s="632"/>
      <c r="BL111" s="632"/>
      <c r="BM111" s="632"/>
      <c r="BN111" s="632"/>
      <c r="BO111" s="632"/>
      <c r="BP111" s="632"/>
      <c r="BQ111" s="632"/>
      <c r="BR111" s="632"/>
      <c r="BS111" s="632"/>
      <c r="BT111" s="632"/>
      <c r="BU111" s="632"/>
      <c r="BV111" s="632"/>
      <c r="BW111" s="632"/>
      <c r="BX111" s="632"/>
      <c r="BY111" s="632"/>
      <c r="BZ111" s="632"/>
      <c r="CA111" s="632"/>
      <c r="CB111" s="632"/>
      <c r="CC111" s="632"/>
      <c r="CD111" s="632"/>
      <c r="CE111" s="632"/>
      <c r="CF111" s="632"/>
      <c r="CG111" s="632"/>
      <c r="CH111" s="632"/>
    </row>
    <row r="112" spans="37:86" s="582" customFormat="1" ht="15" customHeight="1" x14ac:dyDescent="0.4">
      <c r="AK112" s="632"/>
      <c r="AL112" s="631"/>
      <c r="AM112" s="631"/>
      <c r="AN112" s="631"/>
      <c r="AO112" s="631"/>
      <c r="AP112" s="631"/>
      <c r="AQ112" s="631"/>
      <c r="AR112" s="631"/>
      <c r="AS112" s="631"/>
      <c r="AT112" s="632"/>
      <c r="AU112" s="632"/>
      <c r="AV112" s="632"/>
      <c r="AW112" s="632"/>
      <c r="AX112" s="632"/>
      <c r="BA112" s="632"/>
      <c r="BB112" s="632"/>
      <c r="BC112" s="631"/>
      <c r="BD112" s="632"/>
      <c r="BE112" s="632"/>
      <c r="BF112" s="632"/>
      <c r="BG112" s="632"/>
      <c r="BH112" s="631"/>
      <c r="BI112" s="632"/>
      <c r="BJ112" s="632"/>
      <c r="BK112" s="632"/>
      <c r="BL112" s="632"/>
      <c r="BM112" s="632"/>
      <c r="BN112" s="632"/>
      <c r="BO112" s="632"/>
      <c r="BP112" s="632"/>
      <c r="BQ112" s="632"/>
      <c r="BR112" s="632"/>
      <c r="BS112" s="632"/>
      <c r="BT112" s="632"/>
      <c r="BU112" s="632"/>
      <c r="BV112" s="632"/>
      <c r="BW112" s="632"/>
      <c r="BX112" s="632"/>
      <c r="BY112" s="632"/>
      <c r="BZ112" s="632"/>
      <c r="CA112" s="632"/>
      <c r="CB112" s="632"/>
      <c r="CC112" s="632"/>
      <c r="CD112" s="632"/>
      <c r="CE112" s="632"/>
      <c r="CF112" s="632"/>
      <c r="CG112" s="632"/>
      <c r="CH112" s="632"/>
    </row>
    <row r="113" spans="37:86" s="582" customFormat="1" ht="15" customHeight="1" x14ac:dyDescent="0.4">
      <c r="AK113" s="632"/>
      <c r="AL113" s="631"/>
      <c r="AM113" s="631"/>
      <c r="AN113" s="631"/>
      <c r="AO113" s="631"/>
      <c r="AP113" s="631"/>
      <c r="AQ113" s="631"/>
      <c r="AR113" s="631"/>
      <c r="AS113" s="631"/>
      <c r="AT113" s="632"/>
      <c r="AU113" s="632"/>
      <c r="AV113" s="632"/>
      <c r="AW113" s="632"/>
      <c r="AX113" s="632"/>
      <c r="BA113" s="632"/>
      <c r="BB113" s="632"/>
      <c r="BC113" s="631"/>
      <c r="BD113" s="632"/>
      <c r="BE113" s="632"/>
      <c r="BF113" s="632"/>
      <c r="BG113" s="632"/>
      <c r="BH113" s="631"/>
      <c r="BI113" s="632"/>
      <c r="BJ113" s="632"/>
      <c r="BK113" s="632"/>
      <c r="BL113" s="632"/>
      <c r="BM113" s="632"/>
      <c r="BN113" s="632"/>
      <c r="BO113" s="632"/>
      <c r="BP113" s="632"/>
      <c r="BQ113" s="632"/>
      <c r="BR113" s="632"/>
      <c r="BS113" s="632"/>
      <c r="BT113" s="632"/>
      <c r="BU113" s="632"/>
      <c r="BV113" s="632"/>
      <c r="BW113" s="632"/>
      <c r="BX113" s="632"/>
      <c r="BY113" s="632"/>
      <c r="BZ113" s="632"/>
      <c r="CA113" s="632"/>
      <c r="CB113" s="632"/>
      <c r="CC113" s="632"/>
      <c r="CD113" s="632"/>
      <c r="CE113" s="632"/>
      <c r="CF113" s="632"/>
      <c r="CG113" s="632"/>
      <c r="CH113" s="632"/>
    </row>
    <row r="114" spans="37:86" s="582" customFormat="1" ht="15" customHeight="1" x14ac:dyDescent="0.4">
      <c r="AK114" s="632"/>
      <c r="AL114" s="631"/>
      <c r="AM114" s="631"/>
      <c r="AN114" s="631"/>
      <c r="AO114" s="631"/>
      <c r="AP114" s="631"/>
      <c r="AQ114" s="631"/>
      <c r="AR114" s="631"/>
      <c r="AS114" s="631"/>
      <c r="AT114" s="632"/>
      <c r="AU114" s="632"/>
      <c r="AV114" s="632"/>
      <c r="AW114" s="632"/>
      <c r="AX114" s="632"/>
      <c r="BA114" s="632"/>
      <c r="BB114" s="632"/>
      <c r="BC114" s="631"/>
      <c r="BD114" s="632"/>
      <c r="BE114" s="632"/>
      <c r="BF114" s="632"/>
      <c r="BG114" s="632"/>
      <c r="BH114" s="631"/>
      <c r="BI114" s="632"/>
      <c r="BJ114" s="632"/>
      <c r="BK114" s="632"/>
      <c r="BL114" s="632"/>
      <c r="BM114" s="632"/>
      <c r="BN114" s="632"/>
      <c r="BO114" s="632"/>
      <c r="BP114" s="632"/>
      <c r="BQ114" s="632"/>
      <c r="BR114" s="632"/>
      <c r="BS114" s="632"/>
      <c r="BT114" s="632"/>
      <c r="BU114" s="632"/>
      <c r="BV114" s="632"/>
      <c r="BW114" s="632"/>
      <c r="BX114" s="632"/>
      <c r="BY114" s="632"/>
      <c r="BZ114" s="632"/>
      <c r="CA114" s="632"/>
      <c r="CB114" s="632"/>
      <c r="CC114" s="632"/>
      <c r="CD114" s="632"/>
      <c r="CE114" s="632"/>
      <c r="CF114" s="632"/>
      <c r="CG114" s="632"/>
      <c r="CH114" s="632"/>
    </row>
    <row r="115" spans="37:86" s="582" customFormat="1" ht="15" customHeight="1" x14ac:dyDescent="0.4">
      <c r="AK115" s="632"/>
      <c r="AL115" s="631"/>
      <c r="AM115" s="631"/>
      <c r="AN115" s="631"/>
      <c r="AO115" s="631"/>
      <c r="AP115" s="631"/>
      <c r="AQ115" s="631"/>
      <c r="AR115" s="631"/>
      <c r="AS115" s="631"/>
      <c r="AT115" s="632"/>
      <c r="AU115" s="632"/>
      <c r="AV115" s="632"/>
      <c r="AW115" s="632"/>
      <c r="AX115" s="632"/>
      <c r="BA115" s="632"/>
      <c r="BB115" s="632"/>
      <c r="BC115" s="631"/>
      <c r="BD115" s="632"/>
      <c r="BE115" s="632"/>
      <c r="BF115" s="632"/>
      <c r="BG115" s="632"/>
      <c r="BH115" s="631"/>
      <c r="BI115" s="632"/>
      <c r="BJ115" s="632"/>
      <c r="BK115" s="632"/>
      <c r="BL115" s="632"/>
      <c r="BM115" s="632"/>
      <c r="BN115" s="632"/>
      <c r="BO115" s="632"/>
      <c r="BP115" s="632"/>
      <c r="BQ115" s="632"/>
      <c r="BR115" s="632"/>
      <c r="BS115" s="632"/>
      <c r="BT115" s="632"/>
      <c r="BU115" s="632"/>
      <c r="BV115" s="632"/>
      <c r="BW115" s="632"/>
      <c r="BX115" s="632"/>
      <c r="BY115" s="632"/>
      <c r="BZ115" s="632"/>
      <c r="CA115" s="632"/>
      <c r="CB115" s="632"/>
      <c r="CC115" s="632"/>
      <c r="CD115" s="632"/>
      <c r="CE115" s="632"/>
      <c r="CF115" s="632"/>
      <c r="CG115" s="632"/>
      <c r="CH115" s="632"/>
    </row>
    <row r="116" spans="37:86" s="582" customFormat="1" ht="15" customHeight="1" x14ac:dyDescent="0.4">
      <c r="AK116" s="632"/>
      <c r="AL116" s="631"/>
      <c r="AM116" s="631"/>
      <c r="AN116" s="631"/>
      <c r="AO116" s="631"/>
      <c r="AP116" s="631"/>
      <c r="AQ116" s="631"/>
      <c r="AR116" s="631"/>
      <c r="AS116" s="631"/>
      <c r="AT116" s="632"/>
      <c r="AU116" s="632"/>
      <c r="AV116" s="632"/>
      <c r="AW116" s="632"/>
      <c r="AX116" s="632"/>
      <c r="BA116" s="632"/>
      <c r="BB116" s="632"/>
      <c r="BC116" s="631"/>
      <c r="BD116" s="632"/>
      <c r="BE116" s="632"/>
      <c r="BF116" s="632"/>
      <c r="BG116" s="632"/>
      <c r="BH116" s="631"/>
      <c r="BI116" s="632"/>
      <c r="BJ116" s="632"/>
      <c r="BK116" s="632"/>
      <c r="BL116" s="632"/>
      <c r="BM116" s="632"/>
      <c r="BN116" s="632"/>
      <c r="BO116" s="632"/>
      <c r="BP116" s="632"/>
      <c r="BQ116" s="632"/>
      <c r="BR116" s="632"/>
      <c r="BS116" s="632"/>
      <c r="BT116" s="632"/>
      <c r="BU116" s="632"/>
      <c r="BV116" s="632"/>
      <c r="BW116" s="632"/>
      <c r="BX116" s="632"/>
      <c r="BY116" s="632"/>
      <c r="BZ116" s="632"/>
      <c r="CA116" s="632"/>
      <c r="CB116" s="632"/>
      <c r="CC116" s="632"/>
      <c r="CD116" s="632"/>
      <c r="CE116" s="632"/>
      <c r="CF116" s="632"/>
      <c r="CG116" s="632"/>
      <c r="CH116" s="632"/>
    </row>
    <row r="117" spans="37:86" s="582" customFormat="1" ht="15" customHeight="1" x14ac:dyDescent="0.4">
      <c r="AK117" s="632"/>
      <c r="AL117" s="631"/>
      <c r="AM117" s="631"/>
      <c r="AN117" s="631"/>
      <c r="AO117" s="631"/>
      <c r="AP117" s="631"/>
      <c r="AQ117" s="631"/>
      <c r="AR117" s="631"/>
      <c r="AS117" s="631"/>
      <c r="AT117" s="632"/>
      <c r="AU117" s="632"/>
      <c r="AV117" s="632"/>
      <c r="AW117" s="632"/>
      <c r="AX117" s="632"/>
      <c r="BA117" s="632"/>
      <c r="BB117" s="632"/>
      <c r="BC117" s="631"/>
      <c r="BD117" s="632"/>
      <c r="BE117" s="632"/>
      <c r="BF117" s="632"/>
      <c r="BG117" s="632"/>
      <c r="BH117" s="631"/>
      <c r="BI117" s="632"/>
      <c r="BJ117" s="632"/>
      <c r="BK117" s="632"/>
      <c r="BL117" s="632"/>
      <c r="BM117" s="632"/>
      <c r="BN117" s="632"/>
      <c r="BO117" s="632"/>
      <c r="BP117" s="632"/>
      <c r="BQ117" s="632"/>
      <c r="BR117" s="632"/>
      <c r="BS117" s="632"/>
      <c r="BT117" s="632"/>
      <c r="BU117" s="632"/>
      <c r="BV117" s="632"/>
      <c r="BW117" s="632"/>
      <c r="BX117" s="632"/>
      <c r="BY117" s="632"/>
      <c r="BZ117" s="632"/>
      <c r="CA117" s="632"/>
      <c r="CB117" s="632"/>
      <c r="CC117" s="632"/>
      <c r="CD117" s="632"/>
      <c r="CE117" s="632"/>
      <c r="CF117" s="632"/>
      <c r="CG117" s="632"/>
      <c r="CH117" s="632"/>
    </row>
    <row r="118" spans="37:86" s="582" customFormat="1" ht="15" customHeight="1" x14ac:dyDescent="0.4">
      <c r="AK118" s="632"/>
      <c r="AL118" s="631"/>
      <c r="AM118" s="631"/>
      <c r="AN118" s="631"/>
      <c r="AO118" s="631"/>
      <c r="AP118" s="631"/>
      <c r="AQ118" s="631"/>
      <c r="AR118" s="631"/>
      <c r="AS118" s="631"/>
      <c r="AT118" s="632"/>
      <c r="AU118" s="632"/>
      <c r="AV118" s="632"/>
      <c r="AW118" s="632"/>
      <c r="AX118" s="632"/>
      <c r="BA118" s="632"/>
      <c r="BB118" s="632"/>
      <c r="BC118" s="631"/>
      <c r="BD118" s="632"/>
      <c r="BE118" s="632"/>
      <c r="BF118" s="632"/>
      <c r="BG118" s="632"/>
      <c r="BH118" s="631"/>
      <c r="BI118" s="632"/>
      <c r="BJ118" s="632"/>
      <c r="BK118" s="632"/>
      <c r="BL118" s="632"/>
      <c r="BM118" s="632"/>
      <c r="BN118" s="632"/>
      <c r="BO118" s="632"/>
      <c r="BP118" s="632"/>
      <c r="BQ118" s="632"/>
      <c r="BR118" s="632"/>
      <c r="BS118" s="632"/>
      <c r="BT118" s="632"/>
      <c r="BU118" s="632"/>
      <c r="BV118" s="632"/>
      <c r="BW118" s="632"/>
      <c r="BX118" s="632"/>
      <c r="BY118" s="632"/>
      <c r="BZ118" s="632"/>
      <c r="CA118" s="632"/>
      <c r="CB118" s="632"/>
      <c r="CC118" s="632"/>
      <c r="CD118" s="632"/>
      <c r="CE118" s="632"/>
      <c r="CF118" s="632"/>
      <c r="CG118" s="632"/>
      <c r="CH118" s="632"/>
    </row>
    <row r="119" spans="37:86" s="582" customFormat="1" ht="15" customHeight="1" x14ac:dyDescent="0.4">
      <c r="AK119" s="632"/>
      <c r="AL119" s="631"/>
      <c r="AM119" s="631"/>
      <c r="AN119" s="631"/>
      <c r="AO119" s="631"/>
      <c r="AP119" s="631"/>
      <c r="AQ119" s="631"/>
      <c r="AR119" s="631"/>
      <c r="AS119" s="631"/>
      <c r="AT119" s="632"/>
      <c r="AU119" s="632"/>
      <c r="AV119" s="632"/>
      <c r="AW119" s="632"/>
      <c r="AX119" s="632"/>
      <c r="BA119" s="632"/>
      <c r="BB119" s="632"/>
      <c r="BC119" s="631"/>
      <c r="BD119" s="632"/>
      <c r="BE119" s="632"/>
      <c r="BF119" s="632"/>
      <c r="BG119" s="632"/>
      <c r="BH119" s="631"/>
      <c r="BI119" s="632"/>
      <c r="BJ119" s="632"/>
      <c r="BK119" s="632"/>
      <c r="BL119" s="632"/>
      <c r="BM119" s="632"/>
      <c r="BN119" s="632"/>
      <c r="BO119" s="632"/>
      <c r="BP119" s="632"/>
      <c r="BQ119" s="632"/>
      <c r="BR119" s="632"/>
      <c r="BS119" s="632"/>
      <c r="BT119" s="632"/>
      <c r="BU119" s="632"/>
      <c r="BV119" s="632"/>
      <c r="BW119" s="632"/>
      <c r="BX119" s="632"/>
      <c r="BY119" s="632"/>
      <c r="BZ119" s="632"/>
      <c r="CA119" s="632"/>
      <c r="CB119" s="632"/>
      <c r="CC119" s="632"/>
      <c r="CD119" s="632"/>
      <c r="CE119" s="632"/>
      <c r="CF119" s="632"/>
      <c r="CG119" s="632"/>
      <c r="CH119" s="632"/>
    </row>
    <row r="120" spans="37:86" s="582" customFormat="1" ht="15" customHeight="1" x14ac:dyDescent="0.4">
      <c r="AK120" s="632"/>
      <c r="AL120" s="631"/>
      <c r="AM120" s="631"/>
      <c r="AN120" s="631"/>
      <c r="AO120" s="631"/>
      <c r="AP120" s="631"/>
      <c r="AQ120" s="631"/>
      <c r="AR120" s="631"/>
      <c r="AS120" s="631"/>
      <c r="AT120" s="632"/>
      <c r="AU120" s="632"/>
      <c r="AV120" s="632"/>
      <c r="AW120" s="632"/>
      <c r="AX120" s="632"/>
      <c r="BA120" s="632"/>
      <c r="BB120" s="632"/>
      <c r="BC120" s="631"/>
      <c r="BD120" s="632"/>
      <c r="BE120" s="632"/>
      <c r="BF120" s="632"/>
      <c r="BG120" s="632"/>
      <c r="BH120" s="631"/>
      <c r="BI120" s="632"/>
      <c r="BJ120" s="632"/>
      <c r="BK120" s="632"/>
      <c r="BL120" s="632"/>
      <c r="BM120" s="632"/>
      <c r="BN120" s="632"/>
      <c r="BO120" s="632"/>
      <c r="BP120" s="632"/>
      <c r="BQ120" s="632"/>
      <c r="BR120" s="632"/>
      <c r="BS120" s="632"/>
      <c r="BT120" s="632"/>
      <c r="BU120" s="632"/>
      <c r="BV120" s="632"/>
      <c r="BW120" s="632"/>
      <c r="BX120" s="632"/>
      <c r="BY120" s="632"/>
      <c r="BZ120" s="632"/>
      <c r="CA120" s="632"/>
      <c r="CB120" s="632"/>
      <c r="CC120" s="632"/>
      <c r="CD120" s="632"/>
      <c r="CE120" s="632"/>
      <c r="CF120" s="632"/>
      <c r="CG120" s="632"/>
      <c r="CH120" s="632"/>
    </row>
    <row r="121" spans="37:86" s="582" customFormat="1" ht="15" customHeight="1" x14ac:dyDescent="0.4">
      <c r="AK121" s="632"/>
      <c r="AL121" s="631"/>
      <c r="AM121" s="631"/>
      <c r="AN121" s="631"/>
      <c r="AO121" s="631"/>
      <c r="AP121" s="631"/>
      <c r="AQ121" s="631"/>
      <c r="AR121" s="631"/>
      <c r="AS121" s="631"/>
      <c r="AT121" s="632"/>
      <c r="AU121" s="632"/>
      <c r="AV121" s="632"/>
      <c r="AW121" s="632"/>
      <c r="AX121" s="632"/>
      <c r="BA121" s="632"/>
      <c r="BB121" s="632"/>
      <c r="BC121" s="631"/>
      <c r="BD121" s="632"/>
      <c r="BE121" s="632"/>
      <c r="BF121" s="632"/>
      <c r="BG121" s="632"/>
      <c r="BH121" s="631"/>
      <c r="BI121" s="632"/>
      <c r="BJ121" s="632"/>
      <c r="BK121" s="632"/>
      <c r="BL121" s="632"/>
      <c r="BM121" s="632"/>
      <c r="BN121" s="632"/>
      <c r="BO121" s="632"/>
      <c r="BP121" s="632"/>
      <c r="BQ121" s="632"/>
      <c r="BR121" s="632"/>
      <c r="BS121" s="632"/>
      <c r="BT121" s="632"/>
      <c r="BU121" s="632"/>
      <c r="BV121" s="632"/>
      <c r="BW121" s="632"/>
      <c r="BX121" s="632"/>
      <c r="BY121" s="632"/>
      <c r="BZ121" s="632"/>
      <c r="CA121" s="632"/>
      <c r="CB121" s="632"/>
      <c r="CC121" s="632"/>
      <c r="CD121" s="632"/>
      <c r="CE121" s="632"/>
      <c r="CF121" s="632"/>
      <c r="CG121" s="632"/>
      <c r="CH121" s="632"/>
    </row>
    <row r="122" spans="37:86" s="582" customFormat="1" ht="15" customHeight="1" x14ac:dyDescent="0.4">
      <c r="AK122" s="632"/>
      <c r="AL122" s="631"/>
      <c r="AM122" s="631"/>
      <c r="AN122" s="631"/>
      <c r="AO122" s="631"/>
      <c r="AP122" s="631"/>
      <c r="AQ122" s="631"/>
      <c r="AR122" s="631"/>
      <c r="AS122" s="631"/>
      <c r="AT122" s="632"/>
      <c r="AU122" s="632"/>
      <c r="AV122" s="632"/>
      <c r="AW122" s="632"/>
      <c r="AX122" s="632"/>
      <c r="BA122" s="632"/>
      <c r="BB122" s="632"/>
      <c r="BC122" s="631"/>
      <c r="BD122" s="632"/>
      <c r="BE122" s="632"/>
      <c r="BF122" s="632"/>
      <c r="BG122" s="632"/>
      <c r="BH122" s="631"/>
      <c r="BI122" s="632"/>
      <c r="BJ122" s="632"/>
      <c r="BK122" s="632"/>
      <c r="BL122" s="632"/>
      <c r="BM122" s="632"/>
      <c r="BN122" s="632"/>
      <c r="BO122" s="632"/>
      <c r="BP122" s="632"/>
      <c r="BQ122" s="632"/>
      <c r="BR122" s="632"/>
      <c r="BS122" s="632"/>
      <c r="BT122" s="632"/>
      <c r="BU122" s="632"/>
      <c r="BV122" s="632"/>
      <c r="BW122" s="632"/>
      <c r="BX122" s="632"/>
      <c r="BY122" s="632"/>
      <c r="BZ122" s="632"/>
      <c r="CA122" s="632"/>
      <c r="CB122" s="632"/>
      <c r="CC122" s="632"/>
      <c r="CD122" s="632"/>
      <c r="CE122" s="632"/>
      <c r="CF122" s="632"/>
      <c r="CG122" s="632"/>
      <c r="CH122" s="632"/>
    </row>
    <row r="123" spans="37:86" s="582" customFormat="1" ht="15" customHeight="1" x14ac:dyDescent="0.4">
      <c r="AK123" s="632"/>
      <c r="AL123" s="631"/>
      <c r="AM123" s="631"/>
      <c r="AN123" s="631"/>
      <c r="AO123" s="631"/>
      <c r="AP123" s="631"/>
      <c r="AQ123" s="631"/>
      <c r="AR123" s="631"/>
      <c r="AS123" s="631"/>
      <c r="AT123" s="632"/>
      <c r="AU123" s="632"/>
      <c r="AV123" s="632"/>
      <c r="AW123" s="632"/>
      <c r="AX123" s="632"/>
      <c r="BA123" s="632"/>
      <c r="BB123" s="632"/>
      <c r="BC123" s="631"/>
      <c r="BD123" s="632"/>
      <c r="BE123" s="632"/>
      <c r="BF123" s="632"/>
      <c r="BG123" s="632"/>
      <c r="BH123" s="631"/>
      <c r="BI123" s="632"/>
      <c r="BJ123" s="632"/>
      <c r="BK123" s="632"/>
      <c r="BL123" s="632"/>
      <c r="BM123" s="632"/>
      <c r="BN123" s="632"/>
      <c r="BO123" s="632"/>
      <c r="BP123" s="632"/>
      <c r="BQ123" s="632"/>
      <c r="BR123" s="632"/>
      <c r="BS123" s="632"/>
      <c r="BT123" s="632"/>
      <c r="BU123" s="632"/>
      <c r="BV123" s="632"/>
      <c r="BW123" s="632"/>
      <c r="BX123" s="632"/>
      <c r="BY123" s="632"/>
      <c r="BZ123" s="632"/>
      <c r="CA123" s="632"/>
      <c r="CB123" s="632"/>
      <c r="CC123" s="632"/>
      <c r="CD123" s="632"/>
      <c r="CE123" s="632"/>
      <c r="CF123" s="632"/>
      <c r="CG123" s="632"/>
      <c r="CH123" s="632"/>
    </row>
    <row r="124" spans="37:86" s="582" customFormat="1" ht="15" customHeight="1" x14ac:dyDescent="0.4">
      <c r="AK124" s="632"/>
      <c r="AL124" s="631"/>
      <c r="AM124" s="631"/>
      <c r="AN124" s="631"/>
      <c r="AO124" s="631"/>
      <c r="AP124" s="631"/>
      <c r="AQ124" s="631"/>
      <c r="AR124" s="631"/>
      <c r="AS124" s="631"/>
      <c r="AT124" s="632"/>
      <c r="AU124" s="632"/>
      <c r="AV124" s="632"/>
      <c r="AW124" s="632"/>
      <c r="AX124" s="632"/>
      <c r="BA124" s="632"/>
      <c r="BB124" s="632"/>
      <c r="BC124" s="631"/>
      <c r="BD124" s="632"/>
      <c r="BE124" s="632"/>
      <c r="BF124" s="632"/>
      <c r="BG124" s="632"/>
      <c r="BH124" s="631"/>
      <c r="BI124" s="632"/>
      <c r="BJ124" s="632"/>
      <c r="BK124" s="632"/>
      <c r="BL124" s="632"/>
      <c r="BM124" s="632"/>
      <c r="BN124" s="632"/>
      <c r="BO124" s="632"/>
      <c r="BP124" s="632"/>
      <c r="BQ124" s="632"/>
      <c r="BR124" s="632"/>
      <c r="BS124" s="632"/>
      <c r="BT124" s="632"/>
      <c r="BU124" s="632"/>
      <c r="BV124" s="632"/>
      <c r="BW124" s="632"/>
      <c r="BX124" s="632"/>
      <c r="BY124" s="632"/>
      <c r="BZ124" s="632"/>
      <c r="CA124" s="632"/>
      <c r="CB124" s="632"/>
      <c r="CC124" s="632"/>
      <c r="CD124" s="632"/>
      <c r="CE124" s="632"/>
      <c r="CF124" s="632"/>
      <c r="CG124" s="632"/>
      <c r="CH124" s="632"/>
    </row>
    <row r="125" spans="37:86" s="582" customFormat="1" ht="15" customHeight="1" x14ac:dyDescent="0.4">
      <c r="AK125" s="632"/>
      <c r="AL125" s="631"/>
      <c r="AM125" s="631"/>
      <c r="AN125" s="631"/>
      <c r="AO125" s="631"/>
      <c r="AP125" s="631"/>
      <c r="AQ125" s="631"/>
      <c r="AR125" s="631"/>
      <c r="AS125" s="631"/>
      <c r="AT125" s="632"/>
      <c r="AU125" s="632"/>
      <c r="AV125" s="632"/>
      <c r="AW125" s="632"/>
      <c r="AX125" s="632"/>
      <c r="BA125" s="632"/>
      <c r="BB125" s="632"/>
      <c r="BC125" s="631"/>
      <c r="BD125" s="632"/>
      <c r="BE125" s="632"/>
      <c r="BF125" s="632"/>
      <c r="BG125" s="632"/>
      <c r="BH125" s="631"/>
      <c r="BI125" s="632"/>
      <c r="BJ125" s="632"/>
      <c r="BK125" s="632"/>
      <c r="BL125" s="632"/>
      <c r="BM125" s="632"/>
      <c r="BN125" s="632"/>
      <c r="BO125" s="632"/>
      <c r="BP125" s="632"/>
      <c r="BQ125" s="632"/>
      <c r="BR125" s="632"/>
      <c r="BS125" s="632"/>
      <c r="BT125" s="632"/>
      <c r="BU125" s="632"/>
      <c r="BV125" s="632"/>
      <c r="BW125" s="632"/>
      <c r="BX125" s="632"/>
      <c r="BY125" s="632"/>
      <c r="BZ125" s="632"/>
      <c r="CA125" s="632"/>
      <c r="CB125" s="632"/>
      <c r="CC125" s="632"/>
      <c r="CD125" s="632"/>
      <c r="CE125" s="632"/>
      <c r="CF125" s="632"/>
      <c r="CG125" s="632"/>
      <c r="CH125" s="632"/>
    </row>
    <row r="126" spans="37:86" s="582" customFormat="1" ht="15" customHeight="1" x14ac:dyDescent="0.4">
      <c r="AK126" s="632"/>
      <c r="AL126" s="631"/>
      <c r="AM126" s="631"/>
      <c r="AN126" s="631"/>
      <c r="AO126" s="631"/>
      <c r="AP126" s="631"/>
      <c r="AQ126" s="631"/>
      <c r="AR126" s="631"/>
      <c r="AS126" s="631"/>
      <c r="AT126" s="632"/>
      <c r="AU126" s="632"/>
      <c r="AV126" s="632"/>
      <c r="AW126" s="632"/>
      <c r="AX126" s="632"/>
      <c r="BA126" s="632"/>
      <c r="BB126" s="632"/>
      <c r="BC126" s="631"/>
      <c r="BD126" s="632"/>
      <c r="BE126" s="632"/>
      <c r="BF126" s="632"/>
      <c r="BG126" s="632"/>
      <c r="BH126" s="631"/>
      <c r="BI126" s="632"/>
      <c r="BJ126" s="632"/>
      <c r="BK126" s="632"/>
      <c r="BL126" s="632"/>
      <c r="BM126" s="632"/>
      <c r="BN126" s="632"/>
      <c r="BO126" s="632"/>
      <c r="BP126" s="632"/>
      <c r="BQ126" s="632"/>
      <c r="BR126" s="632"/>
      <c r="BS126" s="632"/>
      <c r="BT126" s="632"/>
      <c r="BU126" s="632"/>
      <c r="BV126" s="632"/>
      <c r="BW126" s="632"/>
      <c r="BX126" s="632"/>
      <c r="BY126" s="632"/>
      <c r="BZ126" s="632"/>
      <c r="CA126" s="632"/>
      <c r="CB126" s="632"/>
      <c r="CC126" s="632"/>
      <c r="CD126" s="632"/>
      <c r="CE126" s="632"/>
      <c r="CF126" s="632"/>
      <c r="CG126" s="632"/>
      <c r="CH126" s="632"/>
    </row>
    <row r="127" spans="37:86" s="582" customFormat="1" ht="15" customHeight="1" x14ac:dyDescent="0.4">
      <c r="AK127" s="632"/>
      <c r="AL127" s="631"/>
      <c r="AM127" s="631"/>
      <c r="AN127" s="631"/>
      <c r="AO127" s="631"/>
      <c r="AP127" s="631"/>
      <c r="AQ127" s="631"/>
      <c r="AR127" s="631"/>
      <c r="AS127" s="631"/>
      <c r="AT127" s="632"/>
      <c r="AU127" s="632"/>
      <c r="AV127" s="632"/>
      <c r="AW127" s="632"/>
      <c r="AX127" s="632"/>
      <c r="BA127" s="632"/>
      <c r="BB127" s="632"/>
      <c r="BC127" s="631"/>
      <c r="BD127" s="632"/>
      <c r="BE127" s="632"/>
      <c r="BF127" s="632"/>
      <c r="BG127" s="632"/>
      <c r="BH127" s="631"/>
      <c r="BI127" s="632"/>
      <c r="BJ127" s="632"/>
      <c r="BK127" s="632"/>
      <c r="BL127" s="632"/>
      <c r="BM127" s="632"/>
      <c r="BN127" s="632"/>
      <c r="BO127" s="632"/>
      <c r="BP127" s="632"/>
      <c r="BQ127" s="632"/>
      <c r="BR127" s="632"/>
      <c r="BS127" s="632"/>
      <c r="BT127" s="632"/>
      <c r="BU127" s="632"/>
      <c r="BV127" s="632"/>
      <c r="BW127" s="632"/>
      <c r="BX127" s="632"/>
      <c r="BY127" s="632"/>
      <c r="BZ127" s="632"/>
      <c r="CA127" s="632"/>
      <c r="CB127" s="632"/>
      <c r="CC127" s="632"/>
      <c r="CD127" s="632"/>
      <c r="CE127" s="632"/>
      <c r="CF127" s="632"/>
      <c r="CG127" s="632"/>
      <c r="CH127" s="632"/>
    </row>
    <row r="128" spans="37:86" s="582" customFormat="1" ht="15" customHeight="1" x14ac:dyDescent="0.4">
      <c r="AK128" s="632"/>
      <c r="AL128" s="631"/>
      <c r="AM128" s="631"/>
      <c r="AN128" s="631"/>
      <c r="AO128" s="631"/>
      <c r="AP128" s="631"/>
      <c r="AQ128" s="631"/>
      <c r="AR128" s="631"/>
      <c r="AS128" s="631"/>
      <c r="AT128" s="632"/>
      <c r="AU128" s="632"/>
      <c r="AV128" s="632"/>
      <c r="AW128" s="632"/>
      <c r="AX128" s="632"/>
      <c r="BA128" s="632"/>
      <c r="BB128" s="632"/>
      <c r="BC128" s="631"/>
      <c r="BD128" s="632"/>
      <c r="BE128" s="632"/>
      <c r="BF128" s="632"/>
      <c r="BG128" s="632"/>
      <c r="BH128" s="631"/>
      <c r="BI128" s="632"/>
      <c r="BJ128" s="632"/>
      <c r="BK128" s="632"/>
      <c r="BL128" s="632"/>
      <c r="BM128" s="632"/>
      <c r="BN128" s="632"/>
      <c r="BO128" s="632"/>
      <c r="BP128" s="632"/>
      <c r="BQ128" s="632"/>
      <c r="BR128" s="632"/>
      <c r="BS128" s="632"/>
      <c r="BT128" s="632"/>
      <c r="BU128" s="632"/>
      <c r="BV128" s="632"/>
      <c r="BW128" s="632"/>
      <c r="BX128" s="632"/>
      <c r="BY128" s="632"/>
      <c r="BZ128" s="632"/>
      <c r="CA128" s="632"/>
      <c r="CB128" s="632"/>
      <c r="CC128" s="632"/>
      <c r="CD128" s="632"/>
      <c r="CE128" s="632"/>
      <c r="CF128" s="632"/>
      <c r="CG128" s="632"/>
      <c r="CH128" s="632"/>
    </row>
    <row r="129" spans="37:86" s="582" customFormat="1" ht="15" customHeight="1" x14ac:dyDescent="0.4">
      <c r="AK129" s="632"/>
      <c r="AL129" s="631"/>
      <c r="AM129" s="631"/>
      <c r="AN129" s="631"/>
      <c r="AO129" s="631"/>
      <c r="AP129" s="631"/>
      <c r="AQ129" s="631"/>
      <c r="AR129" s="631"/>
      <c r="AS129" s="631"/>
      <c r="AT129" s="632"/>
      <c r="AU129" s="632"/>
      <c r="AV129" s="632"/>
      <c r="AW129" s="632"/>
      <c r="AX129" s="632"/>
      <c r="BA129" s="632"/>
      <c r="BB129" s="632"/>
      <c r="BC129" s="631"/>
      <c r="BD129" s="632"/>
      <c r="BE129" s="632"/>
      <c r="BF129" s="632"/>
      <c r="BG129" s="632"/>
      <c r="BH129" s="631"/>
      <c r="BI129" s="632"/>
      <c r="BJ129" s="632"/>
      <c r="BK129" s="632"/>
      <c r="BL129" s="632"/>
      <c r="BM129" s="632"/>
      <c r="BN129" s="632"/>
      <c r="BO129" s="632"/>
      <c r="BP129" s="632"/>
      <c r="BQ129" s="632"/>
      <c r="BR129" s="632"/>
      <c r="BS129" s="632"/>
      <c r="BT129" s="632"/>
      <c r="BU129" s="632"/>
      <c r="BV129" s="632"/>
      <c r="BW129" s="632"/>
      <c r="BX129" s="632"/>
      <c r="BY129" s="632"/>
      <c r="BZ129" s="632"/>
      <c r="CA129" s="632"/>
      <c r="CB129" s="632"/>
      <c r="CC129" s="632"/>
      <c r="CD129" s="632"/>
      <c r="CE129" s="632"/>
      <c r="CF129" s="632"/>
      <c r="CG129" s="632"/>
      <c r="CH129" s="632"/>
    </row>
    <row r="130" spans="37:86" s="582" customFormat="1" ht="15" customHeight="1" x14ac:dyDescent="0.4">
      <c r="AK130" s="632"/>
      <c r="AL130" s="631"/>
      <c r="AM130" s="631"/>
      <c r="AN130" s="631"/>
      <c r="AO130" s="631"/>
      <c r="AP130" s="631"/>
      <c r="AQ130" s="631"/>
      <c r="AR130" s="631"/>
      <c r="AS130" s="631"/>
      <c r="AT130" s="632"/>
      <c r="AU130" s="632"/>
      <c r="AV130" s="632"/>
      <c r="AW130" s="632"/>
      <c r="AX130" s="632"/>
      <c r="BA130" s="632"/>
      <c r="BB130" s="632"/>
      <c r="BC130" s="631"/>
      <c r="BD130" s="632"/>
      <c r="BE130" s="632"/>
      <c r="BF130" s="632"/>
      <c r="BG130" s="632"/>
      <c r="BH130" s="631"/>
      <c r="BI130" s="632"/>
      <c r="BJ130" s="632"/>
      <c r="BK130" s="632"/>
      <c r="BL130" s="632"/>
      <c r="BM130" s="632"/>
      <c r="BN130" s="632"/>
      <c r="BO130" s="632"/>
      <c r="BP130" s="632"/>
      <c r="BQ130" s="632"/>
      <c r="BR130" s="632"/>
      <c r="BS130" s="632"/>
      <c r="BT130" s="632"/>
      <c r="BU130" s="632"/>
      <c r="BV130" s="632"/>
      <c r="BW130" s="632"/>
      <c r="BX130" s="632"/>
      <c r="BY130" s="632"/>
      <c r="BZ130" s="632"/>
      <c r="CA130" s="632"/>
      <c r="CB130" s="632"/>
      <c r="CC130" s="632"/>
      <c r="CD130" s="632"/>
      <c r="CE130" s="632"/>
      <c r="CF130" s="632"/>
      <c r="CG130" s="632"/>
      <c r="CH130" s="632"/>
    </row>
    <row r="131" spans="37:86" s="582" customFormat="1" ht="15" customHeight="1" x14ac:dyDescent="0.4">
      <c r="AK131" s="632"/>
      <c r="AL131" s="631"/>
      <c r="AM131" s="631"/>
      <c r="AN131" s="631"/>
      <c r="AO131" s="631"/>
      <c r="AP131" s="631"/>
      <c r="AQ131" s="631"/>
      <c r="AR131" s="631"/>
      <c r="AS131" s="631"/>
      <c r="AT131" s="632"/>
      <c r="AU131" s="632"/>
      <c r="AV131" s="632"/>
      <c r="AW131" s="632"/>
      <c r="AX131" s="632"/>
      <c r="BA131" s="632"/>
      <c r="BB131" s="632"/>
      <c r="BC131" s="631"/>
      <c r="BD131" s="632"/>
      <c r="BE131" s="632"/>
      <c r="BF131" s="632"/>
      <c r="BG131" s="632"/>
      <c r="BH131" s="631"/>
      <c r="BI131" s="632"/>
      <c r="BJ131" s="632"/>
      <c r="BK131" s="632"/>
      <c r="BL131" s="632"/>
      <c r="BM131" s="632"/>
      <c r="BN131" s="632"/>
      <c r="BO131" s="632"/>
      <c r="BP131" s="632"/>
      <c r="BQ131" s="632"/>
      <c r="BR131" s="632"/>
      <c r="BS131" s="632"/>
      <c r="BT131" s="632"/>
      <c r="BU131" s="632"/>
      <c r="BV131" s="632"/>
      <c r="BW131" s="632"/>
      <c r="BX131" s="632"/>
      <c r="BY131" s="632"/>
      <c r="BZ131" s="632"/>
      <c r="CA131" s="632"/>
      <c r="CB131" s="632"/>
      <c r="CC131" s="632"/>
      <c r="CD131" s="632"/>
      <c r="CE131" s="632"/>
      <c r="CF131" s="632"/>
      <c r="CG131" s="632"/>
      <c r="CH131" s="632"/>
    </row>
    <row r="132" spans="37:86" s="582" customFormat="1" ht="15" customHeight="1" x14ac:dyDescent="0.4">
      <c r="AK132" s="632"/>
      <c r="AL132" s="631"/>
      <c r="AM132" s="631"/>
      <c r="AN132" s="631"/>
      <c r="AO132" s="631"/>
      <c r="AP132" s="631"/>
      <c r="AQ132" s="631"/>
      <c r="AR132" s="631"/>
      <c r="AS132" s="631"/>
      <c r="AT132" s="632"/>
      <c r="AU132" s="632"/>
      <c r="AV132" s="632"/>
      <c r="AW132" s="632"/>
      <c r="AX132" s="632"/>
      <c r="BA132" s="632"/>
      <c r="BB132" s="632"/>
      <c r="BC132" s="631"/>
      <c r="BD132" s="632"/>
      <c r="BE132" s="632"/>
      <c r="BF132" s="632"/>
      <c r="BG132" s="632"/>
      <c r="BH132" s="631"/>
      <c r="BI132" s="632"/>
      <c r="BJ132" s="632"/>
      <c r="BK132" s="632"/>
      <c r="BL132" s="632"/>
      <c r="BM132" s="632"/>
      <c r="BN132" s="632"/>
      <c r="BO132" s="632"/>
      <c r="BP132" s="632"/>
      <c r="BQ132" s="632"/>
      <c r="BR132" s="632"/>
      <c r="BS132" s="632"/>
      <c r="BT132" s="632"/>
      <c r="BU132" s="632"/>
      <c r="BV132" s="632"/>
      <c r="BW132" s="632"/>
      <c r="BX132" s="632"/>
      <c r="BY132" s="632"/>
      <c r="BZ132" s="632"/>
      <c r="CA132" s="632"/>
      <c r="CB132" s="632"/>
      <c r="CC132" s="632"/>
      <c r="CD132" s="632"/>
      <c r="CE132" s="632"/>
      <c r="CF132" s="632"/>
      <c r="CG132" s="632"/>
      <c r="CH132" s="632"/>
    </row>
    <row r="133" spans="37:86" s="582" customFormat="1" ht="15" customHeight="1" x14ac:dyDescent="0.4">
      <c r="AK133" s="632"/>
      <c r="AL133" s="631"/>
      <c r="AM133" s="631"/>
      <c r="AN133" s="631"/>
      <c r="AO133" s="631"/>
      <c r="AP133" s="631"/>
      <c r="AQ133" s="631"/>
      <c r="AR133" s="631"/>
      <c r="AS133" s="631"/>
      <c r="AT133" s="632"/>
      <c r="AU133" s="632"/>
      <c r="AV133" s="632"/>
      <c r="AW133" s="632"/>
      <c r="AX133" s="632"/>
      <c r="BA133" s="632"/>
      <c r="BB133" s="632"/>
      <c r="BC133" s="631"/>
      <c r="BD133" s="632"/>
      <c r="BE133" s="632"/>
      <c r="BF133" s="632"/>
      <c r="BG133" s="632"/>
      <c r="BH133" s="631"/>
      <c r="BI133" s="632"/>
      <c r="BJ133" s="632"/>
      <c r="BK133" s="632"/>
      <c r="BL133" s="632"/>
      <c r="BM133" s="632"/>
      <c r="BN133" s="632"/>
      <c r="BO133" s="632"/>
      <c r="BP133" s="632"/>
      <c r="BQ133" s="632"/>
      <c r="BR133" s="632"/>
      <c r="BS133" s="632"/>
      <c r="BT133" s="632"/>
      <c r="BU133" s="632"/>
      <c r="BV133" s="632"/>
      <c r="BW133" s="632"/>
      <c r="BX133" s="632"/>
      <c r="BY133" s="632"/>
      <c r="BZ133" s="632"/>
      <c r="CA133" s="632"/>
      <c r="CB133" s="632"/>
      <c r="CC133" s="632"/>
      <c r="CD133" s="632"/>
      <c r="CE133" s="632"/>
      <c r="CF133" s="632"/>
      <c r="CG133" s="632"/>
      <c r="CH133" s="632"/>
    </row>
    <row r="134" spans="37:86" s="582" customFormat="1" ht="15" customHeight="1" x14ac:dyDescent="0.4">
      <c r="AK134" s="632"/>
      <c r="AL134" s="631"/>
      <c r="AM134" s="631"/>
      <c r="AN134" s="631"/>
      <c r="AO134" s="631"/>
      <c r="AP134" s="631"/>
      <c r="AQ134" s="631"/>
      <c r="AR134" s="631"/>
      <c r="AS134" s="631"/>
      <c r="AT134" s="632"/>
      <c r="AU134" s="632"/>
      <c r="AV134" s="632"/>
      <c r="AW134" s="632"/>
      <c r="AX134" s="632"/>
      <c r="BA134" s="632"/>
      <c r="BB134" s="632"/>
      <c r="BC134" s="631"/>
      <c r="BD134" s="632"/>
      <c r="BE134" s="632"/>
      <c r="BF134" s="632"/>
      <c r="BG134" s="632"/>
      <c r="BH134" s="631"/>
      <c r="BI134" s="632"/>
      <c r="BJ134" s="632"/>
      <c r="BK134" s="632"/>
      <c r="BL134" s="632"/>
      <c r="BM134" s="632"/>
      <c r="BN134" s="632"/>
      <c r="BO134" s="632"/>
      <c r="BP134" s="632"/>
      <c r="BQ134" s="632"/>
      <c r="BR134" s="632"/>
      <c r="BS134" s="632"/>
      <c r="BT134" s="632"/>
      <c r="BU134" s="632"/>
      <c r="BV134" s="632"/>
      <c r="BW134" s="632"/>
      <c r="BX134" s="632"/>
      <c r="BY134" s="632"/>
      <c r="BZ134" s="632"/>
      <c r="CA134" s="632"/>
      <c r="CB134" s="632"/>
      <c r="CC134" s="632"/>
      <c r="CD134" s="632"/>
      <c r="CE134" s="632"/>
      <c r="CF134" s="632"/>
      <c r="CG134" s="632"/>
      <c r="CH134" s="632"/>
    </row>
    <row r="135" spans="37:86" s="582" customFormat="1" ht="15" customHeight="1" x14ac:dyDescent="0.4">
      <c r="AK135" s="632"/>
      <c r="AL135" s="631"/>
      <c r="AM135" s="631"/>
      <c r="AN135" s="631"/>
      <c r="AO135" s="631"/>
      <c r="AP135" s="631"/>
      <c r="AQ135" s="631"/>
      <c r="AR135" s="631"/>
      <c r="AS135" s="631"/>
      <c r="AT135" s="632"/>
      <c r="AU135" s="632"/>
      <c r="AV135" s="632"/>
      <c r="AW135" s="632"/>
      <c r="AX135" s="632"/>
      <c r="BA135" s="632"/>
      <c r="BB135" s="632"/>
      <c r="BC135" s="631"/>
      <c r="BD135" s="632"/>
      <c r="BE135" s="632"/>
      <c r="BF135" s="632"/>
      <c r="BG135" s="632"/>
      <c r="BH135" s="631"/>
      <c r="BI135" s="632"/>
      <c r="BJ135" s="632"/>
      <c r="BK135" s="632"/>
      <c r="BL135" s="632"/>
      <c r="BM135" s="632"/>
      <c r="BN135" s="632"/>
      <c r="BO135" s="632"/>
      <c r="BP135" s="632"/>
      <c r="BQ135" s="632"/>
      <c r="BR135" s="632"/>
      <c r="BS135" s="632"/>
      <c r="BT135" s="632"/>
      <c r="BU135" s="632"/>
      <c r="BV135" s="632"/>
      <c r="BW135" s="632"/>
      <c r="BX135" s="632"/>
      <c r="BY135" s="632"/>
      <c r="BZ135" s="632"/>
      <c r="CA135" s="632"/>
      <c r="CB135" s="632"/>
      <c r="CC135" s="632"/>
      <c r="CD135" s="632"/>
      <c r="CE135" s="632"/>
      <c r="CF135" s="632"/>
      <c r="CG135" s="632"/>
      <c r="CH135" s="632"/>
    </row>
    <row r="136" spans="37:86" s="582" customFormat="1" ht="15" customHeight="1" x14ac:dyDescent="0.4">
      <c r="AK136" s="632"/>
      <c r="AL136" s="631"/>
      <c r="AM136" s="631"/>
      <c r="AN136" s="631"/>
      <c r="AO136" s="631"/>
      <c r="AP136" s="631"/>
      <c r="AQ136" s="631"/>
      <c r="AR136" s="631"/>
      <c r="AS136" s="631"/>
      <c r="AT136" s="632"/>
      <c r="AU136" s="632"/>
      <c r="AV136" s="632"/>
      <c r="AW136" s="632"/>
      <c r="AX136" s="632"/>
      <c r="BA136" s="632"/>
      <c r="BB136" s="632"/>
      <c r="BC136" s="631"/>
      <c r="BD136" s="632"/>
      <c r="BE136" s="632"/>
      <c r="BF136" s="632"/>
      <c r="BG136" s="632"/>
      <c r="BH136" s="631"/>
      <c r="BI136" s="632"/>
      <c r="BJ136" s="632"/>
      <c r="BK136" s="632"/>
      <c r="BL136" s="632"/>
      <c r="BM136" s="632"/>
      <c r="BN136" s="632"/>
      <c r="BO136" s="632"/>
      <c r="BP136" s="632"/>
      <c r="BQ136" s="632"/>
      <c r="BR136" s="632"/>
      <c r="BS136" s="632"/>
      <c r="BT136" s="632"/>
      <c r="BU136" s="632"/>
      <c r="BV136" s="632"/>
      <c r="BW136" s="632"/>
      <c r="BX136" s="632"/>
      <c r="BY136" s="632"/>
      <c r="BZ136" s="632"/>
      <c r="CA136" s="632"/>
      <c r="CB136" s="632"/>
      <c r="CC136" s="632"/>
      <c r="CD136" s="632"/>
      <c r="CE136" s="632"/>
      <c r="CF136" s="632"/>
      <c r="CG136" s="632"/>
      <c r="CH136" s="632"/>
    </row>
    <row r="137" spans="37:86" s="582" customFormat="1" ht="15" customHeight="1" x14ac:dyDescent="0.4">
      <c r="AK137" s="632"/>
      <c r="AL137" s="631"/>
      <c r="AM137" s="631"/>
      <c r="AN137" s="631"/>
      <c r="AO137" s="631"/>
      <c r="AP137" s="631"/>
      <c r="AQ137" s="631"/>
      <c r="AR137" s="631"/>
      <c r="AS137" s="631"/>
      <c r="AT137" s="632"/>
      <c r="AU137" s="632"/>
      <c r="AV137" s="632"/>
      <c r="AW137" s="632"/>
      <c r="AX137" s="632"/>
      <c r="BA137" s="632"/>
      <c r="BB137" s="632"/>
      <c r="BC137" s="631"/>
      <c r="BD137" s="632"/>
      <c r="BE137" s="632"/>
      <c r="BF137" s="632"/>
      <c r="BG137" s="632"/>
      <c r="BH137" s="631"/>
      <c r="BI137" s="632"/>
      <c r="BJ137" s="632"/>
      <c r="BK137" s="632"/>
      <c r="BL137" s="632"/>
      <c r="BM137" s="632"/>
      <c r="BN137" s="632"/>
      <c r="BO137" s="632"/>
      <c r="BP137" s="632"/>
      <c r="BQ137" s="632"/>
      <c r="BR137" s="632"/>
      <c r="BS137" s="632"/>
      <c r="BT137" s="632"/>
      <c r="BU137" s="632"/>
      <c r="BV137" s="632"/>
      <c r="BW137" s="632"/>
      <c r="BX137" s="632"/>
      <c r="BY137" s="632"/>
      <c r="BZ137" s="632"/>
      <c r="CA137" s="632"/>
      <c r="CB137" s="632"/>
      <c r="CC137" s="632"/>
      <c r="CD137" s="632"/>
      <c r="CE137" s="632"/>
      <c r="CF137" s="632"/>
      <c r="CG137" s="632"/>
      <c r="CH137" s="632"/>
    </row>
    <row r="138" spans="37:86" s="582" customFormat="1" ht="15" customHeight="1" x14ac:dyDescent="0.4">
      <c r="AK138" s="632"/>
      <c r="AL138" s="631"/>
      <c r="AM138" s="631"/>
      <c r="AN138" s="631"/>
      <c r="AO138" s="631"/>
      <c r="AP138" s="631"/>
      <c r="AQ138" s="631"/>
      <c r="AR138" s="631"/>
      <c r="AS138" s="631"/>
      <c r="AT138" s="632"/>
      <c r="AU138" s="632"/>
      <c r="AV138" s="632"/>
      <c r="AW138" s="632"/>
      <c r="AX138" s="632"/>
      <c r="BA138" s="632"/>
      <c r="BB138" s="632"/>
      <c r="BC138" s="631"/>
      <c r="BD138" s="632"/>
      <c r="BE138" s="632"/>
      <c r="BF138" s="632"/>
      <c r="BG138" s="632"/>
      <c r="BH138" s="631"/>
      <c r="BI138" s="632"/>
      <c r="BJ138" s="632"/>
      <c r="BK138" s="632"/>
      <c r="BL138" s="632"/>
      <c r="BM138" s="632"/>
      <c r="BN138" s="632"/>
      <c r="BO138" s="632"/>
      <c r="BP138" s="632"/>
      <c r="BQ138" s="632"/>
      <c r="BR138" s="632"/>
      <c r="BS138" s="632"/>
      <c r="BT138" s="632"/>
      <c r="BU138" s="632"/>
      <c r="BV138" s="632"/>
      <c r="BW138" s="632"/>
      <c r="BX138" s="632"/>
      <c r="BY138" s="632"/>
      <c r="BZ138" s="632"/>
      <c r="CA138" s="632"/>
      <c r="CB138" s="632"/>
      <c r="CC138" s="632"/>
      <c r="CD138" s="632"/>
      <c r="CE138" s="632"/>
      <c r="CF138" s="632"/>
      <c r="CG138" s="632"/>
      <c r="CH138" s="632"/>
    </row>
    <row r="139" spans="37:86" s="582" customFormat="1" ht="15" customHeight="1" x14ac:dyDescent="0.4">
      <c r="AK139" s="632"/>
      <c r="AL139" s="631"/>
      <c r="AM139" s="631"/>
      <c r="AN139" s="631"/>
      <c r="AO139" s="631"/>
      <c r="AP139" s="631"/>
      <c r="AQ139" s="631"/>
      <c r="AR139" s="631"/>
      <c r="AS139" s="631"/>
      <c r="AT139" s="632"/>
      <c r="AU139" s="632"/>
      <c r="AV139" s="632"/>
      <c r="AW139" s="632"/>
      <c r="AX139" s="632"/>
      <c r="BA139" s="632"/>
      <c r="BB139" s="632"/>
      <c r="BC139" s="631"/>
      <c r="BD139" s="632"/>
      <c r="BE139" s="632"/>
      <c r="BF139" s="632"/>
      <c r="BG139" s="632"/>
      <c r="BH139" s="631"/>
      <c r="BI139" s="632"/>
      <c r="BJ139" s="632"/>
      <c r="BK139" s="632"/>
      <c r="BL139" s="632"/>
      <c r="BM139" s="632"/>
      <c r="BN139" s="632"/>
      <c r="BO139" s="632"/>
      <c r="BP139" s="632"/>
      <c r="BQ139" s="632"/>
      <c r="BR139" s="632"/>
      <c r="BS139" s="632"/>
      <c r="BT139" s="632"/>
      <c r="BU139" s="632"/>
      <c r="BV139" s="632"/>
      <c r="BW139" s="632"/>
      <c r="BX139" s="632"/>
      <c r="BY139" s="632"/>
      <c r="BZ139" s="632"/>
      <c r="CA139" s="632"/>
      <c r="CB139" s="632"/>
      <c r="CC139" s="632"/>
      <c r="CD139" s="632"/>
      <c r="CE139" s="632"/>
      <c r="CF139" s="632"/>
      <c r="CG139" s="632"/>
      <c r="CH139" s="632"/>
    </row>
    <row r="140" spans="37:86" s="582" customFormat="1" ht="15" customHeight="1" x14ac:dyDescent="0.4">
      <c r="AK140" s="632"/>
      <c r="AL140" s="631"/>
      <c r="AM140" s="631"/>
      <c r="AN140" s="631"/>
      <c r="AO140" s="631"/>
      <c r="AP140" s="631"/>
      <c r="AQ140" s="631"/>
      <c r="AR140" s="631"/>
      <c r="AS140" s="631"/>
      <c r="AT140" s="632"/>
      <c r="AU140" s="632"/>
      <c r="AV140" s="632"/>
      <c r="AW140" s="632"/>
      <c r="AX140" s="632"/>
      <c r="BA140" s="632"/>
      <c r="BB140" s="632"/>
      <c r="BC140" s="631"/>
      <c r="BD140" s="632"/>
      <c r="BE140" s="632"/>
      <c r="BF140" s="632"/>
      <c r="BG140" s="632"/>
      <c r="BH140" s="631"/>
      <c r="BI140" s="632"/>
      <c r="BJ140" s="632"/>
      <c r="BK140" s="632"/>
      <c r="BL140" s="632"/>
      <c r="BM140" s="632"/>
      <c r="BN140" s="632"/>
      <c r="BO140" s="632"/>
      <c r="BP140" s="632"/>
      <c r="BQ140" s="632"/>
      <c r="BR140" s="632"/>
      <c r="BS140" s="632"/>
      <c r="BT140" s="632"/>
      <c r="BU140" s="632"/>
      <c r="BV140" s="632"/>
      <c r="BW140" s="632"/>
      <c r="BX140" s="632"/>
      <c r="BY140" s="632"/>
      <c r="BZ140" s="632"/>
      <c r="CA140" s="632"/>
      <c r="CB140" s="632"/>
      <c r="CC140" s="632"/>
      <c r="CD140" s="632"/>
      <c r="CE140" s="632"/>
      <c r="CF140" s="632"/>
      <c r="CG140" s="632"/>
      <c r="CH140" s="632"/>
    </row>
    <row r="141" spans="37:86" s="582" customFormat="1" ht="15" customHeight="1" x14ac:dyDescent="0.4">
      <c r="AK141" s="632"/>
      <c r="AL141" s="631"/>
      <c r="AM141" s="631"/>
      <c r="AN141" s="631"/>
      <c r="AO141" s="631"/>
      <c r="AP141" s="631"/>
      <c r="AQ141" s="631"/>
      <c r="AR141" s="631"/>
      <c r="AS141" s="631"/>
      <c r="AT141" s="632"/>
      <c r="AU141" s="632"/>
      <c r="AV141" s="632"/>
      <c r="AW141" s="632"/>
      <c r="AX141" s="632"/>
      <c r="BA141" s="632"/>
      <c r="BB141" s="632"/>
      <c r="BC141" s="631"/>
      <c r="BD141" s="632"/>
      <c r="BE141" s="632"/>
      <c r="BF141" s="632"/>
      <c r="BG141" s="632"/>
      <c r="BH141" s="631"/>
      <c r="BI141" s="632"/>
      <c r="BJ141" s="632"/>
      <c r="BK141" s="632"/>
      <c r="BL141" s="632"/>
      <c r="BM141" s="632"/>
      <c r="BN141" s="632"/>
      <c r="BO141" s="632"/>
      <c r="BP141" s="632"/>
      <c r="BQ141" s="632"/>
      <c r="BR141" s="632"/>
      <c r="BS141" s="632"/>
      <c r="BT141" s="632"/>
      <c r="BU141" s="632"/>
      <c r="BV141" s="632"/>
      <c r="BW141" s="632"/>
      <c r="BX141" s="632"/>
      <c r="BY141" s="632"/>
      <c r="BZ141" s="632"/>
      <c r="CA141" s="632"/>
      <c r="CB141" s="632"/>
      <c r="CC141" s="632"/>
      <c r="CD141" s="632"/>
      <c r="CE141" s="632"/>
      <c r="CF141" s="632"/>
      <c r="CG141" s="632"/>
      <c r="CH141" s="632"/>
    </row>
    <row r="142" spans="37:86" s="582" customFormat="1" ht="15" customHeight="1" x14ac:dyDescent="0.4">
      <c r="AK142" s="632"/>
      <c r="AL142" s="631"/>
      <c r="AM142" s="631"/>
      <c r="AN142" s="631"/>
      <c r="AO142" s="631"/>
      <c r="AP142" s="631"/>
      <c r="AQ142" s="631"/>
      <c r="AR142" s="631"/>
      <c r="AS142" s="631"/>
      <c r="AT142" s="632"/>
      <c r="AU142" s="632"/>
      <c r="AV142" s="632"/>
      <c r="AW142" s="632"/>
      <c r="AX142" s="632"/>
      <c r="BA142" s="632"/>
      <c r="BB142" s="632"/>
      <c r="BC142" s="631"/>
      <c r="BD142" s="632"/>
      <c r="BE142" s="632"/>
      <c r="BF142" s="632"/>
      <c r="BG142" s="632"/>
      <c r="BH142" s="631"/>
      <c r="BI142" s="632"/>
      <c r="BJ142" s="632"/>
      <c r="BK142" s="632"/>
      <c r="BL142" s="632"/>
      <c r="BM142" s="632"/>
      <c r="BN142" s="632"/>
      <c r="BO142" s="632"/>
      <c r="BP142" s="632"/>
      <c r="BQ142" s="632"/>
      <c r="BR142" s="632"/>
      <c r="BS142" s="632"/>
      <c r="BT142" s="632"/>
      <c r="BU142" s="632"/>
      <c r="BV142" s="632"/>
      <c r="BW142" s="632"/>
      <c r="BX142" s="632"/>
      <c r="BY142" s="632"/>
      <c r="BZ142" s="632"/>
      <c r="CA142" s="632"/>
      <c r="CB142" s="632"/>
      <c r="CC142" s="632"/>
      <c r="CD142" s="632"/>
      <c r="CE142" s="632"/>
      <c r="CF142" s="632"/>
      <c r="CG142" s="632"/>
      <c r="CH142" s="632"/>
    </row>
    <row r="143" spans="37:86" s="582" customFormat="1" ht="15" customHeight="1" x14ac:dyDescent="0.4">
      <c r="AK143" s="632"/>
      <c r="AL143" s="631"/>
      <c r="AM143" s="631"/>
      <c r="AN143" s="631"/>
      <c r="AO143" s="631"/>
      <c r="AP143" s="631"/>
      <c r="AQ143" s="631"/>
      <c r="AR143" s="631"/>
      <c r="AS143" s="631"/>
      <c r="AT143" s="632"/>
      <c r="AU143" s="632"/>
      <c r="AV143" s="632"/>
      <c r="AW143" s="632"/>
      <c r="AX143" s="632"/>
      <c r="BA143" s="632"/>
      <c r="BB143" s="632"/>
      <c r="BC143" s="631"/>
      <c r="BD143" s="632"/>
      <c r="BE143" s="632"/>
      <c r="BF143" s="632"/>
      <c r="BG143" s="632"/>
      <c r="BH143" s="631"/>
      <c r="BI143" s="632"/>
      <c r="BJ143" s="632"/>
      <c r="BK143" s="632"/>
      <c r="BL143" s="632"/>
      <c r="BM143" s="632"/>
      <c r="BN143" s="632"/>
      <c r="BO143" s="632"/>
      <c r="BP143" s="632"/>
      <c r="BQ143" s="632"/>
      <c r="BR143" s="632"/>
      <c r="BS143" s="632"/>
      <c r="BT143" s="632"/>
      <c r="BU143" s="632"/>
      <c r="BV143" s="632"/>
      <c r="BW143" s="632"/>
      <c r="BX143" s="632"/>
      <c r="BY143" s="632"/>
      <c r="BZ143" s="632"/>
      <c r="CA143" s="632"/>
      <c r="CB143" s="632"/>
      <c r="CC143" s="632"/>
      <c r="CD143" s="632"/>
      <c r="CE143" s="632"/>
      <c r="CF143" s="632"/>
      <c r="CG143" s="632"/>
      <c r="CH143" s="632"/>
    </row>
    <row r="144" spans="37:86" s="582" customFormat="1" ht="15" customHeight="1" x14ac:dyDescent="0.4">
      <c r="AK144" s="632"/>
      <c r="AL144" s="631"/>
      <c r="AM144" s="631"/>
      <c r="AN144" s="631"/>
      <c r="AO144" s="631"/>
      <c r="AP144" s="631"/>
      <c r="AQ144" s="631"/>
      <c r="AR144" s="631"/>
      <c r="AS144" s="631"/>
      <c r="AT144" s="632"/>
      <c r="AU144" s="632"/>
      <c r="AV144" s="632"/>
      <c r="AW144" s="632"/>
      <c r="AX144" s="632"/>
      <c r="BA144" s="632"/>
      <c r="BB144" s="632"/>
      <c r="BC144" s="631"/>
      <c r="BD144" s="632"/>
      <c r="BE144" s="632"/>
      <c r="BF144" s="632"/>
      <c r="BG144" s="632"/>
      <c r="BH144" s="631"/>
      <c r="BI144" s="632"/>
      <c r="BJ144" s="632"/>
      <c r="BK144" s="632"/>
      <c r="BL144" s="632"/>
      <c r="BM144" s="632"/>
      <c r="BN144" s="632"/>
      <c r="BO144" s="632"/>
      <c r="BP144" s="632"/>
      <c r="BQ144" s="632"/>
      <c r="BR144" s="632"/>
      <c r="BS144" s="632"/>
      <c r="BT144" s="632"/>
      <c r="BU144" s="632"/>
      <c r="BV144" s="632"/>
      <c r="BW144" s="632"/>
      <c r="BX144" s="632"/>
      <c r="BY144" s="632"/>
      <c r="BZ144" s="632"/>
      <c r="CA144" s="632"/>
      <c r="CB144" s="632"/>
      <c r="CC144" s="632"/>
      <c r="CD144" s="632"/>
      <c r="CE144" s="632"/>
      <c r="CF144" s="632"/>
      <c r="CG144" s="632"/>
      <c r="CH144" s="632"/>
    </row>
    <row r="145" spans="37:86" s="582" customFormat="1" ht="15" customHeight="1" x14ac:dyDescent="0.4">
      <c r="AK145" s="632"/>
      <c r="AL145" s="631"/>
      <c r="AM145" s="631"/>
      <c r="AN145" s="631"/>
      <c r="AO145" s="631"/>
      <c r="AP145" s="631"/>
      <c r="AQ145" s="631"/>
      <c r="AR145" s="631"/>
      <c r="AS145" s="631"/>
      <c r="AT145" s="632"/>
      <c r="AU145" s="632"/>
      <c r="AV145" s="632"/>
      <c r="AW145" s="632"/>
      <c r="AX145" s="632"/>
      <c r="BA145" s="632"/>
      <c r="BB145" s="632"/>
      <c r="BC145" s="631"/>
      <c r="BD145" s="632"/>
      <c r="BE145" s="632"/>
      <c r="BF145" s="632"/>
      <c r="BG145" s="632"/>
      <c r="BH145" s="631"/>
      <c r="BI145" s="632"/>
      <c r="BJ145" s="632"/>
      <c r="BK145" s="632"/>
      <c r="BL145" s="632"/>
      <c r="BM145" s="632"/>
      <c r="BN145" s="632"/>
      <c r="BO145" s="632"/>
      <c r="BP145" s="632"/>
      <c r="BQ145" s="632"/>
      <c r="BR145" s="632"/>
      <c r="BS145" s="632"/>
      <c r="BT145" s="632"/>
      <c r="BU145" s="632"/>
      <c r="BV145" s="632"/>
      <c r="BW145" s="632"/>
      <c r="BX145" s="632"/>
      <c r="BY145" s="632"/>
      <c r="BZ145" s="632"/>
      <c r="CA145" s="632"/>
      <c r="CB145" s="632"/>
      <c r="CC145" s="632"/>
      <c r="CD145" s="632"/>
      <c r="CE145" s="632"/>
      <c r="CF145" s="632"/>
      <c r="CG145" s="632"/>
      <c r="CH145" s="632"/>
    </row>
    <row r="146" spans="37:86" s="582" customFormat="1" ht="15" customHeight="1" x14ac:dyDescent="0.4">
      <c r="AK146" s="632"/>
      <c r="AL146" s="631"/>
      <c r="AM146" s="631"/>
      <c r="AN146" s="631"/>
      <c r="AO146" s="631"/>
      <c r="AP146" s="631"/>
      <c r="AQ146" s="631"/>
      <c r="AR146" s="631"/>
      <c r="AS146" s="631"/>
      <c r="AT146" s="632"/>
      <c r="AU146" s="632"/>
      <c r="AV146" s="632"/>
      <c r="AW146" s="632"/>
      <c r="AX146" s="632"/>
      <c r="BA146" s="632"/>
      <c r="BB146" s="632"/>
      <c r="BC146" s="631"/>
      <c r="BD146" s="632"/>
      <c r="BE146" s="632"/>
      <c r="BF146" s="632"/>
      <c r="BG146" s="632"/>
      <c r="BH146" s="631"/>
      <c r="BI146" s="632"/>
      <c r="BJ146" s="632"/>
      <c r="BK146" s="632"/>
      <c r="BL146" s="632"/>
      <c r="BM146" s="632"/>
      <c r="BN146" s="632"/>
      <c r="BO146" s="632"/>
      <c r="BP146" s="632"/>
      <c r="BQ146" s="632"/>
      <c r="BR146" s="632"/>
      <c r="BS146" s="632"/>
      <c r="BT146" s="632"/>
      <c r="BU146" s="632"/>
      <c r="BV146" s="632"/>
      <c r="BW146" s="632"/>
      <c r="BX146" s="632"/>
      <c r="BY146" s="632"/>
      <c r="BZ146" s="632"/>
      <c r="CA146" s="632"/>
      <c r="CB146" s="632"/>
      <c r="CC146" s="632"/>
      <c r="CD146" s="632"/>
      <c r="CE146" s="632"/>
      <c r="CF146" s="632"/>
      <c r="CG146" s="632"/>
      <c r="CH146" s="632"/>
    </row>
    <row r="147" spans="37:86" s="582" customFormat="1" ht="15" customHeight="1" x14ac:dyDescent="0.4">
      <c r="AK147" s="632"/>
      <c r="AL147" s="631"/>
      <c r="AM147" s="631"/>
      <c r="AN147" s="631"/>
      <c r="AO147" s="631"/>
      <c r="AP147" s="631"/>
      <c r="AQ147" s="631"/>
      <c r="AR147" s="631"/>
      <c r="AS147" s="631"/>
      <c r="AT147" s="632"/>
      <c r="AU147" s="632"/>
      <c r="AV147" s="632"/>
      <c r="AW147" s="632"/>
      <c r="AX147" s="632"/>
      <c r="BA147" s="632"/>
      <c r="BB147" s="632"/>
      <c r="BC147" s="631"/>
      <c r="BD147" s="632"/>
      <c r="BE147" s="632"/>
      <c r="BF147" s="632"/>
      <c r="BG147" s="632"/>
      <c r="BH147" s="631"/>
      <c r="BI147" s="632"/>
      <c r="BJ147" s="632"/>
      <c r="BK147" s="632"/>
      <c r="BL147" s="632"/>
      <c r="BM147" s="632"/>
      <c r="BN147" s="632"/>
      <c r="BO147" s="632"/>
      <c r="BP147" s="632"/>
      <c r="BQ147" s="632"/>
      <c r="BR147" s="632"/>
      <c r="BS147" s="632"/>
      <c r="BT147" s="632"/>
      <c r="BU147" s="632"/>
      <c r="BV147" s="632"/>
      <c r="BW147" s="632"/>
      <c r="BX147" s="632"/>
      <c r="BY147" s="632"/>
      <c r="BZ147" s="632"/>
      <c r="CA147" s="632"/>
      <c r="CB147" s="632"/>
      <c r="CC147" s="632"/>
      <c r="CD147" s="632"/>
      <c r="CE147" s="632"/>
      <c r="CF147" s="632"/>
      <c r="CG147" s="632"/>
      <c r="CH147" s="632"/>
    </row>
    <row r="148" spans="37:86" s="582" customFormat="1" ht="15" customHeight="1" x14ac:dyDescent="0.4">
      <c r="AK148" s="632"/>
      <c r="AL148" s="631"/>
      <c r="AM148" s="631"/>
      <c r="AN148" s="631"/>
      <c r="AO148" s="631"/>
      <c r="AP148" s="631"/>
      <c r="AQ148" s="631"/>
      <c r="AR148" s="631"/>
      <c r="AS148" s="631"/>
      <c r="AT148" s="632"/>
      <c r="AU148" s="632"/>
      <c r="AV148" s="632"/>
      <c r="AW148" s="632"/>
      <c r="AX148" s="632"/>
      <c r="BA148" s="632"/>
      <c r="BB148" s="632"/>
      <c r="BC148" s="631"/>
      <c r="BD148" s="632"/>
      <c r="BE148" s="632"/>
      <c r="BF148" s="632"/>
      <c r="BG148" s="632"/>
      <c r="BH148" s="631"/>
      <c r="BI148" s="632"/>
      <c r="BJ148" s="632"/>
      <c r="BK148" s="632"/>
      <c r="BL148" s="632"/>
      <c r="BM148" s="632"/>
      <c r="BN148" s="632"/>
      <c r="BO148" s="632"/>
      <c r="BP148" s="632"/>
      <c r="BQ148" s="632"/>
      <c r="BR148" s="632"/>
      <c r="BS148" s="632"/>
      <c r="BT148" s="632"/>
      <c r="BU148" s="632"/>
      <c r="BV148" s="632"/>
      <c r="BW148" s="632"/>
      <c r="BX148" s="632"/>
      <c r="BY148" s="632"/>
      <c r="BZ148" s="632"/>
      <c r="CA148" s="632"/>
      <c r="CB148" s="632"/>
      <c r="CC148" s="632"/>
      <c r="CD148" s="632"/>
      <c r="CE148" s="632"/>
      <c r="CF148" s="632"/>
      <c r="CG148" s="632"/>
      <c r="CH148" s="632"/>
    </row>
    <row r="149" spans="37:86" s="582" customFormat="1" ht="15" customHeight="1" x14ac:dyDescent="0.4">
      <c r="AK149" s="632"/>
      <c r="AL149" s="631"/>
      <c r="AM149" s="631"/>
      <c r="AN149" s="631"/>
      <c r="AO149" s="631"/>
      <c r="AP149" s="631"/>
      <c r="AQ149" s="631"/>
      <c r="AR149" s="631"/>
      <c r="AS149" s="631"/>
      <c r="AT149" s="632"/>
      <c r="AU149" s="632"/>
      <c r="AV149" s="632"/>
      <c r="AW149" s="632"/>
      <c r="AX149" s="632"/>
      <c r="BA149" s="632"/>
      <c r="BB149" s="632"/>
      <c r="BC149" s="631"/>
      <c r="BD149" s="632"/>
      <c r="BE149" s="632"/>
      <c r="BF149" s="632"/>
      <c r="BG149" s="632"/>
      <c r="BH149" s="631"/>
      <c r="BI149" s="632"/>
      <c r="BJ149" s="632"/>
      <c r="BK149" s="632"/>
      <c r="BL149" s="632"/>
      <c r="BM149" s="632"/>
      <c r="BN149" s="632"/>
      <c r="BO149" s="632"/>
      <c r="BP149" s="632"/>
      <c r="BQ149" s="632"/>
      <c r="BR149" s="632"/>
      <c r="BS149" s="632"/>
      <c r="BT149" s="632"/>
      <c r="BU149" s="632"/>
      <c r="BV149" s="632"/>
      <c r="BW149" s="632"/>
      <c r="BX149" s="632"/>
      <c r="BY149" s="632"/>
      <c r="BZ149" s="632"/>
      <c r="CA149" s="632"/>
      <c r="CB149" s="632"/>
      <c r="CC149" s="632"/>
      <c r="CD149" s="632"/>
      <c r="CE149" s="632"/>
      <c r="CF149" s="632"/>
      <c r="CG149" s="632"/>
      <c r="CH149" s="632"/>
    </row>
    <row r="150" spans="37:86" s="582" customFormat="1" ht="15" customHeight="1" x14ac:dyDescent="0.4">
      <c r="AK150" s="632"/>
      <c r="AL150" s="631"/>
      <c r="AM150" s="631"/>
      <c r="AN150" s="631"/>
      <c r="AO150" s="631"/>
      <c r="AP150" s="631"/>
      <c r="AQ150" s="631"/>
      <c r="AR150" s="631"/>
      <c r="AS150" s="631"/>
      <c r="AT150" s="632"/>
      <c r="AU150" s="632"/>
      <c r="AV150" s="632"/>
      <c r="AW150" s="632"/>
      <c r="AX150" s="632"/>
      <c r="BA150" s="632"/>
      <c r="BB150" s="632"/>
      <c r="BC150" s="631"/>
      <c r="BD150" s="632"/>
      <c r="BE150" s="632"/>
      <c r="BF150" s="632"/>
      <c r="BG150" s="632"/>
      <c r="BH150" s="631"/>
      <c r="BI150" s="632"/>
      <c r="BJ150" s="632"/>
      <c r="BK150" s="632"/>
      <c r="BL150" s="632"/>
      <c r="BM150" s="632"/>
      <c r="BN150" s="632"/>
      <c r="BO150" s="632"/>
      <c r="BP150" s="632"/>
      <c r="BQ150" s="632"/>
      <c r="BR150" s="632"/>
      <c r="BS150" s="632"/>
      <c r="BT150" s="632"/>
      <c r="BU150" s="632"/>
      <c r="BV150" s="632"/>
      <c r="BW150" s="632"/>
      <c r="BX150" s="632"/>
      <c r="BY150" s="632"/>
      <c r="BZ150" s="632"/>
      <c r="CA150" s="632"/>
      <c r="CB150" s="632"/>
      <c r="CC150" s="632"/>
      <c r="CD150" s="632"/>
      <c r="CE150" s="632"/>
      <c r="CF150" s="632"/>
      <c r="CG150" s="632"/>
      <c r="CH150" s="632"/>
    </row>
    <row r="151" spans="37:86" s="582" customFormat="1" ht="15" customHeight="1" x14ac:dyDescent="0.4">
      <c r="AK151" s="632"/>
      <c r="AL151" s="631"/>
      <c r="AM151" s="631"/>
      <c r="AN151" s="631"/>
      <c r="AO151" s="631"/>
      <c r="AP151" s="631"/>
      <c r="AQ151" s="631"/>
      <c r="AR151" s="631"/>
      <c r="AS151" s="631"/>
      <c r="AT151" s="632"/>
      <c r="AU151" s="632"/>
      <c r="AV151" s="632"/>
      <c r="AW151" s="632"/>
      <c r="AX151" s="632"/>
      <c r="BA151" s="632"/>
      <c r="BB151" s="632"/>
      <c r="BC151" s="631"/>
      <c r="BD151" s="632"/>
      <c r="BE151" s="632"/>
      <c r="BF151" s="632"/>
      <c r="BG151" s="632"/>
      <c r="BH151" s="631"/>
      <c r="BI151" s="632"/>
      <c r="BJ151" s="632"/>
      <c r="BK151" s="632"/>
      <c r="BL151" s="632"/>
      <c r="BM151" s="632"/>
      <c r="BN151" s="632"/>
      <c r="BO151" s="632"/>
      <c r="BP151" s="632"/>
      <c r="BQ151" s="632"/>
      <c r="BR151" s="632"/>
      <c r="BS151" s="632"/>
      <c r="BT151" s="632"/>
      <c r="BU151" s="632"/>
      <c r="BV151" s="632"/>
      <c r="BW151" s="632"/>
      <c r="BX151" s="632"/>
      <c r="BY151" s="632"/>
      <c r="BZ151" s="632"/>
      <c r="CA151" s="632"/>
      <c r="CB151" s="632"/>
      <c r="CC151" s="632"/>
      <c r="CD151" s="632"/>
      <c r="CE151" s="632"/>
      <c r="CF151" s="632"/>
      <c r="CG151" s="632"/>
      <c r="CH151" s="632"/>
    </row>
    <row r="152" spans="37:86" s="582" customFormat="1" ht="15" customHeight="1" x14ac:dyDescent="0.4">
      <c r="AK152" s="632"/>
      <c r="AL152" s="631"/>
      <c r="AM152" s="631"/>
      <c r="AN152" s="631"/>
      <c r="AO152" s="631"/>
      <c r="AP152" s="631"/>
      <c r="AQ152" s="631"/>
      <c r="AR152" s="631"/>
      <c r="AS152" s="631"/>
      <c r="AT152" s="632"/>
      <c r="AU152" s="632"/>
      <c r="AV152" s="632"/>
      <c r="AW152" s="632"/>
      <c r="AX152" s="632"/>
      <c r="BA152" s="632"/>
      <c r="BB152" s="632"/>
      <c r="BC152" s="631"/>
      <c r="BD152" s="632"/>
      <c r="BE152" s="632"/>
      <c r="BF152" s="632"/>
      <c r="BG152" s="632"/>
      <c r="BH152" s="631"/>
      <c r="BI152" s="632"/>
      <c r="BJ152" s="632"/>
      <c r="BK152" s="632"/>
      <c r="BL152" s="632"/>
      <c r="BM152" s="632"/>
      <c r="BN152" s="632"/>
      <c r="BO152" s="632"/>
      <c r="BP152" s="632"/>
      <c r="BQ152" s="632"/>
      <c r="BR152" s="632"/>
      <c r="BS152" s="632"/>
      <c r="BT152" s="632"/>
      <c r="BU152" s="632"/>
      <c r="BV152" s="632"/>
      <c r="BW152" s="632"/>
      <c r="BX152" s="632"/>
      <c r="BY152" s="632"/>
      <c r="BZ152" s="632"/>
      <c r="CA152" s="632"/>
      <c r="CB152" s="632"/>
      <c r="CC152" s="632"/>
      <c r="CD152" s="632"/>
      <c r="CE152" s="632"/>
      <c r="CF152" s="632"/>
      <c r="CG152" s="632"/>
      <c r="CH152" s="632"/>
    </row>
    <row r="153" spans="37:86" s="582" customFormat="1" ht="15" customHeight="1" x14ac:dyDescent="0.4">
      <c r="AK153" s="632"/>
      <c r="AL153" s="631"/>
      <c r="AM153" s="631"/>
      <c r="AN153" s="631"/>
      <c r="AO153" s="631"/>
      <c r="AP153" s="631"/>
      <c r="AQ153" s="631"/>
      <c r="AR153" s="631"/>
      <c r="AS153" s="631"/>
      <c r="AT153" s="632"/>
      <c r="AU153" s="632"/>
      <c r="AV153" s="632"/>
      <c r="AW153" s="632"/>
      <c r="AX153" s="632"/>
      <c r="BA153" s="632"/>
      <c r="BB153" s="632"/>
      <c r="BC153" s="631"/>
      <c r="BD153" s="632"/>
      <c r="BE153" s="632"/>
      <c r="BF153" s="632"/>
      <c r="BG153" s="632"/>
      <c r="BH153" s="631"/>
      <c r="BI153" s="632"/>
      <c r="BJ153" s="632"/>
      <c r="BK153" s="632"/>
      <c r="BL153" s="632"/>
      <c r="BM153" s="632"/>
      <c r="BN153" s="632"/>
      <c r="BO153" s="632"/>
      <c r="BP153" s="632"/>
      <c r="BQ153" s="632"/>
      <c r="BR153" s="632"/>
      <c r="BS153" s="632"/>
      <c r="BT153" s="632"/>
      <c r="BU153" s="632"/>
      <c r="BV153" s="632"/>
      <c r="BW153" s="632"/>
      <c r="BX153" s="632"/>
      <c r="BY153" s="632"/>
      <c r="BZ153" s="632"/>
      <c r="CA153" s="632"/>
      <c r="CB153" s="632"/>
      <c r="CC153" s="632"/>
      <c r="CD153" s="632"/>
      <c r="CE153" s="632"/>
      <c r="CF153" s="632"/>
      <c r="CG153" s="632"/>
      <c r="CH153" s="632"/>
    </row>
    <row r="154" spans="37:86" s="582" customFormat="1" ht="15" customHeight="1" x14ac:dyDescent="0.4">
      <c r="AK154" s="632"/>
      <c r="AL154" s="631"/>
      <c r="AM154" s="631"/>
      <c r="AN154" s="631"/>
      <c r="AO154" s="631"/>
      <c r="AP154" s="631"/>
      <c r="AQ154" s="631"/>
      <c r="AR154" s="631"/>
      <c r="AS154" s="631"/>
      <c r="AT154" s="632"/>
      <c r="AU154" s="632"/>
      <c r="AV154" s="632"/>
      <c r="AW154" s="632"/>
      <c r="AX154" s="632"/>
      <c r="BA154" s="632"/>
      <c r="BB154" s="632"/>
      <c r="BC154" s="631"/>
      <c r="BD154" s="632"/>
      <c r="BE154" s="632"/>
      <c r="BF154" s="632"/>
      <c r="BG154" s="632"/>
      <c r="BH154" s="631"/>
      <c r="BI154" s="632"/>
      <c r="BJ154" s="632"/>
      <c r="BK154" s="632"/>
      <c r="BL154" s="632"/>
      <c r="BM154" s="632"/>
      <c r="BN154" s="632"/>
      <c r="BO154" s="632"/>
      <c r="BP154" s="632"/>
      <c r="BQ154" s="632"/>
      <c r="BR154" s="632"/>
      <c r="BS154" s="632"/>
      <c r="BT154" s="632"/>
      <c r="BU154" s="632"/>
      <c r="BV154" s="632"/>
      <c r="BW154" s="632"/>
      <c r="BX154" s="632"/>
      <c r="BY154" s="632"/>
      <c r="BZ154" s="632"/>
      <c r="CA154" s="632"/>
      <c r="CB154" s="632"/>
      <c r="CC154" s="632"/>
      <c r="CD154" s="632"/>
      <c r="CE154" s="632"/>
      <c r="CF154" s="632"/>
      <c r="CG154" s="632"/>
      <c r="CH154" s="632"/>
    </row>
    <row r="155" spans="37:86" s="582" customFormat="1" ht="15" customHeight="1" x14ac:dyDescent="0.4">
      <c r="AK155" s="632"/>
      <c r="AL155" s="631"/>
      <c r="AM155" s="631"/>
      <c r="AN155" s="631"/>
      <c r="AO155" s="631"/>
      <c r="AP155" s="631"/>
      <c r="AQ155" s="631"/>
      <c r="AR155" s="631"/>
      <c r="AS155" s="631"/>
      <c r="AT155" s="632"/>
      <c r="AU155" s="632"/>
      <c r="AV155" s="632"/>
      <c r="AW155" s="632"/>
      <c r="AX155" s="632"/>
      <c r="BA155" s="632"/>
      <c r="BB155" s="632"/>
      <c r="BC155" s="631"/>
      <c r="BD155" s="632"/>
      <c r="BE155" s="632"/>
      <c r="BF155" s="632"/>
      <c r="BG155" s="632"/>
      <c r="BH155" s="631"/>
      <c r="BI155" s="632"/>
      <c r="BJ155" s="632"/>
      <c r="BK155" s="632"/>
      <c r="BL155" s="632"/>
      <c r="BM155" s="632"/>
      <c r="BN155" s="632"/>
      <c r="BO155" s="632"/>
      <c r="BP155" s="632"/>
      <c r="BQ155" s="632"/>
      <c r="BR155" s="632"/>
      <c r="BS155" s="632"/>
      <c r="BT155" s="632"/>
      <c r="BU155" s="632"/>
      <c r="BV155" s="632"/>
      <c r="BW155" s="632"/>
      <c r="BX155" s="632"/>
      <c r="BY155" s="632"/>
      <c r="BZ155" s="632"/>
      <c r="CA155" s="632"/>
      <c r="CB155" s="632"/>
      <c r="CC155" s="632"/>
      <c r="CD155" s="632"/>
      <c r="CE155" s="632"/>
      <c r="CF155" s="632"/>
      <c r="CG155" s="632"/>
      <c r="CH155" s="632"/>
    </row>
    <row r="156" spans="37:86" s="582" customFormat="1" ht="15" customHeight="1" x14ac:dyDescent="0.4">
      <c r="AK156" s="632"/>
      <c r="AL156" s="631"/>
      <c r="AM156" s="631"/>
      <c r="AN156" s="631"/>
      <c r="AO156" s="631"/>
      <c r="AP156" s="631"/>
      <c r="AQ156" s="631"/>
      <c r="AR156" s="631"/>
      <c r="AS156" s="631"/>
      <c r="AT156" s="632"/>
      <c r="AU156" s="632"/>
      <c r="AV156" s="632"/>
      <c r="AW156" s="632"/>
      <c r="AX156" s="632"/>
      <c r="BA156" s="632"/>
      <c r="BB156" s="632"/>
      <c r="BC156" s="631"/>
      <c r="BD156" s="632"/>
      <c r="BE156" s="632"/>
      <c r="BF156" s="632"/>
      <c r="BG156" s="632"/>
      <c r="BH156" s="631"/>
      <c r="BI156" s="632"/>
      <c r="BJ156" s="632"/>
      <c r="BK156" s="632"/>
      <c r="BL156" s="632"/>
      <c r="BM156" s="632"/>
      <c r="BN156" s="632"/>
      <c r="BO156" s="632"/>
      <c r="BP156" s="632"/>
      <c r="BQ156" s="632"/>
      <c r="BR156" s="632"/>
      <c r="BS156" s="632"/>
      <c r="BT156" s="632"/>
      <c r="BU156" s="632"/>
      <c r="BV156" s="632"/>
      <c r="BW156" s="632"/>
      <c r="BX156" s="632"/>
      <c r="BY156" s="632"/>
      <c r="BZ156" s="632"/>
      <c r="CA156" s="632"/>
      <c r="CB156" s="632"/>
      <c r="CC156" s="632"/>
      <c r="CD156" s="632"/>
      <c r="CE156" s="632"/>
      <c r="CF156" s="632"/>
      <c r="CG156" s="632"/>
      <c r="CH156" s="632"/>
    </row>
    <row r="157" spans="37:86" s="582" customFormat="1" ht="15" customHeight="1" x14ac:dyDescent="0.4">
      <c r="AK157" s="632"/>
      <c r="AL157" s="631"/>
      <c r="AM157" s="631"/>
      <c r="AN157" s="631"/>
      <c r="AO157" s="631"/>
      <c r="AP157" s="631"/>
      <c r="AQ157" s="631"/>
      <c r="AR157" s="631"/>
      <c r="AS157" s="631"/>
      <c r="AT157" s="632"/>
      <c r="AU157" s="632"/>
      <c r="AV157" s="632"/>
      <c r="AW157" s="632"/>
      <c r="AX157" s="632"/>
      <c r="BA157" s="632"/>
      <c r="BB157" s="632"/>
      <c r="BC157" s="631"/>
      <c r="BD157" s="632"/>
      <c r="BE157" s="632"/>
      <c r="BF157" s="632"/>
      <c r="BG157" s="632"/>
      <c r="BH157" s="631"/>
      <c r="BI157" s="632"/>
      <c r="BJ157" s="632"/>
      <c r="BK157" s="632"/>
      <c r="BL157" s="632"/>
      <c r="BM157" s="632"/>
      <c r="BN157" s="632"/>
      <c r="BO157" s="632"/>
      <c r="BP157" s="632"/>
      <c r="BQ157" s="632"/>
      <c r="BR157" s="632"/>
      <c r="BS157" s="632"/>
      <c r="BT157" s="632"/>
      <c r="BU157" s="632"/>
      <c r="BV157" s="632"/>
      <c r="BW157" s="632"/>
      <c r="BX157" s="632"/>
      <c r="BY157" s="632"/>
      <c r="BZ157" s="632"/>
      <c r="CA157" s="632"/>
      <c r="CB157" s="632"/>
      <c r="CC157" s="632"/>
      <c r="CD157" s="632"/>
      <c r="CE157" s="632"/>
      <c r="CF157" s="632"/>
      <c r="CG157" s="632"/>
      <c r="CH157" s="632"/>
    </row>
    <row r="158" spans="37:86" s="582" customFormat="1" ht="15" customHeight="1" x14ac:dyDescent="0.4">
      <c r="AK158" s="632"/>
      <c r="AL158" s="631"/>
      <c r="AM158" s="631"/>
      <c r="AN158" s="631"/>
      <c r="AO158" s="631"/>
      <c r="AP158" s="631"/>
      <c r="AQ158" s="631"/>
      <c r="AR158" s="631"/>
      <c r="AS158" s="631"/>
      <c r="AT158" s="632"/>
      <c r="AU158" s="632"/>
      <c r="AV158" s="632"/>
      <c r="AW158" s="632"/>
      <c r="AX158" s="632"/>
      <c r="BA158" s="632"/>
      <c r="BB158" s="632"/>
      <c r="BC158" s="631"/>
      <c r="BD158" s="632"/>
      <c r="BE158" s="632"/>
      <c r="BF158" s="632"/>
      <c r="BG158" s="632"/>
      <c r="BH158" s="631"/>
      <c r="BI158" s="632"/>
      <c r="BJ158" s="632"/>
      <c r="BK158" s="632"/>
      <c r="BL158" s="632"/>
      <c r="BM158" s="632"/>
      <c r="BN158" s="632"/>
      <c r="BO158" s="632"/>
      <c r="BP158" s="632"/>
      <c r="BQ158" s="632"/>
      <c r="BR158" s="632"/>
      <c r="BS158" s="632"/>
      <c r="BT158" s="632"/>
      <c r="BU158" s="632"/>
      <c r="BV158" s="632"/>
      <c r="BW158" s="632"/>
      <c r="BX158" s="632"/>
      <c r="BY158" s="632"/>
      <c r="BZ158" s="632"/>
      <c r="CA158" s="632"/>
      <c r="CB158" s="632"/>
      <c r="CC158" s="632"/>
      <c r="CD158" s="632"/>
      <c r="CE158" s="632"/>
      <c r="CF158" s="632"/>
      <c r="CG158" s="632"/>
      <c r="CH158" s="632"/>
    </row>
    <row r="159" spans="37:86" s="582" customFormat="1" ht="15" customHeight="1" x14ac:dyDescent="0.4">
      <c r="AK159" s="632"/>
      <c r="AL159" s="631"/>
      <c r="AM159" s="631"/>
      <c r="AN159" s="631"/>
      <c r="AO159" s="631"/>
      <c r="AP159" s="631"/>
      <c r="AQ159" s="631"/>
      <c r="AR159" s="631"/>
      <c r="AS159" s="631"/>
      <c r="AT159" s="632"/>
      <c r="AU159" s="632"/>
      <c r="AV159" s="632"/>
      <c r="AW159" s="632"/>
      <c r="AX159" s="632"/>
      <c r="BA159" s="632"/>
      <c r="BB159" s="632"/>
      <c r="BC159" s="631"/>
      <c r="BD159" s="632"/>
      <c r="BE159" s="632"/>
      <c r="BF159" s="632"/>
      <c r="BG159" s="632"/>
      <c r="BH159" s="631"/>
      <c r="BI159" s="632"/>
      <c r="BJ159" s="632"/>
      <c r="BK159" s="632"/>
      <c r="BL159" s="632"/>
      <c r="BM159" s="632"/>
      <c r="BN159" s="632"/>
      <c r="BO159" s="632"/>
      <c r="BP159" s="632"/>
      <c r="BQ159" s="632"/>
      <c r="BR159" s="632"/>
      <c r="BS159" s="632"/>
      <c r="BT159" s="632"/>
      <c r="BU159" s="632"/>
      <c r="BV159" s="632"/>
      <c r="BW159" s="632"/>
      <c r="BX159" s="632"/>
      <c r="BY159" s="632"/>
      <c r="BZ159" s="632"/>
      <c r="CA159" s="632"/>
      <c r="CB159" s="632"/>
      <c r="CC159" s="632"/>
      <c r="CD159" s="632"/>
      <c r="CE159" s="632"/>
      <c r="CF159" s="632"/>
      <c r="CG159" s="632"/>
      <c r="CH159" s="632"/>
    </row>
    <row r="160" spans="37:86" s="582" customFormat="1" ht="15" customHeight="1" x14ac:dyDescent="0.4">
      <c r="AK160" s="632"/>
      <c r="AL160" s="631"/>
      <c r="AM160" s="631"/>
      <c r="AN160" s="631"/>
      <c r="AO160" s="631"/>
      <c r="AP160" s="631"/>
      <c r="AQ160" s="631"/>
      <c r="AR160" s="631"/>
      <c r="AS160" s="631"/>
      <c r="AT160" s="632"/>
      <c r="AU160" s="632"/>
      <c r="AV160" s="632"/>
      <c r="AW160" s="632"/>
      <c r="AX160" s="632"/>
      <c r="BA160" s="632"/>
      <c r="BB160" s="632"/>
      <c r="BC160" s="631"/>
      <c r="BD160" s="632"/>
      <c r="BE160" s="632"/>
      <c r="BF160" s="632"/>
      <c r="BG160" s="632"/>
      <c r="BH160" s="631"/>
      <c r="BI160" s="632"/>
      <c r="BJ160" s="632"/>
      <c r="BK160" s="632"/>
      <c r="BL160" s="632"/>
      <c r="BM160" s="632"/>
      <c r="BN160" s="632"/>
      <c r="BO160" s="632"/>
      <c r="BP160" s="632"/>
      <c r="BQ160" s="632"/>
      <c r="BR160" s="632"/>
      <c r="BS160" s="632"/>
      <c r="BT160" s="632"/>
      <c r="BU160" s="632"/>
      <c r="BV160" s="632"/>
      <c r="BW160" s="632"/>
      <c r="BX160" s="632"/>
      <c r="BY160" s="632"/>
      <c r="BZ160" s="632"/>
      <c r="CA160" s="632"/>
      <c r="CB160" s="632"/>
      <c r="CC160" s="632"/>
      <c r="CD160" s="632"/>
      <c r="CE160" s="632"/>
      <c r="CF160" s="632"/>
      <c r="CG160" s="632"/>
      <c r="CH160" s="632"/>
    </row>
    <row r="161" spans="37:86" s="582" customFormat="1" ht="15" customHeight="1" x14ac:dyDescent="0.4">
      <c r="AK161" s="632"/>
      <c r="AL161" s="631"/>
      <c r="AM161" s="631"/>
      <c r="AN161" s="631"/>
      <c r="AO161" s="631"/>
      <c r="AP161" s="631"/>
      <c r="AQ161" s="631"/>
      <c r="AR161" s="631"/>
      <c r="AS161" s="631"/>
      <c r="AT161" s="632"/>
      <c r="AU161" s="632"/>
      <c r="AV161" s="632"/>
      <c r="AW161" s="632"/>
      <c r="AX161" s="632"/>
      <c r="BA161" s="632"/>
      <c r="BB161" s="632"/>
      <c r="BC161" s="631"/>
      <c r="BD161" s="632"/>
      <c r="BE161" s="632"/>
      <c r="BF161" s="632"/>
      <c r="BG161" s="632"/>
      <c r="BH161" s="631"/>
      <c r="BI161" s="632"/>
      <c r="BJ161" s="632"/>
      <c r="BK161" s="632"/>
      <c r="BL161" s="632"/>
      <c r="BM161" s="632"/>
      <c r="BN161" s="632"/>
      <c r="BO161" s="632"/>
      <c r="BP161" s="632"/>
      <c r="BQ161" s="632"/>
      <c r="BR161" s="632"/>
      <c r="BS161" s="632"/>
      <c r="BT161" s="632"/>
      <c r="BU161" s="632"/>
      <c r="BV161" s="632"/>
      <c r="BW161" s="632"/>
      <c r="BX161" s="632"/>
      <c r="BY161" s="632"/>
      <c r="BZ161" s="632"/>
      <c r="CA161" s="632"/>
      <c r="CB161" s="632"/>
      <c r="CC161" s="632"/>
      <c r="CD161" s="632"/>
      <c r="CE161" s="632"/>
      <c r="CF161" s="632"/>
      <c r="CG161" s="632"/>
      <c r="CH161" s="632"/>
    </row>
    <row r="162" spans="37:86" s="582" customFormat="1" ht="15" customHeight="1" x14ac:dyDescent="0.4">
      <c r="AK162" s="632"/>
      <c r="AL162" s="631"/>
      <c r="AM162" s="631"/>
      <c r="AN162" s="631"/>
      <c r="AO162" s="631"/>
      <c r="AP162" s="631"/>
      <c r="AQ162" s="631"/>
      <c r="AR162" s="631"/>
      <c r="AS162" s="631"/>
      <c r="AT162" s="632"/>
      <c r="AU162" s="632"/>
      <c r="AV162" s="632"/>
      <c r="AW162" s="632"/>
      <c r="AX162" s="632"/>
      <c r="BA162" s="632"/>
      <c r="BB162" s="632"/>
      <c r="BC162" s="631"/>
      <c r="BD162" s="632"/>
      <c r="BE162" s="632"/>
      <c r="BF162" s="632"/>
      <c r="BG162" s="632"/>
      <c r="BH162" s="631"/>
      <c r="BI162" s="632"/>
      <c r="BJ162" s="632"/>
      <c r="BK162" s="632"/>
      <c r="BL162" s="632"/>
      <c r="BM162" s="632"/>
      <c r="BN162" s="632"/>
      <c r="BO162" s="632"/>
      <c r="BP162" s="632"/>
      <c r="BQ162" s="632"/>
      <c r="BR162" s="632"/>
      <c r="BS162" s="632"/>
      <c r="BT162" s="632"/>
      <c r="BU162" s="632"/>
      <c r="BV162" s="632"/>
      <c r="BW162" s="632"/>
      <c r="BX162" s="632"/>
      <c r="BY162" s="632"/>
      <c r="BZ162" s="632"/>
      <c r="CA162" s="632"/>
      <c r="CB162" s="632"/>
      <c r="CC162" s="632"/>
      <c r="CD162" s="632"/>
      <c r="CE162" s="632"/>
      <c r="CF162" s="632"/>
      <c r="CG162" s="632"/>
      <c r="CH162" s="632"/>
    </row>
    <row r="163" spans="37:86" s="582" customFormat="1" ht="15" customHeight="1" x14ac:dyDescent="0.4">
      <c r="AK163" s="632"/>
      <c r="AL163" s="631"/>
      <c r="AM163" s="631"/>
      <c r="AN163" s="631"/>
      <c r="AO163" s="631"/>
      <c r="AP163" s="631"/>
      <c r="AQ163" s="631"/>
      <c r="AR163" s="631"/>
      <c r="AS163" s="631"/>
      <c r="AT163" s="632"/>
      <c r="AU163" s="632"/>
      <c r="AV163" s="632"/>
      <c r="AW163" s="632"/>
      <c r="AX163" s="632"/>
      <c r="BA163" s="632"/>
      <c r="BB163" s="632"/>
      <c r="BC163" s="631"/>
      <c r="BD163" s="632"/>
      <c r="BE163" s="632"/>
      <c r="BF163" s="632"/>
      <c r="BG163" s="632"/>
      <c r="BH163" s="631"/>
      <c r="BI163" s="632"/>
      <c r="BJ163" s="632"/>
      <c r="BK163" s="632"/>
      <c r="BL163" s="632"/>
      <c r="BM163" s="632"/>
      <c r="BN163" s="632"/>
      <c r="BO163" s="632"/>
      <c r="BP163" s="632"/>
      <c r="BQ163" s="632"/>
      <c r="BR163" s="632"/>
      <c r="BS163" s="632"/>
      <c r="BT163" s="632"/>
      <c r="BU163" s="632"/>
      <c r="BV163" s="632"/>
      <c r="BW163" s="632"/>
      <c r="BX163" s="632"/>
      <c r="BY163" s="632"/>
      <c r="BZ163" s="632"/>
      <c r="CA163" s="632"/>
      <c r="CB163" s="632"/>
      <c r="CC163" s="632"/>
      <c r="CD163" s="632"/>
      <c r="CE163" s="632"/>
      <c r="CF163" s="632"/>
      <c r="CG163" s="632"/>
      <c r="CH163" s="632"/>
    </row>
    <row r="164" spans="37:86" s="582" customFormat="1" ht="15" customHeight="1" x14ac:dyDescent="0.4">
      <c r="AK164" s="632"/>
      <c r="AL164" s="631"/>
      <c r="AM164" s="631"/>
      <c r="AN164" s="631"/>
      <c r="AO164" s="631"/>
      <c r="AP164" s="631"/>
      <c r="AQ164" s="631"/>
      <c r="AR164" s="631"/>
      <c r="AS164" s="631"/>
      <c r="AT164" s="632"/>
      <c r="AU164" s="632"/>
      <c r="AV164" s="632"/>
      <c r="AW164" s="632"/>
      <c r="AX164" s="632"/>
      <c r="BA164" s="632"/>
      <c r="BB164" s="632"/>
      <c r="BC164" s="631"/>
      <c r="BD164" s="632"/>
      <c r="BE164" s="632"/>
      <c r="BF164" s="632"/>
      <c r="BG164" s="632"/>
      <c r="BH164" s="631"/>
      <c r="BI164" s="632"/>
      <c r="BJ164" s="632"/>
      <c r="BK164" s="632"/>
      <c r="BL164" s="632"/>
      <c r="BM164" s="632"/>
      <c r="BN164" s="632"/>
      <c r="BO164" s="632"/>
      <c r="BP164" s="632"/>
      <c r="BQ164" s="632"/>
      <c r="BR164" s="632"/>
      <c r="BS164" s="632"/>
      <c r="BT164" s="632"/>
      <c r="BU164" s="632"/>
      <c r="BV164" s="632"/>
      <c r="BW164" s="632"/>
      <c r="BX164" s="632"/>
      <c r="BY164" s="632"/>
      <c r="BZ164" s="632"/>
      <c r="CA164" s="632"/>
      <c r="CB164" s="632"/>
      <c r="CC164" s="632"/>
      <c r="CD164" s="632"/>
      <c r="CE164" s="632"/>
      <c r="CF164" s="632"/>
      <c r="CG164" s="632"/>
      <c r="CH164" s="632"/>
    </row>
    <row r="165" spans="37:86" s="582" customFormat="1" ht="15" customHeight="1" x14ac:dyDescent="0.4">
      <c r="AK165" s="632"/>
      <c r="AL165" s="631"/>
      <c r="AM165" s="631"/>
      <c r="AN165" s="631"/>
      <c r="AO165" s="631"/>
      <c r="AP165" s="631"/>
      <c r="AQ165" s="631"/>
      <c r="AR165" s="631"/>
      <c r="AS165" s="631"/>
      <c r="AT165" s="632"/>
      <c r="AU165" s="632"/>
      <c r="AV165" s="632"/>
      <c r="AW165" s="632"/>
      <c r="AX165" s="632"/>
      <c r="BA165" s="632"/>
      <c r="BB165" s="632"/>
      <c r="BC165" s="631"/>
      <c r="BD165" s="632"/>
      <c r="BE165" s="632"/>
      <c r="BF165" s="632"/>
      <c r="BG165" s="632"/>
      <c r="BH165" s="631"/>
      <c r="BI165" s="632"/>
      <c r="BJ165" s="632"/>
      <c r="BK165" s="632"/>
      <c r="BL165" s="632"/>
      <c r="BM165" s="632"/>
      <c r="BN165" s="632"/>
      <c r="BO165" s="632"/>
      <c r="BP165" s="632"/>
      <c r="BQ165" s="632"/>
      <c r="BR165" s="632"/>
      <c r="BS165" s="632"/>
      <c r="BT165" s="632"/>
      <c r="BU165" s="632"/>
      <c r="BV165" s="632"/>
      <c r="BW165" s="632"/>
      <c r="BX165" s="632"/>
      <c r="BY165" s="632"/>
      <c r="BZ165" s="632"/>
      <c r="CA165" s="632"/>
      <c r="CB165" s="632"/>
      <c r="CC165" s="632"/>
      <c r="CD165" s="632"/>
      <c r="CE165" s="632"/>
      <c r="CF165" s="632"/>
      <c r="CG165" s="632"/>
      <c r="CH165" s="632"/>
    </row>
    <row r="166" spans="37:86" s="582" customFormat="1" ht="15" customHeight="1" x14ac:dyDescent="0.4">
      <c r="AK166" s="632"/>
      <c r="AL166" s="631"/>
      <c r="AM166" s="631"/>
      <c r="AN166" s="631"/>
      <c r="AO166" s="631"/>
      <c r="AP166" s="631"/>
      <c r="AQ166" s="631"/>
      <c r="AR166" s="631"/>
      <c r="AS166" s="631"/>
      <c r="AT166" s="632"/>
      <c r="AU166" s="632"/>
      <c r="AV166" s="632"/>
      <c r="AW166" s="632"/>
      <c r="AX166" s="632"/>
      <c r="BA166" s="632"/>
      <c r="BB166" s="632"/>
      <c r="BC166" s="631"/>
      <c r="BD166" s="632"/>
      <c r="BE166" s="632"/>
      <c r="BF166" s="632"/>
      <c r="BG166" s="632"/>
      <c r="BH166" s="631"/>
      <c r="BI166" s="632"/>
      <c r="BJ166" s="632"/>
      <c r="BK166" s="632"/>
      <c r="BL166" s="632"/>
      <c r="BM166" s="632"/>
      <c r="BN166" s="632"/>
      <c r="BO166" s="632"/>
      <c r="BP166" s="632"/>
      <c r="BQ166" s="632"/>
      <c r="BR166" s="632"/>
      <c r="BS166" s="632"/>
      <c r="BT166" s="632"/>
      <c r="BU166" s="632"/>
      <c r="BV166" s="632"/>
      <c r="BW166" s="632"/>
      <c r="BX166" s="632"/>
      <c r="BY166" s="632"/>
      <c r="BZ166" s="632"/>
      <c r="CA166" s="632"/>
      <c r="CB166" s="632"/>
      <c r="CC166" s="632"/>
      <c r="CD166" s="632"/>
      <c r="CE166" s="632"/>
      <c r="CF166" s="632"/>
      <c r="CG166" s="632"/>
      <c r="CH166" s="632"/>
    </row>
    <row r="167" spans="37:86" s="582" customFormat="1" ht="15" customHeight="1" x14ac:dyDescent="0.4">
      <c r="AK167" s="632"/>
      <c r="AL167" s="631"/>
      <c r="AM167" s="631"/>
      <c r="AN167" s="631"/>
      <c r="AO167" s="631"/>
      <c r="AP167" s="631"/>
      <c r="AQ167" s="631"/>
      <c r="AR167" s="631"/>
      <c r="AS167" s="631"/>
      <c r="AT167" s="632"/>
      <c r="AU167" s="632"/>
      <c r="AV167" s="632"/>
      <c r="AW167" s="632"/>
      <c r="AX167" s="632"/>
      <c r="BA167" s="632"/>
      <c r="BB167" s="632"/>
      <c r="BC167" s="631"/>
      <c r="BD167" s="632"/>
      <c r="BE167" s="632"/>
      <c r="BF167" s="632"/>
      <c r="BG167" s="632"/>
      <c r="BH167" s="631"/>
      <c r="BI167" s="632"/>
      <c r="BJ167" s="632"/>
      <c r="BK167" s="632"/>
      <c r="BL167" s="632"/>
      <c r="BM167" s="632"/>
      <c r="BN167" s="632"/>
      <c r="BO167" s="632"/>
      <c r="BP167" s="632"/>
      <c r="BQ167" s="632"/>
      <c r="BR167" s="632"/>
      <c r="BS167" s="632"/>
      <c r="BT167" s="632"/>
      <c r="BU167" s="632"/>
      <c r="BV167" s="632"/>
      <c r="BW167" s="632"/>
      <c r="BX167" s="632"/>
      <c r="BY167" s="632"/>
      <c r="BZ167" s="632"/>
      <c r="CA167" s="632"/>
      <c r="CB167" s="632"/>
      <c r="CC167" s="632"/>
      <c r="CD167" s="632"/>
      <c r="CE167" s="632"/>
      <c r="CF167" s="632"/>
      <c r="CG167" s="632"/>
      <c r="CH167" s="632"/>
    </row>
    <row r="168" spans="37:86" s="582" customFormat="1" ht="15" customHeight="1" x14ac:dyDescent="0.4">
      <c r="AK168" s="632"/>
      <c r="AL168" s="631"/>
      <c r="AM168" s="631"/>
      <c r="AN168" s="631"/>
      <c r="AO168" s="631"/>
      <c r="AP168" s="631"/>
      <c r="AQ168" s="631"/>
      <c r="AR168" s="631"/>
      <c r="AS168" s="631"/>
      <c r="AT168" s="632"/>
      <c r="AU168" s="632"/>
      <c r="AV168" s="632"/>
      <c r="AW168" s="632"/>
      <c r="AX168" s="632"/>
      <c r="BA168" s="632"/>
      <c r="BB168" s="632"/>
      <c r="BC168" s="631"/>
      <c r="BD168" s="632"/>
      <c r="BE168" s="632"/>
      <c r="BF168" s="632"/>
      <c r="BG168" s="632"/>
      <c r="BH168" s="631"/>
      <c r="BI168" s="632"/>
      <c r="BJ168" s="632"/>
      <c r="BK168" s="632"/>
      <c r="BL168" s="632"/>
      <c r="BM168" s="632"/>
      <c r="BN168" s="632"/>
      <c r="BO168" s="632"/>
      <c r="BP168" s="632"/>
      <c r="BQ168" s="632"/>
      <c r="BR168" s="632"/>
      <c r="BS168" s="632"/>
      <c r="BT168" s="632"/>
      <c r="BU168" s="632"/>
      <c r="BV168" s="632"/>
      <c r="BW168" s="632"/>
      <c r="BX168" s="632"/>
      <c r="BY168" s="632"/>
      <c r="BZ168" s="632"/>
      <c r="CA168" s="632"/>
      <c r="CB168" s="632"/>
      <c r="CC168" s="632"/>
      <c r="CD168" s="632"/>
      <c r="CE168" s="632"/>
      <c r="CF168" s="632"/>
      <c r="CG168" s="632"/>
      <c r="CH168" s="632"/>
    </row>
    <row r="169" spans="37:86" s="582" customFormat="1" ht="15" customHeight="1" x14ac:dyDescent="0.4">
      <c r="AK169" s="632"/>
      <c r="AL169" s="631"/>
      <c r="AM169" s="631"/>
      <c r="AN169" s="631"/>
      <c r="AO169" s="631"/>
      <c r="AP169" s="631"/>
      <c r="AQ169" s="631"/>
      <c r="AR169" s="631"/>
      <c r="AS169" s="631"/>
      <c r="AT169" s="632"/>
      <c r="AU169" s="632"/>
      <c r="AV169" s="632"/>
      <c r="AW169" s="632"/>
      <c r="AX169" s="632"/>
      <c r="BA169" s="632"/>
      <c r="BB169" s="632"/>
      <c r="BC169" s="631"/>
      <c r="BD169" s="632"/>
      <c r="BE169" s="632"/>
      <c r="BF169" s="632"/>
      <c r="BG169" s="632"/>
      <c r="BH169" s="631"/>
      <c r="BI169" s="632"/>
      <c r="BJ169" s="632"/>
      <c r="BK169" s="632"/>
      <c r="BL169" s="632"/>
      <c r="BM169" s="632"/>
      <c r="BN169" s="632"/>
      <c r="BO169" s="632"/>
      <c r="BP169" s="632"/>
      <c r="BQ169" s="632"/>
      <c r="BR169" s="632"/>
      <c r="BS169" s="632"/>
      <c r="BT169" s="632"/>
      <c r="BU169" s="632"/>
      <c r="BV169" s="632"/>
      <c r="BW169" s="632"/>
      <c r="BX169" s="632"/>
      <c r="BY169" s="632"/>
      <c r="BZ169" s="632"/>
      <c r="CA169" s="632"/>
      <c r="CB169" s="632"/>
      <c r="CC169" s="632"/>
      <c r="CD169" s="632"/>
      <c r="CE169" s="632"/>
      <c r="CF169" s="632"/>
      <c r="CG169" s="632"/>
      <c r="CH169" s="632"/>
    </row>
    <row r="170" spans="37:86" s="582" customFormat="1" ht="15" customHeight="1" x14ac:dyDescent="0.4">
      <c r="AK170" s="632"/>
      <c r="AL170" s="631"/>
      <c r="AM170" s="631"/>
      <c r="AN170" s="631"/>
      <c r="AO170" s="631"/>
      <c r="AP170" s="631"/>
      <c r="AQ170" s="631"/>
      <c r="AR170" s="631"/>
      <c r="AS170" s="631"/>
      <c r="AT170" s="632"/>
      <c r="AU170" s="632"/>
      <c r="AV170" s="632"/>
      <c r="AW170" s="632"/>
      <c r="AX170" s="632"/>
      <c r="BA170" s="632"/>
      <c r="BB170" s="632"/>
      <c r="BC170" s="631"/>
      <c r="BD170" s="632"/>
      <c r="BE170" s="632"/>
      <c r="BF170" s="632"/>
      <c r="BG170" s="632"/>
      <c r="BH170" s="631"/>
      <c r="BI170" s="632"/>
      <c r="BJ170" s="632"/>
      <c r="BK170" s="632"/>
      <c r="BL170" s="632"/>
      <c r="BM170" s="632"/>
      <c r="BN170" s="632"/>
      <c r="BO170" s="632"/>
      <c r="BP170" s="632"/>
      <c r="BQ170" s="632"/>
      <c r="BR170" s="632"/>
      <c r="BS170" s="632"/>
      <c r="BT170" s="632"/>
      <c r="BU170" s="632"/>
      <c r="BV170" s="632"/>
      <c r="BW170" s="632"/>
      <c r="BX170" s="632"/>
      <c r="BY170" s="632"/>
      <c r="BZ170" s="632"/>
      <c r="CA170" s="632"/>
      <c r="CB170" s="632"/>
      <c r="CC170" s="632"/>
      <c r="CD170" s="632"/>
      <c r="CE170" s="632"/>
      <c r="CF170" s="632"/>
      <c r="CG170" s="632"/>
      <c r="CH170" s="632"/>
    </row>
    <row r="171" spans="37:86" s="582" customFormat="1" ht="15" customHeight="1" x14ac:dyDescent="0.4">
      <c r="AK171" s="632"/>
      <c r="AL171" s="631"/>
      <c r="AM171" s="631"/>
      <c r="AN171" s="631"/>
      <c r="AO171" s="631"/>
      <c r="AP171" s="631"/>
      <c r="AQ171" s="631"/>
      <c r="AR171" s="631"/>
      <c r="AS171" s="631"/>
      <c r="AT171" s="632"/>
      <c r="AU171" s="632"/>
      <c r="AV171" s="632"/>
      <c r="AW171" s="632"/>
      <c r="AX171" s="632"/>
      <c r="BA171" s="632"/>
      <c r="BB171" s="632"/>
      <c r="BC171" s="631"/>
      <c r="BD171" s="632"/>
      <c r="BE171" s="632"/>
      <c r="BF171" s="632"/>
      <c r="BG171" s="632"/>
      <c r="BH171" s="631"/>
      <c r="BI171" s="632"/>
      <c r="BJ171" s="632"/>
      <c r="BK171" s="632"/>
      <c r="BL171" s="632"/>
      <c r="BM171" s="632"/>
      <c r="BN171" s="632"/>
      <c r="BO171" s="632"/>
      <c r="BP171" s="632"/>
      <c r="BQ171" s="632"/>
      <c r="BR171" s="632"/>
      <c r="BS171" s="632"/>
      <c r="BT171" s="632"/>
      <c r="BU171" s="632"/>
      <c r="BV171" s="632"/>
      <c r="BW171" s="632"/>
      <c r="BX171" s="632"/>
      <c r="BY171" s="632"/>
      <c r="BZ171" s="632"/>
      <c r="CA171" s="632"/>
      <c r="CB171" s="632"/>
      <c r="CC171" s="632"/>
      <c r="CD171" s="632"/>
      <c r="CE171" s="632"/>
      <c r="CF171" s="632"/>
      <c r="CG171" s="632"/>
      <c r="CH171" s="632"/>
    </row>
    <row r="172" spans="37:86" s="582" customFormat="1" ht="15" customHeight="1" x14ac:dyDescent="0.4">
      <c r="AK172" s="632"/>
      <c r="AL172" s="631"/>
      <c r="AM172" s="631"/>
      <c r="AN172" s="631"/>
      <c r="AO172" s="631"/>
      <c r="AP172" s="631"/>
      <c r="AQ172" s="631"/>
      <c r="AR172" s="631"/>
      <c r="AS172" s="631"/>
      <c r="AT172" s="632"/>
      <c r="AU172" s="632"/>
      <c r="AV172" s="632"/>
      <c r="AW172" s="632"/>
      <c r="AX172" s="632"/>
      <c r="BA172" s="632"/>
      <c r="BB172" s="632"/>
      <c r="BC172" s="631"/>
      <c r="BD172" s="632"/>
      <c r="BE172" s="632"/>
      <c r="BF172" s="632"/>
      <c r="BG172" s="632"/>
      <c r="BH172" s="631"/>
      <c r="BI172" s="632"/>
      <c r="BJ172" s="632"/>
      <c r="BK172" s="632"/>
      <c r="BL172" s="632"/>
      <c r="BM172" s="632"/>
      <c r="BN172" s="632"/>
      <c r="BO172" s="632"/>
      <c r="BP172" s="632"/>
      <c r="BQ172" s="632"/>
      <c r="BR172" s="632"/>
      <c r="BS172" s="632"/>
      <c r="BT172" s="632"/>
      <c r="BU172" s="632"/>
      <c r="BV172" s="632"/>
      <c r="BW172" s="632"/>
      <c r="BX172" s="632"/>
      <c r="BY172" s="632"/>
      <c r="BZ172" s="632"/>
      <c r="CA172" s="632"/>
      <c r="CB172" s="632"/>
      <c r="CC172" s="632"/>
      <c r="CD172" s="632"/>
      <c r="CE172" s="632"/>
      <c r="CF172" s="632"/>
      <c r="CG172" s="632"/>
      <c r="CH172" s="632"/>
    </row>
    <row r="173" spans="37:86" s="582" customFormat="1" ht="15" customHeight="1" x14ac:dyDescent="0.4">
      <c r="AK173" s="632"/>
      <c r="AL173" s="631"/>
      <c r="AM173" s="631"/>
      <c r="AN173" s="631"/>
      <c r="AO173" s="631"/>
      <c r="AP173" s="631"/>
      <c r="AQ173" s="631"/>
      <c r="AR173" s="631"/>
      <c r="AS173" s="631"/>
      <c r="AT173" s="632"/>
      <c r="AU173" s="632"/>
      <c r="AV173" s="632"/>
      <c r="AW173" s="632"/>
      <c r="AX173" s="632"/>
      <c r="BA173" s="632"/>
      <c r="BB173" s="632"/>
      <c r="BC173" s="631"/>
      <c r="BD173" s="632"/>
      <c r="BE173" s="632"/>
      <c r="BF173" s="632"/>
      <c r="BG173" s="632"/>
      <c r="BH173" s="631"/>
      <c r="BI173" s="632"/>
      <c r="BJ173" s="632"/>
      <c r="BK173" s="632"/>
      <c r="BL173" s="632"/>
      <c r="BM173" s="632"/>
      <c r="BN173" s="632"/>
      <c r="BO173" s="632"/>
      <c r="BP173" s="632"/>
      <c r="BQ173" s="632"/>
      <c r="BR173" s="632"/>
      <c r="BS173" s="632"/>
      <c r="BT173" s="632"/>
      <c r="BU173" s="632"/>
      <c r="BV173" s="632"/>
      <c r="BW173" s="632"/>
      <c r="BX173" s="632"/>
      <c r="BY173" s="632"/>
      <c r="BZ173" s="632"/>
      <c r="CA173" s="632"/>
      <c r="CB173" s="632"/>
      <c r="CC173" s="632"/>
      <c r="CD173" s="632"/>
      <c r="CE173" s="632"/>
      <c r="CF173" s="632"/>
      <c r="CG173" s="632"/>
      <c r="CH173" s="632"/>
    </row>
    <row r="174" spans="37:86" s="582" customFormat="1" ht="15" customHeight="1" x14ac:dyDescent="0.4">
      <c r="AK174" s="632"/>
      <c r="AL174" s="631"/>
      <c r="AM174" s="631"/>
      <c r="AN174" s="631"/>
      <c r="AO174" s="631"/>
      <c r="AP174" s="631"/>
      <c r="AQ174" s="631"/>
      <c r="AR174" s="631"/>
      <c r="AS174" s="631"/>
      <c r="AT174" s="632"/>
      <c r="AU174" s="632"/>
      <c r="AV174" s="632"/>
      <c r="AW174" s="632"/>
      <c r="AX174" s="632"/>
      <c r="BA174" s="632"/>
      <c r="BB174" s="632"/>
      <c r="BC174" s="631"/>
      <c r="BD174" s="632"/>
      <c r="BE174" s="632"/>
      <c r="BF174" s="632"/>
      <c r="BG174" s="632"/>
      <c r="BH174" s="631"/>
      <c r="BI174" s="632"/>
      <c r="BJ174" s="632"/>
      <c r="BK174" s="632"/>
      <c r="BL174" s="632"/>
      <c r="BM174" s="632"/>
      <c r="BN174" s="632"/>
      <c r="BO174" s="632"/>
      <c r="BP174" s="632"/>
      <c r="BQ174" s="632"/>
      <c r="BR174" s="632"/>
      <c r="BS174" s="632"/>
      <c r="BT174" s="632"/>
      <c r="BU174" s="632"/>
      <c r="BV174" s="632"/>
      <c r="BW174" s="632"/>
      <c r="BX174" s="632"/>
      <c r="BY174" s="632"/>
      <c r="BZ174" s="632"/>
      <c r="CA174" s="632"/>
      <c r="CB174" s="632"/>
      <c r="CC174" s="632"/>
      <c r="CD174" s="632"/>
      <c r="CE174" s="632"/>
      <c r="CF174" s="632"/>
      <c r="CG174" s="632"/>
      <c r="CH174" s="632"/>
    </row>
    <row r="175" spans="37:86" s="582" customFormat="1" ht="15" customHeight="1" x14ac:dyDescent="0.4">
      <c r="AK175" s="632"/>
      <c r="AL175" s="631"/>
      <c r="AM175" s="631"/>
      <c r="AN175" s="631"/>
      <c r="AO175" s="631"/>
      <c r="AP175" s="631"/>
      <c r="AQ175" s="631"/>
      <c r="AR175" s="631"/>
      <c r="AS175" s="631"/>
      <c r="AT175" s="632"/>
      <c r="AU175" s="632"/>
      <c r="AV175" s="632"/>
      <c r="AW175" s="632"/>
      <c r="AX175" s="632"/>
      <c r="BA175" s="632"/>
      <c r="BB175" s="632"/>
      <c r="BC175" s="631"/>
      <c r="BD175" s="632"/>
      <c r="BE175" s="632"/>
      <c r="BF175" s="632"/>
      <c r="BG175" s="632"/>
      <c r="BH175" s="631"/>
      <c r="BI175" s="632"/>
      <c r="BJ175" s="632"/>
      <c r="BK175" s="632"/>
      <c r="BL175" s="632"/>
      <c r="BM175" s="632"/>
      <c r="BN175" s="632"/>
      <c r="BO175" s="632"/>
      <c r="BP175" s="632"/>
      <c r="BQ175" s="632"/>
      <c r="BR175" s="632"/>
      <c r="BS175" s="632"/>
      <c r="BT175" s="632"/>
      <c r="BU175" s="632"/>
      <c r="BV175" s="632"/>
      <c r="BW175" s="632"/>
      <c r="BX175" s="632"/>
      <c r="BY175" s="632"/>
      <c r="BZ175" s="632"/>
      <c r="CA175" s="632"/>
      <c r="CB175" s="632"/>
      <c r="CC175" s="632"/>
      <c r="CD175" s="632"/>
      <c r="CE175" s="632"/>
      <c r="CF175" s="632"/>
      <c r="CG175" s="632"/>
      <c r="CH175" s="632"/>
    </row>
    <row r="176" spans="37:86" s="582" customFormat="1" ht="15" customHeight="1" x14ac:dyDescent="0.4">
      <c r="AK176" s="632"/>
      <c r="AL176" s="631"/>
      <c r="AM176" s="631"/>
      <c r="AN176" s="631"/>
      <c r="AO176" s="631"/>
      <c r="AP176" s="631"/>
      <c r="AQ176" s="631"/>
      <c r="AR176" s="631"/>
      <c r="AS176" s="631"/>
      <c r="AT176" s="632"/>
      <c r="AU176" s="632"/>
      <c r="AV176" s="632"/>
      <c r="AW176" s="632"/>
      <c r="AX176" s="632"/>
      <c r="BA176" s="632"/>
      <c r="BB176" s="632"/>
      <c r="BC176" s="631"/>
      <c r="BD176" s="632"/>
      <c r="BE176" s="632"/>
      <c r="BF176" s="632"/>
      <c r="BG176" s="632"/>
      <c r="BH176" s="631"/>
      <c r="BI176" s="632"/>
      <c r="BJ176" s="632"/>
      <c r="BK176" s="632"/>
      <c r="BL176" s="632"/>
      <c r="BM176" s="632"/>
      <c r="BN176" s="632"/>
      <c r="BO176" s="632"/>
      <c r="BP176" s="632"/>
      <c r="BQ176" s="632"/>
      <c r="BR176" s="632"/>
      <c r="BS176" s="632"/>
      <c r="BT176" s="632"/>
      <c r="BU176" s="632"/>
      <c r="BV176" s="632"/>
      <c r="BW176" s="632"/>
      <c r="BX176" s="632"/>
      <c r="BY176" s="632"/>
      <c r="BZ176" s="632"/>
      <c r="CA176" s="632"/>
      <c r="CB176" s="632"/>
      <c r="CC176" s="632"/>
      <c r="CD176" s="632"/>
      <c r="CE176" s="632"/>
      <c r="CF176" s="632"/>
      <c r="CG176" s="632"/>
      <c r="CH176" s="632"/>
    </row>
    <row r="177" spans="37:86" s="582" customFormat="1" ht="15" customHeight="1" x14ac:dyDescent="0.4">
      <c r="AK177" s="632"/>
      <c r="AL177" s="631"/>
      <c r="AM177" s="631"/>
      <c r="AN177" s="631"/>
      <c r="AO177" s="631"/>
      <c r="AP177" s="631"/>
      <c r="AQ177" s="631"/>
      <c r="AR177" s="631"/>
      <c r="AS177" s="631"/>
      <c r="AT177" s="632"/>
      <c r="AU177" s="632"/>
      <c r="AV177" s="632"/>
      <c r="AW177" s="632"/>
      <c r="AX177" s="632"/>
      <c r="BA177" s="632"/>
      <c r="BB177" s="632"/>
      <c r="BC177" s="631"/>
      <c r="BD177" s="632"/>
      <c r="BE177" s="632"/>
      <c r="BF177" s="632"/>
      <c r="BG177" s="632"/>
      <c r="BH177" s="631"/>
      <c r="BI177" s="632"/>
      <c r="BJ177" s="632"/>
      <c r="BK177" s="632"/>
      <c r="BL177" s="632"/>
      <c r="BM177" s="632"/>
      <c r="BN177" s="632"/>
      <c r="BO177" s="632"/>
      <c r="BP177" s="632"/>
      <c r="BQ177" s="632"/>
      <c r="BR177" s="632"/>
      <c r="BS177" s="632"/>
      <c r="BT177" s="632"/>
      <c r="BU177" s="632"/>
      <c r="BV177" s="632"/>
      <c r="BW177" s="632"/>
      <c r="BX177" s="632"/>
      <c r="BY177" s="632"/>
      <c r="BZ177" s="632"/>
      <c r="CA177" s="632"/>
      <c r="CB177" s="632"/>
      <c r="CC177" s="632"/>
      <c r="CD177" s="632"/>
      <c r="CE177" s="632"/>
      <c r="CF177" s="632"/>
      <c r="CG177" s="632"/>
      <c r="CH177" s="632"/>
    </row>
    <row r="178" spans="37:86" s="582" customFormat="1" ht="15" customHeight="1" x14ac:dyDescent="0.4">
      <c r="AK178" s="632"/>
      <c r="AL178" s="631"/>
      <c r="AM178" s="631"/>
      <c r="AN178" s="631"/>
      <c r="AO178" s="631"/>
      <c r="AP178" s="631"/>
      <c r="AQ178" s="631"/>
      <c r="AR178" s="631"/>
      <c r="AS178" s="631"/>
      <c r="AT178" s="632"/>
      <c r="AU178" s="632"/>
      <c r="AV178" s="632"/>
      <c r="AW178" s="632"/>
      <c r="AX178" s="632"/>
      <c r="BA178" s="632"/>
      <c r="BB178" s="632"/>
      <c r="BC178" s="631"/>
      <c r="BD178" s="632"/>
      <c r="BE178" s="632"/>
      <c r="BF178" s="632"/>
      <c r="BG178" s="632"/>
      <c r="BH178" s="631"/>
      <c r="BI178" s="632"/>
      <c r="BJ178" s="632"/>
      <c r="BK178" s="632"/>
      <c r="BL178" s="632"/>
      <c r="BM178" s="632"/>
      <c r="BN178" s="632"/>
      <c r="BO178" s="632"/>
      <c r="BP178" s="632"/>
      <c r="BQ178" s="632"/>
      <c r="BR178" s="632"/>
      <c r="BS178" s="632"/>
      <c r="BT178" s="632"/>
      <c r="BU178" s="632"/>
      <c r="BV178" s="632"/>
      <c r="BW178" s="632"/>
      <c r="BX178" s="632"/>
      <c r="BY178" s="632"/>
      <c r="BZ178" s="632"/>
      <c r="CA178" s="632"/>
      <c r="CB178" s="632"/>
      <c r="CC178" s="632"/>
      <c r="CD178" s="632"/>
      <c r="CE178" s="632"/>
      <c r="CF178" s="632"/>
      <c r="CG178" s="632"/>
      <c r="CH178" s="632"/>
    </row>
    <row r="179" spans="37:86" s="582" customFormat="1" ht="15" customHeight="1" x14ac:dyDescent="0.4">
      <c r="AK179" s="632"/>
      <c r="AL179" s="631"/>
      <c r="AM179" s="631"/>
      <c r="AN179" s="631"/>
      <c r="AO179" s="631"/>
      <c r="AP179" s="631"/>
      <c r="AQ179" s="631"/>
      <c r="AR179" s="631"/>
      <c r="AS179" s="631"/>
      <c r="AT179" s="632"/>
      <c r="AU179" s="632"/>
      <c r="AV179" s="632"/>
      <c r="AW179" s="632"/>
      <c r="AX179" s="632"/>
      <c r="BA179" s="632"/>
      <c r="BB179" s="632"/>
      <c r="BC179" s="631"/>
      <c r="BD179" s="632"/>
      <c r="BE179" s="632"/>
      <c r="BF179" s="632"/>
      <c r="BG179" s="632"/>
      <c r="BH179" s="631"/>
      <c r="BI179" s="632"/>
      <c r="BJ179" s="632"/>
      <c r="BK179" s="632"/>
      <c r="BL179" s="632"/>
      <c r="BM179" s="632"/>
      <c r="BN179" s="632"/>
      <c r="BO179" s="632"/>
      <c r="BP179" s="632"/>
      <c r="BQ179" s="632"/>
      <c r="BR179" s="632"/>
      <c r="BS179" s="632"/>
      <c r="BT179" s="632"/>
      <c r="BU179" s="632"/>
      <c r="BV179" s="632"/>
      <c r="BW179" s="632"/>
      <c r="BX179" s="632"/>
      <c r="BY179" s="632"/>
      <c r="BZ179" s="632"/>
      <c r="CA179" s="632"/>
      <c r="CB179" s="632"/>
      <c r="CC179" s="632"/>
      <c r="CD179" s="632"/>
      <c r="CE179" s="632"/>
      <c r="CF179" s="632"/>
      <c r="CG179" s="632"/>
      <c r="CH179" s="632"/>
    </row>
    <row r="180" spans="37:86" s="582" customFormat="1" ht="15" customHeight="1" x14ac:dyDescent="0.4">
      <c r="AK180" s="632"/>
      <c r="AL180" s="631"/>
      <c r="AM180" s="631"/>
      <c r="AN180" s="631"/>
      <c r="AO180" s="631"/>
      <c r="AP180" s="631"/>
      <c r="AQ180" s="631"/>
      <c r="AR180" s="631"/>
      <c r="AS180" s="631"/>
      <c r="AT180" s="632"/>
      <c r="AU180" s="632"/>
      <c r="AV180" s="632"/>
      <c r="AW180" s="632"/>
      <c r="AX180" s="632"/>
      <c r="BA180" s="632"/>
      <c r="BB180" s="632"/>
      <c r="BC180" s="631"/>
      <c r="BD180" s="632"/>
      <c r="BE180" s="632"/>
      <c r="BF180" s="632"/>
      <c r="BG180" s="632"/>
      <c r="BH180" s="631"/>
      <c r="BI180" s="632"/>
      <c r="BJ180" s="632"/>
      <c r="BK180" s="632"/>
      <c r="BL180" s="632"/>
      <c r="BM180" s="632"/>
      <c r="BN180" s="632"/>
      <c r="BO180" s="632"/>
      <c r="BP180" s="632"/>
      <c r="BQ180" s="632"/>
      <c r="BR180" s="632"/>
      <c r="BS180" s="632"/>
      <c r="BT180" s="632"/>
      <c r="BU180" s="632"/>
      <c r="BV180" s="632"/>
      <c r="BW180" s="632"/>
      <c r="BX180" s="632"/>
      <c r="BY180" s="632"/>
      <c r="BZ180" s="632"/>
      <c r="CA180" s="632"/>
      <c r="CB180" s="632"/>
      <c r="CC180" s="632"/>
      <c r="CD180" s="632"/>
      <c r="CE180" s="632"/>
      <c r="CF180" s="632"/>
      <c r="CG180" s="632"/>
      <c r="CH180" s="632"/>
    </row>
    <row r="181" spans="37:86" s="582" customFormat="1" ht="15" customHeight="1" x14ac:dyDescent="0.4">
      <c r="AK181" s="632"/>
      <c r="AL181" s="631"/>
      <c r="AM181" s="631"/>
      <c r="AN181" s="631"/>
      <c r="AO181" s="631"/>
      <c r="AP181" s="631"/>
      <c r="AQ181" s="631"/>
      <c r="AR181" s="631"/>
      <c r="AS181" s="631"/>
      <c r="AT181" s="632"/>
      <c r="AU181" s="632"/>
      <c r="AV181" s="632"/>
      <c r="AW181" s="632"/>
      <c r="AX181" s="632"/>
      <c r="BA181" s="632"/>
      <c r="BB181" s="632"/>
      <c r="BC181" s="631"/>
      <c r="BD181" s="632"/>
      <c r="BE181" s="632"/>
      <c r="BF181" s="632"/>
      <c r="BG181" s="632"/>
      <c r="BH181" s="631"/>
      <c r="BI181" s="632"/>
      <c r="BJ181" s="632"/>
      <c r="BK181" s="632"/>
      <c r="BL181" s="632"/>
      <c r="BM181" s="632"/>
      <c r="BN181" s="632"/>
      <c r="BO181" s="632"/>
      <c r="BP181" s="632"/>
      <c r="BQ181" s="632"/>
      <c r="BR181" s="632"/>
      <c r="BS181" s="632"/>
      <c r="BT181" s="632"/>
      <c r="BU181" s="632"/>
      <c r="BV181" s="632"/>
      <c r="BW181" s="632"/>
      <c r="BX181" s="632"/>
      <c r="BY181" s="632"/>
      <c r="BZ181" s="632"/>
      <c r="CA181" s="632"/>
      <c r="CB181" s="632"/>
      <c r="CC181" s="632"/>
      <c r="CD181" s="632"/>
      <c r="CE181" s="632"/>
      <c r="CF181" s="632"/>
      <c r="CG181" s="632"/>
      <c r="CH181" s="632"/>
    </row>
    <row r="182" spans="37:86" s="582" customFormat="1" ht="15" customHeight="1" x14ac:dyDescent="0.4">
      <c r="AK182" s="632"/>
      <c r="AL182" s="631"/>
      <c r="AM182" s="631"/>
      <c r="AN182" s="631"/>
      <c r="AO182" s="631"/>
      <c r="AP182" s="631"/>
      <c r="AQ182" s="631"/>
      <c r="AR182" s="631"/>
      <c r="AS182" s="631"/>
      <c r="AT182" s="632"/>
      <c r="AU182" s="632"/>
      <c r="AV182" s="632"/>
      <c r="AW182" s="632"/>
      <c r="AX182" s="632"/>
      <c r="BA182" s="632"/>
      <c r="BB182" s="632"/>
      <c r="BC182" s="631"/>
      <c r="BD182" s="632"/>
      <c r="BE182" s="632"/>
      <c r="BF182" s="632"/>
      <c r="BG182" s="632"/>
      <c r="BH182" s="631"/>
      <c r="BI182" s="632"/>
      <c r="BJ182" s="632"/>
      <c r="BK182" s="632"/>
      <c r="BL182" s="632"/>
      <c r="BM182" s="632"/>
      <c r="BN182" s="632"/>
      <c r="BO182" s="632"/>
      <c r="BP182" s="632"/>
      <c r="BQ182" s="632"/>
      <c r="BR182" s="632"/>
      <c r="BS182" s="632"/>
      <c r="BT182" s="632"/>
      <c r="BU182" s="632"/>
      <c r="BV182" s="632"/>
      <c r="BW182" s="632"/>
      <c r="BX182" s="632"/>
      <c r="BY182" s="632"/>
      <c r="BZ182" s="632"/>
      <c r="CA182" s="632"/>
      <c r="CB182" s="632"/>
      <c r="CC182" s="632"/>
      <c r="CD182" s="632"/>
      <c r="CE182" s="632"/>
      <c r="CF182" s="632"/>
      <c r="CG182" s="632"/>
      <c r="CH182" s="632"/>
    </row>
    <row r="183" spans="37:86" s="582" customFormat="1" ht="15" customHeight="1" x14ac:dyDescent="0.4">
      <c r="AK183" s="632"/>
      <c r="AL183" s="631"/>
      <c r="AM183" s="631"/>
      <c r="AN183" s="631"/>
      <c r="AO183" s="631"/>
      <c r="AP183" s="631"/>
      <c r="AQ183" s="631"/>
      <c r="AR183" s="631"/>
      <c r="AS183" s="631"/>
      <c r="AT183" s="632"/>
      <c r="AU183" s="632"/>
      <c r="AV183" s="632"/>
      <c r="AW183" s="632"/>
      <c r="AX183" s="632"/>
      <c r="BA183" s="632"/>
      <c r="BB183" s="632"/>
      <c r="BC183" s="631"/>
      <c r="BD183" s="632"/>
      <c r="BE183" s="632"/>
      <c r="BF183" s="632"/>
      <c r="BG183" s="632"/>
      <c r="BH183" s="631"/>
      <c r="BI183" s="632"/>
      <c r="BJ183" s="632"/>
      <c r="BK183" s="632"/>
      <c r="BL183" s="632"/>
      <c r="BM183" s="632"/>
      <c r="BN183" s="632"/>
      <c r="BO183" s="632"/>
      <c r="BP183" s="632"/>
      <c r="BQ183" s="632"/>
      <c r="BR183" s="632"/>
      <c r="BS183" s="632"/>
      <c r="BT183" s="632"/>
      <c r="BU183" s="632"/>
      <c r="BV183" s="632"/>
      <c r="BW183" s="632"/>
      <c r="BX183" s="632"/>
      <c r="BY183" s="632"/>
      <c r="BZ183" s="632"/>
      <c r="CA183" s="632"/>
      <c r="CB183" s="632"/>
      <c r="CC183" s="632"/>
      <c r="CD183" s="632"/>
      <c r="CE183" s="632"/>
      <c r="CF183" s="632"/>
      <c r="CG183" s="632"/>
      <c r="CH183" s="632"/>
    </row>
    <row r="184" spans="37:86" s="582" customFormat="1" ht="15" customHeight="1" x14ac:dyDescent="0.4">
      <c r="AK184" s="632"/>
      <c r="AL184" s="631"/>
      <c r="AM184" s="631"/>
      <c r="AN184" s="631"/>
      <c r="AO184" s="631"/>
      <c r="AP184" s="631"/>
      <c r="AQ184" s="631"/>
      <c r="AR184" s="631"/>
      <c r="AS184" s="631"/>
      <c r="AT184" s="632"/>
      <c r="AU184" s="632"/>
      <c r="AV184" s="632"/>
      <c r="AW184" s="632"/>
      <c r="AX184" s="632"/>
      <c r="BA184" s="632"/>
      <c r="BB184" s="632"/>
      <c r="BC184" s="631"/>
      <c r="BD184" s="632"/>
      <c r="BE184" s="632"/>
      <c r="BF184" s="632"/>
      <c r="BG184" s="632"/>
      <c r="BH184" s="631"/>
      <c r="BI184" s="632"/>
      <c r="BJ184" s="632"/>
      <c r="BK184" s="632"/>
      <c r="BL184" s="632"/>
      <c r="BM184" s="632"/>
      <c r="BN184" s="632"/>
      <c r="BO184" s="632"/>
      <c r="BP184" s="632"/>
      <c r="BQ184" s="632"/>
      <c r="BR184" s="632"/>
      <c r="BS184" s="632"/>
      <c r="BT184" s="632"/>
      <c r="BU184" s="632"/>
      <c r="BV184" s="632"/>
      <c r="BW184" s="632"/>
      <c r="BX184" s="632"/>
      <c r="BY184" s="632"/>
      <c r="BZ184" s="632"/>
      <c r="CA184" s="632"/>
      <c r="CB184" s="632"/>
      <c r="CC184" s="632"/>
      <c r="CD184" s="632"/>
      <c r="CE184" s="632"/>
      <c r="CF184" s="632"/>
      <c r="CG184" s="632"/>
      <c r="CH184" s="632"/>
    </row>
    <row r="185" spans="37:86" s="582" customFormat="1" ht="15" customHeight="1" x14ac:dyDescent="0.4">
      <c r="AK185" s="632"/>
      <c r="AL185" s="631"/>
      <c r="AM185" s="631"/>
      <c r="AN185" s="631"/>
      <c r="AO185" s="631"/>
      <c r="AP185" s="631"/>
      <c r="AQ185" s="631"/>
      <c r="AR185" s="631"/>
      <c r="AS185" s="631"/>
      <c r="AT185" s="632"/>
      <c r="AU185" s="632"/>
      <c r="AV185" s="632"/>
      <c r="AW185" s="632"/>
      <c r="AX185" s="632"/>
      <c r="BA185" s="632"/>
      <c r="BB185" s="632"/>
      <c r="BC185" s="631"/>
      <c r="BD185" s="632"/>
      <c r="BE185" s="632"/>
      <c r="BF185" s="632"/>
      <c r="BG185" s="632"/>
      <c r="BH185" s="631"/>
      <c r="BI185" s="632"/>
      <c r="BJ185" s="632"/>
      <c r="BK185" s="632"/>
      <c r="BL185" s="632"/>
      <c r="BM185" s="632"/>
      <c r="BN185" s="632"/>
      <c r="BO185" s="632"/>
      <c r="BP185" s="632"/>
      <c r="BQ185" s="632"/>
      <c r="BR185" s="632"/>
      <c r="BS185" s="632"/>
      <c r="BT185" s="632"/>
      <c r="BU185" s="632"/>
      <c r="BV185" s="632"/>
      <c r="BW185" s="632"/>
      <c r="BX185" s="632"/>
      <c r="BY185" s="632"/>
      <c r="BZ185" s="632"/>
      <c r="CA185" s="632"/>
      <c r="CB185" s="632"/>
      <c r="CC185" s="632"/>
      <c r="CD185" s="632"/>
      <c r="CE185" s="632"/>
      <c r="CF185" s="632"/>
      <c r="CG185" s="632"/>
      <c r="CH185" s="632"/>
    </row>
    <row r="186" spans="37:86" s="582" customFormat="1" ht="15" customHeight="1" x14ac:dyDescent="0.4">
      <c r="AK186" s="632"/>
      <c r="AL186" s="631"/>
      <c r="AM186" s="631"/>
      <c r="AN186" s="631"/>
      <c r="AO186" s="631"/>
      <c r="AP186" s="631"/>
      <c r="AQ186" s="631"/>
      <c r="AR186" s="631"/>
      <c r="AS186" s="631"/>
      <c r="AT186" s="632"/>
      <c r="AU186" s="632"/>
      <c r="AV186" s="632"/>
      <c r="AW186" s="632"/>
      <c r="AX186" s="632"/>
      <c r="BA186" s="632"/>
      <c r="BB186" s="632"/>
      <c r="BC186" s="631"/>
      <c r="BD186" s="632"/>
      <c r="BE186" s="632"/>
      <c r="BF186" s="632"/>
      <c r="BG186" s="632"/>
      <c r="BH186" s="631"/>
      <c r="BI186" s="632"/>
      <c r="BJ186" s="632"/>
      <c r="BK186" s="632"/>
      <c r="BL186" s="632"/>
      <c r="BM186" s="632"/>
      <c r="BN186" s="632"/>
      <c r="BO186" s="632"/>
      <c r="BP186" s="632"/>
      <c r="BQ186" s="632"/>
      <c r="BR186" s="632"/>
      <c r="BS186" s="632"/>
      <c r="BT186" s="632"/>
      <c r="BU186" s="632"/>
      <c r="BV186" s="632"/>
      <c r="BW186" s="632"/>
      <c r="BX186" s="632"/>
      <c r="BY186" s="632"/>
      <c r="BZ186" s="632"/>
      <c r="CA186" s="632"/>
      <c r="CB186" s="632"/>
      <c r="CC186" s="632"/>
      <c r="CD186" s="632"/>
      <c r="CE186" s="632"/>
      <c r="CF186" s="632"/>
      <c r="CG186" s="632"/>
      <c r="CH186" s="632"/>
    </row>
    <row r="187" spans="37:86" s="582" customFormat="1" ht="15" customHeight="1" x14ac:dyDescent="0.4">
      <c r="AK187" s="632"/>
      <c r="AL187" s="631"/>
      <c r="AM187" s="631"/>
      <c r="AN187" s="631"/>
      <c r="AO187" s="631"/>
      <c r="AP187" s="631"/>
      <c r="AQ187" s="631"/>
      <c r="AR187" s="631"/>
      <c r="AS187" s="631"/>
      <c r="AT187" s="632"/>
      <c r="AU187" s="632"/>
      <c r="AV187" s="632"/>
      <c r="AW187" s="632"/>
      <c r="AX187" s="632"/>
      <c r="BA187" s="632"/>
      <c r="BB187" s="632"/>
      <c r="BC187" s="631"/>
      <c r="BD187" s="632"/>
      <c r="BE187" s="632"/>
      <c r="BF187" s="632"/>
      <c r="BG187" s="632"/>
      <c r="BH187" s="631"/>
      <c r="BI187" s="632"/>
      <c r="BJ187" s="632"/>
      <c r="BK187" s="632"/>
      <c r="BL187" s="632"/>
      <c r="BM187" s="632"/>
      <c r="BN187" s="632"/>
      <c r="BO187" s="632"/>
      <c r="BP187" s="632"/>
      <c r="BQ187" s="632"/>
      <c r="BR187" s="632"/>
      <c r="BS187" s="632"/>
      <c r="BT187" s="632"/>
      <c r="BU187" s="632"/>
      <c r="BV187" s="632"/>
      <c r="BW187" s="632"/>
      <c r="BX187" s="632"/>
      <c r="BY187" s="632"/>
      <c r="BZ187" s="632"/>
      <c r="CA187" s="632"/>
      <c r="CB187" s="632"/>
      <c r="CC187" s="632"/>
      <c r="CD187" s="632"/>
      <c r="CE187" s="632"/>
      <c r="CF187" s="632"/>
      <c r="CG187" s="632"/>
      <c r="CH187" s="632"/>
    </row>
    <row r="188" spans="37:86" s="582" customFormat="1" ht="15" customHeight="1" x14ac:dyDescent="0.4">
      <c r="AK188" s="632"/>
      <c r="AL188" s="631"/>
      <c r="AM188" s="631"/>
      <c r="AN188" s="631"/>
      <c r="AO188" s="631"/>
      <c r="AP188" s="631"/>
      <c r="AQ188" s="631"/>
      <c r="AR188" s="631"/>
      <c r="AS188" s="631"/>
      <c r="AT188" s="632"/>
      <c r="AU188" s="632"/>
      <c r="AV188" s="632"/>
      <c r="AW188" s="632"/>
      <c r="AX188" s="632"/>
      <c r="BA188" s="632"/>
      <c r="BB188" s="632"/>
      <c r="BC188" s="631"/>
      <c r="BD188" s="632"/>
      <c r="BE188" s="632"/>
      <c r="BF188" s="632"/>
      <c r="BG188" s="632"/>
      <c r="BH188" s="631"/>
      <c r="BI188" s="632"/>
      <c r="BJ188" s="632"/>
      <c r="BK188" s="632"/>
      <c r="BL188" s="632"/>
      <c r="BM188" s="632"/>
      <c r="BN188" s="632"/>
      <c r="BO188" s="632"/>
      <c r="BP188" s="632"/>
      <c r="BQ188" s="632"/>
      <c r="BR188" s="632"/>
      <c r="BS188" s="632"/>
      <c r="BT188" s="632"/>
      <c r="BU188" s="632"/>
      <c r="BV188" s="632"/>
      <c r="BW188" s="632"/>
      <c r="BX188" s="632"/>
      <c r="BY188" s="632"/>
      <c r="BZ188" s="632"/>
      <c r="CA188" s="632"/>
      <c r="CB188" s="632"/>
      <c r="CC188" s="632"/>
      <c r="CD188" s="632"/>
      <c r="CE188" s="632"/>
      <c r="CF188" s="632"/>
      <c r="CG188" s="632"/>
      <c r="CH188" s="632"/>
    </row>
    <row r="189" spans="37:86" s="582" customFormat="1" ht="15" customHeight="1" x14ac:dyDescent="0.4">
      <c r="AK189" s="632"/>
      <c r="AL189" s="631"/>
      <c r="AM189" s="631"/>
      <c r="AN189" s="631"/>
      <c r="AO189" s="631"/>
      <c r="AP189" s="631"/>
      <c r="AQ189" s="631"/>
      <c r="AR189" s="631"/>
      <c r="AS189" s="631"/>
      <c r="AT189" s="632"/>
      <c r="AU189" s="632"/>
      <c r="AV189" s="632"/>
      <c r="AW189" s="632"/>
      <c r="AX189" s="632"/>
      <c r="BA189" s="632"/>
      <c r="BB189" s="632"/>
      <c r="BC189" s="631"/>
      <c r="BD189" s="632"/>
      <c r="BE189" s="632"/>
      <c r="BF189" s="632"/>
      <c r="BG189" s="632"/>
      <c r="BH189" s="631"/>
      <c r="BI189" s="632"/>
      <c r="BJ189" s="632"/>
      <c r="BK189" s="632"/>
      <c r="BL189" s="632"/>
      <c r="BM189" s="632"/>
      <c r="BN189" s="632"/>
      <c r="BO189" s="632"/>
      <c r="BP189" s="632"/>
      <c r="BQ189" s="632"/>
      <c r="BR189" s="632"/>
      <c r="BS189" s="632"/>
      <c r="BT189" s="632"/>
      <c r="BU189" s="632"/>
      <c r="BV189" s="632"/>
      <c r="BW189" s="632"/>
      <c r="BX189" s="632"/>
      <c r="BY189" s="632"/>
      <c r="BZ189" s="632"/>
      <c r="CA189" s="632"/>
      <c r="CB189" s="632"/>
      <c r="CC189" s="632"/>
      <c r="CD189" s="632"/>
      <c r="CE189" s="632"/>
      <c r="CF189" s="632"/>
      <c r="CG189" s="632"/>
      <c r="CH189" s="632"/>
    </row>
    <row r="190" spans="37:86" s="582" customFormat="1" ht="15" customHeight="1" x14ac:dyDescent="0.4">
      <c r="AK190" s="632"/>
      <c r="AL190" s="631"/>
      <c r="AM190" s="631"/>
      <c r="AN190" s="631"/>
      <c r="AO190" s="631"/>
      <c r="AP190" s="631"/>
      <c r="AQ190" s="631"/>
      <c r="AR190" s="631"/>
      <c r="AS190" s="631"/>
      <c r="AT190" s="632"/>
      <c r="AU190" s="632"/>
      <c r="AV190" s="632"/>
      <c r="AW190" s="632"/>
      <c r="AX190" s="632"/>
      <c r="BA190" s="632"/>
      <c r="BB190" s="632"/>
      <c r="BC190" s="631"/>
      <c r="BD190" s="632"/>
      <c r="BE190" s="632"/>
      <c r="BF190" s="632"/>
      <c r="BG190" s="632"/>
      <c r="BH190" s="631"/>
      <c r="BI190" s="632"/>
      <c r="BJ190" s="632"/>
      <c r="BK190" s="632"/>
      <c r="BL190" s="632"/>
      <c r="BM190" s="632"/>
      <c r="BN190" s="632"/>
      <c r="BO190" s="632"/>
      <c r="BP190" s="632"/>
      <c r="BQ190" s="632"/>
      <c r="BR190" s="632"/>
      <c r="BS190" s="632"/>
      <c r="BT190" s="632"/>
      <c r="BU190" s="632"/>
      <c r="BV190" s="632"/>
      <c r="BW190" s="632"/>
      <c r="BX190" s="632"/>
      <c r="BY190" s="632"/>
      <c r="BZ190" s="632"/>
      <c r="CA190" s="632"/>
      <c r="CB190" s="632"/>
      <c r="CC190" s="632"/>
      <c r="CD190" s="632"/>
      <c r="CE190" s="632"/>
      <c r="CF190" s="632"/>
      <c r="CG190" s="632"/>
      <c r="CH190" s="632"/>
    </row>
    <row r="191" spans="37:86" s="582" customFormat="1" ht="15" customHeight="1" x14ac:dyDescent="0.4">
      <c r="AK191" s="632"/>
      <c r="AL191" s="631"/>
      <c r="AM191" s="631"/>
      <c r="AN191" s="631"/>
      <c r="AO191" s="631"/>
      <c r="AP191" s="631"/>
      <c r="AQ191" s="631"/>
      <c r="AR191" s="631"/>
      <c r="AS191" s="631"/>
      <c r="AT191" s="632"/>
      <c r="AU191" s="632"/>
      <c r="AV191" s="632"/>
      <c r="AW191" s="632"/>
      <c r="AX191" s="632"/>
      <c r="BA191" s="632"/>
      <c r="BB191" s="632"/>
      <c r="BC191" s="631"/>
      <c r="BD191" s="632"/>
      <c r="BE191" s="632"/>
      <c r="BF191" s="632"/>
      <c r="BG191" s="632"/>
      <c r="BH191" s="631"/>
      <c r="BI191" s="632"/>
      <c r="BJ191" s="632"/>
      <c r="BK191" s="632"/>
      <c r="BL191" s="632"/>
      <c r="BM191" s="632"/>
      <c r="BN191" s="632"/>
      <c r="BO191" s="632"/>
      <c r="BP191" s="632"/>
      <c r="BQ191" s="632"/>
      <c r="BR191" s="632"/>
      <c r="BS191" s="632"/>
      <c r="BT191" s="632"/>
      <c r="BU191" s="632"/>
      <c r="BV191" s="632"/>
      <c r="BW191" s="632"/>
      <c r="BX191" s="632"/>
      <c r="BY191" s="632"/>
      <c r="BZ191" s="632"/>
      <c r="CA191" s="632"/>
      <c r="CB191" s="632"/>
      <c r="CC191" s="632"/>
      <c r="CD191" s="632"/>
      <c r="CE191" s="632"/>
      <c r="CF191" s="632"/>
      <c r="CG191" s="632"/>
      <c r="CH191" s="632"/>
    </row>
    <row r="192" spans="37:86" s="582" customFormat="1" ht="15" customHeight="1" x14ac:dyDescent="0.4">
      <c r="AK192" s="632"/>
      <c r="AL192" s="631"/>
      <c r="AM192" s="631"/>
      <c r="AN192" s="631"/>
      <c r="AO192" s="631"/>
      <c r="AP192" s="631"/>
      <c r="AQ192" s="631"/>
      <c r="AR192" s="631"/>
      <c r="AS192" s="631"/>
      <c r="AT192" s="632"/>
      <c r="AU192" s="632"/>
      <c r="AV192" s="632"/>
      <c r="AW192" s="632"/>
      <c r="AX192" s="632"/>
      <c r="BA192" s="632"/>
      <c r="BB192" s="632"/>
      <c r="BC192" s="631"/>
      <c r="BD192" s="632"/>
      <c r="BE192" s="632"/>
      <c r="BF192" s="632"/>
      <c r="BG192" s="632"/>
      <c r="BH192" s="631"/>
      <c r="BI192" s="632"/>
      <c r="BJ192" s="632"/>
      <c r="BK192" s="632"/>
      <c r="BL192" s="632"/>
      <c r="BM192" s="632"/>
      <c r="BN192" s="632"/>
      <c r="BO192" s="632"/>
      <c r="BP192" s="632"/>
      <c r="BQ192" s="632"/>
      <c r="BR192" s="632"/>
      <c r="BS192" s="632"/>
      <c r="BT192" s="632"/>
      <c r="BU192" s="632"/>
      <c r="BV192" s="632"/>
      <c r="BW192" s="632"/>
      <c r="BX192" s="632"/>
      <c r="BY192" s="632"/>
      <c r="BZ192" s="632"/>
      <c r="CA192" s="632"/>
      <c r="CB192" s="632"/>
      <c r="CC192" s="632"/>
      <c r="CD192" s="632"/>
      <c r="CE192" s="632"/>
      <c r="CF192" s="632"/>
      <c r="CG192" s="632"/>
      <c r="CH192" s="632"/>
    </row>
    <row r="193" spans="37:86" s="582" customFormat="1" ht="15" customHeight="1" x14ac:dyDescent="0.4">
      <c r="AK193" s="632"/>
      <c r="AL193" s="631"/>
      <c r="AM193" s="631"/>
      <c r="AN193" s="631"/>
      <c r="AO193" s="631"/>
      <c r="AP193" s="631"/>
      <c r="AQ193" s="631"/>
      <c r="AR193" s="631"/>
      <c r="AS193" s="631"/>
      <c r="AT193" s="632"/>
      <c r="AU193" s="632"/>
      <c r="AV193" s="632"/>
      <c r="AW193" s="632"/>
      <c r="AX193" s="632"/>
      <c r="BA193" s="632"/>
      <c r="BB193" s="632"/>
      <c r="BC193" s="631"/>
      <c r="BD193" s="632"/>
      <c r="BE193" s="632"/>
      <c r="BF193" s="632"/>
      <c r="BG193" s="632"/>
      <c r="BH193" s="631"/>
      <c r="BI193" s="632"/>
      <c r="BJ193" s="632"/>
      <c r="BK193" s="632"/>
      <c r="BL193" s="632"/>
      <c r="BM193" s="632"/>
      <c r="BN193" s="632"/>
      <c r="BO193" s="632"/>
      <c r="BP193" s="632"/>
      <c r="BQ193" s="632"/>
      <c r="BR193" s="632"/>
      <c r="BS193" s="632"/>
      <c r="BT193" s="632"/>
      <c r="BU193" s="632"/>
      <c r="BV193" s="632"/>
      <c r="BW193" s="632"/>
      <c r="BX193" s="632"/>
      <c r="BY193" s="632"/>
      <c r="BZ193" s="632"/>
      <c r="CA193" s="632"/>
      <c r="CB193" s="632"/>
      <c r="CC193" s="632"/>
      <c r="CD193" s="632"/>
      <c r="CE193" s="632"/>
      <c r="CF193" s="632"/>
      <c r="CG193" s="632"/>
      <c r="CH193" s="632"/>
    </row>
    <row r="194" spans="37:86" s="582" customFormat="1" ht="15" customHeight="1" x14ac:dyDescent="0.4">
      <c r="AK194" s="632"/>
      <c r="AL194" s="631"/>
      <c r="AM194" s="631"/>
      <c r="AN194" s="631"/>
      <c r="AO194" s="631"/>
      <c r="AP194" s="631"/>
      <c r="AQ194" s="631"/>
      <c r="AR194" s="631"/>
      <c r="AS194" s="631"/>
      <c r="AT194" s="632"/>
      <c r="AU194" s="632"/>
      <c r="AV194" s="632"/>
      <c r="AW194" s="632"/>
      <c r="AX194" s="632"/>
      <c r="BA194" s="632"/>
      <c r="BB194" s="632"/>
      <c r="BC194" s="631"/>
      <c r="BD194" s="632"/>
      <c r="BE194" s="632"/>
      <c r="BF194" s="632"/>
      <c r="BG194" s="632"/>
      <c r="BH194" s="631"/>
      <c r="BI194" s="632"/>
      <c r="BJ194" s="632"/>
      <c r="BK194" s="632"/>
      <c r="BL194" s="632"/>
      <c r="BM194" s="632"/>
      <c r="BN194" s="632"/>
      <c r="BO194" s="632"/>
      <c r="BP194" s="632"/>
      <c r="BQ194" s="632"/>
      <c r="BR194" s="632"/>
      <c r="BS194" s="632"/>
      <c r="BT194" s="632"/>
      <c r="BU194" s="632"/>
      <c r="BV194" s="632"/>
      <c r="BW194" s="632"/>
      <c r="BX194" s="632"/>
      <c r="BY194" s="632"/>
      <c r="BZ194" s="632"/>
      <c r="CA194" s="632"/>
      <c r="CB194" s="632"/>
      <c r="CC194" s="632"/>
      <c r="CD194" s="632"/>
      <c r="CE194" s="632"/>
      <c r="CF194" s="632"/>
      <c r="CG194" s="632"/>
      <c r="CH194" s="632"/>
    </row>
    <row r="195" spans="37:86" s="582" customFormat="1" ht="15" customHeight="1" x14ac:dyDescent="0.4">
      <c r="AK195" s="632"/>
      <c r="AL195" s="631"/>
      <c r="AM195" s="631"/>
      <c r="AN195" s="631"/>
      <c r="AO195" s="631"/>
      <c r="AP195" s="631"/>
      <c r="AQ195" s="631"/>
      <c r="AR195" s="631"/>
      <c r="AS195" s="631"/>
      <c r="AT195" s="632"/>
      <c r="AU195" s="632"/>
      <c r="AV195" s="632"/>
      <c r="AW195" s="632"/>
      <c r="AX195" s="632"/>
      <c r="BA195" s="632"/>
      <c r="BB195" s="632"/>
      <c r="BC195" s="631"/>
      <c r="BD195" s="632"/>
      <c r="BE195" s="632"/>
      <c r="BF195" s="632"/>
      <c r="BG195" s="632"/>
      <c r="BH195" s="631"/>
      <c r="BI195" s="632"/>
      <c r="BJ195" s="632"/>
      <c r="BK195" s="632"/>
      <c r="BL195" s="632"/>
      <c r="BM195" s="632"/>
      <c r="BN195" s="632"/>
      <c r="BO195" s="632"/>
      <c r="BP195" s="632"/>
      <c r="BQ195" s="632"/>
      <c r="BR195" s="632"/>
      <c r="BS195" s="632"/>
      <c r="BT195" s="632"/>
      <c r="BU195" s="632"/>
      <c r="BV195" s="632"/>
      <c r="BW195" s="632"/>
      <c r="BX195" s="632"/>
      <c r="BY195" s="632"/>
      <c r="BZ195" s="632"/>
      <c r="CA195" s="632"/>
      <c r="CB195" s="632"/>
      <c r="CC195" s="632"/>
      <c r="CD195" s="632"/>
      <c r="CE195" s="632"/>
      <c r="CF195" s="632"/>
      <c r="CG195" s="632"/>
      <c r="CH195" s="632"/>
    </row>
    <row r="196" spans="37:86" s="582" customFormat="1" ht="15" customHeight="1" x14ac:dyDescent="0.4">
      <c r="AK196" s="632"/>
      <c r="AL196" s="631"/>
      <c r="AM196" s="631"/>
      <c r="AN196" s="631"/>
      <c r="AO196" s="631"/>
      <c r="AP196" s="631"/>
      <c r="AQ196" s="631"/>
      <c r="AR196" s="631"/>
      <c r="AS196" s="631"/>
      <c r="AT196" s="632"/>
      <c r="AU196" s="632"/>
      <c r="AV196" s="632"/>
      <c r="AW196" s="632"/>
      <c r="AX196" s="632"/>
      <c r="BA196" s="632"/>
      <c r="BB196" s="632"/>
      <c r="BC196" s="631"/>
      <c r="BD196" s="632"/>
      <c r="BE196" s="632"/>
      <c r="BF196" s="632"/>
      <c r="BG196" s="632"/>
      <c r="BH196" s="631"/>
      <c r="BI196" s="632"/>
      <c r="BJ196" s="632"/>
      <c r="BK196" s="632"/>
      <c r="BL196" s="632"/>
      <c r="BM196" s="632"/>
      <c r="BN196" s="632"/>
      <c r="BO196" s="632"/>
      <c r="BP196" s="632"/>
      <c r="BQ196" s="632"/>
      <c r="BR196" s="632"/>
      <c r="BS196" s="632"/>
      <c r="BT196" s="632"/>
      <c r="BU196" s="632"/>
      <c r="BV196" s="632"/>
      <c r="BW196" s="632"/>
      <c r="BX196" s="632"/>
      <c r="BY196" s="632"/>
      <c r="BZ196" s="632"/>
      <c r="CA196" s="632"/>
      <c r="CB196" s="632"/>
      <c r="CC196" s="632"/>
      <c r="CD196" s="632"/>
      <c r="CE196" s="632"/>
      <c r="CF196" s="632"/>
      <c r="CG196" s="632"/>
      <c r="CH196" s="632"/>
    </row>
    <row r="197" spans="37:86" s="582" customFormat="1" ht="15" customHeight="1" x14ac:dyDescent="0.4">
      <c r="AK197" s="632"/>
      <c r="AL197" s="631"/>
      <c r="AM197" s="631"/>
      <c r="AN197" s="631"/>
      <c r="AO197" s="631"/>
      <c r="AP197" s="631"/>
      <c r="AQ197" s="631"/>
      <c r="AR197" s="631"/>
      <c r="AS197" s="631"/>
      <c r="AT197" s="632"/>
      <c r="AU197" s="632"/>
      <c r="AV197" s="632"/>
      <c r="AW197" s="632"/>
      <c r="AX197" s="632"/>
      <c r="BA197" s="632"/>
      <c r="BB197" s="632"/>
      <c r="BC197" s="631"/>
      <c r="BD197" s="632"/>
      <c r="BE197" s="632"/>
      <c r="BF197" s="632"/>
      <c r="BG197" s="632"/>
      <c r="BH197" s="631"/>
      <c r="BI197" s="632"/>
      <c r="BJ197" s="632"/>
      <c r="BK197" s="632"/>
      <c r="BL197" s="632"/>
      <c r="BM197" s="632"/>
      <c r="BN197" s="632"/>
      <c r="BO197" s="632"/>
      <c r="BP197" s="632"/>
      <c r="BQ197" s="632"/>
      <c r="BR197" s="632"/>
      <c r="BS197" s="632"/>
      <c r="BT197" s="632"/>
      <c r="BU197" s="632"/>
      <c r="BV197" s="632"/>
      <c r="BW197" s="632"/>
      <c r="BX197" s="632"/>
      <c r="BY197" s="632"/>
      <c r="BZ197" s="632"/>
      <c r="CA197" s="632"/>
      <c r="CB197" s="632"/>
      <c r="CC197" s="632"/>
      <c r="CD197" s="632"/>
      <c r="CE197" s="632"/>
      <c r="CF197" s="632"/>
      <c r="CG197" s="632"/>
      <c r="CH197" s="632"/>
    </row>
    <row r="198" spans="37:86" s="582" customFormat="1" ht="15" customHeight="1" x14ac:dyDescent="0.4">
      <c r="AK198" s="632"/>
      <c r="AL198" s="631"/>
      <c r="AM198" s="631"/>
      <c r="AN198" s="631"/>
      <c r="AO198" s="631"/>
      <c r="AP198" s="631"/>
      <c r="AQ198" s="631"/>
      <c r="AR198" s="631"/>
      <c r="AS198" s="631"/>
      <c r="AT198" s="632"/>
      <c r="AU198" s="632"/>
      <c r="AV198" s="632"/>
      <c r="AW198" s="632"/>
      <c r="AX198" s="632"/>
      <c r="BA198" s="632"/>
      <c r="BB198" s="632"/>
      <c r="BC198" s="631"/>
      <c r="BD198" s="632"/>
      <c r="BE198" s="632"/>
      <c r="BF198" s="632"/>
      <c r="BG198" s="632"/>
      <c r="BH198" s="631"/>
      <c r="BI198" s="632"/>
      <c r="BJ198" s="632"/>
      <c r="BK198" s="632"/>
      <c r="BL198" s="632"/>
      <c r="BM198" s="632"/>
      <c r="BN198" s="632"/>
      <c r="BO198" s="632"/>
      <c r="BP198" s="632"/>
      <c r="BQ198" s="632"/>
      <c r="BR198" s="632"/>
      <c r="BS198" s="632"/>
      <c r="BT198" s="632"/>
      <c r="BU198" s="632"/>
      <c r="BV198" s="632"/>
      <c r="BW198" s="632"/>
      <c r="BX198" s="632"/>
      <c r="BY198" s="632"/>
      <c r="BZ198" s="632"/>
      <c r="CA198" s="632"/>
      <c r="CB198" s="632"/>
      <c r="CC198" s="632"/>
      <c r="CD198" s="632"/>
      <c r="CE198" s="632"/>
      <c r="CF198" s="632"/>
      <c r="CG198" s="632"/>
      <c r="CH198" s="632"/>
    </row>
    <row r="199" spans="37:86" s="582" customFormat="1" ht="15" customHeight="1" x14ac:dyDescent="0.4">
      <c r="AK199" s="632"/>
      <c r="AL199" s="631"/>
      <c r="AM199" s="631"/>
      <c r="AN199" s="631"/>
      <c r="AO199" s="631"/>
      <c r="AP199" s="631"/>
      <c r="AQ199" s="631"/>
      <c r="AR199" s="631"/>
      <c r="AS199" s="631"/>
      <c r="AT199" s="632"/>
      <c r="AU199" s="632"/>
      <c r="AV199" s="632"/>
      <c r="AW199" s="632"/>
      <c r="AX199" s="632"/>
      <c r="BA199" s="632"/>
      <c r="BB199" s="632"/>
      <c r="BC199" s="631"/>
      <c r="BD199" s="632"/>
      <c r="BE199" s="632"/>
      <c r="BF199" s="632"/>
      <c r="BG199" s="632"/>
      <c r="BH199" s="631"/>
      <c r="BI199" s="632"/>
      <c r="BJ199" s="632"/>
      <c r="BK199" s="632"/>
      <c r="BL199" s="632"/>
      <c r="BM199" s="632"/>
      <c r="BN199" s="632"/>
      <c r="BO199" s="632"/>
      <c r="BP199" s="632"/>
      <c r="BQ199" s="632"/>
      <c r="BR199" s="632"/>
      <c r="BS199" s="632"/>
      <c r="BT199" s="632"/>
      <c r="BU199" s="632"/>
      <c r="BV199" s="632"/>
      <c r="BW199" s="632"/>
      <c r="BX199" s="632"/>
      <c r="BY199" s="632"/>
      <c r="BZ199" s="632"/>
      <c r="CA199" s="632"/>
      <c r="CB199" s="632"/>
      <c r="CC199" s="632"/>
      <c r="CD199" s="632"/>
      <c r="CE199" s="632"/>
      <c r="CF199" s="632"/>
      <c r="CG199" s="632"/>
      <c r="CH199" s="632"/>
    </row>
    <row r="200" spans="37:86" s="582" customFormat="1" ht="15" customHeight="1" x14ac:dyDescent="0.4">
      <c r="AK200" s="632"/>
      <c r="AL200" s="631"/>
      <c r="AM200" s="631"/>
      <c r="AN200" s="631"/>
      <c r="AO200" s="631"/>
      <c r="AP200" s="631"/>
      <c r="AQ200" s="631"/>
      <c r="AR200" s="631"/>
      <c r="AS200" s="631"/>
      <c r="AT200" s="632"/>
      <c r="AU200" s="632"/>
      <c r="AV200" s="632"/>
      <c r="AW200" s="632"/>
      <c r="AX200" s="632"/>
      <c r="BA200" s="632"/>
      <c r="BB200" s="632"/>
      <c r="BC200" s="631"/>
      <c r="BD200" s="632"/>
      <c r="BE200" s="632"/>
      <c r="BF200" s="632"/>
      <c r="BG200" s="632"/>
      <c r="BH200" s="631"/>
      <c r="BI200" s="632"/>
      <c r="BJ200" s="632"/>
      <c r="BK200" s="632"/>
      <c r="BL200" s="632"/>
      <c r="BM200" s="632"/>
      <c r="BN200" s="632"/>
      <c r="BO200" s="632"/>
      <c r="BP200" s="632"/>
      <c r="BQ200" s="632"/>
      <c r="BR200" s="632"/>
      <c r="BS200" s="632"/>
      <c r="BT200" s="632"/>
      <c r="BU200" s="632"/>
      <c r="BV200" s="632"/>
      <c r="BW200" s="632"/>
      <c r="BX200" s="632"/>
      <c r="BY200" s="632"/>
      <c r="BZ200" s="632"/>
      <c r="CA200" s="632"/>
      <c r="CB200" s="632"/>
      <c r="CC200" s="632"/>
      <c r="CD200" s="632"/>
      <c r="CE200" s="632"/>
      <c r="CF200" s="632"/>
      <c r="CG200" s="632"/>
      <c r="CH200" s="632"/>
    </row>
  </sheetData>
  <mergeCells count="36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H20"/>
    <mergeCell ref="I20:AJ20"/>
    <mergeCell ref="C21:H22"/>
    <mergeCell ref="I21:Q21"/>
    <mergeCell ref="R21:AH21"/>
    <mergeCell ref="AI21:AJ21"/>
    <mergeCell ref="I22:Q22"/>
    <mergeCell ref="R22:AH22"/>
    <mergeCell ref="A26:H27"/>
    <mergeCell ref="I26:Q26"/>
    <mergeCell ref="R26:AH26"/>
    <mergeCell ref="AI26:AJ26"/>
    <mergeCell ref="I27:Q27"/>
    <mergeCell ref="R27:AH27"/>
    <mergeCell ref="AI27:AJ27"/>
    <mergeCell ref="AI22:AJ22"/>
    <mergeCell ref="A23:H25"/>
    <mergeCell ref="I23:Q23"/>
    <mergeCell ref="R23:AJ23"/>
    <mergeCell ref="I24:Q24"/>
    <mergeCell ref="R24:AJ24"/>
    <mergeCell ref="I25:Q25"/>
    <mergeCell ref="R25:AH25"/>
    <mergeCell ref="AI25:AJ25"/>
    <mergeCell ref="A28:B48"/>
    <mergeCell ref="C28:H30"/>
    <mergeCell ref="I28:L29"/>
    <mergeCell ref="M28:P29"/>
    <mergeCell ref="Q28:AF28"/>
    <mergeCell ref="AG28:AJ29"/>
    <mergeCell ref="Q29:T29"/>
    <mergeCell ref="U29:X29"/>
    <mergeCell ref="Y29:AB29"/>
    <mergeCell ref="AC29:AF29"/>
    <mergeCell ref="AG30:AH30"/>
    <mergeCell ref="AI30:AJ30"/>
    <mergeCell ref="C31:E32"/>
    <mergeCell ref="F31:H31"/>
    <mergeCell ref="I31:J31"/>
    <mergeCell ref="K31:L31"/>
    <mergeCell ref="M31:N31"/>
    <mergeCell ref="O31:P31"/>
    <mergeCell ref="Q31:R31"/>
    <mergeCell ref="S31:T31"/>
    <mergeCell ref="U30:V30"/>
    <mergeCell ref="W30:X30"/>
    <mergeCell ref="Y30:Z30"/>
    <mergeCell ref="AA30:AB30"/>
    <mergeCell ref="AC30:AD30"/>
    <mergeCell ref="AE30:AF30"/>
    <mergeCell ref="I30:J30"/>
    <mergeCell ref="K30:L30"/>
    <mergeCell ref="M30:N30"/>
    <mergeCell ref="O30:P30"/>
    <mergeCell ref="Q30:R30"/>
    <mergeCell ref="S30:T30"/>
    <mergeCell ref="AG31:AH31"/>
    <mergeCell ref="AI31:AJ31"/>
    <mergeCell ref="F32:H32"/>
    <mergeCell ref="I32:J32"/>
    <mergeCell ref="K32:L32"/>
    <mergeCell ref="M32:N32"/>
    <mergeCell ref="O32:P32"/>
    <mergeCell ref="Q32:R32"/>
    <mergeCell ref="S32:T32"/>
    <mergeCell ref="U32:V32"/>
    <mergeCell ref="U31:V31"/>
    <mergeCell ref="W31:X31"/>
    <mergeCell ref="Y31:Z31"/>
    <mergeCell ref="AA31:AB31"/>
    <mergeCell ref="AC31:AD31"/>
    <mergeCell ref="AE31:AF31"/>
    <mergeCell ref="AI32:AJ32"/>
    <mergeCell ref="C33:H33"/>
    <mergeCell ref="I33:L33"/>
    <mergeCell ref="M33:P33"/>
    <mergeCell ref="Q33:T33"/>
    <mergeCell ref="U33:X33"/>
    <mergeCell ref="Y33:AB33"/>
    <mergeCell ref="AC33:AF33"/>
    <mergeCell ref="AG33:AJ33"/>
    <mergeCell ref="W32:X32"/>
    <mergeCell ref="Y32:Z32"/>
    <mergeCell ref="AA32:AB32"/>
    <mergeCell ref="AC32:AD32"/>
    <mergeCell ref="AE32:AF32"/>
    <mergeCell ref="AG32:AH32"/>
    <mergeCell ref="AC34:AF34"/>
    <mergeCell ref="AG34:AJ34"/>
    <mergeCell ref="C35:H37"/>
    <mergeCell ref="I35:L36"/>
    <mergeCell ref="M35:AB35"/>
    <mergeCell ref="AC35:AF36"/>
    <mergeCell ref="AG35:AJ36"/>
    <mergeCell ref="M36:P36"/>
    <mergeCell ref="Q36:T36"/>
    <mergeCell ref="U36:X36"/>
    <mergeCell ref="C34:H34"/>
    <mergeCell ref="I34:L34"/>
    <mergeCell ref="M34:P34"/>
    <mergeCell ref="Q34:T34"/>
    <mergeCell ref="U34:X34"/>
    <mergeCell ref="Y34:AB34"/>
    <mergeCell ref="Y36:AB36"/>
    <mergeCell ref="I37:J37"/>
    <mergeCell ref="K37:L37"/>
    <mergeCell ref="M37:N37"/>
    <mergeCell ref="O37:P37"/>
    <mergeCell ref="Q37:R37"/>
    <mergeCell ref="S37:T37"/>
    <mergeCell ref="U37:V37"/>
    <mergeCell ref="W37:X37"/>
    <mergeCell ref="Y37:Z37"/>
    <mergeCell ref="AA37:AB37"/>
    <mergeCell ref="AC37:AD37"/>
    <mergeCell ref="AE37:AF37"/>
    <mergeCell ref="AG37:AH37"/>
    <mergeCell ref="AI37:AJ37"/>
    <mergeCell ref="C38:E39"/>
    <mergeCell ref="F38:H38"/>
    <mergeCell ref="I38:J38"/>
    <mergeCell ref="K38:L38"/>
    <mergeCell ref="M38:N38"/>
    <mergeCell ref="AA38:AB38"/>
    <mergeCell ref="AC38:AD38"/>
    <mergeCell ref="AE38:AF38"/>
    <mergeCell ref="AG38:AH38"/>
    <mergeCell ref="AI38:AJ38"/>
    <mergeCell ref="F39:H39"/>
    <mergeCell ref="I39:J39"/>
    <mergeCell ref="K39:L39"/>
    <mergeCell ref="M39:N39"/>
    <mergeCell ref="O39:P39"/>
    <mergeCell ref="O38:P38"/>
    <mergeCell ref="Q38:R38"/>
    <mergeCell ref="S38:T38"/>
    <mergeCell ref="U38:V38"/>
    <mergeCell ref="W38:X38"/>
    <mergeCell ref="Y38:Z38"/>
    <mergeCell ref="AC39:AD39"/>
    <mergeCell ref="AE39:AF39"/>
    <mergeCell ref="AG39:AH39"/>
    <mergeCell ref="AI39:AJ39"/>
    <mergeCell ref="C40:H40"/>
    <mergeCell ref="I40:L40"/>
    <mergeCell ref="M40:P40"/>
    <mergeCell ref="Q40:T40"/>
    <mergeCell ref="U40:X40"/>
    <mergeCell ref="Y40:AB40"/>
    <mergeCell ref="Q39:R39"/>
    <mergeCell ref="S39:T39"/>
    <mergeCell ref="U39:V39"/>
    <mergeCell ref="W39:X39"/>
    <mergeCell ref="Y39:Z39"/>
    <mergeCell ref="AA39:AB39"/>
    <mergeCell ref="AC40:AF40"/>
    <mergeCell ref="AG40:AJ40"/>
    <mergeCell ref="C41:H41"/>
    <mergeCell ref="I41:L41"/>
    <mergeCell ref="M41:P41"/>
    <mergeCell ref="Q41:T41"/>
    <mergeCell ref="U41:X41"/>
    <mergeCell ref="Y41:AB41"/>
    <mergeCell ref="AC41:AF41"/>
    <mergeCell ref="AG41:AJ41"/>
    <mergeCell ref="AC42:AF43"/>
    <mergeCell ref="AG42:AJ43"/>
    <mergeCell ref="Y42:AB43"/>
    <mergeCell ref="I44:J44"/>
    <mergeCell ref="K44:L44"/>
    <mergeCell ref="M44:N44"/>
    <mergeCell ref="O44:P44"/>
    <mergeCell ref="Q44:R44"/>
    <mergeCell ref="S44:T44"/>
    <mergeCell ref="U44:V44"/>
    <mergeCell ref="W44:X44"/>
    <mergeCell ref="I42:L43"/>
    <mergeCell ref="M42:P43"/>
    <mergeCell ref="Q42:T43"/>
    <mergeCell ref="U42:X43"/>
    <mergeCell ref="Y44:Z44"/>
    <mergeCell ref="AA44:AB44"/>
    <mergeCell ref="AC44:AD44"/>
    <mergeCell ref="AE44:AF44"/>
    <mergeCell ref="AG44:AH44"/>
    <mergeCell ref="AI44:AJ44"/>
    <mergeCell ref="C45:E46"/>
    <mergeCell ref="F45:H45"/>
    <mergeCell ref="I45:J45"/>
    <mergeCell ref="K45:L45"/>
    <mergeCell ref="M45:N45"/>
    <mergeCell ref="O45:P45"/>
    <mergeCell ref="C42:H44"/>
    <mergeCell ref="AC45:AD45"/>
    <mergeCell ref="AE45:AF45"/>
    <mergeCell ref="AG45:AH45"/>
    <mergeCell ref="AI45:AJ45"/>
    <mergeCell ref="F46:H46"/>
    <mergeCell ref="I46:J46"/>
    <mergeCell ref="K46:L46"/>
    <mergeCell ref="M46:N46"/>
    <mergeCell ref="O46:P46"/>
    <mergeCell ref="Q46:R46"/>
    <mergeCell ref="Q45:R45"/>
    <mergeCell ref="S45:T45"/>
    <mergeCell ref="U45:V45"/>
    <mergeCell ref="W45:X45"/>
    <mergeCell ref="Y45:Z45"/>
    <mergeCell ref="AA45:AB45"/>
    <mergeCell ref="AE46:AF46"/>
    <mergeCell ref="AG46:AH46"/>
    <mergeCell ref="AI46:AJ46"/>
    <mergeCell ref="C47:H47"/>
    <mergeCell ref="I47:L47"/>
    <mergeCell ref="M47:P47"/>
    <mergeCell ref="Q47:T47"/>
    <mergeCell ref="U47:X47"/>
    <mergeCell ref="Y47:AB47"/>
    <mergeCell ref="AC47:AF47"/>
    <mergeCell ref="S46:T46"/>
    <mergeCell ref="U46:V46"/>
    <mergeCell ref="W46:X46"/>
    <mergeCell ref="Y46:Z46"/>
    <mergeCell ref="AA46:AB46"/>
    <mergeCell ref="AC46:AD46"/>
    <mergeCell ref="AG47:AJ47"/>
    <mergeCell ref="C48:H48"/>
    <mergeCell ref="I48:L48"/>
    <mergeCell ref="M48:P48"/>
    <mergeCell ref="Q48:T48"/>
    <mergeCell ref="U48:X48"/>
    <mergeCell ref="Y48:AB48"/>
    <mergeCell ref="AC48:AF48"/>
    <mergeCell ref="AG48:AJ48"/>
    <mergeCell ref="A49:B61"/>
    <mergeCell ref="C49:H49"/>
    <mergeCell ref="I49:AJ49"/>
    <mergeCell ref="C50:H50"/>
    <mergeCell ref="I50:AJ50"/>
    <mergeCell ref="C51:H51"/>
    <mergeCell ref="I51:AJ51"/>
    <mergeCell ref="C52:H55"/>
    <mergeCell ref="I52:Q52"/>
    <mergeCell ref="R52:AJ52"/>
    <mergeCell ref="C56:D61"/>
    <mergeCell ref="E56:H57"/>
    <mergeCell ref="I56:Q57"/>
    <mergeCell ref="R56:U57"/>
    <mergeCell ref="V56:Z56"/>
    <mergeCell ref="AA56:AE56"/>
    <mergeCell ref="I53:Q54"/>
    <mergeCell ref="R53:V53"/>
    <mergeCell ref="W53:AJ53"/>
    <mergeCell ref="R54:V54"/>
    <mergeCell ref="W54:AJ54"/>
    <mergeCell ref="I55:Q55"/>
    <mergeCell ref="R55:AJ55"/>
    <mergeCell ref="AF56:AJ56"/>
    <mergeCell ref="V57:Z57"/>
    <mergeCell ref="AA57:AE57"/>
    <mergeCell ref="AF57:AJ57"/>
    <mergeCell ref="E58:H59"/>
    <mergeCell ref="I58:Q59"/>
    <mergeCell ref="R58:U59"/>
    <mergeCell ref="V58:Z58"/>
    <mergeCell ref="AA58:AE58"/>
    <mergeCell ref="AF58:AJ58"/>
    <mergeCell ref="AF59:AJ59"/>
    <mergeCell ref="E60:H61"/>
    <mergeCell ref="I60:Q61"/>
    <mergeCell ref="R60:U61"/>
    <mergeCell ref="V60:Z60"/>
    <mergeCell ref="AA60:AE60"/>
    <mergeCell ref="AF60:AJ60"/>
    <mergeCell ref="V61:Z61"/>
    <mergeCell ref="AA61:AE61"/>
    <mergeCell ref="AF61:AJ61"/>
    <mergeCell ref="V59:Z59"/>
    <mergeCell ref="AA59:AE59"/>
    <mergeCell ref="AF62:AJ62"/>
    <mergeCell ref="C63:H63"/>
    <mergeCell ref="I63:M63"/>
    <mergeCell ref="O63:S63"/>
    <mergeCell ref="T63:X63"/>
    <mergeCell ref="Y63:AJ63"/>
    <mergeCell ref="A62:B72"/>
    <mergeCell ref="C62:H62"/>
    <mergeCell ref="I62:M62"/>
    <mergeCell ref="N62:S62"/>
    <mergeCell ref="T62:X62"/>
    <mergeCell ref="Y62:AE62"/>
    <mergeCell ref="C64:H64"/>
    <mergeCell ref="I64:AE64"/>
    <mergeCell ref="C67:H67"/>
    <mergeCell ref="I67:S67"/>
    <mergeCell ref="T67:Z67"/>
    <mergeCell ref="AA67:AJ67"/>
    <mergeCell ref="C68:H68"/>
    <mergeCell ref="I68:S68"/>
    <mergeCell ref="T68:Z68"/>
    <mergeCell ref="C69:H69"/>
    <mergeCell ref="T69:Z69"/>
    <mergeCell ref="AA69:AJ69"/>
    <mergeCell ref="AF64:AJ64"/>
    <mergeCell ref="C65:H65"/>
    <mergeCell ref="I65:S65"/>
    <mergeCell ref="T65:Z65"/>
    <mergeCell ref="AA65:AJ65"/>
    <mergeCell ref="C66:H66"/>
    <mergeCell ref="I66:S66"/>
    <mergeCell ref="T66:Z66"/>
    <mergeCell ref="C72:H72"/>
    <mergeCell ref="I72:S72"/>
    <mergeCell ref="T72:Z72"/>
    <mergeCell ref="AA72:AJ72"/>
    <mergeCell ref="C70:H70"/>
    <mergeCell ref="I70:S70"/>
    <mergeCell ref="T70:Z70"/>
    <mergeCell ref="AA70:AJ70"/>
    <mergeCell ref="C71:H71"/>
    <mergeCell ref="I71:S71"/>
    <mergeCell ref="T71:Z71"/>
    <mergeCell ref="AA71:AJ71"/>
  </mergeCells>
  <phoneticPr fontId="1"/>
  <dataValidations count="4">
    <dataValidation type="decimal" imeMode="off" allowBlank="1" showInputMessage="1" showErrorMessage="1" sqref="I33:AJ34 I47:AJ48 I40:AJ41 R27:AH27">
      <formula1>0</formula1>
      <formula2>999.9</formula2>
    </dataValidation>
    <dataValidation type="whole" imeMode="off" allowBlank="1" showInputMessage="1" showErrorMessage="1" sqref="R21:AH22 I31:AJ32 I38:AJ39 I45:AJ46 R25:AH26">
      <formula1>0</formula1>
      <formula2>99999</formula2>
    </dataValidation>
    <dataValidation imeMode="halfKatakana" allowBlank="1" showInputMessage="1" showErrorMessage="1" sqref="I4:AJ4 I11:AJ11"/>
    <dataValidation imeMode="off" allowBlank="1" showInputMessage="1" showErrorMessage="1" sqref="K6:P6 M9:V9 K13:P13 AA9:AJ9"/>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61"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1267" r:id="rId6" name="Option Button 3">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1268" r:id="rId7" name="Option Button 4">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1269" r:id="rId8" name="Group Box 5">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1276" r:id="rId15" name="Group Box 12">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1277" r:id="rId16" name="Option Button 13">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1278" r:id="rId17" name="Option Button 14">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1279" r:id="rId18" name="Group Box 15">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1280" r:id="rId19" name="Option Button 16">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1281" r:id="rId20" name="Option Button 17">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1282" r:id="rId21" name="Group Box 18">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1283" r:id="rId22" name="Option Button 19">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1284" r:id="rId23" name="Option Button 20">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1285" r:id="rId24" name="Group Box 21">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1286" r:id="rId25" name="Option Button 22">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1287" r:id="rId26" name="Option Button 23">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1288" r:id="rId27" name="Option Button 24">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1289" r:id="rId28" name="Option Button 25">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1290" r:id="rId29" name="Group Box 26">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1291" r:id="rId30" name="Option Button 27">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1292" r:id="rId31" name="Option Button 28">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1293" r:id="rId32" name="Option Button 29">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1294" r:id="rId33" name="Option Button 30">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1295" r:id="rId34" name="Drop Down 31">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1296" r:id="rId35" name="Drop Down 32">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1297" r:id="rId36" name="Group Box 33">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1298" r:id="rId37" name="Option Button 34">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1299" r:id="rId38" name="Option Button 35">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1300" r:id="rId39" name="Group Box 36">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1301" r:id="rId40" name="Option Button 37">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1302" r:id="rId41" name="Option Button 38">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1303" r:id="rId42" name="Group Box 39">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1304" r:id="rId43" name="Option Button 40">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1305" r:id="rId44" name="Option Button 41">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1306" r:id="rId45" name="Group Box 42">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1307" r:id="rId46" name="Drop Down 43">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1308" r:id="rId47" name="Group Box 44">
              <controlPr defaultSize="0" autoFill="0" autoPict="0">
                <anchor moveWithCells="1">
                  <from>
                    <xdr:col>26</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11309" r:id="rId48" name="Option Button 45">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1310" r:id="rId49" name="Option Button 46">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1311" r:id="rId50" name="Drop Down 47">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1312" r:id="rId51" name="Group Box 48">
              <controlPr defaultSize="0" autoFill="0" autoPict="0">
                <anchor moveWithCells="1">
                  <from>
                    <xdr:col>26</xdr:col>
                    <xdr:colOff>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11313" r:id="rId52" name="Option Button 49">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1314" r:id="rId53" name="Option Button 50">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1315" r:id="rId54" name="Group Box 51">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1316" r:id="rId55" name="Option Button 52">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1317" r:id="rId56" name="Option Button 53">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1318" r:id="rId57" name="Group Box 54">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1319" r:id="rId58" name="Option Button 55">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1320" r:id="rId59" name="Option Button 56">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1321" r:id="rId60" name="Group Box 57">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1322" r:id="rId61" name="Option Button 58">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1323" r:id="rId62" name="Option Button 59">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1324" r:id="rId63" name="Group Box 60">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1325" r:id="rId64" name="Option Button 61">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1326" r:id="rId65" name="Option Button 62">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1327" r:id="rId66" name="Option Button 63">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1328" r:id="rId67" name="Drop Down 6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1329" r:id="rId68" name="Group Box 6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1330" r:id="rId69" name="Option Button 6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1331" r:id="rId70" name="Option Button 6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1332" r:id="rId71" name="Group Box 68">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1333" r:id="rId72" name="Option Button 69">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1334" r:id="rId73" name="Option Button 70">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x14ac:dyDescent="0.4"/>
  <cols>
    <col min="1" max="37" width="2.5" style="585" customWidth="1"/>
    <col min="38" max="41" width="2.5" style="599" customWidth="1"/>
    <col min="42" max="16384" width="2.5" style="585"/>
  </cols>
  <sheetData>
    <row r="1" spans="1:36" ht="15" customHeight="1" x14ac:dyDescent="0.4">
      <c r="A1" s="580" t="s">
        <v>8931</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thickBot="1" x14ac:dyDescent="0.4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1968" t="s">
        <v>7933</v>
      </c>
      <c r="AF2" s="1969"/>
      <c r="AG2" s="1969"/>
      <c r="AH2" s="1969"/>
      <c r="AI2" s="1969"/>
      <c r="AJ2" s="1970"/>
    </row>
    <row r="3" spans="1:36" ht="15" hidden="1"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2003" t="s">
        <v>8600</v>
      </c>
      <c r="B4" s="2004"/>
      <c r="C4" s="2005" t="s">
        <v>8669</v>
      </c>
      <c r="D4" s="2005"/>
      <c r="E4" s="2005"/>
      <c r="F4" s="2005"/>
      <c r="G4" s="2005"/>
      <c r="H4" s="2005"/>
      <c r="I4" s="2127" t="str">
        <f>IF(様式第１号!S42=6,IF(様式第１号!G35&lt;&gt;"",様式第１号!G35,""),"")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row>
    <row r="5" spans="1:36" ht="15" customHeight="1" x14ac:dyDescent="0.4">
      <c r="A5" s="1922"/>
      <c r="B5" s="1923"/>
      <c r="C5" s="1952" t="s">
        <v>8602</v>
      </c>
      <c r="D5" s="1952"/>
      <c r="E5" s="1952"/>
      <c r="F5" s="1952"/>
      <c r="G5" s="1952"/>
      <c r="H5" s="1952"/>
      <c r="I5" s="2130" t="str">
        <f>IF(様式第１号!S42=6,IF(様式第１号!G36&lt;&gt;"",様式第１号!G36,""),"")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row>
    <row r="6" spans="1:36" ht="15" customHeight="1" x14ac:dyDescent="0.4">
      <c r="A6" s="1922"/>
      <c r="B6" s="1923"/>
      <c r="C6" s="1860" t="s">
        <v>8603</v>
      </c>
      <c r="D6" s="1860"/>
      <c r="E6" s="1860"/>
      <c r="F6" s="1860"/>
      <c r="G6" s="1860"/>
      <c r="H6" s="1860"/>
      <c r="I6" s="1956" t="s">
        <v>7952</v>
      </c>
      <c r="J6" s="1957"/>
      <c r="K6" s="2012" t="str">
        <f>IF(様式第１号!S42=6,IF(様式第１号!H37&lt;&gt;"",様式第１号!H37,""),"")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6" ht="15" customHeight="1" x14ac:dyDescent="0.4">
      <c r="A7" s="1922"/>
      <c r="B7" s="1923"/>
      <c r="C7" s="1860"/>
      <c r="D7" s="1860"/>
      <c r="E7" s="1860"/>
      <c r="F7" s="1860"/>
      <c r="G7" s="1860"/>
      <c r="H7" s="1860"/>
      <c r="I7" s="2133" t="str">
        <f>IF(様式第１号!S42=6,IF(様式第１号!G38&lt;&gt;"",様式第１号!G38,""),"")</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row>
    <row r="8" spans="1:36" ht="15" customHeight="1" x14ac:dyDescent="0.4">
      <c r="A8" s="1922"/>
      <c r="B8" s="1923"/>
      <c r="C8" s="1860"/>
      <c r="D8" s="1860"/>
      <c r="E8" s="1860"/>
      <c r="F8" s="1860"/>
      <c r="G8" s="1860"/>
      <c r="H8" s="1860"/>
      <c r="I8" s="2338" t="str">
        <f>IF(様式第１号!S42=6,IF(様式第１号!G39&lt;&gt;"",様式第１号!G39,""),"")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row>
    <row r="9" spans="1:36" ht="1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6" ht="1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972"/>
      <c r="X10" s="1973"/>
      <c r="Y10" s="1973"/>
      <c r="Z10" s="1973"/>
      <c r="AA10" s="1973"/>
      <c r="AB10" s="1973"/>
      <c r="AC10" s="1973"/>
      <c r="AD10" s="1973"/>
      <c r="AE10" s="1973"/>
      <c r="AF10" s="1973"/>
      <c r="AG10" s="1973"/>
      <c r="AH10" s="1973"/>
      <c r="AI10" s="1973"/>
      <c r="AJ10" s="1974"/>
    </row>
    <row r="11" spans="1:36" ht="15" customHeight="1" x14ac:dyDescent="0.4">
      <c r="A11" s="1975" t="s">
        <v>8609</v>
      </c>
      <c r="B11" s="1976"/>
      <c r="C11" s="1861" t="s">
        <v>8669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row>
    <row r="12" spans="1:36" ht="15" customHeight="1" x14ac:dyDescent="0.4">
      <c r="A12" s="1977"/>
      <c r="B12" s="1978"/>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row>
    <row r="13" spans="1:36" ht="15" customHeight="1" x14ac:dyDescent="0.4">
      <c r="A13" s="1977"/>
      <c r="B13" s="1978"/>
      <c r="C13" s="1860" t="s">
        <v>8612</v>
      </c>
      <c r="D13" s="1860"/>
      <c r="E13" s="1860"/>
      <c r="F13" s="1860"/>
      <c r="G13" s="1860"/>
      <c r="H13" s="1860"/>
      <c r="I13" s="1956" t="s">
        <v>7952</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row>
    <row r="14" spans="1:36" ht="15" customHeight="1" x14ac:dyDescent="0.4">
      <c r="A14" s="1977"/>
      <c r="B14" s="1978"/>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row>
    <row r="15" spans="1:36" ht="15" customHeight="1" x14ac:dyDescent="0.4">
      <c r="A15" s="1977"/>
      <c r="B15" s="1978"/>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row>
    <row r="16" spans="1:36" ht="18" customHeight="1" x14ac:dyDescent="0.4">
      <c r="A16" s="1977"/>
      <c r="B16" s="1978"/>
      <c r="C16" s="1884" t="s">
        <v>8932</v>
      </c>
      <c r="D16" s="1981"/>
      <c r="E16" s="1981"/>
      <c r="F16" s="1981"/>
      <c r="G16" s="1981"/>
      <c r="H16" s="1981"/>
      <c r="I16" s="1981"/>
      <c r="J16" s="1981"/>
      <c r="K16" s="1981"/>
      <c r="L16" s="1981"/>
      <c r="M16" s="1981"/>
      <c r="N16" s="1981"/>
      <c r="O16" s="1981"/>
      <c r="P16" s="1981"/>
      <c r="Q16" s="1981"/>
      <c r="R16" s="1981"/>
      <c r="S16" s="1981"/>
      <c r="T16" s="1981"/>
      <c r="U16" s="1981"/>
      <c r="V16" s="1909"/>
      <c r="W16" s="1982">
        <v>2</v>
      </c>
      <c r="X16" s="1983"/>
      <c r="Y16" s="1983"/>
      <c r="Z16" s="1983"/>
      <c r="AA16" s="1983"/>
      <c r="AB16" s="1983"/>
      <c r="AC16" s="1983"/>
      <c r="AD16" s="1983"/>
      <c r="AE16" s="1983"/>
      <c r="AF16" s="1983"/>
      <c r="AG16" s="1983"/>
      <c r="AH16" s="1983"/>
      <c r="AI16" s="1983"/>
      <c r="AJ16" s="1984"/>
    </row>
    <row r="17" spans="1:36" ht="15" customHeight="1" x14ac:dyDescent="0.4">
      <c r="A17" s="1977"/>
      <c r="B17" s="1978"/>
      <c r="C17" s="2026" t="s">
        <v>8933</v>
      </c>
      <c r="D17" s="2047"/>
      <c r="E17" s="2047"/>
      <c r="F17" s="2047"/>
      <c r="G17" s="2047"/>
      <c r="H17" s="2047"/>
      <c r="I17" s="2047"/>
      <c r="J17" s="2047"/>
      <c r="K17" s="2047"/>
      <c r="L17" s="2047"/>
      <c r="M17" s="2047"/>
      <c r="N17" s="2047"/>
      <c r="O17" s="2047"/>
      <c r="P17" s="2047"/>
      <c r="Q17" s="2047"/>
      <c r="R17" s="2047"/>
      <c r="S17" s="2047"/>
      <c r="T17" s="2047"/>
      <c r="U17" s="2047"/>
      <c r="V17" s="2048"/>
      <c r="W17" s="1972"/>
      <c r="X17" s="1973"/>
      <c r="Y17" s="1973"/>
      <c r="Z17" s="1973"/>
      <c r="AA17" s="1973"/>
      <c r="AB17" s="1973"/>
      <c r="AC17" s="1973"/>
      <c r="AD17" s="1973"/>
      <c r="AE17" s="1973"/>
      <c r="AF17" s="1973"/>
      <c r="AG17" s="1973"/>
      <c r="AH17" s="1973"/>
      <c r="AI17" s="1973"/>
      <c r="AJ17" s="1974"/>
    </row>
    <row r="18" spans="1:36" ht="15" customHeight="1" x14ac:dyDescent="0.4">
      <c r="A18" s="1977"/>
      <c r="B18" s="1978"/>
      <c r="C18" s="1985" t="s">
        <v>8681</v>
      </c>
      <c r="D18" s="1986"/>
      <c r="E18" s="1986"/>
      <c r="F18" s="1986"/>
      <c r="G18" s="1986"/>
      <c r="H18" s="1986"/>
      <c r="I18" s="1986"/>
      <c r="J18" s="1986"/>
      <c r="K18" s="1986"/>
      <c r="L18" s="1986"/>
      <c r="M18" s="1986"/>
      <c r="N18" s="1987"/>
      <c r="O18" s="1860" t="s">
        <v>8615</v>
      </c>
      <c r="P18" s="1860"/>
      <c r="Q18" s="1860"/>
      <c r="R18" s="1860"/>
      <c r="S18" s="1860"/>
      <c r="T18" s="1860"/>
      <c r="U18" s="1860"/>
      <c r="V18" s="1860"/>
      <c r="W18" s="1972"/>
      <c r="X18" s="1973"/>
      <c r="Y18" s="1973"/>
      <c r="Z18" s="1973"/>
      <c r="AA18" s="1973"/>
      <c r="AB18" s="1973"/>
      <c r="AC18" s="1973"/>
      <c r="AD18" s="1973"/>
      <c r="AE18" s="1973"/>
      <c r="AF18" s="1973"/>
      <c r="AG18" s="1973"/>
      <c r="AH18" s="1973"/>
      <c r="AI18" s="1973"/>
      <c r="AJ18" s="1974"/>
    </row>
    <row r="19" spans="1:36" ht="15" customHeight="1" x14ac:dyDescent="0.4">
      <c r="A19" s="1977"/>
      <c r="B19" s="1978"/>
      <c r="C19" s="1988"/>
      <c r="D19" s="1989"/>
      <c r="E19" s="1989"/>
      <c r="F19" s="1989"/>
      <c r="G19" s="1989"/>
      <c r="H19" s="1989"/>
      <c r="I19" s="1989"/>
      <c r="J19" s="1989"/>
      <c r="K19" s="1989"/>
      <c r="L19" s="1989"/>
      <c r="M19" s="1989"/>
      <c r="N19" s="1990"/>
      <c r="O19" s="1994" t="s">
        <v>8616</v>
      </c>
      <c r="P19" s="1995"/>
      <c r="Q19" s="1995"/>
      <c r="R19" s="1995"/>
      <c r="S19" s="1995"/>
      <c r="T19" s="1995"/>
      <c r="U19" s="1995"/>
      <c r="V19" s="1996"/>
      <c r="W19" s="1997"/>
      <c r="X19" s="1998"/>
      <c r="Y19" s="1998"/>
      <c r="Z19" s="1998"/>
      <c r="AA19" s="1998"/>
      <c r="AB19" s="1998"/>
      <c r="AC19" s="1998"/>
      <c r="AD19" s="1998"/>
      <c r="AE19" s="1998"/>
      <c r="AF19" s="1998"/>
      <c r="AG19" s="1998"/>
      <c r="AH19" s="1998"/>
      <c r="AI19" s="1998"/>
      <c r="AJ19" s="1999"/>
    </row>
    <row r="20" spans="1:36" ht="15" customHeight="1" x14ac:dyDescent="0.4">
      <c r="A20" s="1979"/>
      <c r="B20" s="1980"/>
      <c r="C20" s="1991"/>
      <c r="D20" s="1992"/>
      <c r="E20" s="1992"/>
      <c r="F20" s="1992"/>
      <c r="G20" s="1992"/>
      <c r="H20" s="1992"/>
      <c r="I20" s="1992"/>
      <c r="J20" s="1992"/>
      <c r="K20" s="1992"/>
      <c r="L20" s="1992"/>
      <c r="M20" s="1992"/>
      <c r="N20" s="1993"/>
      <c r="O20" s="2000" t="s">
        <v>8617</v>
      </c>
      <c r="P20" s="2001"/>
      <c r="Q20" s="2001"/>
      <c r="R20" s="2001"/>
      <c r="S20" s="2001"/>
      <c r="T20" s="2001"/>
      <c r="U20" s="2001"/>
      <c r="V20" s="2002"/>
      <c r="W20" s="1953"/>
      <c r="X20" s="1954"/>
      <c r="Y20" s="1954"/>
      <c r="Z20" s="1954"/>
      <c r="AA20" s="1954"/>
      <c r="AB20" s="1954"/>
      <c r="AC20" s="1954"/>
      <c r="AD20" s="1954"/>
      <c r="AE20" s="1954"/>
      <c r="AF20" s="1954"/>
      <c r="AG20" s="1954"/>
      <c r="AH20" s="1954"/>
      <c r="AI20" s="1954"/>
      <c r="AJ20" s="1955"/>
    </row>
    <row r="21" spans="1:36" ht="15" customHeight="1" x14ac:dyDescent="0.4">
      <c r="A21" s="1943" t="s">
        <v>8618</v>
      </c>
      <c r="B21" s="1944"/>
      <c r="C21" s="1861" t="s">
        <v>8619</v>
      </c>
      <c r="D21" s="1861"/>
      <c r="E21" s="1861"/>
      <c r="F21" s="1861"/>
      <c r="G21" s="1861"/>
      <c r="H21" s="1861"/>
      <c r="I21" s="1949"/>
      <c r="J21" s="1950"/>
      <c r="K21" s="1950"/>
      <c r="L21" s="1950"/>
      <c r="M21" s="1950"/>
      <c r="N21" s="1950"/>
      <c r="O21" s="1950"/>
      <c r="P21" s="1950"/>
      <c r="Q21" s="1950"/>
      <c r="R21" s="1950"/>
      <c r="S21" s="1950"/>
      <c r="T21" s="1950"/>
      <c r="U21" s="1950"/>
      <c r="V21" s="1950"/>
      <c r="W21" s="1950"/>
      <c r="X21" s="1950"/>
      <c r="Y21" s="1950"/>
      <c r="Z21" s="1950"/>
      <c r="AA21" s="1950"/>
      <c r="AB21" s="1950"/>
      <c r="AC21" s="1950"/>
      <c r="AD21" s="1950"/>
      <c r="AE21" s="1950"/>
      <c r="AF21" s="1950"/>
      <c r="AG21" s="1950"/>
      <c r="AH21" s="1950"/>
      <c r="AI21" s="1950"/>
      <c r="AJ21" s="1951"/>
    </row>
    <row r="22" spans="1:36" ht="15" customHeight="1" x14ac:dyDescent="0.4">
      <c r="A22" s="1945"/>
      <c r="B22" s="1946"/>
      <c r="C22" s="1952" t="s">
        <v>8611</v>
      </c>
      <c r="D22" s="1952"/>
      <c r="E22" s="1952"/>
      <c r="F22" s="1952"/>
      <c r="G22" s="1952"/>
      <c r="H22" s="1952"/>
      <c r="I22" s="1953"/>
      <c r="J22" s="1954"/>
      <c r="K22" s="1954"/>
      <c r="L22" s="1954"/>
      <c r="M22" s="1954"/>
      <c r="N22" s="1954"/>
      <c r="O22" s="1954"/>
      <c r="P22" s="1954"/>
      <c r="Q22" s="1954"/>
      <c r="R22" s="1954"/>
      <c r="S22" s="1954"/>
      <c r="T22" s="1954"/>
      <c r="U22" s="1954"/>
      <c r="V22" s="1954"/>
      <c r="W22" s="1954"/>
      <c r="X22" s="1954"/>
      <c r="Y22" s="1954"/>
      <c r="Z22" s="1954"/>
      <c r="AA22" s="1954"/>
      <c r="AB22" s="1954"/>
      <c r="AC22" s="1954"/>
      <c r="AD22" s="1954"/>
      <c r="AE22" s="1954"/>
      <c r="AF22" s="1954"/>
      <c r="AG22" s="1954"/>
      <c r="AH22" s="1954"/>
      <c r="AI22" s="1954"/>
      <c r="AJ22" s="1955"/>
    </row>
    <row r="23" spans="1:36" ht="15" customHeight="1" x14ac:dyDescent="0.4">
      <c r="A23" s="1945"/>
      <c r="B23" s="1946"/>
      <c r="C23" s="1860" t="s">
        <v>8612</v>
      </c>
      <c r="D23" s="1860"/>
      <c r="E23" s="1860"/>
      <c r="F23" s="1860"/>
      <c r="G23" s="1860"/>
      <c r="H23" s="1860"/>
      <c r="I23" s="1956" t="s">
        <v>8604</v>
      </c>
      <c r="J23" s="1957"/>
      <c r="K23" s="1958"/>
      <c r="L23" s="1958"/>
      <c r="M23" s="1958"/>
      <c r="N23" s="1958"/>
      <c r="O23" s="1958"/>
      <c r="P23" s="1959"/>
      <c r="Q23" s="1499" t="s">
        <v>8605</v>
      </c>
      <c r="R23" s="1500"/>
      <c r="S23" s="1500"/>
      <c r="T23" s="1500"/>
      <c r="U23" s="1500"/>
      <c r="V23" s="1500"/>
      <c r="W23" s="1500"/>
      <c r="X23" s="1500"/>
      <c r="Y23" s="1500"/>
      <c r="Z23" s="1500"/>
      <c r="AA23" s="1500"/>
      <c r="AB23" s="1500"/>
      <c r="AC23" s="1500"/>
      <c r="AD23" s="1500"/>
      <c r="AE23" s="1500"/>
      <c r="AF23" s="1500"/>
      <c r="AG23" s="1500"/>
      <c r="AH23" s="1500"/>
      <c r="AI23" s="1500"/>
      <c r="AJ23" s="1501"/>
    </row>
    <row r="24" spans="1:36" ht="15" customHeight="1" x14ac:dyDescent="0.4">
      <c r="A24" s="1945"/>
      <c r="B24" s="1946"/>
      <c r="C24" s="1860"/>
      <c r="D24" s="1860"/>
      <c r="E24" s="1860"/>
      <c r="F24" s="1860"/>
      <c r="G24" s="1860"/>
      <c r="H24" s="1860"/>
      <c r="I24" s="1960" t="s">
        <v>7933</v>
      </c>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c r="AH24" s="1961"/>
      <c r="AI24" s="1961"/>
      <c r="AJ24" s="1962"/>
    </row>
    <row r="25" spans="1:36" ht="15" customHeight="1" x14ac:dyDescent="0.4">
      <c r="A25" s="1947"/>
      <c r="B25" s="1948"/>
      <c r="C25" s="1860"/>
      <c r="D25" s="1860"/>
      <c r="E25" s="1860"/>
      <c r="F25" s="1860"/>
      <c r="G25" s="1860"/>
      <c r="H25" s="1860"/>
      <c r="I25" s="1963" t="s">
        <v>7933</v>
      </c>
      <c r="J25" s="1963"/>
      <c r="K25" s="1963"/>
      <c r="L25" s="1963"/>
      <c r="M25" s="1963"/>
      <c r="N25" s="1963"/>
      <c r="O25" s="1963"/>
      <c r="P25" s="1963"/>
      <c r="Q25" s="1963"/>
      <c r="R25" s="1963"/>
      <c r="S25" s="1963"/>
      <c r="T25" s="1963"/>
      <c r="U25" s="1963"/>
      <c r="V25" s="1963"/>
      <c r="W25" s="1963"/>
      <c r="X25" s="1963"/>
      <c r="Y25" s="1963"/>
      <c r="Z25" s="1963"/>
      <c r="AA25" s="1963"/>
      <c r="AB25" s="1963"/>
      <c r="AC25" s="1963"/>
      <c r="AD25" s="1963"/>
      <c r="AE25" s="1963"/>
      <c r="AF25" s="1963"/>
      <c r="AG25" s="1963"/>
      <c r="AH25" s="1963"/>
      <c r="AI25" s="1963"/>
      <c r="AJ25" s="1964"/>
    </row>
    <row r="26" spans="1:36" ht="15" customHeight="1" x14ac:dyDescent="0.4">
      <c r="A26" s="2103" t="s">
        <v>8934</v>
      </c>
      <c r="B26" s="2292"/>
      <c r="C26" s="1859" t="s">
        <v>8935</v>
      </c>
      <c r="D26" s="1859"/>
      <c r="E26" s="1859"/>
      <c r="F26" s="1859"/>
      <c r="G26" s="1859"/>
      <c r="H26" s="1859"/>
      <c r="I26" s="1860" t="s">
        <v>8936</v>
      </c>
      <c r="J26" s="1860"/>
      <c r="K26" s="1860"/>
      <c r="L26" s="1860"/>
      <c r="M26" s="1860"/>
      <c r="N26" s="1860"/>
      <c r="O26" s="1860"/>
      <c r="P26" s="1860"/>
      <c r="Q26" s="1860" t="s">
        <v>8937</v>
      </c>
      <c r="R26" s="1860"/>
      <c r="S26" s="1860"/>
      <c r="T26" s="1860"/>
      <c r="U26" s="1860"/>
      <c r="V26" s="1860"/>
      <c r="W26" s="1860"/>
      <c r="X26" s="1860"/>
      <c r="Y26" s="1860"/>
      <c r="Z26" s="1860"/>
      <c r="AA26" s="1860"/>
      <c r="AB26" s="1860"/>
      <c r="AC26" s="1860"/>
      <c r="AD26" s="1860"/>
      <c r="AE26" s="1860" t="s">
        <v>7925</v>
      </c>
      <c r="AF26" s="1860"/>
      <c r="AG26" s="1860"/>
      <c r="AH26" s="1860"/>
      <c r="AI26" s="1860"/>
      <c r="AJ26" s="1912"/>
    </row>
    <row r="27" spans="1:36" ht="15" customHeight="1" x14ac:dyDescent="0.4">
      <c r="A27" s="2105"/>
      <c r="B27" s="2293"/>
      <c r="C27" s="1859"/>
      <c r="D27" s="1859"/>
      <c r="E27" s="1859"/>
      <c r="F27" s="1859"/>
      <c r="G27" s="1859"/>
      <c r="H27" s="1859"/>
      <c r="I27" s="2556"/>
      <c r="J27" s="2556"/>
      <c r="K27" s="2556"/>
      <c r="L27" s="2556"/>
      <c r="M27" s="2556"/>
      <c r="N27" s="2556"/>
      <c r="O27" s="2556"/>
      <c r="P27" s="2556"/>
      <c r="Q27" s="2556"/>
      <c r="R27" s="2556"/>
      <c r="S27" s="2556"/>
      <c r="T27" s="2556"/>
      <c r="U27" s="2556"/>
      <c r="V27" s="2556"/>
      <c r="W27" s="2556"/>
      <c r="X27" s="2556"/>
      <c r="Y27" s="2556"/>
      <c r="Z27" s="2556"/>
      <c r="AA27" s="2556"/>
      <c r="AB27" s="2556"/>
      <c r="AC27" s="2556"/>
      <c r="AD27" s="2556"/>
      <c r="AE27" s="2640" t="s">
        <v>7933</v>
      </c>
      <c r="AF27" s="2640"/>
      <c r="AG27" s="2640"/>
      <c r="AH27" s="2640"/>
      <c r="AI27" s="2640"/>
      <c r="AJ27" s="2641"/>
    </row>
    <row r="28" spans="1:36" ht="15" customHeight="1" x14ac:dyDescent="0.4">
      <c r="A28" s="2105"/>
      <c r="B28" s="2293"/>
      <c r="C28" s="1859"/>
      <c r="D28" s="1859"/>
      <c r="E28" s="1859"/>
      <c r="F28" s="1859"/>
      <c r="G28" s="1859"/>
      <c r="H28" s="1859"/>
      <c r="I28" s="2556"/>
      <c r="J28" s="2556"/>
      <c r="K28" s="2556"/>
      <c r="L28" s="2556"/>
      <c r="M28" s="2556"/>
      <c r="N28" s="2556"/>
      <c r="O28" s="2556"/>
      <c r="P28" s="2556"/>
      <c r="Q28" s="2556"/>
      <c r="R28" s="2556"/>
      <c r="S28" s="2556"/>
      <c r="T28" s="2556"/>
      <c r="U28" s="2556"/>
      <c r="V28" s="2556"/>
      <c r="W28" s="2556"/>
      <c r="X28" s="2556"/>
      <c r="Y28" s="2556"/>
      <c r="Z28" s="2556"/>
      <c r="AA28" s="2556"/>
      <c r="AB28" s="2556"/>
      <c r="AC28" s="2556"/>
      <c r="AD28" s="2556"/>
      <c r="AE28" s="2640" t="s">
        <v>7933</v>
      </c>
      <c r="AF28" s="2640"/>
      <c r="AG28" s="2640"/>
      <c r="AH28" s="2640"/>
      <c r="AI28" s="2640"/>
      <c r="AJ28" s="2641"/>
    </row>
    <row r="29" spans="1:36" ht="15" customHeight="1" x14ac:dyDescent="0.4">
      <c r="A29" s="2105"/>
      <c r="B29" s="2293"/>
      <c r="C29" s="1859"/>
      <c r="D29" s="1859"/>
      <c r="E29" s="1859"/>
      <c r="F29" s="1859"/>
      <c r="G29" s="1859"/>
      <c r="H29" s="1859"/>
      <c r="I29" s="2556"/>
      <c r="J29" s="2556"/>
      <c r="K29" s="2556"/>
      <c r="L29" s="2556"/>
      <c r="M29" s="2556"/>
      <c r="N29" s="2556"/>
      <c r="O29" s="2556"/>
      <c r="P29" s="2556"/>
      <c r="Q29" s="2556"/>
      <c r="R29" s="2556"/>
      <c r="S29" s="2556"/>
      <c r="T29" s="2556"/>
      <c r="U29" s="2556"/>
      <c r="V29" s="2556"/>
      <c r="W29" s="2556"/>
      <c r="X29" s="2556"/>
      <c r="Y29" s="2556"/>
      <c r="Z29" s="2556"/>
      <c r="AA29" s="2556"/>
      <c r="AB29" s="2556"/>
      <c r="AC29" s="2556"/>
      <c r="AD29" s="2556"/>
      <c r="AE29" s="2640" t="s">
        <v>7933</v>
      </c>
      <c r="AF29" s="2640"/>
      <c r="AG29" s="2640"/>
      <c r="AH29" s="2640"/>
      <c r="AI29" s="2640"/>
      <c r="AJ29" s="2641"/>
    </row>
    <row r="30" spans="1:36" ht="15" customHeight="1" x14ac:dyDescent="0.4">
      <c r="A30" s="2105"/>
      <c r="B30" s="2293"/>
      <c r="C30" s="1859"/>
      <c r="D30" s="1859"/>
      <c r="E30" s="1859"/>
      <c r="F30" s="1859"/>
      <c r="G30" s="1859"/>
      <c r="H30" s="1859"/>
      <c r="I30" s="2556"/>
      <c r="J30" s="2556"/>
      <c r="K30" s="2556"/>
      <c r="L30" s="2556"/>
      <c r="M30" s="2556"/>
      <c r="N30" s="2556"/>
      <c r="O30" s="2556"/>
      <c r="P30" s="2556"/>
      <c r="Q30" s="2556"/>
      <c r="R30" s="2556"/>
      <c r="S30" s="2556"/>
      <c r="T30" s="2556"/>
      <c r="U30" s="2556"/>
      <c r="V30" s="2556"/>
      <c r="W30" s="2556"/>
      <c r="X30" s="2556"/>
      <c r="Y30" s="2556"/>
      <c r="Z30" s="2556"/>
      <c r="AA30" s="2556"/>
      <c r="AB30" s="2556"/>
      <c r="AC30" s="2556"/>
      <c r="AD30" s="2556"/>
      <c r="AE30" s="2640" t="s">
        <v>7933</v>
      </c>
      <c r="AF30" s="2640"/>
      <c r="AG30" s="2640"/>
      <c r="AH30" s="2640"/>
      <c r="AI30" s="2640"/>
      <c r="AJ30" s="2641"/>
    </row>
    <row r="31" spans="1:36" ht="15" customHeight="1" x14ac:dyDescent="0.4">
      <c r="A31" s="2105"/>
      <c r="B31" s="2293"/>
      <c r="C31" s="1859"/>
      <c r="D31" s="1859"/>
      <c r="E31" s="1859"/>
      <c r="F31" s="1859"/>
      <c r="G31" s="1859"/>
      <c r="H31" s="1859"/>
      <c r="I31" s="2556"/>
      <c r="J31" s="2556"/>
      <c r="K31" s="2556"/>
      <c r="L31" s="2556"/>
      <c r="M31" s="2556"/>
      <c r="N31" s="2556"/>
      <c r="O31" s="2556"/>
      <c r="P31" s="2556"/>
      <c r="Q31" s="2556"/>
      <c r="R31" s="2556"/>
      <c r="S31" s="2556"/>
      <c r="T31" s="2556"/>
      <c r="U31" s="2556"/>
      <c r="V31" s="2556"/>
      <c r="W31" s="2556"/>
      <c r="X31" s="2556"/>
      <c r="Y31" s="2556"/>
      <c r="Z31" s="2556"/>
      <c r="AA31" s="2556"/>
      <c r="AB31" s="2556"/>
      <c r="AC31" s="2556"/>
      <c r="AD31" s="2556"/>
      <c r="AE31" s="2640" t="s">
        <v>7933</v>
      </c>
      <c r="AF31" s="2640"/>
      <c r="AG31" s="2640"/>
      <c r="AH31" s="2640"/>
      <c r="AI31" s="2640"/>
      <c r="AJ31" s="2641"/>
    </row>
    <row r="32" spans="1:36" ht="15" customHeight="1" x14ac:dyDescent="0.4">
      <c r="A32" s="2105"/>
      <c r="B32" s="2293"/>
      <c r="C32" s="1859" t="s">
        <v>8938</v>
      </c>
      <c r="D32" s="1859"/>
      <c r="E32" s="1859"/>
      <c r="F32" s="1859"/>
      <c r="G32" s="1859"/>
      <c r="H32" s="1859"/>
      <c r="I32" s="1860" t="s">
        <v>8936</v>
      </c>
      <c r="J32" s="1860"/>
      <c r="K32" s="1860"/>
      <c r="L32" s="1860"/>
      <c r="M32" s="1860"/>
      <c r="N32" s="1860"/>
      <c r="O32" s="1860"/>
      <c r="P32" s="1860"/>
      <c r="Q32" s="1860" t="s">
        <v>8937</v>
      </c>
      <c r="R32" s="1860"/>
      <c r="S32" s="1860"/>
      <c r="T32" s="1860"/>
      <c r="U32" s="1860"/>
      <c r="V32" s="1860"/>
      <c r="W32" s="1860"/>
      <c r="X32" s="1860"/>
      <c r="Y32" s="1860"/>
      <c r="Z32" s="1860"/>
      <c r="AA32" s="1860"/>
      <c r="AB32" s="1860"/>
      <c r="AC32" s="1860"/>
      <c r="AD32" s="1860"/>
      <c r="AE32" s="1860" t="s">
        <v>7925</v>
      </c>
      <c r="AF32" s="1860"/>
      <c r="AG32" s="1860"/>
      <c r="AH32" s="1860"/>
      <c r="AI32" s="1860"/>
      <c r="AJ32" s="1912"/>
    </row>
    <row r="33" spans="1:44" ht="15" customHeight="1" x14ac:dyDescent="0.4">
      <c r="A33" s="2105"/>
      <c r="B33" s="2293"/>
      <c r="C33" s="1859"/>
      <c r="D33" s="1859"/>
      <c r="E33" s="1859"/>
      <c r="F33" s="1859"/>
      <c r="G33" s="1859"/>
      <c r="H33" s="1859"/>
      <c r="I33" s="2556"/>
      <c r="J33" s="2556"/>
      <c r="K33" s="2556"/>
      <c r="L33" s="2556"/>
      <c r="M33" s="2556"/>
      <c r="N33" s="2556"/>
      <c r="O33" s="2556"/>
      <c r="P33" s="2556"/>
      <c r="Q33" s="2556"/>
      <c r="R33" s="2556"/>
      <c r="S33" s="2556"/>
      <c r="T33" s="2556"/>
      <c r="U33" s="2556"/>
      <c r="V33" s="2556"/>
      <c r="W33" s="2556"/>
      <c r="X33" s="2556"/>
      <c r="Y33" s="2556"/>
      <c r="Z33" s="2556"/>
      <c r="AA33" s="2556"/>
      <c r="AB33" s="2556"/>
      <c r="AC33" s="2556"/>
      <c r="AD33" s="2556"/>
      <c r="AE33" s="2640" t="s">
        <v>7933</v>
      </c>
      <c r="AF33" s="2640"/>
      <c r="AG33" s="2640"/>
      <c r="AH33" s="2640"/>
      <c r="AI33" s="2640"/>
      <c r="AJ33" s="2641"/>
    </row>
    <row r="34" spans="1:44" ht="15" customHeight="1" x14ac:dyDescent="0.4">
      <c r="A34" s="2105"/>
      <c r="B34" s="2293"/>
      <c r="C34" s="1859"/>
      <c r="D34" s="1859"/>
      <c r="E34" s="1859"/>
      <c r="F34" s="1859"/>
      <c r="G34" s="1859"/>
      <c r="H34" s="1859"/>
      <c r="I34" s="2556"/>
      <c r="J34" s="2556"/>
      <c r="K34" s="2556"/>
      <c r="L34" s="2556"/>
      <c r="M34" s="2556"/>
      <c r="N34" s="2556"/>
      <c r="O34" s="2556"/>
      <c r="P34" s="2556"/>
      <c r="Q34" s="2556"/>
      <c r="R34" s="2556"/>
      <c r="S34" s="2556"/>
      <c r="T34" s="2556"/>
      <c r="U34" s="2556"/>
      <c r="V34" s="2556"/>
      <c r="W34" s="2556"/>
      <c r="X34" s="2556"/>
      <c r="Y34" s="2556"/>
      <c r="Z34" s="2556"/>
      <c r="AA34" s="2556"/>
      <c r="AB34" s="2556"/>
      <c r="AC34" s="2556"/>
      <c r="AD34" s="2556"/>
      <c r="AE34" s="2640" t="s">
        <v>7933</v>
      </c>
      <c r="AF34" s="2640"/>
      <c r="AG34" s="2640"/>
      <c r="AH34" s="2640"/>
      <c r="AI34" s="2640"/>
      <c r="AJ34" s="2641"/>
    </row>
    <row r="35" spans="1:44" ht="15" customHeight="1" x14ac:dyDescent="0.4">
      <c r="A35" s="2105"/>
      <c r="B35" s="2293"/>
      <c r="C35" s="1859"/>
      <c r="D35" s="1859"/>
      <c r="E35" s="1859"/>
      <c r="F35" s="1859"/>
      <c r="G35" s="1859"/>
      <c r="H35" s="1859"/>
      <c r="I35" s="2556"/>
      <c r="J35" s="2556"/>
      <c r="K35" s="2556"/>
      <c r="L35" s="2556"/>
      <c r="M35" s="2556"/>
      <c r="N35" s="2556"/>
      <c r="O35" s="2556"/>
      <c r="P35" s="2556"/>
      <c r="Q35" s="2556"/>
      <c r="R35" s="2556"/>
      <c r="S35" s="2556"/>
      <c r="T35" s="2556"/>
      <c r="U35" s="2556"/>
      <c r="V35" s="2556"/>
      <c r="W35" s="2556"/>
      <c r="X35" s="2556"/>
      <c r="Y35" s="2556"/>
      <c r="Z35" s="2556"/>
      <c r="AA35" s="2556"/>
      <c r="AB35" s="2556"/>
      <c r="AC35" s="2556"/>
      <c r="AD35" s="2556"/>
      <c r="AE35" s="2640" t="s">
        <v>7933</v>
      </c>
      <c r="AF35" s="2640"/>
      <c r="AG35" s="2640"/>
      <c r="AH35" s="2640"/>
      <c r="AI35" s="2640"/>
      <c r="AJ35" s="2641"/>
    </row>
    <row r="36" spans="1:44" ht="15" customHeight="1" x14ac:dyDescent="0.4">
      <c r="A36" s="2105"/>
      <c r="B36" s="2293"/>
      <c r="C36" s="1859"/>
      <c r="D36" s="1859"/>
      <c r="E36" s="1859"/>
      <c r="F36" s="1859"/>
      <c r="G36" s="1859"/>
      <c r="H36" s="1859"/>
      <c r="I36" s="2556"/>
      <c r="J36" s="2556"/>
      <c r="K36" s="2556"/>
      <c r="L36" s="2556"/>
      <c r="M36" s="2556"/>
      <c r="N36" s="2556"/>
      <c r="O36" s="2556"/>
      <c r="P36" s="2556"/>
      <c r="Q36" s="2556"/>
      <c r="R36" s="2556"/>
      <c r="S36" s="2556"/>
      <c r="T36" s="2556"/>
      <c r="U36" s="2556"/>
      <c r="V36" s="2556"/>
      <c r="W36" s="2556"/>
      <c r="X36" s="2556"/>
      <c r="Y36" s="2556"/>
      <c r="Z36" s="2556"/>
      <c r="AA36" s="2556"/>
      <c r="AB36" s="2556"/>
      <c r="AC36" s="2556"/>
      <c r="AD36" s="2556"/>
      <c r="AE36" s="2640" t="s">
        <v>7933</v>
      </c>
      <c r="AF36" s="2640"/>
      <c r="AG36" s="2640"/>
      <c r="AH36" s="2640"/>
      <c r="AI36" s="2640"/>
      <c r="AJ36" s="2641"/>
    </row>
    <row r="37" spans="1:44" ht="15" customHeight="1" x14ac:dyDescent="0.4">
      <c r="A37" s="2105"/>
      <c r="B37" s="2293"/>
      <c r="C37" s="1859"/>
      <c r="D37" s="1859"/>
      <c r="E37" s="1859"/>
      <c r="F37" s="1859"/>
      <c r="G37" s="1859"/>
      <c r="H37" s="1859"/>
      <c r="I37" s="2556"/>
      <c r="J37" s="2556"/>
      <c r="K37" s="2556"/>
      <c r="L37" s="2556"/>
      <c r="M37" s="2556"/>
      <c r="N37" s="2556"/>
      <c r="O37" s="2556"/>
      <c r="P37" s="2556"/>
      <c r="Q37" s="2556"/>
      <c r="R37" s="2556"/>
      <c r="S37" s="2556"/>
      <c r="T37" s="2556"/>
      <c r="U37" s="2556"/>
      <c r="V37" s="2556"/>
      <c r="W37" s="2556"/>
      <c r="X37" s="2556"/>
      <c r="Y37" s="2556"/>
      <c r="Z37" s="2556"/>
      <c r="AA37" s="2556"/>
      <c r="AB37" s="2556"/>
      <c r="AC37" s="2556"/>
      <c r="AD37" s="2556"/>
      <c r="AE37" s="2640" t="s">
        <v>7933</v>
      </c>
      <c r="AF37" s="2640"/>
      <c r="AG37" s="2640"/>
      <c r="AH37" s="2640"/>
      <c r="AI37" s="2640"/>
      <c r="AJ37" s="2641"/>
    </row>
    <row r="38" spans="1:44" ht="15" customHeight="1" x14ac:dyDescent="0.4">
      <c r="A38" s="2105"/>
      <c r="B38" s="2293"/>
      <c r="C38" s="2300" t="s">
        <v>8759</v>
      </c>
      <c r="D38" s="2292"/>
      <c r="E38" s="1860" t="s">
        <v>8760</v>
      </c>
      <c r="F38" s="1860"/>
      <c r="G38" s="1860"/>
      <c r="H38" s="1860"/>
      <c r="I38" s="2285"/>
      <c r="J38" s="2285"/>
      <c r="K38" s="2285"/>
      <c r="L38" s="2285"/>
      <c r="M38" s="2285"/>
      <c r="N38" s="2285"/>
      <c r="O38" s="2285"/>
      <c r="P38" s="2285"/>
      <c r="Q38" s="2285"/>
      <c r="R38" s="1859" t="s">
        <v>8761</v>
      </c>
      <c r="S38" s="1860"/>
      <c r="T38" s="1860"/>
      <c r="U38" s="1860"/>
      <c r="V38" s="2290"/>
      <c r="W38" s="2290"/>
      <c r="X38" s="2290"/>
      <c r="Y38" s="2290"/>
      <c r="Z38" s="2290"/>
      <c r="AA38" s="2290"/>
      <c r="AB38" s="2290"/>
      <c r="AC38" s="2290"/>
      <c r="AD38" s="2290"/>
      <c r="AE38" s="2290"/>
      <c r="AF38" s="2290"/>
      <c r="AG38" s="2290"/>
      <c r="AH38" s="2290"/>
      <c r="AI38" s="2290"/>
      <c r="AJ38" s="2291"/>
    </row>
    <row r="39" spans="1:44" ht="15" customHeight="1" x14ac:dyDescent="0.4">
      <c r="A39" s="2105"/>
      <c r="B39" s="2293"/>
      <c r="C39" s="2301"/>
      <c r="D39" s="2293"/>
      <c r="E39" s="1860"/>
      <c r="F39" s="1860"/>
      <c r="G39" s="1860"/>
      <c r="H39" s="1860"/>
      <c r="I39" s="2285"/>
      <c r="J39" s="2285"/>
      <c r="K39" s="2285"/>
      <c r="L39" s="2285"/>
      <c r="M39" s="2285"/>
      <c r="N39" s="2285"/>
      <c r="O39" s="2285"/>
      <c r="P39" s="2285"/>
      <c r="Q39" s="2285"/>
      <c r="R39" s="1860"/>
      <c r="S39" s="1860"/>
      <c r="T39" s="1860"/>
      <c r="U39" s="1860"/>
      <c r="V39" s="2288"/>
      <c r="W39" s="2288"/>
      <c r="X39" s="2288"/>
      <c r="Y39" s="2288"/>
      <c r="Z39" s="2288"/>
      <c r="AA39" s="2288"/>
      <c r="AB39" s="2288"/>
      <c r="AC39" s="2288"/>
      <c r="AD39" s="2288"/>
      <c r="AE39" s="2288"/>
      <c r="AF39" s="2288"/>
      <c r="AG39" s="2288"/>
      <c r="AH39" s="2288"/>
      <c r="AI39" s="2288"/>
      <c r="AJ39" s="2289"/>
    </row>
    <row r="40" spans="1:44" ht="15" customHeight="1" x14ac:dyDescent="0.4">
      <c r="A40" s="2105"/>
      <c r="B40" s="2293"/>
      <c r="C40" s="2301"/>
      <c r="D40" s="2293"/>
      <c r="E40" s="1860" t="s">
        <v>8760</v>
      </c>
      <c r="F40" s="1860"/>
      <c r="G40" s="1860"/>
      <c r="H40" s="1860"/>
      <c r="I40" s="2285"/>
      <c r="J40" s="2285"/>
      <c r="K40" s="2285"/>
      <c r="L40" s="2285"/>
      <c r="M40" s="2285"/>
      <c r="N40" s="2285"/>
      <c r="O40" s="2285"/>
      <c r="P40" s="2285"/>
      <c r="Q40" s="2285"/>
      <c r="R40" s="1859" t="s">
        <v>8761</v>
      </c>
      <c r="S40" s="1860"/>
      <c r="T40" s="1860"/>
      <c r="U40" s="1860"/>
      <c r="V40" s="2290"/>
      <c r="W40" s="2290"/>
      <c r="X40" s="2290"/>
      <c r="Y40" s="2290"/>
      <c r="Z40" s="2290"/>
      <c r="AA40" s="2290"/>
      <c r="AB40" s="2290"/>
      <c r="AC40" s="2290"/>
      <c r="AD40" s="2290"/>
      <c r="AE40" s="2290"/>
      <c r="AF40" s="2290"/>
      <c r="AG40" s="2290"/>
      <c r="AH40" s="2290"/>
      <c r="AI40" s="2290"/>
      <c r="AJ40" s="2291"/>
    </row>
    <row r="41" spans="1:44" ht="15" customHeight="1" x14ac:dyDescent="0.4">
      <c r="A41" s="2105"/>
      <c r="B41" s="2293"/>
      <c r="C41" s="2301"/>
      <c r="D41" s="2293"/>
      <c r="E41" s="1860"/>
      <c r="F41" s="1860"/>
      <c r="G41" s="1860"/>
      <c r="H41" s="1860"/>
      <c r="I41" s="2285"/>
      <c r="J41" s="2285"/>
      <c r="K41" s="2285"/>
      <c r="L41" s="2285"/>
      <c r="M41" s="2285"/>
      <c r="N41" s="2285"/>
      <c r="O41" s="2285"/>
      <c r="P41" s="2285"/>
      <c r="Q41" s="2285"/>
      <c r="R41" s="1860"/>
      <c r="S41" s="1860"/>
      <c r="T41" s="1860"/>
      <c r="U41" s="1860"/>
      <c r="V41" s="2288"/>
      <c r="W41" s="2288"/>
      <c r="X41" s="2288"/>
      <c r="Y41" s="2288"/>
      <c r="Z41" s="2288"/>
      <c r="AA41" s="2288"/>
      <c r="AB41" s="2288"/>
      <c r="AC41" s="2288"/>
      <c r="AD41" s="2288"/>
      <c r="AE41" s="2288"/>
      <c r="AF41" s="2288"/>
      <c r="AG41" s="2288"/>
      <c r="AH41" s="2288"/>
      <c r="AI41" s="2288"/>
      <c r="AJ41" s="2289"/>
    </row>
    <row r="42" spans="1:44" ht="15" customHeight="1" x14ac:dyDescent="0.4">
      <c r="A42" s="2105"/>
      <c r="B42" s="2293"/>
      <c r="C42" s="2301"/>
      <c r="D42" s="2293"/>
      <c r="E42" s="1860" t="s">
        <v>8760</v>
      </c>
      <c r="F42" s="1860"/>
      <c r="G42" s="1860"/>
      <c r="H42" s="1860"/>
      <c r="I42" s="2285"/>
      <c r="J42" s="2285"/>
      <c r="K42" s="2285"/>
      <c r="L42" s="2285"/>
      <c r="M42" s="2285"/>
      <c r="N42" s="2285"/>
      <c r="O42" s="2285"/>
      <c r="P42" s="2285"/>
      <c r="Q42" s="2285"/>
      <c r="R42" s="1859" t="s">
        <v>8761</v>
      </c>
      <c r="S42" s="1860"/>
      <c r="T42" s="1860"/>
      <c r="U42" s="1860"/>
      <c r="V42" s="2286"/>
      <c r="W42" s="2286"/>
      <c r="X42" s="2286"/>
      <c r="Y42" s="2286"/>
      <c r="Z42" s="2286"/>
      <c r="AA42" s="2286"/>
      <c r="AB42" s="2286"/>
      <c r="AC42" s="2286"/>
      <c r="AD42" s="2286"/>
      <c r="AE42" s="2286"/>
      <c r="AF42" s="2286"/>
      <c r="AG42" s="2286"/>
      <c r="AH42" s="2286"/>
      <c r="AI42" s="2286"/>
      <c r="AJ42" s="2287"/>
    </row>
    <row r="43" spans="1:44" ht="15" customHeight="1" x14ac:dyDescent="0.4">
      <c r="A43" s="2105"/>
      <c r="B43" s="2293"/>
      <c r="C43" s="2301"/>
      <c r="D43" s="2293"/>
      <c r="E43" s="1861"/>
      <c r="F43" s="1861"/>
      <c r="G43" s="1861"/>
      <c r="H43" s="1861"/>
      <c r="I43" s="2639"/>
      <c r="J43" s="2639"/>
      <c r="K43" s="2639"/>
      <c r="L43" s="2639"/>
      <c r="M43" s="2639"/>
      <c r="N43" s="2639"/>
      <c r="O43" s="2639"/>
      <c r="P43" s="2639"/>
      <c r="Q43" s="2639"/>
      <c r="R43" s="1861"/>
      <c r="S43" s="1861"/>
      <c r="T43" s="1861"/>
      <c r="U43" s="1861"/>
      <c r="V43" s="2558"/>
      <c r="W43" s="2558"/>
      <c r="X43" s="2558"/>
      <c r="Y43" s="2558"/>
      <c r="Z43" s="2558"/>
      <c r="AA43" s="2558"/>
      <c r="AB43" s="2558"/>
      <c r="AC43" s="2558"/>
      <c r="AD43" s="2558"/>
      <c r="AE43" s="2558"/>
      <c r="AF43" s="2558"/>
      <c r="AG43" s="2558"/>
      <c r="AH43" s="2558"/>
      <c r="AI43" s="2558"/>
      <c r="AJ43" s="2559"/>
    </row>
    <row r="44" spans="1:44" ht="30" customHeight="1" x14ac:dyDescent="0.4">
      <c r="A44" s="2107"/>
      <c r="B44" s="2294"/>
      <c r="C44" s="2632" t="s">
        <v>8939</v>
      </c>
      <c r="D44" s="2633"/>
      <c r="E44" s="2633"/>
      <c r="F44" s="2633"/>
      <c r="G44" s="2633"/>
      <c r="H44" s="2634"/>
      <c r="I44" s="2112"/>
      <c r="J44" s="2113"/>
      <c r="K44" s="2113"/>
      <c r="L44" s="2113"/>
      <c r="M44" s="2113"/>
      <c r="N44" s="2113"/>
      <c r="O44" s="2113"/>
      <c r="P44" s="2113"/>
      <c r="Q44" s="2113"/>
      <c r="R44" s="2113"/>
      <c r="S44" s="2113"/>
      <c r="T44" s="2113"/>
      <c r="U44" s="2113"/>
      <c r="V44" s="2113"/>
      <c r="W44" s="2113"/>
      <c r="X44" s="2113"/>
      <c r="Y44" s="2113"/>
      <c r="Z44" s="2113"/>
      <c r="AA44" s="2113"/>
      <c r="AB44" s="2113"/>
      <c r="AC44" s="2113"/>
      <c r="AD44" s="2113"/>
      <c r="AE44" s="2113"/>
      <c r="AF44" s="2113"/>
      <c r="AG44" s="2113"/>
      <c r="AH44" s="2113"/>
      <c r="AI44" s="2113"/>
      <c r="AJ44" s="2635"/>
    </row>
    <row r="45" spans="1:44" ht="18" customHeight="1" x14ac:dyDescent="0.4">
      <c r="A45" s="2103" t="s">
        <v>8940</v>
      </c>
      <c r="B45" s="2292"/>
      <c r="C45" s="1860" t="s">
        <v>8641</v>
      </c>
      <c r="D45" s="1860"/>
      <c r="E45" s="1860"/>
      <c r="F45" s="1860"/>
      <c r="G45" s="1860"/>
      <c r="H45" s="1860"/>
      <c r="I45" s="1901" t="s">
        <v>8747</v>
      </c>
      <c r="J45" s="1901"/>
      <c r="K45" s="1901"/>
      <c r="L45" s="1901"/>
      <c r="M45" s="1902"/>
      <c r="N45" s="2636"/>
      <c r="O45" s="2637"/>
      <c r="P45" s="2637"/>
      <c r="Q45" s="2637"/>
      <c r="R45" s="2637"/>
      <c r="S45" s="2637"/>
      <c r="T45" s="2637"/>
      <c r="U45" s="2637"/>
      <c r="V45" s="2637"/>
      <c r="W45" s="1901" t="s">
        <v>8941</v>
      </c>
      <c r="X45" s="1901"/>
      <c r="Y45" s="1901"/>
      <c r="Z45" s="1901"/>
      <c r="AA45" s="1902"/>
      <c r="AB45" s="2636"/>
      <c r="AC45" s="2637"/>
      <c r="AD45" s="2637"/>
      <c r="AE45" s="2637"/>
      <c r="AF45" s="2637"/>
      <c r="AG45" s="2637"/>
      <c r="AH45" s="2637"/>
      <c r="AI45" s="2637"/>
      <c r="AJ45" s="2638"/>
      <c r="AK45" s="709"/>
      <c r="AL45" s="760" t="b">
        <v>0</v>
      </c>
      <c r="AM45" s="760" t="b">
        <v>0</v>
      </c>
      <c r="AN45" s="710"/>
      <c r="AO45" s="710"/>
      <c r="AP45" s="761"/>
      <c r="AQ45" s="709"/>
      <c r="AR45" s="709"/>
    </row>
    <row r="46" spans="1:44" ht="18" customHeight="1" x14ac:dyDescent="0.4">
      <c r="A46" s="2105"/>
      <c r="B46" s="2293"/>
      <c r="C46" s="1860"/>
      <c r="D46" s="1860"/>
      <c r="E46" s="1860"/>
      <c r="F46" s="1860"/>
      <c r="G46" s="1860"/>
      <c r="H46" s="1860"/>
      <c r="I46" s="1864" t="s">
        <v>8748</v>
      </c>
      <c r="J46" s="1864"/>
      <c r="K46" s="1864"/>
      <c r="L46" s="1864"/>
      <c r="M46" s="1864"/>
      <c r="N46" s="1887"/>
      <c r="O46" s="1887"/>
      <c r="P46" s="1887"/>
      <c r="Q46" s="1887"/>
      <c r="R46" s="1887"/>
      <c r="S46" s="1887"/>
      <c r="T46" s="1887"/>
      <c r="U46" s="1887"/>
      <c r="V46" s="1887"/>
      <c r="W46" s="1860" t="s">
        <v>8749</v>
      </c>
      <c r="X46" s="1860"/>
      <c r="Y46" s="1860"/>
      <c r="Z46" s="1860"/>
      <c r="AA46" s="1860"/>
      <c r="AB46" s="1887"/>
      <c r="AC46" s="1887"/>
      <c r="AD46" s="1887"/>
      <c r="AE46" s="1887"/>
      <c r="AF46" s="1887"/>
      <c r="AG46" s="1887"/>
      <c r="AH46" s="1887"/>
      <c r="AI46" s="1887"/>
      <c r="AJ46" s="1888"/>
      <c r="AL46" s="600" t="b">
        <v>0</v>
      </c>
      <c r="AM46" s="600" t="b">
        <v>0</v>
      </c>
      <c r="AN46" s="601"/>
      <c r="AO46" s="601"/>
      <c r="AP46" s="762"/>
    </row>
    <row r="47" spans="1:44" ht="15" customHeight="1" x14ac:dyDescent="0.4">
      <c r="A47" s="2105"/>
      <c r="B47" s="2293"/>
      <c r="C47" s="1860" t="s">
        <v>8942</v>
      </c>
      <c r="D47" s="1860"/>
      <c r="E47" s="1860"/>
      <c r="F47" s="1860"/>
      <c r="G47" s="1860"/>
      <c r="H47" s="1860"/>
      <c r="I47" s="1919"/>
      <c r="J47" s="1920"/>
      <c r="K47" s="1920"/>
      <c r="L47" s="1920"/>
      <c r="M47" s="1920"/>
      <c r="N47" s="1920"/>
      <c r="O47" s="1920"/>
      <c r="P47" s="1920"/>
      <c r="Q47" s="1920"/>
      <c r="R47" s="1916" t="s">
        <v>8694</v>
      </c>
      <c r="S47" s="1916"/>
      <c r="T47" s="1916"/>
      <c r="U47" s="1916"/>
      <c r="V47" s="1916"/>
      <c r="W47" s="1916"/>
      <c r="X47" s="1916"/>
      <c r="Y47" s="1916"/>
      <c r="Z47" s="1916"/>
      <c r="AA47" s="1916"/>
      <c r="AB47" s="1916"/>
      <c r="AC47" s="1916"/>
      <c r="AD47" s="1916"/>
      <c r="AE47" s="1916"/>
      <c r="AF47" s="1916"/>
      <c r="AG47" s="1916"/>
      <c r="AH47" s="1916"/>
      <c r="AI47" s="1916"/>
      <c r="AJ47" s="1917"/>
    </row>
    <row r="48" spans="1:44" ht="15" customHeight="1" x14ac:dyDescent="0.4">
      <c r="A48" s="2105"/>
      <c r="B48" s="2293"/>
      <c r="C48" s="1860" t="s">
        <v>1909</v>
      </c>
      <c r="D48" s="1860"/>
      <c r="E48" s="1860"/>
      <c r="F48" s="1860"/>
      <c r="G48" s="1860"/>
      <c r="H48" s="1860"/>
      <c r="I48" s="2021"/>
      <c r="J48" s="2021"/>
      <c r="K48" s="2021"/>
      <c r="L48" s="2021"/>
      <c r="M48" s="2021"/>
      <c r="N48" s="2021"/>
      <c r="O48" s="2021"/>
      <c r="P48" s="2021"/>
      <c r="Q48" s="2021"/>
      <c r="R48" s="2021"/>
      <c r="S48" s="2021"/>
      <c r="T48" s="2021"/>
      <c r="U48" s="2021"/>
      <c r="V48" s="2021"/>
      <c r="W48" s="2021"/>
      <c r="X48" s="2021"/>
      <c r="Y48" s="2021"/>
      <c r="Z48" s="2021"/>
      <c r="AA48" s="2021"/>
      <c r="AB48" s="2021"/>
      <c r="AC48" s="2021"/>
      <c r="AD48" s="2021"/>
      <c r="AE48" s="2021"/>
      <c r="AF48" s="2021"/>
      <c r="AG48" s="2021"/>
      <c r="AH48" s="2021"/>
      <c r="AI48" s="2021"/>
      <c r="AJ48" s="2022"/>
    </row>
    <row r="49" spans="1:45" ht="15" customHeight="1" x14ac:dyDescent="0.4">
      <c r="A49" s="2105"/>
      <c r="B49" s="2293"/>
      <c r="C49" s="1860" t="s">
        <v>8643</v>
      </c>
      <c r="D49" s="1860"/>
      <c r="E49" s="1860"/>
      <c r="F49" s="1860"/>
      <c r="G49" s="1860"/>
      <c r="H49" s="1860"/>
      <c r="I49" s="2021"/>
      <c r="J49" s="2021"/>
      <c r="K49" s="2021"/>
      <c r="L49" s="2021"/>
      <c r="M49" s="2021"/>
      <c r="N49" s="2021"/>
      <c r="O49" s="2021"/>
      <c r="P49" s="2021"/>
      <c r="Q49" s="2021"/>
      <c r="R49" s="2021"/>
      <c r="S49" s="2021"/>
      <c r="T49" s="2021"/>
      <c r="U49" s="2021"/>
      <c r="V49" s="2021"/>
      <c r="W49" s="2021"/>
      <c r="X49" s="2021"/>
      <c r="Y49" s="2021"/>
      <c r="Z49" s="2021"/>
      <c r="AA49" s="2021"/>
      <c r="AB49" s="2021"/>
      <c r="AC49" s="2021"/>
      <c r="AD49" s="2021"/>
      <c r="AE49" s="2021"/>
      <c r="AF49" s="2021"/>
      <c r="AG49" s="2021"/>
      <c r="AH49" s="2021"/>
      <c r="AI49" s="2021"/>
      <c r="AJ49" s="2022"/>
    </row>
    <row r="50" spans="1:45" ht="15" customHeight="1" x14ac:dyDescent="0.4">
      <c r="A50" s="2105"/>
      <c r="B50" s="2293"/>
      <c r="C50" s="1859" t="s">
        <v>8674</v>
      </c>
      <c r="D50" s="1860"/>
      <c r="E50" s="1860"/>
      <c r="F50" s="1860"/>
      <c r="G50" s="1860"/>
      <c r="H50" s="1860"/>
      <c r="I50" s="1877"/>
      <c r="J50" s="1877"/>
      <c r="K50" s="1877"/>
      <c r="L50" s="1877"/>
      <c r="M50" s="1878"/>
      <c r="N50" s="1874"/>
      <c r="O50" s="1875"/>
      <c r="P50" s="1876"/>
      <c r="Q50" s="1877"/>
      <c r="R50" s="1877"/>
      <c r="S50" s="1877"/>
      <c r="T50" s="1878"/>
      <c r="U50" s="1874"/>
      <c r="V50" s="1875"/>
      <c r="W50" s="1876"/>
      <c r="X50" s="1877"/>
      <c r="Y50" s="1877"/>
      <c r="Z50" s="1877"/>
      <c r="AA50" s="1878"/>
      <c r="AB50" s="1874"/>
      <c r="AC50" s="1875"/>
      <c r="AD50" s="1876"/>
      <c r="AE50" s="1877"/>
      <c r="AF50" s="1877"/>
      <c r="AG50" s="1877"/>
      <c r="AH50" s="1878"/>
      <c r="AI50" s="1874"/>
      <c r="AJ50" s="1879"/>
    </row>
    <row r="51" spans="1:45" ht="15" customHeight="1" x14ac:dyDescent="0.4">
      <c r="A51" s="2105"/>
      <c r="B51" s="2293"/>
      <c r="C51" s="1860"/>
      <c r="D51" s="1860"/>
      <c r="E51" s="1860"/>
      <c r="F51" s="1860"/>
      <c r="G51" s="1860"/>
      <c r="H51" s="1860"/>
      <c r="I51" s="1880"/>
      <c r="J51" s="1880"/>
      <c r="K51" s="1880"/>
      <c r="L51" s="1880"/>
      <c r="M51" s="1880"/>
      <c r="N51" s="1880"/>
      <c r="O51" s="1881"/>
      <c r="P51" s="1882"/>
      <c r="Q51" s="1880"/>
      <c r="R51" s="1880"/>
      <c r="S51" s="1880"/>
      <c r="T51" s="1880"/>
      <c r="U51" s="1880"/>
      <c r="V51" s="1881"/>
      <c r="W51" s="1882"/>
      <c r="X51" s="1880"/>
      <c r="Y51" s="1880"/>
      <c r="Z51" s="1880"/>
      <c r="AA51" s="1880"/>
      <c r="AB51" s="1880"/>
      <c r="AC51" s="1881"/>
      <c r="AD51" s="1882"/>
      <c r="AE51" s="1880"/>
      <c r="AF51" s="1880"/>
      <c r="AG51" s="1880"/>
      <c r="AH51" s="1880"/>
      <c r="AI51" s="1880"/>
      <c r="AJ51" s="1883"/>
    </row>
    <row r="52" spans="1:45" ht="15" customHeight="1" x14ac:dyDescent="0.4">
      <c r="A52" s="2105"/>
      <c r="B52" s="2293"/>
      <c r="C52" s="1860"/>
      <c r="D52" s="1860"/>
      <c r="E52" s="1860"/>
      <c r="F52" s="1860"/>
      <c r="G52" s="1860"/>
      <c r="H52" s="1860"/>
      <c r="I52" s="1877"/>
      <c r="J52" s="1877"/>
      <c r="K52" s="1877"/>
      <c r="L52" s="1877"/>
      <c r="M52" s="1878"/>
      <c r="N52" s="1874"/>
      <c r="O52" s="1875"/>
      <c r="P52" s="1876"/>
      <c r="Q52" s="1877"/>
      <c r="R52" s="1877"/>
      <c r="S52" s="1877"/>
      <c r="T52" s="1878"/>
      <c r="U52" s="1874"/>
      <c r="V52" s="1875"/>
      <c r="W52" s="1876"/>
      <c r="X52" s="1877"/>
      <c r="Y52" s="1877"/>
      <c r="Z52" s="1877"/>
      <c r="AA52" s="1878"/>
      <c r="AB52" s="1874"/>
      <c r="AC52" s="1875"/>
      <c r="AD52" s="1876"/>
      <c r="AE52" s="1877"/>
      <c r="AF52" s="1877"/>
      <c r="AG52" s="1877"/>
      <c r="AH52" s="1878"/>
      <c r="AI52" s="1874"/>
      <c r="AJ52" s="1879"/>
    </row>
    <row r="53" spans="1:45" ht="15" customHeight="1" x14ac:dyDescent="0.4">
      <c r="A53" s="2105"/>
      <c r="B53" s="2293"/>
      <c r="C53" s="1860"/>
      <c r="D53" s="1860"/>
      <c r="E53" s="1860"/>
      <c r="F53" s="1860"/>
      <c r="G53" s="1860"/>
      <c r="H53" s="1860"/>
      <c r="I53" s="1880"/>
      <c r="J53" s="1880"/>
      <c r="K53" s="1880"/>
      <c r="L53" s="1880"/>
      <c r="M53" s="1880"/>
      <c r="N53" s="1880"/>
      <c r="O53" s="1881"/>
      <c r="P53" s="1882"/>
      <c r="Q53" s="1880"/>
      <c r="R53" s="1880"/>
      <c r="S53" s="1880"/>
      <c r="T53" s="1880"/>
      <c r="U53" s="1880"/>
      <c r="V53" s="1881"/>
      <c r="W53" s="1882"/>
      <c r="X53" s="1880"/>
      <c r="Y53" s="1880"/>
      <c r="Z53" s="1880"/>
      <c r="AA53" s="1880"/>
      <c r="AB53" s="1880"/>
      <c r="AC53" s="1881"/>
      <c r="AD53" s="1882"/>
      <c r="AE53" s="1880"/>
      <c r="AF53" s="1880"/>
      <c r="AG53" s="1880"/>
      <c r="AH53" s="1880"/>
      <c r="AI53" s="1880"/>
      <c r="AJ53" s="1883"/>
    </row>
    <row r="54" spans="1:45" ht="18" customHeight="1" x14ac:dyDescent="0.4">
      <c r="A54" s="2105"/>
      <c r="B54" s="2293"/>
      <c r="C54" s="1859" t="s">
        <v>8645</v>
      </c>
      <c r="D54" s="1860"/>
      <c r="E54" s="1860"/>
      <c r="F54" s="1860"/>
      <c r="G54" s="1860"/>
      <c r="H54" s="1860"/>
      <c r="I54" s="1860" t="s">
        <v>8646</v>
      </c>
      <c r="J54" s="1860"/>
      <c r="K54" s="1860"/>
      <c r="L54" s="1860"/>
      <c r="M54" s="1860"/>
      <c r="N54" s="1860"/>
      <c r="O54" s="1860"/>
      <c r="P54" s="1860"/>
      <c r="Q54" s="1860"/>
      <c r="R54" s="2297">
        <v>2</v>
      </c>
      <c r="S54" s="2298"/>
      <c r="T54" s="2298"/>
      <c r="U54" s="2298"/>
      <c r="V54" s="2298"/>
      <c r="W54" s="2298"/>
      <c r="X54" s="2298"/>
      <c r="Y54" s="2298"/>
      <c r="Z54" s="2298"/>
      <c r="AA54" s="2298"/>
      <c r="AB54" s="2298"/>
      <c r="AC54" s="2298"/>
      <c r="AD54" s="2298"/>
      <c r="AE54" s="2298"/>
      <c r="AF54" s="2298"/>
      <c r="AG54" s="2298"/>
      <c r="AH54" s="2298"/>
      <c r="AI54" s="2298"/>
      <c r="AJ54" s="2299"/>
    </row>
    <row r="55" spans="1:45" ht="15" customHeight="1" x14ac:dyDescent="0.4">
      <c r="A55" s="2105"/>
      <c r="B55" s="2293"/>
      <c r="C55" s="1860"/>
      <c r="D55" s="1860"/>
      <c r="E55" s="1860"/>
      <c r="F55" s="1860"/>
      <c r="G55" s="1860"/>
      <c r="H55" s="1860"/>
      <c r="I55" s="1860" t="s">
        <v>8647</v>
      </c>
      <c r="J55" s="1860"/>
      <c r="K55" s="1860"/>
      <c r="L55" s="1860"/>
      <c r="M55" s="1860"/>
      <c r="N55" s="1860"/>
      <c r="O55" s="1860"/>
      <c r="P55" s="1860"/>
      <c r="Q55" s="1860"/>
      <c r="R55" s="1864" t="s">
        <v>8648</v>
      </c>
      <c r="S55" s="1864"/>
      <c r="T55" s="1864"/>
      <c r="U55" s="1864"/>
      <c r="V55" s="1864"/>
      <c r="W55" s="2021"/>
      <c r="X55" s="2021"/>
      <c r="Y55" s="2021"/>
      <c r="Z55" s="2021"/>
      <c r="AA55" s="2021"/>
      <c r="AB55" s="2021"/>
      <c r="AC55" s="2021"/>
      <c r="AD55" s="2021"/>
      <c r="AE55" s="2021"/>
      <c r="AF55" s="2021"/>
      <c r="AG55" s="2021"/>
      <c r="AH55" s="2021"/>
      <c r="AI55" s="2021"/>
      <c r="AJ55" s="2022"/>
    </row>
    <row r="56" spans="1:45" ht="15" customHeight="1" x14ac:dyDescent="0.4">
      <c r="A56" s="2105"/>
      <c r="B56" s="2293"/>
      <c r="C56" s="1860"/>
      <c r="D56" s="1860"/>
      <c r="E56" s="1860"/>
      <c r="F56" s="1860"/>
      <c r="G56" s="1860"/>
      <c r="H56" s="1860"/>
      <c r="I56" s="1860"/>
      <c r="J56" s="1860"/>
      <c r="K56" s="1860"/>
      <c r="L56" s="1860"/>
      <c r="M56" s="1860"/>
      <c r="N56" s="1860"/>
      <c r="O56" s="1860"/>
      <c r="P56" s="1860"/>
      <c r="Q56" s="1860"/>
      <c r="R56" s="1864" t="s">
        <v>8649</v>
      </c>
      <c r="S56" s="1864"/>
      <c r="T56" s="1864"/>
      <c r="U56" s="1864"/>
      <c r="V56" s="1864"/>
      <c r="W56" s="2021"/>
      <c r="X56" s="2021"/>
      <c r="Y56" s="2021"/>
      <c r="Z56" s="2021"/>
      <c r="AA56" s="2021"/>
      <c r="AB56" s="2021"/>
      <c r="AC56" s="2021"/>
      <c r="AD56" s="2021"/>
      <c r="AE56" s="2021"/>
      <c r="AF56" s="2021"/>
      <c r="AG56" s="2021"/>
      <c r="AH56" s="2021"/>
      <c r="AI56" s="2021"/>
      <c r="AJ56" s="2022"/>
    </row>
    <row r="57" spans="1:45" ht="15" customHeight="1" x14ac:dyDescent="0.4">
      <c r="A57" s="2105"/>
      <c r="B57" s="2293"/>
      <c r="C57" s="1861"/>
      <c r="D57" s="1861"/>
      <c r="E57" s="1861"/>
      <c r="F57" s="1861"/>
      <c r="G57" s="1861"/>
      <c r="H57" s="1861"/>
      <c r="I57" s="1861" t="s">
        <v>8037</v>
      </c>
      <c r="J57" s="1861"/>
      <c r="K57" s="1861"/>
      <c r="L57" s="1861"/>
      <c r="M57" s="1861"/>
      <c r="N57" s="1861"/>
      <c r="O57" s="1861"/>
      <c r="P57" s="1861"/>
      <c r="Q57" s="1861"/>
      <c r="R57" s="1972"/>
      <c r="S57" s="1973"/>
      <c r="T57" s="1973"/>
      <c r="U57" s="1973"/>
      <c r="V57" s="1973"/>
      <c r="W57" s="1973"/>
      <c r="X57" s="1973"/>
      <c r="Y57" s="1973"/>
      <c r="Z57" s="1973"/>
      <c r="AA57" s="1973"/>
      <c r="AB57" s="1973"/>
      <c r="AC57" s="1973"/>
      <c r="AD57" s="1973"/>
      <c r="AE57" s="1973"/>
      <c r="AF57" s="1973"/>
      <c r="AG57" s="1973"/>
      <c r="AH57" s="1973"/>
      <c r="AI57" s="1973"/>
      <c r="AJ57" s="1974"/>
    </row>
    <row r="58" spans="1:45" ht="18" customHeight="1" x14ac:dyDescent="0.4">
      <c r="A58" s="1841" t="s">
        <v>8650</v>
      </c>
      <c r="B58" s="2525"/>
      <c r="C58" s="2239" t="s">
        <v>8943</v>
      </c>
      <c r="D58" s="2240"/>
      <c r="E58" s="2240"/>
      <c r="F58" s="2240"/>
      <c r="G58" s="2240"/>
      <c r="H58" s="2241"/>
      <c r="I58" s="763"/>
      <c r="J58" s="764"/>
      <c r="K58" s="763"/>
      <c r="L58" s="763"/>
      <c r="M58" s="763"/>
      <c r="N58" s="764"/>
      <c r="O58" s="763"/>
      <c r="P58" s="763"/>
      <c r="Q58" s="763"/>
      <c r="R58" s="765"/>
      <c r="S58" s="765"/>
      <c r="T58" s="765"/>
      <c r="U58" s="765"/>
      <c r="V58" s="765"/>
      <c r="W58" s="765"/>
      <c r="X58" s="766"/>
      <c r="Y58" s="766"/>
      <c r="Z58" s="766"/>
      <c r="AA58" s="766"/>
      <c r="AB58" s="766"/>
      <c r="AC58" s="766"/>
      <c r="AD58" s="766"/>
      <c r="AE58" s="766"/>
      <c r="AF58" s="766"/>
      <c r="AG58" s="766"/>
      <c r="AH58" s="766"/>
      <c r="AI58" s="766"/>
      <c r="AJ58" s="767"/>
      <c r="AL58" s="600" t="b">
        <v>0</v>
      </c>
      <c r="AM58" s="600" t="b">
        <v>0</v>
      </c>
      <c r="AN58" s="600" t="b">
        <v>0</v>
      </c>
      <c r="AO58" s="601"/>
      <c r="AP58" s="762"/>
    </row>
    <row r="59" spans="1:45" ht="21.75" customHeight="1" x14ac:dyDescent="0.4">
      <c r="A59" s="1843"/>
      <c r="B59" s="2526"/>
      <c r="C59" s="2618" t="s">
        <v>3789</v>
      </c>
      <c r="D59" s="2619"/>
      <c r="E59" s="2619"/>
      <c r="F59" s="2619"/>
      <c r="G59" s="2619"/>
      <c r="H59" s="2619"/>
      <c r="I59" s="1850">
        <v>2</v>
      </c>
      <c r="J59" s="1851"/>
      <c r="K59" s="1851"/>
      <c r="L59" s="1851"/>
      <c r="M59" s="1851"/>
      <c r="N59" s="1851"/>
      <c r="O59" s="1851"/>
      <c r="P59" s="1851"/>
      <c r="Q59" s="1852"/>
      <c r="R59" s="2620" t="s">
        <v>8944</v>
      </c>
      <c r="S59" s="2621"/>
      <c r="T59" s="2621"/>
      <c r="U59" s="2621"/>
      <c r="V59" s="2621"/>
      <c r="W59" s="2622"/>
      <c r="X59" s="768">
        <v>1</v>
      </c>
      <c r="Y59" s="769"/>
      <c r="Z59" s="769"/>
      <c r="AA59" s="769"/>
      <c r="AB59" s="769"/>
      <c r="AC59" s="769"/>
      <c r="AD59" s="769"/>
      <c r="AE59" s="769"/>
      <c r="AF59" s="769"/>
      <c r="AG59" s="769"/>
      <c r="AH59" s="769"/>
      <c r="AI59" s="769"/>
      <c r="AJ59" s="770"/>
      <c r="AL59" s="600"/>
      <c r="AM59" s="600"/>
      <c r="AN59" s="600"/>
      <c r="AO59" s="601"/>
      <c r="AP59" s="762"/>
    </row>
    <row r="60" spans="1:45" ht="21.75" customHeight="1" thickBot="1" x14ac:dyDescent="0.45">
      <c r="A60" s="1845"/>
      <c r="B60" s="2527"/>
      <c r="C60" s="2623" t="s">
        <v>8919</v>
      </c>
      <c r="D60" s="2624"/>
      <c r="E60" s="2624"/>
      <c r="F60" s="2624"/>
      <c r="G60" s="2624"/>
      <c r="H60" s="2625"/>
      <c r="I60" s="2626">
        <v>2</v>
      </c>
      <c r="J60" s="2627"/>
      <c r="K60" s="2627"/>
      <c r="L60" s="2627"/>
      <c r="M60" s="2627"/>
      <c r="N60" s="2627"/>
      <c r="O60" s="2627"/>
      <c r="P60" s="2627"/>
      <c r="Q60" s="2628"/>
      <c r="R60" s="2629"/>
      <c r="S60" s="2630"/>
      <c r="T60" s="2630"/>
      <c r="U60" s="2630"/>
      <c r="V60" s="2630"/>
      <c r="W60" s="2630"/>
      <c r="X60" s="2630"/>
      <c r="Y60" s="2630"/>
      <c r="Z60" s="2630"/>
      <c r="AA60" s="2630"/>
      <c r="AB60" s="2630"/>
      <c r="AC60" s="2630"/>
      <c r="AD60" s="2630"/>
      <c r="AE60" s="2630"/>
      <c r="AF60" s="2630"/>
      <c r="AG60" s="2630"/>
      <c r="AH60" s="2630"/>
      <c r="AI60" s="2630"/>
      <c r="AJ60" s="2631"/>
      <c r="AL60" s="600"/>
      <c r="AM60" s="600"/>
      <c r="AN60" s="600"/>
      <c r="AO60" s="601"/>
      <c r="AP60" s="762"/>
    </row>
    <row r="61" spans="1:45" s="674" customFormat="1" ht="12" customHeight="1" x14ac:dyDescent="0.4">
      <c r="A61" s="594" t="s">
        <v>7984</v>
      </c>
      <c r="B61" s="594"/>
      <c r="C61" s="594"/>
      <c r="D61" s="594"/>
      <c r="E61" s="594"/>
      <c r="F61" s="594"/>
      <c r="G61" s="594"/>
      <c r="H61" s="594"/>
      <c r="I61" s="594"/>
      <c r="J61" s="594"/>
      <c r="K61" s="594"/>
      <c r="L61" s="594"/>
      <c r="M61" s="594"/>
      <c r="N61" s="594"/>
      <c r="O61" s="594"/>
      <c r="P61" s="594"/>
      <c r="Q61" s="594"/>
      <c r="R61" s="597"/>
      <c r="S61" s="597"/>
      <c r="T61" s="597"/>
      <c r="U61" s="597"/>
      <c r="V61" s="597"/>
      <c r="W61" s="597"/>
      <c r="X61" s="597"/>
      <c r="Y61" s="597"/>
      <c r="Z61" s="597"/>
      <c r="AA61" s="597"/>
      <c r="AB61" s="597"/>
      <c r="AC61" s="597"/>
      <c r="AD61" s="597"/>
      <c r="AE61" s="597"/>
      <c r="AF61" s="597"/>
      <c r="AG61" s="597"/>
      <c r="AH61" s="597"/>
      <c r="AI61" s="597"/>
      <c r="AJ61" s="597"/>
      <c r="AL61" s="771"/>
      <c r="AM61" s="771"/>
      <c r="AN61" s="771"/>
      <c r="AO61" s="771"/>
    </row>
    <row r="62" spans="1:45" s="674" customFormat="1" ht="12" customHeight="1" x14ac:dyDescent="0.4">
      <c r="A62" s="594" t="s">
        <v>8658</v>
      </c>
      <c r="B62" s="597"/>
      <c r="C62" s="597"/>
      <c r="D62" s="597"/>
      <c r="E62" s="597"/>
      <c r="F62" s="597"/>
      <c r="G62" s="597"/>
      <c r="H62" s="597"/>
      <c r="I62" s="597"/>
      <c r="J62" s="597"/>
      <c r="K62" s="597"/>
      <c r="L62" s="597"/>
      <c r="M62" s="597"/>
      <c r="N62" s="597"/>
      <c r="O62" s="597"/>
      <c r="P62" s="597"/>
      <c r="Q62" s="597"/>
      <c r="R62" s="597"/>
      <c r="S62" s="597"/>
      <c r="T62" s="597"/>
      <c r="U62" s="597"/>
      <c r="V62" s="597"/>
      <c r="W62" s="597"/>
      <c r="X62" s="597"/>
      <c r="Y62" s="597"/>
      <c r="Z62" s="597"/>
      <c r="AA62" s="597"/>
      <c r="AB62" s="597"/>
      <c r="AC62" s="597"/>
      <c r="AD62" s="597"/>
      <c r="AE62" s="597"/>
      <c r="AF62" s="597"/>
      <c r="AG62" s="597"/>
      <c r="AH62" s="597"/>
      <c r="AI62" s="597"/>
      <c r="AJ62" s="597"/>
      <c r="AL62" s="771"/>
      <c r="AM62" s="771"/>
      <c r="AN62" s="771"/>
      <c r="AO62" s="771"/>
    </row>
    <row r="63" spans="1:45" s="588" customFormat="1" ht="14.25" customHeight="1" x14ac:dyDescent="0.4">
      <c r="A63" s="594" t="s">
        <v>8945</v>
      </c>
      <c r="B63" s="597"/>
      <c r="C63" s="597"/>
      <c r="D63" s="597"/>
      <c r="E63" s="597"/>
      <c r="F63" s="597"/>
      <c r="G63" s="597"/>
      <c r="H63" s="597"/>
      <c r="I63" s="597"/>
      <c r="J63" s="597"/>
      <c r="K63" s="597"/>
      <c r="L63" s="597"/>
      <c r="M63" s="597"/>
      <c r="N63" s="597"/>
      <c r="O63" s="597"/>
      <c r="P63" s="597"/>
      <c r="Q63" s="597"/>
      <c r="R63" s="597"/>
      <c r="S63" s="597"/>
      <c r="T63" s="597"/>
      <c r="U63" s="597"/>
      <c r="V63" s="597"/>
      <c r="W63" s="598"/>
      <c r="X63" s="597"/>
      <c r="Y63" s="597"/>
      <c r="Z63" s="597"/>
      <c r="AA63" s="597"/>
      <c r="AB63" s="597"/>
      <c r="AC63" s="597"/>
      <c r="AD63" s="597"/>
      <c r="AE63" s="597"/>
      <c r="AF63" s="597"/>
      <c r="AG63" s="597"/>
      <c r="AH63" s="597"/>
      <c r="AI63" s="597"/>
      <c r="AJ63" s="597"/>
      <c r="AL63" s="602"/>
      <c r="AM63" s="602"/>
      <c r="AN63" s="602"/>
      <c r="AO63" s="602"/>
      <c r="AP63" s="602"/>
      <c r="AQ63" s="602"/>
      <c r="AR63" s="602"/>
    </row>
    <row r="64" spans="1:45" s="674" customFormat="1" ht="12" customHeight="1" x14ac:dyDescent="0.4">
      <c r="A64" s="594" t="s">
        <v>8946</v>
      </c>
      <c r="B64" s="594"/>
      <c r="C64" s="594"/>
      <c r="D64" s="594"/>
      <c r="E64" s="594"/>
      <c r="F64" s="594"/>
      <c r="G64" s="594"/>
      <c r="H64" s="594"/>
      <c r="I64" s="594"/>
      <c r="J64" s="594"/>
      <c r="K64" s="594"/>
      <c r="L64" s="594"/>
      <c r="M64" s="594"/>
      <c r="N64" s="594"/>
      <c r="O64" s="594"/>
      <c r="P64" s="594"/>
      <c r="Q64" s="594"/>
      <c r="R64" s="597"/>
      <c r="S64" s="597"/>
      <c r="T64" s="597"/>
      <c r="U64" s="597"/>
      <c r="V64" s="597"/>
      <c r="W64" s="597"/>
      <c r="X64" s="597"/>
      <c r="Y64" s="597"/>
      <c r="Z64" s="597"/>
      <c r="AA64" s="597"/>
      <c r="AB64" s="597"/>
      <c r="AC64" s="597"/>
      <c r="AD64" s="597"/>
      <c r="AE64" s="597"/>
      <c r="AF64" s="597"/>
      <c r="AG64" s="597"/>
      <c r="AH64" s="597"/>
      <c r="AI64" s="772"/>
      <c r="AJ64" s="772"/>
      <c r="AK64" s="772"/>
      <c r="AL64" s="772"/>
      <c r="AM64" s="772"/>
      <c r="AN64" s="772"/>
      <c r="AO64" s="772"/>
      <c r="AP64" s="772"/>
      <c r="AQ64" s="772"/>
      <c r="AR64" s="772"/>
      <c r="AS64" s="772"/>
    </row>
    <row r="65" spans="1:41" s="674" customFormat="1" ht="12" customHeight="1" x14ac:dyDescent="0.4">
      <c r="A65" s="594" t="s">
        <v>8947</v>
      </c>
      <c r="B65" s="594"/>
      <c r="C65" s="594"/>
      <c r="D65" s="594"/>
      <c r="E65" s="594"/>
      <c r="F65" s="594"/>
      <c r="G65" s="594"/>
      <c r="H65" s="594"/>
      <c r="I65" s="594"/>
      <c r="J65" s="594"/>
      <c r="K65" s="594"/>
      <c r="L65" s="594"/>
      <c r="M65" s="594"/>
      <c r="N65" s="594"/>
      <c r="O65" s="594"/>
      <c r="P65" s="594"/>
      <c r="Q65" s="594"/>
      <c r="R65" s="597"/>
      <c r="S65" s="597"/>
      <c r="T65" s="597"/>
      <c r="U65" s="597"/>
      <c r="V65" s="597"/>
      <c r="W65" s="597"/>
      <c r="X65" s="597"/>
      <c r="Y65" s="597"/>
      <c r="Z65" s="597"/>
      <c r="AA65" s="597"/>
      <c r="AB65" s="597"/>
      <c r="AC65" s="597"/>
      <c r="AD65" s="597"/>
      <c r="AE65" s="597"/>
      <c r="AF65" s="597"/>
      <c r="AG65" s="597"/>
      <c r="AH65" s="597"/>
      <c r="AI65" s="597"/>
      <c r="AJ65" s="597"/>
      <c r="AL65" s="771"/>
      <c r="AM65" s="771"/>
      <c r="AN65" s="771"/>
      <c r="AO65" s="771"/>
    </row>
    <row r="66" spans="1:41" s="674" customFormat="1" ht="12" customHeight="1" x14ac:dyDescent="0.4">
      <c r="A66" s="594" t="s">
        <v>8948</v>
      </c>
      <c r="B66" s="594"/>
      <c r="C66" s="594"/>
      <c r="D66" s="594"/>
      <c r="E66" s="594"/>
      <c r="F66" s="594"/>
      <c r="G66" s="594"/>
      <c r="H66" s="594"/>
      <c r="I66" s="594"/>
      <c r="J66" s="594"/>
      <c r="K66" s="594"/>
      <c r="L66" s="594"/>
      <c r="M66" s="594"/>
      <c r="N66" s="594"/>
      <c r="O66" s="594"/>
      <c r="P66" s="594"/>
      <c r="Q66" s="594"/>
      <c r="R66" s="597"/>
      <c r="S66" s="597"/>
      <c r="T66" s="597"/>
      <c r="U66" s="597"/>
      <c r="V66" s="597"/>
      <c r="W66" s="597"/>
      <c r="X66" s="597"/>
      <c r="Y66" s="597"/>
      <c r="Z66" s="597"/>
      <c r="AA66" s="597"/>
      <c r="AB66" s="597"/>
      <c r="AC66" s="597"/>
      <c r="AD66" s="597"/>
      <c r="AE66" s="597"/>
      <c r="AF66" s="597"/>
      <c r="AG66" s="597"/>
      <c r="AH66" s="597"/>
      <c r="AI66" s="597"/>
      <c r="AJ66" s="597"/>
      <c r="AL66" s="771"/>
      <c r="AM66" s="771"/>
      <c r="AN66" s="771"/>
      <c r="AO66" s="771"/>
    </row>
    <row r="67" spans="1:41" s="674" customFormat="1" ht="12" customHeight="1" x14ac:dyDescent="0.4">
      <c r="A67" s="594" t="s">
        <v>8949</v>
      </c>
      <c r="B67" s="594"/>
      <c r="C67" s="594"/>
      <c r="D67" s="594"/>
      <c r="E67" s="594"/>
      <c r="F67" s="594"/>
      <c r="G67" s="594"/>
      <c r="H67" s="594"/>
      <c r="I67" s="594"/>
      <c r="J67" s="594"/>
      <c r="K67" s="594"/>
      <c r="L67" s="594"/>
      <c r="M67" s="594"/>
      <c r="N67" s="594"/>
      <c r="O67" s="594"/>
      <c r="P67" s="594"/>
      <c r="Q67" s="594"/>
      <c r="R67" s="597"/>
      <c r="S67" s="597"/>
      <c r="T67" s="597"/>
      <c r="U67" s="597"/>
      <c r="V67" s="597"/>
      <c r="W67" s="597"/>
      <c r="X67" s="597"/>
      <c r="Y67" s="597"/>
      <c r="Z67" s="597"/>
      <c r="AA67" s="597"/>
      <c r="AB67" s="597"/>
      <c r="AC67" s="597"/>
      <c r="AD67" s="597"/>
      <c r="AE67" s="597"/>
      <c r="AF67" s="597"/>
      <c r="AG67" s="597"/>
      <c r="AH67" s="597"/>
      <c r="AI67" s="597"/>
      <c r="AJ67" s="597"/>
      <c r="AL67" s="771"/>
      <c r="AM67" s="771"/>
      <c r="AN67" s="771"/>
      <c r="AO67" s="771"/>
    </row>
    <row r="68" spans="1:41" s="674" customFormat="1" ht="12" customHeight="1" x14ac:dyDescent="0.4">
      <c r="A68" s="594" t="s">
        <v>8818</v>
      </c>
      <c r="B68" s="597"/>
      <c r="C68" s="597"/>
      <c r="D68" s="597"/>
      <c r="E68" s="597"/>
      <c r="F68" s="597"/>
      <c r="G68" s="597"/>
      <c r="H68" s="597"/>
      <c r="I68" s="597"/>
      <c r="J68" s="597"/>
      <c r="K68" s="597"/>
      <c r="L68" s="597"/>
      <c r="M68" s="597"/>
      <c r="N68" s="597"/>
      <c r="O68" s="597"/>
      <c r="P68" s="597"/>
      <c r="Q68" s="597"/>
      <c r="R68" s="597"/>
      <c r="S68" s="597"/>
      <c r="T68" s="597"/>
      <c r="U68" s="597"/>
      <c r="V68" s="597"/>
      <c r="W68" s="597"/>
      <c r="X68" s="597"/>
      <c r="Y68" s="597"/>
      <c r="Z68" s="597"/>
      <c r="AA68" s="597"/>
      <c r="AB68" s="597"/>
      <c r="AC68" s="597"/>
      <c r="AD68" s="597"/>
      <c r="AE68" s="597"/>
      <c r="AF68" s="597"/>
      <c r="AG68" s="597"/>
      <c r="AH68" s="597"/>
      <c r="AI68" s="597"/>
      <c r="AJ68" s="597"/>
      <c r="AL68" s="771"/>
      <c r="AM68" s="771"/>
      <c r="AN68" s="771"/>
      <c r="AO68" s="771"/>
    </row>
    <row r="69" spans="1:41" s="674" customFormat="1" ht="12" customHeight="1" x14ac:dyDescent="0.4">
      <c r="A69" s="594" t="s">
        <v>8950</v>
      </c>
      <c r="B69" s="594"/>
      <c r="C69" s="594"/>
      <c r="D69" s="594"/>
      <c r="E69" s="594"/>
      <c r="F69" s="594"/>
      <c r="G69" s="594"/>
      <c r="H69" s="594"/>
      <c r="I69" s="594"/>
      <c r="J69" s="594"/>
      <c r="K69" s="594"/>
      <c r="L69" s="594"/>
      <c r="M69" s="594"/>
      <c r="N69" s="594"/>
      <c r="O69" s="594"/>
      <c r="P69" s="594"/>
      <c r="Q69" s="594"/>
      <c r="R69" s="597"/>
      <c r="S69" s="597"/>
      <c r="T69" s="597"/>
      <c r="U69" s="597"/>
      <c r="V69" s="597"/>
      <c r="W69" s="597"/>
      <c r="X69" s="597"/>
      <c r="Y69" s="597"/>
      <c r="Z69" s="597"/>
      <c r="AA69" s="597"/>
      <c r="AB69" s="597"/>
      <c r="AC69" s="597"/>
      <c r="AD69" s="597"/>
      <c r="AE69" s="597"/>
      <c r="AF69" s="597"/>
      <c r="AG69" s="597"/>
      <c r="AH69" s="597"/>
      <c r="AI69" s="597"/>
      <c r="AJ69" s="597"/>
      <c r="AL69" s="771"/>
      <c r="AM69" s="771"/>
      <c r="AN69" s="771"/>
      <c r="AO69" s="771"/>
    </row>
    <row r="70" spans="1:41" s="674" customFormat="1" ht="12" customHeight="1" x14ac:dyDescent="0.4">
      <c r="A70" s="594" t="s">
        <v>8951</v>
      </c>
      <c r="B70" s="597"/>
      <c r="C70" s="597"/>
      <c r="D70" s="597"/>
      <c r="E70" s="597"/>
      <c r="F70" s="597"/>
      <c r="G70" s="597"/>
      <c r="H70" s="597"/>
      <c r="I70" s="597"/>
      <c r="J70" s="597"/>
      <c r="K70" s="597"/>
      <c r="L70" s="597"/>
      <c r="M70" s="597"/>
      <c r="N70" s="597"/>
      <c r="O70" s="597"/>
      <c r="P70" s="597"/>
      <c r="Q70" s="597"/>
      <c r="R70" s="597"/>
      <c r="S70" s="597"/>
      <c r="T70" s="597"/>
      <c r="U70" s="597"/>
      <c r="V70" s="597"/>
      <c r="W70" s="597"/>
      <c r="X70" s="597"/>
      <c r="Y70" s="597"/>
      <c r="Z70" s="597"/>
      <c r="AA70" s="597"/>
      <c r="AB70" s="597"/>
      <c r="AC70" s="597"/>
      <c r="AD70" s="597"/>
      <c r="AE70" s="597"/>
      <c r="AF70" s="597"/>
      <c r="AG70" s="597"/>
      <c r="AH70" s="597"/>
      <c r="AI70" s="597"/>
      <c r="AJ70" s="597"/>
      <c r="AL70" s="771"/>
      <c r="AM70" s="771"/>
      <c r="AN70" s="771"/>
      <c r="AO70" s="771"/>
    </row>
    <row r="71" spans="1:41" s="674" customFormat="1" ht="12" customHeight="1" x14ac:dyDescent="0.4">
      <c r="A71" s="594" t="s">
        <v>8952</v>
      </c>
      <c r="B71" s="597"/>
      <c r="C71" s="597"/>
      <c r="D71" s="597"/>
      <c r="E71" s="597"/>
      <c r="F71" s="597"/>
      <c r="G71" s="597"/>
      <c r="H71" s="597"/>
      <c r="I71" s="597"/>
      <c r="J71" s="597"/>
      <c r="K71" s="597"/>
      <c r="L71" s="597"/>
      <c r="M71" s="597"/>
      <c r="N71" s="597"/>
      <c r="O71" s="597"/>
      <c r="P71" s="597"/>
      <c r="Q71" s="597"/>
      <c r="R71" s="597"/>
      <c r="S71" s="597"/>
      <c r="T71" s="597"/>
      <c r="U71" s="597"/>
      <c r="V71" s="597"/>
      <c r="W71" s="597"/>
      <c r="X71" s="597"/>
      <c r="Y71" s="597"/>
      <c r="Z71" s="597"/>
      <c r="AA71" s="597"/>
      <c r="AB71" s="597"/>
      <c r="AC71" s="597"/>
      <c r="AD71" s="597"/>
      <c r="AE71" s="597"/>
      <c r="AF71" s="597"/>
      <c r="AG71" s="597"/>
      <c r="AH71" s="597"/>
      <c r="AI71" s="597"/>
      <c r="AJ71" s="597"/>
      <c r="AL71" s="771"/>
      <c r="AM71" s="771"/>
      <c r="AN71" s="771"/>
      <c r="AO71" s="771"/>
    </row>
    <row r="72" spans="1:41" s="674" customFormat="1" ht="12" customHeight="1" x14ac:dyDescent="0.4">
      <c r="A72" s="594" t="s">
        <v>8953</v>
      </c>
      <c r="B72" s="597"/>
      <c r="C72" s="597"/>
      <c r="D72" s="597"/>
      <c r="E72" s="597"/>
      <c r="F72" s="597"/>
      <c r="G72" s="597"/>
      <c r="H72" s="597"/>
      <c r="I72" s="597"/>
      <c r="J72" s="597"/>
      <c r="K72" s="597"/>
      <c r="L72" s="597"/>
      <c r="M72" s="597"/>
      <c r="N72" s="597"/>
      <c r="O72" s="597"/>
      <c r="P72" s="597"/>
      <c r="Q72" s="597"/>
      <c r="R72" s="597"/>
      <c r="S72" s="597"/>
      <c r="T72" s="597"/>
      <c r="U72" s="597"/>
      <c r="V72" s="597"/>
      <c r="W72" s="597"/>
      <c r="X72" s="597"/>
      <c r="Y72" s="597"/>
      <c r="Z72" s="597"/>
      <c r="AA72" s="597"/>
      <c r="AB72" s="597"/>
      <c r="AC72" s="597"/>
      <c r="AD72" s="597"/>
      <c r="AE72" s="597"/>
      <c r="AF72" s="597"/>
      <c r="AG72" s="597"/>
      <c r="AH72" s="597"/>
      <c r="AI72" s="597"/>
      <c r="AJ72" s="597"/>
      <c r="AL72" s="771"/>
      <c r="AM72" s="771"/>
      <c r="AN72" s="771"/>
      <c r="AO72" s="771"/>
    </row>
  </sheetData>
  <mergeCells count="18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20"/>
    <mergeCell ref="C11:H11"/>
    <mergeCell ref="I11:AJ11"/>
    <mergeCell ref="C12:H12"/>
    <mergeCell ref="I12:AJ12"/>
    <mergeCell ref="C13:H15"/>
    <mergeCell ref="I13:J13"/>
    <mergeCell ref="K13:P13"/>
    <mergeCell ref="C18:N20"/>
    <mergeCell ref="O18:V18"/>
    <mergeCell ref="W18:AJ18"/>
    <mergeCell ref="O19:V19"/>
    <mergeCell ref="W19:AJ19"/>
    <mergeCell ref="O20:V20"/>
    <mergeCell ref="W20:AJ20"/>
    <mergeCell ref="Q13:AJ13"/>
    <mergeCell ref="I14:AJ14"/>
    <mergeCell ref="I15:AJ15"/>
    <mergeCell ref="C16:V16"/>
    <mergeCell ref="W16:AJ16"/>
    <mergeCell ref="C17:V17"/>
    <mergeCell ref="W17:AJ17"/>
    <mergeCell ref="A21:B25"/>
    <mergeCell ref="C21:H21"/>
    <mergeCell ref="I21:AJ21"/>
    <mergeCell ref="C22:H22"/>
    <mergeCell ref="I22:AJ22"/>
    <mergeCell ref="C23:H25"/>
    <mergeCell ref="I23:J23"/>
    <mergeCell ref="K23:P23"/>
    <mergeCell ref="Q23:AJ23"/>
    <mergeCell ref="I24:AJ24"/>
    <mergeCell ref="I25:AJ25"/>
    <mergeCell ref="A26:B44"/>
    <mergeCell ref="C26:H31"/>
    <mergeCell ref="I26:P26"/>
    <mergeCell ref="Q26:AD26"/>
    <mergeCell ref="AE26:AJ26"/>
    <mergeCell ref="I27:P27"/>
    <mergeCell ref="Q27:AD27"/>
    <mergeCell ref="AE27:AJ27"/>
    <mergeCell ref="I28:P28"/>
    <mergeCell ref="Q28:AD28"/>
    <mergeCell ref="AE28:AJ28"/>
    <mergeCell ref="I29:P29"/>
    <mergeCell ref="Q29:AD29"/>
    <mergeCell ref="AE29:AJ29"/>
    <mergeCell ref="I30:P30"/>
    <mergeCell ref="Q30:AD30"/>
    <mergeCell ref="AE30:AJ30"/>
    <mergeCell ref="I34:P34"/>
    <mergeCell ref="Q34:AD34"/>
    <mergeCell ref="AE34:AJ34"/>
    <mergeCell ref="I35:P35"/>
    <mergeCell ref="Q35:AD35"/>
    <mergeCell ref="AE35:AJ35"/>
    <mergeCell ref="I31:P31"/>
    <mergeCell ref="Q31:AD31"/>
    <mergeCell ref="AE31:AJ31"/>
    <mergeCell ref="I32:P32"/>
    <mergeCell ref="Q32:AD32"/>
    <mergeCell ref="AE32:AJ32"/>
    <mergeCell ref="I33:P33"/>
    <mergeCell ref="Q33:AD33"/>
    <mergeCell ref="AE33:AJ33"/>
    <mergeCell ref="C38:D43"/>
    <mergeCell ref="E38:H39"/>
    <mergeCell ref="I38:Q39"/>
    <mergeCell ref="R38:U39"/>
    <mergeCell ref="V38:Z38"/>
    <mergeCell ref="AA38:AE38"/>
    <mergeCell ref="V41:Z41"/>
    <mergeCell ref="AA41:AE41"/>
    <mergeCell ref="I36:P36"/>
    <mergeCell ref="Q36:AD36"/>
    <mergeCell ref="AE36:AJ36"/>
    <mergeCell ref="I37:P37"/>
    <mergeCell ref="Q37:AD37"/>
    <mergeCell ref="AE37:AJ37"/>
    <mergeCell ref="C32:H37"/>
    <mergeCell ref="AF38:AJ38"/>
    <mergeCell ref="V39:Z39"/>
    <mergeCell ref="AA39:AE39"/>
    <mergeCell ref="AF39:AJ39"/>
    <mergeCell ref="E40:H41"/>
    <mergeCell ref="I40:Q41"/>
    <mergeCell ref="R40:U41"/>
    <mergeCell ref="V40:Z40"/>
    <mergeCell ref="AA40:AE40"/>
    <mergeCell ref="AF40:AJ40"/>
    <mergeCell ref="AF41:AJ41"/>
    <mergeCell ref="E42:H43"/>
    <mergeCell ref="I42:Q43"/>
    <mergeCell ref="R42:U43"/>
    <mergeCell ref="V42:Z42"/>
    <mergeCell ref="AA42:AE42"/>
    <mergeCell ref="AF42:AJ42"/>
    <mergeCell ref="V43:Z43"/>
    <mergeCell ref="AA43:AE43"/>
    <mergeCell ref="AF43:AJ43"/>
    <mergeCell ref="W46:AA46"/>
    <mergeCell ref="AB46:AJ46"/>
    <mergeCell ref="C47:H47"/>
    <mergeCell ref="I47:Q47"/>
    <mergeCell ref="R47:AJ47"/>
    <mergeCell ref="C48:H48"/>
    <mergeCell ref="I48:AJ48"/>
    <mergeCell ref="C44:H44"/>
    <mergeCell ref="I44:AJ44"/>
    <mergeCell ref="C45:H46"/>
    <mergeCell ref="I45:M45"/>
    <mergeCell ref="N45:V45"/>
    <mergeCell ref="W45:AA45"/>
    <mergeCell ref="AB45:AJ45"/>
    <mergeCell ref="I46:M46"/>
    <mergeCell ref="N46:V46"/>
    <mergeCell ref="AI52:AJ52"/>
    <mergeCell ref="I53:O53"/>
    <mergeCell ref="P53:V53"/>
    <mergeCell ref="W53:AC53"/>
    <mergeCell ref="AD53:AJ53"/>
    <mergeCell ref="AI50:AJ50"/>
    <mergeCell ref="I51:O51"/>
    <mergeCell ref="P51:V51"/>
    <mergeCell ref="W51:AC51"/>
    <mergeCell ref="AD51:AJ51"/>
    <mergeCell ref="I52:M52"/>
    <mergeCell ref="N52:O52"/>
    <mergeCell ref="P50:T50"/>
    <mergeCell ref="U50:V50"/>
    <mergeCell ref="W50:AA50"/>
    <mergeCell ref="AB50:AC50"/>
    <mergeCell ref="AD50:AH50"/>
    <mergeCell ref="AB52:AC52"/>
    <mergeCell ref="AD52:AH52"/>
    <mergeCell ref="P52:T52"/>
    <mergeCell ref="U52:V52"/>
    <mergeCell ref="W52:AA52"/>
    <mergeCell ref="A58:B60"/>
    <mergeCell ref="C58:H58"/>
    <mergeCell ref="C59:H59"/>
    <mergeCell ref="I59:Q59"/>
    <mergeCell ref="R59:W59"/>
    <mergeCell ref="C60:H60"/>
    <mergeCell ref="I60:Q60"/>
    <mergeCell ref="R60:AJ60"/>
    <mergeCell ref="C54:H57"/>
    <mergeCell ref="I54:Q54"/>
    <mergeCell ref="R54:AJ54"/>
    <mergeCell ref="I55:Q56"/>
    <mergeCell ref="R55:V55"/>
    <mergeCell ref="W55:AJ55"/>
    <mergeCell ref="R56:V56"/>
    <mergeCell ref="W56:AJ56"/>
    <mergeCell ref="I57:Q57"/>
    <mergeCell ref="R57:AJ57"/>
    <mergeCell ref="A45:B57"/>
    <mergeCell ref="C49:H49"/>
    <mergeCell ref="I49:AJ49"/>
    <mergeCell ref="C50:H53"/>
    <mergeCell ref="I50:M50"/>
    <mergeCell ref="N50:O50"/>
  </mergeCells>
  <phoneticPr fontId="1"/>
  <dataValidations count="3">
    <dataValidation type="whole" imeMode="off" allowBlank="1" showInputMessage="1" showErrorMessage="1" sqref="I47:Q47">
      <formula1>0</formula1>
      <formula2>99999</formula2>
    </dataValidation>
    <dataValidation imeMode="halfKatakana" allowBlank="1" showInputMessage="1" showErrorMessage="1" sqref="I4:AJ4 I11:AJ11 I21:AJ21"/>
    <dataValidation imeMode="off" allowBlank="1" showInputMessage="1" showErrorMessage="1" sqref="K13:P13 K6:P6 M9:V9 AA9:AJ9"/>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2292" r:id="rId7" name="Group Box 4">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2295" r:id="rId10" name="Group Box 7">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2296" r:id="rId11" name="Check Box 8">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2297" r:id="rId12" name="Check Box 9">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2298" r:id="rId13" name="Group Box 10">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2299" r:id="rId14" name="Group Box 11">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2300" r:id="rId15" name="Check Box 12">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2301" r:id="rId16" name="Check Box 13">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2302" r:id="rId17" name="Group Box 14">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2303" r:id="rId18" name="Check Box 15">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2304" r:id="rId19" name="Check Box 16">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2305" r:id="rId20" name="Check Box 17">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2306" r:id="rId21" name="Drop Down 18">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2307" r:id="rId22" name="Group Box 19">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2308" r:id="rId23" name="Option Button 20">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2309" r:id="rId24" name="Option Button 21">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2310" r:id="rId25" name="Group Box 22">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2311" r:id="rId26" name="Option Button 23">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2312" r:id="rId27" name="Option Button 24">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x14ac:dyDescent="0.4"/>
  <cols>
    <col min="1" max="36" width="2.5" style="671" customWidth="1"/>
    <col min="37" max="37" width="2.5" style="627" customWidth="1"/>
    <col min="38" max="39" width="3.375" style="627" customWidth="1"/>
    <col min="40" max="40" width="2.5" style="626" customWidth="1"/>
    <col min="41" max="45" width="2.5" style="627" customWidth="1"/>
    <col min="46" max="47" width="2.5" style="627"/>
    <col min="48" max="49" width="2.5" style="777"/>
    <col min="50" max="52" width="2.5" style="627"/>
    <col min="53" max="53" width="2.5" style="626"/>
    <col min="54" max="54" width="3.25" style="626" bestFit="1" customWidth="1"/>
    <col min="55" max="55" width="3.625" style="627" customWidth="1"/>
    <col min="56" max="59" width="2.5" style="627"/>
    <col min="60" max="60" width="3.25" style="627" bestFit="1" customWidth="1"/>
    <col min="61" max="65" width="2.5" style="627"/>
    <col min="66" max="16384" width="2.5" style="671"/>
  </cols>
  <sheetData>
    <row r="1" spans="1:36" ht="15" customHeight="1" x14ac:dyDescent="0.4">
      <c r="A1" s="580" t="s">
        <v>8954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x14ac:dyDescent="0.4">
      <c r="A2" s="580"/>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2708" t="s">
        <v>8955</v>
      </c>
      <c r="AH2" s="2708"/>
      <c r="AI2" s="2708"/>
      <c r="AJ2" s="2708"/>
    </row>
    <row r="3" spans="1:36" ht="15" customHeight="1" x14ac:dyDescent="0.4">
      <c r="A3" s="580"/>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2835" t="s">
        <v>8956</v>
      </c>
      <c r="B4" s="2836"/>
      <c r="C4" s="2836"/>
      <c r="D4" s="2836"/>
      <c r="E4" s="2837"/>
      <c r="F4" s="2838" t="str">
        <f>IF(様式第１号!S42=7,IF(様式第１号!AS133&lt;&gt;"",様式第１号!AS133,""),"")</f>
        <v/>
      </c>
      <c r="G4" s="2839"/>
      <c r="H4" s="2839"/>
      <c r="I4" s="2839"/>
      <c r="J4" s="2839"/>
      <c r="K4" s="2839"/>
      <c r="L4" s="2839"/>
      <c r="M4" s="2839"/>
      <c r="N4" s="2839"/>
      <c r="O4" s="2839"/>
      <c r="P4" s="2839"/>
      <c r="Q4" s="2840"/>
      <c r="R4" s="624"/>
      <c r="S4" s="624"/>
      <c r="T4" s="624"/>
      <c r="U4" s="624"/>
      <c r="V4" s="624"/>
      <c r="W4" s="624"/>
      <c r="X4" s="624"/>
      <c r="Y4" s="773"/>
      <c r="Z4" s="624"/>
      <c r="AA4" s="1965" t="s">
        <v>7932</v>
      </c>
      <c r="AB4" s="1966"/>
      <c r="AC4" s="1966"/>
      <c r="AD4" s="1967"/>
      <c r="AE4" s="1968" t="s">
        <v>7933</v>
      </c>
      <c r="AF4" s="1969"/>
      <c r="AG4" s="1969"/>
      <c r="AH4" s="1969"/>
      <c r="AI4" s="1969"/>
      <c r="AJ4" s="1970"/>
    </row>
    <row r="5" spans="1:36" ht="15" customHeight="1" thickBot="1" x14ac:dyDescent="0.45">
      <c r="A5" s="624"/>
      <c r="B5" s="624"/>
      <c r="C5" s="624"/>
      <c r="D5" s="624"/>
      <c r="E5" s="624"/>
      <c r="F5" s="624"/>
      <c r="G5" s="624"/>
      <c r="H5" s="624"/>
      <c r="I5" s="624"/>
      <c r="J5" s="624"/>
      <c r="K5" s="624"/>
      <c r="L5" s="624"/>
      <c r="M5" s="624"/>
      <c r="N5" s="624"/>
      <c r="O5" s="624"/>
      <c r="P5" s="624"/>
      <c r="Q5" s="624"/>
      <c r="R5" s="624"/>
      <c r="S5" s="624"/>
      <c r="T5" s="624"/>
      <c r="U5" s="624"/>
      <c r="V5" s="624"/>
      <c r="W5" s="624"/>
      <c r="X5" s="624"/>
      <c r="Y5" s="624"/>
      <c r="Z5" s="624"/>
      <c r="AA5" s="624"/>
      <c r="AB5" s="624"/>
      <c r="AC5" s="624"/>
      <c r="AD5" s="624"/>
      <c r="AE5" s="624"/>
      <c r="AF5" s="624"/>
      <c r="AG5" s="624"/>
      <c r="AH5" s="624"/>
      <c r="AI5" s="624"/>
      <c r="AJ5" s="624"/>
    </row>
    <row r="6" spans="1:36" ht="15" customHeight="1" x14ac:dyDescent="0.4">
      <c r="A6" s="2003" t="s">
        <v>8957</v>
      </c>
      <c r="B6" s="2004"/>
      <c r="C6" s="2005" t="s">
        <v>8619</v>
      </c>
      <c r="D6" s="2005"/>
      <c r="E6" s="2005"/>
      <c r="F6" s="2005"/>
      <c r="G6" s="2005"/>
      <c r="H6" s="2005"/>
      <c r="I6" s="2841" t="str">
        <f>IF(様式第１号!S42=7,IF(様式第１号!G35&lt;&gt;"",様式第１号!G35,""),"")</f>
        <v/>
      </c>
      <c r="J6" s="2128"/>
      <c r="K6" s="2128"/>
      <c r="L6" s="2128"/>
      <c r="M6" s="2128"/>
      <c r="N6" s="2128"/>
      <c r="O6" s="2128"/>
      <c r="P6" s="2128"/>
      <c r="Q6" s="2128"/>
      <c r="R6" s="2128"/>
      <c r="S6" s="2128"/>
      <c r="T6" s="2128"/>
      <c r="U6" s="2128"/>
      <c r="V6" s="2128"/>
      <c r="W6" s="2128"/>
      <c r="X6" s="2128"/>
      <c r="Y6" s="2128"/>
      <c r="Z6" s="2128"/>
      <c r="AA6" s="2128"/>
      <c r="AB6" s="2128"/>
      <c r="AC6" s="2128"/>
      <c r="AD6" s="2128"/>
      <c r="AE6" s="2128"/>
      <c r="AF6" s="2128"/>
      <c r="AG6" s="2128"/>
      <c r="AH6" s="2128"/>
      <c r="AI6" s="2128"/>
      <c r="AJ6" s="2129"/>
    </row>
    <row r="7" spans="1:36" ht="15" customHeight="1" x14ac:dyDescent="0.4">
      <c r="A7" s="1922"/>
      <c r="B7" s="1923"/>
      <c r="C7" s="1952" t="s">
        <v>8602</v>
      </c>
      <c r="D7" s="1952"/>
      <c r="E7" s="1952"/>
      <c r="F7" s="1952"/>
      <c r="G7" s="1952"/>
      <c r="H7" s="1952"/>
      <c r="I7" s="2842" t="str">
        <f>IF(様式第１号!S42=7,IF(様式第１号!G36&lt;&gt;"",様式第１号!G36,""),"")</f>
        <v/>
      </c>
      <c r="J7" s="2131"/>
      <c r="K7" s="2131"/>
      <c r="L7" s="2131"/>
      <c r="M7" s="2131"/>
      <c r="N7" s="2131"/>
      <c r="O7" s="2131"/>
      <c r="P7" s="2131"/>
      <c r="Q7" s="2131"/>
      <c r="R7" s="2131"/>
      <c r="S7" s="2131"/>
      <c r="T7" s="2131"/>
      <c r="U7" s="2131"/>
      <c r="V7" s="2131"/>
      <c r="W7" s="2131"/>
      <c r="X7" s="2131"/>
      <c r="Y7" s="2131"/>
      <c r="Z7" s="2131"/>
      <c r="AA7" s="2131"/>
      <c r="AB7" s="2131"/>
      <c r="AC7" s="2131"/>
      <c r="AD7" s="2131"/>
      <c r="AE7" s="2131"/>
      <c r="AF7" s="2131"/>
      <c r="AG7" s="2131"/>
      <c r="AH7" s="2131"/>
      <c r="AI7" s="2131"/>
      <c r="AJ7" s="2132"/>
    </row>
    <row r="8" spans="1:36" ht="15" customHeight="1" x14ac:dyDescent="0.4">
      <c r="A8" s="1922"/>
      <c r="B8" s="1923"/>
      <c r="C8" s="1860" t="s">
        <v>8603</v>
      </c>
      <c r="D8" s="1860"/>
      <c r="E8" s="1860"/>
      <c r="F8" s="1860"/>
      <c r="G8" s="1860"/>
      <c r="H8" s="1860"/>
      <c r="I8" s="1956" t="s">
        <v>7952</v>
      </c>
      <c r="J8" s="1957"/>
      <c r="K8" s="2012" t="str">
        <f>IF(様式第１号!S42=7,IF(様式第１号!H37&lt;&gt;"",様式第１号!H37,""),"")</f>
        <v/>
      </c>
      <c r="L8" s="2012"/>
      <c r="M8" s="2012"/>
      <c r="N8" s="2012"/>
      <c r="O8" s="2012"/>
      <c r="P8" s="2013"/>
      <c r="Q8" s="1499" t="s">
        <v>8605</v>
      </c>
      <c r="R8" s="1500"/>
      <c r="S8" s="1500"/>
      <c r="T8" s="1500"/>
      <c r="U8" s="1500"/>
      <c r="V8" s="1500"/>
      <c r="W8" s="1500"/>
      <c r="X8" s="1500"/>
      <c r="Y8" s="1500"/>
      <c r="Z8" s="1500"/>
      <c r="AA8" s="1500"/>
      <c r="AB8" s="1500"/>
      <c r="AC8" s="1500"/>
      <c r="AD8" s="1500"/>
      <c r="AE8" s="1500"/>
      <c r="AF8" s="1500"/>
      <c r="AG8" s="1500"/>
      <c r="AH8" s="1500"/>
      <c r="AI8" s="1500"/>
      <c r="AJ8" s="1501"/>
    </row>
    <row r="9" spans="1:36" ht="15" customHeight="1" x14ac:dyDescent="0.4">
      <c r="A9" s="1922"/>
      <c r="B9" s="1923"/>
      <c r="C9" s="1860"/>
      <c r="D9" s="1860"/>
      <c r="E9" s="1860"/>
      <c r="F9" s="1860"/>
      <c r="G9" s="1860"/>
      <c r="H9" s="1860"/>
      <c r="I9" s="2133" t="str">
        <f>IF(様式第１号!S42=7,IF(様式第１号!G38&lt;&gt;"",様式第１号!G38,""),"")</f>
        <v/>
      </c>
      <c r="J9" s="2133"/>
      <c r="K9" s="2133"/>
      <c r="L9" s="2133"/>
      <c r="M9" s="2133"/>
      <c r="N9" s="2133"/>
      <c r="O9" s="2133"/>
      <c r="P9" s="2133"/>
      <c r="Q9" s="2133"/>
      <c r="R9" s="2133"/>
      <c r="S9" s="2133"/>
      <c r="T9" s="2133"/>
      <c r="U9" s="2133"/>
      <c r="V9" s="2133"/>
      <c r="W9" s="2133"/>
      <c r="X9" s="2133"/>
      <c r="Y9" s="2133"/>
      <c r="Z9" s="2133"/>
      <c r="AA9" s="2133"/>
      <c r="AB9" s="2133"/>
      <c r="AC9" s="2133"/>
      <c r="AD9" s="2133"/>
      <c r="AE9" s="2133"/>
      <c r="AF9" s="2133"/>
      <c r="AG9" s="2133"/>
      <c r="AH9" s="2133"/>
      <c r="AI9" s="2133"/>
      <c r="AJ9" s="2134"/>
    </row>
    <row r="10" spans="1:36" ht="15" customHeight="1" x14ac:dyDescent="0.4">
      <c r="A10" s="1922"/>
      <c r="B10" s="1923"/>
      <c r="C10" s="1860"/>
      <c r="D10" s="1860"/>
      <c r="E10" s="1860"/>
      <c r="F10" s="1860"/>
      <c r="G10" s="1860"/>
      <c r="H10" s="1860"/>
      <c r="I10" s="2338" t="str">
        <f>IF(様式第１号!S42=7,IF(様式第１号!G39&lt;&gt;"",様式第１号!G39,""),"")</f>
        <v/>
      </c>
      <c r="J10" s="2338"/>
      <c r="K10" s="2338"/>
      <c r="L10" s="2338"/>
      <c r="M10" s="2338"/>
      <c r="N10" s="2338"/>
      <c r="O10" s="2338"/>
      <c r="P10" s="2338"/>
      <c r="Q10" s="2338"/>
      <c r="R10" s="2338"/>
      <c r="S10" s="2338"/>
      <c r="T10" s="2338"/>
      <c r="U10" s="2338"/>
      <c r="V10" s="2338"/>
      <c r="W10" s="2338"/>
      <c r="X10" s="2338"/>
      <c r="Y10" s="2338"/>
      <c r="Z10" s="2338"/>
      <c r="AA10" s="2338"/>
      <c r="AB10" s="2338"/>
      <c r="AC10" s="2338"/>
      <c r="AD10" s="2338"/>
      <c r="AE10" s="2338"/>
      <c r="AF10" s="2338"/>
      <c r="AG10" s="2338"/>
      <c r="AH10" s="2338"/>
      <c r="AI10" s="2338"/>
      <c r="AJ10" s="2339"/>
    </row>
    <row r="11" spans="1:36" ht="15" customHeight="1" x14ac:dyDescent="0.4">
      <c r="A11" s="1922"/>
      <c r="B11" s="1923"/>
      <c r="C11" s="1860" t="s">
        <v>8606</v>
      </c>
      <c r="D11" s="1860"/>
      <c r="E11" s="1860"/>
      <c r="F11" s="1860"/>
      <c r="G11" s="1860"/>
      <c r="H11" s="1860"/>
      <c r="I11" s="1860" t="s">
        <v>7955</v>
      </c>
      <c r="J11" s="1860"/>
      <c r="K11" s="1860"/>
      <c r="L11" s="1860"/>
      <c r="M11" s="1911" t="s">
        <v>7933</v>
      </c>
      <c r="N11" s="1911"/>
      <c r="O11" s="1911"/>
      <c r="P11" s="1911"/>
      <c r="Q11" s="1911"/>
      <c r="R11" s="1911"/>
      <c r="S11" s="1911"/>
      <c r="T11" s="1911"/>
      <c r="U11" s="1911"/>
      <c r="V11" s="1911"/>
      <c r="W11" s="1860" t="s">
        <v>8607</v>
      </c>
      <c r="X11" s="1860"/>
      <c r="Y11" s="1860"/>
      <c r="Z11" s="1860"/>
      <c r="AA11" s="1918" t="s">
        <v>7933</v>
      </c>
      <c r="AB11" s="2018"/>
      <c r="AC11" s="2018"/>
      <c r="AD11" s="2018"/>
      <c r="AE11" s="2018"/>
      <c r="AF11" s="2018"/>
      <c r="AG11" s="2018"/>
      <c r="AH11" s="2018"/>
      <c r="AI11" s="2018"/>
      <c r="AJ11" s="2019"/>
    </row>
    <row r="12" spans="1:36" ht="15" customHeight="1" x14ac:dyDescent="0.4">
      <c r="A12" s="1971" t="s">
        <v>8608</v>
      </c>
      <c r="B12" s="1864"/>
      <c r="C12" s="1864"/>
      <c r="D12" s="1864"/>
      <c r="E12" s="1864"/>
      <c r="F12" s="1864"/>
      <c r="G12" s="1864"/>
      <c r="H12" s="1864"/>
      <c r="I12" s="1864"/>
      <c r="J12" s="1864"/>
      <c r="K12" s="1864"/>
      <c r="L12" s="1864"/>
      <c r="M12" s="1864"/>
      <c r="N12" s="1864"/>
      <c r="O12" s="1864"/>
      <c r="P12" s="1864"/>
      <c r="Q12" s="1864"/>
      <c r="R12" s="1864"/>
      <c r="S12" s="1864"/>
      <c r="T12" s="1864"/>
      <c r="U12" s="1864"/>
      <c r="V12" s="1864"/>
      <c r="W12" s="1972"/>
      <c r="X12" s="1973"/>
      <c r="Y12" s="1973"/>
      <c r="Z12" s="1973"/>
      <c r="AA12" s="1973"/>
      <c r="AB12" s="1973"/>
      <c r="AC12" s="1973"/>
      <c r="AD12" s="1973"/>
      <c r="AE12" s="1973"/>
      <c r="AF12" s="1973"/>
      <c r="AG12" s="1973"/>
      <c r="AH12" s="1973"/>
      <c r="AI12" s="1973"/>
      <c r="AJ12" s="1974"/>
    </row>
    <row r="13" spans="1:36" ht="15" customHeight="1" x14ac:dyDescent="0.4">
      <c r="A13" s="1975" t="s">
        <v>8609</v>
      </c>
      <c r="B13" s="1976"/>
      <c r="C13" s="1861" t="s">
        <v>8619</v>
      </c>
      <c r="D13" s="1861"/>
      <c r="E13" s="1861"/>
      <c r="F13" s="1861"/>
      <c r="G13" s="1861"/>
      <c r="H13" s="1861"/>
      <c r="I13" s="1949"/>
      <c r="J13" s="1950"/>
      <c r="K13" s="1950"/>
      <c r="L13" s="1950"/>
      <c r="M13" s="1950"/>
      <c r="N13" s="1950"/>
      <c r="O13" s="1950"/>
      <c r="P13" s="1950"/>
      <c r="Q13" s="1950"/>
      <c r="R13" s="1950"/>
      <c r="S13" s="1950"/>
      <c r="T13" s="1950"/>
      <c r="U13" s="1950"/>
      <c r="V13" s="1950"/>
      <c r="W13" s="1950"/>
      <c r="X13" s="1950"/>
      <c r="Y13" s="1950"/>
      <c r="Z13" s="1950"/>
      <c r="AA13" s="1950"/>
      <c r="AB13" s="1950"/>
      <c r="AC13" s="1950"/>
      <c r="AD13" s="1950"/>
      <c r="AE13" s="1950"/>
      <c r="AF13" s="1950"/>
      <c r="AG13" s="1950"/>
      <c r="AH13" s="1950"/>
      <c r="AI13" s="1950"/>
      <c r="AJ13" s="1951"/>
    </row>
    <row r="14" spans="1:36" ht="15" customHeight="1" x14ac:dyDescent="0.4">
      <c r="A14" s="1977"/>
      <c r="B14" s="1978"/>
      <c r="C14" s="1952" t="s">
        <v>8611</v>
      </c>
      <c r="D14" s="1952"/>
      <c r="E14" s="1952"/>
      <c r="F14" s="1952"/>
      <c r="G14" s="1952"/>
      <c r="H14" s="1952"/>
      <c r="I14" s="1953"/>
      <c r="J14" s="1954"/>
      <c r="K14" s="1954"/>
      <c r="L14" s="1954"/>
      <c r="M14" s="1954"/>
      <c r="N14" s="1954"/>
      <c r="O14" s="1954"/>
      <c r="P14" s="1954"/>
      <c r="Q14" s="1954"/>
      <c r="R14" s="1954"/>
      <c r="S14" s="1954"/>
      <c r="T14" s="1954"/>
      <c r="U14" s="1954"/>
      <c r="V14" s="1954"/>
      <c r="W14" s="1954"/>
      <c r="X14" s="1954"/>
      <c r="Y14" s="1954"/>
      <c r="Z14" s="1954"/>
      <c r="AA14" s="1954"/>
      <c r="AB14" s="1954"/>
      <c r="AC14" s="1954"/>
      <c r="AD14" s="1954"/>
      <c r="AE14" s="1954"/>
      <c r="AF14" s="1954"/>
      <c r="AG14" s="1954"/>
      <c r="AH14" s="1954"/>
      <c r="AI14" s="1954"/>
      <c r="AJ14" s="1955"/>
    </row>
    <row r="15" spans="1:36" ht="15" customHeight="1" x14ac:dyDescent="0.4">
      <c r="A15" s="1977"/>
      <c r="B15" s="1978"/>
      <c r="C15" s="1860" t="s">
        <v>8612</v>
      </c>
      <c r="D15" s="1860"/>
      <c r="E15" s="1860"/>
      <c r="F15" s="1860"/>
      <c r="G15" s="1860"/>
      <c r="H15" s="1860"/>
      <c r="I15" s="1956" t="s">
        <v>7952</v>
      </c>
      <c r="J15" s="1957"/>
      <c r="K15" s="1958"/>
      <c r="L15" s="1958"/>
      <c r="M15" s="1958"/>
      <c r="N15" s="1958"/>
      <c r="O15" s="1958"/>
      <c r="P15" s="1959"/>
      <c r="Q15" s="1499" t="s">
        <v>8605</v>
      </c>
      <c r="R15" s="1500"/>
      <c r="S15" s="1500"/>
      <c r="T15" s="1500"/>
      <c r="U15" s="1500"/>
      <c r="V15" s="1500"/>
      <c r="W15" s="1500"/>
      <c r="X15" s="1500"/>
      <c r="Y15" s="1500"/>
      <c r="Z15" s="1500"/>
      <c r="AA15" s="1500"/>
      <c r="AB15" s="1500"/>
      <c r="AC15" s="1500"/>
      <c r="AD15" s="1500"/>
      <c r="AE15" s="1500"/>
      <c r="AF15" s="1500"/>
      <c r="AG15" s="1500"/>
      <c r="AH15" s="1500"/>
      <c r="AI15" s="1500"/>
      <c r="AJ15" s="1501"/>
    </row>
    <row r="16" spans="1:36" ht="15" customHeight="1" x14ac:dyDescent="0.4">
      <c r="A16" s="1977"/>
      <c r="B16" s="1978"/>
      <c r="C16" s="1860"/>
      <c r="D16" s="1860"/>
      <c r="E16" s="1860"/>
      <c r="F16" s="1860"/>
      <c r="G16" s="1860"/>
      <c r="H16" s="1860"/>
      <c r="I16" s="1960" t="s">
        <v>7933</v>
      </c>
      <c r="J16" s="1961"/>
      <c r="K16" s="1961"/>
      <c r="L16" s="1961"/>
      <c r="M16" s="1961"/>
      <c r="N16" s="1961"/>
      <c r="O16" s="1961"/>
      <c r="P16" s="1961"/>
      <c r="Q16" s="1961"/>
      <c r="R16" s="1961"/>
      <c r="S16" s="1961"/>
      <c r="T16" s="1961"/>
      <c r="U16" s="1961"/>
      <c r="V16" s="1961"/>
      <c r="W16" s="1961"/>
      <c r="X16" s="1961"/>
      <c r="Y16" s="1961"/>
      <c r="Z16" s="1961"/>
      <c r="AA16" s="1961"/>
      <c r="AB16" s="1961"/>
      <c r="AC16" s="1961"/>
      <c r="AD16" s="1961"/>
      <c r="AE16" s="1961"/>
      <c r="AF16" s="1961"/>
      <c r="AG16" s="1961"/>
      <c r="AH16" s="1961"/>
      <c r="AI16" s="1961"/>
      <c r="AJ16" s="1962"/>
    </row>
    <row r="17" spans="1:36" ht="15" customHeight="1" x14ac:dyDescent="0.4">
      <c r="A17" s="1977"/>
      <c r="B17" s="1978"/>
      <c r="C17" s="1860"/>
      <c r="D17" s="1860"/>
      <c r="E17" s="1860"/>
      <c r="F17" s="1860"/>
      <c r="G17" s="1860"/>
      <c r="H17" s="1860"/>
      <c r="I17" s="1963" t="s">
        <v>7933</v>
      </c>
      <c r="J17" s="1963"/>
      <c r="K17" s="1963"/>
      <c r="L17" s="1963"/>
      <c r="M17" s="1963"/>
      <c r="N17" s="1963"/>
      <c r="O17" s="1963"/>
      <c r="P17" s="1963"/>
      <c r="Q17" s="1963"/>
      <c r="R17" s="1963"/>
      <c r="S17" s="1963"/>
      <c r="T17" s="1963"/>
      <c r="U17" s="1963"/>
      <c r="V17" s="1963"/>
      <c r="W17" s="1963"/>
      <c r="X17" s="1963"/>
      <c r="Y17" s="1963"/>
      <c r="Z17" s="1963"/>
      <c r="AA17" s="1963"/>
      <c r="AB17" s="1963"/>
      <c r="AC17" s="1963"/>
      <c r="AD17" s="1963"/>
      <c r="AE17" s="1963"/>
      <c r="AF17" s="1963"/>
      <c r="AG17" s="1963"/>
      <c r="AH17" s="1963"/>
      <c r="AI17" s="1963"/>
      <c r="AJ17" s="1964"/>
    </row>
    <row r="18" spans="1:36" ht="15" customHeight="1" x14ac:dyDescent="0.4">
      <c r="A18" s="1977"/>
      <c r="B18" s="1978"/>
      <c r="C18" s="1985" t="s">
        <v>8958</v>
      </c>
      <c r="D18" s="1986"/>
      <c r="E18" s="1986"/>
      <c r="F18" s="1986"/>
      <c r="G18" s="1986"/>
      <c r="H18" s="1986"/>
      <c r="I18" s="1986"/>
      <c r="J18" s="1986"/>
      <c r="K18" s="1986"/>
      <c r="L18" s="1986"/>
      <c r="M18" s="1986"/>
      <c r="N18" s="1987"/>
      <c r="O18" s="1860" t="s">
        <v>8615</v>
      </c>
      <c r="P18" s="1860"/>
      <c r="Q18" s="1860"/>
      <c r="R18" s="1860"/>
      <c r="S18" s="1860"/>
      <c r="T18" s="1860"/>
      <c r="U18" s="1860"/>
      <c r="V18" s="1860"/>
      <c r="W18" s="1972"/>
      <c r="X18" s="1973"/>
      <c r="Y18" s="1973"/>
      <c r="Z18" s="1973"/>
      <c r="AA18" s="1973"/>
      <c r="AB18" s="1973"/>
      <c r="AC18" s="1973"/>
      <c r="AD18" s="1973"/>
      <c r="AE18" s="1973"/>
      <c r="AF18" s="1973"/>
      <c r="AG18" s="1973"/>
      <c r="AH18" s="1973"/>
      <c r="AI18" s="1973"/>
      <c r="AJ18" s="1974"/>
    </row>
    <row r="19" spans="1:36" ht="15" customHeight="1" x14ac:dyDescent="0.4">
      <c r="A19" s="1977"/>
      <c r="B19" s="1978"/>
      <c r="C19" s="1988"/>
      <c r="D19" s="1989"/>
      <c r="E19" s="1989"/>
      <c r="F19" s="1989"/>
      <c r="G19" s="1989"/>
      <c r="H19" s="1989"/>
      <c r="I19" s="1989"/>
      <c r="J19" s="1989"/>
      <c r="K19" s="1989"/>
      <c r="L19" s="1989"/>
      <c r="M19" s="1989"/>
      <c r="N19" s="1990"/>
      <c r="O19" s="1994" t="s">
        <v>8616</v>
      </c>
      <c r="P19" s="1995"/>
      <c r="Q19" s="1995"/>
      <c r="R19" s="1995"/>
      <c r="S19" s="1995"/>
      <c r="T19" s="1995"/>
      <c r="U19" s="1995"/>
      <c r="V19" s="1996"/>
      <c r="W19" s="1997"/>
      <c r="X19" s="1998"/>
      <c r="Y19" s="1998"/>
      <c r="Z19" s="1998"/>
      <c r="AA19" s="1998"/>
      <c r="AB19" s="1998"/>
      <c r="AC19" s="1998"/>
      <c r="AD19" s="1998"/>
      <c r="AE19" s="1998"/>
      <c r="AF19" s="1998"/>
      <c r="AG19" s="1998"/>
      <c r="AH19" s="1998"/>
      <c r="AI19" s="1998"/>
      <c r="AJ19" s="1999"/>
    </row>
    <row r="20" spans="1:36" ht="15" customHeight="1" x14ac:dyDescent="0.4">
      <c r="A20" s="1979"/>
      <c r="B20" s="1980"/>
      <c r="C20" s="1991"/>
      <c r="D20" s="1992"/>
      <c r="E20" s="1992"/>
      <c r="F20" s="1992"/>
      <c r="G20" s="1992"/>
      <c r="H20" s="1992"/>
      <c r="I20" s="1992"/>
      <c r="J20" s="1992"/>
      <c r="K20" s="1992"/>
      <c r="L20" s="1992"/>
      <c r="M20" s="1992"/>
      <c r="N20" s="1993"/>
      <c r="O20" s="2000" t="s">
        <v>8617</v>
      </c>
      <c r="P20" s="2001"/>
      <c r="Q20" s="2001"/>
      <c r="R20" s="2001"/>
      <c r="S20" s="2001"/>
      <c r="T20" s="2001"/>
      <c r="U20" s="2001"/>
      <c r="V20" s="2002"/>
      <c r="W20" s="1953"/>
      <c r="X20" s="1954"/>
      <c r="Y20" s="1954"/>
      <c r="Z20" s="1954"/>
      <c r="AA20" s="1954"/>
      <c r="AB20" s="1954"/>
      <c r="AC20" s="1954"/>
      <c r="AD20" s="1954"/>
      <c r="AE20" s="1954"/>
      <c r="AF20" s="1954"/>
      <c r="AG20" s="1954"/>
      <c r="AH20" s="1954"/>
      <c r="AI20" s="1954"/>
      <c r="AJ20" s="1955"/>
    </row>
    <row r="21" spans="1:36" ht="17.25" customHeight="1" x14ac:dyDescent="0.4">
      <c r="A21" s="2778" t="s">
        <v>1620</v>
      </c>
      <c r="B21" s="2833"/>
      <c r="C21" s="2833"/>
      <c r="D21" s="2833"/>
      <c r="E21" s="2833"/>
      <c r="F21" s="2833"/>
      <c r="G21" s="2833"/>
      <c r="H21" s="2834"/>
      <c r="I21" s="2049"/>
      <c r="J21" s="2050"/>
      <c r="K21" s="2050"/>
      <c r="L21" s="2050"/>
      <c r="M21" s="2050"/>
      <c r="N21" s="2050"/>
      <c r="O21" s="2051" t="s">
        <v>8959</v>
      </c>
      <c r="P21" s="2051"/>
      <c r="Q21" s="2051"/>
      <c r="R21" s="2051"/>
      <c r="S21" s="2051"/>
      <c r="T21" s="2051"/>
      <c r="U21" s="2051"/>
      <c r="V21" s="2051"/>
      <c r="W21" s="2051"/>
      <c r="X21" s="2051"/>
      <c r="Y21" s="2051"/>
      <c r="Z21" s="2051"/>
      <c r="AA21" s="2051"/>
      <c r="AB21" s="2051"/>
      <c r="AC21" s="2051"/>
      <c r="AD21" s="2051"/>
      <c r="AE21" s="2051"/>
      <c r="AF21" s="2051"/>
      <c r="AG21" s="2051"/>
      <c r="AH21" s="2051"/>
      <c r="AI21" s="2051"/>
      <c r="AJ21" s="2052"/>
    </row>
    <row r="22" spans="1:36" ht="13.5" customHeight="1" x14ac:dyDescent="0.4">
      <c r="A22" s="2119" t="s">
        <v>8689</v>
      </c>
      <c r="B22" s="2047"/>
      <c r="C22" s="2047"/>
      <c r="D22" s="2047"/>
      <c r="E22" s="2047"/>
      <c r="F22" s="2047"/>
      <c r="G22" s="2047"/>
      <c r="H22" s="2048"/>
      <c r="I22" s="2049"/>
      <c r="J22" s="2050"/>
      <c r="K22" s="2050"/>
      <c r="L22" s="2050"/>
      <c r="M22" s="2050"/>
      <c r="N22" s="2050"/>
      <c r="O22" s="2051" t="s">
        <v>8701</v>
      </c>
      <c r="P22" s="2051"/>
      <c r="Q22" s="2051"/>
      <c r="R22" s="2051"/>
      <c r="S22" s="2051"/>
      <c r="T22" s="2051"/>
      <c r="U22" s="2051"/>
      <c r="V22" s="2051"/>
      <c r="W22" s="2051"/>
      <c r="X22" s="2051"/>
      <c r="Y22" s="2051"/>
      <c r="Z22" s="2051"/>
      <c r="AA22" s="2051"/>
      <c r="AB22" s="2051"/>
      <c r="AC22" s="2051"/>
      <c r="AD22" s="2051"/>
      <c r="AE22" s="2051"/>
      <c r="AF22" s="2051"/>
      <c r="AG22" s="2051"/>
      <c r="AH22" s="2051"/>
      <c r="AI22" s="2051"/>
      <c r="AJ22" s="2052"/>
    </row>
    <row r="23" spans="1:36" ht="15" customHeight="1" x14ac:dyDescent="0.4">
      <c r="A23" s="1943" t="s">
        <v>8682</v>
      </c>
      <c r="B23" s="1944"/>
      <c r="C23" s="1861" t="s">
        <v>8619</v>
      </c>
      <c r="D23" s="1861"/>
      <c r="E23" s="1861"/>
      <c r="F23" s="1861"/>
      <c r="G23" s="1861"/>
      <c r="H23" s="1861"/>
      <c r="I23" s="1949"/>
      <c r="J23" s="1950"/>
      <c r="K23" s="1950"/>
      <c r="L23" s="1950"/>
      <c r="M23" s="1950"/>
      <c r="N23" s="1950"/>
      <c r="O23" s="1950"/>
      <c r="P23" s="1950"/>
      <c r="Q23" s="1950"/>
      <c r="R23" s="1950"/>
      <c r="S23" s="1950"/>
      <c r="T23" s="1950"/>
      <c r="U23" s="1950"/>
      <c r="V23" s="1950"/>
      <c r="W23" s="1950"/>
      <c r="X23" s="1950"/>
      <c r="Y23" s="1950"/>
      <c r="Z23" s="1950"/>
      <c r="AA23" s="1950"/>
      <c r="AB23" s="1950"/>
      <c r="AC23" s="1950"/>
      <c r="AD23" s="1950"/>
      <c r="AE23" s="1950"/>
      <c r="AF23" s="1950"/>
      <c r="AG23" s="1950"/>
      <c r="AH23" s="1950"/>
      <c r="AI23" s="1950"/>
      <c r="AJ23" s="1951"/>
    </row>
    <row r="24" spans="1:36" ht="15" customHeight="1" x14ac:dyDescent="0.4">
      <c r="A24" s="1945"/>
      <c r="B24" s="1946"/>
      <c r="C24" s="1952" t="s">
        <v>8611</v>
      </c>
      <c r="D24" s="1952"/>
      <c r="E24" s="1952"/>
      <c r="F24" s="1952"/>
      <c r="G24" s="1952"/>
      <c r="H24" s="1952"/>
      <c r="I24" s="1953"/>
      <c r="J24" s="1954"/>
      <c r="K24" s="1954"/>
      <c r="L24" s="1954"/>
      <c r="M24" s="1954"/>
      <c r="N24" s="1954"/>
      <c r="O24" s="1954"/>
      <c r="P24" s="1954"/>
      <c r="Q24" s="1954"/>
      <c r="R24" s="1954"/>
      <c r="S24" s="1954"/>
      <c r="T24" s="1954"/>
      <c r="U24" s="1954"/>
      <c r="V24" s="1954"/>
      <c r="W24" s="1954"/>
      <c r="X24" s="1954"/>
      <c r="Y24" s="1954"/>
      <c r="Z24" s="1954"/>
      <c r="AA24" s="1954"/>
      <c r="AB24" s="1954"/>
      <c r="AC24" s="1954"/>
      <c r="AD24" s="1954"/>
      <c r="AE24" s="1954"/>
      <c r="AF24" s="1954"/>
      <c r="AG24" s="1954"/>
      <c r="AH24" s="1954"/>
      <c r="AI24" s="1954"/>
      <c r="AJ24" s="1955"/>
    </row>
    <row r="25" spans="1:36" ht="15" customHeight="1" x14ac:dyDescent="0.4">
      <c r="A25" s="1945"/>
      <c r="B25" s="1946"/>
      <c r="C25" s="1860" t="s">
        <v>8612</v>
      </c>
      <c r="D25" s="1860"/>
      <c r="E25" s="1860"/>
      <c r="F25" s="1860"/>
      <c r="G25" s="1860"/>
      <c r="H25" s="1860"/>
      <c r="I25" s="1956" t="s">
        <v>7952</v>
      </c>
      <c r="J25" s="1957"/>
      <c r="K25" s="1958"/>
      <c r="L25" s="1958"/>
      <c r="M25" s="1958"/>
      <c r="N25" s="1958"/>
      <c r="O25" s="1958"/>
      <c r="P25" s="1959"/>
      <c r="Q25" s="1499" t="s">
        <v>8605</v>
      </c>
      <c r="R25" s="1500"/>
      <c r="S25" s="1500"/>
      <c r="T25" s="1500"/>
      <c r="U25" s="1500"/>
      <c r="V25" s="1500"/>
      <c r="W25" s="1500"/>
      <c r="X25" s="1500"/>
      <c r="Y25" s="1500"/>
      <c r="Z25" s="1500"/>
      <c r="AA25" s="1500"/>
      <c r="AB25" s="1500"/>
      <c r="AC25" s="1500"/>
      <c r="AD25" s="1500"/>
      <c r="AE25" s="1500"/>
      <c r="AF25" s="1500"/>
      <c r="AG25" s="1500"/>
      <c r="AH25" s="1500"/>
      <c r="AI25" s="1500"/>
      <c r="AJ25" s="1501"/>
    </row>
    <row r="26" spans="1:36" ht="15" customHeight="1" x14ac:dyDescent="0.4">
      <c r="A26" s="1945"/>
      <c r="B26" s="1946"/>
      <c r="C26" s="1860"/>
      <c r="D26" s="1860"/>
      <c r="E26" s="1860"/>
      <c r="F26" s="1860"/>
      <c r="G26" s="1860"/>
      <c r="H26" s="1860"/>
      <c r="I26" s="1960" t="s">
        <v>7933</v>
      </c>
      <c r="J26" s="1961"/>
      <c r="K26" s="1961"/>
      <c r="L26" s="1961"/>
      <c r="M26" s="1961"/>
      <c r="N26" s="1961"/>
      <c r="O26" s="1961"/>
      <c r="P26" s="1961"/>
      <c r="Q26" s="1961"/>
      <c r="R26" s="1961"/>
      <c r="S26" s="1961"/>
      <c r="T26" s="1961"/>
      <c r="U26" s="1961"/>
      <c r="V26" s="1961"/>
      <c r="W26" s="1961"/>
      <c r="X26" s="1961"/>
      <c r="Y26" s="1961"/>
      <c r="Z26" s="1961"/>
      <c r="AA26" s="1961"/>
      <c r="AB26" s="1961"/>
      <c r="AC26" s="1961"/>
      <c r="AD26" s="1961"/>
      <c r="AE26" s="1961"/>
      <c r="AF26" s="1961"/>
      <c r="AG26" s="1961"/>
      <c r="AH26" s="1961"/>
      <c r="AI26" s="1961"/>
      <c r="AJ26" s="1962"/>
    </row>
    <row r="27" spans="1:36" ht="15" customHeight="1" x14ac:dyDescent="0.4">
      <c r="A27" s="1947"/>
      <c r="B27" s="1948"/>
      <c r="C27" s="1860"/>
      <c r="D27" s="1860"/>
      <c r="E27" s="1860"/>
      <c r="F27" s="1860"/>
      <c r="G27" s="1860"/>
      <c r="H27" s="1860"/>
      <c r="I27" s="1963" t="s">
        <v>7933</v>
      </c>
      <c r="J27" s="1963"/>
      <c r="K27" s="1963"/>
      <c r="L27" s="1963"/>
      <c r="M27" s="1963"/>
      <c r="N27" s="1963"/>
      <c r="O27" s="1963"/>
      <c r="P27" s="1963"/>
      <c r="Q27" s="1963"/>
      <c r="R27" s="1963"/>
      <c r="S27" s="1963"/>
      <c r="T27" s="1963"/>
      <c r="U27" s="1963"/>
      <c r="V27" s="1963"/>
      <c r="W27" s="1963"/>
      <c r="X27" s="1963"/>
      <c r="Y27" s="1963"/>
      <c r="Z27" s="1963"/>
      <c r="AA27" s="1963"/>
      <c r="AB27" s="1963"/>
      <c r="AC27" s="1963"/>
      <c r="AD27" s="1963"/>
      <c r="AE27" s="1963"/>
      <c r="AF27" s="1963"/>
      <c r="AG27" s="1963"/>
      <c r="AH27" s="1963"/>
      <c r="AI27" s="1963"/>
      <c r="AJ27" s="1964"/>
    </row>
    <row r="28" spans="1:36" ht="15" customHeight="1" x14ac:dyDescent="0.4">
      <c r="A28" s="1922" t="s">
        <v>8620</v>
      </c>
      <c r="B28" s="1923"/>
      <c r="C28" s="1924" t="s">
        <v>8621</v>
      </c>
      <c r="D28" s="1925"/>
      <c r="E28" s="1925"/>
      <c r="F28" s="1925"/>
      <c r="G28" s="1925"/>
      <c r="H28" s="1926"/>
      <c r="I28" s="1864" t="s">
        <v>8960</v>
      </c>
      <c r="J28" s="1864"/>
      <c r="K28" s="1864"/>
      <c r="L28" s="1864"/>
      <c r="M28" s="1864"/>
      <c r="N28" s="1864"/>
      <c r="O28" s="1864" t="s">
        <v>8687</v>
      </c>
      <c r="P28" s="1864"/>
      <c r="Q28" s="1864"/>
      <c r="R28" s="1864"/>
      <c r="S28" s="1864"/>
      <c r="T28" s="1864"/>
      <c r="U28" s="1864" t="s">
        <v>8684</v>
      </c>
      <c r="V28" s="1864"/>
      <c r="W28" s="1864"/>
      <c r="X28" s="1864"/>
      <c r="Y28" s="1864"/>
      <c r="Z28" s="1864"/>
      <c r="AA28" s="2824"/>
      <c r="AB28" s="2825"/>
      <c r="AC28" s="2825"/>
      <c r="AD28" s="2825"/>
      <c r="AE28" s="2825"/>
      <c r="AF28" s="2825"/>
      <c r="AG28" s="2825"/>
      <c r="AH28" s="2825"/>
      <c r="AI28" s="2825"/>
      <c r="AJ28" s="2826"/>
    </row>
    <row r="29" spans="1:36" ht="15" customHeight="1" x14ac:dyDescent="0.4">
      <c r="A29" s="1922"/>
      <c r="B29" s="1923"/>
      <c r="C29" s="1927"/>
      <c r="D29" s="1928"/>
      <c r="E29" s="1928"/>
      <c r="F29" s="1928"/>
      <c r="G29" s="1928"/>
      <c r="H29" s="1929"/>
      <c r="I29" s="1864" t="s">
        <v>8624</v>
      </c>
      <c r="J29" s="1864"/>
      <c r="K29" s="1864"/>
      <c r="L29" s="1864" t="s">
        <v>8625</v>
      </c>
      <c r="M29" s="1864"/>
      <c r="N29" s="1864"/>
      <c r="O29" s="1864" t="s">
        <v>8624</v>
      </c>
      <c r="P29" s="1864"/>
      <c r="Q29" s="1864"/>
      <c r="R29" s="1864" t="s">
        <v>8625</v>
      </c>
      <c r="S29" s="1864"/>
      <c r="T29" s="1864"/>
      <c r="U29" s="1864" t="s">
        <v>8624</v>
      </c>
      <c r="V29" s="1864"/>
      <c r="W29" s="1864"/>
      <c r="X29" s="1864" t="s">
        <v>8625</v>
      </c>
      <c r="Y29" s="1864"/>
      <c r="Z29" s="1864"/>
      <c r="AA29" s="2827"/>
      <c r="AB29" s="2828"/>
      <c r="AC29" s="2828"/>
      <c r="AD29" s="2828"/>
      <c r="AE29" s="2828"/>
      <c r="AF29" s="2828"/>
      <c r="AG29" s="2828"/>
      <c r="AH29" s="2828"/>
      <c r="AI29" s="2828"/>
      <c r="AJ29" s="2829"/>
    </row>
    <row r="30" spans="1:36" ht="15" customHeight="1" x14ac:dyDescent="0.4">
      <c r="A30" s="1922"/>
      <c r="B30" s="1923"/>
      <c r="C30" s="1864" t="s">
        <v>8626</v>
      </c>
      <c r="D30" s="1864"/>
      <c r="E30" s="1864"/>
      <c r="F30" s="1864" t="s">
        <v>8627</v>
      </c>
      <c r="G30" s="1864"/>
      <c r="H30" s="1864"/>
      <c r="I30" s="2040"/>
      <c r="J30" s="2040"/>
      <c r="K30" s="2040"/>
      <c r="L30" s="2040"/>
      <c r="M30" s="2040"/>
      <c r="N30" s="2040"/>
      <c r="O30" s="2040"/>
      <c r="P30" s="2040"/>
      <c r="Q30" s="2040"/>
      <c r="R30" s="2040"/>
      <c r="S30" s="2040"/>
      <c r="T30" s="2040"/>
      <c r="U30" s="2040"/>
      <c r="V30" s="2040"/>
      <c r="W30" s="2040"/>
      <c r="X30" s="2040"/>
      <c r="Y30" s="2040"/>
      <c r="Z30" s="2040"/>
      <c r="AA30" s="2827"/>
      <c r="AB30" s="2828"/>
      <c r="AC30" s="2828"/>
      <c r="AD30" s="2828"/>
      <c r="AE30" s="2828"/>
      <c r="AF30" s="2828"/>
      <c r="AG30" s="2828"/>
      <c r="AH30" s="2828"/>
      <c r="AI30" s="2828"/>
      <c r="AJ30" s="2829"/>
    </row>
    <row r="31" spans="1:36" ht="15" customHeight="1" x14ac:dyDescent="0.4">
      <c r="A31" s="1922"/>
      <c r="B31" s="1923"/>
      <c r="C31" s="1864"/>
      <c r="D31" s="1864"/>
      <c r="E31" s="1864"/>
      <c r="F31" s="1864" t="s">
        <v>8628</v>
      </c>
      <c r="G31" s="1864"/>
      <c r="H31" s="1864"/>
      <c r="I31" s="2040"/>
      <c r="J31" s="2040"/>
      <c r="K31" s="2040"/>
      <c r="L31" s="2040"/>
      <c r="M31" s="2040"/>
      <c r="N31" s="2040"/>
      <c r="O31" s="2040"/>
      <c r="P31" s="2040"/>
      <c r="Q31" s="2040"/>
      <c r="R31" s="2040"/>
      <c r="S31" s="2040"/>
      <c r="T31" s="2040"/>
      <c r="U31" s="2040"/>
      <c r="V31" s="2040"/>
      <c r="W31" s="2040"/>
      <c r="X31" s="2040"/>
      <c r="Y31" s="2040"/>
      <c r="Z31" s="2040"/>
      <c r="AA31" s="2827"/>
      <c r="AB31" s="2828"/>
      <c r="AC31" s="2828"/>
      <c r="AD31" s="2828"/>
      <c r="AE31" s="2828"/>
      <c r="AF31" s="2828"/>
      <c r="AG31" s="2828"/>
      <c r="AH31" s="2828"/>
      <c r="AI31" s="2828"/>
      <c r="AJ31" s="2829"/>
    </row>
    <row r="32" spans="1:36" ht="15" customHeight="1" x14ac:dyDescent="0.4">
      <c r="A32" s="1922"/>
      <c r="B32" s="1923"/>
      <c r="C32" s="1864" t="s">
        <v>8629</v>
      </c>
      <c r="D32" s="1864"/>
      <c r="E32" s="1864"/>
      <c r="F32" s="1864"/>
      <c r="G32" s="1864"/>
      <c r="H32" s="1864"/>
      <c r="I32" s="2040"/>
      <c r="J32" s="2040"/>
      <c r="K32" s="2040"/>
      <c r="L32" s="2040"/>
      <c r="M32" s="2040"/>
      <c r="N32" s="2040"/>
      <c r="O32" s="2040"/>
      <c r="P32" s="2040"/>
      <c r="Q32" s="2040"/>
      <c r="R32" s="2040"/>
      <c r="S32" s="2040"/>
      <c r="T32" s="2040"/>
      <c r="U32" s="2040"/>
      <c r="V32" s="2040"/>
      <c r="W32" s="2040"/>
      <c r="X32" s="2040"/>
      <c r="Y32" s="2040"/>
      <c r="Z32" s="2040"/>
      <c r="AA32" s="2827"/>
      <c r="AB32" s="2828"/>
      <c r="AC32" s="2828"/>
      <c r="AD32" s="2828"/>
      <c r="AE32" s="2828"/>
      <c r="AF32" s="2828"/>
      <c r="AG32" s="2828"/>
      <c r="AH32" s="2828"/>
      <c r="AI32" s="2828"/>
      <c r="AJ32" s="2829"/>
    </row>
    <row r="33" spans="1:36" ht="15" customHeight="1" x14ac:dyDescent="0.4">
      <c r="A33" s="1922"/>
      <c r="B33" s="1923"/>
      <c r="C33" s="1913" t="s">
        <v>8630</v>
      </c>
      <c r="D33" s="1913"/>
      <c r="E33" s="1913"/>
      <c r="F33" s="1913"/>
      <c r="G33" s="1913"/>
      <c r="H33" s="1913"/>
      <c r="I33" s="2066"/>
      <c r="J33" s="2066"/>
      <c r="K33" s="2066"/>
      <c r="L33" s="2066"/>
      <c r="M33" s="2066"/>
      <c r="N33" s="2066"/>
      <c r="O33" s="2066"/>
      <c r="P33" s="2066"/>
      <c r="Q33" s="2066"/>
      <c r="R33" s="2066"/>
      <c r="S33" s="2066"/>
      <c r="T33" s="2066"/>
      <c r="U33" s="2066"/>
      <c r="V33" s="2066"/>
      <c r="W33" s="2066"/>
      <c r="X33" s="2066"/>
      <c r="Y33" s="2066"/>
      <c r="Z33" s="2066"/>
      <c r="AA33" s="2830"/>
      <c r="AB33" s="2831"/>
      <c r="AC33" s="2831"/>
      <c r="AD33" s="2831"/>
      <c r="AE33" s="2831"/>
      <c r="AF33" s="2831"/>
      <c r="AG33" s="2831"/>
      <c r="AH33" s="2831"/>
      <c r="AI33" s="2831"/>
      <c r="AJ33" s="2832"/>
    </row>
    <row r="34" spans="1:36" ht="15" customHeight="1" x14ac:dyDescent="0.4">
      <c r="A34" s="2808" t="s">
        <v>8961</v>
      </c>
      <c r="B34" s="2362"/>
      <c r="C34" s="2362"/>
      <c r="D34" s="2362"/>
      <c r="E34" s="2362"/>
      <c r="F34" s="2362"/>
      <c r="G34" s="2362"/>
      <c r="H34" s="2363"/>
      <c r="I34" s="2802" t="s">
        <v>8962</v>
      </c>
      <c r="J34" s="2803"/>
      <c r="K34" s="2803"/>
      <c r="L34" s="2803"/>
      <c r="M34" s="2803"/>
      <c r="N34" s="2804"/>
      <c r="O34" s="1884" t="s">
        <v>8760</v>
      </c>
      <c r="P34" s="1981"/>
      <c r="Q34" s="1909"/>
      <c r="R34" s="2696"/>
      <c r="S34" s="2696"/>
      <c r="T34" s="2696"/>
      <c r="U34" s="2696"/>
      <c r="V34" s="2696"/>
      <c r="W34" s="2696"/>
      <c r="X34" s="2696"/>
      <c r="Y34" s="2696"/>
      <c r="Z34" s="2696"/>
      <c r="AA34" s="2696"/>
      <c r="AB34" s="2696"/>
      <c r="AC34" s="2696"/>
      <c r="AD34" s="2696"/>
      <c r="AE34" s="2696"/>
      <c r="AF34" s="2696"/>
      <c r="AG34" s="2696"/>
      <c r="AH34" s="2696"/>
      <c r="AI34" s="2696"/>
      <c r="AJ34" s="2697"/>
    </row>
    <row r="35" spans="1:36" ht="15" customHeight="1" x14ac:dyDescent="0.4">
      <c r="A35" s="2818"/>
      <c r="B35" s="2819"/>
      <c r="C35" s="2819"/>
      <c r="D35" s="2819"/>
      <c r="E35" s="2819"/>
      <c r="F35" s="2819"/>
      <c r="G35" s="2819"/>
      <c r="H35" s="2820"/>
      <c r="I35" s="2813"/>
      <c r="J35" s="2814"/>
      <c r="K35" s="2814"/>
      <c r="L35" s="2814"/>
      <c r="M35" s="2814"/>
      <c r="N35" s="2815"/>
      <c r="O35" s="1884" t="s">
        <v>8603</v>
      </c>
      <c r="P35" s="1981"/>
      <c r="Q35" s="1909"/>
      <c r="R35" s="2696"/>
      <c r="S35" s="2696"/>
      <c r="T35" s="2696"/>
      <c r="U35" s="2696"/>
      <c r="V35" s="2696"/>
      <c r="W35" s="2696"/>
      <c r="X35" s="2696"/>
      <c r="Y35" s="2696"/>
      <c r="Z35" s="2696"/>
      <c r="AA35" s="2696"/>
      <c r="AB35" s="2696"/>
      <c r="AC35" s="2696"/>
      <c r="AD35" s="2696"/>
      <c r="AE35" s="2696"/>
      <c r="AF35" s="2696"/>
      <c r="AG35" s="2696"/>
      <c r="AH35" s="2696"/>
      <c r="AI35" s="2696"/>
      <c r="AJ35" s="2697"/>
    </row>
    <row r="36" spans="1:36" ht="18" customHeight="1" x14ac:dyDescent="0.4">
      <c r="A36" s="2816" t="s">
        <v>8963</v>
      </c>
      <c r="B36" s="1860"/>
      <c r="C36" s="1860"/>
      <c r="D36" s="1860"/>
      <c r="E36" s="1860"/>
      <c r="F36" s="1860"/>
      <c r="G36" s="1860"/>
      <c r="H36" s="1860"/>
      <c r="I36" s="1864" t="s">
        <v>8964</v>
      </c>
      <c r="J36" s="1864"/>
      <c r="K36" s="1864"/>
      <c r="L36" s="1864"/>
      <c r="M36" s="1864"/>
      <c r="N36" s="1864"/>
      <c r="O36" s="1864"/>
      <c r="P36" s="1864"/>
      <c r="Q36" s="1864"/>
      <c r="R36" s="2817">
        <v>2</v>
      </c>
      <c r="S36" s="2817"/>
      <c r="T36" s="2817"/>
      <c r="U36" s="2817"/>
      <c r="V36" s="2817"/>
      <c r="W36" s="2817"/>
      <c r="X36" s="2817"/>
      <c r="Y36" s="2817"/>
      <c r="Z36" s="1860" t="s">
        <v>8965</v>
      </c>
      <c r="AA36" s="1860"/>
      <c r="AB36" s="1860"/>
      <c r="AC36" s="1860"/>
      <c r="AD36" s="1860"/>
      <c r="AE36" s="1860" t="s">
        <v>8966</v>
      </c>
      <c r="AF36" s="1884"/>
      <c r="AG36" s="2779"/>
      <c r="AH36" s="2112"/>
      <c r="AI36" s="1909" t="s">
        <v>8967</v>
      </c>
      <c r="AJ36" s="1912"/>
    </row>
    <row r="37" spans="1:36" ht="18" customHeight="1" x14ac:dyDescent="0.4">
      <c r="A37" s="2816" t="s">
        <v>8968</v>
      </c>
      <c r="B37" s="1860"/>
      <c r="C37" s="1860"/>
      <c r="D37" s="1860"/>
      <c r="E37" s="1860"/>
      <c r="F37" s="1860"/>
      <c r="G37" s="1860"/>
      <c r="H37" s="1860"/>
      <c r="I37" s="774">
        <v>1</v>
      </c>
      <c r="J37" s="775"/>
      <c r="K37" s="775"/>
      <c r="L37" s="775"/>
      <c r="M37" s="775"/>
      <c r="N37" s="775"/>
      <c r="O37" s="775"/>
      <c r="P37" s="775"/>
      <c r="Q37" s="775"/>
      <c r="R37" s="775"/>
      <c r="S37" s="775"/>
      <c r="T37" s="775"/>
      <c r="U37" s="775"/>
      <c r="V37" s="775"/>
      <c r="W37" s="775"/>
      <c r="X37" s="775"/>
      <c r="Y37" s="775"/>
      <c r="Z37" s="775"/>
      <c r="AA37" s="775"/>
      <c r="AB37" s="775"/>
      <c r="AC37" s="775"/>
      <c r="AD37" s="776"/>
      <c r="AE37" s="2821"/>
      <c r="AF37" s="2822"/>
      <c r="AG37" s="2822"/>
      <c r="AH37" s="2822"/>
      <c r="AI37" s="2822"/>
      <c r="AJ37" s="2823"/>
    </row>
    <row r="38" spans="1:36" ht="18" customHeight="1" x14ac:dyDescent="0.4">
      <c r="A38" s="2808" t="s">
        <v>8969</v>
      </c>
      <c r="B38" s="2790"/>
      <c r="C38" s="2790"/>
      <c r="D38" s="2790"/>
      <c r="E38" s="2790"/>
      <c r="F38" s="2790"/>
      <c r="G38" s="2790"/>
      <c r="H38" s="2791"/>
      <c r="I38" s="2802" t="s">
        <v>8970</v>
      </c>
      <c r="J38" s="2803"/>
      <c r="K38" s="2803"/>
      <c r="L38" s="2803"/>
      <c r="M38" s="2803"/>
      <c r="N38" s="2804"/>
      <c r="O38" s="1884" t="s">
        <v>8760</v>
      </c>
      <c r="P38" s="1981"/>
      <c r="Q38" s="1909"/>
      <c r="R38" s="2696"/>
      <c r="S38" s="2696"/>
      <c r="T38" s="2696"/>
      <c r="U38" s="2696"/>
      <c r="V38" s="2696"/>
      <c r="W38" s="2696"/>
      <c r="X38" s="2696"/>
      <c r="Y38" s="2696"/>
      <c r="Z38" s="2696"/>
      <c r="AA38" s="2696"/>
      <c r="AB38" s="2696"/>
      <c r="AC38" s="2696"/>
      <c r="AD38" s="2696"/>
      <c r="AE38" s="2696"/>
      <c r="AF38" s="2696"/>
      <c r="AG38" s="2696"/>
      <c r="AH38" s="2696"/>
      <c r="AI38" s="2696"/>
      <c r="AJ38" s="2697"/>
    </row>
    <row r="39" spans="1:36" ht="18" customHeight="1" x14ac:dyDescent="0.4">
      <c r="A39" s="2809"/>
      <c r="B39" s="2810"/>
      <c r="C39" s="2810"/>
      <c r="D39" s="2810"/>
      <c r="E39" s="2810"/>
      <c r="F39" s="2810"/>
      <c r="G39" s="2810"/>
      <c r="H39" s="2811"/>
      <c r="I39" s="2813"/>
      <c r="J39" s="2814"/>
      <c r="K39" s="2814"/>
      <c r="L39" s="2814"/>
      <c r="M39" s="2814"/>
      <c r="N39" s="2815"/>
      <c r="O39" s="1892" t="s">
        <v>8603</v>
      </c>
      <c r="P39" s="1893"/>
      <c r="Q39" s="1894"/>
      <c r="R39" s="2696"/>
      <c r="S39" s="2696"/>
      <c r="T39" s="2696"/>
      <c r="U39" s="2696"/>
      <c r="V39" s="2696"/>
      <c r="W39" s="2696"/>
      <c r="X39" s="2696"/>
      <c r="Y39" s="2696"/>
      <c r="Z39" s="2696"/>
      <c r="AA39" s="2696"/>
      <c r="AB39" s="2696"/>
      <c r="AC39" s="2696"/>
      <c r="AD39" s="2696"/>
      <c r="AE39" s="2696"/>
      <c r="AF39" s="2696"/>
      <c r="AG39" s="2696"/>
      <c r="AH39" s="2696"/>
      <c r="AI39" s="2696"/>
      <c r="AJ39" s="2697"/>
    </row>
    <row r="40" spans="1:36" ht="18" customHeight="1" x14ac:dyDescent="0.4">
      <c r="A40" s="2809"/>
      <c r="B40" s="2810"/>
      <c r="C40" s="2810"/>
      <c r="D40" s="2810"/>
      <c r="E40" s="2810"/>
      <c r="F40" s="2810"/>
      <c r="G40" s="2810"/>
      <c r="H40" s="2811"/>
      <c r="I40" s="2802" t="s">
        <v>8971</v>
      </c>
      <c r="J40" s="2803"/>
      <c r="K40" s="2803"/>
      <c r="L40" s="2803"/>
      <c r="M40" s="2803"/>
      <c r="N40" s="2804"/>
      <c r="O40" s="1884" t="s">
        <v>8760</v>
      </c>
      <c r="P40" s="1981"/>
      <c r="Q40" s="1909"/>
      <c r="R40" s="2696"/>
      <c r="S40" s="2696"/>
      <c r="T40" s="2696"/>
      <c r="U40" s="2696"/>
      <c r="V40" s="2696"/>
      <c r="W40" s="2696"/>
      <c r="X40" s="2696"/>
      <c r="Y40" s="2696"/>
      <c r="Z40" s="2696"/>
      <c r="AA40" s="2696"/>
      <c r="AB40" s="2696"/>
      <c r="AC40" s="2696"/>
      <c r="AD40" s="2696"/>
      <c r="AE40" s="2696"/>
      <c r="AF40" s="2696"/>
      <c r="AG40" s="2696"/>
      <c r="AH40" s="2696"/>
      <c r="AI40" s="2696"/>
      <c r="AJ40" s="2697"/>
    </row>
    <row r="41" spans="1:36" ht="18" customHeight="1" x14ac:dyDescent="0.4">
      <c r="A41" s="2812"/>
      <c r="B41" s="1899"/>
      <c r="C41" s="1899"/>
      <c r="D41" s="1899"/>
      <c r="E41" s="1899"/>
      <c r="F41" s="1899"/>
      <c r="G41" s="1899"/>
      <c r="H41" s="1900"/>
      <c r="I41" s="2813"/>
      <c r="J41" s="2814"/>
      <c r="K41" s="2814"/>
      <c r="L41" s="2814"/>
      <c r="M41" s="2814"/>
      <c r="N41" s="2815"/>
      <c r="O41" s="1892" t="s">
        <v>8603</v>
      </c>
      <c r="P41" s="1893"/>
      <c r="Q41" s="1894"/>
      <c r="R41" s="2696"/>
      <c r="S41" s="2696"/>
      <c r="T41" s="2696"/>
      <c r="U41" s="2696"/>
      <c r="V41" s="2696"/>
      <c r="W41" s="2696"/>
      <c r="X41" s="2696"/>
      <c r="Y41" s="2696"/>
      <c r="Z41" s="2696"/>
      <c r="AA41" s="2696"/>
      <c r="AB41" s="2696"/>
      <c r="AC41" s="2696"/>
      <c r="AD41" s="2696"/>
      <c r="AE41" s="2696"/>
      <c r="AF41" s="2696"/>
      <c r="AG41" s="2696"/>
      <c r="AH41" s="2696"/>
      <c r="AI41" s="2696"/>
      <c r="AJ41" s="2697"/>
    </row>
    <row r="42" spans="1:36" ht="15" customHeight="1" x14ac:dyDescent="0.4">
      <c r="A42" s="2789" t="s">
        <v>8972</v>
      </c>
      <c r="B42" s="1893"/>
      <c r="C42" s="1893"/>
      <c r="D42" s="1893"/>
      <c r="E42" s="1893"/>
      <c r="F42" s="1893"/>
      <c r="G42" s="1893"/>
      <c r="H42" s="1893"/>
      <c r="I42" s="2802" t="s">
        <v>8973</v>
      </c>
      <c r="J42" s="2803"/>
      <c r="K42" s="2803"/>
      <c r="L42" s="2803"/>
      <c r="M42" s="2803"/>
      <c r="N42" s="2804"/>
      <c r="O42" s="1884" t="s">
        <v>8760</v>
      </c>
      <c r="P42" s="1981"/>
      <c r="Q42" s="1909"/>
      <c r="R42" s="2696"/>
      <c r="S42" s="2696"/>
      <c r="T42" s="2696"/>
      <c r="U42" s="2696"/>
      <c r="V42" s="2696"/>
      <c r="W42" s="2696"/>
      <c r="X42" s="2696"/>
      <c r="Y42" s="2696"/>
      <c r="Z42" s="2696"/>
      <c r="AA42" s="2696"/>
      <c r="AB42" s="2696"/>
      <c r="AC42" s="2696"/>
      <c r="AD42" s="2696"/>
      <c r="AE42" s="2696"/>
      <c r="AF42" s="2696"/>
      <c r="AG42" s="2696"/>
      <c r="AH42" s="2696"/>
      <c r="AI42" s="2696"/>
      <c r="AJ42" s="2697"/>
    </row>
    <row r="43" spans="1:36" ht="15" customHeight="1" x14ac:dyDescent="0.4">
      <c r="A43" s="2801"/>
      <c r="B43" s="1896"/>
      <c r="C43" s="1896"/>
      <c r="D43" s="1896"/>
      <c r="E43" s="1896"/>
      <c r="F43" s="1896"/>
      <c r="G43" s="1896"/>
      <c r="H43" s="1896"/>
      <c r="I43" s="2805"/>
      <c r="J43" s="2806"/>
      <c r="K43" s="2806"/>
      <c r="L43" s="2806"/>
      <c r="M43" s="2806"/>
      <c r="N43" s="2807"/>
      <c r="O43" s="1892" t="s">
        <v>8603</v>
      </c>
      <c r="P43" s="1893"/>
      <c r="Q43" s="1894"/>
      <c r="R43" s="2696"/>
      <c r="S43" s="2696"/>
      <c r="T43" s="2696"/>
      <c r="U43" s="2696"/>
      <c r="V43" s="2696"/>
      <c r="W43" s="2696"/>
      <c r="X43" s="2696"/>
      <c r="Y43" s="2696"/>
      <c r="Z43" s="2696"/>
      <c r="AA43" s="2696"/>
      <c r="AB43" s="2696"/>
      <c r="AC43" s="2696"/>
      <c r="AD43" s="2696"/>
      <c r="AE43" s="2696"/>
      <c r="AF43" s="2696"/>
      <c r="AG43" s="2696"/>
      <c r="AH43" s="2696"/>
      <c r="AI43" s="2696"/>
      <c r="AJ43" s="2697"/>
    </row>
    <row r="44" spans="1:36" ht="15" customHeight="1" x14ac:dyDescent="0.4">
      <c r="A44" s="2121"/>
      <c r="B44" s="1901"/>
      <c r="C44" s="1901"/>
      <c r="D44" s="1901"/>
      <c r="E44" s="1901"/>
      <c r="F44" s="1901"/>
      <c r="G44" s="1901"/>
      <c r="H44" s="1901"/>
      <c r="I44" s="1884" t="s">
        <v>8974</v>
      </c>
      <c r="J44" s="1981"/>
      <c r="K44" s="1981"/>
      <c r="L44" s="1981"/>
      <c r="M44" s="1981"/>
      <c r="N44" s="1981"/>
      <c r="O44" s="1981"/>
      <c r="P44" s="1981"/>
      <c r="Q44" s="1909"/>
      <c r="R44" s="2695"/>
      <c r="S44" s="2696"/>
      <c r="T44" s="2696"/>
      <c r="U44" s="2696"/>
      <c r="V44" s="2696"/>
      <c r="W44" s="2696"/>
      <c r="X44" s="2696"/>
      <c r="Y44" s="2696"/>
      <c r="Z44" s="2696"/>
      <c r="AA44" s="2696"/>
      <c r="AB44" s="2696"/>
      <c r="AC44" s="2696"/>
      <c r="AD44" s="2696"/>
      <c r="AE44" s="2696"/>
      <c r="AF44" s="2696"/>
      <c r="AG44" s="2696"/>
      <c r="AH44" s="2696"/>
      <c r="AI44" s="2696"/>
      <c r="AJ44" s="2697"/>
    </row>
    <row r="45" spans="1:36" ht="18" customHeight="1" x14ac:dyDescent="0.4">
      <c r="A45" s="2789" t="s">
        <v>8975</v>
      </c>
      <c r="B45" s="1995"/>
      <c r="C45" s="1995"/>
      <c r="D45" s="1995"/>
      <c r="E45" s="1995"/>
      <c r="F45" s="1995"/>
      <c r="G45" s="1995"/>
      <c r="H45" s="1996"/>
      <c r="I45" s="1860" t="s">
        <v>8976</v>
      </c>
      <c r="J45" s="1860"/>
      <c r="K45" s="1860"/>
      <c r="L45" s="1860"/>
      <c r="M45" s="1860"/>
      <c r="N45" s="1860"/>
      <c r="O45" s="1860"/>
      <c r="P45" s="1860"/>
      <c r="Q45" s="1860"/>
      <c r="R45" s="1862">
        <v>2</v>
      </c>
      <c r="S45" s="1862"/>
      <c r="T45" s="1862"/>
      <c r="U45" s="1862"/>
      <c r="V45" s="1862"/>
      <c r="W45" s="1862"/>
      <c r="X45" s="1862"/>
      <c r="Y45" s="1862"/>
      <c r="Z45" s="1862"/>
      <c r="AA45" s="1862"/>
      <c r="AB45" s="1862"/>
      <c r="AC45" s="1862"/>
      <c r="AD45" s="1862"/>
      <c r="AE45" s="1862"/>
      <c r="AF45" s="1862"/>
      <c r="AG45" s="1862"/>
      <c r="AH45" s="1862"/>
      <c r="AI45" s="1862"/>
      <c r="AJ45" s="1863"/>
    </row>
    <row r="46" spans="1:36" ht="15" customHeight="1" x14ac:dyDescent="0.4">
      <c r="A46" s="2795"/>
      <c r="B46" s="2796"/>
      <c r="C46" s="2796"/>
      <c r="D46" s="2796"/>
      <c r="E46" s="2796"/>
      <c r="F46" s="2796"/>
      <c r="G46" s="2796"/>
      <c r="H46" s="2797"/>
      <c r="I46" s="1860" t="s">
        <v>8647</v>
      </c>
      <c r="J46" s="1860"/>
      <c r="K46" s="1860"/>
      <c r="L46" s="1860"/>
      <c r="M46" s="1860"/>
      <c r="N46" s="1860"/>
      <c r="O46" s="1860"/>
      <c r="P46" s="1860"/>
      <c r="Q46" s="1860"/>
      <c r="R46" s="1864" t="s">
        <v>8648</v>
      </c>
      <c r="S46" s="1864"/>
      <c r="T46" s="1864"/>
      <c r="U46" s="1864"/>
      <c r="V46" s="1864"/>
      <c r="W46" s="2021"/>
      <c r="X46" s="2021"/>
      <c r="Y46" s="2021"/>
      <c r="Z46" s="2021"/>
      <c r="AA46" s="2021"/>
      <c r="AB46" s="2021"/>
      <c r="AC46" s="2021"/>
      <c r="AD46" s="2021"/>
      <c r="AE46" s="2021"/>
      <c r="AF46" s="2021"/>
      <c r="AG46" s="2021"/>
      <c r="AH46" s="2021"/>
      <c r="AI46" s="2021"/>
      <c r="AJ46" s="2022"/>
    </row>
    <row r="47" spans="1:36" ht="15" customHeight="1" x14ac:dyDescent="0.4">
      <c r="A47" s="2795"/>
      <c r="B47" s="2796"/>
      <c r="C47" s="2796"/>
      <c r="D47" s="2796"/>
      <c r="E47" s="2796"/>
      <c r="F47" s="2796"/>
      <c r="G47" s="2796"/>
      <c r="H47" s="2797"/>
      <c r="I47" s="1860"/>
      <c r="J47" s="1860"/>
      <c r="K47" s="1860"/>
      <c r="L47" s="1860"/>
      <c r="M47" s="1860"/>
      <c r="N47" s="1860"/>
      <c r="O47" s="1860"/>
      <c r="P47" s="1860"/>
      <c r="Q47" s="1860"/>
      <c r="R47" s="1864" t="s">
        <v>8649</v>
      </c>
      <c r="S47" s="1864"/>
      <c r="T47" s="1864"/>
      <c r="U47" s="1864"/>
      <c r="V47" s="1864"/>
      <c r="W47" s="2021"/>
      <c r="X47" s="2021"/>
      <c r="Y47" s="2021"/>
      <c r="Z47" s="2021"/>
      <c r="AA47" s="2021"/>
      <c r="AB47" s="2021"/>
      <c r="AC47" s="2021"/>
      <c r="AD47" s="2021"/>
      <c r="AE47" s="2021"/>
      <c r="AF47" s="2021"/>
      <c r="AG47" s="2021"/>
      <c r="AH47" s="2021"/>
      <c r="AI47" s="2021"/>
      <c r="AJ47" s="2022"/>
    </row>
    <row r="48" spans="1:36" ht="15" customHeight="1" x14ac:dyDescent="0.4">
      <c r="A48" s="2798"/>
      <c r="B48" s="2799"/>
      <c r="C48" s="2799"/>
      <c r="D48" s="2799"/>
      <c r="E48" s="2799"/>
      <c r="F48" s="2799"/>
      <c r="G48" s="2799"/>
      <c r="H48" s="2800"/>
      <c r="I48" s="1860" t="s">
        <v>8037</v>
      </c>
      <c r="J48" s="1860"/>
      <c r="K48" s="1860"/>
      <c r="L48" s="1860"/>
      <c r="M48" s="1860"/>
      <c r="N48" s="1860"/>
      <c r="O48" s="1860"/>
      <c r="P48" s="1860"/>
      <c r="Q48" s="1860"/>
      <c r="R48" s="1972"/>
      <c r="S48" s="1973"/>
      <c r="T48" s="1973"/>
      <c r="U48" s="1973"/>
      <c r="V48" s="1973"/>
      <c r="W48" s="1973"/>
      <c r="X48" s="1973"/>
      <c r="Y48" s="1973"/>
      <c r="Z48" s="1973"/>
      <c r="AA48" s="1973"/>
      <c r="AB48" s="1973"/>
      <c r="AC48" s="1973"/>
      <c r="AD48" s="1973"/>
      <c r="AE48" s="1973"/>
      <c r="AF48" s="1973"/>
      <c r="AG48" s="1973"/>
      <c r="AH48" s="1973"/>
      <c r="AI48" s="1973"/>
      <c r="AJ48" s="1974"/>
    </row>
    <row r="49" spans="1:51" ht="15" customHeight="1" x14ac:dyDescent="0.4">
      <c r="A49" s="2103" t="s">
        <v>8759</v>
      </c>
      <c r="B49" s="2292"/>
      <c r="C49" s="1860" t="s">
        <v>8760</v>
      </c>
      <c r="D49" s="1860"/>
      <c r="E49" s="1860"/>
      <c r="F49" s="1860"/>
      <c r="G49" s="1860"/>
      <c r="H49" s="1860"/>
      <c r="I49" s="2285"/>
      <c r="J49" s="2285"/>
      <c r="K49" s="2285"/>
      <c r="L49" s="2285"/>
      <c r="M49" s="2285"/>
      <c r="N49" s="2285"/>
      <c r="O49" s="2285"/>
      <c r="P49" s="2285"/>
      <c r="Q49" s="2285"/>
      <c r="R49" s="1859" t="s">
        <v>8761</v>
      </c>
      <c r="S49" s="1860"/>
      <c r="T49" s="1860"/>
      <c r="U49" s="1860"/>
      <c r="V49" s="2290"/>
      <c r="W49" s="2290"/>
      <c r="X49" s="2290"/>
      <c r="Y49" s="2290"/>
      <c r="Z49" s="2290"/>
      <c r="AA49" s="2290"/>
      <c r="AB49" s="2290"/>
      <c r="AC49" s="2290"/>
      <c r="AD49" s="2290"/>
      <c r="AE49" s="2290"/>
      <c r="AF49" s="2290"/>
      <c r="AG49" s="2290"/>
      <c r="AH49" s="2290"/>
      <c r="AI49" s="2290"/>
      <c r="AJ49" s="2291"/>
    </row>
    <row r="50" spans="1:51" ht="15" customHeight="1" x14ac:dyDescent="0.4">
      <c r="A50" s="2105"/>
      <c r="B50" s="2293"/>
      <c r="C50" s="1860"/>
      <c r="D50" s="1860"/>
      <c r="E50" s="1860"/>
      <c r="F50" s="1860"/>
      <c r="G50" s="1860"/>
      <c r="H50" s="1860"/>
      <c r="I50" s="2285"/>
      <c r="J50" s="2285"/>
      <c r="K50" s="2285"/>
      <c r="L50" s="2285"/>
      <c r="M50" s="2285"/>
      <c r="N50" s="2285"/>
      <c r="O50" s="2285"/>
      <c r="P50" s="2285"/>
      <c r="Q50" s="2285"/>
      <c r="R50" s="1860"/>
      <c r="S50" s="1860"/>
      <c r="T50" s="1860"/>
      <c r="U50" s="1860"/>
      <c r="V50" s="2288"/>
      <c r="W50" s="2288"/>
      <c r="X50" s="2288"/>
      <c r="Y50" s="2288"/>
      <c r="Z50" s="2288"/>
      <c r="AA50" s="2288"/>
      <c r="AB50" s="2288"/>
      <c r="AC50" s="2288"/>
      <c r="AD50" s="2288"/>
      <c r="AE50" s="2288"/>
      <c r="AF50" s="2288"/>
      <c r="AG50" s="2288"/>
      <c r="AH50" s="2288"/>
      <c r="AI50" s="2288"/>
      <c r="AJ50" s="2289"/>
    </row>
    <row r="51" spans="1:51" ht="15" customHeight="1" x14ac:dyDescent="0.4">
      <c r="A51" s="2105"/>
      <c r="B51" s="2293"/>
      <c r="C51" s="1860" t="s">
        <v>8760</v>
      </c>
      <c r="D51" s="1860"/>
      <c r="E51" s="1860"/>
      <c r="F51" s="1860"/>
      <c r="G51" s="1860"/>
      <c r="H51" s="1860"/>
      <c r="I51" s="2285"/>
      <c r="J51" s="2285"/>
      <c r="K51" s="2285"/>
      <c r="L51" s="2285"/>
      <c r="M51" s="2285"/>
      <c r="N51" s="2285"/>
      <c r="O51" s="2285"/>
      <c r="P51" s="2285"/>
      <c r="Q51" s="2285"/>
      <c r="R51" s="1859" t="s">
        <v>8761</v>
      </c>
      <c r="S51" s="1860"/>
      <c r="T51" s="1860"/>
      <c r="U51" s="1860"/>
      <c r="V51" s="2290"/>
      <c r="W51" s="2290"/>
      <c r="X51" s="2290"/>
      <c r="Y51" s="2290"/>
      <c r="Z51" s="2290"/>
      <c r="AA51" s="2290"/>
      <c r="AB51" s="2290"/>
      <c r="AC51" s="2290"/>
      <c r="AD51" s="2290"/>
      <c r="AE51" s="2290"/>
      <c r="AF51" s="2290"/>
      <c r="AG51" s="2290"/>
      <c r="AH51" s="2290"/>
      <c r="AI51" s="2290"/>
      <c r="AJ51" s="2291"/>
      <c r="AY51" s="778"/>
    </row>
    <row r="52" spans="1:51" ht="15" customHeight="1" x14ac:dyDescent="0.4">
      <c r="A52" s="2105"/>
      <c r="B52" s="2293"/>
      <c r="C52" s="1860"/>
      <c r="D52" s="1860"/>
      <c r="E52" s="1860"/>
      <c r="F52" s="1860"/>
      <c r="G52" s="1860"/>
      <c r="H52" s="1860"/>
      <c r="I52" s="2285"/>
      <c r="J52" s="2285"/>
      <c r="K52" s="2285"/>
      <c r="L52" s="2285"/>
      <c r="M52" s="2285"/>
      <c r="N52" s="2285"/>
      <c r="O52" s="2285"/>
      <c r="P52" s="2285"/>
      <c r="Q52" s="2285"/>
      <c r="R52" s="1860"/>
      <c r="S52" s="1860"/>
      <c r="T52" s="1860"/>
      <c r="U52" s="1860"/>
      <c r="V52" s="2288"/>
      <c r="W52" s="2288"/>
      <c r="X52" s="2288"/>
      <c r="Y52" s="2288"/>
      <c r="Z52" s="2288"/>
      <c r="AA52" s="2288"/>
      <c r="AB52" s="2288"/>
      <c r="AC52" s="2288"/>
      <c r="AD52" s="2288"/>
      <c r="AE52" s="2288"/>
      <c r="AF52" s="2288"/>
      <c r="AG52" s="2288"/>
      <c r="AH52" s="2288"/>
      <c r="AI52" s="2288"/>
      <c r="AJ52" s="2289"/>
    </row>
    <row r="53" spans="1:51" ht="15" customHeight="1" x14ac:dyDescent="0.4">
      <c r="A53" s="2105"/>
      <c r="B53" s="2293"/>
      <c r="C53" s="1860" t="s">
        <v>8760</v>
      </c>
      <c r="D53" s="1860"/>
      <c r="E53" s="1860"/>
      <c r="F53" s="1860"/>
      <c r="G53" s="1860"/>
      <c r="H53" s="1860"/>
      <c r="I53" s="2285"/>
      <c r="J53" s="2285"/>
      <c r="K53" s="2285"/>
      <c r="L53" s="2285"/>
      <c r="M53" s="2285"/>
      <c r="N53" s="2285"/>
      <c r="O53" s="2285"/>
      <c r="P53" s="2285"/>
      <c r="Q53" s="2285"/>
      <c r="R53" s="1859" t="s">
        <v>8761</v>
      </c>
      <c r="S53" s="1860"/>
      <c r="T53" s="1860"/>
      <c r="U53" s="1860"/>
      <c r="V53" s="2286"/>
      <c r="W53" s="2286"/>
      <c r="X53" s="2286"/>
      <c r="Y53" s="2286"/>
      <c r="Z53" s="2286"/>
      <c r="AA53" s="2286"/>
      <c r="AB53" s="2286"/>
      <c r="AC53" s="2286"/>
      <c r="AD53" s="2286"/>
      <c r="AE53" s="2286"/>
      <c r="AF53" s="2286"/>
      <c r="AG53" s="2286"/>
      <c r="AH53" s="2286"/>
      <c r="AI53" s="2286"/>
      <c r="AJ53" s="2287"/>
    </row>
    <row r="54" spans="1:51" ht="15" customHeight="1" x14ac:dyDescent="0.4">
      <c r="A54" s="2105"/>
      <c r="B54" s="2293"/>
      <c r="C54" s="1860"/>
      <c r="D54" s="1860"/>
      <c r="E54" s="1860"/>
      <c r="F54" s="1860"/>
      <c r="G54" s="1860"/>
      <c r="H54" s="1860"/>
      <c r="I54" s="2639"/>
      <c r="J54" s="2639"/>
      <c r="K54" s="2639"/>
      <c r="L54" s="2639"/>
      <c r="M54" s="2639"/>
      <c r="N54" s="2639"/>
      <c r="O54" s="2639"/>
      <c r="P54" s="2639"/>
      <c r="Q54" s="2639"/>
      <c r="R54" s="1861"/>
      <c r="S54" s="1861"/>
      <c r="T54" s="1861"/>
      <c r="U54" s="1861"/>
      <c r="V54" s="2558"/>
      <c r="W54" s="2558"/>
      <c r="X54" s="2558"/>
      <c r="Y54" s="2558"/>
      <c r="Z54" s="2558"/>
      <c r="AA54" s="2558"/>
      <c r="AB54" s="2558"/>
      <c r="AC54" s="2558"/>
      <c r="AD54" s="2558"/>
      <c r="AE54" s="2558"/>
      <c r="AF54" s="2558"/>
      <c r="AG54" s="2558"/>
      <c r="AH54" s="2558"/>
      <c r="AI54" s="2558"/>
      <c r="AJ54" s="2559"/>
    </row>
    <row r="55" spans="1:51" ht="15" customHeight="1" x14ac:dyDescent="0.4">
      <c r="A55" s="2107"/>
      <c r="B55" s="2294"/>
      <c r="C55" s="1418" t="s">
        <v>8977</v>
      </c>
      <c r="D55" s="1418"/>
      <c r="E55" s="1418"/>
      <c r="F55" s="1418"/>
      <c r="G55" s="1418"/>
      <c r="H55" s="1418"/>
      <c r="I55" s="1860" t="s">
        <v>8760</v>
      </c>
      <c r="J55" s="1860"/>
      <c r="K55" s="1860"/>
      <c r="L55" s="2695"/>
      <c r="M55" s="2696"/>
      <c r="N55" s="2696"/>
      <c r="O55" s="2696"/>
      <c r="P55" s="2696"/>
      <c r="Q55" s="2696"/>
      <c r="R55" s="2696"/>
      <c r="S55" s="2696"/>
      <c r="T55" s="2696"/>
      <c r="U55" s="2696"/>
      <c r="V55" s="2696"/>
      <c r="W55" s="2696"/>
      <c r="X55" s="2696"/>
      <c r="Y55" s="2696"/>
      <c r="Z55" s="2696"/>
      <c r="AA55" s="2696"/>
      <c r="AB55" s="2696"/>
      <c r="AC55" s="2696"/>
      <c r="AD55" s="2696"/>
      <c r="AE55" s="2696"/>
      <c r="AF55" s="2696"/>
      <c r="AG55" s="2696"/>
      <c r="AH55" s="2696"/>
      <c r="AI55" s="2696"/>
      <c r="AJ55" s="2697"/>
    </row>
    <row r="56" spans="1:51" ht="28.5" customHeight="1" x14ac:dyDescent="0.4">
      <c r="A56" s="2778" t="s">
        <v>8978</v>
      </c>
      <c r="B56" s="1981"/>
      <c r="C56" s="1981"/>
      <c r="D56" s="1981"/>
      <c r="E56" s="1981"/>
      <c r="F56" s="1981"/>
      <c r="G56" s="1981"/>
      <c r="H56" s="1909"/>
      <c r="I56" s="1403" t="s">
        <v>8979</v>
      </c>
      <c r="J56" s="1403"/>
      <c r="K56" s="1403"/>
      <c r="L56" s="1403"/>
      <c r="M56" s="1403"/>
      <c r="N56" s="1403"/>
      <c r="O56" s="1403"/>
      <c r="P56" s="1403"/>
      <c r="Q56" s="1403"/>
      <c r="R56" s="1403"/>
      <c r="S56" s="1403"/>
      <c r="T56" s="1403"/>
      <c r="U56" s="1403"/>
      <c r="V56" s="1403"/>
      <c r="W56" s="1403"/>
      <c r="X56" s="1403"/>
      <c r="Y56" s="1403"/>
      <c r="Z56" s="2112"/>
      <c r="AA56" s="2113"/>
      <c r="AB56" s="2779"/>
      <c r="AC56" s="779" t="s">
        <v>8694</v>
      </c>
      <c r="AD56" s="1825">
        <v>2</v>
      </c>
      <c r="AE56" s="1825"/>
      <c r="AF56" s="1825"/>
      <c r="AG56" s="1825"/>
      <c r="AH56" s="1825"/>
      <c r="AI56" s="1825"/>
      <c r="AJ56" s="2226"/>
    </row>
    <row r="57" spans="1:51" ht="15" customHeight="1" x14ac:dyDescent="0.4">
      <c r="A57" s="2789" t="s">
        <v>8980</v>
      </c>
      <c r="B57" s="2790"/>
      <c r="C57" s="2790"/>
      <c r="D57" s="2790"/>
      <c r="E57" s="2790"/>
      <c r="F57" s="2790"/>
      <c r="G57" s="2790"/>
      <c r="H57" s="2791"/>
      <c r="I57" s="2792">
        <v>2</v>
      </c>
      <c r="J57" s="2793"/>
      <c r="K57" s="2793"/>
      <c r="L57" s="2793"/>
      <c r="M57" s="2793"/>
      <c r="N57" s="2793"/>
      <c r="O57" s="2793"/>
      <c r="P57" s="2793"/>
      <c r="Q57" s="2794"/>
      <c r="R57" s="780"/>
      <c r="S57" s="781"/>
      <c r="T57" s="781"/>
      <c r="U57" s="781"/>
      <c r="V57" s="781"/>
      <c r="W57" s="781"/>
      <c r="X57" s="781"/>
      <c r="Y57" s="781"/>
      <c r="Z57" s="782"/>
      <c r="AA57" s="782"/>
      <c r="AB57" s="782"/>
      <c r="AC57" s="783"/>
      <c r="AD57" s="784"/>
      <c r="AE57" s="784"/>
      <c r="AF57" s="784"/>
      <c r="AG57" s="785"/>
      <c r="AH57" s="785"/>
      <c r="AI57" s="784"/>
      <c r="AJ57" s="786"/>
    </row>
    <row r="58" spans="1:51" ht="18" customHeight="1" x14ac:dyDescent="0.4">
      <c r="A58" s="1841" t="s">
        <v>8849</v>
      </c>
      <c r="B58" s="1842"/>
      <c r="C58" s="1457" t="s">
        <v>8981</v>
      </c>
      <c r="D58" s="2033"/>
      <c r="E58" s="2033"/>
      <c r="F58" s="2033"/>
      <c r="G58" s="2033"/>
      <c r="H58" s="1458"/>
      <c r="I58" s="2792">
        <v>2</v>
      </c>
      <c r="J58" s="2793"/>
      <c r="K58" s="2793"/>
      <c r="L58" s="2793"/>
      <c r="M58" s="2793"/>
      <c r="N58" s="2793"/>
      <c r="O58" s="2793"/>
      <c r="P58" s="2793"/>
      <c r="Q58" s="2794"/>
      <c r="R58" s="1457" t="s">
        <v>936</v>
      </c>
      <c r="S58" s="2033"/>
      <c r="T58" s="2033"/>
      <c r="U58" s="2033"/>
      <c r="V58" s="2033"/>
      <c r="W58" s="2033"/>
      <c r="X58" s="2033"/>
      <c r="Y58" s="2033"/>
      <c r="Z58" s="787">
        <v>1</v>
      </c>
      <c r="AA58" s="788" t="str">
        <f>IF(ISNA(VLOOKUP(Z58, 出力変換_人員配置区分_共同生活援助,4,FALSE)),0, VLOOKUP(Z58, 出力変換_人員配置区分_共同生活援助,4,FALSE)) &amp; ""</f>
        <v>00</v>
      </c>
      <c r="AB58" s="789" t="s">
        <v>8074</v>
      </c>
      <c r="AC58" s="788" t="str">
        <f>IF(ISNA(VLOOKUP(AB58, 取込変換_人員配置区分_共同生活援助,2,FALSE)),1, VLOOKUP(AB58, 取込変換_人員配置区分_共同生活援助,2,FALSE)) &amp; ""</f>
        <v>1</v>
      </c>
      <c r="AD58" s="790"/>
      <c r="AE58" s="790"/>
      <c r="AF58" s="790"/>
      <c r="AG58" s="790"/>
      <c r="AH58" s="790"/>
      <c r="AI58" s="790"/>
      <c r="AJ58" s="790"/>
    </row>
    <row r="59" spans="1:51" ht="18" hidden="1" customHeight="1" x14ac:dyDescent="0.4">
      <c r="A59" s="1843"/>
      <c r="B59" s="1844"/>
      <c r="C59" s="1847" t="s">
        <v>8982</v>
      </c>
      <c r="D59" s="1848"/>
      <c r="E59" s="1848"/>
      <c r="F59" s="1848"/>
      <c r="G59" s="1848"/>
      <c r="H59" s="1849"/>
      <c r="I59" s="2759">
        <v>2</v>
      </c>
      <c r="J59" s="2760"/>
      <c r="K59" s="2760"/>
      <c r="L59" s="2760"/>
      <c r="M59" s="2760"/>
      <c r="N59" s="2760"/>
      <c r="O59" s="2760"/>
      <c r="P59" s="2760"/>
      <c r="Q59" s="2761"/>
      <c r="R59" s="2531" t="s">
        <v>8983</v>
      </c>
      <c r="S59" s="2097"/>
      <c r="T59" s="2097"/>
      <c r="U59" s="2097"/>
      <c r="V59" s="2097"/>
      <c r="W59" s="2097"/>
      <c r="X59" s="2097"/>
      <c r="Y59" s="2098"/>
      <c r="Z59" s="2783" t="s">
        <v>7933</v>
      </c>
      <c r="AA59" s="2784"/>
      <c r="AB59" s="2784"/>
      <c r="AC59" s="2784"/>
      <c r="AD59" s="2784"/>
      <c r="AE59" s="2784"/>
      <c r="AF59" s="2784"/>
      <c r="AG59" s="2784"/>
      <c r="AH59" s="2784"/>
      <c r="AI59" s="2785" t="s">
        <v>8984</v>
      </c>
      <c r="AJ59" s="2786"/>
    </row>
    <row r="60" spans="1:51" ht="21.75" customHeight="1" x14ac:dyDescent="0.4">
      <c r="A60" s="1843"/>
      <c r="B60" s="1844"/>
      <c r="C60" s="1847" t="s">
        <v>8771</v>
      </c>
      <c r="D60" s="1848"/>
      <c r="E60" s="1848"/>
      <c r="F60" s="1848"/>
      <c r="G60" s="1848"/>
      <c r="H60" s="1849"/>
      <c r="I60" s="2715"/>
      <c r="J60" s="2716"/>
      <c r="K60" s="2716"/>
      <c r="L60" s="2716"/>
      <c r="M60" s="2716"/>
      <c r="N60" s="2716"/>
      <c r="O60" s="2716"/>
      <c r="P60" s="2716"/>
      <c r="Q60" s="791" t="s">
        <v>8985</v>
      </c>
      <c r="R60" s="1847" t="s">
        <v>8986</v>
      </c>
      <c r="S60" s="1848"/>
      <c r="T60" s="1848"/>
      <c r="U60" s="1848"/>
      <c r="V60" s="1848"/>
      <c r="W60" s="1848"/>
      <c r="X60" s="1848"/>
      <c r="Y60" s="1849"/>
      <c r="Z60" s="2187">
        <v>2</v>
      </c>
      <c r="AA60" s="2787"/>
      <c r="AB60" s="2787"/>
      <c r="AC60" s="2787"/>
      <c r="AD60" s="2787"/>
      <c r="AE60" s="2787"/>
      <c r="AF60" s="2787"/>
      <c r="AG60" s="2787"/>
      <c r="AH60" s="2787"/>
      <c r="AI60" s="2787"/>
      <c r="AJ60" s="2788"/>
      <c r="AM60" s="627">
        <v>4</v>
      </c>
    </row>
    <row r="61" spans="1:51" ht="18" customHeight="1" x14ac:dyDescent="0.4">
      <c r="A61" s="1843"/>
      <c r="B61" s="1844"/>
      <c r="C61" s="1847" t="s">
        <v>8711</v>
      </c>
      <c r="D61" s="1848"/>
      <c r="E61" s="1848"/>
      <c r="F61" s="1848"/>
      <c r="G61" s="1848"/>
      <c r="H61" s="1849"/>
      <c r="I61" s="2272">
        <v>1</v>
      </c>
      <c r="J61" s="2273"/>
      <c r="K61" s="2273"/>
      <c r="L61" s="2273"/>
      <c r="M61" s="2273"/>
      <c r="N61" s="2273"/>
      <c r="O61" s="2273"/>
      <c r="P61" s="2273"/>
      <c r="Q61" s="2274"/>
      <c r="R61" s="1847" t="s">
        <v>8987</v>
      </c>
      <c r="S61" s="1848"/>
      <c r="T61" s="1848"/>
      <c r="U61" s="1848"/>
      <c r="V61" s="1848"/>
      <c r="W61" s="1848"/>
      <c r="X61" s="1848"/>
      <c r="Y61" s="1849"/>
      <c r="Z61" s="2775" t="s">
        <v>8988</v>
      </c>
      <c r="AA61" s="2776"/>
      <c r="AB61" s="2776"/>
      <c r="AC61" s="2776"/>
      <c r="AD61" s="2776"/>
      <c r="AE61" s="2776"/>
      <c r="AF61" s="2776"/>
      <c r="AG61" s="2776"/>
      <c r="AH61" s="2776"/>
      <c r="AI61" s="2776"/>
      <c r="AJ61" s="2777"/>
      <c r="AK61" s="2780"/>
      <c r="AL61" s="2780"/>
      <c r="AM61" s="2780"/>
      <c r="AN61" s="2780"/>
      <c r="AO61" s="2780"/>
      <c r="AP61" s="2780"/>
      <c r="AQ61" s="2780"/>
      <c r="AR61" s="2780"/>
      <c r="AS61" s="2780"/>
      <c r="AT61" s="2780"/>
      <c r="AU61" s="2780"/>
    </row>
    <row r="62" spans="1:51" ht="21" customHeight="1" x14ac:dyDescent="0.4">
      <c r="A62" s="1843"/>
      <c r="B62" s="1844"/>
      <c r="C62" s="2531" t="s">
        <v>8989</v>
      </c>
      <c r="D62" s="2781"/>
      <c r="E62" s="2781"/>
      <c r="F62" s="2781"/>
      <c r="G62" s="2781"/>
      <c r="H62" s="2782"/>
      <c r="I62" s="2771">
        <v>2</v>
      </c>
      <c r="J62" s="2772"/>
      <c r="K62" s="2772"/>
      <c r="L62" s="2772"/>
      <c r="M62" s="2772"/>
      <c r="N62" s="2772"/>
      <c r="O62" s="2772"/>
      <c r="P62" s="2772"/>
      <c r="Q62" s="2773"/>
      <c r="R62" s="1847" t="s">
        <v>8990</v>
      </c>
      <c r="S62" s="1848"/>
      <c r="T62" s="1848"/>
      <c r="U62" s="1848"/>
      <c r="V62" s="1848"/>
      <c r="W62" s="1848"/>
      <c r="X62" s="1848"/>
      <c r="Y62" s="1849"/>
      <c r="Z62" s="2775" t="s">
        <v>8988</v>
      </c>
      <c r="AA62" s="2776"/>
      <c r="AB62" s="2776"/>
      <c r="AC62" s="2776"/>
      <c r="AD62" s="2776"/>
      <c r="AE62" s="2776"/>
      <c r="AF62" s="2776"/>
      <c r="AG62" s="2776"/>
      <c r="AH62" s="2776"/>
      <c r="AI62" s="2776"/>
      <c r="AJ62" s="2777"/>
      <c r="AK62" s="792"/>
      <c r="AL62" s="792"/>
      <c r="AM62" s="792"/>
      <c r="AN62" s="792"/>
      <c r="AO62" s="792"/>
      <c r="AP62" s="792"/>
      <c r="AQ62" s="792"/>
      <c r="AR62" s="792"/>
      <c r="AS62" s="792"/>
      <c r="AT62" s="792"/>
      <c r="AU62" s="792"/>
    </row>
    <row r="63" spans="1:51" ht="21" customHeight="1" x14ac:dyDescent="0.4">
      <c r="A63" s="1843"/>
      <c r="B63" s="1844"/>
      <c r="C63" s="1847" t="s">
        <v>3789</v>
      </c>
      <c r="D63" s="1848"/>
      <c r="E63" s="1848"/>
      <c r="F63" s="1848"/>
      <c r="G63" s="1848"/>
      <c r="H63" s="1849"/>
      <c r="I63" s="2771">
        <v>2</v>
      </c>
      <c r="J63" s="2772"/>
      <c r="K63" s="2772"/>
      <c r="L63" s="2772"/>
      <c r="M63" s="2772"/>
      <c r="N63" s="2772"/>
      <c r="O63" s="2772"/>
      <c r="P63" s="2772"/>
      <c r="Q63" s="2773"/>
      <c r="R63" s="2531" t="s">
        <v>8991</v>
      </c>
      <c r="S63" s="2097"/>
      <c r="T63" s="2097"/>
      <c r="U63" s="2097"/>
      <c r="V63" s="2097"/>
      <c r="W63" s="2097"/>
      <c r="X63" s="2097"/>
      <c r="Y63" s="2098"/>
      <c r="Z63" s="793" t="s">
        <v>8992</v>
      </c>
      <c r="AA63" s="794"/>
      <c r="AB63" s="794"/>
      <c r="AC63" s="794"/>
      <c r="AD63" s="795"/>
      <c r="AE63" s="795"/>
      <c r="AF63" s="795"/>
      <c r="AG63" s="795"/>
      <c r="AH63" s="795"/>
      <c r="AI63" s="795"/>
      <c r="AJ63" s="795"/>
    </row>
    <row r="64" spans="1:51" ht="21" customHeight="1" x14ac:dyDescent="0.4">
      <c r="A64" s="1843"/>
      <c r="B64" s="1844"/>
      <c r="C64" s="1847" t="s">
        <v>8714</v>
      </c>
      <c r="D64" s="1848"/>
      <c r="E64" s="1848"/>
      <c r="F64" s="1848"/>
      <c r="G64" s="1848"/>
      <c r="H64" s="1849"/>
      <c r="I64" s="2774">
        <v>2</v>
      </c>
      <c r="J64" s="2774"/>
      <c r="K64" s="2774"/>
      <c r="L64" s="2774"/>
      <c r="M64" s="2774"/>
      <c r="N64" s="2774"/>
      <c r="O64" s="2774"/>
      <c r="P64" s="2774"/>
      <c r="Q64" s="2774"/>
      <c r="R64" s="1847" t="s">
        <v>8918</v>
      </c>
      <c r="S64" s="1848"/>
      <c r="T64" s="1848"/>
      <c r="U64" s="1848"/>
      <c r="V64" s="1848"/>
      <c r="W64" s="1848"/>
      <c r="X64" s="1848"/>
      <c r="Y64" s="1849"/>
      <c r="Z64" s="2762">
        <v>1</v>
      </c>
      <c r="AA64" s="2763"/>
      <c r="AB64" s="2763"/>
      <c r="AC64" s="2763"/>
      <c r="AD64" s="2763"/>
      <c r="AE64" s="2763"/>
      <c r="AF64" s="2763"/>
      <c r="AG64" s="2763"/>
      <c r="AH64" s="2763"/>
      <c r="AI64" s="2763"/>
      <c r="AJ64" s="2764"/>
    </row>
    <row r="65" spans="1:67" ht="18.75" customHeight="1" x14ac:dyDescent="0.4">
      <c r="A65" s="1843"/>
      <c r="B65" s="1844"/>
      <c r="C65" s="1913" t="s">
        <v>8919</v>
      </c>
      <c r="D65" s="1913"/>
      <c r="E65" s="1913"/>
      <c r="F65" s="1913"/>
      <c r="G65" s="1913"/>
      <c r="H65" s="1913"/>
      <c r="I65" s="2765">
        <v>2</v>
      </c>
      <c r="J65" s="2765"/>
      <c r="K65" s="2765"/>
      <c r="L65" s="2765"/>
      <c r="M65" s="2765"/>
      <c r="N65" s="2765"/>
      <c r="O65" s="2765"/>
      <c r="P65" s="2765"/>
      <c r="Q65" s="2765"/>
      <c r="R65" s="1457" t="s">
        <v>8993</v>
      </c>
      <c r="S65" s="2033"/>
      <c r="T65" s="2033"/>
      <c r="U65" s="2033"/>
      <c r="V65" s="2033"/>
      <c r="W65" s="2033"/>
      <c r="X65" s="2033"/>
      <c r="Y65" s="1458"/>
      <c r="Z65" s="2766">
        <v>2</v>
      </c>
      <c r="AA65" s="2766"/>
      <c r="AB65" s="2766"/>
      <c r="AC65" s="2766"/>
      <c r="AD65" s="2766"/>
      <c r="AE65" s="2766"/>
      <c r="AF65" s="2766"/>
      <c r="AG65" s="2766"/>
      <c r="AH65" s="2766"/>
      <c r="AI65" s="2766"/>
      <c r="AJ65" s="2767"/>
    </row>
    <row r="66" spans="1:67" ht="18.75" customHeight="1" x14ac:dyDescent="0.4">
      <c r="A66" s="1843"/>
      <c r="B66" s="1844"/>
      <c r="C66" s="1913" t="s">
        <v>8994</v>
      </c>
      <c r="D66" s="1913"/>
      <c r="E66" s="1913"/>
      <c r="F66" s="1913"/>
      <c r="G66" s="1913"/>
      <c r="H66" s="1913"/>
      <c r="I66" s="2745">
        <v>2</v>
      </c>
      <c r="J66" s="2745"/>
      <c r="K66" s="2745"/>
      <c r="L66" s="2745"/>
      <c r="M66" s="2745"/>
      <c r="N66" s="2745"/>
      <c r="O66" s="2745"/>
      <c r="P66" s="2745"/>
      <c r="Q66" s="2745"/>
      <c r="R66" s="1913" t="s">
        <v>8995</v>
      </c>
      <c r="S66" s="1913"/>
      <c r="T66" s="1913"/>
      <c r="U66" s="1913"/>
      <c r="V66" s="1913"/>
      <c r="W66" s="1913"/>
      <c r="X66" s="1913"/>
      <c r="Y66" s="1913"/>
      <c r="Z66" s="2768"/>
      <c r="AA66" s="2769"/>
      <c r="AB66" s="2769"/>
      <c r="AC66" s="2769"/>
      <c r="AD66" s="2769"/>
      <c r="AE66" s="2769"/>
      <c r="AF66" s="2769"/>
      <c r="AG66" s="2769"/>
      <c r="AH66" s="2769"/>
      <c r="AI66" s="2769"/>
      <c r="AJ66" s="2770"/>
      <c r="AL66" s="627">
        <v>2</v>
      </c>
      <c r="AN66" s="627">
        <v>2</v>
      </c>
    </row>
    <row r="67" spans="1:67" ht="21" customHeight="1" x14ac:dyDescent="0.4">
      <c r="A67" s="1843"/>
      <c r="B67" s="1844"/>
      <c r="C67" s="2743" t="s">
        <v>8996</v>
      </c>
      <c r="D67" s="2744"/>
      <c r="E67" s="2744"/>
      <c r="F67" s="2744"/>
      <c r="G67" s="2744"/>
      <c r="H67" s="2744"/>
      <c r="I67" s="2745">
        <v>2</v>
      </c>
      <c r="J67" s="2745"/>
      <c r="K67" s="2745"/>
      <c r="L67" s="2745"/>
      <c r="M67" s="2745"/>
      <c r="N67" s="2745"/>
      <c r="O67" s="2745"/>
      <c r="P67" s="2745"/>
      <c r="Q67" s="2745"/>
      <c r="R67" s="2743" t="s">
        <v>8997</v>
      </c>
      <c r="S67" s="2744"/>
      <c r="T67" s="2744"/>
      <c r="U67" s="2744"/>
      <c r="V67" s="2744"/>
      <c r="W67" s="2744"/>
      <c r="X67" s="2744"/>
      <c r="Y67" s="2744"/>
      <c r="Z67" s="2746"/>
      <c r="AA67" s="2747"/>
      <c r="AB67" s="2747"/>
      <c r="AC67" s="2747"/>
      <c r="AD67" s="2747"/>
      <c r="AE67" s="2747"/>
      <c r="AF67" s="2747"/>
      <c r="AG67" s="2747"/>
      <c r="AH67" s="2747"/>
      <c r="AI67" s="2747"/>
      <c r="AJ67" s="2748"/>
      <c r="AL67" s="627">
        <v>2</v>
      </c>
    </row>
    <row r="68" spans="1:67" ht="21" customHeight="1" x14ac:dyDescent="0.4">
      <c r="A68" s="1843"/>
      <c r="B68" s="1844"/>
      <c r="C68" s="2749" t="s">
        <v>3538</v>
      </c>
      <c r="D68" s="2749"/>
      <c r="E68" s="2749"/>
      <c r="F68" s="2749"/>
      <c r="G68" s="2749"/>
      <c r="H68" s="2749"/>
      <c r="I68" s="2750">
        <v>2</v>
      </c>
      <c r="J68" s="2750"/>
      <c r="K68" s="2750"/>
      <c r="L68" s="2750"/>
      <c r="M68" s="2750"/>
      <c r="N68" s="2750"/>
      <c r="O68" s="2750"/>
      <c r="P68" s="2750"/>
      <c r="Q68" s="2750"/>
      <c r="R68" s="2751" t="s">
        <v>8998</v>
      </c>
      <c r="S68" s="2752"/>
      <c r="T68" s="2752"/>
      <c r="U68" s="2752"/>
      <c r="V68" s="2752"/>
      <c r="W68" s="2752"/>
      <c r="X68" s="2752"/>
      <c r="Y68" s="2752"/>
      <c r="Z68" s="2753"/>
      <c r="AA68" s="2754"/>
      <c r="AB68" s="2754"/>
      <c r="AC68" s="2754"/>
      <c r="AD68" s="2754"/>
      <c r="AE68" s="2754"/>
      <c r="AF68" s="2754"/>
      <c r="AG68" s="2754"/>
      <c r="AH68" s="2754"/>
      <c r="AI68" s="2754"/>
      <c r="AJ68" s="2755"/>
      <c r="AL68" s="627">
        <v>2</v>
      </c>
    </row>
    <row r="69" spans="1:67" ht="21" customHeight="1" thickBot="1" x14ac:dyDescent="0.45">
      <c r="A69" s="1845"/>
      <c r="B69" s="1846"/>
      <c r="C69" s="2735" t="s">
        <v>8999</v>
      </c>
      <c r="D69" s="2735"/>
      <c r="E69" s="2735"/>
      <c r="F69" s="2735"/>
      <c r="G69" s="2735"/>
      <c r="H69" s="2735"/>
      <c r="I69" s="2736">
        <v>2</v>
      </c>
      <c r="J69" s="2736"/>
      <c r="K69" s="2736"/>
      <c r="L69" s="2736"/>
      <c r="M69" s="2736"/>
      <c r="N69" s="2736"/>
      <c r="O69" s="2736"/>
      <c r="P69" s="2736"/>
      <c r="Q69" s="2736"/>
      <c r="R69" s="2737" t="s">
        <v>9000</v>
      </c>
      <c r="S69" s="2738"/>
      <c r="T69" s="2738"/>
      <c r="U69" s="2738"/>
      <c r="V69" s="2738"/>
      <c r="W69" s="2738"/>
      <c r="X69" s="2738"/>
      <c r="Y69" s="2738"/>
      <c r="Z69" s="2739">
        <v>2</v>
      </c>
      <c r="AA69" s="2740"/>
      <c r="AB69" s="2740"/>
      <c r="AC69" s="2740"/>
      <c r="AD69" s="2740"/>
      <c r="AE69" s="2740"/>
      <c r="AF69" s="2740"/>
      <c r="AG69" s="2740"/>
      <c r="AH69" s="2740"/>
      <c r="AI69" s="2740"/>
      <c r="AJ69" s="2741"/>
      <c r="AL69" s="627">
        <v>1</v>
      </c>
    </row>
    <row r="70" spans="1:67" ht="18" hidden="1" customHeight="1" x14ac:dyDescent="0.4">
      <c r="A70" s="796"/>
      <c r="B70" s="797"/>
      <c r="C70" s="736"/>
      <c r="D70" s="736"/>
      <c r="E70" s="736"/>
      <c r="F70" s="736"/>
      <c r="G70" s="736"/>
      <c r="H70" s="736"/>
      <c r="I70" s="707"/>
      <c r="J70" s="707"/>
      <c r="K70" s="707"/>
      <c r="L70" s="707"/>
      <c r="M70" s="707"/>
      <c r="N70" s="707"/>
      <c r="O70" s="707"/>
      <c r="P70" s="707"/>
      <c r="Q70" s="707"/>
      <c r="R70" s="736"/>
      <c r="S70" s="736"/>
      <c r="T70" s="736"/>
      <c r="U70" s="736"/>
      <c r="V70" s="736"/>
      <c r="W70" s="736"/>
      <c r="X70" s="736"/>
      <c r="Y70" s="736"/>
      <c r="Z70" s="798"/>
      <c r="AA70" s="798"/>
      <c r="AB70" s="798"/>
      <c r="AC70" s="798"/>
      <c r="AD70" s="798"/>
      <c r="AE70" s="798"/>
      <c r="AF70" s="798"/>
      <c r="AG70" s="798"/>
      <c r="AH70" s="798"/>
      <c r="AI70" s="798"/>
      <c r="AJ70" s="798"/>
    </row>
    <row r="71" spans="1:67" ht="18" hidden="1" customHeight="1" x14ac:dyDescent="0.4">
      <c r="A71" s="796"/>
      <c r="B71" s="797"/>
      <c r="C71" s="736"/>
      <c r="D71" s="736"/>
      <c r="E71" s="736"/>
      <c r="F71" s="736"/>
      <c r="G71" s="736"/>
      <c r="H71" s="736"/>
      <c r="I71" s="707"/>
      <c r="J71" s="707"/>
      <c r="K71" s="707"/>
      <c r="L71" s="707"/>
      <c r="M71" s="707"/>
      <c r="N71" s="707"/>
      <c r="O71" s="707"/>
      <c r="P71" s="707"/>
      <c r="Q71" s="707"/>
      <c r="R71" s="736"/>
      <c r="S71" s="736"/>
      <c r="T71" s="736"/>
      <c r="U71" s="736"/>
      <c r="V71" s="736"/>
      <c r="W71" s="736"/>
      <c r="X71" s="736"/>
      <c r="Y71" s="736"/>
      <c r="Z71" s="798"/>
      <c r="AA71" s="798"/>
      <c r="AB71" s="798"/>
      <c r="AC71" s="798"/>
      <c r="AD71" s="798"/>
      <c r="AE71" s="798"/>
      <c r="AF71" s="798"/>
      <c r="AG71" s="798"/>
      <c r="AH71" s="798"/>
      <c r="AI71" s="798"/>
      <c r="AJ71" s="798"/>
    </row>
    <row r="72" spans="1:67" ht="18" hidden="1" customHeight="1" thickBot="1" x14ac:dyDescent="0.45">
      <c r="A72" s="799"/>
      <c r="B72" s="800"/>
      <c r="C72" s="801"/>
      <c r="D72" s="801"/>
      <c r="E72" s="801"/>
      <c r="F72" s="801"/>
      <c r="G72" s="801"/>
      <c r="H72" s="801"/>
      <c r="I72" s="802"/>
      <c r="J72" s="802"/>
      <c r="K72" s="802"/>
      <c r="L72" s="802"/>
      <c r="M72" s="802"/>
      <c r="N72" s="802"/>
      <c r="O72" s="802"/>
      <c r="P72" s="802"/>
      <c r="Q72" s="802"/>
      <c r="R72" s="801"/>
      <c r="S72" s="801"/>
      <c r="T72" s="801"/>
      <c r="U72" s="801"/>
      <c r="V72" s="801"/>
      <c r="W72" s="801"/>
      <c r="X72" s="801"/>
      <c r="Y72" s="801"/>
      <c r="Z72" s="803"/>
      <c r="AA72" s="803" t="s">
        <v>7933</v>
      </c>
      <c r="AB72" s="803"/>
      <c r="AC72" s="803"/>
      <c r="AD72" s="803"/>
      <c r="AE72" s="803"/>
      <c r="AF72" s="803"/>
      <c r="AG72" s="803"/>
      <c r="AH72" s="803"/>
      <c r="AI72" s="803"/>
      <c r="AJ72" s="803"/>
    </row>
    <row r="73" spans="1:67" s="668" customFormat="1" ht="15" customHeight="1" x14ac:dyDescent="0.4">
      <c r="A73" s="2742" t="s">
        <v>9001</v>
      </c>
      <c r="B73" s="2742"/>
      <c r="C73" s="2742"/>
      <c r="D73" s="2742"/>
      <c r="E73" s="2742"/>
      <c r="F73" s="2742"/>
      <c r="G73" s="2742"/>
      <c r="H73" s="2742"/>
      <c r="I73" s="2742"/>
      <c r="J73" s="2742"/>
      <c r="K73" s="2742"/>
      <c r="L73" s="2742"/>
      <c r="M73" s="2742"/>
      <c r="N73" s="2742"/>
      <c r="O73" s="2742"/>
      <c r="P73" s="2742"/>
      <c r="Q73" s="2742"/>
      <c r="R73" s="2742"/>
      <c r="S73" s="2742"/>
      <c r="T73" s="2742"/>
      <c r="U73" s="2742"/>
      <c r="V73" s="2742"/>
      <c r="W73" s="2742"/>
      <c r="X73" s="2742"/>
      <c r="Y73" s="2742"/>
      <c r="Z73" s="2742"/>
      <c r="AA73" s="2742"/>
      <c r="AB73" s="2742"/>
      <c r="AC73" s="2742"/>
      <c r="AD73" s="2742"/>
      <c r="AE73" s="2742"/>
      <c r="AF73" s="2742"/>
      <c r="AG73" s="2742"/>
      <c r="AH73" s="2742"/>
      <c r="AI73" s="2742"/>
      <c r="AJ73" s="2742"/>
      <c r="AK73" s="666"/>
      <c r="AL73" s="666"/>
      <c r="AM73" s="666"/>
      <c r="AN73" s="665"/>
      <c r="AO73" s="666"/>
      <c r="AP73" s="627"/>
      <c r="AQ73" s="627"/>
      <c r="AR73" s="627"/>
      <c r="AS73" s="627"/>
      <c r="AT73" s="627"/>
      <c r="AU73" s="627"/>
      <c r="AV73" s="777"/>
      <c r="AW73" s="777"/>
      <c r="AX73" s="627"/>
      <c r="AY73" s="627"/>
      <c r="AZ73" s="627"/>
      <c r="BA73" s="626"/>
      <c r="BB73" s="626"/>
      <c r="BC73" s="627"/>
      <c r="BD73" s="627"/>
      <c r="BE73" s="627"/>
      <c r="BF73" s="627"/>
      <c r="BG73" s="627"/>
      <c r="BH73" s="627"/>
      <c r="BI73" s="627"/>
      <c r="BJ73" s="627"/>
      <c r="BK73" s="627"/>
      <c r="BL73" s="627"/>
      <c r="BM73" s="627"/>
      <c r="BN73" s="671"/>
      <c r="BO73" s="671"/>
    </row>
    <row r="74" spans="1:67" s="588" customFormat="1" ht="14.25" customHeight="1" x14ac:dyDescent="0.4">
      <c r="A74" s="594" t="s">
        <v>9002</v>
      </c>
      <c r="B74" s="597"/>
      <c r="C74" s="597"/>
      <c r="D74" s="597"/>
      <c r="E74" s="597"/>
      <c r="F74" s="597"/>
      <c r="G74" s="597"/>
      <c r="H74" s="597"/>
      <c r="I74" s="597"/>
      <c r="J74" s="597"/>
      <c r="K74" s="597"/>
      <c r="L74" s="597"/>
      <c r="M74" s="597"/>
      <c r="N74" s="597"/>
      <c r="O74" s="597"/>
      <c r="P74" s="597"/>
      <c r="Q74" s="597"/>
      <c r="R74" s="597"/>
      <c r="S74" s="597"/>
      <c r="T74" s="597"/>
      <c r="U74" s="597"/>
      <c r="V74" s="597"/>
      <c r="W74" s="598"/>
      <c r="X74" s="597"/>
      <c r="Y74" s="597"/>
      <c r="Z74" s="597"/>
      <c r="AA74" s="597"/>
      <c r="AB74" s="597"/>
      <c r="AC74" s="597"/>
      <c r="AD74" s="597"/>
      <c r="AE74" s="597"/>
      <c r="AF74" s="597"/>
      <c r="AG74" s="597"/>
      <c r="AH74" s="597"/>
      <c r="AI74" s="597"/>
      <c r="AJ74" s="597"/>
      <c r="AK74" s="751"/>
      <c r="AL74" s="752"/>
      <c r="AM74" s="752"/>
      <c r="AN74" s="752"/>
      <c r="AO74" s="752"/>
      <c r="AP74" s="752"/>
      <c r="AQ74" s="752"/>
      <c r="AR74" s="752"/>
      <c r="AS74" s="751"/>
      <c r="AT74" s="751"/>
      <c r="AU74" s="751"/>
      <c r="AV74" s="754"/>
      <c r="AW74" s="754"/>
      <c r="AX74" s="751"/>
      <c r="AY74" s="751"/>
      <c r="AZ74" s="751"/>
      <c r="BA74" s="626"/>
      <c r="BB74" s="626"/>
      <c r="BC74" s="627"/>
      <c r="BD74" s="627"/>
      <c r="BE74" s="627"/>
      <c r="BF74" s="627"/>
      <c r="BG74" s="627"/>
      <c r="BH74" s="627"/>
      <c r="BI74" s="627"/>
      <c r="BJ74" s="627"/>
      <c r="BK74" s="627"/>
      <c r="BL74" s="627"/>
      <c r="BM74" s="627"/>
      <c r="BN74" s="671"/>
      <c r="BO74" s="671"/>
    </row>
    <row r="75" spans="1:67" s="668" customFormat="1" ht="15" customHeight="1" x14ac:dyDescent="0.4">
      <c r="A75" s="804" t="s">
        <v>9003</v>
      </c>
      <c r="B75" s="805"/>
      <c r="C75" s="805"/>
      <c r="D75" s="805"/>
      <c r="E75" s="805"/>
      <c r="F75" s="805"/>
      <c r="G75" s="805"/>
      <c r="H75" s="805"/>
      <c r="I75" s="805"/>
      <c r="J75" s="805"/>
      <c r="K75" s="805"/>
      <c r="L75" s="805"/>
      <c r="M75" s="805"/>
      <c r="N75" s="805"/>
      <c r="O75" s="805"/>
      <c r="P75" s="805"/>
      <c r="Q75" s="805"/>
      <c r="R75" s="805"/>
      <c r="S75" s="805"/>
      <c r="T75" s="805"/>
      <c r="U75" s="805"/>
      <c r="V75" s="805"/>
      <c r="W75" s="805"/>
      <c r="X75" s="805"/>
      <c r="Y75" s="805"/>
      <c r="Z75" s="805"/>
      <c r="AA75" s="805"/>
      <c r="AB75" s="805"/>
      <c r="AC75" s="805"/>
      <c r="AD75" s="805"/>
      <c r="AE75" s="805"/>
      <c r="AF75" s="805"/>
      <c r="AG75" s="2708" t="s">
        <v>9004</v>
      </c>
      <c r="AH75" s="2708"/>
      <c r="AI75" s="2708"/>
      <c r="AJ75" s="2708"/>
      <c r="AK75" s="666"/>
      <c r="AL75" s="666"/>
      <c r="AM75" s="666"/>
      <c r="AN75" s="665"/>
      <c r="AO75" s="666"/>
      <c r="AP75" s="666"/>
      <c r="AQ75" s="666"/>
      <c r="AR75" s="666"/>
      <c r="AS75" s="666"/>
      <c r="AT75" s="666"/>
      <c r="AU75" s="666"/>
      <c r="AV75" s="806"/>
      <c r="AW75" s="806"/>
      <c r="AX75" s="666"/>
      <c r="AY75" s="666"/>
      <c r="AZ75" s="666"/>
      <c r="BA75" s="626"/>
      <c r="BB75" s="626"/>
      <c r="BC75" s="627"/>
      <c r="BD75" s="627"/>
      <c r="BE75" s="627"/>
      <c r="BF75" s="627"/>
      <c r="BG75" s="627"/>
      <c r="BH75" s="627"/>
      <c r="BI75" s="627"/>
      <c r="BJ75" s="627"/>
      <c r="BK75" s="627"/>
      <c r="BL75" s="627"/>
      <c r="BM75" s="627"/>
      <c r="BN75" s="671"/>
      <c r="BO75" s="671"/>
    </row>
    <row r="76" spans="1:67" s="668" customFormat="1" ht="15" customHeight="1" x14ac:dyDescent="0.4">
      <c r="A76" s="805"/>
      <c r="B76" s="805"/>
      <c r="C76" s="805"/>
      <c r="D76" s="805"/>
      <c r="E76" s="805"/>
      <c r="F76" s="805"/>
      <c r="G76" s="805"/>
      <c r="H76" s="805"/>
      <c r="I76" s="805"/>
      <c r="J76" s="805"/>
      <c r="K76" s="805"/>
      <c r="L76" s="805"/>
      <c r="M76" s="805"/>
      <c r="N76" s="805"/>
      <c r="O76" s="805"/>
      <c r="P76" s="805"/>
      <c r="Q76" s="805"/>
      <c r="R76" s="805"/>
      <c r="S76" s="805"/>
      <c r="T76" s="805"/>
      <c r="U76" s="805"/>
      <c r="V76" s="805"/>
      <c r="W76" s="805"/>
      <c r="X76" s="805"/>
      <c r="Y76" s="805"/>
      <c r="Z76" s="805"/>
      <c r="AA76" s="805"/>
      <c r="AB76" s="805"/>
      <c r="AC76" s="805"/>
      <c r="AD76" s="805"/>
      <c r="AE76" s="805"/>
      <c r="AF76" s="805"/>
      <c r="AG76" s="805"/>
      <c r="AH76" s="805"/>
      <c r="AI76" s="805"/>
      <c r="AJ76" s="805"/>
      <c r="AK76" s="666"/>
      <c r="AL76" s="666"/>
      <c r="AM76" s="666"/>
      <c r="AN76" s="665"/>
      <c r="AO76" s="666"/>
      <c r="AP76" s="627"/>
      <c r="AQ76" s="627"/>
      <c r="AR76" s="627"/>
      <c r="AS76" s="627"/>
      <c r="AT76" s="627"/>
      <c r="AU76" s="627"/>
      <c r="AV76" s="777"/>
      <c r="AW76" s="777"/>
      <c r="AX76" s="627"/>
      <c r="AY76" s="627"/>
      <c r="AZ76" s="627"/>
      <c r="BA76" s="626"/>
      <c r="BB76" s="626"/>
      <c r="BC76" s="627"/>
      <c r="BD76" s="627"/>
      <c r="BE76" s="627"/>
      <c r="BF76" s="627"/>
      <c r="BG76" s="627"/>
      <c r="BH76" s="627"/>
      <c r="BI76" s="627"/>
      <c r="BJ76" s="627"/>
      <c r="BK76" s="627"/>
      <c r="BL76" s="627"/>
      <c r="BM76" s="627"/>
      <c r="BN76" s="671"/>
      <c r="BO76" s="671"/>
    </row>
    <row r="77" spans="1:67" s="668" customFormat="1" ht="15" customHeight="1" thickBot="1" x14ac:dyDescent="0.45">
      <c r="A77" s="807"/>
      <c r="B77" s="807"/>
      <c r="C77" s="807"/>
      <c r="D77" s="807"/>
      <c r="E77" s="807"/>
      <c r="F77" s="807"/>
      <c r="G77" s="807"/>
      <c r="H77" s="807"/>
      <c r="I77" s="807"/>
      <c r="J77" s="807"/>
      <c r="K77" s="807"/>
      <c r="L77" s="807"/>
      <c r="M77" s="807"/>
      <c r="N77" s="807"/>
      <c r="O77" s="807"/>
      <c r="P77" s="807"/>
      <c r="Q77" s="807"/>
      <c r="R77" s="807"/>
      <c r="S77" s="807"/>
      <c r="T77" s="807"/>
      <c r="U77" s="807"/>
      <c r="V77" s="807"/>
      <c r="W77" s="807"/>
      <c r="X77" s="807"/>
      <c r="Y77" s="2709"/>
      <c r="Z77" s="2709"/>
      <c r="AA77" s="2709"/>
      <c r="AB77" s="2710" t="s">
        <v>9005</v>
      </c>
      <c r="AC77" s="2710"/>
      <c r="AD77" s="2710"/>
      <c r="AE77" s="2711"/>
      <c r="AF77" s="2711"/>
      <c r="AG77" s="2711"/>
      <c r="AH77" s="2712" t="s">
        <v>9006</v>
      </c>
      <c r="AI77" s="2713"/>
      <c r="AJ77" s="2714"/>
      <c r="AK77" s="666"/>
      <c r="AL77" s="666"/>
      <c r="AM77" s="666"/>
      <c r="AN77" s="665"/>
      <c r="AO77" s="666"/>
      <c r="AP77" s="666"/>
      <c r="AQ77" s="666"/>
      <c r="AR77" s="666"/>
      <c r="AS77" s="666"/>
      <c r="AT77" s="666"/>
      <c r="AU77" s="666"/>
      <c r="AV77" s="806"/>
      <c r="AW77" s="806"/>
      <c r="AX77" s="666"/>
      <c r="AY77" s="666"/>
      <c r="AZ77" s="666"/>
      <c r="BA77" s="626"/>
      <c r="BB77" s="626"/>
      <c r="BC77" s="627"/>
      <c r="BD77" s="627"/>
      <c r="BE77" s="627"/>
      <c r="BF77" s="627"/>
      <c r="BG77" s="627"/>
      <c r="BH77" s="627"/>
      <c r="BI77" s="627"/>
      <c r="BJ77" s="627"/>
      <c r="BK77" s="627"/>
      <c r="BL77" s="627"/>
      <c r="BM77" s="627"/>
      <c r="BN77" s="671"/>
      <c r="BO77" s="671"/>
    </row>
    <row r="78" spans="1:67" ht="15" customHeight="1" x14ac:dyDescent="0.4">
      <c r="A78" s="2375" t="s">
        <v>9007</v>
      </c>
      <c r="B78" s="2376"/>
      <c r="C78" s="2005" t="s">
        <v>8619</v>
      </c>
      <c r="D78" s="2005"/>
      <c r="E78" s="2005"/>
      <c r="F78" s="2005"/>
      <c r="G78" s="2005"/>
      <c r="H78" s="2005"/>
      <c r="I78" s="2686"/>
      <c r="J78" s="2687"/>
      <c r="K78" s="2687"/>
      <c r="L78" s="2687"/>
      <c r="M78" s="2687"/>
      <c r="N78" s="2687"/>
      <c r="O78" s="2687"/>
      <c r="P78" s="2687"/>
      <c r="Q78" s="2687"/>
      <c r="R78" s="2687"/>
      <c r="S78" s="2687"/>
      <c r="T78" s="2687"/>
      <c r="U78" s="2687"/>
      <c r="V78" s="2687"/>
      <c r="W78" s="2687"/>
      <c r="X78" s="2687"/>
      <c r="Y78" s="2687"/>
      <c r="Z78" s="2687"/>
      <c r="AA78" s="2687"/>
      <c r="AB78" s="2687"/>
      <c r="AC78" s="2687"/>
      <c r="AD78" s="2688"/>
      <c r="AE78" s="2734" t="s">
        <v>8696</v>
      </c>
      <c r="AF78" s="2734"/>
      <c r="AG78" s="2734"/>
      <c r="AH78" s="2734"/>
      <c r="AI78" s="2690"/>
      <c r="AJ78" s="2691"/>
    </row>
    <row r="79" spans="1:67" ht="15" customHeight="1" x14ac:dyDescent="0.4">
      <c r="A79" s="2377"/>
      <c r="B79" s="2378"/>
      <c r="C79" s="1952" t="s">
        <v>8602</v>
      </c>
      <c r="D79" s="1952"/>
      <c r="E79" s="1952"/>
      <c r="F79" s="1952"/>
      <c r="G79" s="1952"/>
      <c r="H79" s="1952"/>
      <c r="I79" s="2692"/>
      <c r="J79" s="2693"/>
      <c r="K79" s="2693"/>
      <c r="L79" s="2693"/>
      <c r="M79" s="2693"/>
      <c r="N79" s="2693"/>
      <c r="O79" s="2693"/>
      <c r="P79" s="2693"/>
      <c r="Q79" s="2693"/>
      <c r="R79" s="2693"/>
      <c r="S79" s="2693"/>
      <c r="T79" s="2693"/>
      <c r="U79" s="2693"/>
      <c r="V79" s="2693"/>
      <c r="W79" s="2693"/>
      <c r="X79" s="2693"/>
      <c r="Y79" s="2693"/>
      <c r="Z79" s="2693"/>
      <c r="AA79" s="2693"/>
      <c r="AB79" s="2693"/>
      <c r="AC79" s="2693"/>
      <c r="AD79" s="2693"/>
      <c r="AE79" s="2693"/>
      <c r="AF79" s="2693"/>
      <c r="AG79" s="2693"/>
      <c r="AH79" s="2693"/>
      <c r="AI79" s="2693"/>
      <c r="AJ79" s="2694"/>
    </row>
    <row r="80" spans="1:67" ht="15" customHeight="1" x14ac:dyDescent="0.4">
      <c r="A80" s="2377"/>
      <c r="B80" s="2378"/>
      <c r="C80" s="1860" t="s">
        <v>8603</v>
      </c>
      <c r="D80" s="1860"/>
      <c r="E80" s="1860"/>
      <c r="F80" s="1860"/>
      <c r="G80" s="1860"/>
      <c r="H80" s="1860"/>
      <c r="I80" s="1956" t="s">
        <v>7952</v>
      </c>
      <c r="J80" s="1957"/>
      <c r="K80" s="1958"/>
      <c r="L80" s="1958"/>
      <c r="M80" s="1958"/>
      <c r="N80" s="1958"/>
      <c r="O80" s="1958"/>
      <c r="P80" s="1959"/>
      <c r="Q80" s="1499" t="s">
        <v>8605</v>
      </c>
      <c r="R80" s="1500"/>
      <c r="S80" s="1500"/>
      <c r="T80" s="1500"/>
      <c r="U80" s="1500"/>
      <c r="V80" s="1500"/>
      <c r="W80" s="1500"/>
      <c r="X80" s="1500"/>
      <c r="Y80" s="1500"/>
      <c r="Z80" s="1500"/>
      <c r="AA80" s="1500"/>
      <c r="AB80" s="1500"/>
      <c r="AC80" s="1500"/>
      <c r="AD80" s="1500"/>
      <c r="AE80" s="1500"/>
      <c r="AF80" s="1500"/>
      <c r="AG80" s="1500"/>
      <c r="AH80" s="1500"/>
      <c r="AI80" s="1500"/>
      <c r="AJ80" s="1501"/>
    </row>
    <row r="81" spans="1:43" ht="15" customHeight="1" x14ac:dyDescent="0.4">
      <c r="A81" s="2377"/>
      <c r="B81" s="2378"/>
      <c r="C81" s="1860"/>
      <c r="D81" s="1860"/>
      <c r="E81" s="1860"/>
      <c r="F81" s="1860"/>
      <c r="G81" s="1860"/>
      <c r="H81" s="1860"/>
      <c r="I81" s="2029" t="s">
        <v>7933</v>
      </c>
      <c r="J81" s="2029"/>
      <c r="K81" s="2029"/>
      <c r="L81" s="2029"/>
      <c r="M81" s="2029"/>
      <c r="N81" s="2029"/>
      <c r="O81" s="2029"/>
      <c r="P81" s="2029"/>
      <c r="Q81" s="2029"/>
      <c r="R81" s="2029"/>
      <c r="S81" s="2029"/>
      <c r="T81" s="2029"/>
      <c r="U81" s="2029"/>
      <c r="V81" s="2029"/>
      <c r="W81" s="2029"/>
      <c r="X81" s="2029"/>
      <c r="Y81" s="2029"/>
      <c r="Z81" s="2029"/>
      <c r="AA81" s="2029"/>
      <c r="AB81" s="2029"/>
      <c r="AC81" s="2029"/>
      <c r="AD81" s="2029"/>
      <c r="AE81" s="2029"/>
      <c r="AF81" s="2029"/>
      <c r="AG81" s="2029"/>
      <c r="AH81" s="2029"/>
      <c r="AI81" s="2029"/>
      <c r="AJ81" s="2030"/>
    </row>
    <row r="82" spans="1:43" ht="15" customHeight="1" x14ac:dyDescent="0.4">
      <c r="A82" s="2377"/>
      <c r="B82" s="2378"/>
      <c r="C82" s="1860"/>
      <c r="D82" s="1860"/>
      <c r="E82" s="1860"/>
      <c r="F82" s="1860"/>
      <c r="G82" s="1860"/>
      <c r="H82" s="1860"/>
      <c r="I82" s="1963" t="s">
        <v>7933</v>
      </c>
      <c r="J82" s="1963"/>
      <c r="K82" s="1963"/>
      <c r="L82" s="1963"/>
      <c r="M82" s="1963"/>
      <c r="N82" s="1963"/>
      <c r="O82" s="1963"/>
      <c r="P82" s="1963"/>
      <c r="Q82" s="1963"/>
      <c r="R82" s="1963"/>
      <c r="S82" s="1963"/>
      <c r="T82" s="1963"/>
      <c r="U82" s="1963"/>
      <c r="V82" s="1963"/>
      <c r="W82" s="1963"/>
      <c r="X82" s="1963"/>
      <c r="Y82" s="1963"/>
      <c r="Z82" s="1963"/>
      <c r="AA82" s="1963"/>
      <c r="AB82" s="1963"/>
      <c r="AC82" s="1963"/>
      <c r="AD82" s="1963"/>
      <c r="AE82" s="1963"/>
      <c r="AF82" s="1963"/>
      <c r="AG82" s="1963"/>
      <c r="AH82" s="1963"/>
      <c r="AI82" s="1963"/>
      <c r="AJ82" s="1964"/>
    </row>
    <row r="83" spans="1:43" ht="15" customHeight="1" x14ac:dyDescent="0.4">
      <c r="A83" s="2377"/>
      <c r="B83" s="2378"/>
      <c r="C83" s="1884" t="s">
        <v>9008</v>
      </c>
      <c r="D83" s="1981"/>
      <c r="E83" s="1981"/>
      <c r="F83" s="1981"/>
      <c r="G83" s="1981"/>
      <c r="H83" s="1909"/>
      <c r="I83" s="2756">
        <v>1</v>
      </c>
      <c r="J83" s="2757"/>
      <c r="K83" s="2757"/>
      <c r="L83" s="2757"/>
      <c r="M83" s="2757"/>
      <c r="N83" s="2757"/>
      <c r="O83" s="2757"/>
      <c r="P83" s="2757"/>
      <c r="Q83" s="2757"/>
      <c r="R83" s="2757"/>
      <c r="S83" s="2757"/>
      <c r="T83" s="2757"/>
      <c r="U83" s="2757"/>
      <c r="V83" s="2757"/>
      <c r="W83" s="2757"/>
      <c r="X83" s="2757"/>
      <c r="Y83" s="2757"/>
      <c r="Z83" s="2757"/>
      <c r="AA83" s="2757"/>
      <c r="AB83" s="2757"/>
      <c r="AC83" s="2757"/>
      <c r="AD83" s="2757"/>
      <c r="AE83" s="2757"/>
      <c r="AF83" s="2757"/>
      <c r="AG83" s="2757"/>
      <c r="AH83" s="2757"/>
      <c r="AI83" s="2757"/>
      <c r="AJ83" s="2758"/>
    </row>
    <row r="84" spans="1:43" ht="15" customHeight="1" x14ac:dyDescent="0.4">
      <c r="A84" s="2377"/>
      <c r="B84" s="2378"/>
      <c r="C84" s="1860" t="s">
        <v>8606</v>
      </c>
      <c r="D84" s="1860"/>
      <c r="E84" s="1860"/>
      <c r="F84" s="1860"/>
      <c r="G84" s="1860"/>
      <c r="H84" s="1860"/>
      <c r="I84" s="1860" t="s">
        <v>7955</v>
      </c>
      <c r="J84" s="1860"/>
      <c r="K84" s="1860"/>
      <c r="L84" s="1860"/>
      <c r="M84" s="1911" t="s">
        <v>7933</v>
      </c>
      <c r="N84" s="1911"/>
      <c r="O84" s="1911"/>
      <c r="P84" s="1911"/>
      <c r="Q84" s="1911"/>
      <c r="R84" s="1911"/>
      <c r="S84" s="1911"/>
      <c r="T84" s="1911"/>
      <c r="U84" s="1911"/>
      <c r="V84" s="1911"/>
      <c r="W84" s="1860" t="s">
        <v>8607</v>
      </c>
      <c r="X84" s="1860"/>
      <c r="Y84" s="1860"/>
      <c r="Z84" s="1860"/>
      <c r="AA84" s="1918" t="s">
        <v>7933</v>
      </c>
      <c r="AB84" s="2018"/>
      <c r="AC84" s="2018"/>
      <c r="AD84" s="2018"/>
      <c r="AE84" s="2018"/>
      <c r="AF84" s="2018"/>
      <c r="AG84" s="2018"/>
      <c r="AH84" s="2018"/>
      <c r="AI84" s="2018"/>
      <c r="AJ84" s="2019"/>
    </row>
    <row r="85" spans="1:43" ht="15" customHeight="1" x14ac:dyDescent="0.4">
      <c r="A85" s="2377"/>
      <c r="B85" s="2378"/>
      <c r="C85" s="2667" t="s">
        <v>9009</v>
      </c>
      <c r="D85" s="2668"/>
      <c r="E85" s="2668"/>
      <c r="F85" s="2668"/>
      <c r="G85" s="2668"/>
      <c r="H85" s="2669"/>
      <c r="I85" s="2695"/>
      <c r="J85" s="2696"/>
      <c r="K85" s="2696"/>
      <c r="L85" s="2696"/>
      <c r="M85" s="2696"/>
      <c r="N85" s="2696"/>
      <c r="O85" s="2696"/>
      <c r="P85" s="2696"/>
      <c r="Q85" s="2696"/>
      <c r="R85" s="2696"/>
      <c r="S85" s="2696"/>
      <c r="T85" s="2696"/>
      <c r="U85" s="2696"/>
      <c r="V85" s="2696"/>
      <c r="W85" s="2696"/>
      <c r="X85" s="2696"/>
      <c r="Y85" s="2696"/>
      <c r="Z85" s="2696"/>
      <c r="AA85" s="2696"/>
      <c r="AB85" s="2696"/>
      <c r="AC85" s="2696"/>
      <c r="AD85" s="2696"/>
      <c r="AE85" s="2696"/>
      <c r="AF85" s="2696"/>
      <c r="AG85" s="2696"/>
      <c r="AH85" s="2696"/>
      <c r="AI85" s="2696"/>
      <c r="AJ85" s="2697"/>
    </row>
    <row r="86" spans="1:43" ht="18" customHeight="1" x14ac:dyDescent="0.4">
      <c r="A86" s="2377"/>
      <c r="B86" s="2378"/>
      <c r="C86" s="2667" t="s">
        <v>9010</v>
      </c>
      <c r="D86" s="2668"/>
      <c r="E86" s="2668"/>
      <c r="F86" s="2668"/>
      <c r="G86" s="2668"/>
      <c r="H86" s="2669"/>
      <c r="I86" s="2167">
        <v>4</v>
      </c>
      <c r="J86" s="2168"/>
      <c r="K86" s="2168"/>
      <c r="L86" s="2168"/>
      <c r="M86" s="2168"/>
      <c r="N86" s="2168"/>
      <c r="O86" s="2168"/>
      <c r="P86" s="2168"/>
      <c r="Q86" s="2168"/>
      <c r="R86" s="2168"/>
      <c r="S86" s="2168"/>
      <c r="T86" s="2168"/>
      <c r="U86" s="2168"/>
      <c r="V86" s="2168"/>
      <c r="W86" s="2168"/>
      <c r="X86" s="2168"/>
      <c r="Y86" s="2168"/>
      <c r="Z86" s="2671" t="s">
        <v>9011</v>
      </c>
      <c r="AA86" s="2671"/>
      <c r="AB86" s="2671"/>
      <c r="AC86" s="2671"/>
      <c r="AD86" s="2671"/>
      <c r="AE86" s="2695"/>
      <c r="AF86" s="2696"/>
      <c r="AG86" s="2696"/>
      <c r="AH86" s="2696"/>
      <c r="AI86" s="2696"/>
      <c r="AJ86" s="2697"/>
    </row>
    <row r="87" spans="1:43" ht="15" customHeight="1" x14ac:dyDescent="0.4">
      <c r="A87" s="2377"/>
      <c r="B87" s="2378"/>
      <c r="C87" s="2667" t="s">
        <v>9012</v>
      </c>
      <c r="D87" s="2668"/>
      <c r="E87" s="2668"/>
      <c r="F87" s="2668"/>
      <c r="G87" s="2668"/>
      <c r="H87" s="2669"/>
      <c r="I87" s="2695"/>
      <c r="J87" s="2696"/>
      <c r="K87" s="2696"/>
      <c r="L87" s="2696"/>
      <c r="M87" s="2696"/>
      <c r="N87" s="2696"/>
      <c r="O87" s="2696"/>
      <c r="P87" s="2696"/>
      <c r="Q87" s="2696"/>
      <c r="R87" s="2696"/>
      <c r="S87" s="2696"/>
      <c r="T87" s="2696"/>
      <c r="U87" s="2696"/>
      <c r="V87" s="2696"/>
      <c r="W87" s="2696"/>
      <c r="X87" s="2696"/>
      <c r="Y87" s="2696"/>
      <c r="Z87" s="2696"/>
      <c r="AA87" s="2696"/>
      <c r="AB87" s="2696"/>
      <c r="AC87" s="2696"/>
      <c r="AD87" s="2696"/>
      <c r="AE87" s="2696"/>
      <c r="AF87" s="2696"/>
      <c r="AG87" s="2696"/>
      <c r="AH87" s="2696"/>
      <c r="AI87" s="2696"/>
      <c r="AJ87" s="2697"/>
    </row>
    <row r="88" spans="1:43" ht="15" customHeight="1" x14ac:dyDescent="0.4">
      <c r="A88" s="2377"/>
      <c r="B88" s="2378"/>
      <c r="C88" s="2698" t="s">
        <v>9013</v>
      </c>
      <c r="D88" s="2668"/>
      <c r="E88" s="2668"/>
      <c r="F88" s="2668"/>
      <c r="G88" s="2668"/>
      <c r="H88" s="2669"/>
      <c r="I88" s="1884" t="s">
        <v>9014</v>
      </c>
      <c r="J88" s="1909"/>
      <c r="K88" s="2685"/>
      <c r="L88" s="2685"/>
      <c r="M88" s="2685"/>
      <c r="N88" s="2685"/>
      <c r="O88" s="2685"/>
      <c r="P88" s="1916" t="s">
        <v>9015</v>
      </c>
      <c r="Q88" s="2681"/>
      <c r="R88" s="1884" t="s">
        <v>9016</v>
      </c>
      <c r="S88" s="1909"/>
      <c r="T88" s="2685"/>
      <c r="U88" s="2685"/>
      <c r="V88" s="2685"/>
      <c r="W88" s="2685"/>
      <c r="X88" s="2685"/>
      <c r="Y88" s="1916" t="s">
        <v>9015</v>
      </c>
      <c r="Z88" s="1916"/>
      <c r="AA88" s="2702" t="s">
        <v>9017</v>
      </c>
      <c r="AB88" s="2703"/>
      <c r="AC88" s="2704"/>
      <c r="AD88" s="2685"/>
      <c r="AE88" s="2685"/>
      <c r="AF88" s="2685"/>
      <c r="AG88" s="2685"/>
      <c r="AH88" s="2685"/>
      <c r="AI88" s="1916" t="s">
        <v>9015</v>
      </c>
      <c r="AJ88" s="1917"/>
      <c r="AQ88" s="632"/>
    </row>
    <row r="89" spans="1:43" ht="27" customHeight="1" x14ac:dyDescent="0.4">
      <c r="A89" s="2377"/>
      <c r="B89" s="2378"/>
      <c r="C89" s="2699"/>
      <c r="D89" s="2700"/>
      <c r="E89" s="2700"/>
      <c r="F89" s="2700"/>
      <c r="G89" s="2700"/>
      <c r="H89" s="2701"/>
      <c r="I89" s="1884" t="s">
        <v>9018</v>
      </c>
      <c r="J89" s="1981"/>
      <c r="K89" s="1981"/>
      <c r="L89" s="1909"/>
      <c r="M89" s="2685"/>
      <c r="N89" s="2685"/>
      <c r="O89" s="2685"/>
      <c r="P89" s="1916" t="s">
        <v>9019</v>
      </c>
      <c r="Q89" s="2681"/>
      <c r="R89" s="1884" t="s">
        <v>9020</v>
      </c>
      <c r="S89" s="1981"/>
      <c r="T89" s="1981"/>
      <c r="U89" s="1981"/>
      <c r="V89" s="1981"/>
      <c r="W89" s="1981"/>
      <c r="X89" s="1909"/>
      <c r="Y89" s="1972"/>
      <c r="Z89" s="1973"/>
      <c r="AA89" s="1973"/>
      <c r="AB89" s="1973"/>
      <c r="AC89" s="1973"/>
      <c r="AD89" s="1973"/>
      <c r="AE89" s="1973"/>
      <c r="AF89" s="1973"/>
      <c r="AG89" s="1973"/>
      <c r="AH89" s="1973"/>
      <c r="AI89" s="1973"/>
      <c r="AJ89" s="1974"/>
    </row>
    <row r="90" spans="1:43" ht="15" customHeight="1" x14ac:dyDescent="0.4">
      <c r="A90" s="2377"/>
      <c r="B90" s="2378"/>
      <c r="C90" s="2670" t="s">
        <v>9021</v>
      </c>
      <c r="D90" s="2671"/>
      <c r="E90" s="2671"/>
      <c r="F90" s="2671"/>
      <c r="G90" s="2671"/>
      <c r="H90" s="2672"/>
      <c r="I90" s="1919"/>
      <c r="J90" s="1920"/>
      <c r="K90" s="1920"/>
      <c r="L90" s="1920"/>
      <c r="M90" s="1920"/>
      <c r="N90" s="1920"/>
      <c r="O90" s="1920"/>
      <c r="P90" s="1916" t="s">
        <v>8694</v>
      </c>
      <c r="Q90" s="2681"/>
      <c r="R90" s="2682"/>
      <c r="S90" s="2683"/>
      <c r="T90" s="2683"/>
      <c r="U90" s="2683"/>
      <c r="V90" s="2683"/>
      <c r="W90" s="2683"/>
      <c r="X90" s="2683"/>
      <c r="Y90" s="2683"/>
      <c r="Z90" s="2683"/>
      <c r="AA90" s="2683"/>
      <c r="AB90" s="2683"/>
      <c r="AC90" s="2683"/>
      <c r="AD90" s="2683"/>
      <c r="AE90" s="2683"/>
      <c r="AF90" s="2683"/>
      <c r="AG90" s="2683"/>
      <c r="AH90" s="2683"/>
      <c r="AI90" s="2683"/>
      <c r="AJ90" s="2684"/>
    </row>
    <row r="91" spans="1:43" ht="15" customHeight="1" x14ac:dyDescent="0.4">
      <c r="A91" s="2377"/>
      <c r="B91" s="2378"/>
      <c r="C91" s="2670" t="s">
        <v>9022</v>
      </c>
      <c r="D91" s="2671"/>
      <c r="E91" s="2671"/>
      <c r="F91" s="2671"/>
      <c r="G91" s="2671"/>
      <c r="H91" s="2672"/>
      <c r="I91" s="1919"/>
      <c r="J91" s="1920"/>
      <c r="K91" s="1920"/>
      <c r="L91" s="1920"/>
      <c r="M91" s="1920"/>
      <c r="N91" s="1920"/>
      <c r="O91" s="1920"/>
      <c r="P91" s="1916" t="s">
        <v>9023</v>
      </c>
      <c r="Q91" s="2681"/>
      <c r="R91" s="1884" t="s">
        <v>9024</v>
      </c>
      <c r="S91" s="1981"/>
      <c r="T91" s="1981"/>
      <c r="U91" s="1981"/>
      <c r="V91" s="1981"/>
      <c r="W91" s="1909"/>
      <c r="X91" s="1919"/>
      <c r="Y91" s="1920"/>
      <c r="Z91" s="1920"/>
      <c r="AA91" s="1920"/>
      <c r="AB91" s="1920"/>
      <c r="AC91" s="1920"/>
      <c r="AD91" s="1920"/>
      <c r="AE91" s="1916" t="s">
        <v>9023</v>
      </c>
      <c r="AF91" s="1916"/>
      <c r="AG91" s="1916"/>
      <c r="AH91" s="1916"/>
      <c r="AI91" s="1916"/>
      <c r="AJ91" s="1917"/>
    </row>
    <row r="92" spans="1:43" ht="15" customHeight="1" x14ac:dyDescent="0.15">
      <c r="A92" s="2733">
        <v>1</v>
      </c>
      <c r="B92" s="2680"/>
      <c r="C92" s="2670" t="s">
        <v>9025</v>
      </c>
      <c r="D92" s="2671"/>
      <c r="E92" s="2671"/>
      <c r="F92" s="2671"/>
      <c r="G92" s="2671"/>
      <c r="H92" s="2671"/>
      <c r="I92" s="2671"/>
      <c r="J92" s="2671"/>
      <c r="K92" s="2671"/>
      <c r="L92" s="2671"/>
      <c r="M92" s="2671"/>
      <c r="N92" s="2671"/>
      <c r="O92" s="2671"/>
      <c r="P92" s="2671"/>
      <c r="Q92" s="2672"/>
      <c r="R92" s="1920"/>
      <c r="S92" s="1920"/>
      <c r="T92" s="1920"/>
      <c r="U92" s="1920"/>
      <c r="V92" s="1920"/>
      <c r="W92" s="1920"/>
      <c r="X92" s="1920"/>
      <c r="Y92" s="1920"/>
      <c r="Z92" s="1920"/>
      <c r="AA92" s="1920"/>
      <c r="AB92" s="1920"/>
      <c r="AC92" s="1920"/>
      <c r="AD92" s="1920"/>
      <c r="AE92" s="1916" t="s">
        <v>9026</v>
      </c>
      <c r="AF92" s="1916"/>
      <c r="AG92" s="1916"/>
      <c r="AH92" s="1916"/>
      <c r="AI92" s="1916"/>
      <c r="AJ92" s="1917"/>
    </row>
    <row r="93" spans="1:43" ht="18" customHeight="1" x14ac:dyDescent="0.15">
      <c r="A93" s="808"/>
      <c r="B93" s="809"/>
      <c r="C93" s="2670" t="s">
        <v>8641</v>
      </c>
      <c r="D93" s="2671"/>
      <c r="E93" s="2671"/>
      <c r="F93" s="2671"/>
      <c r="G93" s="2671"/>
      <c r="H93" s="2672"/>
      <c r="I93" s="1982"/>
      <c r="J93" s="1983"/>
      <c r="K93" s="1983"/>
      <c r="L93" s="1983"/>
      <c r="M93" s="1983"/>
      <c r="N93" s="1983"/>
      <c r="O93" s="1983"/>
      <c r="P93" s="1983"/>
      <c r="Q93" s="1983"/>
      <c r="R93" s="1983"/>
      <c r="S93" s="1983"/>
      <c r="T93" s="1983"/>
      <c r="U93" s="1983"/>
      <c r="V93" s="1983"/>
      <c r="W93" s="1983"/>
      <c r="X93" s="1983"/>
      <c r="Y93" s="1983"/>
      <c r="Z93" s="1983"/>
      <c r="AA93" s="1983"/>
      <c r="AB93" s="1983"/>
      <c r="AC93" s="1983"/>
      <c r="AD93" s="1983"/>
      <c r="AE93" s="1983"/>
      <c r="AF93" s="1983"/>
      <c r="AG93" s="1983"/>
      <c r="AH93" s="1983"/>
      <c r="AI93" s="1983"/>
      <c r="AJ93" s="1984"/>
      <c r="AL93" s="626" t="b">
        <v>0</v>
      </c>
      <c r="AM93" s="626" t="b">
        <v>0</v>
      </c>
      <c r="AN93" s="626" t="b">
        <v>0</v>
      </c>
    </row>
    <row r="94" spans="1:43" ht="15" customHeight="1" x14ac:dyDescent="0.15">
      <c r="A94" s="808"/>
      <c r="B94" s="809"/>
      <c r="C94" s="2667" t="s">
        <v>1909</v>
      </c>
      <c r="D94" s="2668"/>
      <c r="E94" s="2668"/>
      <c r="F94" s="2668"/>
      <c r="G94" s="2668"/>
      <c r="H94" s="2669"/>
      <c r="I94" s="1972"/>
      <c r="J94" s="1973"/>
      <c r="K94" s="1973"/>
      <c r="L94" s="1973"/>
      <c r="M94" s="1973"/>
      <c r="N94" s="1973"/>
      <c r="O94" s="1973"/>
      <c r="P94" s="1973"/>
      <c r="Q94" s="1973"/>
      <c r="R94" s="1973"/>
      <c r="S94" s="1973"/>
      <c r="T94" s="1973"/>
      <c r="U94" s="1973"/>
      <c r="V94" s="1973"/>
      <c r="W94" s="1973"/>
      <c r="X94" s="1973"/>
      <c r="Y94" s="1973"/>
      <c r="Z94" s="1973"/>
      <c r="AA94" s="1973"/>
      <c r="AB94" s="1973"/>
      <c r="AC94" s="1973"/>
      <c r="AD94" s="1973"/>
      <c r="AE94" s="1973"/>
      <c r="AF94" s="1973"/>
      <c r="AG94" s="1973"/>
      <c r="AH94" s="1973"/>
      <c r="AI94" s="1973"/>
      <c r="AJ94" s="1974"/>
    </row>
    <row r="95" spans="1:43" ht="15" customHeight="1" x14ac:dyDescent="0.15">
      <c r="A95" s="808"/>
      <c r="B95" s="809"/>
      <c r="C95" s="2670" t="s">
        <v>8643</v>
      </c>
      <c r="D95" s="2671"/>
      <c r="E95" s="2671"/>
      <c r="F95" s="2671"/>
      <c r="G95" s="2671"/>
      <c r="H95" s="2672"/>
      <c r="I95" s="1972"/>
      <c r="J95" s="1973"/>
      <c r="K95" s="1973"/>
      <c r="L95" s="1973"/>
      <c r="M95" s="1973"/>
      <c r="N95" s="1973"/>
      <c r="O95" s="1973"/>
      <c r="P95" s="1973"/>
      <c r="Q95" s="1973"/>
      <c r="R95" s="1973"/>
      <c r="S95" s="1973"/>
      <c r="T95" s="1973"/>
      <c r="U95" s="1973"/>
      <c r="V95" s="1973"/>
      <c r="W95" s="1973"/>
      <c r="X95" s="1973"/>
      <c r="Y95" s="1973"/>
      <c r="Z95" s="1973"/>
      <c r="AA95" s="1973"/>
      <c r="AB95" s="1973"/>
      <c r="AC95" s="1973"/>
      <c r="AD95" s="1973"/>
      <c r="AE95" s="1973"/>
      <c r="AF95" s="1973"/>
      <c r="AG95" s="1973"/>
      <c r="AH95" s="1973"/>
      <c r="AI95" s="1973"/>
      <c r="AJ95" s="1974"/>
    </row>
    <row r="96" spans="1:43" ht="22.5" hidden="1" customHeight="1" x14ac:dyDescent="0.15">
      <c r="A96" s="808"/>
      <c r="B96" s="809"/>
      <c r="C96" s="810" t="s">
        <v>8849</v>
      </c>
      <c r="D96" s="2673" t="s">
        <v>9027</v>
      </c>
      <c r="E96" s="2674"/>
      <c r="F96" s="2674"/>
      <c r="G96" s="2674"/>
      <c r="H96" s="2675"/>
      <c r="I96" s="811"/>
      <c r="J96" s="812"/>
      <c r="K96" s="812"/>
      <c r="L96" s="812"/>
      <c r="M96" s="812"/>
      <c r="N96" s="813"/>
      <c r="O96" s="813"/>
      <c r="P96" s="814"/>
      <c r="Q96" s="815"/>
      <c r="R96" s="816"/>
      <c r="S96" s="816"/>
      <c r="T96" s="817">
        <v>3</v>
      </c>
      <c r="U96" s="818"/>
      <c r="V96" s="2676"/>
      <c r="W96" s="2677"/>
      <c r="X96" s="2677"/>
      <c r="Y96" s="2677"/>
      <c r="Z96" s="2677"/>
      <c r="AA96" s="2678"/>
      <c r="AB96" s="1889"/>
      <c r="AC96" s="2396"/>
      <c r="AD96" s="2396"/>
      <c r="AE96" s="2396"/>
      <c r="AF96" s="2396"/>
      <c r="AG96" s="2396"/>
      <c r="AH96" s="2396"/>
      <c r="AI96" s="2396"/>
      <c r="AJ96" s="2397"/>
      <c r="AM96" s="627">
        <v>0</v>
      </c>
      <c r="AO96" s="627">
        <v>2</v>
      </c>
      <c r="AP96" s="627">
        <v>2</v>
      </c>
    </row>
    <row r="97" spans="1:39" ht="23.1" customHeight="1" x14ac:dyDescent="0.15">
      <c r="A97" s="808"/>
      <c r="B97" s="809"/>
      <c r="C97" s="2645" t="s">
        <v>8849</v>
      </c>
      <c r="D97" s="2730" t="s">
        <v>9028</v>
      </c>
      <c r="E97" s="2731"/>
      <c r="F97" s="2731"/>
      <c r="G97" s="2731"/>
      <c r="H97" s="2732"/>
      <c r="I97" s="819">
        <v>1</v>
      </c>
      <c r="J97" s="820" t="str">
        <f>IF(ISNA(VLOOKUP(I97, 出力変換_夜間支援等体制加算,4,FALSE)),0, VLOOKUP(I97, 出力変換_夜間支援等体制加算,4,FALSE)) &amp; ""</f>
        <v>1</v>
      </c>
      <c r="K97" s="821" t="s">
        <v>9029</v>
      </c>
      <c r="L97" s="820" t="str">
        <f>IF(ISNA(VLOOKUP(K97, 取込変換_夜間支援等体制加算,2,FALSE)),1, VLOOKUP(K97, 取込変換_夜間支援等体制加算,2,FALSE)) &amp; ""</f>
        <v>1</v>
      </c>
      <c r="M97" s="819"/>
      <c r="N97" s="819"/>
      <c r="O97" s="819"/>
      <c r="P97" s="819"/>
      <c r="Q97" s="2651" t="s">
        <v>9030</v>
      </c>
      <c r="R97" s="2652"/>
      <c r="S97" s="2652"/>
      <c r="T97" s="2652"/>
      <c r="U97" s="2653"/>
      <c r="V97" s="2518"/>
      <c r="W97" s="2519"/>
      <c r="X97" s="2519"/>
      <c r="Y97" s="2519"/>
      <c r="Z97" s="2519"/>
      <c r="AA97" s="2654"/>
      <c r="AB97" s="1889"/>
      <c r="AC97" s="2396"/>
      <c r="AD97" s="2396"/>
      <c r="AE97" s="2396"/>
      <c r="AF97" s="2396"/>
      <c r="AG97" s="2396"/>
      <c r="AH97" s="2396"/>
      <c r="AI97" s="2396"/>
      <c r="AJ97" s="2397"/>
      <c r="AL97" s="627">
        <v>2</v>
      </c>
      <c r="AM97" s="627">
        <v>0</v>
      </c>
    </row>
    <row r="98" spans="1:39" ht="23.1" customHeight="1" x14ac:dyDescent="0.15">
      <c r="A98" s="808"/>
      <c r="B98" s="809"/>
      <c r="C98" s="2646"/>
      <c r="D98" s="2655" t="s">
        <v>9031</v>
      </c>
      <c r="E98" s="2656"/>
      <c r="F98" s="2656"/>
      <c r="G98" s="2656"/>
      <c r="H98" s="2657"/>
      <c r="I98" s="604"/>
      <c r="J98" s="822"/>
      <c r="K98" s="606"/>
      <c r="L98" s="823"/>
      <c r="M98" s="824"/>
      <c r="N98" s="825"/>
      <c r="P98" s="826" t="s">
        <v>8694</v>
      </c>
      <c r="Q98" s="2658" t="s">
        <v>9032</v>
      </c>
      <c r="R98" s="2659"/>
      <c r="S98" s="2659"/>
      <c r="T98" s="2659"/>
      <c r="U98" s="2659"/>
      <c r="V98" s="2659"/>
      <c r="W98" s="2659"/>
      <c r="X98" s="2659"/>
      <c r="Y98" s="2659"/>
      <c r="Z98" s="2659"/>
      <c r="AA98" s="2660"/>
      <c r="AB98" s="2112"/>
      <c r="AC98" s="2113"/>
      <c r="AD98" s="2113"/>
      <c r="AE98" s="2113"/>
      <c r="AF98" s="2113"/>
      <c r="AG98" s="2113"/>
      <c r="AH98" s="2113"/>
      <c r="AI98" s="2113"/>
      <c r="AJ98" s="2635"/>
      <c r="AM98" s="627">
        <v>0</v>
      </c>
    </row>
    <row r="99" spans="1:39" ht="22.9" customHeight="1" x14ac:dyDescent="0.15">
      <c r="A99" s="808"/>
      <c r="B99" s="809"/>
      <c r="C99" s="2646"/>
      <c r="D99" s="2661" t="s">
        <v>9033</v>
      </c>
      <c r="E99" s="2662"/>
      <c r="F99" s="2662"/>
      <c r="G99" s="2662"/>
      <c r="H99" s="2663"/>
      <c r="I99" s="819">
        <v>1</v>
      </c>
      <c r="J99" s="820" t="str">
        <f>IF(ISNA(VLOOKUP(I99, 出力変換_夜間支援等体制加算Ⅰ加配職員体制の有無_付7,4,FALSE)),0, VLOOKUP(I99, 出力変換_夜間支援等体制加算Ⅰ加配職員体制の有無_付7,4,FALSE)) &amp; ""</f>
        <v>01</v>
      </c>
      <c r="K99" s="821" t="s">
        <v>9029</v>
      </c>
      <c r="L99" s="820" t="str">
        <f>IF(ISNA(VLOOKUP(K99, 取込変換_夜間支援等体制加算Ⅰ加配職員体制の有無_付7,2,FALSE)),1, VLOOKUP(K99, 取込変換_夜間支援等体制加算Ⅰ加配職員体制の有無_付7,2,FALSE)) &amp; ""</f>
        <v>1</v>
      </c>
      <c r="M99" s="819"/>
      <c r="N99" s="819"/>
      <c r="O99" s="819"/>
      <c r="P99" s="819"/>
      <c r="Q99" s="2664"/>
      <c r="R99" s="2665"/>
      <c r="S99" s="2665"/>
      <c r="T99" s="2665"/>
      <c r="U99" s="2665"/>
      <c r="V99" s="2665"/>
      <c r="W99" s="2665"/>
      <c r="X99" s="2665"/>
      <c r="Y99" s="2665"/>
      <c r="Z99" s="2665"/>
      <c r="AA99" s="2666"/>
      <c r="AB99" s="1889"/>
      <c r="AC99" s="2396"/>
      <c r="AD99" s="2396"/>
      <c r="AE99" s="2396"/>
      <c r="AF99" s="2396"/>
      <c r="AG99" s="2396"/>
      <c r="AH99" s="2396"/>
      <c r="AI99" s="2396"/>
      <c r="AJ99" s="2397"/>
    </row>
    <row r="100" spans="1:39" ht="18" customHeight="1" thickBot="1" x14ac:dyDescent="0.2">
      <c r="A100" s="827"/>
      <c r="B100" s="828"/>
      <c r="C100" s="2646"/>
      <c r="D100" s="2642" t="s">
        <v>9034</v>
      </c>
      <c r="E100" s="2643"/>
      <c r="F100" s="2643"/>
      <c r="G100" s="2643"/>
      <c r="H100" s="2644"/>
      <c r="I100" s="829">
        <v>1</v>
      </c>
      <c r="J100" s="830"/>
      <c r="K100" s="830"/>
      <c r="L100" s="830"/>
      <c r="M100" s="830"/>
      <c r="N100" s="831"/>
      <c r="O100" s="831"/>
      <c r="P100" s="831"/>
      <c r="Q100" s="831"/>
      <c r="R100" s="831"/>
      <c r="S100" s="831"/>
      <c r="T100" s="832"/>
      <c r="U100" s="832"/>
      <c r="V100" s="832"/>
      <c r="W100" s="832"/>
      <c r="X100" s="832"/>
      <c r="Y100" s="832"/>
      <c r="Z100" s="832"/>
      <c r="AA100" s="832"/>
      <c r="AB100" s="832"/>
      <c r="AC100" s="832"/>
      <c r="AD100" s="832"/>
      <c r="AE100" s="832"/>
      <c r="AF100" s="832"/>
      <c r="AG100" s="832"/>
      <c r="AH100" s="832"/>
      <c r="AI100" s="832"/>
      <c r="AJ100" s="833"/>
      <c r="AK100" s="834"/>
    </row>
    <row r="101" spans="1:39" ht="18" hidden="1" customHeight="1" x14ac:dyDescent="0.15">
      <c r="A101" s="835" t="s">
        <v>8755</v>
      </c>
      <c r="B101" s="836"/>
      <c r="C101" s="837"/>
      <c r="D101" s="838"/>
      <c r="E101" s="839"/>
      <c r="F101" s="839"/>
      <c r="G101" s="839"/>
      <c r="H101" s="840"/>
      <c r="I101" s="841"/>
      <c r="J101" s="842"/>
      <c r="K101" s="842"/>
      <c r="L101" s="842"/>
      <c r="M101" s="842"/>
      <c r="N101" s="843"/>
      <c r="O101" s="843"/>
      <c r="P101" s="843"/>
      <c r="Q101" s="843"/>
      <c r="R101" s="843"/>
      <c r="S101" s="843"/>
      <c r="T101" s="844"/>
      <c r="U101" s="844"/>
      <c r="V101" s="844"/>
      <c r="W101" s="844"/>
      <c r="X101" s="844"/>
      <c r="Y101" s="844"/>
      <c r="Z101" s="844"/>
      <c r="AA101" s="844"/>
      <c r="AB101" s="844"/>
      <c r="AC101" s="844"/>
      <c r="AD101" s="844"/>
      <c r="AE101" s="844"/>
      <c r="AF101" s="844"/>
      <c r="AG101" s="844"/>
      <c r="AH101" s="844"/>
      <c r="AI101" s="844"/>
      <c r="AJ101" s="844"/>
    </row>
    <row r="102" spans="1:39" ht="18" hidden="1" customHeight="1" x14ac:dyDescent="0.15">
      <c r="A102" s="835" t="s">
        <v>8755</v>
      </c>
      <c r="B102" s="836"/>
      <c r="C102" s="845"/>
      <c r="D102" s="838"/>
      <c r="E102" s="839"/>
      <c r="F102" s="839"/>
      <c r="G102" s="839"/>
      <c r="H102" s="840"/>
      <c r="I102" s="841"/>
      <c r="J102" s="842"/>
      <c r="K102" s="842"/>
      <c r="L102" s="842"/>
      <c r="M102" s="842"/>
      <c r="N102" s="843"/>
      <c r="O102" s="843"/>
      <c r="P102" s="843"/>
      <c r="Q102" s="843"/>
      <c r="R102" s="843"/>
      <c r="S102" s="843"/>
      <c r="T102" s="844"/>
      <c r="U102" s="844"/>
      <c r="V102" s="844"/>
      <c r="W102" s="844"/>
      <c r="X102" s="844"/>
      <c r="Y102" s="844"/>
      <c r="Z102" s="844"/>
      <c r="AA102" s="844"/>
      <c r="AB102" s="844"/>
      <c r="AC102" s="844"/>
      <c r="AD102" s="844"/>
      <c r="AE102" s="844"/>
      <c r="AF102" s="844"/>
      <c r="AG102" s="844"/>
      <c r="AH102" s="844"/>
      <c r="AI102" s="844"/>
      <c r="AJ102" s="844"/>
    </row>
    <row r="103" spans="1:39" ht="18" hidden="1" customHeight="1" x14ac:dyDescent="0.15">
      <c r="A103" s="835" t="s">
        <v>8755</v>
      </c>
      <c r="B103" s="836"/>
      <c r="C103" s="845"/>
      <c r="D103" s="838"/>
      <c r="E103" s="839"/>
      <c r="F103" s="839"/>
      <c r="G103" s="839"/>
      <c r="H103" s="840"/>
      <c r="I103" s="841"/>
      <c r="J103" s="842"/>
      <c r="K103" s="842"/>
      <c r="L103" s="842"/>
      <c r="M103" s="842"/>
      <c r="N103" s="843"/>
      <c r="O103" s="843"/>
      <c r="P103" s="843"/>
      <c r="Q103" s="843"/>
      <c r="R103" s="843"/>
      <c r="S103" s="843"/>
      <c r="T103" s="844"/>
      <c r="U103" s="844"/>
      <c r="V103" s="844"/>
      <c r="W103" s="844"/>
      <c r="X103" s="844"/>
      <c r="Y103" s="844"/>
      <c r="Z103" s="844"/>
      <c r="AA103" s="844"/>
      <c r="AB103" s="844"/>
      <c r="AC103" s="844"/>
      <c r="AD103" s="844"/>
      <c r="AE103" s="844"/>
      <c r="AF103" s="844"/>
      <c r="AG103" s="844"/>
      <c r="AH103" s="844"/>
      <c r="AI103" s="844"/>
      <c r="AJ103" s="844"/>
    </row>
    <row r="104" spans="1:39" ht="18" hidden="1" customHeight="1" thickBot="1" x14ac:dyDescent="0.2">
      <c r="A104" s="835" t="s">
        <v>8755</v>
      </c>
      <c r="B104" s="836"/>
      <c r="C104" s="845"/>
      <c r="D104" s="838"/>
      <c r="E104" s="839"/>
      <c r="F104" s="839"/>
      <c r="G104" s="839"/>
      <c r="H104" s="840"/>
      <c r="I104" s="841"/>
      <c r="J104" s="842"/>
      <c r="K104" s="842"/>
      <c r="L104" s="842"/>
      <c r="M104" s="842"/>
      <c r="N104" s="843"/>
      <c r="O104" s="843"/>
      <c r="P104" s="843"/>
      <c r="Q104" s="843"/>
      <c r="R104" s="843"/>
      <c r="S104" s="843"/>
      <c r="T104" s="844"/>
      <c r="U104" s="844"/>
      <c r="V104" s="844"/>
      <c r="W104" s="844"/>
      <c r="X104" s="844"/>
      <c r="Y104" s="844"/>
      <c r="Z104" s="844"/>
      <c r="AA104" s="844"/>
      <c r="AB104" s="844"/>
      <c r="AC104" s="844"/>
      <c r="AD104" s="844"/>
      <c r="AE104" s="844"/>
      <c r="AF104" s="844"/>
      <c r="AG104" s="844"/>
      <c r="AH104" s="844"/>
      <c r="AI104" s="844"/>
      <c r="AJ104" s="844"/>
    </row>
    <row r="105" spans="1:39" ht="15" customHeight="1" x14ac:dyDescent="0.4">
      <c r="A105" s="2375" t="s">
        <v>9007</v>
      </c>
      <c r="B105" s="2376"/>
      <c r="C105" s="2005" t="s">
        <v>9035</v>
      </c>
      <c r="D105" s="2005"/>
      <c r="E105" s="2005"/>
      <c r="F105" s="2005"/>
      <c r="G105" s="2005"/>
      <c r="H105" s="2005"/>
      <c r="I105" s="2686"/>
      <c r="J105" s="2687"/>
      <c r="K105" s="2687"/>
      <c r="L105" s="2687"/>
      <c r="M105" s="2687"/>
      <c r="N105" s="2687"/>
      <c r="O105" s="2687"/>
      <c r="P105" s="2687"/>
      <c r="Q105" s="2687"/>
      <c r="R105" s="2687"/>
      <c r="S105" s="2687"/>
      <c r="T105" s="2687"/>
      <c r="U105" s="2687"/>
      <c r="V105" s="2687"/>
      <c r="W105" s="2687"/>
      <c r="X105" s="2687"/>
      <c r="Y105" s="2687"/>
      <c r="Z105" s="2687"/>
      <c r="AA105" s="2687"/>
      <c r="AB105" s="2687"/>
      <c r="AC105" s="2687"/>
      <c r="AD105" s="2688"/>
      <c r="AE105" s="2689" t="s">
        <v>8696</v>
      </c>
      <c r="AF105" s="2689"/>
      <c r="AG105" s="2689"/>
      <c r="AH105" s="2689"/>
      <c r="AI105" s="2690"/>
      <c r="AJ105" s="2691"/>
    </row>
    <row r="106" spans="1:39" ht="15" customHeight="1" x14ac:dyDescent="0.4">
      <c r="A106" s="2377"/>
      <c r="B106" s="2378"/>
      <c r="C106" s="1952" t="s">
        <v>8602</v>
      </c>
      <c r="D106" s="1952"/>
      <c r="E106" s="1952"/>
      <c r="F106" s="1952"/>
      <c r="G106" s="1952"/>
      <c r="H106" s="1952"/>
      <c r="I106" s="2692"/>
      <c r="J106" s="2693"/>
      <c r="K106" s="2693"/>
      <c r="L106" s="2693"/>
      <c r="M106" s="2693"/>
      <c r="N106" s="2693"/>
      <c r="O106" s="2693"/>
      <c r="P106" s="2693"/>
      <c r="Q106" s="2693"/>
      <c r="R106" s="2693"/>
      <c r="S106" s="2693"/>
      <c r="T106" s="2693"/>
      <c r="U106" s="2693"/>
      <c r="V106" s="2693"/>
      <c r="W106" s="2693"/>
      <c r="X106" s="2693"/>
      <c r="Y106" s="2693"/>
      <c r="Z106" s="2693"/>
      <c r="AA106" s="2693"/>
      <c r="AB106" s="2693"/>
      <c r="AC106" s="2693"/>
      <c r="AD106" s="2693"/>
      <c r="AE106" s="2693"/>
      <c r="AF106" s="2693"/>
      <c r="AG106" s="2693"/>
      <c r="AH106" s="2693"/>
      <c r="AI106" s="2693"/>
      <c r="AJ106" s="2694"/>
    </row>
    <row r="107" spans="1:39" ht="15" customHeight="1" x14ac:dyDescent="0.4">
      <c r="A107" s="2377"/>
      <c r="B107" s="2378"/>
      <c r="C107" s="1860" t="s">
        <v>8603</v>
      </c>
      <c r="D107" s="1860"/>
      <c r="E107" s="1860"/>
      <c r="F107" s="1860"/>
      <c r="G107" s="1860"/>
      <c r="H107" s="1860"/>
      <c r="I107" s="1956" t="s">
        <v>9036</v>
      </c>
      <c r="J107" s="1957"/>
      <c r="K107" s="1958"/>
      <c r="L107" s="1958"/>
      <c r="M107" s="1958"/>
      <c r="N107" s="1958"/>
      <c r="O107" s="1958"/>
      <c r="P107" s="1959"/>
      <c r="Q107" s="1499" t="s">
        <v>8605</v>
      </c>
      <c r="R107" s="1500"/>
      <c r="S107" s="1500"/>
      <c r="T107" s="1500"/>
      <c r="U107" s="1500"/>
      <c r="V107" s="1500"/>
      <c r="W107" s="1500"/>
      <c r="X107" s="1500"/>
      <c r="Y107" s="1500"/>
      <c r="Z107" s="1500"/>
      <c r="AA107" s="1500"/>
      <c r="AB107" s="1500"/>
      <c r="AC107" s="1500"/>
      <c r="AD107" s="1500"/>
      <c r="AE107" s="1500"/>
      <c r="AF107" s="1500"/>
      <c r="AG107" s="1500"/>
      <c r="AH107" s="1500"/>
      <c r="AI107" s="1500"/>
      <c r="AJ107" s="1501"/>
    </row>
    <row r="108" spans="1:39" ht="15" customHeight="1" x14ac:dyDescent="0.4">
      <c r="A108" s="2377"/>
      <c r="B108" s="2378"/>
      <c r="C108" s="1860"/>
      <c r="D108" s="1860"/>
      <c r="E108" s="1860"/>
      <c r="F108" s="1860"/>
      <c r="G108" s="1860"/>
      <c r="H108" s="1860"/>
      <c r="I108" s="2029" t="s">
        <v>7933</v>
      </c>
      <c r="J108" s="2029"/>
      <c r="K108" s="2029"/>
      <c r="L108" s="2029"/>
      <c r="M108" s="2029"/>
      <c r="N108" s="2029"/>
      <c r="O108" s="2029"/>
      <c r="P108" s="2029"/>
      <c r="Q108" s="2029"/>
      <c r="R108" s="2029"/>
      <c r="S108" s="2029"/>
      <c r="T108" s="2029"/>
      <c r="U108" s="2029"/>
      <c r="V108" s="2029"/>
      <c r="W108" s="2029"/>
      <c r="X108" s="2029"/>
      <c r="Y108" s="2029"/>
      <c r="Z108" s="2029"/>
      <c r="AA108" s="2029"/>
      <c r="AB108" s="2029"/>
      <c r="AC108" s="2029"/>
      <c r="AD108" s="2029"/>
      <c r="AE108" s="2029"/>
      <c r="AF108" s="2029"/>
      <c r="AG108" s="2029"/>
      <c r="AH108" s="2029"/>
      <c r="AI108" s="2029"/>
      <c r="AJ108" s="2030"/>
    </row>
    <row r="109" spans="1:39" ht="15" customHeight="1" x14ac:dyDescent="0.4">
      <c r="A109" s="2377"/>
      <c r="B109" s="2378"/>
      <c r="C109" s="1860"/>
      <c r="D109" s="1860"/>
      <c r="E109" s="1860"/>
      <c r="F109" s="1860"/>
      <c r="G109" s="1860"/>
      <c r="H109" s="1860"/>
      <c r="I109" s="1963" t="s">
        <v>7933</v>
      </c>
      <c r="J109" s="1963"/>
      <c r="K109" s="1963"/>
      <c r="L109" s="1963"/>
      <c r="M109" s="1963"/>
      <c r="N109" s="1963"/>
      <c r="O109" s="1963"/>
      <c r="P109" s="1963"/>
      <c r="Q109" s="1963"/>
      <c r="R109" s="1963"/>
      <c r="S109" s="1963"/>
      <c r="T109" s="1963"/>
      <c r="U109" s="1963"/>
      <c r="V109" s="1963"/>
      <c r="W109" s="1963"/>
      <c r="X109" s="1963"/>
      <c r="Y109" s="1963"/>
      <c r="Z109" s="1963"/>
      <c r="AA109" s="1963"/>
      <c r="AB109" s="1963"/>
      <c r="AC109" s="1963"/>
      <c r="AD109" s="1963"/>
      <c r="AE109" s="1963"/>
      <c r="AF109" s="1963"/>
      <c r="AG109" s="1963"/>
      <c r="AH109" s="1963"/>
      <c r="AI109" s="1963"/>
      <c r="AJ109" s="1964"/>
    </row>
    <row r="110" spans="1:39" ht="15" customHeight="1" x14ac:dyDescent="0.4">
      <c r="A110" s="2377"/>
      <c r="B110" s="2378"/>
      <c r="C110" s="1860" t="s">
        <v>9008</v>
      </c>
      <c r="D110" s="1860"/>
      <c r="E110" s="1860"/>
      <c r="F110" s="1860"/>
      <c r="G110" s="1860"/>
      <c r="H110" s="1860"/>
      <c r="I110" s="2705">
        <v>1</v>
      </c>
      <c r="J110" s="2728"/>
      <c r="K110" s="2728"/>
      <c r="L110" s="2728"/>
      <c r="M110" s="2728"/>
      <c r="N110" s="2728"/>
      <c r="O110" s="2728"/>
      <c r="P110" s="2728"/>
      <c r="Q110" s="2728"/>
      <c r="R110" s="2728"/>
      <c r="S110" s="2728"/>
      <c r="T110" s="2728"/>
      <c r="U110" s="2728"/>
      <c r="V110" s="2728"/>
      <c r="W110" s="2728"/>
      <c r="X110" s="2728"/>
      <c r="Y110" s="2728"/>
      <c r="Z110" s="2728"/>
      <c r="AA110" s="2728"/>
      <c r="AB110" s="2728"/>
      <c r="AC110" s="2728"/>
      <c r="AD110" s="2728"/>
      <c r="AE110" s="2728"/>
      <c r="AF110" s="2728"/>
      <c r="AG110" s="2728"/>
      <c r="AH110" s="2728"/>
      <c r="AI110" s="2728"/>
      <c r="AJ110" s="2729"/>
    </row>
    <row r="111" spans="1:39" ht="15" customHeight="1" x14ac:dyDescent="0.4">
      <c r="A111" s="2377"/>
      <c r="B111" s="2378"/>
      <c r="C111" s="1860" t="s">
        <v>8606</v>
      </c>
      <c r="D111" s="1860"/>
      <c r="E111" s="1860"/>
      <c r="F111" s="1860"/>
      <c r="G111" s="1860"/>
      <c r="H111" s="1860"/>
      <c r="I111" s="1860" t="s">
        <v>9037</v>
      </c>
      <c r="J111" s="1860"/>
      <c r="K111" s="1860"/>
      <c r="L111" s="1860"/>
      <c r="M111" s="1911" t="s">
        <v>7933</v>
      </c>
      <c r="N111" s="1911"/>
      <c r="O111" s="1911"/>
      <c r="P111" s="1911"/>
      <c r="Q111" s="1911"/>
      <c r="R111" s="1911"/>
      <c r="S111" s="1911"/>
      <c r="T111" s="1911"/>
      <c r="U111" s="1911"/>
      <c r="V111" s="1911"/>
      <c r="W111" s="1860" t="s">
        <v>8607</v>
      </c>
      <c r="X111" s="1860"/>
      <c r="Y111" s="1860"/>
      <c r="Z111" s="1860"/>
      <c r="AA111" s="1918" t="s">
        <v>7933</v>
      </c>
      <c r="AB111" s="2018"/>
      <c r="AC111" s="2018"/>
      <c r="AD111" s="2018"/>
      <c r="AE111" s="2018"/>
      <c r="AF111" s="2018"/>
      <c r="AG111" s="2018"/>
      <c r="AH111" s="2018"/>
      <c r="AI111" s="2018"/>
      <c r="AJ111" s="2019"/>
    </row>
    <row r="112" spans="1:39" ht="15" customHeight="1" x14ac:dyDescent="0.4">
      <c r="A112" s="2377"/>
      <c r="B112" s="2378"/>
      <c r="C112" s="2667" t="s">
        <v>9009</v>
      </c>
      <c r="D112" s="2668"/>
      <c r="E112" s="2668"/>
      <c r="F112" s="2668"/>
      <c r="G112" s="2668"/>
      <c r="H112" s="2669"/>
      <c r="I112" s="2695"/>
      <c r="J112" s="2696"/>
      <c r="K112" s="2696"/>
      <c r="L112" s="2696"/>
      <c r="M112" s="2696"/>
      <c r="N112" s="2696"/>
      <c r="O112" s="2696"/>
      <c r="P112" s="2696"/>
      <c r="Q112" s="2696"/>
      <c r="R112" s="2696"/>
      <c r="S112" s="2696"/>
      <c r="T112" s="2696"/>
      <c r="U112" s="2696"/>
      <c r="V112" s="2696"/>
      <c r="W112" s="2696"/>
      <c r="X112" s="2696"/>
      <c r="Y112" s="2696"/>
      <c r="Z112" s="2696"/>
      <c r="AA112" s="2696"/>
      <c r="AB112" s="2696"/>
      <c r="AC112" s="2696"/>
      <c r="AD112" s="2696"/>
      <c r="AE112" s="2696"/>
      <c r="AF112" s="2696"/>
      <c r="AG112" s="2696"/>
      <c r="AH112" s="2696"/>
      <c r="AI112" s="2696"/>
      <c r="AJ112" s="2697"/>
    </row>
    <row r="113" spans="1:67" ht="18" customHeight="1" x14ac:dyDescent="0.4">
      <c r="A113" s="2377"/>
      <c r="B113" s="2378"/>
      <c r="C113" s="2667" t="s">
        <v>9010</v>
      </c>
      <c r="D113" s="2668"/>
      <c r="E113" s="2668"/>
      <c r="F113" s="2668"/>
      <c r="G113" s="2668"/>
      <c r="H113" s="2669"/>
      <c r="I113" s="2167">
        <v>4</v>
      </c>
      <c r="J113" s="2168"/>
      <c r="K113" s="2168"/>
      <c r="L113" s="2168"/>
      <c r="M113" s="2168"/>
      <c r="N113" s="2168"/>
      <c r="O113" s="2168"/>
      <c r="P113" s="2168"/>
      <c r="Q113" s="2168"/>
      <c r="R113" s="2168"/>
      <c r="S113" s="2168"/>
      <c r="T113" s="2168"/>
      <c r="U113" s="2168"/>
      <c r="V113" s="2168"/>
      <c r="W113" s="2168"/>
      <c r="X113" s="2168"/>
      <c r="Y113" s="2168"/>
      <c r="Z113" s="2671" t="s">
        <v>9011</v>
      </c>
      <c r="AA113" s="2671"/>
      <c r="AB113" s="2671"/>
      <c r="AC113" s="2671"/>
      <c r="AD113" s="2671"/>
      <c r="AE113" s="2715"/>
      <c r="AF113" s="2716"/>
      <c r="AG113" s="2716"/>
      <c r="AH113" s="2716"/>
      <c r="AI113" s="2716"/>
      <c r="AJ113" s="2717"/>
    </row>
    <row r="114" spans="1:67" ht="15" customHeight="1" x14ac:dyDescent="0.4">
      <c r="A114" s="2377"/>
      <c r="B114" s="2378"/>
      <c r="C114" s="2667" t="s">
        <v>9012</v>
      </c>
      <c r="D114" s="2668"/>
      <c r="E114" s="2668"/>
      <c r="F114" s="2668"/>
      <c r="G114" s="2668"/>
      <c r="H114" s="2669"/>
      <c r="I114" s="2695"/>
      <c r="J114" s="2696"/>
      <c r="K114" s="2696"/>
      <c r="L114" s="2696"/>
      <c r="M114" s="2696"/>
      <c r="N114" s="2696"/>
      <c r="O114" s="2696"/>
      <c r="P114" s="2696"/>
      <c r="Q114" s="2696"/>
      <c r="R114" s="2696"/>
      <c r="S114" s="2696"/>
      <c r="T114" s="2696"/>
      <c r="U114" s="2696"/>
      <c r="V114" s="2696"/>
      <c r="W114" s="2696"/>
      <c r="X114" s="2696"/>
      <c r="Y114" s="2696"/>
      <c r="Z114" s="2696"/>
      <c r="AA114" s="2696"/>
      <c r="AB114" s="2696"/>
      <c r="AC114" s="2696"/>
      <c r="AD114" s="2696"/>
      <c r="AE114" s="2696"/>
      <c r="AF114" s="2696"/>
      <c r="AG114" s="2696"/>
      <c r="AH114" s="2696"/>
      <c r="AI114" s="2696"/>
      <c r="AJ114" s="2697"/>
    </row>
    <row r="115" spans="1:67" ht="15" customHeight="1" x14ac:dyDescent="0.4">
      <c r="A115" s="2377"/>
      <c r="B115" s="2378"/>
      <c r="C115" s="2698" t="s">
        <v>9013</v>
      </c>
      <c r="D115" s="2668"/>
      <c r="E115" s="2668"/>
      <c r="F115" s="2668"/>
      <c r="G115" s="2668"/>
      <c r="H115" s="2669"/>
      <c r="I115" s="1884" t="s">
        <v>9014</v>
      </c>
      <c r="J115" s="1909"/>
      <c r="K115" s="2685"/>
      <c r="L115" s="2685"/>
      <c r="M115" s="2685"/>
      <c r="N115" s="2685"/>
      <c r="O115" s="2685"/>
      <c r="P115" s="1916" t="s">
        <v>9015</v>
      </c>
      <c r="Q115" s="2681"/>
      <c r="R115" s="1884" t="s">
        <v>9016</v>
      </c>
      <c r="S115" s="1909"/>
      <c r="T115" s="2685"/>
      <c r="U115" s="2685"/>
      <c r="V115" s="2685"/>
      <c r="W115" s="2685"/>
      <c r="X115" s="2685"/>
      <c r="Y115" s="1916" t="s">
        <v>9015</v>
      </c>
      <c r="Z115" s="1916"/>
      <c r="AA115" s="2702" t="s">
        <v>9017</v>
      </c>
      <c r="AB115" s="2703"/>
      <c r="AC115" s="2704"/>
      <c r="AD115" s="2685"/>
      <c r="AE115" s="2685"/>
      <c r="AF115" s="2685"/>
      <c r="AG115" s="2685"/>
      <c r="AH115" s="2685"/>
      <c r="AI115" s="1916" t="s">
        <v>9015</v>
      </c>
      <c r="AJ115" s="1917"/>
    </row>
    <row r="116" spans="1:67" ht="27" customHeight="1" x14ac:dyDescent="0.4">
      <c r="A116" s="2377"/>
      <c r="B116" s="2378"/>
      <c r="C116" s="2699"/>
      <c r="D116" s="2700"/>
      <c r="E116" s="2700"/>
      <c r="F116" s="2700"/>
      <c r="G116" s="2700"/>
      <c r="H116" s="2701"/>
      <c r="I116" s="1884" t="s">
        <v>9018</v>
      </c>
      <c r="J116" s="1981"/>
      <c r="K116" s="1981"/>
      <c r="L116" s="1909"/>
      <c r="M116" s="2685"/>
      <c r="N116" s="2685"/>
      <c r="O116" s="2685"/>
      <c r="P116" s="1916" t="s">
        <v>9019</v>
      </c>
      <c r="Q116" s="2681"/>
      <c r="R116" s="1884" t="s">
        <v>9020</v>
      </c>
      <c r="S116" s="1981"/>
      <c r="T116" s="1981"/>
      <c r="U116" s="1981"/>
      <c r="V116" s="1981"/>
      <c r="W116" s="1981"/>
      <c r="X116" s="1909"/>
      <c r="Y116" s="1972"/>
      <c r="Z116" s="1973"/>
      <c r="AA116" s="1973"/>
      <c r="AB116" s="1973"/>
      <c r="AC116" s="1973"/>
      <c r="AD116" s="1973"/>
      <c r="AE116" s="1973"/>
      <c r="AF116" s="1973"/>
      <c r="AG116" s="1973"/>
      <c r="AH116" s="1973"/>
      <c r="AI116" s="1973"/>
      <c r="AJ116" s="1974"/>
    </row>
    <row r="117" spans="1:67" ht="15" customHeight="1" x14ac:dyDescent="0.4">
      <c r="A117" s="2377"/>
      <c r="B117" s="2378"/>
      <c r="C117" s="2670" t="s">
        <v>9021</v>
      </c>
      <c r="D117" s="2671"/>
      <c r="E117" s="2671"/>
      <c r="F117" s="2671"/>
      <c r="G117" s="2671"/>
      <c r="H117" s="2672"/>
      <c r="I117" s="1919"/>
      <c r="J117" s="1920"/>
      <c r="K117" s="1920"/>
      <c r="L117" s="1920"/>
      <c r="M117" s="1920"/>
      <c r="N117" s="1920"/>
      <c r="O117" s="1920"/>
      <c r="P117" s="1916" t="s">
        <v>8694</v>
      </c>
      <c r="Q117" s="2681"/>
      <c r="R117" s="2682"/>
      <c r="S117" s="2683"/>
      <c r="T117" s="2683"/>
      <c r="U117" s="2683"/>
      <c r="V117" s="2683"/>
      <c r="W117" s="2683"/>
      <c r="X117" s="2683"/>
      <c r="Y117" s="2683"/>
      <c r="Z117" s="2683"/>
      <c r="AA117" s="2683"/>
      <c r="AB117" s="2683"/>
      <c r="AC117" s="2683"/>
      <c r="AD117" s="2683"/>
      <c r="AE117" s="2683"/>
      <c r="AF117" s="2683"/>
      <c r="AG117" s="2683"/>
      <c r="AH117" s="2683"/>
      <c r="AI117" s="2683"/>
      <c r="AJ117" s="2684"/>
    </row>
    <row r="118" spans="1:67" ht="15" customHeight="1" x14ac:dyDescent="0.4">
      <c r="A118" s="2377"/>
      <c r="B118" s="2378"/>
      <c r="C118" s="2670" t="s">
        <v>9022</v>
      </c>
      <c r="D118" s="2671"/>
      <c r="E118" s="2671"/>
      <c r="F118" s="2671"/>
      <c r="G118" s="2671"/>
      <c r="H118" s="2672"/>
      <c r="I118" s="1919"/>
      <c r="J118" s="1920"/>
      <c r="K118" s="1920"/>
      <c r="L118" s="1920"/>
      <c r="M118" s="1920"/>
      <c r="N118" s="1920"/>
      <c r="O118" s="1920"/>
      <c r="P118" s="1916" t="s">
        <v>9023</v>
      </c>
      <c r="Q118" s="2681"/>
      <c r="R118" s="1884" t="s">
        <v>9024</v>
      </c>
      <c r="S118" s="1981"/>
      <c r="T118" s="1981"/>
      <c r="U118" s="1981"/>
      <c r="V118" s="1981"/>
      <c r="W118" s="1909"/>
      <c r="X118" s="1919"/>
      <c r="Y118" s="1920"/>
      <c r="Z118" s="1920"/>
      <c r="AA118" s="1920"/>
      <c r="AB118" s="1920"/>
      <c r="AC118" s="1920"/>
      <c r="AD118" s="1920"/>
      <c r="AE118" s="1916" t="s">
        <v>9023</v>
      </c>
      <c r="AF118" s="1916"/>
      <c r="AG118" s="1916"/>
      <c r="AH118" s="1916"/>
      <c r="AI118" s="1916"/>
      <c r="AJ118" s="1917"/>
    </row>
    <row r="119" spans="1:67" ht="15" customHeight="1" x14ac:dyDescent="0.15">
      <c r="A119" s="2679" t="s">
        <v>9038</v>
      </c>
      <c r="B119" s="2680"/>
      <c r="C119" s="2670" t="s">
        <v>9025</v>
      </c>
      <c r="D119" s="2671"/>
      <c r="E119" s="2671"/>
      <c r="F119" s="2671"/>
      <c r="G119" s="2671"/>
      <c r="H119" s="2671"/>
      <c r="I119" s="2671"/>
      <c r="J119" s="2671"/>
      <c r="K119" s="2671"/>
      <c r="L119" s="2671"/>
      <c r="M119" s="2671"/>
      <c r="N119" s="2671"/>
      <c r="O119" s="2671"/>
      <c r="P119" s="2671"/>
      <c r="Q119" s="2672"/>
      <c r="R119" s="1920"/>
      <c r="S119" s="1920"/>
      <c r="T119" s="1920"/>
      <c r="U119" s="1920"/>
      <c r="V119" s="1920"/>
      <c r="W119" s="1920"/>
      <c r="X119" s="1920"/>
      <c r="Y119" s="1920"/>
      <c r="Z119" s="1920"/>
      <c r="AA119" s="1920"/>
      <c r="AB119" s="1920"/>
      <c r="AC119" s="1920"/>
      <c r="AD119" s="1920"/>
      <c r="AE119" s="1916" t="s">
        <v>9039</v>
      </c>
      <c r="AF119" s="1916"/>
      <c r="AG119" s="1916"/>
      <c r="AH119" s="1916"/>
      <c r="AI119" s="1916"/>
      <c r="AJ119" s="1917"/>
    </row>
    <row r="120" spans="1:67" ht="18" customHeight="1" x14ac:dyDescent="0.15">
      <c r="A120" s="808"/>
      <c r="B120" s="809"/>
      <c r="C120" s="2670" t="s">
        <v>8641</v>
      </c>
      <c r="D120" s="2671"/>
      <c r="E120" s="2671"/>
      <c r="F120" s="2671"/>
      <c r="G120" s="2671"/>
      <c r="H120" s="2672"/>
      <c r="I120" s="1982"/>
      <c r="J120" s="1983"/>
      <c r="K120" s="1983"/>
      <c r="L120" s="1983"/>
      <c r="M120" s="1983"/>
      <c r="N120" s="1983"/>
      <c r="O120" s="1983"/>
      <c r="P120" s="1983"/>
      <c r="Q120" s="1983"/>
      <c r="R120" s="1983"/>
      <c r="S120" s="1983"/>
      <c r="T120" s="1983"/>
      <c r="U120" s="1983"/>
      <c r="V120" s="1983"/>
      <c r="W120" s="1983"/>
      <c r="X120" s="1983"/>
      <c r="Y120" s="1983"/>
      <c r="Z120" s="1983"/>
      <c r="AA120" s="1983"/>
      <c r="AB120" s="1983"/>
      <c r="AC120" s="1983"/>
      <c r="AD120" s="1983"/>
      <c r="AE120" s="1983"/>
      <c r="AF120" s="1983"/>
      <c r="AG120" s="1983"/>
      <c r="AH120" s="1983"/>
      <c r="AI120" s="1983"/>
      <c r="AJ120" s="1984"/>
      <c r="AL120" s="626" t="b">
        <v>0</v>
      </c>
      <c r="AM120" s="626" t="b">
        <v>0</v>
      </c>
      <c r="AN120" s="626" t="b">
        <v>0</v>
      </c>
    </row>
    <row r="121" spans="1:67" ht="15" customHeight="1" x14ac:dyDescent="0.15">
      <c r="A121" s="808"/>
      <c r="B121" s="809"/>
      <c r="C121" s="2667" t="s">
        <v>1909</v>
      </c>
      <c r="D121" s="2668"/>
      <c r="E121" s="2668"/>
      <c r="F121" s="2668"/>
      <c r="G121" s="2668"/>
      <c r="H121" s="2669"/>
      <c r="I121" s="1972"/>
      <c r="J121" s="1973"/>
      <c r="K121" s="1973"/>
      <c r="L121" s="1973"/>
      <c r="M121" s="1973"/>
      <c r="N121" s="1973"/>
      <c r="O121" s="1973"/>
      <c r="P121" s="1973"/>
      <c r="Q121" s="1973"/>
      <c r="R121" s="1973"/>
      <c r="S121" s="1973"/>
      <c r="T121" s="1973"/>
      <c r="U121" s="1973"/>
      <c r="V121" s="1973"/>
      <c r="W121" s="1973"/>
      <c r="X121" s="1973"/>
      <c r="Y121" s="1973"/>
      <c r="Z121" s="1973"/>
      <c r="AA121" s="1973"/>
      <c r="AB121" s="1973"/>
      <c r="AC121" s="1973"/>
      <c r="AD121" s="1973"/>
      <c r="AE121" s="1973"/>
      <c r="AF121" s="1973"/>
      <c r="AG121" s="1973"/>
      <c r="AH121" s="1973"/>
      <c r="AI121" s="1973"/>
      <c r="AJ121" s="1974"/>
    </row>
    <row r="122" spans="1:67" ht="15" customHeight="1" x14ac:dyDescent="0.15">
      <c r="A122" s="808"/>
      <c r="B122" s="809"/>
      <c r="C122" s="2670" t="s">
        <v>8643</v>
      </c>
      <c r="D122" s="2671"/>
      <c r="E122" s="2671"/>
      <c r="F122" s="2671"/>
      <c r="G122" s="2671"/>
      <c r="H122" s="2672"/>
      <c r="I122" s="1972"/>
      <c r="J122" s="1973"/>
      <c r="K122" s="1973"/>
      <c r="L122" s="1973"/>
      <c r="M122" s="1973"/>
      <c r="N122" s="1973"/>
      <c r="O122" s="1973"/>
      <c r="P122" s="1973"/>
      <c r="Q122" s="1973"/>
      <c r="R122" s="1973"/>
      <c r="S122" s="1973"/>
      <c r="T122" s="1950"/>
      <c r="U122" s="1950"/>
      <c r="V122" s="1950"/>
      <c r="W122" s="1950"/>
      <c r="X122" s="1950"/>
      <c r="Y122" s="1950"/>
      <c r="Z122" s="1950"/>
      <c r="AA122" s="1950"/>
      <c r="AB122" s="1950"/>
      <c r="AC122" s="1950"/>
      <c r="AD122" s="1950"/>
      <c r="AE122" s="1950"/>
      <c r="AF122" s="1950"/>
      <c r="AG122" s="1950"/>
      <c r="AH122" s="1950"/>
      <c r="AI122" s="1950"/>
      <c r="AJ122" s="1951"/>
    </row>
    <row r="123" spans="1:67" ht="22.5" hidden="1" customHeight="1" x14ac:dyDescent="0.15">
      <c r="A123" s="808"/>
      <c r="B123" s="809"/>
      <c r="C123" s="810" t="s">
        <v>8849</v>
      </c>
      <c r="D123" s="2725" t="s">
        <v>9040</v>
      </c>
      <c r="E123" s="2726"/>
      <c r="F123" s="2726"/>
      <c r="G123" s="2726"/>
      <c r="H123" s="2727"/>
      <c r="I123" s="811"/>
      <c r="J123" s="846"/>
      <c r="K123" s="846"/>
      <c r="L123" s="846"/>
      <c r="M123" s="846"/>
      <c r="N123" s="847"/>
      <c r="O123" s="848"/>
      <c r="P123" s="849"/>
      <c r="Q123" s="815"/>
      <c r="R123" s="816"/>
      <c r="S123" s="816"/>
      <c r="T123" s="817">
        <v>3</v>
      </c>
      <c r="U123" s="818"/>
      <c r="V123" s="2676"/>
      <c r="W123" s="2677"/>
      <c r="X123" s="2677"/>
      <c r="Y123" s="2677"/>
      <c r="Z123" s="2677"/>
      <c r="AA123" s="2678"/>
      <c r="AB123" s="1889"/>
      <c r="AC123" s="2396"/>
      <c r="AD123" s="2396"/>
      <c r="AE123" s="2396"/>
      <c r="AF123" s="2396"/>
      <c r="AG123" s="2396"/>
      <c r="AH123" s="2396"/>
      <c r="AI123" s="2396"/>
      <c r="AJ123" s="2397"/>
      <c r="AM123" s="627">
        <v>0</v>
      </c>
      <c r="AO123" s="627">
        <v>2</v>
      </c>
      <c r="AP123" s="627">
        <v>2</v>
      </c>
    </row>
    <row r="124" spans="1:67" ht="23.1" customHeight="1" x14ac:dyDescent="0.15">
      <c r="A124" s="808"/>
      <c r="B124" s="809"/>
      <c r="C124" s="2645" t="s">
        <v>8849</v>
      </c>
      <c r="D124" s="2648" t="s">
        <v>9028</v>
      </c>
      <c r="E124" s="2649"/>
      <c r="F124" s="2649"/>
      <c r="G124" s="2649"/>
      <c r="H124" s="2650"/>
      <c r="I124" s="819">
        <v>1</v>
      </c>
      <c r="J124" s="820" t="str">
        <f>IF(ISNA(VLOOKUP(I124, 出力変換_夜間支援等体制加算,4,FALSE)),0, VLOOKUP(I124, 出力変換_夜間支援等体制加算,4,FALSE)) &amp; ""</f>
        <v>1</v>
      </c>
      <c r="K124" s="821" t="s">
        <v>9041</v>
      </c>
      <c r="L124" s="820" t="str">
        <f>IF(ISNA(VLOOKUP(K124, 取込変換_夜間支援等体制加算,2,FALSE)),1, VLOOKUP(K124, 取込変換_夜間支援等体制加算,2,FALSE)) &amp; ""</f>
        <v>1</v>
      </c>
      <c r="M124" s="819"/>
      <c r="N124" s="819"/>
      <c r="O124" s="819"/>
      <c r="P124" s="819"/>
      <c r="Q124" s="2651" t="s">
        <v>9042</v>
      </c>
      <c r="R124" s="2652"/>
      <c r="S124" s="2652"/>
      <c r="T124" s="2652"/>
      <c r="U124" s="2653"/>
      <c r="V124" s="2518"/>
      <c r="W124" s="2519"/>
      <c r="X124" s="2519"/>
      <c r="Y124" s="2519"/>
      <c r="Z124" s="2519"/>
      <c r="AA124" s="2654"/>
      <c r="AB124" s="1889"/>
      <c r="AC124" s="2396"/>
      <c r="AD124" s="2396"/>
      <c r="AE124" s="2396"/>
      <c r="AF124" s="2396"/>
      <c r="AG124" s="2396"/>
      <c r="AH124" s="2396"/>
      <c r="AI124" s="2396"/>
      <c r="AJ124" s="2397"/>
      <c r="AL124" s="627">
        <v>2</v>
      </c>
      <c r="AM124" s="627">
        <v>0</v>
      </c>
    </row>
    <row r="125" spans="1:67" ht="23.1" customHeight="1" x14ac:dyDescent="0.15">
      <c r="A125" s="808"/>
      <c r="B125" s="809"/>
      <c r="C125" s="2646"/>
      <c r="D125" s="2655" t="s">
        <v>9031</v>
      </c>
      <c r="E125" s="2656"/>
      <c r="F125" s="2656"/>
      <c r="G125" s="2656"/>
      <c r="H125" s="2657"/>
      <c r="I125" s="604"/>
      <c r="J125" s="822"/>
      <c r="K125" s="606"/>
      <c r="L125" s="823"/>
      <c r="M125" s="824"/>
      <c r="N125" s="825"/>
      <c r="P125" s="826" t="s">
        <v>8694</v>
      </c>
      <c r="Q125" s="2658" t="s">
        <v>9032</v>
      </c>
      <c r="R125" s="2659"/>
      <c r="S125" s="2659"/>
      <c r="T125" s="2659"/>
      <c r="U125" s="2659"/>
      <c r="V125" s="2659"/>
      <c r="W125" s="2659"/>
      <c r="X125" s="2659"/>
      <c r="Y125" s="2659"/>
      <c r="Z125" s="2659"/>
      <c r="AA125" s="2660"/>
      <c r="AB125" s="2112"/>
      <c r="AC125" s="2113"/>
      <c r="AD125" s="2113"/>
      <c r="AE125" s="2113"/>
      <c r="AF125" s="2113"/>
      <c r="AG125" s="2113"/>
      <c r="AH125" s="2113"/>
      <c r="AI125" s="2113"/>
      <c r="AJ125" s="2635"/>
      <c r="AM125" s="627">
        <v>0</v>
      </c>
    </row>
    <row r="126" spans="1:67" ht="22.9" customHeight="1" x14ac:dyDescent="0.15">
      <c r="A126" s="808"/>
      <c r="B126" s="809"/>
      <c r="C126" s="2646"/>
      <c r="D126" s="2661" t="s">
        <v>9033</v>
      </c>
      <c r="E126" s="2662"/>
      <c r="F126" s="2662"/>
      <c r="G126" s="2662"/>
      <c r="H126" s="2663"/>
      <c r="I126" s="819">
        <v>1</v>
      </c>
      <c r="J126" s="820" t="str">
        <f>IF(ISNA(VLOOKUP(I126, 出力変換_夜間支援等体制加算Ⅰ加配職員体制の有無_付7,4,FALSE)),0, VLOOKUP(I126, 出力変換_夜間支援等体制加算Ⅰ加配職員体制の有無_付7,4,FALSE)) &amp; ""</f>
        <v>01</v>
      </c>
      <c r="K126" s="821" t="s">
        <v>9043</v>
      </c>
      <c r="L126" s="820" t="str">
        <f>IF(ISNA(VLOOKUP(K126, 取込変換_夜間支援等体制加算Ⅰ加配職員体制の有無_付7,2,FALSE)),1, VLOOKUP(K126, 取込変換_夜間支援等体制加算Ⅰ加配職員体制の有無_付7,2,FALSE)) &amp; ""</f>
        <v>1</v>
      </c>
      <c r="M126" s="819"/>
      <c r="N126" s="819"/>
      <c r="O126" s="819"/>
      <c r="P126" s="819"/>
      <c r="Q126" s="2664"/>
      <c r="R126" s="2665"/>
      <c r="S126" s="2665"/>
      <c r="T126" s="2665"/>
      <c r="U126" s="2665"/>
      <c r="V126" s="2665"/>
      <c r="W126" s="2665"/>
      <c r="X126" s="2665"/>
      <c r="Y126" s="2665"/>
      <c r="Z126" s="2665"/>
      <c r="AA126" s="2666"/>
      <c r="AB126" s="1889"/>
      <c r="AC126" s="2396"/>
      <c r="AD126" s="2396"/>
      <c r="AE126" s="2396"/>
      <c r="AF126" s="2396"/>
      <c r="AG126" s="2396"/>
      <c r="AH126" s="2396"/>
      <c r="AI126" s="2396"/>
      <c r="AJ126" s="2397"/>
    </row>
    <row r="127" spans="1:67" s="850" customFormat="1" ht="18" customHeight="1" thickBot="1" x14ac:dyDescent="0.2">
      <c r="A127" s="827"/>
      <c r="B127" s="828"/>
      <c r="C127" s="2647"/>
      <c r="D127" s="2642" t="s">
        <v>9034</v>
      </c>
      <c r="E127" s="2643"/>
      <c r="F127" s="2643"/>
      <c r="G127" s="2643"/>
      <c r="H127" s="2644"/>
      <c r="I127" s="829">
        <v>1</v>
      </c>
      <c r="J127" s="830"/>
      <c r="K127" s="830"/>
      <c r="L127" s="830"/>
      <c r="M127" s="830"/>
      <c r="N127" s="831"/>
      <c r="O127" s="831"/>
      <c r="P127" s="831"/>
      <c r="Q127" s="831"/>
      <c r="R127" s="831"/>
      <c r="S127" s="831"/>
      <c r="T127" s="832"/>
      <c r="U127" s="832"/>
      <c r="V127" s="832"/>
      <c r="W127" s="832"/>
      <c r="X127" s="832"/>
      <c r="Y127" s="832"/>
      <c r="Z127" s="832"/>
      <c r="AA127" s="832"/>
      <c r="AB127" s="832"/>
      <c r="AC127" s="832"/>
      <c r="AD127" s="832"/>
      <c r="AE127" s="832"/>
      <c r="AF127" s="832"/>
      <c r="AG127" s="832"/>
      <c r="AH127" s="832"/>
      <c r="AI127" s="832"/>
      <c r="AJ127" s="832"/>
      <c r="AK127" s="834"/>
      <c r="AL127" s="627"/>
      <c r="AM127" s="627"/>
      <c r="AN127" s="626"/>
      <c r="AO127" s="627"/>
      <c r="AP127" s="627"/>
      <c r="AQ127" s="627"/>
      <c r="AR127" s="627"/>
      <c r="AS127" s="627"/>
      <c r="AT127" s="627"/>
      <c r="AU127" s="627"/>
      <c r="AV127" s="777"/>
      <c r="AW127" s="777"/>
      <c r="AX127" s="627"/>
      <c r="AY127" s="627"/>
      <c r="AZ127" s="627"/>
      <c r="BA127" s="626"/>
      <c r="BB127" s="626"/>
      <c r="BC127" s="627"/>
      <c r="BD127" s="627"/>
      <c r="BE127" s="627"/>
      <c r="BF127" s="627"/>
      <c r="BG127" s="627"/>
      <c r="BH127" s="627"/>
      <c r="BI127" s="627"/>
      <c r="BJ127" s="627"/>
      <c r="BK127" s="627"/>
      <c r="BL127" s="627"/>
      <c r="BM127" s="627"/>
      <c r="BN127" s="671"/>
      <c r="BO127" s="671"/>
    </row>
    <row r="128" spans="1:67" s="850" customFormat="1" ht="18" hidden="1" customHeight="1" x14ac:dyDescent="0.15">
      <c r="A128" s="835" t="s">
        <v>8755</v>
      </c>
      <c r="B128" s="836"/>
      <c r="C128" s="845"/>
      <c r="D128" s="838"/>
      <c r="E128" s="839"/>
      <c r="F128" s="839"/>
      <c r="G128" s="839"/>
      <c r="H128" s="840"/>
      <c r="I128" s="841"/>
      <c r="J128" s="842"/>
      <c r="K128" s="842"/>
      <c r="L128" s="842"/>
      <c r="M128" s="842"/>
      <c r="N128" s="843"/>
      <c r="O128" s="843"/>
      <c r="P128" s="843"/>
      <c r="Q128" s="843"/>
      <c r="R128" s="843"/>
      <c r="S128" s="843"/>
      <c r="T128" s="844"/>
      <c r="U128" s="844"/>
      <c r="V128" s="844"/>
      <c r="W128" s="844"/>
      <c r="X128" s="844"/>
      <c r="Y128" s="844"/>
      <c r="Z128" s="844"/>
      <c r="AA128" s="844"/>
      <c r="AB128" s="844"/>
      <c r="AC128" s="844"/>
      <c r="AD128" s="844"/>
      <c r="AE128" s="844"/>
      <c r="AF128" s="844"/>
      <c r="AG128" s="844"/>
      <c r="AH128" s="844"/>
      <c r="AI128" s="844"/>
      <c r="AJ128" s="844"/>
      <c r="AK128" s="627"/>
      <c r="AL128" s="627"/>
      <c r="AM128" s="627"/>
      <c r="AN128" s="626"/>
      <c r="AO128" s="627"/>
      <c r="AP128" s="627"/>
      <c r="AQ128" s="627"/>
      <c r="AR128" s="627"/>
      <c r="AS128" s="627"/>
      <c r="AT128" s="627"/>
      <c r="AU128" s="627"/>
      <c r="AV128" s="777"/>
      <c r="AW128" s="777"/>
      <c r="AX128" s="627"/>
      <c r="AY128" s="627"/>
      <c r="AZ128" s="627"/>
      <c r="BA128" s="626"/>
      <c r="BB128" s="626"/>
      <c r="BC128" s="627"/>
      <c r="BD128" s="627"/>
      <c r="BE128" s="627"/>
      <c r="BF128" s="627"/>
      <c r="BG128" s="627"/>
      <c r="BH128" s="627"/>
      <c r="BI128" s="627"/>
      <c r="BJ128" s="627"/>
      <c r="BK128" s="627"/>
      <c r="BL128" s="627"/>
      <c r="BM128" s="627"/>
      <c r="BN128" s="671"/>
      <c r="BO128" s="671"/>
    </row>
    <row r="129" spans="1:67" s="850" customFormat="1" ht="18" hidden="1" customHeight="1" x14ac:dyDescent="0.15">
      <c r="A129" s="835" t="s">
        <v>8755</v>
      </c>
      <c r="B129" s="836"/>
      <c r="C129" s="845"/>
      <c r="D129" s="838"/>
      <c r="E129" s="839"/>
      <c r="F129" s="839"/>
      <c r="G129" s="839"/>
      <c r="H129" s="840"/>
      <c r="I129" s="841"/>
      <c r="J129" s="842"/>
      <c r="K129" s="842"/>
      <c r="L129" s="842"/>
      <c r="M129" s="842"/>
      <c r="N129" s="843"/>
      <c r="O129" s="843"/>
      <c r="P129" s="843"/>
      <c r="Q129" s="843"/>
      <c r="R129" s="843"/>
      <c r="S129" s="843"/>
      <c r="T129" s="844"/>
      <c r="U129" s="844"/>
      <c r="V129" s="844"/>
      <c r="W129" s="844"/>
      <c r="X129" s="844"/>
      <c r="Y129" s="844"/>
      <c r="Z129" s="844"/>
      <c r="AA129" s="844"/>
      <c r="AB129" s="844"/>
      <c r="AC129" s="844"/>
      <c r="AD129" s="844"/>
      <c r="AE129" s="844"/>
      <c r="AF129" s="844"/>
      <c r="AG129" s="844"/>
      <c r="AH129" s="844"/>
      <c r="AI129" s="844"/>
      <c r="AJ129" s="844"/>
      <c r="AK129" s="627"/>
      <c r="AL129" s="627"/>
      <c r="AM129" s="627"/>
      <c r="AN129" s="626"/>
      <c r="AO129" s="627"/>
      <c r="AP129" s="627"/>
      <c r="AQ129" s="627"/>
      <c r="AR129" s="627"/>
      <c r="AS129" s="627"/>
      <c r="AT129" s="627"/>
      <c r="AU129" s="627"/>
      <c r="AV129" s="777"/>
      <c r="AW129" s="777"/>
      <c r="AX129" s="627"/>
      <c r="AY129" s="627"/>
      <c r="AZ129" s="627"/>
      <c r="BA129" s="626"/>
      <c r="BB129" s="626"/>
      <c r="BC129" s="627"/>
      <c r="BD129" s="627"/>
      <c r="BE129" s="627"/>
      <c r="BF129" s="627"/>
      <c r="BG129" s="627"/>
      <c r="BH129" s="627"/>
      <c r="BI129" s="627"/>
      <c r="BJ129" s="627"/>
      <c r="BK129" s="627"/>
      <c r="BL129" s="627"/>
      <c r="BM129" s="627"/>
      <c r="BN129" s="671"/>
      <c r="BO129" s="671"/>
    </row>
    <row r="130" spans="1:67" s="850" customFormat="1" ht="18" hidden="1" customHeight="1" x14ac:dyDescent="0.15">
      <c r="A130" s="835" t="s">
        <v>8755</v>
      </c>
      <c r="B130" s="836"/>
      <c r="C130" s="845"/>
      <c r="D130" s="838"/>
      <c r="E130" s="839"/>
      <c r="F130" s="839"/>
      <c r="G130" s="839"/>
      <c r="H130" s="840"/>
      <c r="I130" s="841"/>
      <c r="J130" s="842"/>
      <c r="K130" s="842"/>
      <c r="L130" s="842"/>
      <c r="M130" s="842"/>
      <c r="N130" s="843"/>
      <c r="O130" s="843"/>
      <c r="P130" s="843"/>
      <c r="Q130" s="843"/>
      <c r="R130" s="843"/>
      <c r="S130" s="843"/>
      <c r="T130" s="844"/>
      <c r="U130" s="844"/>
      <c r="V130" s="844"/>
      <c r="W130" s="844"/>
      <c r="X130" s="844"/>
      <c r="Y130" s="844"/>
      <c r="Z130" s="844"/>
      <c r="AA130" s="844"/>
      <c r="AB130" s="844"/>
      <c r="AC130" s="844"/>
      <c r="AD130" s="844"/>
      <c r="AE130" s="844"/>
      <c r="AF130" s="844"/>
      <c r="AG130" s="844"/>
      <c r="AH130" s="844"/>
      <c r="AI130" s="844"/>
      <c r="AJ130" s="844"/>
      <c r="AK130" s="627"/>
      <c r="AL130" s="627"/>
      <c r="AM130" s="627"/>
      <c r="AN130" s="626"/>
      <c r="AO130" s="627"/>
      <c r="AP130" s="627"/>
      <c r="AQ130" s="627"/>
      <c r="AR130" s="627"/>
      <c r="AS130" s="627"/>
      <c r="AT130" s="627"/>
      <c r="AU130" s="627"/>
      <c r="AV130" s="777"/>
      <c r="AW130" s="777"/>
      <c r="AX130" s="627"/>
      <c r="AY130" s="627"/>
      <c r="AZ130" s="627"/>
      <c r="BA130" s="626"/>
      <c r="BB130" s="626"/>
      <c r="BC130" s="627"/>
      <c r="BD130" s="627"/>
      <c r="BE130" s="627"/>
      <c r="BF130" s="627"/>
      <c r="BG130" s="627"/>
      <c r="BH130" s="627"/>
      <c r="BI130" s="627"/>
      <c r="BJ130" s="627"/>
      <c r="BK130" s="627"/>
      <c r="BL130" s="627"/>
      <c r="BM130" s="627"/>
      <c r="BN130" s="671"/>
      <c r="BO130" s="671"/>
    </row>
    <row r="131" spans="1:67" s="850" customFormat="1" ht="18" hidden="1" customHeight="1" thickBot="1" x14ac:dyDescent="0.2">
      <c r="A131" s="835" t="s">
        <v>8755</v>
      </c>
      <c r="B131" s="836"/>
      <c r="C131" s="845"/>
      <c r="D131" s="838"/>
      <c r="E131" s="839"/>
      <c r="F131" s="839"/>
      <c r="G131" s="839"/>
      <c r="H131" s="840"/>
      <c r="I131" s="841"/>
      <c r="J131" s="842"/>
      <c r="K131" s="842"/>
      <c r="L131" s="842"/>
      <c r="M131" s="842"/>
      <c r="N131" s="843"/>
      <c r="O131" s="843"/>
      <c r="P131" s="843"/>
      <c r="Q131" s="843"/>
      <c r="R131" s="843"/>
      <c r="S131" s="843"/>
      <c r="T131" s="844"/>
      <c r="U131" s="844"/>
      <c r="V131" s="844"/>
      <c r="W131" s="844"/>
      <c r="X131" s="844"/>
      <c r="Y131" s="844"/>
      <c r="Z131" s="844"/>
      <c r="AA131" s="844"/>
      <c r="AB131" s="844"/>
      <c r="AC131" s="844"/>
      <c r="AD131" s="844"/>
      <c r="AE131" s="844"/>
      <c r="AF131" s="844"/>
      <c r="AG131" s="844"/>
      <c r="AH131" s="844"/>
      <c r="AI131" s="844"/>
      <c r="AJ131" s="844"/>
      <c r="AK131" s="627"/>
      <c r="AL131" s="627"/>
      <c r="AM131" s="627"/>
      <c r="AN131" s="626"/>
      <c r="AO131" s="627"/>
      <c r="AP131" s="627"/>
      <c r="AQ131" s="627"/>
      <c r="AR131" s="627"/>
      <c r="AS131" s="627"/>
      <c r="AT131" s="627"/>
      <c r="AU131" s="627"/>
      <c r="AV131" s="777"/>
      <c r="AW131" s="777"/>
      <c r="AX131" s="627"/>
      <c r="AY131" s="627"/>
      <c r="AZ131" s="627"/>
      <c r="BA131" s="626"/>
      <c r="BB131" s="626"/>
      <c r="BC131" s="627"/>
      <c r="BD131" s="627"/>
      <c r="BE131" s="627"/>
      <c r="BF131" s="627"/>
      <c r="BG131" s="627"/>
      <c r="BH131" s="627"/>
      <c r="BI131" s="627"/>
      <c r="BJ131" s="627"/>
      <c r="BK131" s="627"/>
      <c r="BL131" s="627"/>
      <c r="BM131" s="627"/>
      <c r="BN131" s="671"/>
      <c r="BO131" s="671"/>
    </row>
    <row r="132" spans="1:67" ht="15" customHeight="1" x14ac:dyDescent="0.4">
      <c r="A132" s="2375" t="s">
        <v>9007</v>
      </c>
      <c r="B132" s="2376"/>
      <c r="C132" s="2005" t="s">
        <v>9035</v>
      </c>
      <c r="D132" s="2005"/>
      <c r="E132" s="2005"/>
      <c r="F132" s="2005"/>
      <c r="G132" s="2005"/>
      <c r="H132" s="2005"/>
      <c r="I132" s="2686"/>
      <c r="J132" s="2687"/>
      <c r="K132" s="2687"/>
      <c r="L132" s="2687"/>
      <c r="M132" s="2687"/>
      <c r="N132" s="2687"/>
      <c r="O132" s="2687"/>
      <c r="P132" s="2687"/>
      <c r="Q132" s="2687"/>
      <c r="R132" s="2687"/>
      <c r="S132" s="2687"/>
      <c r="T132" s="2687"/>
      <c r="U132" s="2687"/>
      <c r="V132" s="2687"/>
      <c r="W132" s="2687"/>
      <c r="X132" s="2687"/>
      <c r="Y132" s="2687"/>
      <c r="Z132" s="2687"/>
      <c r="AA132" s="2687"/>
      <c r="AB132" s="2687"/>
      <c r="AC132" s="2687"/>
      <c r="AD132" s="2688"/>
      <c r="AE132" s="2689" t="s">
        <v>8696</v>
      </c>
      <c r="AF132" s="2689"/>
      <c r="AG132" s="2689"/>
      <c r="AH132" s="2689"/>
      <c r="AI132" s="2690"/>
      <c r="AJ132" s="2691"/>
    </row>
    <row r="133" spans="1:67" ht="15" customHeight="1" x14ac:dyDescent="0.4">
      <c r="A133" s="2377"/>
      <c r="B133" s="2378"/>
      <c r="C133" s="1952" t="s">
        <v>8602</v>
      </c>
      <c r="D133" s="1952"/>
      <c r="E133" s="1952"/>
      <c r="F133" s="1952"/>
      <c r="G133" s="1952"/>
      <c r="H133" s="1952"/>
      <c r="I133" s="2692"/>
      <c r="J133" s="2693"/>
      <c r="K133" s="2693"/>
      <c r="L133" s="2693"/>
      <c r="M133" s="2693"/>
      <c r="N133" s="2693"/>
      <c r="O133" s="2693"/>
      <c r="P133" s="2693"/>
      <c r="Q133" s="2693"/>
      <c r="R133" s="2693"/>
      <c r="S133" s="2693"/>
      <c r="T133" s="2693"/>
      <c r="U133" s="2693"/>
      <c r="V133" s="2693"/>
      <c r="W133" s="2693"/>
      <c r="X133" s="2693"/>
      <c r="Y133" s="2693"/>
      <c r="Z133" s="2693"/>
      <c r="AA133" s="2693"/>
      <c r="AB133" s="2693"/>
      <c r="AC133" s="2693"/>
      <c r="AD133" s="2693"/>
      <c r="AE133" s="2693"/>
      <c r="AF133" s="2693"/>
      <c r="AG133" s="2693"/>
      <c r="AH133" s="2693"/>
      <c r="AI133" s="2693"/>
      <c r="AJ133" s="2694"/>
    </row>
    <row r="134" spans="1:67" ht="15" customHeight="1" x14ac:dyDescent="0.4">
      <c r="A134" s="2377"/>
      <c r="B134" s="2378"/>
      <c r="C134" s="1860" t="s">
        <v>8603</v>
      </c>
      <c r="D134" s="1860"/>
      <c r="E134" s="1860"/>
      <c r="F134" s="1860"/>
      <c r="G134" s="1860"/>
      <c r="H134" s="1860"/>
      <c r="I134" s="1956" t="s">
        <v>9036</v>
      </c>
      <c r="J134" s="1957"/>
      <c r="K134" s="1958"/>
      <c r="L134" s="1958"/>
      <c r="M134" s="1958"/>
      <c r="N134" s="1958"/>
      <c r="O134" s="1958"/>
      <c r="P134" s="1959"/>
      <c r="Q134" s="1499" t="s">
        <v>8605</v>
      </c>
      <c r="R134" s="1500"/>
      <c r="S134" s="1500"/>
      <c r="T134" s="1500"/>
      <c r="U134" s="1500"/>
      <c r="V134" s="1500"/>
      <c r="W134" s="1500"/>
      <c r="X134" s="1500"/>
      <c r="Y134" s="1500"/>
      <c r="Z134" s="1500"/>
      <c r="AA134" s="1500"/>
      <c r="AB134" s="1500"/>
      <c r="AC134" s="1500"/>
      <c r="AD134" s="1500"/>
      <c r="AE134" s="1500"/>
      <c r="AF134" s="1500"/>
      <c r="AG134" s="1500"/>
      <c r="AH134" s="1500"/>
      <c r="AI134" s="1500"/>
      <c r="AJ134" s="1501"/>
    </row>
    <row r="135" spans="1:67" ht="15" customHeight="1" x14ac:dyDescent="0.4">
      <c r="A135" s="2377"/>
      <c r="B135" s="2378"/>
      <c r="C135" s="1860"/>
      <c r="D135" s="1860"/>
      <c r="E135" s="1860"/>
      <c r="F135" s="1860"/>
      <c r="G135" s="1860"/>
      <c r="H135" s="1860"/>
      <c r="I135" s="2029" t="s">
        <v>7933</v>
      </c>
      <c r="J135" s="2029"/>
      <c r="K135" s="2029"/>
      <c r="L135" s="2029"/>
      <c r="M135" s="2029"/>
      <c r="N135" s="2029"/>
      <c r="O135" s="2029"/>
      <c r="P135" s="2029"/>
      <c r="Q135" s="2029"/>
      <c r="R135" s="2029"/>
      <c r="S135" s="2029"/>
      <c r="T135" s="2029"/>
      <c r="U135" s="2029"/>
      <c r="V135" s="2029"/>
      <c r="W135" s="2029"/>
      <c r="X135" s="2029"/>
      <c r="Y135" s="2029"/>
      <c r="Z135" s="2029"/>
      <c r="AA135" s="2029"/>
      <c r="AB135" s="2029"/>
      <c r="AC135" s="2029"/>
      <c r="AD135" s="2029"/>
      <c r="AE135" s="2029"/>
      <c r="AF135" s="2029"/>
      <c r="AG135" s="2029"/>
      <c r="AH135" s="2029"/>
      <c r="AI135" s="2029"/>
      <c r="AJ135" s="2030"/>
    </row>
    <row r="136" spans="1:67" ht="15" customHeight="1" x14ac:dyDescent="0.4">
      <c r="A136" s="2377"/>
      <c r="B136" s="2378"/>
      <c r="C136" s="1860"/>
      <c r="D136" s="1860"/>
      <c r="E136" s="1860"/>
      <c r="F136" s="1860"/>
      <c r="G136" s="1860"/>
      <c r="H136" s="1860"/>
      <c r="I136" s="1963" t="s">
        <v>7933</v>
      </c>
      <c r="J136" s="1963"/>
      <c r="K136" s="1963"/>
      <c r="L136" s="1963"/>
      <c r="M136" s="1963"/>
      <c r="N136" s="1963"/>
      <c r="O136" s="1963"/>
      <c r="P136" s="1963"/>
      <c r="Q136" s="1963"/>
      <c r="R136" s="1963"/>
      <c r="S136" s="1963"/>
      <c r="T136" s="1963"/>
      <c r="U136" s="1963"/>
      <c r="V136" s="1963"/>
      <c r="W136" s="1963"/>
      <c r="X136" s="1963"/>
      <c r="Y136" s="1963"/>
      <c r="Z136" s="1963"/>
      <c r="AA136" s="1963"/>
      <c r="AB136" s="1963"/>
      <c r="AC136" s="1963"/>
      <c r="AD136" s="1963"/>
      <c r="AE136" s="1963"/>
      <c r="AF136" s="1963"/>
      <c r="AG136" s="1963"/>
      <c r="AH136" s="1963"/>
      <c r="AI136" s="1963"/>
      <c r="AJ136" s="1964"/>
    </row>
    <row r="137" spans="1:67" ht="15" customHeight="1" x14ac:dyDescent="0.4">
      <c r="A137" s="2377"/>
      <c r="B137" s="2378"/>
      <c r="C137" s="1860" t="s">
        <v>9008</v>
      </c>
      <c r="D137" s="1860"/>
      <c r="E137" s="1860"/>
      <c r="F137" s="1860"/>
      <c r="G137" s="1860"/>
      <c r="H137" s="1860"/>
      <c r="I137" s="2705">
        <v>1</v>
      </c>
      <c r="J137" s="2706"/>
      <c r="K137" s="2706"/>
      <c r="L137" s="2706"/>
      <c r="M137" s="2706"/>
      <c r="N137" s="2706"/>
      <c r="O137" s="2706"/>
      <c r="P137" s="2706"/>
      <c r="Q137" s="2706"/>
      <c r="R137" s="2706"/>
      <c r="S137" s="2706"/>
      <c r="T137" s="2706"/>
      <c r="U137" s="2706"/>
      <c r="V137" s="2706"/>
      <c r="W137" s="2706"/>
      <c r="X137" s="2706"/>
      <c r="Y137" s="2706"/>
      <c r="Z137" s="2706"/>
      <c r="AA137" s="2706"/>
      <c r="AB137" s="2706"/>
      <c r="AC137" s="2706"/>
      <c r="AD137" s="2706"/>
      <c r="AE137" s="2706"/>
      <c r="AF137" s="2706"/>
      <c r="AG137" s="2706"/>
      <c r="AH137" s="2706"/>
      <c r="AI137" s="2706"/>
      <c r="AJ137" s="2707"/>
    </row>
    <row r="138" spans="1:67" ht="15" customHeight="1" x14ac:dyDescent="0.4">
      <c r="A138" s="2377"/>
      <c r="B138" s="2378"/>
      <c r="C138" s="1860" t="s">
        <v>8606</v>
      </c>
      <c r="D138" s="1860"/>
      <c r="E138" s="1860"/>
      <c r="F138" s="1860"/>
      <c r="G138" s="1860"/>
      <c r="H138" s="1860"/>
      <c r="I138" s="1860" t="s">
        <v>9037</v>
      </c>
      <c r="J138" s="1860"/>
      <c r="K138" s="1860"/>
      <c r="L138" s="1860"/>
      <c r="M138" s="1911" t="s">
        <v>7933</v>
      </c>
      <c r="N138" s="1911"/>
      <c r="O138" s="1911"/>
      <c r="P138" s="1911"/>
      <c r="Q138" s="1911"/>
      <c r="R138" s="1911"/>
      <c r="S138" s="1911"/>
      <c r="T138" s="1911"/>
      <c r="U138" s="1911"/>
      <c r="V138" s="1911"/>
      <c r="W138" s="1860" t="s">
        <v>8607</v>
      </c>
      <c r="X138" s="1860"/>
      <c r="Y138" s="1860"/>
      <c r="Z138" s="1860"/>
      <c r="AA138" s="1918" t="s">
        <v>7933</v>
      </c>
      <c r="AB138" s="2018"/>
      <c r="AC138" s="2018"/>
      <c r="AD138" s="2018"/>
      <c r="AE138" s="2018"/>
      <c r="AF138" s="2018"/>
      <c r="AG138" s="2018"/>
      <c r="AH138" s="2018"/>
      <c r="AI138" s="2018"/>
      <c r="AJ138" s="2019"/>
    </row>
    <row r="139" spans="1:67" ht="15" customHeight="1" x14ac:dyDescent="0.4">
      <c r="A139" s="2377"/>
      <c r="B139" s="2378"/>
      <c r="C139" s="2667" t="s">
        <v>9009</v>
      </c>
      <c r="D139" s="2668"/>
      <c r="E139" s="2668"/>
      <c r="F139" s="2668"/>
      <c r="G139" s="2668"/>
      <c r="H139" s="2669"/>
      <c r="I139" s="2695"/>
      <c r="J139" s="2696"/>
      <c r="K139" s="2696"/>
      <c r="L139" s="2696"/>
      <c r="M139" s="2696"/>
      <c r="N139" s="2696"/>
      <c r="O139" s="2696"/>
      <c r="P139" s="2696"/>
      <c r="Q139" s="2696"/>
      <c r="R139" s="2696"/>
      <c r="S139" s="2696"/>
      <c r="T139" s="2696"/>
      <c r="U139" s="2696"/>
      <c r="V139" s="2696"/>
      <c r="W139" s="2696"/>
      <c r="X139" s="2696"/>
      <c r="Y139" s="2696"/>
      <c r="Z139" s="2696"/>
      <c r="AA139" s="2696"/>
      <c r="AB139" s="2696"/>
      <c r="AC139" s="2696"/>
      <c r="AD139" s="2696"/>
      <c r="AE139" s="2696"/>
      <c r="AF139" s="2696"/>
      <c r="AG139" s="2696"/>
      <c r="AH139" s="2696"/>
      <c r="AI139" s="2696"/>
      <c r="AJ139" s="2697"/>
    </row>
    <row r="140" spans="1:67" ht="18" customHeight="1" x14ac:dyDescent="0.4">
      <c r="A140" s="2377"/>
      <c r="B140" s="2378"/>
      <c r="C140" s="2667" t="s">
        <v>9010</v>
      </c>
      <c r="D140" s="2668"/>
      <c r="E140" s="2668"/>
      <c r="F140" s="2668"/>
      <c r="G140" s="2668"/>
      <c r="H140" s="2669"/>
      <c r="I140" s="2167">
        <v>4</v>
      </c>
      <c r="J140" s="2168"/>
      <c r="K140" s="2168"/>
      <c r="L140" s="2168"/>
      <c r="M140" s="2168"/>
      <c r="N140" s="2168"/>
      <c r="O140" s="2168"/>
      <c r="P140" s="2168"/>
      <c r="Q140" s="2168"/>
      <c r="R140" s="2168"/>
      <c r="S140" s="2168"/>
      <c r="T140" s="2168"/>
      <c r="U140" s="2168"/>
      <c r="V140" s="2168"/>
      <c r="W140" s="2168"/>
      <c r="X140" s="2168"/>
      <c r="Y140" s="2168"/>
      <c r="Z140" s="2671" t="s">
        <v>9011</v>
      </c>
      <c r="AA140" s="2671"/>
      <c r="AB140" s="2671"/>
      <c r="AC140" s="2671"/>
      <c r="AD140" s="2671"/>
      <c r="AE140" s="2695"/>
      <c r="AF140" s="2696"/>
      <c r="AG140" s="2696"/>
      <c r="AH140" s="2696"/>
      <c r="AI140" s="2696"/>
      <c r="AJ140" s="2697"/>
    </row>
    <row r="141" spans="1:67" ht="15" customHeight="1" x14ac:dyDescent="0.4">
      <c r="A141" s="2377"/>
      <c r="B141" s="2378"/>
      <c r="C141" s="2667" t="s">
        <v>9012</v>
      </c>
      <c r="D141" s="2668"/>
      <c r="E141" s="2668"/>
      <c r="F141" s="2668"/>
      <c r="G141" s="2668"/>
      <c r="H141" s="2669"/>
      <c r="I141" s="2695"/>
      <c r="J141" s="2696"/>
      <c r="K141" s="2696"/>
      <c r="L141" s="2696"/>
      <c r="M141" s="2696"/>
      <c r="N141" s="2696"/>
      <c r="O141" s="2696"/>
      <c r="P141" s="2696"/>
      <c r="Q141" s="2696"/>
      <c r="R141" s="2696"/>
      <c r="S141" s="2696"/>
      <c r="T141" s="2696"/>
      <c r="U141" s="2696"/>
      <c r="V141" s="2696"/>
      <c r="W141" s="2696"/>
      <c r="X141" s="2696"/>
      <c r="Y141" s="2696"/>
      <c r="Z141" s="2696"/>
      <c r="AA141" s="2696"/>
      <c r="AB141" s="2696"/>
      <c r="AC141" s="2696"/>
      <c r="AD141" s="2696"/>
      <c r="AE141" s="2696"/>
      <c r="AF141" s="2696"/>
      <c r="AG141" s="2696"/>
      <c r="AH141" s="2696"/>
      <c r="AI141" s="2696"/>
      <c r="AJ141" s="2697"/>
    </row>
    <row r="142" spans="1:67" ht="15" customHeight="1" x14ac:dyDescent="0.4">
      <c r="A142" s="2377"/>
      <c r="B142" s="2378"/>
      <c r="C142" s="2698" t="s">
        <v>9013</v>
      </c>
      <c r="D142" s="2668"/>
      <c r="E142" s="2668"/>
      <c r="F142" s="2668"/>
      <c r="G142" s="2668"/>
      <c r="H142" s="2669"/>
      <c r="I142" s="1884" t="s">
        <v>9014</v>
      </c>
      <c r="J142" s="1909"/>
      <c r="K142" s="2685"/>
      <c r="L142" s="2685"/>
      <c r="M142" s="2685"/>
      <c r="N142" s="2685"/>
      <c r="O142" s="2685"/>
      <c r="P142" s="1916" t="s">
        <v>9015</v>
      </c>
      <c r="Q142" s="2681"/>
      <c r="R142" s="1884" t="s">
        <v>9016</v>
      </c>
      <c r="S142" s="1909"/>
      <c r="T142" s="2685"/>
      <c r="U142" s="2685"/>
      <c r="V142" s="2685"/>
      <c r="W142" s="2685"/>
      <c r="X142" s="2685"/>
      <c r="Y142" s="1916" t="s">
        <v>9015</v>
      </c>
      <c r="Z142" s="1916"/>
      <c r="AA142" s="2702" t="s">
        <v>9017</v>
      </c>
      <c r="AB142" s="2703"/>
      <c r="AC142" s="2704"/>
      <c r="AD142" s="2685"/>
      <c r="AE142" s="2685"/>
      <c r="AF142" s="2685"/>
      <c r="AG142" s="2685"/>
      <c r="AH142" s="2685"/>
      <c r="AI142" s="1916" t="s">
        <v>9015</v>
      </c>
      <c r="AJ142" s="1917"/>
    </row>
    <row r="143" spans="1:67" ht="27" customHeight="1" x14ac:dyDescent="0.4">
      <c r="A143" s="2377"/>
      <c r="B143" s="2378"/>
      <c r="C143" s="2699"/>
      <c r="D143" s="2700"/>
      <c r="E143" s="2700"/>
      <c r="F143" s="2700"/>
      <c r="G143" s="2700"/>
      <c r="H143" s="2701"/>
      <c r="I143" s="1884" t="s">
        <v>9018</v>
      </c>
      <c r="J143" s="1981"/>
      <c r="K143" s="1981"/>
      <c r="L143" s="1909"/>
      <c r="M143" s="2685"/>
      <c r="N143" s="2685"/>
      <c r="O143" s="2685"/>
      <c r="P143" s="1916" t="s">
        <v>9019</v>
      </c>
      <c r="Q143" s="2681"/>
      <c r="R143" s="1884" t="s">
        <v>9020</v>
      </c>
      <c r="S143" s="1981"/>
      <c r="T143" s="1981"/>
      <c r="U143" s="1981"/>
      <c r="V143" s="1981"/>
      <c r="W143" s="1981"/>
      <c r="X143" s="1909"/>
      <c r="Y143" s="1972"/>
      <c r="Z143" s="1973"/>
      <c r="AA143" s="1973"/>
      <c r="AB143" s="1973"/>
      <c r="AC143" s="1973"/>
      <c r="AD143" s="1973"/>
      <c r="AE143" s="1973"/>
      <c r="AF143" s="1973"/>
      <c r="AG143" s="1973"/>
      <c r="AH143" s="1973"/>
      <c r="AI143" s="1973"/>
      <c r="AJ143" s="1974"/>
    </row>
    <row r="144" spans="1:67" ht="15" customHeight="1" x14ac:dyDescent="0.4">
      <c r="A144" s="2377"/>
      <c r="B144" s="2378"/>
      <c r="C144" s="2670" t="s">
        <v>9021</v>
      </c>
      <c r="D144" s="2671"/>
      <c r="E144" s="2671"/>
      <c r="F144" s="2671"/>
      <c r="G144" s="2671"/>
      <c r="H144" s="2672"/>
      <c r="I144" s="1919"/>
      <c r="J144" s="1920"/>
      <c r="K144" s="1920"/>
      <c r="L144" s="1920"/>
      <c r="M144" s="1920"/>
      <c r="N144" s="1920"/>
      <c r="O144" s="1920"/>
      <c r="P144" s="1916" t="s">
        <v>8694</v>
      </c>
      <c r="Q144" s="2681"/>
      <c r="R144" s="2682"/>
      <c r="S144" s="2683"/>
      <c r="T144" s="2683"/>
      <c r="U144" s="2683"/>
      <c r="V144" s="2683"/>
      <c r="W144" s="2683"/>
      <c r="X144" s="2683"/>
      <c r="Y144" s="2683"/>
      <c r="Z144" s="2683"/>
      <c r="AA144" s="2683"/>
      <c r="AB144" s="2683"/>
      <c r="AC144" s="2683"/>
      <c r="AD144" s="2683"/>
      <c r="AE144" s="2683"/>
      <c r="AF144" s="2683"/>
      <c r="AG144" s="2683"/>
      <c r="AH144" s="2683"/>
      <c r="AI144" s="2683"/>
      <c r="AJ144" s="2684"/>
    </row>
    <row r="145" spans="1:67" ht="15" customHeight="1" x14ac:dyDescent="0.4">
      <c r="A145" s="2377"/>
      <c r="B145" s="2378"/>
      <c r="C145" s="2670" t="s">
        <v>9022</v>
      </c>
      <c r="D145" s="2671"/>
      <c r="E145" s="2671"/>
      <c r="F145" s="2671"/>
      <c r="G145" s="2671"/>
      <c r="H145" s="2672"/>
      <c r="I145" s="1919"/>
      <c r="J145" s="1920"/>
      <c r="K145" s="1920"/>
      <c r="L145" s="1920"/>
      <c r="M145" s="1920"/>
      <c r="N145" s="1920"/>
      <c r="O145" s="1920"/>
      <c r="P145" s="1916" t="s">
        <v>9023</v>
      </c>
      <c r="Q145" s="2681"/>
      <c r="R145" s="1884" t="s">
        <v>9024</v>
      </c>
      <c r="S145" s="1981"/>
      <c r="T145" s="1981"/>
      <c r="U145" s="1981"/>
      <c r="V145" s="1981"/>
      <c r="W145" s="1909"/>
      <c r="X145" s="1919"/>
      <c r="Y145" s="1920"/>
      <c r="Z145" s="1920"/>
      <c r="AA145" s="1920"/>
      <c r="AB145" s="1920"/>
      <c r="AC145" s="1920"/>
      <c r="AD145" s="1920"/>
      <c r="AE145" s="1916" t="s">
        <v>9023</v>
      </c>
      <c r="AF145" s="1916"/>
      <c r="AG145" s="1916"/>
      <c r="AH145" s="1916"/>
      <c r="AI145" s="1916"/>
      <c r="AJ145" s="1917"/>
    </row>
    <row r="146" spans="1:67" ht="15" customHeight="1" x14ac:dyDescent="0.15">
      <c r="A146" s="2679" t="s">
        <v>9044</v>
      </c>
      <c r="B146" s="2680"/>
      <c r="C146" s="2670" t="s">
        <v>9025</v>
      </c>
      <c r="D146" s="2671"/>
      <c r="E146" s="2671"/>
      <c r="F146" s="2671"/>
      <c r="G146" s="2671"/>
      <c r="H146" s="2671"/>
      <c r="I146" s="2671"/>
      <c r="J146" s="2671"/>
      <c r="K146" s="2671"/>
      <c r="L146" s="2671"/>
      <c r="M146" s="2671"/>
      <c r="N146" s="2671"/>
      <c r="O146" s="2671"/>
      <c r="P146" s="2671"/>
      <c r="Q146" s="2672"/>
      <c r="R146" s="1920"/>
      <c r="S146" s="1920"/>
      <c r="T146" s="1920"/>
      <c r="U146" s="1920"/>
      <c r="V146" s="1920"/>
      <c r="W146" s="1920"/>
      <c r="X146" s="1920"/>
      <c r="Y146" s="1920"/>
      <c r="Z146" s="1920"/>
      <c r="AA146" s="1920"/>
      <c r="AB146" s="1920"/>
      <c r="AC146" s="1920"/>
      <c r="AD146" s="1920"/>
      <c r="AE146" s="2156" t="s">
        <v>9045</v>
      </c>
      <c r="AF146" s="2156"/>
      <c r="AG146" s="2156"/>
      <c r="AH146" s="2156"/>
      <c r="AI146" s="2156"/>
      <c r="AJ146" s="2157"/>
    </row>
    <row r="147" spans="1:67" ht="18" customHeight="1" x14ac:dyDescent="0.15">
      <c r="A147" s="808"/>
      <c r="B147" s="809"/>
      <c r="C147" s="2670" t="s">
        <v>8641</v>
      </c>
      <c r="D147" s="2671"/>
      <c r="E147" s="2671"/>
      <c r="F147" s="2671"/>
      <c r="G147" s="2671"/>
      <c r="H147" s="2672"/>
      <c r="I147" s="1982"/>
      <c r="J147" s="1983"/>
      <c r="K147" s="1983"/>
      <c r="L147" s="1983"/>
      <c r="M147" s="1983"/>
      <c r="N147" s="1983"/>
      <c r="O147" s="1983"/>
      <c r="P147" s="1983"/>
      <c r="Q147" s="1983"/>
      <c r="R147" s="1983"/>
      <c r="S147" s="1983"/>
      <c r="T147" s="1983"/>
      <c r="U147" s="1983"/>
      <c r="V147" s="1983"/>
      <c r="W147" s="1983"/>
      <c r="X147" s="1983"/>
      <c r="Y147" s="1983"/>
      <c r="Z147" s="1983"/>
      <c r="AA147" s="1983"/>
      <c r="AB147" s="1983"/>
      <c r="AC147" s="1983"/>
      <c r="AD147" s="1983"/>
      <c r="AE147" s="1983"/>
      <c r="AF147" s="1983"/>
      <c r="AG147" s="1983"/>
      <c r="AH147" s="1983"/>
      <c r="AI147" s="1983"/>
      <c r="AJ147" s="1984"/>
      <c r="AL147" s="626" t="b">
        <v>0</v>
      </c>
      <c r="AM147" s="626" t="b">
        <v>0</v>
      </c>
      <c r="AN147" s="626" t="b">
        <v>0</v>
      </c>
    </row>
    <row r="148" spans="1:67" ht="15" customHeight="1" x14ac:dyDescent="0.15">
      <c r="A148" s="808"/>
      <c r="B148" s="809"/>
      <c r="C148" s="2667" t="s">
        <v>1909</v>
      </c>
      <c r="D148" s="2668"/>
      <c r="E148" s="2668"/>
      <c r="F148" s="2668"/>
      <c r="G148" s="2668"/>
      <c r="H148" s="2669"/>
      <c r="I148" s="1972"/>
      <c r="J148" s="1973"/>
      <c r="K148" s="1973"/>
      <c r="L148" s="1973"/>
      <c r="M148" s="1973"/>
      <c r="N148" s="1973"/>
      <c r="O148" s="1973"/>
      <c r="P148" s="1973"/>
      <c r="Q148" s="1973"/>
      <c r="R148" s="1973"/>
      <c r="S148" s="1973"/>
      <c r="T148" s="1973"/>
      <c r="U148" s="1973"/>
      <c r="V148" s="1973"/>
      <c r="W148" s="1973"/>
      <c r="X148" s="1973"/>
      <c r="Y148" s="1973"/>
      <c r="Z148" s="1973"/>
      <c r="AA148" s="1973"/>
      <c r="AB148" s="1973"/>
      <c r="AC148" s="1973"/>
      <c r="AD148" s="1973"/>
      <c r="AE148" s="1973"/>
      <c r="AF148" s="1973"/>
      <c r="AG148" s="1973"/>
      <c r="AH148" s="1973"/>
      <c r="AI148" s="1973"/>
      <c r="AJ148" s="1974"/>
    </row>
    <row r="149" spans="1:67" ht="18" customHeight="1" x14ac:dyDescent="0.15">
      <c r="A149" s="808"/>
      <c r="B149" s="809"/>
      <c r="C149" s="2670" t="s">
        <v>8643</v>
      </c>
      <c r="D149" s="2671"/>
      <c r="E149" s="2671"/>
      <c r="F149" s="2671"/>
      <c r="G149" s="2671"/>
      <c r="H149" s="2672"/>
      <c r="I149" s="1972"/>
      <c r="J149" s="1973"/>
      <c r="K149" s="1973"/>
      <c r="L149" s="1973"/>
      <c r="M149" s="1973"/>
      <c r="N149" s="1973"/>
      <c r="O149" s="1973"/>
      <c r="P149" s="1973"/>
      <c r="Q149" s="1973"/>
      <c r="R149" s="1973"/>
      <c r="S149" s="1973"/>
      <c r="T149" s="1950"/>
      <c r="U149" s="1950"/>
      <c r="V149" s="1950"/>
      <c r="W149" s="1950"/>
      <c r="X149" s="1950"/>
      <c r="Y149" s="1950"/>
      <c r="Z149" s="1950"/>
      <c r="AA149" s="1950"/>
      <c r="AB149" s="1950"/>
      <c r="AC149" s="1950"/>
      <c r="AD149" s="1950"/>
      <c r="AE149" s="1950"/>
      <c r="AF149" s="1950"/>
      <c r="AG149" s="1950"/>
      <c r="AH149" s="1950"/>
      <c r="AI149" s="1950"/>
      <c r="AJ149" s="1951"/>
    </row>
    <row r="150" spans="1:67" ht="22.5" hidden="1" customHeight="1" x14ac:dyDescent="0.15">
      <c r="A150" s="808"/>
      <c r="B150" s="809"/>
      <c r="C150" s="810" t="s">
        <v>8849</v>
      </c>
      <c r="D150" s="2725" t="s">
        <v>9040</v>
      </c>
      <c r="E150" s="2726"/>
      <c r="F150" s="2726"/>
      <c r="G150" s="2726"/>
      <c r="H150" s="2727"/>
      <c r="I150" s="811"/>
      <c r="J150" s="812"/>
      <c r="K150" s="812"/>
      <c r="L150" s="812"/>
      <c r="M150" s="812"/>
      <c r="N150" s="813"/>
      <c r="O150" s="813"/>
      <c r="P150" s="814"/>
      <c r="Q150" s="815"/>
      <c r="R150" s="816"/>
      <c r="S150" s="816"/>
      <c r="T150" s="817">
        <v>3</v>
      </c>
      <c r="U150" s="818"/>
      <c r="V150" s="2676"/>
      <c r="W150" s="2677"/>
      <c r="X150" s="2677"/>
      <c r="Y150" s="2677"/>
      <c r="Z150" s="2677"/>
      <c r="AA150" s="2678"/>
      <c r="AB150" s="1889"/>
      <c r="AC150" s="2396"/>
      <c r="AD150" s="2396"/>
      <c r="AE150" s="2396"/>
      <c r="AF150" s="2396"/>
      <c r="AG150" s="2396"/>
      <c r="AH150" s="2396"/>
      <c r="AI150" s="2396"/>
      <c r="AJ150" s="2397"/>
      <c r="AM150" s="627">
        <v>0</v>
      </c>
      <c r="AO150" s="627">
        <v>2</v>
      </c>
      <c r="AP150" s="627">
        <v>2</v>
      </c>
    </row>
    <row r="151" spans="1:67" ht="22.5" customHeight="1" x14ac:dyDescent="0.15">
      <c r="A151" s="808"/>
      <c r="B151" s="809"/>
      <c r="C151" s="2645" t="s">
        <v>8849</v>
      </c>
      <c r="D151" s="2648" t="s">
        <v>9028</v>
      </c>
      <c r="E151" s="2649"/>
      <c r="F151" s="2649"/>
      <c r="G151" s="2649"/>
      <c r="H151" s="2650"/>
      <c r="I151" s="819">
        <v>1</v>
      </c>
      <c r="J151" s="820" t="str">
        <f>IF(ISNA(VLOOKUP(I151, 出力変換_夜間支援等体制加算,4,FALSE)),0, VLOOKUP(I151, 出力変換_夜間支援等体制加算,4,FALSE)) &amp; ""</f>
        <v>1</v>
      </c>
      <c r="K151" s="821" t="s">
        <v>9041</v>
      </c>
      <c r="L151" s="820" t="str">
        <f>IF(ISNA(VLOOKUP(K151, 取込変換_夜間支援等体制加算,2,FALSE)),1, VLOOKUP(K151, 取込変換_夜間支援等体制加算,2,FALSE)) &amp; ""</f>
        <v>1</v>
      </c>
      <c r="M151" s="819"/>
      <c r="N151" s="819"/>
      <c r="O151" s="819"/>
      <c r="P151" s="819"/>
      <c r="Q151" s="2651" t="s">
        <v>9046</v>
      </c>
      <c r="R151" s="2652"/>
      <c r="S151" s="2652"/>
      <c r="T151" s="2652"/>
      <c r="U151" s="2653"/>
      <c r="V151" s="2518"/>
      <c r="W151" s="2519"/>
      <c r="X151" s="2519"/>
      <c r="Y151" s="2519"/>
      <c r="Z151" s="2519"/>
      <c r="AA151" s="2654"/>
      <c r="AB151" s="1889"/>
      <c r="AC151" s="2396"/>
      <c r="AD151" s="2396"/>
      <c r="AE151" s="2396"/>
      <c r="AF151" s="2396"/>
      <c r="AG151" s="2396"/>
      <c r="AH151" s="2396"/>
      <c r="AI151" s="2396"/>
      <c r="AJ151" s="2397"/>
      <c r="AL151" s="627">
        <v>2</v>
      </c>
      <c r="AM151" s="627">
        <v>0</v>
      </c>
    </row>
    <row r="152" spans="1:67" ht="22.5" customHeight="1" x14ac:dyDescent="0.15">
      <c r="A152" s="808"/>
      <c r="B152" s="809"/>
      <c r="C152" s="2646"/>
      <c r="D152" s="2655" t="s">
        <v>9031</v>
      </c>
      <c r="E152" s="2656"/>
      <c r="F152" s="2656"/>
      <c r="G152" s="2656"/>
      <c r="H152" s="2657"/>
      <c r="I152" s="604"/>
      <c r="J152" s="822"/>
      <c r="K152" s="606"/>
      <c r="L152" s="823"/>
      <c r="M152" s="824"/>
      <c r="N152" s="825"/>
      <c r="P152" s="826" t="s">
        <v>8694</v>
      </c>
      <c r="Q152" s="2658" t="s">
        <v>9032</v>
      </c>
      <c r="R152" s="2659"/>
      <c r="S152" s="2659"/>
      <c r="T152" s="2659"/>
      <c r="U152" s="2659"/>
      <c r="V152" s="2659"/>
      <c r="W152" s="2659"/>
      <c r="X152" s="2659"/>
      <c r="Y152" s="2659"/>
      <c r="Z152" s="2659"/>
      <c r="AA152" s="2660"/>
      <c r="AB152" s="2112"/>
      <c r="AC152" s="2113"/>
      <c r="AD152" s="2113"/>
      <c r="AE152" s="2113"/>
      <c r="AF152" s="2113"/>
      <c r="AG152" s="2113"/>
      <c r="AH152" s="2113"/>
      <c r="AI152" s="2113"/>
      <c r="AJ152" s="2635"/>
      <c r="AM152" s="627">
        <v>0</v>
      </c>
    </row>
    <row r="153" spans="1:67" ht="22.9" customHeight="1" x14ac:dyDescent="0.15">
      <c r="A153" s="808"/>
      <c r="B153" s="809"/>
      <c r="C153" s="2646"/>
      <c r="D153" s="2661" t="s">
        <v>9033</v>
      </c>
      <c r="E153" s="2662"/>
      <c r="F153" s="2662"/>
      <c r="G153" s="2662"/>
      <c r="H153" s="2663"/>
      <c r="I153" s="819">
        <v>1</v>
      </c>
      <c r="J153" s="820" t="str">
        <f>IF(ISNA(VLOOKUP(I153, 出力変換_夜間支援等体制加算Ⅰ加配職員体制の有無_付7,4,FALSE)),0, VLOOKUP(I153, 出力変換_夜間支援等体制加算Ⅰ加配職員体制の有無_付7,4,FALSE)) &amp; ""</f>
        <v>01</v>
      </c>
      <c r="K153" s="821" t="s">
        <v>8763</v>
      </c>
      <c r="L153" s="820" t="str">
        <f>IF(ISNA(VLOOKUP(K153, 取込変換_夜間支援等体制加算Ⅰ加配職員体制の有無_付7,2,FALSE)),1, VLOOKUP(K153, 取込変換_夜間支援等体制加算Ⅰ加配職員体制の有無_付7,2,FALSE)) &amp; ""</f>
        <v>1</v>
      </c>
      <c r="M153" s="819"/>
      <c r="N153" s="819"/>
      <c r="O153" s="819"/>
      <c r="P153" s="819"/>
      <c r="Q153" s="2664"/>
      <c r="R153" s="2665"/>
      <c r="S153" s="2665"/>
      <c r="T153" s="2665"/>
      <c r="U153" s="2665"/>
      <c r="V153" s="2665"/>
      <c r="W153" s="2665"/>
      <c r="X153" s="2665"/>
      <c r="Y153" s="2665"/>
      <c r="Z153" s="2665"/>
      <c r="AA153" s="2666"/>
      <c r="AB153" s="1889"/>
      <c r="AC153" s="2396"/>
      <c r="AD153" s="2396"/>
      <c r="AE153" s="2396"/>
      <c r="AF153" s="2396"/>
      <c r="AG153" s="2396"/>
      <c r="AH153" s="2396"/>
      <c r="AI153" s="2396"/>
      <c r="AJ153" s="2397"/>
    </row>
    <row r="154" spans="1:67" ht="18" customHeight="1" thickBot="1" x14ac:dyDescent="0.2">
      <c r="A154" s="827"/>
      <c r="B154" s="828"/>
      <c r="C154" s="2647"/>
      <c r="D154" s="2642" t="s">
        <v>9034</v>
      </c>
      <c r="E154" s="2643"/>
      <c r="F154" s="2643"/>
      <c r="G154" s="2643"/>
      <c r="H154" s="2644"/>
      <c r="I154" s="829">
        <v>1</v>
      </c>
      <c r="J154" s="830"/>
      <c r="K154" s="830"/>
      <c r="L154" s="830"/>
      <c r="M154" s="830"/>
      <c r="N154" s="831"/>
      <c r="O154" s="831"/>
      <c r="P154" s="831"/>
      <c r="Q154" s="831"/>
      <c r="R154" s="831"/>
      <c r="S154" s="831"/>
      <c r="T154" s="832"/>
      <c r="U154" s="832"/>
      <c r="V154" s="832"/>
      <c r="W154" s="832"/>
      <c r="X154" s="832"/>
      <c r="Y154" s="832"/>
      <c r="Z154" s="832"/>
      <c r="AA154" s="832"/>
      <c r="AB154" s="832"/>
      <c r="AC154" s="832"/>
      <c r="AD154" s="832"/>
      <c r="AE154" s="832"/>
      <c r="AF154" s="832"/>
      <c r="AG154" s="832"/>
      <c r="AH154" s="832"/>
      <c r="AI154" s="832"/>
      <c r="AJ154" s="832"/>
      <c r="AK154" s="834"/>
    </row>
    <row r="155" spans="1:67" ht="18" hidden="1" customHeight="1" x14ac:dyDescent="0.15">
      <c r="A155" s="851" t="s">
        <v>8755</v>
      </c>
      <c r="B155" s="851"/>
      <c r="C155" s="852"/>
      <c r="D155" s="839"/>
      <c r="E155" s="839"/>
      <c r="F155" s="839"/>
      <c r="G155" s="839"/>
      <c r="H155" s="839"/>
      <c r="I155" s="841"/>
      <c r="J155" s="842"/>
      <c r="K155" s="842"/>
      <c r="L155" s="842"/>
      <c r="M155" s="842"/>
      <c r="N155" s="843"/>
      <c r="O155" s="843"/>
      <c r="P155" s="843"/>
      <c r="Q155" s="843"/>
      <c r="R155" s="843"/>
      <c r="S155" s="843"/>
      <c r="T155" s="844"/>
      <c r="U155" s="844"/>
      <c r="V155" s="844"/>
      <c r="W155" s="844"/>
      <c r="X155" s="844"/>
      <c r="Y155" s="844"/>
      <c r="Z155" s="844"/>
      <c r="AA155" s="844"/>
      <c r="AB155" s="844"/>
      <c r="AC155" s="844"/>
      <c r="AD155" s="844"/>
      <c r="AE155" s="844"/>
      <c r="AF155" s="844"/>
      <c r="AG155" s="844"/>
      <c r="AH155" s="844"/>
      <c r="AI155" s="844"/>
      <c r="AJ155" s="844"/>
    </row>
    <row r="156" spans="1:67" ht="18" hidden="1" customHeight="1" x14ac:dyDescent="0.15">
      <c r="A156" s="851" t="s">
        <v>8755</v>
      </c>
      <c r="B156" s="851"/>
      <c r="C156" s="852"/>
      <c r="D156" s="839"/>
      <c r="E156" s="839"/>
      <c r="F156" s="839"/>
      <c r="G156" s="839"/>
      <c r="H156" s="839"/>
      <c r="I156" s="841"/>
      <c r="J156" s="842"/>
      <c r="K156" s="842"/>
      <c r="L156" s="842"/>
      <c r="M156" s="842"/>
      <c r="N156" s="843"/>
      <c r="O156" s="843"/>
      <c r="P156" s="843"/>
      <c r="Q156" s="843"/>
      <c r="R156" s="843"/>
      <c r="S156" s="843"/>
      <c r="T156" s="844"/>
      <c r="U156" s="844"/>
      <c r="V156" s="844"/>
      <c r="W156" s="844"/>
      <c r="X156" s="844"/>
      <c r="Y156" s="844"/>
      <c r="Z156" s="844"/>
      <c r="AA156" s="844"/>
      <c r="AB156" s="844"/>
      <c r="AC156" s="844"/>
      <c r="AD156" s="844"/>
      <c r="AE156" s="844"/>
      <c r="AF156" s="844"/>
      <c r="AG156" s="844"/>
      <c r="AH156" s="844"/>
      <c r="AI156" s="844"/>
      <c r="AJ156" s="844"/>
    </row>
    <row r="157" spans="1:67" ht="18" hidden="1" customHeight="1" x14ac:dyDescent="0.15">
      <c r="A157" s="851" t="s">
        <v>8755</v>
      </c>
      <c r="B157" s="851"/>
      <c r="C157" s="852"/>
      <c r="D157" s="839"/>
      <c r="E157" s="839"/>
      <c r="F157" s="839"/>
      <c r="G157" s="839"/>
      <c r="H157" s="839"/>
      <c r="I157" s="841"/>
      <c r="J157" s="842"/>
      <c r="K157" s="842"/>
      <c r="L157" s="842"/>
      <c r="M157" s="842"/>
      <c r="N157" s="843"/>
      <c r="O157" s="843"/>
      <c r="P157" s="843"/>
      <c r="Q157" s="843"/>
      <c r="R157" s="843"/>
      <c r="S157" s="843"/>
      <c r="T157" s="844"/>
      <c r="U157" s="844"/>
      <c r="V157" s="844"/>
      <c r="W157" s="844"/>
      <c r="X157" s="844"/>
      <c r="Y157" s="844"/>
      <c r="Z157" s="844"/>
      <c r="AA157" s="844"/>
      <c r="AB157" s="844"/>
      <c r="AC157" s="844"/>
      <c r="AD157" s="844"/>
      <c r="AE157" s="844"/>
      <c r="AF157" s="844"/>
      <c r="AG157" s="844"/>
      <c r="AH157" s="844"/>
      <c r="AI157" s="844"/>
      <c r="AJ157" s="844"/>
    </row>
    <row r="158" spans="1:67" ht="18" hidden="1" customHeight="1" x14ac:dyDescent="0.15">
      <c r="A158" s="851" t="s">
        <v>8755</v>
      </c>
      <c r="B158" s="851"/>
      <c r="C158" s="852"/>
      <c r="D158" s="839"/>
      <c r="E158" s="839"/>
      <c r="F158" s="839"/>
      <c r="G158" s="839"/>
      <c r="H158" s="839"/>
      <c r="I158" s="841"/>
      <c r="J158" s="842"/>
      <c r="K158" s="842"/>
      <c r="L158" s="842"/>
      <c r="M158" s="842"/>
      <c r="N158" s="843"/>
      <c r="O158" s="843"/>
      <c r="P158" s="843"/>
      <c r="Q158" s="843"/>
      <c r="R158" s="843"/>
      <c r="S158" s="843"/>
      <c r="T158" s="844"/>
      <c r="U158" s="844"/>
      <c r="V158" s="844"/>
      <c r="W158" s="844"/>
      <c r="X158" s="844"/>
      <c r="Y158" s="844"/>
      <c r="Z158" s="844"/>
      <c r="AA158" s="844"/>
      <c r="AB158" s="844"/>
      <c r="AC158" s="844"/>
      <c r="AD158" s="844"/>
      <c r="AE158" s="844"/>
      <c r="AF158" s="844"/>
      <c r="AG158" s="844"/>
      <c r="AH158" s="844"/>
      <c r="AI158" s="844"/>
      <c r="AJ158" s="844"/>
    </row>
    <row r="159" spans="1:67" s="668" customFormat="1" ht="15" customHeight="1" x14ac:dyDescent="0.4">
      <c r="A159" s="804" t="s">
        <v>9003</v>
      </c>
      <c r="B159" s="805"/>
      <c r="C159" s="805"/>
      <c r="D159" s="805"/>
      <c r="E159" s="805"/>
      <c r="F159" s="805"/>
      <c r="G159" s="805"/>
      <c r="H159" s="805"/>
      <c r="I159" s="805"/>
      <c r="J159" s="805"/>
      <c r="K159" s="805"/>
      <c r="L159" s="805"/>
      <c r="M159" s="805"/>
      <c r="N159" s="805"/>
      <c r="O159" s="805"/>
      <c r="P159" s="805"/>
      <c r="Q159" s="805"/>
      <c r="R159" s="805"/>
      <c r="S159" s="805"/>
      <c r="T159" s="805"/>
      <c r="U159" s="805"/>
      <c r="V159" s="805"/>
      <c r="W159" s="805"/>
      <c r="X159" s="805"/>
      <c r="Y159" s="805"/>
      <c r="Z159" s="805"/>
      <c r="AA159" s="805"/>
      <c r="AB159" s="805"/>
      <c r="AC159" s="805"/>
      <c r="AD159" s="805"/>
      <c r="AE159" s="805"/>
      <c r="AF159" s="805"/>
      <c r="AG159" s="2708" t="s">
        <v>9047</v>
      </c>
      <c r="AH159" s="2708"/>
      <c r="AI159" s="2708"/>
      <c r="AJ159" s="2708"/>
      <c r="AK159" s="666"/>
      <c r="AL159" s="666"/>
      <c r="AM159" s="666"/>
      <c r="AN159" s="665"/>
      <c r="AO159" s="666"/>
      <c r="AP159" s="666"/>
      <c r="AQ159" s="666"/>
      <c r="AR159" s="666"/>
      <c r="AS159" s="666"/>
      <c r="AT159" s="666"/>
      <c r="AU159" s="666"/>
      <c r="AV159" s="806"/>
      <c r="AW159" s="806"/>
      <c r="AX159" s="666"/>
      <c r="AY159" s="666"/>
      <c r="AZ159" s="666"/>
      <c r="BA159" s="626"/>
      <c r="BB159" s="626"/>
      <c r="BC159" s="627"/>
      <c r="BD159" s="627"/>
      <c r="BE159" s="627"/>
      <c r="BF159" s="627"/>
      <c r="BG159" s="627"/>
      <c r="BH159" s="627"/>
      <c r="BI159" s="627"/>
      <c r="BJ159" s="627"/>
      <c r="BK159" s="627"/>
      <c r="BL159" s="627"/>
      <c r="BM159" s="627"/>
      <c r="BN159" s="671"/>
      <c r="BO159" s="671"/>
    </row>
    <row r="160" spans="1:67" s="668" customFormat="1" ht="15" customHeight="1" x14ac:dyDescent="0.4">
      <c r="A160" s="805"/>
      <c r="B160" s="805"/>
      <c r="C160" s="805"/>
      <c r="D160" s="805"/>
      <c r="E160" s="805"/>
      <c r="F160" s="805"/>
      <c r="G160" s="805"/>
      <c r="H160" s="805"/>
      <c r="I160" s="805"/>
      <c r="J160" s="805"/>
      <c r="K160" s="805"/>
      <c r="L160" s="805"/>
      <c r="M160" s="805"/>
      <c r="N160" s="805"/>
      <c r="O160" s="805"/>
      <c r="P160" s="805"/>
      <c r="Q160" s="805"/>
      <c r="R160" s="805"/>
      <c r="S160" s="805"/>
      <c r="T160" s="805"/>
      <c r="U160" s="805"/>
      <c r="V160" s="805"/>
      <c r="W160" s="805"/>
      <c r="X160" s="805"/>
      <c r="Y160" s="805"/>
      <c r="Z160" s="805"/>
      <c r="AA160" s="805"/>
      <c r="AB160" s="805"/>
      <c r="AC160" s="805"/>
      <c r="AD160" s="805"/>
      <c r="AE160" s="805"/>
      <c r="AF160" s="805"/>
      <c r="AG160" s="805"/>
      <c r="AH160" s="805"/>
      <c r="AI160" s="805"/>
      <c r="AJ160" s="805"/>
      <c r="AK160" s="666"/>
      <c r="AL160" s="666"/>
      <c r="AM160" s="666"/>
      <c r="AN160" s="665"/>
      <c r="AO160" s="666"/>
      <c r="AP160" s="666"/>
      <c r="AQ160" s="666"/>
      <c r="AR160" s="666"/>
      <c r="AS160" s="666"/>
      <c r="AT160" s="666"/>
      <c r="AU160" s="666"/>
      <c r="AV160" s="806"/>
      <c r="AW160" s="806"/>
      <c r="AX160" s="666"/>
      <c r="AY160" s="666"/>
      <c r="AZ160" s="666"/>
      <c r="BA160" s="626"/>
      <c r="BB160" s="626"/>
      <c r="BC160" s="627"/>
      <c r="BD160" s="627"/>
      <c r="BE160" s="627"/>
      <c r="BF160" s="627"/>
      <c r="BG160" s="627"/>
      <c r="BH160" s="627"/>
      <c r="BI160" s="627"/>
      <c r="BJ160" s="627"/>
      <c r="BK160" s="627"/>
      <c r="BL160" s="627"/>
      <c r="BM160" s="627"/>
      <c r="BN160" s="671"/>
      <c r="BO160" s="671"/>
    </row>
    <row r="161" spans="1:67" s="668" customFormat="1" ht="15" customHeight="1" thickBot="1" x14ac:dyDescent="0.45">
      <c r="A161" s="807"/>
      <c r="B161" s="807"/>
      <c r="C161" s="807"/>
      <c r="D161" s="807"/>
      <c r="E161" s="807"/>
      <c r="F161" s="807"/>
      <c r="G161" s="807"/>
      <c r="H161" s="807"/>
      <c r="I161" s="807"/>
      <c r="J161" s="807"/>
      <c r="K161" s="807"/>
      <c r="L161" s="807"/>
      <c r="M161" s="807"/>
      <c r="N161" s="807"/>
      <c r="O161" s="807"/>
      <c r="P161" s="807"/>
      <c r="Q161" s="807"/>
      <c r="R161" s="807"/>
      <c r="S161" s="807"/>
      <c r="T161" s="807"/>
      <c r="U161" s="807"/>
      <c r="V161" s="807"/>
      <c r="W161" s="807"/>
      <c r="X161" s="807"/>
      <c r="Y161" s="2709"/>
      <c r="Z161" s="2709"/>
      <c r="AA161" s="2709"/>
      <c r="AB161" s="2710" t="s">
        <v>9005</v>
      </c>
      <c r="AC161" s="2710"/>
      <c r="AD161" s="2710"/>
      <c r="AE161" s="2711"/>
      <c r="AF161" s="2711"/>
      <c r="AG161" s="2711"/>
      <c r="AH161" s="2712" t="s">
        <v>9006</v>
      </c>
      <c r="AI161" s="2713"/>
      <c r="AJ161" s="2714"/>
      <c r="AK161" s="666"/>
      <c r="AL161" s="666"/>
      <c r="AM161" s="666"/>
      <c r="AN161" s="665"/>
      <c r="AO161" s="666"/>
      <c r="AP161" s="666"/>
      <c r="AQ161" s="666"/>
      <c r="AR161" s="666"/>
      <c r="AS161" s="666"/>
      <c r="AT161" s="666"/>
      <c r="AU161" s="666"/>
      <c r="AV161" s="806"/>
      <c r="AW161" s="806"/>
      <c r="AX161" s="666"/>
      <c r="AY161" s="666"/>
      <c r="AZ161" s="666"/>
      <c r="BA161" s="626"/>
      <c r="BB161" s="626"/>
      <c r="BC161" s="627"/>
      <c r="BD161" s="627"/>
      <c r="BE161" s="627"/>
      <c r="BF161" s="627"/>
      <c r="BG161" s="627"/>
      <c r="BH161" s="627"/>
      <c r="BI161" s="627"/>
      <c r="BJ161" s="627"/>
      <c r="BK161" s="627"/>
      <c r="BL161" s="627"/>
      <c r="BM161" s="627"/>
      <c r="BN161" s="671"/>
      <c r="BO161" s="671"/>
    </row>
    <row r="162" spans="1:67" ht="15" customHeight="1" x14ac:dyDescent="0.4">
      <c r="A162" s="2375" t="s">
        <v>9007</v>
      </c>
      <c r="B162" s="2376"/>
      <c r="C162" s="2005" t="s">
        <v>9035</v>
      </c>
      <c r="D162" s="2005"/>
      <c r="E162" s="2005"/>
      <c r="F162" s="2005"/>
      <c r="G162" s="2005"/>
      <c r="H162" s="2005"/>
      <c r="I162" s="2686"/>
      <c r="J162" s="2687"/>
      <c r="K162" s="2687"/>
      <c r="L162" s="2687"/>
      <c r="M162" s="2687"/>
      <c r="N162" s="2687"/>
      <c r="O162" s="2687"/>
      <c r="P162" s="2687"/>
      <c r="Q162" s="2687"/>
      <c r="R162" s="2687"/>
      <c r="S162" s="2687"/>
      <c r="T162" s="2687"/>
      <c r="U162" s="2687"/>
      <c r="V162" s="2687"/>
      <c r="W162" s="2687"/>
      <c r="X162" s="2687"/>
      <c r="Y162" s="2687"/>
      <c r="Z162" s="2687"/>
      <c r="AA162" s="2687"/>
      <c r="AB162" s="2687"/>
      <c r="AC162" s="2687"/>
      <c r="AD162" s="2688"/>
      <c r="AE162" s="2689" t="s">
        <v>8696</v>
      </c>
      <c r="AF162" s="2689"/>
      <c r="AG162" s="2689"/>
      <c r="AH162" s="2689"/>
      <c r="AI162" s="2690"/>
      <c r="AJ162" s="2691"/>
    </row>
    <row r="163" spans="1:67" ht="15" customHeight="1" x14ac:dyDescent="0.4">
      <c r="A163" s="2377"/>
      <c r="B163" s="2378"/>
      <c r="C163" s="1952" t="s">
        <v>8602</v>
      </c>
      <c r="D163" s="1952"/>
      <c r="E163" s="1952"/>
      <c r="F163" s="1952"/>
      <c r="G163" s="1952"/>
      <c r="H163" s="1952"/>
      <c r="I163" s="2692"/>
      <c r="J163" s="2693"/>
      <c r="K163" s="2693"/>
      <c r="L163" s="2693"/>
      <c r="M163" s="2693"/>
      <c r="N163" s="2693"/>
      <c r="O163" s="2693"/>
      <c r="P163" s="2693"/>
      <c r="Q163" s="2693"/>
      <c r="R163" s="2693"/>
      <c r="S163" s="2693"/>
      <c r="T163" s="2693"/>
      <c r="U163" s="2693"/>
      <c r="V163" s="2693"/>
      <c r="W163" s="2693"/>
      <c r="X163" s="2693"/>
      <c r="Y163" s="2693"/>
      <c r="Z163" s="2693"/>
      <c r="AA163" s="2693"/>
      <c r="AB163" s="2693"/>
      <c r="AC163" s="2693"/>
      <c r="AD163" s="2693"/>
      <c r="AE163" s="2693"/>
      <c r="AF163" s="2693"/>
      <c r="AG163" s="2693"/>
      <c r="AH163" s="2693"/>
      <c r="AI163" s="2693"/>
      <c r="AJ163" s="2694"/>
    </row>
    <row r="164" spans="1:67" ht="15" customHeight="1" x14ac:dyDescent="0.4">
      <c r="A164" s="2377"/>
      <c r="B164" s="2378"/>
      <c r="C164" s="1860" t="s">
        <v>8603</v>
      </c>
      <c r="D164" s="1860"/>
      <c r="E164" s="1860"/>
      <c r="F164" s="1860"/>
      <c r="G164" s="1860"/>
      <c r="H164" s="1860"/>
      <c r="I164" s="1956" t="s">
        <v>9036</v>
      </c>
      <c r="J164" s="1957"/>
      <c r="K164" s="1958"/>
      <c r="L164" s="1958"/>
      <c r="M164" s="1958"/>
      <c r="N164" s="1958"/>
      <c r="O164" s="1958"/>
      <c r="P164" s="1959"/>
      <c r="Q164" s="1499" t="s">
        <v>8605</v>
      </c>
      <c r="R164" s="1500"/>
      <c r="S164" s="1500"/>
      <c r="T164" s="1500"/>
      <c r="U164" s="1500"/>
      <c r="V164" s="1500"/>
      <c r="W164" s="1500"/>
      <c r="X164" s="1500"/>
      <c r="Y164" s="1500"/>
      <c r="Z164" s="1500"/>
      <c r="AA164" s="1500"/>
      <c r="AB164" s="1500"/>
      <c r="AC164" s="1500"/>
      <c r="AD164" s="1500"/>
      <c r="AE164" s="1500"/>
      <c r="AF164" s="1500"/>
      <c r="AG164" s="1500"/>
      <c r="AH164" s="1500"/>
      <c r="AI164" s="1500"/>
      <c r="AJ164" s="1501"/>
    </row>
    <row r="165" spans="1:67" ht="15" customHeight="1" x14ac:dyDescent="0.4">
      <c r="A165" s="2377"/>
      <c r="B165" s="2378"/>
      <c r="C165" s="1860"/>
      <c r="D165" s="1860"/>
      <c r="E165" s="1860"/>
      <c r="F165" s="1860"/>
      <c r="G165" s="1860"/>
      <c r="H165" s="1860"/>
      <c r="I165" s="1960" t="s">
        <v>7933</v>
      </c>
      <c r="J165" s="1961"/>
      <c r="K165" s="1961"/>
      <c r="L165" s="1961"/>
      <c r="M165" s="1961"/>
      <c r="N165" s="1961"/>
      <c r="O165" s="1961"/>
      <c r="P165" s="1961"/>
      <c r="Q165" s="1961"/>
      <c r="R165" s="1961"/>
      <c r="S165" s="1961"/>
      <c r="T165" s="1961"/>
      <c r="U165" s="1961"/>
      <c r="V165" s="1961"/>
      <c r="W165" s="1961"/>
      <c r="X165" s="1961"/>
      <c r="Y165" s="1961"/>
      <c r="Z165" s="1961"/>
      <c r="AA165" s="1961"/>
      <c r="AB165" s="1961"/>
      <c r="AC165" s="1961"/>
      <c r="AD165" s="1961"/>
      <c r="AE165" s="1961"/>
      <c r="AF165" s="1961"/>
      <c r="AG165" s="1961"/>
      <c r="AH165" s="1961"/>
      <c r="AI165" s="1961"/>
      <c r="AJ165" s="1962"/>
    </row>
    <row r="166" spans="1:67" ht="15" customHeight="1" x14ac:dyDescent="0.4">
      <c r="A166" s="2377"/>
      <c r="B166" s="2378"/>
      <c r="C166" s="1860"/>
      <c r="D166" s="1860"/>
      <c r="E166" s="1860"/>
      <c r="F166" s="1860"/>
      <c r="G166" s="1860"/>
      <c r="H166" s="1860"/>
      <c r="I166" s="2718" t="s">
        <v>7933</v>
      </c>
      <c r="J166" s="2719"/>
      <c r="K166" s="2719"/>
      <c r="L166" s="2719"/>
      <c r="M166" s="2719"/>
      <c r="N166" s="2719"/>
      <c r="O166" s="2719"/>
      <c r="P166" s="2719"/>
      <c r="Q166" s="2719"/>
      <c r="R166" s="2719"/>
      <c r="S166" s="2719"/>
      <c r="T166" s="2719"/>
      <c r="U166" s="2719"/>
      <c r="V166" s="2719"/>
      <c r="W166" s="2719"/>
      <c r="X166" s="2719"/>
      <c r="Y166" s="2719"/>
      <c r="Z166" s="2719"/>
      <c r="AA166" s="2719"/>
      <c r="AB166" s="2719"/>
      <c r="AC166" s="2719"/>
      <c r="AD166" s="2719"/>
      <c r="AE166" s="2719"/>
      <c r="AF166" s="2719"/>
      <c r="AG166" s="2719"/>
      <c r="AH166" s="2719"/>
      <c r="AI166" s="2719"/>
      <c r="AJ166" s="2720"/>
    </row>
    <row r="167" spans="1:67" ht="15" customHeight="1" x14ac:dyDescent="0.4">
      <c r="A167" s="2377"/>
      <c r="B167" s="2378"/>
      <c r="C167" s="1860" t="s">
        <v>9048</v>
      </c>
      <c r="D167" s="1981"/>
      <c r="E167" s="1981"/>
      <c r="F167" s="1981"/>
      <c r="G167" s="1981"/>
      <c r="H167" s="1909"/>
      <c r="I167" s="2705">
        <v>1</v>
      </c>
      <c r="J167" s="2706"/>
      <c r="K167" s="2706"/>
      <c r="L167" s="2706"/>
      <c r="M167" s="2706"/>
      <c r="N167" s="2706"/>
      <c r="O167" s="2706"/>
      <c r="P167" s="2706"/>
      <c r="Q167" s="2706"/>
      <c r="R167" s="2706"/>
      <c r="S167" s="2706"/>
      <c r="T167" s="2706"/>
      <c r="U167" s="2706"/>
      <c r="V167" s="2706"/>
      <c r="W167" s="2706"/>
      <c r="X167" s="2706"/>
      <c r="Y167" s="2706"/>
      <c r="Z167" s="2706"/>
      <c r="AA167" s="2706"/>
      <c r="AB167" s="2706"/>
      <c r="AC167" s="2706"/>
      <c r="AD167" s="2706"/>
      <c r="AE167" s="2706"/>
      <c r="AF167" s="2706"/>
      <c r="AG167" s="2706"/>
      <c r="AH167" s="2706"/>
      <c r="AI167" s="2706"/>
      <c r="AJ167" s="2707"/>
    </row>
    <row r="168" spans="1:67" ht="15" customHeight="1" x14ac:dyDescent="0.4">
      <c r="A168" s="2377"/>
      <c r="B168" s="2378"/>
      <c r="C168" s="1860" t="s">
        <v>8606</v>
      </c>
      <c r="D168" s="1860"/>
      <c r="E168" s="1860"/>
      <c r="F168" s="1860"/>
      <c r="G168" s="1860"/>
      <c r="H168" s="1860"/>
      <c r="I168" s="1860" t="s">
        <v>9049</v>
      </c>
      <c r="J168" s="1860"/>
      <c r="K168" s="1860"/>
      <c r="L168" s="1860"/>
      <c r="M168" s="1911" t="s">
        <v>7933</v>
      </c>
      <c r="N168" s="1911"/>
      <c r="O168" s="1911"/>
      <c r="P168" s="1911"/>
      <c r="Q168" s="1911"/>
      <c r="R168" s="1911"/>
      <c r="S168" s="1911"/>
      <c r="T168" s="1911"/>
      <c r="U168" s="1911"/>
      <c r="V168" s="1911"/>
      <c r="W168" s="1860" t="s">
        <v>8607</v>
      </c>
      <c r="X168" s="1860"/>
      <c r="Y168" s="1860"/>
      <c r="Z168" s="1860"/>
      <c r="AA168" s="1918" t="s">
        <v>7933</v>
      </c>
      <c r="AB168" s="2018"/>
      <c r="AC168" s="2018"/>
      <c r="AD168" s="2018"/>
      <c r="AE168" s="2018"/>
      <c r="AF168" s="2018"/>
      <c r="AG168" s="2018"/>
      <c r="AH168" s="2018"/>
      <c r="AI168" s="2018"/>
      <c r="AJ168" s="2019"/>
    </row>
    <row r="169" spans="1:67" ht="15" customHeight="1" x14ac:dyDescent="0.4">
      <c r="A169" s="2377"/>
      <c r="B169" s="2378"/>
      <c r="C169" s="2667" t="s">
        <v>9009</v>
      </c>
      <c r="D169" s="2668"/>
      <c r="E169" s="2668"/>
      <c r="F169" s="2668"/>
      <c r="G169" s="2668"/>
      <c r="H169" s="2669"/>
      <c r="I169" s="2695"/>
      <c r="J169" s="2696"/>
      <c r="K169" s="2696"/>
      <c r="L169" s="2696"/>
      <c r="M169" s="2696"/>
      <c r="N169" s="2696"/>
      <c r="O169" s="2696"/>
      <c r="P169" s="2696"/>
      <c r="Q169" s="2696"/>
      <c r="R169" s="2696"/>
      <c r="S169" s="2696"/>
      <c r="T169" s="2696"/>
      <c r="U169" s="2696"/>
      <c r="V169" s="2696"/>
      <c r="W169" s="2696"/>
      <c r="X169" s="2696"/>
      <c r="Y169" s="2696"/>
      <c r="Z169" s="2696"/>
      <c r="AA169" s="2696"/>
      <c r="AB169" s="2696"/>
      <c r="AC169" s="2696"/>
      <c r="AD169" s="2696"/>
      <c r="AE169" s="2696"/>
      <c r="AF169" s="2696"/>
      <c r="AG169" s="2696"/>
      <c r="AH169" s="2696"/>
      <c r="AI169" s="2696"/>
      <c r="AJ169" s="2697"/>
    </row>
    <row r="170" spans="1:67" ht="18" customHeight="1" x14ac:dyDescent="0.4">
      <c r="A170" s="2377"/>
      <c r="B170" s="2378"/>
      <c r="C170" s="2667" t="s">
        <v>9010</v>
      </c>
      <c r="D170" s="2668"/>
      <c r="E170" s="2668"/>
      <c r="F170" s="2668"/>
      <c r="G170" s="2668"/>
      <c r="H170" s="2669"/>
      <c r="I170" s="2167">
        <v>4</v>
      </c>
      <c r="J170" s="2168"/>
      <c r="K170" s="2168"/>
      <c r="L170" s="2168"/>
      <c r="M170" s="2168"/>
      <c r="N170" s="2168"/>
      <c r="O170" s="2168"/>
      <c r="P170" s="2168"/>
      <c r="Q170" s="2168"/>
      <c r="R170" s="2168"/>
      <c r="S170" s="2168"/>
      <c r="T170" s="2168"/>
      <c r="U170" s="2168"/>
      <c r="V170" s="2168"/>
      <c r="W170" s="2168"/>
      <c r="X170" s="2168"/>
      <c r="Y170" s="2168"/>
      <c r="Z170" s="2671" t="s">
        <v>9011</v>
      </c>
      <c r="AA170" s="2671"/>
      <c r="AB170" s="2671"/>
      <c r="AC170" s="2671"/>
      <c r="AD170" s="2671"/>
      <c r="AE170" s="2695"/>
      <c r="AF170" s="2696"/>
      <c r="AG170" s="2696"/>
      <c r="AH170" s="2696"/>
      <c r="AI170" s="2696"/>
      <c r="AJ170" s="2697"/>
    </row>
    <row r="171" spans="1:67" ht="15" customHeight="1" x14ac:dyDescent="0.4">
      <c r="A171" s="2377"/>
      <c r="B171" s="2378"/>
      <c r="C171" s="2667" t="s">
        <v>9012</v>
      </c>
      <c r="D171" s="2668"/>
      <c r="E171" s="2668"/>
      <c r="F171" s="2668"/>
      <c r="G171" s="2668"/>
      <c r="H171" s="2669"/>
      <c r="I171" s="2695"/>
      <c r="J171" s="2696"/>
      <c r="K171" s="2696"/>
      <c r="L171" s="2696"/>
      <c r="M171" s="2696"/>
      <c r="N171" s="2696"/>
      <c r="O171" s="2696"/>
      <c r="P171" s="2696"/>
      <c r="Q171" s="2696"/>
      <c r="R171" s="2696"/>
      <c r="S171" s="2696"/>
      <c r="T171" s="2696"/>
      <c r="U171" s="2696"/>
      <c r="V171" s="2696"/>
      <c r="W171" s="2696"/>
      <c r="X171" s="2696"/>
      <c r="Y171" s="2696"/>
      <c r="Z171" s="2696"/>
      <c r="AA171" s="2696"/>
      <c r="AB171" s="2696"/>
      <c r="AC171" s="2696"/>
      <c r="AD171" s="2696"/>
      <c r="AE171" s="2696"/>
      <c r="AF171" s="2696"/>
      <c r="AG171" s="2696"/>
      <c r="AH171" s="2696"/>
      <c r="AI171" s="2696"/>
      <c r="AJ171" s="2697"/>
    </row>
    <row r="172" spans="1:67" ht="15" customHeight="1" x14ac:dyDescent="0.4">
      <c r="A172" s="2377"/>
      <c r="B172" s="2378"/>
      <c r="C172" s="2698" t="s">
        <v>9013</v>
      </c>
      <c r="D172" s="2668"/>
      <c r="E172" s="2668"/>
      <c r="F172" s="2668"/>
      <c r="G172" s="2668"/>
      <c r="H172" s="2669"/>
      <c r="I172" s="1884" t="s">
        <v>9014</v>
      </c>
      <c r="J172" s="1909"/>
      <c r="K172" s="2685"/>
      <c r="L172" s="2685"/>
      <c r="M172" s="2685"/>
      <c r="N172" s="2685"/>
      <c r="O172" s="2685"/>
      <c r="P172" s="1916" t="s">
        <v>9015</v>
      </c>
      <c r="Q172" s="2681"/>
      <c r="R172" s="1884" t="s">
        <v>9016</v>
      </c>
      <c r="S172" s="1909"/>
      <c r="T172" s="2685"/>
      <c r="U172" s="2685"/>
      <c r="V172" s="2685"/>
      <c r="W172" s="2685"/>
      <c r="X172" s="2685"/>
      <c r="Y172" s="1916" t="s">
        <v>9015</v>
      </c>
      <c r="Z172" s="1916"/>
      <c r="AA172" s="2702" t="s">
        <v>9017</v>
      </c>
      <c r="AB172" s="2703"/>
      <c r="AC172" s="2704"/>
      <c r="AD172" s="2685"/>
      <c r="AE172" s="2685"/>
      <c r="AF172" s="2685"/>
      <c r="AG172" s="2685"/>
      <c r="AH172" s="2685"/>
      <c r="AI172" s="1916" t="s">
        <v>9015</v>
      </c>
      <c r="AJ172" s="1917"/>
    </row>
    <row r="173" spans="1:67" ht="27" customHeight="1" x14ac:dyDescent="0.4">
      <c r="A173" s="2377"/>
      <c r="B173" s="2378"/>
      <c r="C173" s="2699"/>
      <c r="D173" s="2700"/>
      <c r="E173" s="2700"/>
      <c r="F173" s="2700"/>
      <c r="G173" s="2700"/>
      <c r="H173" s="2701"/>
      <c r="I173" s="1884" t="s">
        <v>9018</v>
      </c>
      <c r="J173" s="1981"/>
      <c r="K173" s="1981"/>
      <c r="L173" s="1909"/>
      <c r="M173" s="2685"/>
      <c r="N173" s="2685"/>
      <c r="O173" s="2685"/>
      <c r="P173" s="1916" t="s">
        <v>9019</v>
      </c>
      <c r="Q173" s="2681"/>
      <c r="R173" s="1884" t="s">
        <v>9020</v>
      </c>
      <c r="S173" s="1981"/>
      <c r="T173" s="1981"/>
      <c r="U173" s="1981"/>
      <c r="V173" s="1981"/>
      <c r="W173" s="1981"/>
      <c r="X173" s="1909"/>
      <c r="Y173" s="1972"/>
      <c r="Z173" s="1973"/>
      <c r="AA173" s="1973"/>
      <c r="AB173" s="1973"/>
      <c r="AC173" s="1973"/>
      <c r="AD173" s="1973"/>
      <c r="AE173" s="1973"/>
      <c r="AF173" s="1973"/>
      <c r="AG173" s="1973"/>
      <c r="AH173" s="1973"/>
      <c r="AI173" s="1973"/>
      <c r="AJ173" s="1974"/>
    </row>
    <row r="174" spans="1:67" ht="15" customHeight="1" x14ac:dyDescent="0.4">
      <c r="A174" s="2377"/>
      <c r="B174" s="2378"/>
      <c r="C174" s="2670" t="s">
        <v>9021</v>
      </c>
      <c r="D174" s="2671"/>
      <c r="E174" s="2671"/>
      <c r="F174" s="2671"/>
      <c r="G174" s="2671"/>
      <c r="H174" s="2672"/>
      <c r="I174" s="1919"/>
      <c r="J174" s="1920"/>
      <c r="K174" s="1920"/>
      <c r="L174" s="1920"/>
      <c r="M174" s="1920"/>
      <c r="N174" s="1920"/>
      <c r="O174" s="1920"/>
      <c r="P174" s="1916" t="s">
        <v>8694</v>
      </c>
      <c r="Q174" s="2681"/>
      <c r="R174" s="2682"/>
      <c r="S174" s="2683"/>
      <c r="T174" s="2683"/>
      <c r="U174" s="2683"/>
      <c r="V174" s="2683"/>
      <c r="W174" s="2683"/>
      <c r="X174" s="2683"/>
      <c r="Y174" s="2683"/>
      <c r="Z174" s="2683"/>
      <c r="AA174" s="2683"/>
      <c r="AB174" s="2683"/>
      <c r="AC174" s="2683"/>
      <c r="AD174" s="2683"/>
      <c r="AE174" s="2683"/>
      <c r="AF174" s="2683"/>
      <c r="AG174" s="2683"/>
      <c r="AH174" s="2683"/>
      <c r="AI174" s="2683"/>
      <c r="AJ174" s="2684"/>
    </row>
    <row r="175" spans="1:67" ht="15" customHeight="1" x14ac:dyDescent="0.4">
      <c r="A175" s="2377"/>
      <c r="B175" s="2378"/>
      <c r="C175" s="2670" t="s">
        <v>9022</v>
      </c>
      <c r="D175" s="2671"/>
      <c r="E175" s="2671"/>
      <c r="F175" s="2671"/>
      <c r="G175" s="2671"/>
      <c r="H175" s="2672"/>
      <c r="I175" s="1919"/>
      <c r="J175" s="1920"/>
      <c r="K175" s="1920"/>
      <c r="L175" s="1920"/>
      <c r="M175" s="1920"/>
      <c r="N175" s="1920"/>
      <c r="O175" s="1920"/>
      <c r="P175" s="1916" t="s">
        <v>9023</v>
      </c>
      <c r="Q175" s="2681"/>
      <c r="R175" s="1884" t="s">
        <v>9024</v>
      </c>
      <c r="S175" s="1981"/>
      <c r="T175" s="1981"/>
      <c r="U175" s="1981"/>
      <c r="V175" s="1981"/>
      <c r="W175" s="1909"/>
      <c r="X175" s="1919"/>
      <c r="Y175" s="1920"/>
      <c r="Z175" s="1920"/>
      <c r="AA175" s="1920"/>
      <c r="AB175" s="1920"/>
      <c r="AC175" s="1920"/>
      <c r="AD175" s="1920"/>
      <c r="AE175" s="1916" t="s">
        <v>9023</v>
      </c>
      <c r="AF175" s="1916"/>
      <c r="AG175" s="1916"/>
      <c r="AH175" s="1916"/>
      <c r="AI175" s="1916"/>
      <c r="AJ175" s="1917"/>
    </row>
    <row r="176" spans="1:67" ht="15" customHeight="1" x14ac:dyDescent="0.15">
      <c r="A176" s="2679" t="s">
        <v>9050</v>
      </c>
      <c r="B176" s="2680"/>
      <c r="C176" s="2670" t="s">
        <v>9025</v>
      </c>
      <c r="D176" s="2671"/>
      <c r="E176" s="2671"/>
      <c r="F176" s="2671"/>
      <c r="G176" s="2671"/>
      <c r="H176" s="2671"/>
      <c r="I176" s="2671"/>
      <c r="J176" s="2671"/>
      <c r="K176" s="2671"/>
      <c r="L176" s="2671"/>
      <c r="M176" s="2671"/>
      <c r="N176" s="2671"/>
      <c r="O176" s="2671"/>
      <c r="P176" s="2671"/>
      <c r="Q176" s="2672"/>
      <c r="R176" s="1920"/>
      <c r="S176" s="1920"/>
      <c r="T176" s="1920"/>
      <c r="U176" s="1920"/>
      <c r="V176" s="1920"/>
      <c r="W176" s="1920"/>
      <c r="X176" s="1920"/>
      <c r="Y176" s="1920"/>
      <c r="Z176" s="1920"/>
      <c r="AA176" s="1920"/>
      <c r="AB176" s="1920"/>
      <c r="AC176" s="1920"/>
      <c r="AD176" s="1920"/>
      <c r="AE176" s="1916" t="s">
        <v>9051</v>
      </c>
      <c r="AF176" s="1916"/>
      <c r="AG176" s="1916"/>
      <c r="AH176" s="1916"/>
      <c r="AI176" s="1916"/>
      <c r="AJ176" s="1917"/>
    </row>
    <row r="177" spans="1:42" ht="18" customHeight="1" x14ac:dyDescent="0.15">
      <c r="A177" s="853"/>
      <c r="B177" s="854"/>
      <c r="C177" s="2670" t="s">
        <v>8641</v>
      </c>
      <c r="D177" s="2671"/>
      <c r="E177" s="2671"/>
      <c r="F177" s="2671"/>
      <c r="G177" s="2671"/>
      <c r="H177" s="2672"/>
      <c r="I177" s="1982"/>
      <c r="J177" s="1983"/>
      <c r="K177" s="1983"/>
      <c r="L177" s="1983"/>
      <c r="M177" s="1983"/>
      <c r="N177" s="1983"/>
      <c r="O177" s="1983"/>
      <c r="P177" s="1983"/>
      <c r="Q177" s="1983"/>
      <c r="R177" s="1983"/>
      <c r="S177" s="1983"/>
      <c r="T177" s="1983"/>
      <c r="U177" s="1983"/>
      <c r="V177" s="1983"/>
      <c r="W177" s="1983"/>
      <c r="X177" s="1983"/>
      <c r="Y177" s="1983"/>
      <c r="Z177" s="1983"/>
      <c r="AA177" s="1983"/>
      <c r="AB177" s="1983"/>
      <c r="AC177" s="1983"/>
      <c r="AD177" s="1983"/>
      <c r="AE177" s="1983"/>
      <c r="AF177" s="1983"/>
      <c r="AG177" s="1983"/>
      <c r="AH177" s="1983"/>
      <c r="AI177" s="1983"/>
      <c r="AJ177" s="1984"/>
      <c r="AL177" s="626" t="b">
        <v>0</v>
      </c>
      <c r="AM177" s="626" t="b">
        <v>0</v>
      </c>
      <c r="AN177" s="626" t="b">
        <v>0</v>
      </c>
    </row>
    <row r="178" spans="1:42" ht="15" customHeight="1" x14ac:dyDescent="0.15">
      <c r="A178" s="853"/>
      <c r="B178" s="854"/>
      <c r="C178" s="2667" t="s">
        <v>1909</v>
      </c>
      <c r="D178" s="2668"/>
      <c r="E178" s="2668"/>
      <c r="F178" s="2668"/>
      <c r="G178" s="2668"/>
      <c r="H178" s="2669"/>
      <c r="I178" s="1972"/>
      <c r="J178" s="1973"/>
      <c r="K178" s="1973"/>
      <c r="L178" s="1973"/>
      <c r="M178" s="1973"/>
      <c r="N178" s="1973"/>
      <c r="O178" s="1973"/>
      <c r="P178" s="1973"/>
      <c r="Q178" s="1973"/>
      <c r="R178" s="1973"/>
      <c r="S178" s="1973"/>
      <c r="T178" s="1973"/>
      <c r="U178" s="1973"/>
      <c r="V178" s="1973"/>
      <c r="W178" s="1973"/>
      <c r="X178" s="1973"/>
      <c r="Y178" s="1973"/>
      <c r="Z178" s="1973"/>
      <c r="AA178" s="1973"/>
      <c r="AB178" s="1973"/>
      <c r="AC178" s="1973"/>
      <c r="AD178" s="1973"/>
      <c r="AE178" s="1973"/>
      <c r="AF178" s="1973"/>
      <c r="AG178" s="1973"/>
      <c r="AH178" s="1973"/>
      <c r="AI178" s="1973"/>
      <c r="AJ178" s="1974"/>
    </row>
    <row r="179" spans="1:42" ht="15" customHeight="1" x14ac:dyDescent="0.15">
      <c r="A179" s="853"/>
      <c r="B179" s="854"/>
      <c r="C179" s="2670" t="s">
        <v>8643</v>
      </c>
      <c r="D179" s="2671"/>
      <c r="E179" s="2671"/>
      <c r="F179" s="2671"/>
      <c r="G179" s="2671"/>
      <c r="H179" s="2672"/>
      <c r="I179" s="1972"/>
      <c r="J179" s="1973"/>
      <c r="K179" s="1973"/>
      <c r="L179" s="1973"/>
      <c r="M179" s="1973"/>
      <c r="N179" s="1973"/>
      <c r="O179" s="1973"/>
      <c r="P179" s="1973"/>
      <c r="Q179" s="1973"/>
      <c r="R179" s="1973"/>
      <c r="S179" s="1973"/>
      <c r="T179" s="1973"/>
      <c r="U179" s="1973"/>
      <c r="V179" s="1973"/>
      <c r="W179" s="1973"/>
      <c r="X179" s="1973"/>
      <c r="Y179" s="1973"/>
      <c r="Z179" s="1973"/>
      <c r="AA179" s="1973"/>
      <c r="AB179" s="1973"/>
      <c r="AC179" s="1973"/>
      <c r="AD179" s="1973"/>
      <c r="AE179" s="1973"/>
      <c r="AF179" s="1973"/>
      <c r="AG179" s="1973"/>
      <c r="AH179" s="1973"/>
      <c r="AI179" s="1973"/>
      <c r="AJ179" s="1974"/>
    </row>
    <row r="180" spans="1:42" ht="22.5" hidden="1" customHeight="1" x14ac:dyDescent="0.15">
      <c r="A180" s="853"/>
      <c r="B180" s="854"/>
      <c r="C180" s="855" t="s">
        <v>8849</v>
      </c>
      <c r="D180" s="2673" t="s">
        <v>9040</v>
      </c>
      <c r="E180" s="2674"/>
      <c r="F180" s="2674"/>
      <c r="G180" s="2674"/>
      <c r="H180" s="2675"/>
      <c r="I180" s="811"/>
      <c r="J180" s="846"/>
      <c r="K180" s="846"/>
      <c r="L180" s="846"/>
      <c r="M180" s="846"/>
      <c r="N180" s="847"/>
      <c r="O180" s="847"/>
      <c r="P180" s="856"/>
      <c r="Q180" s="815"/>
      <c r="R180" s="816"/>
      <c r="S180" s="816"/>
      <c r="T180" s="817">
        <v>3</v>
      </c>
      <c r="U180" s="818"/>
      <c r="V180" s="2676"/>
      <c r="W180" s="2677"/>
      <c r="X180" s="2677"/>
      <c r="Y180" s="2677"/>
      <c r="Z180" s="2677"/>
      <c r="AA180" s="2678"/>
      <c r="AB180" s="1889"/>
      <c r="AC180" s="2396"/>
      <c r="AD180" s="2396"/>
      <c r="AE180" s="2396"/>
      <c r="AF180" s="2396"/>
      <c r="AG180" s="2396"/>
      <c r="AH180" s="2396"/>
      <c r="AI180" s="2396"/>
      <c r="AJ180" s="2397"/>
      <c r="AM180" s="627">
        <v>0</v>
      </c>
      <c r="AO180" s="627">
        <v>2</v>
      </c>
      <c r="AP180" s="627">
        <v>2</v>
      </c>
    </row>
    <row r="181" spans="1:42" ht="23.1" customHeight="1" x14ac:dyDescent="0.15">
      <c r="A181" s="808"/>
      <c r="B181" s="809"/>
      <c r="C181" s="2645" t="s">
        <v>8849</v>
      </c>
      <c r="D181" s="2648" t="s">
        <v>9028</v>
      </c>
      <c r="E181" s="2649"/>
      <c r="F181" s="2649"/>
      <c r="G181" s="2649"/>
      <c r="H181" s="2650"/>
      <c r="I181" s="819">
        <v>1</v>
      </c>
      <c r="J181" s="820" t="str">
        <f>IF(ISNA(VLOOKUP(I181, 出力変換_夜間支援等体制加算,4,FALSE)),0, VLOOKUP(I181, 出力変換_夜間支援等体制加算,4,FALSE)) &amp; ""</f>
        <v>1</v>
      </c>
      <c r="K181" s="821" t="s">
        <v>8923</v>
      </c>
      <c r="L181" s="820" t="str">
        <f>IF(ISNA(VLOOKUP(K181, 取込変換_夜間支援等体制加算,2,FALSE)),1, VLOOKUP(K181, 取込変換_夜間支援等体制加算,2,FALSE)) &amp; ""</f>
        <v>1</v>
      </c>
      <c r="M181" s="819"/>
      <c r="N181" s="819"/>
      <c r="O181" s="819"/>
      <c r="P181" s="819"/>
      <c r="Q181" s="2651" t="s">
        <v>9052</v>
      </c>
      <c r="R181" s="2652"/>
      <c r="S181" s="2652"/>
      <c r="T181" s="2652"/>
      <c r="U181" s="2653"/>
      <c r="V181" s="2518"/>
      <c r="W181" s="2519"/>
      <c r="X181" s="2519"/>
      <c r="Y181" s="2519"/>
      <c r="Z181" s="2519"/>
      <c r="AA181" s="2654"/>
      <c r="AB181" s="1889"/>
      <c r="AC181" s="2396"/>
      <c r="AD181" s="2396"/>
      <c r="AE181" s="2396"/>
      <c r="AF181" s="2396"/>
      <c r="AG181" s="2396"/>
      <c r="AH181" s="2396"/>
      <c r="AI181" s="2396"/>
      <c r="AJ181" s="2397"/>
      <c r="AL181" s="627">
        <v>2</v>
      </c>
      <c r="AM181" s="627">
        <v>0</v>
      </c>
    </row>
    <row r="182" spans="1:42" ht="23.1" customHeight="1" x14ac:dyDescent="0.15">
      <c r="A182" s="808"/>
      <c r="B182" s="809"/>
      <c r="C182" s="2646"/>
      <c r="D182" s="2655" t="s">
        <v>9031</v>
      </c>
      <c r="E182" s="2656"/>
      <c r="F182" s="2656"/>
      <c r="G182" s="2656"/>
      <c r="H182" s="2657"/>
      <c r="I182" s="604"/>
      <c r="J182" s="822"/>
      <c r="K182" s="606"/>
      <c r="L182" s="823"/>
      <c r="M182" s="824"/>
      <c r="N182" s="825"/>
      <c r="P182" s="826" t="s">
        <v>8694</v>
      </c>
      <c r="Q182" s="2658" t="s">
        <v>9032</v>
      </c>
      <c r="R182" s="2659"/>
      <c r="S182" s="2659"/>
      <c r="T182" s="2659"/>
      <c r="U182" s="2659"/>
      <c r="V182" s="2659"/>
      <c r="W182" s="2659"/>
      <c r="X182" s="2659"/>
      <c r="Y182" s="2659"/>
      <c r="Z182" s="2659"/>
      <c r="AA182" s="2660"/>
      <c r="AB182" s="2112"/>
      <c r="AC182" s="2113"/>
      <c r="AD182" s="2113"/>
      <c r="AE182" s="2113"/>
      <c r="AF182" s="2113"/>
      <c r="AG182" s="2113"/>
      <c r="AH182" s="2113"/>
      <c r="AI182" s="2113"/>
      <c r="AJ182" s="2635"/>
      <c r="AM182" s="627">
        <v>0</v>
      </c>
    </row>
    <row r="183" spans="1:42" ht="22.9" customHeight="1" x14ac:dyDescent="0.15">
      <c r="A183" s="808"/>
      <c r="B183" s="809"/>
      <c r="C183" s="2646"/>
      <c r="D183" s="2661" t="s">
        <v>9033</v>
      </c>
      <c r="E183" s="2662"/>
      <c r="F183" s="2662"/>
      <c r="G183" s="2662"/>
      <c r="H183" s="2663"/>
      <c r="I183" s="819">
        <v>1</v>
      </c>
      <c r="J183" s="820" t="str">
        <f>IF(ISNA(VLOOKUP(I183, 出力変換_夜間支援等体制加算Ⅰ加配職員体制の有無_付7,4,FALSE)),0, VLOOKUP(I183, 出力変換_夜間支援等体制加算Ⅰ加配職員体制の有無_付7,4,FALSE)) &amp; ""</f>
        <v>01</v>
      </c>
      <c r="K183" s="821" t="s">
        <v>9043</v>
      </c>
      <c r="L183" s="820" t="str">
        <f>IF(ISNA(VLOOKUP(K183, 取込変換_夜間支援等体制加算Ⅰ加配職員体制の有無_付7,2,FALSE)),1, VLOOKUP(K183, 取込変換_夜間支援等体制加算Ⅰ加配職員体制の有無_付7,2,FALSE)) &amp; ""</f>
        <v>1</v>
      </c>
      <c r="M183" s="819"/>
      <c r="N183" s="819"/>
      <c r="O183" s="819"/>
      <c r="P183" s="819"/>
      <c r="Q183" s="2664"/>
      <c r="R183" s="2665"/>
      <c r="S183" s="2665"/>
      <c r="T183" s="2665"/>
      <c r="U183" s="2665"/>
      <c r="V183" s="2665"/>
      <c r="W183" s="2665"/>
      <c r="X183" s="2665"/>
      <c r="Y183" s="2665"/>
      <c r="Z183" s="2665"/>
      <c r="AA183" s="2666"/>
      <c r="AB183" s="1889"/>
      <c r="AC183" s="2396"/>
      <c r="AD183" s="2396"/>
      <c r="AE183" s="2396"/>
      <c r="AF183" s="2396"/>
      <c r="AG183" s="2396"/>
      <c r="AH183" s="2396"/>
      <c r="AI183" s="2396"/>
      <c r="AJ183" s="2397"/>
    </row>
    <row r="184" spans="1:42" ht="18" customHeight="1" thickBot="1" x14ac:dyDescent="0.2">
      <c r="A184" s="827"/>
      <c r="B184" s="828"/>
      <c r="C184" s="2647"/>
      <c r="D184" s="2642" t="s">
        <v>9034</v>
      </c>
      <c r="E184" s="2643"/>
      <c r="F184" s="2643"/>
      <c r="G184" s="2643"/>
      <c r="H184" s="2644"/>
      <c r="I184" s="829">
        <v>1</v>
      </c>
      <c r="J184" s="830"/>
      <c r="K184" s="830"/>
      <c r="L184" s="830"/>
      <c r="M184" s="830"/>
      <c r="N184" s="831"/>
      <c r="O184" s="831"/>
      <c r="P184" s="831"/>
      <c r="Q184" s="831"/>
      <c r="R184" s="831"/>
      <c r="S184" s="831"/>
      <c r="T184" s="832"/>
      <c r="U184" s="832"/>
      <c r="V184" s="832"/>
      <c r="W184" s="832"/>
      <c r="X184" s="832"/>
      <c r="Y184" s="832"/>
      <c r="Z184" s="832"/>
      <c r="AA184" s="832"/>
      <c r="AB184" s="832"/>
      <c r="AC184" s="832"/>
      <c r="AD184" s="832"/>
      <c r="AE184" s="832"/>
      <c r="AF184" s="832"/>
      <c r="AG184" s="832"/>
      <c r="AH184" s="832"/>
      <c r="AI184" s="832"/>
      <c r="AJ184" s="832"/>
      <c r="AK184" s="834"/>
    </row>
    <row r="185" spans="1:42" ht="18" hidden="1" customHeight="1" x14ac:dyDescent="0.15">
      <c r="A185" s="857" t="s">
        <v>8755</v>
      </c>
      <c r="B185" s="858"/>
      <c r="C185" s="845"/>
      <c r="D185" s="838"/>
      <c r="E185" s="839"/>
      <c r="F185" s="839"/>
      <c r="G185" s="839"/>
      <c r="H185" s="840"/>
      <c r="I185" s="841"/>
      <c r="J185" s="842"/>
      <c r="K185" s="842"/>
      <c r="L185" s="842"/>
      <c r="M185" s="842"/>
      <c r="N185" s="843"/>
      <c r="O185" s="843"/>
      <c r="P185" s="843"/>
      <c r="Q185" s="843"/>
      <c r="R185" s="843"/>
      <c r="S185" s="843"/>
      <c r="T185" s="844"/>
      <c r="U185" s="844"/>
      <c r="V185" s="844"/>
      <c r="W185" s="844"/>
      <c r="X185" s="844"/>
      <c r="Y185" s="844"/>
      <c r="Z185" s="844"/>
      <c r="AA185" s="844"/>
      <c r="AB185" s="844"/>
      <c r="AC185" s="844"/>
      <c r="AD185" s="844"/>
      <c r="AE185" s="844"/>
      <c r="AF185" s="844"/>
      <c r="AG185" s="844"/>
      <c r="AH185" s="844"/>
      <c r="AI185" s="844"/>
      <c r="AJ185" s="844"/>
    </row>
    <row r="186" spans="1:42" ht="18" hidden="1" customHeight="1" x14ac:dyDescent="0.15">
      <c r="A186" s="857" t="s">
        <v>8755</v>
      </c>
      <c r="B186" s="858"/>
      <c r="C186" s="845"/>
      <c r="D186" s="838"/>
      <c r="E186" s="839"/>
      <c r="F186" s="839"/>
      <c r="G186" s="839"/>
      <c r="H186" s="840"/>
      <c r="I186" s="841"/>
      <c r="J186" s="842"/>
      <c r="K186" s="842"/>
      <c r="L186" s="842"/>
      <c r="M186" s="842"/>
      <c r="N186" s="843"/>
      <c r="O186" s="843"/>
      <c r="P186" s="843"/>
      <c r="Q186" s="843"/>
      <c r="R186" s="843"/>
      <c r="S186" s="843"/>
      <c r="T186" s="844"/>
      <c r="U186" s="844"/>
      <c r="V186" s="844"/>
      <c r="W186" s="844"/>
      <c r="X186" s="844"/>
      <c r="Y186" s="844"/>
      <c r="Z186" s="844"/>
      <c r="AA186" s="844"/>
      <c r="AB186" s="844"/>
      <c r="AC186" s="844"/>
      <c r="AD186" s="844"/>
      <c r="AE186" s="844"/>
      <c r="AF186" s="844"/>
      <c r="AG186" s="844"/>
      <c r="AH186" s="844"/>
      <c r="AI186" s="844"/>
      <c r="AJ186" s="844"/>
    </row>
    <row r="187" spans="1:42" ht="18" hidden="1" customHeight="1" x14ac:dyDescent="0.15">
      <c r="A187" s="857" t="s">
        <v>8755</v>
      </c>
      <c r="B187" s="858"/>
      <c r="C187" s="845"/>
      <c r="D187" s="838"/>
      <c r="E187" s="839"/>
      <c r="F187" s="839"/>
      <c r="G187" s="839"/>
      <c r="H187" s="840"/>
      <c r="I187" s="841"/>
      <c r="J187" s="842"/>
      <c r="K187" s="842"/>
      <c r="L187" s="842"/>
      <c r="M187" s="842"/>
      <c r="N187" s="843"/>
      <c r="O187" s="843"/>
      <c r="P187" s="843"/>
      <c r="Q187" s="843"/>
      <c r="R187" s="843"/>
      <c r="S187" s="843"/>
      <c r="T187" s="844"/>
      <c r="U187" s="844"/>
      <c r="V187" s="844"/>
      <c r="W187" s="844"/>
      <c r="X187" s="844"/>
      <c r="Y187" s="844"/>
      <c r="Z187" s="844"/>
      <c r="AA187" s="844"/>
      <c r="AB187" s="844"/>
      <c r="AC187" s="844"/>
      <c r="AD187" s="844"/>
      <c r="AE187" s="844"/>
      <c r="AF187" s="844"/>
      <c r="AG187" s="844"/>
      <c r="AH187" s="844"/>
      <c r="AI187" s="844"/>
      <c r="AJ187" s="844"/>
    </row>
    <row r="188" spans="1:42" ht="18" hidden="1" customHeight="1" thickBot="1" x14ac:dyDescent="0.2">
      <c r="A188" s="857" t="s">
        <v>8755</v>
      </c>
      <c r="B188" s="858"/>
      <c r="C188" s="845"/>
      <c r="D188" s="838"/>
      <c r="E188" s="839"/>
      <c r="F188" s="839"/>
      <c r="G188" s="839"/>
      <c r="H188" s="840"/>
      <c r="I188" s="841"/>
      <c r="J188" s="842"/>
      <c r="K188" s="842"/>
      <c r="L188" s="842"/>
      <c r="M188" s="842"/>
      <c r="N188" s="843"/>
      <c r="O188" s="843"/>
      <c r="P188" s="843"/>
      <c r="Q188" s="843"/>
      <c r="R188" s="843"/>
      <c r="S188" s="843"/>
      <c r="T188" s="844"/>
      <c r="U188" s="844"/>
      <c r="V188" s="844"/>
      <c r="W188" s="844"/>
      <c r="X188" s="844"/>
      <c r="Y188" s="844"/>
      <c r="Z188" s="844"/>
      <c r="AA188" s="844"/>
      <c r="AB188" s="844"/>
      <c r="AC188" s="844"/>
      <c r="AD188" s="844"/>
      <c r="AE188" s="844"/>
      <c r="AF188" s="844"/>
      <c r="AG188" s="844"/>
      <c r="AH188" s="844"/>
      <c r="AI188" s="844"/>
      <c r="AJ188" s="844"/>
    </row>
    <row r="189" spans="1:42" ht="15" customHeight="1" x14ac:dyDescent="0.4">
      <c r="A189" s="2375" t="s">
        <v>9007</v>
      </c>
      <c r="B189" s="2376"/>
      <c r="C189" s="2005" t="s">
        <v>9035</v>
      </c>
      <c r="D189" s="2005"/>
      <c r="E189" s="2005"/>
      <c r="F189" s="2005"/>
      <c r="G189" s="2005"/>
      <c r="H189" s="2005"/>
      <c r="I189" s="2686"/>
      <c r="J189" s="2687"/>
      <c r="K189" s="2687"/>
      <c r="L189" s="2687"/>
      <c r="M189" s="2687"/>
      <c r="N189" s="2687"/>
      <c r="O189" s="2687"/>
      <c r="P189" s="2687"/>
      <c r="Q189" s="2687"/>
      <c r="R189" s="2687"/>
      <c r="S189" s="2687"/>
      <c r="T189" s="2687"/>
      <c r="U189" s="2687"/>
      <c r="V189" s="2687"/>
      <c r="W189" s="2687"/>
      <c r="X189" s="2687"/>
      <c r="Y189" s="2687"/>
      <c r="Z189" s="2687"/>
      <c r="AA189" s="2687"/>
      <c r="AB189" s="2687"/>
      <c r="AC189" s="2687"/>
      <c r="AD189" s="2688"/>
      <c r="AE189" s="2689" t="s">
        <v>8696</v>
      </c>
      <c r="AF189" s="2689"/>
      <c r="AG189" s="2689"/>
      <c r="AH189" s="2689"/>
      <c r="AI189" s="2690"/>
      <c r="AJ189" s="2691"/>
    </row>
    <row r="190" spans="1:42" ht="15" customHeight="1" x14ac:dyDescent="0.4">
      <c r="A190" s="2377"/>
      <c r="B190" s="2378"/>
      <c r="C190" s="1952" t="s">
        <v>8602</v>
      </c>
      <c r="D190" s="1952"/>
      <c r="E190" s="1952"/>
      <c r="F190" s="1952"/>
      <c r="G190" s="1952"/>
      <c r="H190" s="1952"/>
      <c r="I190" s="2692"/>
      <c r="J190" s="2693"/>
      <c r="K190" s="2693"/>
      <c r="L190" s="2693"/>
      <c r="M190" s="2693"/>
      <c r="N190" s="2693"/>
      <c r="O190" s="2693"/>
      <c r="P190" s="2693"/>
      <c r="Q190" s="2693"/>
      <c r="R190" s="2693"/>
      <c r="S190" s="2693"/>
      <c r="T190" s="2693"/>
      <c r="U190" s="2693"/>
      <c r="V190" s="2693"/>
      <c r="W190" s="2693"/>
      <c r="X190" s="2693"/>
      <c r="Y190" s="2693"/>
      <c r="Z190" s="2693"/>
      <c r="AA190" s="2693"/>
      <c r="AB190" s="2693"/>
      <c r="AC190" s="2693"/>
      <c r="AD190" s="2693"/>
      <c r="AE190" s="2693"/>
      <c r="AF190" s="2693"/>
      <c r="AG190" s="2693"/>
      <c r="AH190" s="2693"/>
      <c r="AI190" s="2693"/>
      <c r="AJ190" s="2694"/>
    </row>
    <row r="191" spans="1:42" ht="15" customHeight="1" x14ac:dyDescent="0.4">
      <c r="A191" s="2377"/>
      <c r="B191" s="2378"/>
      <c r="C191" s="1860" t="s">
        <v>8603</v>
      </c>
      <c r="D191" s="1860"/>
      <c r="E191" s="1860"/>
      <c r="F191" s="1860"/>
      <c r="G191" s="1860"/>
      <c r="H191" s="1860"/>
      <c r="I191" s="1956" t="s">
        <v>9036</v>
      </c>
      <c r="J191" s="1957"/>
      <c r="K191" s="2685"/>
      <c r="L191" s="2685"/>
      <c r="M191" s="2685"/>
      <c r="N191" s="2685"/>
      <c r="O191" s="2685"/>
      <c r="P191" s="2724"/>
      <c r="Q191" s="1499" t="s">
        <v>8605</v>
      </c>
      <c r="R191" s="1500"/>
      <c r="S191" s="1500"/>
      <c r="T191" s="1500"/>
      <c r="U191" s="1500"/>
      <c r="V191" s="1500"/>
      <c r="W191" s="1500"/>
      <c r="X191" s="1500"/>
      <c r="Y191" s="1500"/>
      <c r="Z191" s="1500"/>
      <c r="AA191" s="1500"/>
      <c r="AB191" s="1500"/>
      <c r="AC191" s="1500"/>
      <c r="AD191" s="1500"/>
      <c r="AE191" s="1500"/>
      <c r="AF191" s="1500"/>
      <c r="AG191" s="1500"/>
      <c r="AH191" s="1500"/>
      <c r="AI191" s="1500"/>
      <c r="AJ191" s="1501"/>
    </row>
    <row r="192" spans="1:42" ht="15" customHeight="1" x14ac:dyDescent="0.4">
      <c r="A192" s="2377"/>
      <c r="B192" s="2378"/>
      <c r="C192" s="1860"/>
      <c r="D192" s="1860"/>
      <c r="E192" s="1860"/>
      <c r="F192" s="1860"/>
      <c r="G192" s="1860"/>
      <c r="H192" s="1860"/>
      <c r="I192" s="2029" t="s">
        <v>7933</v>
      </c>
      <c r="J192" s="2029"/>
      <c r="K192" s="2029"/>
      <c r="L192" s="2029"/>
      <c r="M192" s="2029"/>
      <c r="N192" s="2029"/>
      <c r="O192" s="2029"/>
      <c r="P192" s="2029"/>
      <c r="Q192" s="2029"/>
      <c r="R192" s="2029"/>
      <c r="S192" s="2029"/>
      <c r="T192" s="2029"/>
      <c r="U192" s="2029"/>
      <c r="V192" s="2029"/>
      <c r="W192" s="2029"/>
      <c r="X192" s="2029"/>
      <c r="Y192" s="2029"/>
      <c r="Z192" s="2029"/>
      <c r="AA192" s="2029"/>
      <c r="AB192" s="2029"/>
      <c r="AC192" s="2029"/>
      <c r="AD192" s="2029"/>
      <c r="AE192" s="2029"/>
      <c r="AF192" s="2029"/>
      <c r="AG192" s="2029"/>
      <c r="AH192" s="2029"/>
      <c r="AI192" s="2029"/>
      <c r="AJ192" s="2030"/>
    </row>
    <row r="193" spans="1:42" ht="15" customHeight="1" x14ac:dyDescent="0.4">
      <c r="A193" s="2377"/>
      <c r="B193" s="2378"/>
      <c r="C193" s="1860"/>
      <c r="D193" s="1860"/>
      <c r="E193" s="1860"/>
      <c r="F193" s="1860"/>
      <c r="G193" s="1860"/>
      <c r="H193" s="1860"/>
      <c r="I193" s="1963" t="s">
        <v>7933</v>
      </c>
      <c r="J193" s="1963"/>
      <c r="K193" s="1963"/>
      <c r="L193" s="1963"/>
      <c r="M193" s="1963"/>
      <c r="N193" s="1963"/>
      <c r="O193" s="1963"/>
      <c r="P193" s="1963"/>
      <c r="Q193" s="1963"/>
      <c r="R193" s="1963"/>
      <c r="S193" s="1963"/>
      <c r="T193" s="1963"/>
      <c r="U193" s="1963"/>
      <c r="V193" s="1963"/>
      <c r="W193" s="1963"/>
      <c r="X193" s="1963"/>
      <c r="Y193" s="1963"/>
      <c r="Z193" s="1963"/>
      <c r="AA193" s="1963"/>
      <c r="AB193" s="1963"/>
      <c r="AC193" s="1963"/>
      <c r="AD193" s="1963"/>
      <c r="AE193" s="1963"/>
      <c r="AF193" s="1963"/>
      <c r="AG193" s="1963"/>
      <c r="AH193" s="1963"/>
      <c r="AI193" s="1963"/>
      <c r="AJ193" s="1964"/>
    </row>
    <row r="194" spans="1:42" ht="15" customHeight="1" x14ac:dyDescent="0.4">
      <c r="A194" s="2377"/>
      <c r="B194" s="2378"/>
      <c r="C194" s="1860" t="s">
        <v>9048</v>
      </c>
      <c r="D194" s="1860"/>
      <c r="E194" s="1860"/>
      <c r="F194" s="1860"/>
      <c r="G194" s="1860"/>
      <c r="H194" s="1860"/>
      <c r="I194" s="2705">
        <v>1</v>
      </c>
      <c r="J194" s="2706"/>
      <c r="K194" s="2706"/>
      <c r="L194" s="2706"/>
      <c r="M194" s="2706"/>
      <c r="N194" s="2706"/>
      <c r="O194" s="2706"/>
      <c r="P194" s="2706"/>
      <c r="Q194" s="2706"/>
      <c r="R194" s="2706"/>
      <c r="S194" s="2706"/>
      <c r="T194" s="2706"/>
      <c r="U194" s="2706"/>
      <c r="V194" s="2706"/>
      <c r="W194" s="2706"/>
      <c r="X194" s="2706"/>
      <c r="Y194" s="2706"/>
      <c r="Z194" s="2706"/>
      <c r="AA194" s="2706"/>
      <c r="AB194" s="2706"/>
      <c r="AC194" s="2706"/>
      <c r="AD194" s="2706"/>
      <c r="AE194" s="2706"/>
      <c r="AF194" s="2706"/>
      <c r="AG194" s="2706"/>
      <c r="AH194" s="2706"/>
      <c r="AI194" s="2706"/>
      <c r="AJ194" s="2707"/>
    </row>
    <row r="195" spans="1:42" ht="15" customHeight="1" x14ac:dyDescent="0.4">
      <c r="A195" s="2377"/>
      <c r="B195" s="2378"/>
      <c r="C195" s="1860" t="s">
        <v>8606</v>
      </c>
      <c r="D195" s="1860"/>
      <c r="E195" s="1860"/>
      <c r="F195" s="1860"/>
      <c r="G195" s="1860"/>
      <c r="H195" s="1860"/>
      <c r="I195" s="1860" t="s">
        <v>9037</v>
      </c>
      <c r="J195" s="1860"/>
      <c r="K195" s="1860"/>
      <c r="L195" s="1860"/>
      <c r="M195" s="1911" t="s">
        <v>7933</v>
      </c>
      <c r="N195" s="1911"/>
      <c r="O195" s="1911"/>
      <c r="P195" s="1911"/>
      <c r="Q195" s="1911"/>
      <c r="R195" s="1911"/>
      <c r="S195" s="1911"/>
      <c r="T195" s="1911"/>
      <c r="U195" s="1911"/>
      <c r="V195" s="1911"/>
      <c r="W195" s="1860" t="s">
        <v>8607</v>
      </c>
      <c r="X195" s="1860"/>
      <c r="Y195" s="1860"/>
      <c r="Z195" s="1860"/>
      <c r="AA195" s="1918" t="s">
        <v>7933</v>
      </c>
      <c r="AB195" s="2018"/>
      <c r="AC195" s="2018"/>
      <c r="AD195" s="2018"/>
      <c r="AE195" s="2018"/>
      <c r="AF195" s="2018"/>
      <c r="AG195" s="2018"/>
      <c r="AH195" s="2018"/>
      <c r="AI195" s="2018"/>
      <c r="AJ195" s="2019"/>
    </row>
    <row r="196" spans="1:42" ht="15" customHeight="1" x14ac:dyDescent="0.4">
      <c r="A196" s="2377"/>
      <c r="B196" s="2378"/>
      <c r="C196" s="2667" t="s">
        <v>9009</v>
      </c>
      <c r="D196" s="2668"/>
      <c r="E196" s="2668"/>
      <c r="F196" s="2668"/>
      <c r="G196" s="2668"/>
      <c r="H196" s="2669"/>
      <c r="I196" s="2695"/>
      <c r="J196" s="2696"/>
      <c r="K196" s="2696"/>
      <c r="L196" s="2696"/>
      <c r="M196" s="2696"/>
      <c r="N196" s="2696"/>
      <c r="O196" s="2696"/>
      <c r="P196" s="2696"/>
      <c r="Q196" s="2696"/>
      <c r="R196" s="2696"/>
      <c r="S196" s="2696"/>
      <c r="T196" s="2696"/>
      <c r="U196" s="2696"/>
      <c r="V196" s="2696"/>
      <c r="W196" s="2696"/>
      <c r="X196" s="2696"/>
      <c r="Y196" s="2696"/>
      <c r="Z196" s="2696"/>
      <c r="AA196" s="2696"/>
      <c r="AB196" s="2696"/>
      <c r="AC196" s="2696"/>
      <c r="AD196" s="2696"/>
      <c r="AE196" s="2696"/>
      <c r="AF196" s="2696"/>
      <c r="AG196" s="2696"/>
      <c r="AH196" s="2696"/>
      <c r="AI196" s="2696"/>
      <c r="AJ196" s="2697"/>
    </row>
    <row r="197" spans="1:42" ht="18" customHeight="1" x14ac:dyDescent="0.4">
      <c r="A197" s="2377"/>
      <c r="B197" s="2378"/>
      <c r="C197" s="2667" t="s">
        <v>9010</v>
      </c>
      <c r="D197" s="2668"/>
      <c r="E197" s="2668"/>
      <c r="F197" s="2668"/>
      <c r="G197" s="2668"/>
      <c r="H197" s="2669"/>
      <c r="I197" s="2167">
        <v>4</v>
      </c>
      <c r="J197" s="2168"/>
      <c r="K197" s="2168"/>
      <c r="L197" s="2168"/>
      <c r="M197" s="2168"/>
      <c r="N197" s="2168"/>
      <c r="O197" s="2168"/>
      <c r="P197" s="2168"/>
      <c r="Q197" s="2168"/>
      <c r="R197" s="2168"/>
      <c r="S197" s="2168"/>
      <c r="T197" s="2168"/>
      <c r="U197" s="2168"/>
      <c r="V197" s="2168"/>
      <c r="W197" s="2168"/>
      <c r="X197" s="2168"/>
      <c r="Y197" s="2168"/>
      <c r="Z197" s="2671" t="s">
        <v>9011</v>
      </c>
      <c r="AA197" s="2671"/>
      <c r="AB197" s="2671"/>
      <c r="AC197" s="2671"/>
      <c r="AD197" s="2671"/>
      <c r="AE197" s="2715"/>
      <c r="AF197" s="2716"/>
      <c r="AG197" s="2716"/>
      <c r="AH197" s="2716"/>
      <c r="AI197" s="2716"/>
      <c r="AJ197" s="2717"/>
    </row>
    <row r="198" spans="1:42" ht="15" customHeight="1" x14ac:dyDescent="0.4">
      <c r="A198" s="2377"/>
      <c r="B198" s="2378"/>
      <c r="C198" s="2667" t="s">
        <v>9012</v>
      </c>
      <c r="D198" s="2668"/>
      <c r="E198" s="2668"/>
      <c r="F198" s="2668"/>
      <c r="G198" s="2668"/>
      <c r="H198" s="2669"/>
      <c r="I198" s="2695"/>
      <c r="J198" s="2696"/>
      <c r="K198" s="2696"/>
      <c r="L198" s="2696"/>
      <c r="M198" s="2696"/>
      <c r="N198" s="2696"/>
      <c r="O198" s="2696"/>
      <c r="P198" s="2696"/>
      <c r="Q198" s="2696"/>
      <c r="R198" s="2696"/>
      <c r="S198" s="2696"/>
      <c r="T198" s="2696"/>
      <c r="U198" s="2696"/>
      <c r="V198" s="2696"/>
      <c r="W198" s="2696"/>
      <c r="X198" s="2696"/>
      <c r="Y198" s="2696"/>
      <c r="Z198" s="2696"/>
      <c r="AA198" s="2696"/>
      <c r="AB198" s="2696"/>
      <c r="AC198" s="2696"/>
      <c r="AD198" s="2696"/>
      <c r="AE198" s="2696"/>
      <c r="AF198" s="2696"/>
      <c r="AG198" s="2696"/>
      <c r="AH198" s="2696"/>
      <c r="AI198" s="2696"/>
      <c r="AJ198" s="2697"/>
    </row>
    <row r="199" spans="1:42" ht="15" customHeight="1" x14ac:dyDescent="0.4">
      <c r="A199" s="2377"/>
      <c r="B199" s="2378"/>
      <c r="C199" s="2698" t="s">
        <v>9013</v>
      </c>
      <c r="D199" s="2668"/>
      <c r="E199" s="2668"/>
      <c r="F199" s="2668"/>
      <c r="G199" s="2668"/>
      <c r="H199" s="2669"/>
      <c r="I199" s="1884" t="s">
        <v>9014</v>
      </c>
      <c r="J199" s="1909"/>
      <c r="K199" s="2685"/>
      <c r="L199" s="2685"/>
      <c r="M199" s="2685"/>
      <c r="N199" s="2685"/>
      <c r="O199" s="2685"/>
      <c r="P199" s="1916" t="s">
        <v>9015</v>
      </c>
      <c r="Q199" s="2681"/>
      <c r="R199" s="1884" t="s">
        <v>9016</v>
      </c>
      <c r="S199" s="1909"/>
      <c r="T199" s="2685"/>
      <c r="U199" s="2685"/>
      <c r="V199" s="2685"/>
      <c r="W199" s="2685"/>
      <c r="X199" s="2685"/>
      <c r="Y199" s="1916" t="s">
        <v>9015</v>
      </c>
      <c r="Z199" s="1916"/>
      <c r="AA199" s="2702" t="s">
        <v>9017</v>
      </c>
      <c r="AB199" s="2703"/>
      <c r="AC199" s="2704"/>
      <c r="AD199" s="2685"/>
      <c r="AE199" s="2685"/>
      <c r="AF199" s="2685"/>
      <c r="AG199" s="2685"/>
      <c r="AH199" s="2685"/>
      <c r="AI199" s="1916" t="s">
        <v>9015</v>
      </c>
      <c r="AJ199" s="1917"/>
    </row>
    <row r="200" spans="1:42" ht="27" customHeight="1" x14ac:dyDescent="0.4">
      <c r="A200" s="2377"/>
      <c r="B200" s="2378"/>
      <c r="C200" s="2699"/>
      <c r="D200" s="2700"/>
      <c r="E200" s="2700"/>
      <c r="F200" s="2700"/>
      <c r="G200" s="2700"/>
      <c r="H200" s="2701"/>
      <c r="I200" s="1884" t="s">
        <v>9018</v>
      </c>
      <c r="J200" s="1981"/>
      <c r="K200" s="1981"/>
      <c r="L200" s="1909"/>
      <c r="M200" s="2685"/>
      <c r="N200" s="2685"/>
      <c r="O200" s="2685"/>
      <c r="P200" s="1916" t="s">
        <v>9019</v>
      </c>
      <c r="Q200" s="2681"/>
      <c r="R200" s="1884" t="s">
        <v>9020</v>
      </c>
      <c r="S200" s="1981"/>
      <c r="T200" s="1981"/>
      <c r="U200" s="1981"/>
      <c r="V200" s="1981"/>
      <c r="W200" s="1981"/>
      <c r="X200" s="1909"/>
      <c r="Y200" s="1972"/>
      <c r="Z200" s="1973"/>
      <c r="AA200" s="1973"/>
      <c r="AB200" s="1973"/>
      <c r="AC200" s="1973"/>
      <c r="AD200" s="1973"/>
      <c r="AE200" s="1973"/>
      <c r="AF200" s="1973"/>
      <c r="AG200" s="1973"/>
      <c r="AH200" s="1973"/>
      <c r="AI200" s="1973"/>
      <c r="AJ200" s="1974"/>
    </row>
    <row r="201" spans="1:42" ht="15" customHeight="1" x14ac:dyDescent="0.4">
      <c r="A201" s="2377"/>
      <c r="B201" s="2378"/>
      <c r="C201" s="2670" t="s">
        <v>9021</v>
      </c>
      <c r="D201" s="2671"/>
      <c r="E201" s="2671"/>
      <c r="F201" s="2671"/>
      <c r="G201" s="2671"/>
      <c r="H201" s="2672"/>
      <c r="I201" s="1919"/>
      <c r="J201" s="1920"/>
      <c r="K201" s="1920"/>
      <c r="L201" s="1920"/>
      <c r="M201" s="1920"/>
      <c r="N201" s="1920"/>
      <c r="O201" s="1920"/>
      <c r="P201" s="1916" t="s">
        <v>8694</v>
      </c>
      <c r="Q201" s="2681"/>
      <c r="R201" s="2682"/>
      <c r="S201" s="2683"/>
      <c r="T201" s="2683"/>
      <c r="U201" s="2683"/>
      <c r="V201" s="2683"/>
      <c r="W201" s="2683"/>
      <c r="X201" s="2683"/>
      <c r="Y201" s="2683"/>
      <c r="Z201" s="2683"/>
      <c r="AA201" s="2683"/>
      <c r="AB201" s="2683"/>
      <c r="AC201" s="2683"/>
      <c r="AD201" s="2683"/>
      <c r="AE201" s="2683"/>
      <c r="AF201" s="2683"/>
      <c r="AG201" s="2683"/>
      <c r="AH201" s="2683"/>
      <c r="AI201" s="2683"/>
      <c r="AJ201" s="2684"/>
    </row>
    <row r="202" spans="1:42" ht="15" customHeight="1" x14ac:dyDescent="0.4">
      <c r="A202" s="2377"/>
      <c r="B202" s="2378"/>
      <c r="C202" s="2670" t="s">
        <v>9022</v>
      </c>
      <c r="D202" s="2671"/>
      <c r="E202" s="2671"/>
      <c r="F202" s="2671"/>
      <c r="G202" s="2671"/>
      <c r="H202" s="2672"/>
      <c r="I202" s="1919"/>
      <c r="J202" s="1920"/>
      <c r="K202" s="1920"/>
      <c r="L202" s="1920"/>
      <c r="M202" s="1920"/>
      <c r="N202" s="1920"/>
      <c r="O202" s="1920"/>
      <c r="P202" s="1916" t="s">
        <v>9023</v>
      </c>
      <c r="Q202" s="2681"/>
      <c r="R202" s="1884" t="s">
        <v>9024</v>
      </c>
      <c r="S202" s="1981"/>
      <c r="T202" s="1981"/>
      <c r="U202" s="1981"/>
      <c r="V202" s="1981"/>
      <c r="W202" s="1909"/>
      <c r="X202" s="1919"/>
      <c r="Y202" s="1920"/>
      <c r="Z202" s="1920"/>
      <c r="AA202" s="1920"/>
      <c r="AB202" s="1920"/>
      <c r="AC202" s="1920"/>
      <c r="AD202" s="1920"/>
      <c r="AE202" s="1916" t="s">
        <v>9023</v>
      </c>
      <c r="AF202" s="1916"/>
      <c r="AG202" s="1916"/>
      <c r="AH202" s="1916"/>
      <c r="AI202" s="1916"/>
      <c r="AJ202" s="1917"/>
    </row>
    <row r="203" spans="1:42" ht="15" customHeight="1" x14ac:dyDescent="0.15">
      <c r="A203" s="2679" t="s">
        <v>9053</v>
      </c>
      <c r="B203" s="2680"/>
      <c r="C203" s="2670" t="s">
        <v>9025</v>
      </c>
      <c r="D203" s="2671"/>
      <c r="E203" s="2671"/>
      <c r="F203" s="2671"/>
      <c r="G203" s="2671"/>
      <c r="H203" s="2671"/>
      <c r="I203" s="2671"/>
      <c r="J203" s="2671"/>
      <c r="K203" s="2671"/>
      <c r="L203" s="2671"/>
      <c r="M203" s="2671"/>
      <c r="N203" s="2671"/>
      <c r="O203" s="2671"/>
      <c r="P203" s="2671"/>
      <c r="Q203" s="2672"/>
      <c r="R203" s="1920"/>
      <c r="S203" s="1920"/>
      <c r="T203" s="1920"/>
      <c r="U203" s="1920"/>
      <c r="V203" s="1920"/>
      <c r="W203" s="1920"/>
      <c r="X203" s="1920"/>
      <c r="Y203" s="1920"/>
      <c r="Z203" s="1920"/>
      <c r="AA203" s="1920"/>
      <c r="AB203" s="1920"/>
      <c r="AC203" s="1920"/>
      <c r="AD203" s="1920"/>
      <c r="AE203" s="1916" t="s">
        <v>9026</v>
      </c>
      <c r="AF203" s="1916"/>
      <c r="AG203" s="1916"/>
      <c r="AH203" s="1916"/>
      <c r="AI203" s="1916"/>
      <c r="AJ203" s="1917"/>
    </row>
    <row r="204" spans="1:42" ht="18" customHeight="1" x14ac:dyDescent="0.15">
      <c r="A204" s="808"/>
      <c r="B204" s="809"/>
      <c r="C204" s="2670" t="s">
        <v>8641</v>
      </c>
      <c r="D204" s="2671"/>
      <c r="E204" s="2671"/>
      <c r="F204" s="2671"/>
      <c r="G204" s="2671"/>
      <c r="H204" s="2672"/>
      <c r="I204" s="1982"/>
      <c r="J204" s="1983"/>
      <c r="K204" s="1983"/>
      <c r="L204" s="1983"/>
      <c r="M204" s="1983"/>
      <c r="N204" s="1983"/>
      <c r="O204" s="1983"/>
      <c r="P204" s="1983"/>
      <c r="Q204" s="1983"/>
      <c r="R204" s="1983"/>
      <c r="S204" s="1983"/>
      <c r="T204" s="1983"/>
      <c r="U204" s="1983"/>
      <c r="V204" s="1983"/>
      <c r="W204" s="1983"/>
      <c r="X204" s="1983"/>
      <c r="Y204" s="1983"/>
      <c r="Z204" s="1983"/>
      <c r="AA204" s="1983"/>
      <c r="AB204" s="1983"/>
      <c r="AC204" s="1983"/>
      <c r="AD204" s="1983"/>
      <c r="AE204" s="1983"/>
      <c r="AF204" s="1983"/>
      <c r="AG204" s="1983"/>
      <c r="AH204" s="1983"/>
      <c r="AI204" s="1983"/>
      <c r="AJ204" s="1984"/>
      <c r="AL204" s="626" t="b">
        <v>0</v>
      </c>
      <c r="AM204" s="626" t="b">
        <v>0</v>
      </c>
      <c r="AN204" s="626" t="b">
        <v>0</v>
      </c>
    </row>
    <row r="205" spans="1:42" ht="15" customHeight="1" x14ac:dyDescent="0.15">
      <c r="A205" s="808"/>
      <c r="B205" s="809"/>
      <c r="C205" s="2667" t="s">
        <v>1909</v>
      </c>
      <c r="D205" s="2668"/>
      <c r="E205" s="2668"/>
      <c r="F205" s="2668"/>
      <c r="G205" s="2668"/>
      <c r="H205" s="2669"/>
      <c r="I205" s="1972"/>
      <c r="J205" s="1973"/>
      <c r="K205" s="1973"/>
      <c r="L205" s="1973"/>
      <c r="M205" s="1973"/>
      <c r="N205" s="1973"/>
      <c r="O205" s="1973"/>
      <c r="P205" s="1973"/>
      <c r="Q205" s="1973"/>
      <c r="R205" s="1973"/>
      <c r="S205" s="1973"/>
      <c r="T205" s="1973"/>
      <c r="U205" s="1973"/>
      <c r="V205" s="1973"/>
      <c r="W205" s="1973"/>
      <c r="X205" s="1973"/>
      <c r="Y205" s="1973"/>
      <c r="Z205" s="1973"/>
      <c r="AA205" s="1973"/>
      <c r="AB205" s="1973"/>
      <c r="AC205" s="1973"/>
      <c r="AD205" s="1973"/>
      <c r="AE205" s="1973"/>
      <c r="AF205" s="1973"/>
      <c r="AG205" s="1973"/>
      <c r="AH205" s="1973"/>
      <c r="AI205" s="1973"/>
      <c r="AJ205" s="1974"/>
    </row>
    <row r="206" spans="1:42" ht="15" customHeight="1" x14ac:dyDescent="0.15">
      <c r="A206" s="808"/>
      <c r="B206" s="809"/>
      <c r="C206" s="2670" t="s">
        <v>8643</v>
      </c>
      <c r="D206" s="2671"/>
      <c r="E206" s="2671"/>
      <c r="F206" s="2671"/>
      <c r="G206" s="2671"/>
      <c r="H206" s="2671"/>
      <c r="I206" s="1972"/>
      <c r="J206" s="1973"/>
      <c r="K206" s="1973"/>
      <c r="L206" s="1973"/>
      <c r="M206" s="1973"/>
      <c r="N206" s="1973"/>
      <c r="O206" s="1973"/>
      <c r="P206" s="1973"/>
      <c r="Q206" s="1973"/>
      <c r="R206" s="1973"/>
      <c r="S206" s="1973"/>
      <c r="T206" s="1973"/>
      <c r="U206" s="1973"/>
      <c r="V206" s="1973"/>
      <c r="W206" s="1973"/>
      <c r="X206" s="1973"/>
      <c r="Y206" s="1973"/>
      <c r="Z206" s="1973"/>
      <c r="AA206" s="1973"/>
      <c r="AB206" s="1973"/>
      <c r="AC206" s="1973"/>
      <c r="AD206" s="1973"/>
      <c r="AE206" s="1973"/>
      <c r="AF206" s="1973"/>
      <c r="AG206" s="1973"/>
      <c r="AH206" s="1973"/>
      <c r="AI206" s="1973"/>
      <c r="AJ206" s="1974"/>
    </row>
    <row r="207" spans="1:42" ht="22.5" hidden="1" customHeight="1" x14ac:dyDescent="0.15">
      <c r="A207" s="808"/>
      <c r="B207" s="809"/>
      <c r="C207" s="855" t="s">
        <v>8849</v>
      </c>
      <c r="D207" s="2673" t="s">
        <v>9040</v>
      </c>
      <c r="E207" s="2674"/>
      <c r="F207" s="2674"/>
      <c r="G207" s="2674"/>
      <c r="H207" s="2675"/>
      <c r="I207" s="811"/>
      <c r="J207" s="846"/>
      <c r="K207" s="846"/>
      <c r="L207" s="846"/>
      <c r="M207" s="846"/>
      <c r="N207" s="847"/>
      <c r="O207" s="847"/>
      <c r="P207" s="856"/>
      <c r="Q207" s="815"/>
      <c r="R207" s="816"/>
      <c r="S207" s="816"/>
      <c r="T207" s="817">
        <v>3</v>
      </c>
      <c r="U207" s="818"/>
      <c r="V207" s="2676"/>
      <c r="W207" s="2677"/>
      <c r="X207" s="2677"/>
      <c r="Y207" s="2677"/>
      <c r="Z207" s="2677"/>
      <c r="AA207" s="2678"/>
      <c r="AB207" s="1889"/>
      <c r="AC207" s="2396"/>
      <c r="AD207" s="2396"/>
      <c r="AE207" s="2396"/>
      <c r="AF207" s="2396"/>
      <c r="AG207" s="2396"/>
      <c r="AH207" s="2396"/>
      <c r="AI207" s="2396"/>
      <c r="AJ207" s="2397"/>
      <c r="AM207" s="627">
        <v>0</v>
      </c>
      <c r="AO207" s="627">
        <v>2</v>
      </c>
      <c r="AP207" s="627">
        <v>2</v>
      </c>
    </row>
    <row r="208" spans="1:42" ht="23.1" customHeight="1" x14ac:dyDescent="0.15">
      <c r="A208" s="808"/>
      <c r="B208" s="809"/>
      <c r="C208" s="2645" t="s">
        <v>8849</v>
      </c>
      <c r="D208" s="2648" t="s">
        <v>9028</v>
      </c>
      <c r="E208" s="2649"/>
      <c r="F208" s="2649"/>
      <c r="G208" s="2649"/>
      <c r="H208" s="2650"/>
      <c r="I208" s="819">
        <v>1</v>
      </c>
      <c r="J208" s="820" t="str">
        <f>IF(ISNA(VLOOKUP(I208, 出力変換_夜間支援等体制加算,4,FALSE)),0, VLOOKUP(I208, 出力変換_夜間支援等体制加算,4,FALSE)) &amp; ""</f>
        <v>1</v>
      </c>
      <c r="K208" s="821" t="s">
        <v>9041</v>
      </c>
      <c r="L208" s="820" t="str">
        <f>IF(ISNA(VLOOKUP(K208, 取込変換_夜間支援等体制加算,2,FALSE)),1, VLOOKUP(K208, 取込変換_夜間支援等体制加算,2,FALSE)) &amp; ""</f>
        <v>1</v>
      </c>
      <c r="M208" s="819"/>
      <c r="N208" s="819"/>
      <c r="O208" s="819"/>
      <c r="P208" s="819"/>
      <c r="Q208" s="2651" t="s">
        <v>9042</v>
      </c>
      <c r="R208" s="2652"/>
      <c r="S208" s="2652"/>
      <c r="T208" s="2652"/>
      <c r="U208" s="2653"/>
      <c r="V208" s="2518"/>
      <c r="W208" s="2519"/>
      <c r="X208" s="2519"/>
      <c r="Y208" s="2519"/>
      <c r="Z208" s="2519"/>
      <c r="AA208" s="2654"/>
      <c r="AB208" s="1889"/>
      <c r="AC208" s="2396"/>
      <c r="AD208" s="2396"/>
      <c r="AE208" s="2396"/>
      <c r="AF208" s="2396"/>
      <c r="AG208" s="2396"/>
      <c r="AH208" s="2396"/>
      <c r="AI208" s="2396"/>
      <c r="AJ208" s="2397"/>
      <c r="AL208" s="627">
        <v>2</v>
      </c>
      <c r="AM208" s="627">
        <v>0</v>
      </c>
    </row>
    <row r="209" spans="1:39" ht="23.1" customHeight="1" x14ac:dyDescent="0.15">
      <c r="A209" s="808"/>
      <c r="B209" s="809"/>
      <c r="C209" s="2646"/>
      <c r="D209" s="2655" t="s">
        <v>9031</v>
      </c>
      <c r="E209" s="2656"/>
      <c r="F209" s="2656"/>
      <c r="G209" s="2656"/>
      <c r="H209" s="2657"/>
      <c r="I209" s="604"/>
      <c r="J209" s="822"/>
      <c r="K209" s="606"/>
      <c r="L209" s="823"/>
      <c r="M209" s="824"/>
      <c r="N209" s="825"/>
      <c r="P209" s="826" t="s">
        <v>8694</v>
      </c>
      <c r="Q209" s="2658" t="s">
        <v>9032</v>
      </c>
      <c r="R209" s="2659"/>
      <c r="S209" s="2659"/>
      <c r="T209" s="2659"/>
      <c r="U209" s="2659"/>
      <c r="V209" s="2659"/>
      <c r="W209" s="2659"/>
      <c r="X209" s="2659"/>
      <c r="Y209" s="2659"/>
      <c r="Z209" s="2659"/>
      <c r="AA209" s="2660"/>
      <c r="AB209" s="2112"/>
      <c r="AC209" s="2113"/>
      <c r="AD209" s="2113"/>
      <c r="AE209" s="2113"/>
      <c r="AF209" s="2113"/>
      <c r="AG209" s="2113"/>
      <c r="AH209" s="2113"/>
      <c r="AI209" s="2113"/>
      <c r="AJ209" s="2635"/>
      <c r="AM209" s="627">
        <v>0</v>
      </c>
    </row>
    <row r="210" spans="1:39" ht="22.9" customHeight="1" x14ac:dyDescent="0.15">
      <c r="A210" s="808"/>
      <c r="B210" s="809"/>
      <c r="C210" s="2646"/>
      <c r="D210" s="2661" t="s">
        <v>9033</v>
      </c>
      <c r="E210" s="2662"/>
      <c r="F210" s="2662"/>
      <c r="G210" s="2662"/>
      <c r="H210" s="2663"/>
      <c r="I210" s="819">
        <v>1</v>
      </c>
      <c r="J210" s="820" t="str">
        <f>IF(ISNA(VLOOKUP(I210, 出力変換_夜間支援等体制加算Ⅰ加配職員体制の有無_付7,4,FALSE)),0, VLOOKUP(I210, 出力変換_夜間支援等体制加算Ⅰ加配職員体制の有無_付7,4,FALSE)) &amp; ""</f>
        <v>01</v>
      </c>
      <c r="K210" s="821" t="s">
        <v>9041</v>
      </c>
      <c r="L210" s="820" t="str">
        <f>IF(ISNA(VLOOKUP(K210, 取込変換_夜間支援等体制加算Ⅰ加配職員体制の有無_付7,2,FALSE)),1, VLOOKUP(K210, 取込変換_夜間支援等体制加算Ⅰ加配職員体制の有無_付7,2,FALSE)) &amp; ""</f>
        <v>1</v>
      </c>
      <c r="M210" s="819"/>
      <c r="N210" s="819"/>
      <c r="O210" s="819"/>
      <c r="P210" s="819"/>
      <c r="Q210" s="2664"/>
      <c r="R210" s="2665"/>
      <c r="S210" s="2665"/>
      <c r="T210" s="2665"/>
      <c r="U210" s="2665"/>
      <c r="V210" s="2665"/>
      <c r="W210" s="2665"/>
      <c r="X210" s="2665"/>
      <c r="Y210" s="2665"/>
      <c r="Z210" s="2665"/>
      <c r="AA210" s="2666"/>
      <c r="AB210" s="1889"/>
      <c r="AC210" s="2396"/>
      <c r="AD210" s="2396"/>
      <c r="AE210" s="2396"/>
      <c r="AF210" s="2396"/>
      <c r="AG210" s="2396"/>
      <c r="AH210" s="2396"/>
      <c r="AI210" s="2396"/>
      <c r="AJ210" s="2396"/>
      <c r="AK210" s="834"/>
    </row>
    <row r="211" spans="1:39" ht="18" customHeight="1" thickBot="1" x14ac:dyDescent="0.2">
      <c r="A211" s="827"/>
      <c r="B211" s="828"/>
      <c r="C211" s="2647"/>
      <c r="D211" s="2642" t="s">
        <v>9034</v>
      </c>
      <c r="E211" s="2643"/>
      <c r="F211" s="2643"/>
      <c r="G211" s="2643"/>
      <c r="H211" s="2644"/>
      <c r="I211" s="829">
        <v>1</v>
      </c>
      <c r="J211" s="830"/>
      <c r="K211" s="830"/>
      <c r="L211" s="830"/>
      <c r="M211" s="830"/>
      <c r="N211" s="831"/>
      <c r="O211" s="831"/>
      <c r="P211" s="831"/>
      <c r="Q211" s="831"/>
      <c r="R211" s="831"/>
      <c r="S211" s="831"/>
      <c r="T211" s="832"/>
      <c r="U211" s="832"/>
      <c r="V211" s="832"/>
      <c r="W211" s="832"/>
      <c r="X211" s="832"/>
      <c r="Y211" s="832"/>
      <c r="Z211" s="832"/>
      <c r="AA211" s="832"/>
      <c r="AB211" s="832"/>
      <c r="AC211" s="832"/>
      <c r="AD211" s="832"/>
      <c r="AE211" s="832"/>
      <c r="AF211" s="832"/>
      <c r="AG211" s="832"/>
      <c r="AH211" s="832"/>
      <c r="AI211" s="832"/>
      <c r="AJ211" s="832"/>
      <c r="AK211" s="834"/>
    </row>
    <row r="212" spans="1:39" ht="18" hidden="1" customHeight="1" x14ac:dyDescent="0.15">
      <c r="A212" s="835" t="s">
        <v>8755</v>
      </c>
      <c r="B212" s="836"/>
      <c r="C212" s="845"/>
      <c r="D212" s="838"/>
      <c r="E212" s="839"/>
      <c r="F212" s="839"/>
      <c r="G212" s="839"/>
      <c r="H212" s="840"/>
      <c r="I212" s="841"/>
      <c r="J212" s="842"/>
      <c r="K212" s="842"/>
      <c r="L212" s="842"/>
      <c r="M212" s="842"/>
      <c r="N212" s="843"/>
      <c r="O212" s="843"/>
      <c r="P212" s="843"/>
      <c r="Q212" s="843"/>
      <c r="R212" s="843"/>
      <c r="S212" s="843"/>
      <c r="T212" s="844"/>
      <c r="U212" s="844"/>
      <c r="V212" s="844"/>
      <c r="W212" s="844"/>
      <c r="X212" s="844"/>
      <c r="Y212" s="844"/>
      <c r="Z212" s="844"/>
      <c r="AA212" s="844"/>
      <c r="AB212" s="844"/>
      <c r="AC212" s="844"/>
      <c r="AD212" s="844"/>
      <c r="AE212" s="844"/>
      <c r="AF212" s="844"/>
      <c r="AG212" s="844"/>
      <c r="AH212" s="844"/>
      <c r="AI212" s="844"/>
      <c r="AJ212" s="844"/>
    </row>
    <row r="213" spans="1:39" ht="18" hidden="1" customHeight="1" x14ac:dyDescent="0.15">
      <c r="A213" s="835" t="s">
        <v>8755</v>
      </c>
      <c r="B213" s="836"/>
      <c r="C213" s="845"/>
      <c r="D213" s="838"/>
      <c r="E213" s="839"/>
      <c r="F213" s="839"/>
      <c r="G213" s="839"/>
      <c r="H213" s="840"/>
      <c r="I213" s="841"/>
      <c r="J213" s="842"/>
      <c r="K213" s="842"/>
      <c r="L213" s="842"/>
      <c r="M213" s="842"/>
      <c r="N213" s="843"/>
      <c r="O213" s="843"/>
      <c r="P213" s="843"/>
      <c r="Q213" s="843"/>
      <c r="R213" s="843"/>
      <c r="S213" s="843"/>
      <c r="T213" s="844"/>
      <c r="U213" s="844"/>
      <c r="V213" s="844"/>
      <c r="W213" s="844"/>
      <c r="X213" s="844"/>
      <c r="Y213" s="844"/>
      <c r="Z213" s="844"/>
      <c r="AA213" s="844"/>
      <c r="AB213" s="844"/>
      <c r="AC213" s="844"/>
      <c r="AD213" s="844"/>
      <c r="AE213" s="844"/>
      <c r="AF213" s="844"/>
      <c r="AG213" s="844"/>
      <c r="AH213" s="844"/>
      <c r="AI213" s="844"/>
      <c r="AJ213" s="844"/>
    </row>
    <row r="214" spans="1:39" ht="18" hidden="1" customHeight="1" x14ac:dyDescent="0.15">
      <c r="A214" s="835" t="s">
        <v>8755</v>
      </c>
      <c r="B214" s="836"/>
      <c r="C214" s="845"/>
      <c r="D214" s="838"/>
      <c r="E214" s="839"/>
      <c r="F214" s="839"/>
      <c r="G214" s="839"/>
      <c r="H214" s="840"/>
      <c r="I214" s="841"/>
      <c r="J214" s="842"/>
      <c r="K214" s="842"/>
      <c r="L214" s="842"/>
      <c r="M214" s="842"/>
      <c r="N214" s="843"/>
      <c r="O214" s="843"/>
      <c r="P214" s="843"/>
      <c r="Q214" s="843"/>
      <c r="R214" s="843"/>
      <c r="S214" s="843"/>
      <c r="T214" s="844"/>
      <c r="U214" s="844"/>
      <c r="V214" s="844"/>
      <c r="W214" s="844"/>
      <c r="X214" s="844"/>
      <c r="Y214" s="844"/>
      <c r="Z214" s="844"/>
      <c r="AA214" s="844"/>
      <c r="AB214" s="844"/>
      <c r="AC214" s="844"/>
      <c r="AD214" s="844"/>
      <c r="AE214" s="844"/>
      <c r="AF214" s="844"/>
      <c r="AG214" s="844"/>
      <c r="AH214" s="844"/>
      <c r="AI214" s="844"/>
      <c r="AJ214" s="844"/>
    </row>
    <row r="215" spans="1:39" ht="18" hidden="1" customHeight="1" thickBot="1" x14ac:dyDescent="0.2">
      <c r="A215" s="835" t="s">
        <v>8755</v>
      </c>
      <c r="B215" s="836"/>
      <c r="C215" s="845"/>
      <c r="D215" s="838"/>
      <c r="E215" s="839"/>
      <c r="F215" s="839"/>
      <c r="G215" s="839"/>
      <c r="H215" s="840"/>
      <c r="I215" s="841"/>
      <c r="J215" s="842"/>
      <c r="K215" s="842"/>
      <c r="L215" s="842"/>
      <c r="M215" s="842"/>
      <c r="N215" s="843"/>
      <c r="O215" s="843"/>
      <c r="P215" s="843"/>
      <c r="Q215" s="843"/>
      <c r="R215" s="843"/>
      <c r="S215" s="843"/>
      <c r="T215" s="844"/>
      <c r="U215" s="844"/>
      <c r="V215" s="844"/>
      <c r="W215" s="844"/>
      <c r="X215" s="844"/>
      <c r="Y215" s="844"/>
      <c r="Z215" s="844"/>
      <c r="AA215" s="844"/>
      <c r="AB215" s="844"/>
      <c r="AC215" s="844"/>
      <c r="AD215" s="844"/>
      <c r="AE215" s="844"/>
      <c r="AF215" s="844"/>
      <c r="AG215" s="844"/>
      <c r="AH215" s="844"/>
      <c r="AI215" s="844"/>
      <c r="AJ215" s="844"/>
    </row>
    <row r="216" spans="1:39" ht="15" customHeight="1" x14ac:dyDescent="0.4">
      <c r="A216" s="2375" t="s">
        <v>9007</v>
      </c>
      <c r="B216" s="2376"/>
      <c r="C216" s="2005" t="s">
        <v>9035</v>
      </c>
      <c r="D216" s="2005"/>
      <c r="E216" s="2005"/>
      <c r="F216" s="2005"/>
      <c r="G216" s="2005"/>
      <c r="H216" s="2005"/>
      <c r="I216" s="2686"/>
      <c r="J216" s="2687"/>
      <c r="K216" s="2687"/>
      <c r="L216" s="2687"/>
      <c r="M216" s="2687"/>
      <c r="N216" s="2687"/>
      <c r="O216" s="2687"/>
      <c r="P216" s="2687"/>
      <c r="Q216" s="2687"/>
      <c r="R216" s="2687"/>
      <c r="S216" s="2687"/>
      <c r="T216" s="2687"/>
      <c r="U216" s="2687"/>
      <c r="V216" s="2687"/>
      <c r="W216" s="2687"/>
      <c r="X216" s="2687"/>
      <c r="Y216" s="2687"/>
      <c r="Z216" s="2687"/>
      <c r="AA216" s="2687"/>
      <c r="AB216" s="2687"/>
      <c r="AC216" s="2687"/>
      <c r="AD216" s="2688"/>
      <c r="AE216" s="2689" t="s">
        <v>8696</v>
      </c>
      <c r="AF216" s="2689"/>
      <c r="AG216" s="2689"/>
      <c r="AH216" s="2689"/>
      <c r="AI216" s="2690"/>
      <c r="AJ216" s="2691"/>
    </row>
    <row r="217" spans="1:39" ht="15" customHeight="1" x14ac:dyDescent="0.4">
      <c r="A217" s="2377"/>
      <c r="B217" s="2378"/>
      <c r="C217" s="1952" t="s">
        <v>8602</v>
      </c>
      <c r="D217" s="1952"/>
      <c r="E217" s="1952"/>
      <c r="F217" s="1952"/>
      <c r="G217" s="1952"/>
      <c r="H217" s="1952"/>
      <c r="I217" s="2692"/>
      <c r="J217" s="2693"/>
      <c r="K217" s="2693"/>
      <c r="L217" s="2693"/>
      <c r="M217" s="2693"/>
      <c r="N217" s="2693"/>
      <c r="O217" s="2693"/>
      <c r="P217" s="2693"/>
      <c r="Q217" s="2693"/>
      <c r="R217" s="2693"/>
      <c r="S217" s="2693"/>
      <c r="T217" s="2693"/>
      <c r="U217" s="2693"/>
      <c r="V217" s="2693"/>
      <c r="W217" s="2693"/>
      <c r="X217" s="2693"/>
      <c r="Y217" s="2693"/>
      <c r="Z217" s="2693"/>
      <c r="AA217" s="2693"/>
      <c r="AB217" s="2693"/>
      <c r="AC217" s="2693"/>
      <c r="AD217" s="2693"/>
      <c r="AE217" s="2693"/>
      <c r="AF217" s="2693"/>
      <c r="AG217" s="2693"/>
      <c r="AH217" s="2693"/>
      <c r="AI217" s="2693"/>
      <c r="AJ217" s="2694"/>
    </row>
    <row r="218" spans="1:39" ht="15" customHeight="1" x14ac:dyDescent="0.4">
      <c r="A218" s="2377"/>
      <c r="B218" s="2378"/>
      <c r="C218" s="1860" t="s">
        <v>8603</v>
      </c>
      <c r="D218" s="1860"/>
      <c r="E218" s="1860"/>
      <c r="F218" s="1860"/>
      <c r="G218" s="1860"/>
      <c r="H218" s="1860"/>
      <c r="I218" s="1956" t="s">
        <v>9036</v>
      </c>
      <c r="J218" s="1957"/>
      <c r="K218" s="1958"/>
      <c r="L218" s="1958"/>
      <c r="M218" s="1958"/>
      <c r="N218" s="1958"/>
      <c r="O218" s="1958"/>
      <c r="P218" s="1959"/>
      <c r="Q218" s="1499" t="s">
        <v>8605</v>
      </c>
      <c r="R218" s="1500"/>
      <c r="S218" s="1500"/>
      <c r="T218" s="1500"/>
      <c r="U218" s="1500"/>
      <c r="V218" s="1500"/>
      <c r="W218" s="1500"/>
      <c r="X218" s="1500"/>
      <c r="Y218" s="1500"/>
      <c r="Z218" s="1500"/>
      <c r="AA218" s="1500"/>
      <c r="AB218" s="1500"/>
      <c r="AC218" s="1500"/>
      <c r="AD218" s="1500"/>
      <c r="AE218" s="1500"/>
      <c r="AF218" s="1500"/>
      <c r="AG218" s="1500"/>
      <c r="AH218" s="1500"/>
      <c r="AI218" s="1500"/>
      <c r="AJ218" s="1501"/>
    </row>
    <row r="219" spans="1:39" ht="15" customHeight="1" x14ac:dyDescent="0.4">
      <c r="A219" s="2377"/>
      <c r="B219" s="2378"/>
      <c r="C219" s="1860"/>
      <c r="D219" s="1860"/>
      <c r="E219" s="1860"/>
      <c r="F219" s="1860"/>
      <c r="G219" s="1860"/>
      <c r="H219" s="1860"/>
      <c r="I219" s="2029" t="s">
        <v>7933</v>
      </c>
      <c r="J219" s="2029"/>
      <c r="K219" s="2029"/>
      <c r="L219" s="2029"/>
      <c r="M219" s="2029"/>
      <c r="N219" s="2029"/>
      <c r="O219" s="2029"/>
      <c r="P219" s="2029"/>
      <c r="Q219" s="2029"/>
      <c r="R219" s="2029"/>
      <c r="S219" s="2029"/>
      <c r="T219" s="2029"/>
      <c r="U219" s="2029"/>
      <c r="V219" s="2029"/>
      <c r="W219" s="2029"/>
      <c r="X219" s="2029"/>
      <c r="Y219" s="2029"/>
      <c r="Z219" s="2029"/>
      <c r="AA219" s="2029"/>
      <c r="AB219" s="2029"/>
      <c r="AC219" s="2029"/>
      <c r="AD219" s="2029"/>
      <c r="AE219" s="2029"/>
      <c r="AF219" s="2029"/>
      <c r="AG219" s="2029"/>
      <c r="AH219" s="2029"/>
      <c r="AI219" s="2029"/>
      <c r="AJ219" s="2030"/>
    </row>
    <row r="220" spans="1:39" ht="15" customHeight="1" x14ac:dyDescent="0.4">
      <c r="A220" s="2377"/>
      <c r="B220" s="2378"/>
      <c r="C220" s="1860"/>
      <c r="D220" s="1860"/>
      <c r="E220" s="1860"/>
      <c r="F220" s="1860"/>
      <c r="G220" s="1860"/>
      <c r="H220" s="1860"/>
      <c r="I220" s="1963" t="s">
        <v>7933</v>
      </c>
      <c r="J220" s="1963"/>
      <c r="K220" s="1963"/>
      <c r="L220" s="1963"/>
      <c r="M220" s="1963"/>
      <c r="N220" s="1963"/>
      <c r="O220" s="1963"/>
      <c r="P220" s="1963"/>
      <c r="Q220" s="1963"/>
      <c r="R220" s="1963"/>
      <c r="S220" s="1963"/>
      <c r="T220" s="1963"/>
      <c r="U220" s="1963"/>
      <c r="V220" s="1963"/>
      <c r="W220" s="1963"/>
      <c r="X220" s="1963"/>
      <c r="Y220" s="1963"/>
      <c r="Z220" s="1963"/>
      <c r="AA220" s="1963"/>
      <c r="AB220" s="1963"/>
      <c r="AC220" s="1963"/>
      <c r="AD220" s="1963"/>
      <c r="AE220" s="1963"/>
      <c r="AF220" s="1963"/>
      <c r="AG220" s="1963"/>
      <c r="AH220" s="1963"/>
      <c r="AI220" s="1963"/>
      <c r="AJ220" s="1964"/>
    </row>
    <row r="221" spans="1:39" ht="15" customHeight="1" x14ac:dyDescent="0.4">
      <c r="A221" s="2377"/>
      <c r="B221" s="2378"/>
      <c r="C221" s="1860" t="s">
        <v>9048</v>
      </c>
      <c r="D221" s="1860"/>
      <c r="E221" s="1860"/>
      <c r="F221" s="1860"/>
      <c r="G221" s="1860"/>
      <c r="H221" s="1860"/>
      <c r="I221" s="2705">
        <v>1</v>
      </c>
      <c r="J221" s="2706"/>
      <c r="K221" s="2706"/>
      <c r="L221" s="2706"/>
      <c r="M221" s="2706"/>
      <c r="N221" s="2706"/>
      <c r="O221" s="2706"/>
      <c r="P221" s="2706"/>
      <c r="Q221" s="2706"/>
      <c r="R221" s="2706"/>
      <c r="S221" s="2706"/>
      <c r="T221" s="2706"/>
      <c r="U221" s="2706"/>
      <c r="V221" s="2706"/>
      <c r="W221" s="2706"/>
      <c r="X221" s="2706"/>
      <c r="Y221" s="2706"/>
      <c r="Z221" s="2706"/>
      <c r="AA221" s="2706"/>
      <c r="AB221" s="2706"/>
      <c r="AC221" s="2706"/>
      <c r="AD221" s="2706"/>
      <c r="AE221" s="2706"/>
      <c r="AF221" s="2706"/>
      <c r="AG221" s="2706"/>
      <c r="AH221" s="2706"/>
      <c r="AI221" s="2706"/>
      <c r="AJ221" s="2707"/>
    </row>
    <row r="222" spans="1:39" ht="15" customHeight="1" x14ac:dyDescent="0.4">
      <c r="A222" s="2377"/>
      <c r="B222" s="2378"/>
      <c r="C222" s="1860" t="s">
        <v>8606</v>
      </c>
      <c r="D222" s="1860"/>
      <c r="E222" s="1860"/>
      <c r="F222" s="1860"/>
      <c r="G222" s="1860"/>
      <c r="H222" s="1860"/>
      <c r="I222" s="1860" t="s">
        <v>9037</v>
      </c>
      <c r="J222" s="1860"/>
      <c r="K222" s="1860"/>
      <c r="L222" s="1860"/>
      <c r="M222" s="1911" t="s">
        <v>7933</v>
      </c>
      <c r="N222" s="1911"/>
      <c r="O222" s="1911"/>
      <c r="P222" s="1911"/>
      <c r="Q222" s="1911"/>
      <c r="R222" s="1911"/>
      <c r="S222" s="1911"/>
      <c r="T222" s="1911"/>
      <c r="U222" s="1911"/>
      <c r="V222" s="1911"/>
      <c r="W222" s="1860" t="s">
        <v>8607</v>
      </c>
      <c r="X222" s="1860"/>
      <c r="Y222" s="1860"/>
      <c r="Z222" s="1860"/>
      <c r="AA222" s="1918" t="s">
        <v>7933</v>
      </c>
      <c r="AB222" s="2018"/>
      <c r="AC222" s="2018"/>
      <c r="AD222" s="2018"/>
      <c r="AE222" s="2018"/>
      <c r="AF222" s="2018"/>
      <c r="AG222" s="2018"/>
      <c r="AH222" s="2018"/>
      <c r="AI222" s="2018"/>
      <c r="AJ222" s="2019"/>
    </row>
    <row r="223" spans="1:39" ht="15" customHeight="1" x14ac:dyDescent="0.4">
      <c r="A223" s="2377"/>
      <c r="B223" s="2378"/>
      <c r="C223" s="2667" t="s">
        <v>9009</v>
      </c>
      <c r="D223" s="2668"/>
      <c r="E223" s="2668"/>
      <c r="F223" s="2668"/>
      <c r="G223" s="2668"/>
      <c r="H223" s="2669"/>
      <c r="I223" s="2695"/>
      <c r="J223" s="2696"/>
      <c r="K223" s="2696"/>
      <c r="L223" s="2696"/>
      <c r="M223" s="2696"/>
      <c r="N223" s="2696"/>
      <c r="O223" s="2696"/>
      <c r="P223" s="2696"/>
      <c r="Q223" s="2696"/>
      <c r="R223" s="2696"/>
      <c r="S223" s="2696"/>
      <c r="T223" s="2696"/>
      <c r="U223" s="2696"/>
      <c r="V223" s="2696"/>
      <c r="W223" s="2696"/>
      <c r="X223" s="2696"/>
      <c r="Y223" s="2696"/>
      <c r="Z223" s="2696"/>
      <c r="AA223" s="2696"/>
      <c r="AB223" s="2696"/>
      <c r="AC223" s="2696"/>
      <c r="AD223" s="2696"/>
      <c r="AE223" s="2696"/>
      <c r="AF223" s="2696"/>
      <c r="AG223" s="2696"/>
      <c r="AH223" s="2696"/>
      <c r="AI223" s="2696"/>
      <c r="AJ223" s="2697"/>
    </row>
    <row r="224" spans="1:39" ht="18.75" customHeight="1" x14ac:dyDescent="0.4">
      <c r="A224" s="2377"/>
      <c r="B224" s="2378"/>
      <c r="C224" s="2667" t="s">
        <v>9010</v>
      </c>
      <c r="D224" s="2668"/>
      <c r="E224" s="2668"/>
      <c r="F224" s="2668"/>
      <c r="G224" s="2668"/>
      <c r="H224" s="2669"/>
      <c r="I224" s="2167">
        <v>4</v>
      </c>
      <c r="J224" s="2168"/>
      <c r="K224" s="2168"/>
      <c r="L224" s="2168"/>
      <c r="M224" s="2168"/>
      <c r="N224" s="2168"/>
      <c r="O224" s="2168"/>
      <c r="P224" s="2168"/>
      <c r="Q224" s="2168"/>
      <c r="R224" s="2168"/>
      <c r="S224" s="2168"/>
      <c r="T224" s="2168"/>
      <c r="U224" s="2168"/>
      <c r="V224" s="2168"/>
      <c r="W224" s="2168"/>
      <c r="X224" s="2168"/>
      <c r="Y224" s="2168"/>
      <c r="Z224" s="2671" t="s">
        <v>9011</v>
      </c>
      <c r="AA224" s="2671"/>
      <c r="AB224" s="2671"/>
      <c r="AC224" s="2671"/>
      <c r="AD224" s="2671"/>
      <c r="AE224" s="2695"/>
      <c r="AF224" s="2696"/>
      <c r="AG224" s="2696"/>
      <c r="AH224" s="2696"/>
      <c r="AI224" s="2696"/>
      <c r="AJ224" s="2697"/>
    </row>
    <row r="225" spans="1:42" ht="15" customHeight="1" x14ac:dyDescent="0.4">
      <c r="A225" s="2377"/>
      <c r="B225" s="2378"/>
      <c r="C225" s="2667" t="s">
        <v>9012</v>
      </c>
      <c r="D225" s="2668"/>
      <c r="E225" s="2668"/>
      <c r="F225" s="2668"/>
      <c r="G225" s="2668"/>
      <c r="H225" s="2669"/>
      <c r="I225" s="2695"/>
      <c r="J225" s="2696"/>
      <c r="K225" s="2696"/>
      <c r="L225" s="2696"/>
      <c r="M225" s="2696"/>
      <c r="N225" s="2696"/>
      <c r="O225" s="2696"/>
      <c r="P225" s="2696"/>
      <c r="Q225" s="2696"/>
      <c r="R225" s="2696"/>
      <c r="S225" s="2696"/>
      <c r="T225" s="2696"/>
      <c r="U225" s="2696"/>
      <c r="V225" s="2696"/>
      <c r="W225" s="2696"/>
      <c r="X225" s="2696"/>
      <c r="Y225" s="2696"/>
      <c r="Z225" s="2696"/>
      <c r="AA225" s="2696"/>
      <c r="AB225" s="2696"/>
      <c r="AC225" s="2696"/>
      <c r="AD225" s="2696"/>
      <c r="AE225" s="2696"/>
      <c r="AF225" s="2696"/>
      <c r="AG225" s="2696"/>
      <c r="AH225" s="2696"/>
      <c r="AI225" s="2696"/>
      <c r="AJ225" s="2697"/>
    </row>
    <row r="226" spans="1:42" ht="15" customHeight="1" x14ac:dyDescent="0.4">
      <c r="A226" s="2377"/>
      <c r="B226" s="2378"/>
      <c r="C226" s="2698" t="s">
        <v>9013</v>
      </c>
      <c r="D226" s="2668"/>
      <c r="E226" s="2668"/>
      <c r="F226" s="2668"/>
      <c r="G226" s="2668"/>
      <c r="H226" s="2669"/>
      <c r="I226" s="1884" t="s">
        <v>9014</v>
      </c>
      <c r="J226" s="1909"/>
      <c r="K226" s="2685"/>
      <c r="L226" s="2685"/>
      <c r="M226" s="2685"/>
      <c r="N226" s="2685"/>
      <c r="O226" s="2685"/>
      <c r="P226" s="1916" t="s">
        <v>9015</v>
      </c>
      <c r="Q226" s="2681"/>
      <c r="R226" s="1884" t="s">
        <v>9016</v>
      </c>
      <c r="S226" s="1909"/>
      <c r="T226" s="2685"/>
      <c r="U226" s="2685"/>
      <c r="V226" s="2685"/>
      <c r="W226" s="2685"/>
      <c r="X226" s="2685"/>
      <c r="Y226" s="1916" t="s">
        <v>9015</v>
      </c>
      <c r="Z226" s="1916"/>
      <c r="AA226" s="2702" t="s">
        <v>9017</v>
      </c>
      <c r="AB226" s="2703"/>
      <c r="AC226" s="2704"/>
      <c r="AD226" s="2685"/>
      <c r="AE226" s="2685"/>
      <c r="AF226" s="2685"/>
      <c r="AG226" s="2685"/>
      <c r="AH226" s="2685"/>
      <c r="AI226" s="1916" t="s">
        <v>9015</v>
      </c>
      <c r="AJ226" s="1917"/>
    </row>
    <row r="227" spans="1:42" ht="27" customHeight="1" x14ac:dyDescent="0.4">
      <c r="A227" s="2377"/>
      <c r="B227" s="2378"/>
      <c r="C227" s="2699"/>
      <c r="D227" s="2700"/>
      <c r="E227" s="2700"/>
      <c r="F227" s="2700"/>
      <c r="G227" s="2700"/>
      <c r="H227" s="2701"/>
      <c r="I227" s="1884" t="s">
        <v>9018</v>
      </c>
      <c r="J227" s="1981"/>
      <c r="K227" s="1981"/>
      <c r="L227" s="1909"/>
      <c r="M227" s="2685"/>
      <c r="N227" s="2685"/>
      <c r="O227" s="2685"/>
      <c r="P227" s="1916" t="s">
        <v>9019</v>
      </c>
      <c r="Q227" s="2681"/>
      <c r="R227" s="1884" t="s">
        <v>9020</v>
      </c>
      <c r="S227" s="1981"/>
      <c r="T227" s="1981"/>
      <c r="U227" s="1981"/>
      <c r="V227" s="1981"/>
      <c r="W227" s="1981"/>
      <c r="X227" s="1909"/>
      <c r="Y227" s="1972"/>
      <c r="Z227" s="1973"/>
      <c r="AA227" s="1973"/>
      <c r="AB227" s="1973"/>
      <c r="AC227" s="1973"/>
      <c r="AD227" s="1973"/>
      <c r="AE227" s="1973"/>
      <c r="AF227" s="1973"/>
      <c r="AG227" s="1973"/>
      <c r="AH227" s="1973"/>
      <c r="AI227" s="1973"/>
      <c r="AJ227" s="1974"/>
    </row>
    <row r="228" spans="1:42" ht="15" customHeight="1" x14ac:dyDescent="0.4">
      <c r="A228" s="2377"/>
      <c r="B228" s="2378"/>
      <c r="C228" s="2670" t="s">
        <v>9021</v>
      </c>
      <c r="D228" s="2671"/>
      <c r="E228" s="2671"/>
      <c r="F228" s="2671"/>
      <c r="G228" s="2671"/>
      <c r="H228" s="2672"/>
      <c r="I228" s="1919"/>
      <c r="J228" s="1920"/>
      <c r="K228" s="1920"/>
      <c r="L228" s="1920"/>
      <c r="M228" s="1920"/>
      <c r="N228" s="1920"/>
      <c r="O228" s="1920"/>
      <c r="P228" s="1916" t="s">
        <v>8694</v>
      </c>
      <c r="Q228" s="2681"/>
      <c r="R228" s="2682"/>
      <c r="S228" s="2683"/>
      <c r="T228" s="2683"/>
      <c r="U228" s="2683"/>
      <c r="V228" s="2683"/>
      <c r="W228" s="2683"/>
      <c r="X228" s="2683"/>
      <c r="Y228" s="2683"/>
      <c r="Z228" s="2683"/>
      <c r="AA228" s="2683"/>
      <c r="AB228" s="2683"/>
      <c r="AC228" s="2683"/>
      <c r="AD228" s="2683"/>
      <c r="AE228" s="2683"/>
      <c r="AF228" s="2683"/>
      <c r="AG228" s="2683"/>
      <c r="AH228" s="2683"/>
      <c r="AI228" s="2683"/>
      <c r="AJ228" s="2684"/>
    </row>
    <row r="229" spans="1:42" ht="15" customHeight="1" x14ac:dyDescent="0.4">
      <c r="A229" s="2377"/>
      <c r="B229" s="2378"/>
      <c r="C229" s="2670" t="s">
        <v>9022</v>
      </c>
      <c r="D229" s="2671"/>
      <c r="E229" s="2671"/>
      <c r="F229" s="2671"/>
      <c r="G229" s="2671"/>
      <c r="H229" s="2672"/>
      <c r="I229" s="1919"/>
      <c r="J229" s="1920"/>
      <c r="K229" s="1920"/>
      <c r="L229" s="1920"/>
      <c r="M229" s="1920"/>
      <c r="N229" s="1920"/>
      <c r="O229" s="1920"/>
      <c r="P229" s="1916" t="s">
        <v>9023</v>
      </c>
      <c r="Q229" s="2681"/>
      <c r="R229" s="1884" t="s">
        <v>9024</v>
      </c>
      <c r="S229" s="1981"/>
      <c r="T229" s="1981"/>
      <c r="U229" s="1981"/>
      <c r="V229" s="1981"/>
      <c r="W229" s="1909"/>
      <c r="X229" s="1919"/>
      <c r="Y229" s="1920"/>
      <c r="Z229" s="1920"/>
      <c r="AA229" s="1920"/>
      <c r="AB229" s="1920"/>
      <c r="AC229" s="1920"/>
      <c r="AD229" s="1920"/>
      <c r="AE229" s="1916" t="s">
        <v>9023</v>
      </c>
      <c r="AF229" s="1916"/>
      <c r="AG229" s="1916"/>
      <c r="AH229" s="1916"/>
      <c r="AI229" s="1916"/>
      <c r="AJ229" s="1917"/>
    </row>
    <row r="230" spans="1:42" ht="15" customHeight="1" x14ac:dyDescent="0.15">
      <c r="A230" s="2679" t="s">
        <v>9054</v>
      </c>
      <c r="B230" s="2680"/>
      <c r="C230" s="2670" t="s">
        <v>9025</v>
      </c>
      <c r="D230" s="2671"/>
      <c r="E230" s="2671"/>
      <c r="F230" s="2671"/>
      <c r="G230" s="2671"/>
      <c r="H230" s="2671"/>
      <c r="I230" s="2671"/>
      <c r="J230" s="2671"/>
      <c r="K230" s="2671"/>
      <c r="L230" s="2671"/>
      <c r="M230" s="2671"/>
      <c r="N230" s="2671"/>
      <c r="O230" s="2671"/>
      <c r="P230" s="2671"/>
      <c r="Q230" s="2672"/>
      <c r="R230" s="1920"/>
      <c r="S230" s="1920"/>
      <c r="T230" s="1920"/>
      <c r="U230" s="1920"/>
      <c r="V230" s="1920"/>
      <c r="W230" s="1920"/>
      <c r="X230" s="1920"/>
      <c r="Y230" s="1920"/>
      <c r="Z230" s="1920"/>
      <c r="AA230" s="1920"/>
      <c r="AB230" s="1920"/>
      <c r="AC230" s="1920"/>
      <c r="AD230" s="1920"/>
      <c r="AE230" s="1916" t="s">
        <v>9051</v>
      </c>
      <c r="AF230" s="1916"/>
      <c r="AG230" s="1916"/>
      <c r="AH230" s="1916"/>
      <c r="AI230" s="1916"/>
      <c r="AJ230" s="1917"/>
    </row>
    <row r="231" spans="1:42" ht="18" customHeight="1" x14ac:dyDescent="0.15">
      <c r="A231" s="808"/>
      <c r="B231" s="809"/>
      <c r="C231" s="2670" t="s">
        <v>8641</v>
      </c>
      <c r="D231" s="2671"/>
      <c r="E231" s="2671"/>
      <c r="F231" s="2671"/>
      <c r="G231" s="2671"/>
      <c r="H231" s="2672"/>
      <c r="I231" s="1982"/>
      <c r="J231" s="1983"/>
      <c r="K231" s="1983"/>
      <c r="L231" s="1983"/>
      <c r="M231" s="1983"/>
      <c r="N231" s="1983"/>
      <c r="O231" s="1983"/>
      <c r="P231" s="1983"/>
      <c r="Q231" s="1983"/>
      <c r="R231" s="1983"/>
      <c r="S231" s="1983"/>
      <c r="T231" s="1983"/>
      <c r="U231" s="1983"/>
      <c r="V231" s="1983"/>
      <c r="W231" s="1983"/>
      <c r="X231" s="1983"/>
      <c r="Y231" s="1983"/>
      <c r="Z231" s="1983"/>
      <c r="AA231" s="1983"/>
      <c r="AB231" s="1983"/>
      <c r="AC231" s="1983"/>
      <c r="AD231" s="1983"/>
      <c r="AE231" s="1983"/>
      <c r="AF231" s="1983"/>
      <c r="AG231" s="1983"/>
      <c r="AH231" s="1983"/>
      <c r="AI231" s="1983"/>
      <c r="AJ231" s="1984"/>
      <c r="AL231" s="626" t="b">
        <v>0</v>
      </c>
      <c r="AM231" s="626" t="b">
        <v>0</v>
      </c>
      <c r="AN231" s="626" t="b">
        <v>0</v>
      </c>
    </row>
    <row r="232" spans="1:42" ht="15" customHeight="1" x14ac:dyDescent="0.15">
      <c r="A232" s="808"/>
      <c r="B232" s="809"/>
      <c r="C232" s="2667" t="s">
        <v>1909</v>
      </c>
      <c r="D232" s="2668"/>
      <c r="E232" s="2668"/>
      <c r="F232" s="2668"/>
      <c r="G232" s="2668"/>
      <c r="H232" s="2669"/>
      <c r="I232" s="1972"/>
      <c r="J232" s="1973"/>
      <c r="K232" s="1973"/>
      <c r="L232" s="1973"/>
      <c r="M232" s="1973"/>
      <c r="N232" s="1973"/>
      <c r="O232" s="1973"/>
      <c r="P232" s="1973"/>
      <c r="Q232" s="1973"/>
      <c r="R232" s="1973"/>
      <c r="S232" s="1973"/>
      <c r="T232" s="1973"/>
      <c r="U232" s="1973"/>
      <c r="V232" s="1973"/>
      <c r="W232" s="1973"/>
      <c r="X232" s="1973"/>
      <c r="Y232" s="1973"/>
      <c r="Z232" s="1973"/>
      <c r="AA232" s="1973"/>
      <c r="AB232" s="1973"/>
      <c r="AC232" s="1973"/>
      <c r="AD232" s="1973"/>
      <c r="AE232" s="1973"/>
      <c r="AF232" s="1973"/>
      <c r="AG232" s="1973"/>
      <c r="AH232" s="1973"/>
      <c r="AI232" s="1973"/>
      <c r="AJ232" s="1974"/>
    </row>
    <row r="233" spans="1:42" ht="15" customHeight="1" x14ac:dyDescent="0.15">
      <c r="A233" s="808"/>
      <c r="B233" s="809"/>
      <c r="C233" s="2670" t="s">
        <v>8643</v>
      </c>
      <c r="D233" s="2671"/>
      <c r="E233" s="2671"/>
      <c r="F233" s="2671"/>
      <c r="G233" s="2671"/>
      <c r="H233" s="2672"/>
      <c r="I233" s="1972"/>
      <c r="J233" s="1973"/>
      <c r="K233" s="1973"/>
      <c r="L233" s="1973"/>
      <c r="M233" s="1973"/>
      <c r="N233" s="1973"/>
      <c r="O233" s="1973"/>
      <c r="P233" s="1973"/>
      <c r="Q233" s="1973"/>
      <c r="R233" s="1973"/>
      <c r="S233" s="1973"/>
      <c r="T233" s="1973"/>
      <c r="U233" s="1973"/>
      <c r="V233" s="1973"/>
      <c r="W233" s="1973"/>
      <c r="X233" s="1973"/>
      <c r="Y233" s="1973"/>
      <c r="Z233" s="1973"/>
      <c r="AA233" s="1973"/>
      <c r="AB233" s="1973"/>
      <c r="AC233" s="1973"/>
      <c r="AD233" s="1973"/>
      <c r="AE233" s="1973"/>
      <c r="AF233" s="1973"/>
      <c r="AG233" s="1973"/>
      <c r="AH233" s="1973"/>
      <c r="AI233" s="1973"/>
      <c r="AJ233" s="1974"/>
    </row>
    <row r="234" spans="1:42" ht="22.5" hidden="1" customHeight="1" x14ac:dyDescent="0.15">
      <c r="A234" s="808"/>
      <c r="B234" s="809"/>
      <c r="C234" s="855" t="s">
        <v>8849</v>
      </c>
      <c r="D234" s="2673" t="s">
        <v>9055</v>
      </c>
      <c r="E234" s="2674"/>
      <c r="F234" s="2674"/>
      <c r="G234" s="2674"/>
      <c r="H234" s="2675"/>
      <c r="I234" s="811"/>
      <c r="J234" s="846"/>
      <c r="K234" s="846"/>
      <c r="L234" s="846"/>
      <c r="M234" s="846"/>
      <c r="N234" s="847"/>
      <c r="O234" s="847"/>
      <c r="P234" s="856"/>
      <c r="Q234" s="815"/>
      <c r="R234" s="816"/>
      <c r="S234" s="816"/>
      <c r="T234" s="817">
        <v>3</v>
      </c>
      <c r="U234" s="818"/>
      <c r="V234" s="2676"/>
      <c r="W234" s="2677"/>
      <c r="X234" s="2677"/>
      <c r="Y234" s="2677"/>
      <c r="Z234" s="2677"/>
      <c r="AA234" s="2678"/>
      <c r="AB234" s="1889"/>
      <c r="AC234" s="2396"/>
      <c r="AD234" s="2396"/>
      <c r="AE234" s="2396"/>
      <c r="AF234" s="2396"/>
      <c r="AG234" s="2396"/>
      <c r="AH234" s="2396"/>
      <c r="AI234" s="2396"/>
      <c r="AJ234" s="2397"/>
      <c r="AM234" s="627">
        <v>0</v>
      </c>
      <c r="AO234" s="627">
        <v>2</v>
      </c>
      <c r="AP234" s="627">
        <v>2</v>
      </c>
    </row>
    <row r="235" spans="1:42" ht="23.1" customHeight="1" x14ac:dyDescent="0.15">
      <c r="A235" s="808"/>
      <c r="B235" s="809"/>
      <c r="C235" s="2645" t="s">
        <v>8849</v>
      </c>
      <c r="D235" s="2648" t="s">
        <v>9028</v>
      </c>
      <c r="E235" s="2649"/>
      <c r="F235" s="2649"/>
      <c r="G235" s="2649"/>
      <c r="H235" s="2650"/>
      <c r="I235" s="819">
        <v>1</v>
      </c>
      <c r="J235" s="820" t="str">
        <f>IF(ISNA(VLOOKUP(I235, 出力変換_夜間支援等体制加算,4,FALSE)),0, VLOOKUP(I235, 出力変換_夜間支援等体制加算,4,FALSE)) &amp; ""</f>
        <v>1</v>
      </c>
      <c r="K235" s="821" t="s">
        <v>9041</v>
      </c>
      <c r="L235" s="820" t="str">
        <f>IF(ISNA(VLOOKUP(K235, 取込変換_夜間支援等体制加算,2,FALSE)),1, VLOOKUP(K235, 取込変換_夜間支援等体制加算,2,FALSE)) &amp; ""</f>
        <v>1</v>
      </c>
      <c r="M235" s="819"/>
      <c r="N235" s="819"/>
      <c r="O235" s="819"/>
      <c r="P235" s="819"/>
      <c r="Q235" s="2651" t="s">
        <v>9056</v>
      </c>
      <c r="R235" s="2652"/>
      <c r="S235" s="2652"/>
      <c r="T235" s="2652"/>
      <c r="U235" s="2653"/>
      <c r="V235" s="2518"/>
      <c r="W235" s="2519"/>
      <c r="X235" s="2519"/>
      <c r="Y235" s="2519"/>
      <c r="Z235" s="2519"/>
      <c r="AA235" s="2654"/>
      <c r="AB235" s="1889"/>
      <c r="AC235" s="2396"/>
      <c r="AD235" s="2396"/>
      <c r="AE235" s="2396"/>
      <c r="AF235" s="2396"/>
      <c r="AG235" s="2396"/>
      <c r="AH235" s="2396"/>
      <c r="AI235" s="2396"/>
      <c r="AJ235" s="2397"/>
      <c r="AL235" s="627">
        <v>2</v>
      </c>
      <c r="AM235" s="627">
        <v>0</v>
      </c>
    </row>
    <row r="236" spans="1:42" ht="23.1" customHeight="1" x14ac:dyDescent="0.15">
      <c r="A236" s="808"/>
      <c r="B236" s="809"/>
      <c r="C236" s="2646"/>
      <c r="D236" s="2655" t="s">
        <v>9031</v>
      </c>
      <c r="E236" s="2656"/>
      <c r="F236" s="2656"/>
      <c r="G236" s="2656"/>
      <c r="H236" s="2657"/>
      <c r="I236" s="604"/>
      <c r="J236" s="822"/>
      <c r="K236" s="606"/>
      <c r="L236" s="823"/>
      <c r="M236" s="824"/>
      <c r="N236" s="825"/>
      <c r="P236" s="826" t="s">
        <v>8694</v>
      </c>
      <c r="Q236" s="2658" t="s">
        <v>9032</v>
      </c>
      <c r="R236" s="2659"/>
      <c r="S236" s="2659"/>
      <c r="T236" s="2659"/>
      <c r="U236" s="2659"/>
      <c r="V236" s="2659"/>
      <c r="W236" s="2659"/>
      <c r="X236" s="2659"/>
      <c r="Y236" s="2659"/>
      <c r="Z236" s="2659"/>
      <c r="AA236" s="2660"/>
      <c r="AB236" s="2112"/>
      <c r="AC236" s="2113"/>
      <c r="AD236" s="2113"/>
      <c r="AE236" s="2113"/>
      <c r="AF236" s="2113"/>
      <c r="AG236" s="2113"/>
      <c r="AH236" s="2113"/>
      <c r="AI236" s="2113"/>
      <c r="AJ236" s="2635"/>
      <c r="AM236" s="627">
        <v>0</v>
      </c>
    </row>
    <row r="237" spans="1:42" ht="22.9" customHeight="1" x14ac:dyDescent="0.15">
      <c r="A237" s="808"/>
      <c r="B237" s="809"/>
      <c r="C237" s="2646"/>
      <c r="D237" s="2661" t="s">
        <v>9033</v>
      </c>
      <c r="E237" s="2662"/>
      <c r="F237" s="2662"/>
      <c r="G237" s="2662"/>
      <c r="H237" s="2663"/>
      <c r="I237" s="819">
        <v>1</v>
      </c>
      <c r="J237" s="820" t="str">
        <f>IF(ISNA(VLOOKUP(I237, 出力変換_夜間支援等体制加算Ⅰ加配職員体制の有無_付7,4,FALSE)),0, VLOOKUP(I237, 出力変換_夜間支援等体制加算Ⅰ加配職員体制の有無_付7,4,FALSE)) &amp; ""</f>
        <v>01</v>
      </c>
      <c r="K237" s="821" t="s">
        <v>9043</v>
      </c>
      <c r="L237" s="820" t="str">
        <f>IF(ISNA(VLOOKUP(K237, 取込変換_夜間支援等体制加算Ⅰ加配職員体制の有無_付7,2,FALSE)),1, VLOOKUP(K237, 取込変換_夜間支援等体制加算Ⅰ加配職員体制の有無_付7,2,FALSE)) &amp; ""</f>
        <v>1</v>
      </c>
      <c r="M237" s="819"/>
      <c r="N237" s="819"/>
      <c r="O237" s="819"/>
      <c r="P237" s="819"/>
      <c r="Q237" s="2664"/>
      <c r="R237" s="2665"/>
      <c r="S237" s="2665"/>
      <c r="T237" s="2665"/>
      <c r="U237" s="2665"/>
      <c r="V237" s="2665"/>
      <c r="W237" s="2665"/>
      <c r="X237" s="2665"/>
      <c r="Y237" s="2665"/>
      <c r="Z237" s="2665"/>
      <c r="AA237" s="2666"/>
      <c r="AB237" s="1889"/>
      <c r="AC237" s="2396"/>
      <c r="AD237" s="2396"/>
      <c r="AE237" s="2396"/>
      <c r="AF237" s="2396"/>
      <c r="AG237" s="2396"/>
      <c r="AH237" s="2396"/>
      <c r="AI237" s="2396"/>
      <c r="AJ237" s="2397"/>
    </row>
    <row r="238" spans="1:42" ht="18" customHeight="1" thickBot="1" x14ac:dyDescent="0.2">
      <c r="A238" s="827"/>
      <c r="B238" s="828"/>
      <c r="C238" s="2647"/>
      <c r="D238" s="2642" t="s">
        <v>9034</v>
      </c>
      <c r="E238" s="2643"/>
      <c r="F238" s="2643"/>
      <c r="G238" s="2643"/>
      <c r="H238" s="2644"/>
      <c r="I238" s="829">
        <v>1</v>
      </c>
      <c r="J238" s="830"/>
      <c r="K238" s="830"/>
      <c r="L238" s="830"/>
      <c r="M238" s="830"/>
      <c r="N238" s="831"/>
      <c r="O238" s="831"/>
      <c r="P238" s="831"/>
      <c r="Q238" s="831"/>
      <c r="R238" s="831"/>
      <c r="S238" s="831"/>
      <c r="T238" s="832"/>
      <c r="U238" s="832"/>
      <c r="V238" s="832"/>
      <c r="W238" s="832"/>
      <c r="X238" s="832"/>
      <c r="Y238" s="832"/>
      <c r="Z238" s="832"/>
      <c r="AA238" s="832"/>
      <c r="AB238" s="832"/>
      <c r="AC238" s="832"/>
      <c r="AD238" s="832"/>
      <c r="AE238" s="832"/>
      <c r="AF238" s="832"/>
      <c r="AG238" s="832"/>
      <c r="AH238" s="832"/>
      <c r="AI238" s="832"/>
      <c r="AJ238" s="832"/>
      <c r="AK238" s="834"/>
    </row>
    <row r="239" spans="1:42" ht="18" hidden="1" customHeight="1" x14ac:dyDescent="0.15">
      <c r="A239" s="851" t="s">
        <v>8755</v>
      </c>
      <c r="B239" s="851"/>
      <c r="C239" s="852"/>
      <c r="D239" s="839"/>
      <c r="E239" s="839"/>
      <c r="F239" s="839"/>
      <c r="G239" s="839"/>
      <c r="H239" s="839"/>
      <c r="I239" s="841"/>
      <c r="J239" s="842"/>
      <c r="K239" s="842"/>
      <c r="L239" s="842"/>
      <c r="M239" s="842"/>
      <c r="N239" s="843"/>
      <c r="O239" s="843"/>
      <c r="P239" s="843"/>
      <c r="Q239" s="843"/>
      <c r="R239" s="843"/>
      <c r="S239" s="843"/>
      <c r="T239" s="844"/>
      <c r="U239" s="844"/>
      <c r="V239" s="844"/>
      <c r="W239" s="844"/>
      <c r="X239" s="844"/>
      <c r="Y239" s="844"/>
      <c r="Z239" s="844"/>
      <c r="AA239" s="844"/>
      <c r="AB239" s="844"/>
      <c r="AC239" s="844"/>
      <c r="AD239" s="844"/>
      <c r="AE239" s="844"/>
      <c r="AF239" s="844"/>
      <c r="AG239" s="844"/>
      <c r="AH239" s="844"/>
      <c r="AI239" s="844"/>
      <c r="AJ239" s="844"/>
    </row>
    <row r="240" spans="1:42" ht="18" hidden="1" customHeight="1" x14ac:dyDescent="0.15">
      <c r="A240" s="851" t="s">
        <v>8755</v>
      </c>
      <c r="B240" s="851"/>
      <c r="C240" s="852"/>
      <c r="D240" s="839"/>
      <c r="E240" s="839"/>
      <c r="F240" s="839"/>
      <c r="G240" s="839"/>
      <c r="H240" s="839"/>
      <c r="I240" s="841"/>
      <c r="J240" s="842"/>
      <c r="K240" s="842"/>
      <c r="L240" s="842"/>
      <c r="M240" s="842"/>
      <c r="N240" s="843"/>
      <c r="O240" s="843"/>
      <c r="P240" s="843"/>
      <c r="Q240" s="843"/>
      <c r="R240" s="843"/>
      <c r="S240" s="843"/>
      <c r="T240" s="844"/>
      <c r="U240" s="844"/>
      <c r="V240" s="844"/>
      <c r="W240" s="844"/>
      <c r="X240" s="844"/>
      <c r="Y240" s="844"/>
      <c r="Z240" s="844"/>
      <c r="AA240" s="844"/>
      <c r="AB240" s="844"/>
      <c r="AC240" s="844"/>
      <c r="AD240" s="844"/>
      <c r="AE240" s="844"/>
      <c r="AF240" s="844"/>
      <c r="AG240" s="844"/>
      <c r="AH240" s="844"/>
      <c r="AI240" s="844"/>
      <c r="AJ240" s="844"/>
    </row>
    <row r="241" spans="1:67" ht="18" hidden="1" customHeight="1" x14ac:dyDescent="0.15">
      <c r="A241" s="851" t="s">
        <v>8755</v>
      </c>
      <c r="B241" s="851"/>
      <c r="C241" s="852"/>
      <c r="D241" s="839"/>
      <c r="E241" s="839"/>
      <c r="F241" s="839"/>
      <c r="G241" s="839"/>
      <c r="H241" s="839"/>
      <c r="I241" s="841"/>
      <c r="J241" s="842"/>
      <c r="K241" s="842"/>
      <c r="L241" s="842"/>
      <c r="M241" s="842"/>
      <c r="N241" s="843"/>
      <c r="O241" s="843"/>
      <c r="P241" s="843"/>
      <c r="Q241" s="843"/>
      <c r="R241" s="843"/>
      <c r="S241" s="843"/>
      <c r="T241" s="844"/>
      <c r="U241" s="844"/>
      <c r="V241" s="844"/>
      <c r="W241" s="844"/>
      <c r="X241" s="844"/>
      <c r="Y241" s="844"/>
      <c r="Z241" s="844"/>
      <c r="AA241" s="844"/>
      <c r="AB241" s="844"/>
      <c r="AC241" s="844"/>
      <c r="AD241" s="844"/>
      <c r="AE241" s="844"/>
      <c r="AF241" s="844"/>
      <c r="AG241" s="844"/>
      <c r="AH241" s="844"/>
      <c r="AI241" s="844"/>
      <c r="AJ241" s="844"/>
    </row>
    <row r="242" spans="1:67" ht="18" hidden="1" customHeight="1" x14ac:dyDescent="0.15">
      <c r="A242" s="851" t="s">
        <v>8755</v>
      </c>
      <c r="B242" s="851"/>
      <c r="C242" s="852"/>
      <c r="D242" s="839"/>
      <c r="E242" s="839"/>
      <c r="F242" s="839"/>
      <c r="G242" s="839"/>
      <c r="H242" s="839"/>
      <c r="I242" s="841"/>
      <c r="J242" s="842"/>
      <c r="K242" s="842"/>
      <c r="L242" s="842"/>
      <c r="M242" s="842"/>
      <c r="N242" s="843"/>
      <c r="O242" s="843"/>
      <c r="P242" s="843"/>
      <c r="Q242" s="843"/>
      <c r="R242" s="843"/>
      <c r="S242" s="843"/>
      <c r="T242" s="844"/>
      <c r="U242" s="844"/>
      <c r="V242" s="844"/>
      <c r="W242" s="844"/>
      <c r="X242" s="844"/>
      <c r="Y242" s="844"/>
      <c r="Z242" s="844"/>
      <c r="AA242" s="844"/>
      <c r="AB242" s="844"/>
      <c r="AC242" s="844"/>
      <c r="AD242" s="844"/>
      <c r="AE242" s="844"/>
      <c r="AF242" s="844"/>
      <c r="AG242" s="844"/>
      <c r="AH242" s="844"/>
      <c r="AI242" s="844"/>
      <c r="AJ242" s="844"/>
    </row>
    <row r="243" spans="1:67" s="668" customFormat="1" ht="15" customHeight="1" x14ac:dyDescent="0.4">
      <c r="A243" s="804" t="s">
        <v>9003</v>
      </c>
      <c r="B243" s="805"/>
      <c r="C243" s="805"/>
      <c r="D243" s="805"/>
      <c r="E243" s="805"/>
      <c r="F243" s="805"/>
      <c r="G243" s="805"/>
      <c r="H243" s="805"/>
      <c r="I243" s="805"/>
      <c r="J243" s="805"/>
      <c r="K243" s="805"/>
      <c r="L243" s="805"/>
      <c r="M243" s="805"/>
      <c r="N243" s="805"/>
      <c r="O243" s="805"/>
      <c r="P243" s="805"/>
      <c r="Q243" s="805"/>
      <c r="R243" s="805"/>
      <c r="S243" s="805"/>
      <c r="T243" s="805"/>
      <c r="U243" s="805"/>
      <c r="V243" s="805"/>
      <c r="W243" s="805"/>
      <c r="X243" s="805"/>
      <c r="Y243" s="805"/>
      <c r="Z243" s="805"/>
      <c r="AA243" s="805"/>
      <c r="AB243" s="805"/>
      <c r="AC243" s="805"/>
      <c r="AD243" s="805"/>
      <c r="AE243" s="805"/>
      <c r="AF243" s="805"/>
      <c r="AG243" s="2708" t="s">
        <v>9057</v>
      </c>
      <c r="AH243" s="2708"/>
      <c r="AI243" s="2708"/>
      <c r="AJ243" s="2708"/>
      <c r="AK243" s="666"/>
      <c r="AL243" s="666"/>
      <c r="AM243" s="666"/>
      <c r="AN243" s="665"/>
      <c r="AO243" s="666"/>
      <c r="AP243" s="666"/>
      <c r="AQ243" s="666"/>
      <c r="AR243" s="666"/>
      <c r="AS243" s="666"/>
      <c r="AT243" s="666"/>
      <c r="AU243" s="666"/>
      <c r="AV243" s="806"/>
      <c r="AW243" s="806"/>
      <c r="AX243" s="666"/>
      <c r="AY243" s="666"/>
      <c r="AZ243" s="666"/>
      <c r="BA243" s="626"/>
      <c r="BB243" s="626"/>
      <c r="BC243" s="627"/>
      <c r="BD243" s="627"/>
      <c r="BE243" s="627"/>
      <c r="BF243" s="627"/>
      <c r="BG243" s="627"/>
      <c r="BH243" s="627"/>
      <c r="BI243" s="627"/>
      <c r="BJ243" s="627"/>
      <c r="BK243" s="627"/>
      <c r="BL243" s="627"/>
      <c r="BM243" s="627"/>
      <c r="BN243" s="671"/>
      <c r="BO243" s="671"/>
    </row>
    <row r="244" spans="1:67" s="668" customFormat="1" ht="15" customHeight="1" x14ac:dyDescent="0.4">
      <c r="A244" s="805"/>
      <c r="B244" s="805"/>
      <c r="C244" s="805"/>
      <c r="D244" s="805"/>
      <c r="E244" s="805"/>
      <c r="F244" s="805"/>
      <c r="G244" s="805"/>
      <c r="H244" s="805"/>
      <c r="I244" s="805"/>
      <c r="J244" s="805"/>
      <c r="K244" s="805"/>
      <c r="L244" s="805"/>
      <c r="M244" s="805"/>
      <c r="N244" s="805"/>
      <c r="O244" s="805"/>
      <c r="P244" s="805"/>
      <c r="Q244" s="805"/>
      <c r="R244" s="805"/>
      <c r="S244" s="805"/>
      <c r="T244" s="805"/>
      <c r="U244" s="805"/>
      <c r="V244" s="805"/>
      <c r="W244" s="805"/>
      <c r="X244" s="805"/>
      <c r="Y244" s="805"/>
      <c r="Z244" s="805"/>
      <c r="AA244" s="805"/>
      <c r="AB244" s="805"/>
      <c r="AC244" s="805"/>
      <c r="AD244" s="805"/>
      <c r="AE244" s="805"/>
      <c r="AF244" s="805"/>
      <c r="AG244" s="805"/>
      <c r="AH244" s="805"/>
      <c r="AI244" s="805"/>
      <c r="AJ244" s="805"/>
      <c r="AK244" s="666"/>
      <c r="AL244" s="666"/>
      <c r="AM244" s="666"/>
      <c r="AN244" s="665"/>
      <c r="AO244" s="666"/>
      <c r="AP244" s="666"/>
      <c r="AQ244" s="666"/>
      <c r="AR244" s="666"/>
      <c r="AS244" s="666"/>
      <c r="AT244" s="666"/>
      <c r="AU244" s="666"/>
      <c r="AV244" s="806"/>
      <c r="AW244" s="806"/>
      <c r="AX244" s="666"/>
      <c r="AY244" s="666"/>
      <c r="AZ244" s="666"/>
      <c r="BA244" s="626"/>
      <c r="BB244" s="626"/>
      <c r="BC244" s="627"/>
      <c r="BD244" s="627"/>
      <c r="BE244" s="627"/>
      <c r="BF244" s="627"/>
      <c r="BG244" s="627"/>
      <c r="BH244" s="627"/>
      <c r="BI244" s="627"/>
      <c r="BJ244" s="627"/>
      <c r="BK244" s="627"/>
      <c r="BL244" s="627"/>
      <c r="BM244" s="627"/>
      <c r="BN244" s="671"/>
      <c r="BO244" s="671"/>
    </row>
    <row r="245" spans="1:67" s="668" customFormat="1" ht="15" customHeight="1" thickBot="1" x14ac:dyDescent="0.45">
      <c r="A245" s="807"/>
      <c r="B245" s="807"/>
      <c r="C245" s="807"/>
      <c r="D245" s="807"/>
      <c r="E245" s="807"/>
      <c r="F245" s="807"/>
      <c r="G245" s="807"/>
      <c r="H245" s="807"/>
      <c r="I245" s="807"/>
      <c r="J245" s="807"/>
      <c r="K245" s="807"/>
      <c r="L245" s="807"/>
      <c r="M245" s="807"/>
      <c r="N245" s="807"/>
      <c r="O245" s="807"/>
      <c r="P245" s="807"/>
      <c r="Q245" s="807"/>
      <c r="R245" s="807"/>
      <c r="S245" s="807"/>
      <c r="T245" s="807"/>
      <c r="U245" s="807"/>
      <c r="V245" s="807"/>
      <c r="W245" s="807"/>
      <c r="X245" s="807"/>
      <c r="Y245" s="2709"/>
      <c r="Z245" s="2709"/>
      <c r="AA245" s="2709"/>
      <c r="AB245" s="2710" t="s">
        <v>9005</v>
      </c>
      <c r="AC245" s="2710"/>
      <c r="AD245" s="2710"/>
      <c r="AE245" s="2711"/>
      <c r="AF245" s="2711"/>
      <c r="AG245" s="2711"/>
      <c r="AH245" s="2712" t="s">
        <v>9006</v>
      </c>
      <c r="AI245" s="2713"/>
      <c r="AJ245" s="2714"/>
      <c r="AK245" s="666"/>
      <c r="AL245" s="666"/>
      <c r="AM245" s="666"/>
      <c r="AN245" s="665"/>
      <c r="AO245" s="666"/>
      <c r="AP245" s="666"/>
      <c r="AQ245" s="666"/>
      <c r="AR245" s="666"/>
      <c r="AS245" s="666"/>
      <c r="AT245" s="666"/>
      <c r="AU245" s="666"/>
      <c r="AV245" s="806"/>
      <c r="AW245" s="806"/>
      <c r="AX245" s="666"/>
      <c r="AY245" s="666"/>
      <c r="AZ245" s="666"/>
      <c r="BA245" s="626"/>
      <c r="BB245" s="626"/>
      <c r="BC245" s="627"/>
      <c r="BD245" s="627"/>
      <c r="BE245" s="627"/>
      <c r="BF245" s="627"/>
      <c r="BG245" s="627"/>
      <c r="BH245" s="627"/>
      <c r="BI245" s="627"/>
      <c r="BJ245" s="627"/>
      <c r="BK245" s="627"/>
      <c r="BL245" s="627"/>
      <c r="BM245" s="627"/>
      <c r="BN245" s="671"/>
      <c r="BO245" s="671"/>
    </row>
    <row r="246" spans="1:67" ht="15" customHeight="1" x14ac:dyDescent="0.4">
      <c r="A246" s="2375" t="s">
        <v>9007</v>
      </c>
      <c r="B246" s="2376"/>
      <c r="C246" s="2005" t="s">
        <v>8619</v>
      </c>
      <c r="D246" s="2005"/>
      <c r="E246" s="2005"/>
      <c r="F246" s="2005"/>
      <c r="G246" s="2005"/>
      <c r="H246" s="2005"/>
      <c r="I246" s="2686"/>
      <c r="J246" s="2687"/>
      <c r="K246" s="2687"/>
      <c r="L246" s="2687"/>
      <c r="M246" s="2687"/>
      <c r="N246" s="2687"/>
      <c r="O246" s="2687"/>
      <c r="P246" s="2687"/>
      <c r="Q246" s="2687"/>
      <c r="R246" s="2687"/>
      <c r="S246" s="2687"/>
      <c r="T246" s="2687"/>
      <c r="U246" s="2687"/>
      <c r="V246" s="2687"/>
      <c r="W246" s="2687"/>
      <c r="X246" s="2687"/>
      <c r="Y246" s="2687"/>
      <c r="Z246" s="2687"/>
      <c r="AA246" s="2687"/>
      <c r="AB246" s="2687"/>
      <c r="AC246" s="2687"/>
      <c r="AD246" s="2688"/>
      <c r="AE246" s="2689" t="s">
        <v>8696</v>
      </c>
      <c r="AF246" s="2689"/>
      <c r="AG246" s="2689"/>
      <c r="AH246" s="2689"/>
      <c r="AI246" s="2690"/>
      <c r="AJ246" s="2691"/>
    </row>
    <row r="247" spans="1:67" ht="15" customHeight="1" x14ac:dyDescent="0.4">
      <c r="A247" s="2377"/>
      <c r="B247" s="2378"/>
      <c r="C247" s="1952" t="s">
        <v>8602</v>
      </c>
      <c r="D247" s="1952"/>
      <c r="E247" s="1952"/>
      <c r="F247" s="1952"/>
      <c r="G247" s="1952"/>
      <c r="H247" s="1952"/>
      <c r="I247" s="2692"/>
      <c r="J247" s="2693"/>
      <c r="K247" s="2693"/>
      <c r="L247" s="2693"/>
      <c r="M247" s="2693"/>
      <c r="N247" s="2693"/>
      <c r="O247" s="2693"/>
      <c r="P247" s="2693"/>
      <c r="Q247" s="2693"/>
      <c r="R247" s="2693"/>
      <c r="S247" s="2693"/>
      <c r="T247" s="2693"/>
      <c r="U247" s="2693"/>
      <c r="V247" s="2693"/>
      <c r="W247" s="2693"/>
      <c r="X247" s="2693"/>
      <c r="Y247" s="2693"/>
      <c r="Z247" s="2693"/>
      <c r="AA247" s="2693"/>
      <c r="AB247" s="2693"/>
      <c r="AC247" s="2693"/>
      <c r="AD247" s="2693"/>
      <c r="AE247" s="2693"/>
      <c r="AF247" s="2693"/>
      <c r="AG247" s="2693"/>
      <c r="AH247" s="2693"/>
      <c r="AI247" s="2693"/>
      <c r="AJ247" s="2694"/>
    </row>
    <row r="248" spans="1:67" ht="15" customHeight="1" x14ac:dyDescent="0.4">
      <c r="A248" s="2377"/>
      <c r="B248" s="2378"/>
      <c r="C248" s="1860" t="s">
        <v>8603</v>
      </c>
      <c r="D248" s="1860"/>
      <c r="E248" s="1860"/>
      <c r="F248" s="1860"/>
      <c r="G248" s="1860"/>
      <c r="H248" s="1860"/>
      <c r="I248" s="1956" t="s">
        <v>7952</v>
      </c>
      <c r="J248" s="1957"/>
      <c r="K248" s="1958"/>
      <c r="L248" s="1958"/>
      <c r="M248" s="1958"/>
      <c r="N248" s="1958"/>
      <c r="O248" s="1958"/>
      <c r="P248" s="1959"/>
      <c r="Q248" s="1499" t="s">
        <v>8605</v>
      </c>
      <c r="R248" s="1500"/>
      <c r="S248" s="1500"/>
      <c r="T248" s="1500"/>
      <c r="U248" s="1500"/>
      <c r="V248" s="1500"/>
      <c r="W248" s="1500"/>
      <c r="X248" s="1500"/>
      <c r="Y248" s="1500"/>
      <c r="Z248" s="1500"/>
      <c r="AA248" s="1500"/>
      <c r="AB248" s="1500"/>
      <c r="AC248" s="1500"/>
      <c r="AD248" s="1500"/>
      <c r="AE248" s="1500"/>
      <c r="AF248" s="1500"/>
      <c r="AG248" s="1500"/>
      <c r="AH248" s="1500"/>
      <c r="AI248" s="1500"/>
      <c r="AJ248" s="1501"/>
    </row>
    <row r="249" spans="1:67" ht="15" customHeight="1" x14ac:dyDescent="0.4">
      <c r="A249" s="2377"/>
      <c r="B249" s="2378"/>
      <c r="C249" s="1860"/>
      <c r="D249" s="1860"/>
      <c r="E249" s="1860"/>
      <c r="F249" s="1860"/>
      <c r="G249" s="1860"/>
      <c r="H249" s="1860"/>
      <c r="I249" s="2029" t="s">
        <v>7933</v>
      </c>
      <c r="J249" s="2029"/>
      <c r="K249" s="2029"/>
      <c r="L249" s="2029"/>
      <c r="M249" s="2029"/>
      <c r="N249" s="2029"/>
      <c r="O249" s="2029"/>
      <c r="P249" s="2029"/>
      <c r="Q249" s="2029"/>
      <c r="R249" s="2029"/>
      <c r="S249" s="2029"/>
      <c r="T249" s="2029"/>
      <c r="U249" s="2029"/>
      <c r="V249" s="2029"/>
      <c r="W249" s="2029"/>
      <c r="X249" s="2029"/>
      <c r="Y249" s="2029"/>
      <c r="Z249" s="2029"/>
      <c r="AA249" s="2029"/>
      <c r="AB249" s="2029"/>
      <c r="AC249" s="2029"/>
      <c r="AD249" s="2029"/>
      <c r="AE249" s="2029"/>
      <c r="AF249" s="2029"/>
      <c r="AG249" s="2029"/>
      <c r="AH249" s="2029"/>
      <c r="AI249" s="2029"/>
      <c r="AJ249" s="2030"/>
    </row>
    <row r="250" spans="1:67" ht="15" customHeight="1" x14ac:dyDescent="0.4">
      <c r="A250" s="2377"/>
      <c r="B250" s="2378"/>
      <c r="C250" s="1860"/>
      <c r="D250" s="1860"/>
      <c r="E250" s="1860"/>
      <c r="F250" s="1860"/>
      <c r="G250" s="1860"/>
      <c r="H250" s="1860"/>
      <c r="I250" s="1963" t="s">
        <v>7933</v>
      </c>
      <c r="J250" s="1963"/>
      <c r="K250" s="1963"/>
      <c r="L250" s="1963"/>
      <c r="M250" s="1963"/>
      <c r="N250" s="1963"/>
      <c r="O250" s="1963"/>
      <c r="P250" s="1963"/>
      <c r="Q250" s="1963"/>
      <c r="R250" s="1963"/>
      <c r="S250" s="1963"/>
      <c r="T250" s="1963"/>
      <c r="U250" s="1963"/>
      <c r="V250" s="1963"/>
      <c r="W250" s="1963"/>
      <c r="X250" s="1963"/>
      <c r="Y250" s="1963"/>
      <c r="Z250" s="1963"/>
      <c r="AA250" s="1963"/>
      <c r="AB250" s="1963"/>
      <c r="AC250" s="1963"/>
      <c r="AD250" s="1963"/>
      <c r="AE250" s="1963"/>
      <c r="AF250" s="1963"/>
      <c r="AG250" s="1963"/>
      <c r="AH250" s="1963"/>
      <c r="AI250" s="1963"/>
      <c r="AJ250" s="1964"/>
    </row>
    <row r="251" spans="1:67" ht="15" customHeight="1" x14ac:dyDescent="0.4">
      <c r="A251" s="2377"/>
      <c r="B251" s="2378"/>
      <c r="C251" s="1860" t="s">
        <v>1354</v>
      </c>
      <c r="D251" s="1860"/>
      <c r="E251" s="1860"/>
      <c r="F251" s="1860"/>
      <c r="G251" s="1860"/>
      <c r="H251" s="1860"/>
      <c r="I251" s="2705">
        <v>1</v>
      </c>
      <c r="J251" s="2706"/>
      <c r="K251" s="2706"/>
      <c r="L251" s="2706"/>
      <c r="M251" s="2706"/>
      <c r="N251" s="2706"/>
      <c r="O251" s="2706"/>
      <c r="P251" s="2706"/>
      <c r="Q251" s="2706"/>
      <c r="R251" s="2706"/>
      <c r="S251" s="2706"/>
      <c r="T251" s="2706"/>
      <c r="U251" s="2706"/>
      <c r="V251" s="2706"/>
      <c r="W251" s="2706"/>
      <c r="X251" s="2706"/>
      <c r="Y251" s="2706"/>
      <c r="Z251" s="2706"/>
      <c r="AA251" s="2706"/>
      <c r="AB251" s="2706"/>
      <c r="AC251" s="2706"/>
      <c r="AD251" s="2706"/>
      <c r="AE251" s="2706"/>
      <c r="AF251" s="2706"/>
      <c r="AG251" s="2706"/>
      <c r="AH251" s="2706"/>
      <c r="AI251" s="2706"/>
      <c r="AJ251" s="2707"/>
    </row>
    <row r="252" spans="1:67" ht="15" customHeight="1" x14ac:dyDescent="0.4">
      <c r="A252" s="2377"/>
      <c r="B252" s="2378"/>
      <c r="C252" s="1860" t="s">
        <v>8606</v>
      </c>
      <c r="D252" s="1860"/>
      <c r="E252" s="1860"/>
      <c r="F252" s="1860"/>
      <c r="G252" s="1860"/>
      <c r="H252" s="1860"/>
      <c r="I252" s="1860" t="s">
        <v>9049</v>
      </c>
      <c r="J252" s="1860"/>
      <c r="K252" s="1860"/>
      <c r="L252" s="1860"/>
      <c r="M252" s="1911" t="s">
        <v>7933</v>
      </c>
      <c r="N252" s="1911"/>
      <c r="O252" s="1911"/>
      <c r="P252" s="1911"/>
      <c r="Q252" s="1911"/>
      <c r="R252" s="1911"/>
      <c r="S252" s="1911"/>
      <c r="T252" s="1911"/>
      <c r="U252" s="1911"/>
      <c r="V252" s="1911"/>
      <c r="W252" s="1860" t="s">
        <v>8607</v>
      </c>
      <c r="X252" s="1860"/>
      <c r="Y252" s="1860"/>
      <c r="Z252" s="1860"/>
      <c r="AA252" s="1918" t="s">
        <v>7933</v>
      </c>
      <c r="AB252" s="2018"/>
      <c r="AC252" s="2018"/>
      <c r="AD252" s="2018"/>
      <c r="AE252" s="2018"/>
      <c r="AF252" s="2018"/>
      <c r="AG252" s="2018"/>
      <c r="AH252" s="2018"/>
      <c r="AI252" s="2018"/>
      <c r="AJ252" s="2019"/>
    </row>
    <row r="253" spans="1:67" ht="15" customHeight="1" x14ac:dyDescent="0.4">
      <c r="A253" s="2377"/>
      <c r="B253" s="2378"/>
      <c r="C253" s="2667" t="s">
        <v>9009</v>
      </c>
      <c r="D253" s="2668"/>
      <c r="E253" s="2668"/>
      <c r="F253" s="2668"/>
      <c r="G253" s="2668"/>
      <c r="H253" s="2669"/>
      <c r="I253" s="2695"/>
      <c r="J253" s="2696"/>
      <c r="K253" s="2696"/>
      <c r="L253" s="2696"/>
      <c r="M253" s="2696"/>
      <c r="N253" s="2696"/>
      <c r="O253" s="2696"/>
      <c r="P253" s="2696"/>
      <c r="Q253" s="2696"/>
      <c r="R253" s="2696"/>
      <c r="S253" s="2696"/>
      <c r="T253" s="2696"/>
      <c r="U253" s="2696"/>
      <c r="V253" s="2696"/>
      <c r="W253" s="2696"/>
      <c r="X253" s="2696"/>
      <c r="Y253" s="2696"/>
      <c r="Z253" s="2696"/>
      <c r="AA253" s="2696"/>
      <c r="AB253" s="2696"/>
      <c r="AC253" s="2696"/>
      <c r="AD253" s="2696"/>
      <c r="AE253" s="2696"/>
      <c r="AF253" s="2696"/>
      <c r="AG253" s="2696"/>
      <c r="AH253" s="2696"/>
      <c r="AI253" s="2696"/>
      <c r="AJ253" s="2697"/>
    </row>
    <row r="254" spans="1:67" ht="18" customHeight="1" x14ac:dyDescent="0.4">
      <c r="A254" s="2377"/>
      <c r="B254" s="2378"/>
      <c r="C254" s="2667" t="s">
        <v>9010</v>
      </c>
      <c r="D254" s="2668"/>
      <c r="E254" s="2668"/>
      <c r="F254" s="2668"/>
      <c r="G254" s="2668"/>
      <c r="H254" s="2669"/>
      <c r="I254" s="2167">
        <v>4</v>
      </c>
      <c r="J254" s="2168"/>
      <c r="K254" s="2168"/>
      <c r="L254" s="2168"/>
      <c r="M254" s="2168"/>
      <c r="N254" s="2168"/>
      <c r="O254" s="2168"/>
      <c r="P254" s="2168"/>
      <c r="Q254" s="2168"/>
      <c r="R254" s="2168"/>
      <c r="S254" s="2168"/>
      <c r="T254" s="2168"/>
      <c r="U254" s="2168"/>
      <c r="V254" s="2168"/>
      <c r="W254" s="2168"/>
      <c r="X254" s="2168"/>
      <c r="Y254" s="2168"/>
      <c r="Z254" s="2671" t="s">
        <v>9011</v>
      </c>
      <c r="AA254" s="2671"/>
      <c r="AB254" s="2671"/>
      <c r="AC254" s="2671"/>
      <c r="AD254" s="2671"/>
      <c r="AE254" s="2695"/>
      <c r="AF254" s="2696"/>
      <c r="AG254" s="2696"/>
      <c r="AH254" s="2696"/>
      <c r="AI254" s="2696"/>
      <c r="AJ254" s="2697"/>
    </row>
    <row r="255" spans="1:67" ht="15" customHeight="1" x14ac:dyDescent="0.4">
      <c r="A255" s="2377"/>
      <c r="B255" s="2378"/>
      <c r="C255" s="2667" t="s">
        <v>9012</v>
      </c>
      <c r="D255" s="2668"/>
      <c r="E255" s="2668"/>
      <c r="F255" s="2668"/>
      <c r="G255" s="2668"/>
      <c r="H255" s="2669"/>
      <c r="I255" s="2695"/>
      <c r="J255" s="2696"/>
      <c r="K255" s="2696"/>
      <c r="L255" s="2696"/>
      <c r="M255" s="2696"/>
      <c r="N255" s="2696"/>
      <c r="O255" s="2696"/>
      <c r="P255" s="2696"/>
      <c r="Q255" s="2696"/>
      <c r="R255" s="2696"/>
      <c r="S255" s="2696"/>
      <c r="T255" s="2696"/>
      <c r="U255" s="2696"/>
      <c r="V255" s="2696"/>
      <c r="W255" s="2696"/>
      <c r="X255" s="2696"/>
      <c r="Y255" s="2696"/>
      <c r="Z255" s="2696"/>
      <c r="AA255" s="2696"/>
      <c r="AB255" s="2696"/>
      <c r="AC255" s="2696"/>
      <c r="AD255" s="2696"/>
      <c r="AE255" s="2696"/>
      <c r="AF255" s="2696"/>
      <c r="AG255" s="2696"/>
      <c r="AH255" s="2696"/>
      <c r="AI255" s="2696"/>
      <c r="AJ255" s="2697"/>
    </row>
    <row r="256" spans="1:67" ht="15" customHeight="1" x14ac:dyDescent="0.4">
      <c r="A256" s="2377"/>
      <c r="B256" s="2378"/>
      <c r="C256" s="2698" t="s">
        <v>9013</v>
      </c>
      <c r="D256" s="2668"/>
      <c r="E256" s="2668"/>
      <c r="F256" s="2668"/>
      <c r="G256" s="2668"/>
      <c r="H256" s="2669"/>
      <c r="I256" s="1884" t="s">
        <v>9014</v>
      </c>
      <c r="J256" s="1909"/>
      <c r="K256" s="2685"/>
      <c r="L256" s="2685"/>
      <c r="M256" s="2685"/>
      <c r="N256" s="2685"/>
      <c r="O256" s="2685"/>
      <c r="P256" s="1916" t="s">
        <v>9015</v>
      </c>
      <c r="Q256" s="2681"/>
      <c r="R256" s="1884" t="s">
        <v>9016</v>
      </c>
      <c r="S256" s="1909"/>
      <c r="T256" s="2685"/>
      <c r="U256" s="2685"/>
      <c r="V256" s="2685"/>
      <c r="W256" s="2685"/>
      <c r="X256" s="2685"/>
      <c r="Y256" s="1916" t="s">
        <v>9015</v>
      </c>
      <c r="Z256" s="1916"/>
      <c r="AA256" s="2702" t="s">
        <v>9017</v>
      </c>
      <c r="AB256" s="2703"/>
      <c r="AC256" s="2704"/>
      <c r="AD256" s="2685"/>
      <c r="AE256" s="2685"/>
      <c r="AF256" s="2685"/>
      <c r="AG256" s="2685"/>
      <c r="AH256" s="2685"/>
      <c r="AI256" s="1916" t="s">
        <v>9015</v>
      </c>
      <c r="AJ256" s="1917"/>
    </row>
    <row r="257" spans="1:42" ht="27" customHeight="1" x14ac:dyDescent="0.4">
      <c r="A257" s="2377"/>
      <c r="B257" s="2378"/>
      <c r="C257" s="2699"/>
      <c r="D257" s="2700"/>
      <c r="E257" s="2700"/>
      <c r="F257" s="2700"/>
      <c r="G257" s="2700"/>
      <c r="H257" s="2701"/>
      <c r="I257" s="1884" t="s">
        <v>9018</v>
      </c>
      <c r="J257" s="1981"/>
      <c r="K257" s="1981"/>
      <c r="L257" s="1909"/>
      <c r="M257" s="2685"/>
      <c r="N257" s="2685"/>
      <c r="O257" s="2685"/>
      <c r="P257" s="1916" t="s">
        <v>9019</v>
      </c>
      <c r="Q257" s="2681"/>
      <c r="R257" s="1884" t="s">
        <v>9020</v>
      </c>
      <c r="S257" s="1981"/>
      <c r="T257" s="1981"/>
      <c r="U257" s="1981"/>
      <c r="V257" s="1981"/>
      <c r="W257" s="1981"/>
      <c r="X257" s="1909"/>
      <c r="Y257" s="1972"/>
      <c r="Z257" s="1973"/>
      <c r="AA257" s="1973"/>
      <c r="AB257" s="1973"/>
      <c r="AC257" s="1973"/>
      <c r="AD257" s="1973"/>
      <c r="AE257" s="1973"/>
      <c r="AF257" s="1973"/>
      <c r="AG257" s="1973"/>
      <c r="AH257" s="1973"/>
      <c r="AI257" s="1973"/>
      <c r="AJ257" s="1974"/>
    </row>
    <row r="258" spans="1:42" ht="15" customHeight="1" x14ac:dyDescent="0.4">
      <c r="A258" s="2377"/>
      <c r="B258" s="2378"/>
      <c r="C258" s="2670" t="s">
        <v>9021</v>
      </c>
      <c r="D258" s="2671"/>
      <c r="E258" s="2671"/>
      <c r="F258" s="2671"/>
      <c r="G258" s="2671"/>
      <c r="H258" s="2672"/>
      <c r="I258" s="1919"/>
      <c r="J258" s="1920"/>
      <c r="K258" s="1920"/>
      <c r="L258" s="1920"/>
      <c r="M258" s="1920"/>
      <c r="N258" s="1920"/>
      <c r="O258" s="1920"/>
      <c r="P258" s="1916" t="s">
        <v>8694</v>
      </c>
      <c r="Q258" s="2681"/>
      <c r="R258" s="2682"/>
      <c r="S258" s="2683"/>
      <c r="T258" s="2683"/>
      <c r="U258" s="2683"/>
      <c r="V258" s="2683"/>
      <c r="W258" s="2683"/>
      <c r="X258" s="2683"/>
      <c r="Y258" s="2683"/>
      <c r="Z258" s="2683"/>
      <c r="AA258" s="2683"/>
      <c r="AB258" s="2683"/>
      <c r="AC258" s="2683"/>
      <c r="AD258" s="2683"/>
      <c r="AE258" s="2683"/>
      <c r="AF258" s="2683"/>
      <c r="AG258" s="2683"/>
      <c r="AH258" s="2683"/>
      <c r="AI258" s="2683"/>
      <c r="AJ258" s="2684"/>
    </row>
    <row r="259" spans="1:42" ht="15" customHeight="1" x14ac:dyDescent="0.4">
      <c r="A259" s="2377"/>
      <c r="B259" s="2378"/>
      <c r="C259" s="2670" t="s">
        <v>9022</v>
      </c>
      <c r="D259" s="2671"/>
      <c r="E259" s="2671"/>
      <c r="F259" s="2671"/>
      <c r="G259" s="2671"/>
      <c r="H259" s="2672"/>
      <c r="I259" s="1919"/>
      <c r="J259" s="1920"/>
      <c r="K259" s="1920"/>
      <c r="L259" s="1920"/>
      <c r="M259" s="1920"/>
      <c r="N259" s="1920"/>
      <c r="O259" s="1920"/>
      <c r="P259" s="1916" t="s">
        <v>9023</v>
      </c>
      <c r="Q259" s="2681"/>
      <c r="R259" s="1884" t="s">
        <v>9024</v>
      </c>
      <c r="S259" s="1981"/>
      <c r="T259" s="1981"/>
      <c r="U259" s="1981"/>
      <c r="V259" s="1981"/>
      <c r="W259" s="1909"/>
      <c r="X259" s="1919"/>
      <c r="Y259" s="1920"/>
      <c r="Z259" s="1920"/>
      <c r="AA259" s="1920"/>
      <c r="AB259" s="1920"/>
      <c r="AC259" s="1920"/>
      <c r="AD259" s="1920"/>
      <c r="AE259" s="1916" t="s">
        <v>9023</v>
      </c>
      <c r="AF259" s="1916"/>
      <c r="AG259" s="1916"/>
      <c r="AH259" s="1916"/>
      <c r="AI259" s="1916"/>
      <c r="AJ259" s="1917"/>
    </row>
    <row r="260" spans="1:42" ht="15" customHeight="1" x14ac:dyDescent="0.15">
      <c r="A260" s="2679" t="s">
        <v>9058</v>
      </c>
      <c r="B260" s="2680"/>
      <c r="C260" s="2670" t="s">
        <v>9025</v>
      </c>
      <c r="D260" s="2671"/>
      <c r="E260" s="2671"/>
      <c r="F260" s="2671"/>
      <c r="G260" s="2671"/>
      <c r="H260" s="2671"/>
      <c r="I260" s="2671"/>
      <c r="J260" s="2671"/>
      <c r="K260" s="2671"/>
      <c r="L260" s="2671"/>
      <c r="M260" s="2671"/>
      <c r="N260" s="2671"/>
      <c r="O260" s="2671"/>
      <c r="P260" s="2671"/>
      <c r="Q260" s="2672"/>
      <c r="R260" s="1920"/>
      <c r="S260" s="1920"/>
      <c r="T260" s="1920"/>
      <c r="U260" s="1920"/>
      <c r="V260" s="1920"/>
      <c r="W260" s="1920"/>
      <c r="X260" s="1920"/>
      <c r="Y260" s="1920"/>
      <c r="Z260" s="1920"/>
      <c r="AA260" s="1920"/>
      <c r="AB260" s="1920"/>
      <c r="AC260" s="1920"/>
      <c r="AD260" s="1920"/>
      <c r="AE260" s="1916" t="s">
        <v>9051</v>
      </c>
      <c r="AF260" s="1916"/>
      <c r="AG260" s="1916"/>
      <c r="AH260" s="1916"/>
      <c r="AI260" s="1916"/>
      <c r="AJ260" s="1917"/>
    </row>
    <row r="261" spans="1:42" ht="18" customHeight="1" x14ac:dyDescent="0.15">
      <c r="A261" s="808"/>
      <c r="B261" s="809"/>
      <c r="C261" s="2670" t="s">
        <v>8641</v>
      </c>
      <c r="D261" s="2671"/>
      <c r="E261" s="2671"/>
      <c r="F261" s="2671"/>
      <c r="G261" s="2671"/>
      <c r="H261" s="2672"/>
      <c r="I261" s="1982"/>
      <c r="J261" s="1983"/>
      <c r="K261" s="1983"/>
      <c r="L261" s="1983"/>
      <c r="M261" s="1983"/>
      <c r="N261" s="1983"/>
      <c r="O261" s="1983"/>
      <c r="P261" s="1983"/>
      <c r="Q261" s="1983"/>
      <c r="R261" s="1983"/>
      <c r="S261" s="1983"/>
      <c r="T261" s="1983"/>
      <c r="U261" s="1983"/>
      <c r="V261" s="1983"/>
      <c r="W261" s="1983"/>
      <c r="X261" s="1983"/>
      <c r="Y261" s="1983"/>
      <c r="Z261" s="1983"/>
      <c r="AA261" s="1983"/>
      <c r="AB261" s="1983"/>
      <c r="AC261" s="1983"/>
      <c r="AD261" s="1983"/>
      <c r="AE261" s="1983"/>
      <c r="AF261" s="1983"/>
      <c r="AG261" s="1983"/>
      <c r="AH261" s="1983"/>
      <c r="AI261" s="1983"/>
      <c r="AJ261" s="1984"/>
      <c r="AL261" s="626" t="b">
        <v>0</v>
      </c>
      <c r="AM261" s="626" t="b">
        <v>0</v>
      </c>
      <c r="AN261" s="626" t="b">
        <v>0</v>
      </c>
    </row>
    <row r="262" spans="1:42" ht="15" customHeight="1" x14ac:dyDescent="0.15">
      <c r="A262" s="808"/>
      <c r="B262" s="809"/>
      <c r="C262" s="2667" t="s">
        <v>1909</v>
      </c>
      <c r="D262" s="2668"/>
      <c r="E262" s="2668"/>
      <c r="F262" s="2668"/>
      <c r="G262" s="2668"/>
      <c r="H262" s="2669"/>
      <c r="I262" s="1972"/>
      <c r="J262" s="1973"/>
      <c r="K262" s="1973"/>
      <c r="L262" s="1973"/>
      <c r="M262" s="1973"/>
      <c r="N262" s="1973"/>
      <c r="O262" s="1973"/>
      <c r="P262" s="1973"/>
      <c r="Q262" s="1973"/>
      <c r="R262" s="1973"/>
      <c r="S262" s="1973"/>
      <c r="T262" s="1973"/>
      <c r="U262" s="1973"/>
      <c r="V262" s="1973"/>
      <c r="W262" s="1973"/>
      <c r="X262" s="1973"/>
      <c r="Y262" s="1973"/>
      <c r="Z262" s="1973"/>
      <c r="AA262" s="1973"/>
      <c r="AB262" s="1973"/>
      <c r="AC262" s="1973"/>
      <c r="AD262" s="1973"/>
      <c r="AE262" s="1973"/>
      <c r="AF262" s="1973"/>
      <c r="AG262" s="1973"/>
      <c r="AH262" s="1973"/>
      <c r="AI262" s="1973"/>
      <c r="AJ262" s="1974"/>
    </row>
    <row r="263" spans="1:42" ht="15" customHeight="1" x14ac:dyDescent="0.15">
      <c r="A263" s="808"/>
      <c r="B263" s="809"/>
      <c r="C263" s="2670" t="s">
        <v>8643</v>
      </c>
      <c r="D263" s="2671"/>
      <c r="E263" s="2671"/>
      <c r="F263" s="2671"/>
      <c r="G263" s="2671"/>
      <c r="H263" s="2672"/>
      <c r="I263" s="1972"/>
      <c r="J263" s="1973"/>
      <c r="K263" s="1973"/>
      <c r="L263" s="1973"/>
      <c r="M263" s="1973"/>
      <c r="N263" s="1973"/>
      <c r="O263" s="1973"/>
      <c r="P263" s="1973"/>
      <c r="Q263" s="1973"/>
      <c r="R263" s="1973"/>
      <c r="S263" s="1973"/>
      <c r="T263" s="1973"/>
      <c r="U263" s="1973"/>
      <c r="V263" s="1973"/>
      <c r="W263" s="1973"/>
      <c r="X263" s="1973"/>
      <c r="Y263" s="1973"/>
      <c r="Z263" s="1973"/>
      <c r="AA263" s="1973"/>
      <c r="AB263" s="1973"/>
      <c r="AC263" s="1973"/>
      <c r="AD263" s="1973"/>
      <c r="AE263" s="1973"/>
      <c r="AF263" s="1973"/>
      <c r="AG263" s="1973"/>
      <c r="AH263" s="1973"/>
      <c r="AI263" s="1973"/>
      <c r="AJ263" s="1974"/>
    </row>
    <row r="264" spans="1:42" ht="22.5" hidden="1" customHeight="1" x14ac:dyDescent="0.15">
      <c r="A264" s="808"/>
      <c r="B264" s="809"/>
      <c r="C264" s="855" t="s">
        <v>8849</v>
      </c>
      <c r="D264" s="2673" t="s">
        <v>9040</v>
      </c>
      <c r="E264" s="2674"/>
      <c r="F264" s="2674"/>
      <c r="G264" s="2674"/>
      <c r="H264" s="2675"/>
      <c r="I264" s="859"/>
      <c r="J264" s="859"/>
      <c r="K264" s="859"/>
      <c r="L264" s="859"/>
      <c r="M264" s="859"/>
      <c r="N264" s="860"/>
      <c r="O264" s="860"/>
      <c r="P264" s="861"/>
      <c r="Q264" s="815"/>
      <c r="R264" s="816"/>
      <c r="S264" s="816"/>
      <c r="T264" s="817">
        <v>3</v>
      </c>
      <c r="U264" s="818"/>
      <c r="V264" s="2676"/>
      <c r="W264" s="2677"/>
      <c r="X264" s="2677"/>
      <c r="Y264" s="2677"/>
      <c r="Z264" s="2677"/>
      <c r="AA264" s="2678"/>
      <c r="AB264" s="1889"/>
      <c r="AC264" s="2396"/>
      <c r="AD264" s="2396"/>
      <c r="AE264" s="2396"/>
      <c r="AF264" s="2396"/>
      <c r="AG264" s="2396"/>
      <c r="AH264" s="2396"/>
      <c r="AI264" s="2396"/>
      <c r="AJ264" s="2397"/>
      <c r="AM264" s="627">
        <v>0</v>
      </c>
      <c r="AO264" s="627">
        <v>2</v>
      </c>
      <c r="AP264" s="627">
        <v>2</v>
      </c>
    </row>
    <row r="265" spans="1:42" ht="23.1" customHeight="1" x14ac:dyDescent="0.15">
      <c r="A265" s="808"/>
      <c r="B265" s="809"/>
      <c r="C265" s="2645" t="s">
        <v>8849</v>
      </c>
      <c r="D265" s="2648" t="s">
        <v>9028</v>
      </c>
      <c r="E265" s="2649"/>
      <c r="F265" s="2649"/>
      <c r="G265" s="2649"/>
      <c r="H265" s="2650"/>
      <c r="I265" s="862">
        <v>1</v>
      </c>
      <c r="J265" s="863" t="str">
        <f>IF(ISNA(VLOOKUP(I265, 出力変換_夜間支援等体制加算,4,FALSE)),0, VLOOKUP(I265, 出力変換_夜間支援等体制加算,4,FALSE)) &amp; ""</f>
        <v>1</v>
      </c>
      <c r="K265" s="864" t="s">
        <v>9041</v>
      </c>
      <c r="L265" s="863" t="str">
        <f>IF(ISNA(VLOOKUP(K265, 取込変換_夜間支援等体制加算,2,FALSE)),1, VLOOKUP(K265, 取込変換_夜間支援等体制加算,2,FALSE)) &amp; ""</f>
        <v>1</v>
      </c>
      <c r="M265" s="865"/>
      <c r="N265" s="865"/>
      <c r="O265" s="865"/>
      <c r="P265" s="866"/>
      <c r="Q265" s="2651" t="s">
        <v>9042</v>
      </c>
      <c r="R265" s="2652"/>
      <c r="S265" s="2652"/>
      <c r="T265" s="2652"/>
      <c r="U265" s="2653"/>
      <c r="V265" s="2518"/>
      <c r="W265" s="2519"/>
      <c r="X265" s="2519"/>
      <c r="Y265" s="2519"/>
      <c r="Z265" s="2519"/>
      <c r="AA265" s="2654"/>
      <c r="AB265" s="1889"/>
      <c r="AC265" s="2396"/>
      <c r="AD265" s="2396"/>
      <c r="AE265" s="2396"/>
      <c r="AF265" s="2396"/>
      <c r="AG265" s="2396"/>
      <c r="AH265" s="2396"/>
      <c r="AI265" s="2396"/>
      <c r="AJ265" s="2397"/>
      <c r="AL265" s="627">
        <v>2</v>
      </c>
      <c r="AM265" s="627">
        <v>0</v>
      </c>
    </row>
    <row r="266" spans="1:42" ht="23.1" customHeight="1" x14ac:dyDescent="0.15">
      <c r="A266" s="808"/>
      <c r="B266" s="809"/>
      <c r="C266" s="2646"/>
      <c r="D266" s="2655" t="s">
        <v>9031</v>
      </c>
      <c r="E266" s="2656"/>
      <c r="F266" s="2656"/>
      <c r="G266" s="2656"/>
      <c r="H266" s="2657"/>
      <c r="I266" s="604"/>
      <c r="J266" s="822"/>
      <c r="K266" s="606"/>
      <c r="L266" s="823"/>
      <c r="M266" s="824"/>
      <c r="N266" s="825"/>
      <c r="P266" s="826" t="s">
        <v>8694</v>
      </c>
      <c r="Q266" s="2658" t="s">
        <v>9032</v>
      </c>
      <c r="R266" s="2659"/>
      <c r="S266" s="2659"/>
      <c r="T266" s="2659"/>
      <c r="U266" s="2659"/>
      <c r="V266" s="2659"/>
      <c r="W266" s="2659"/>
      <c r="X266" s="2659"/>
      <c r="Y266" s="2659"/>
      <c r="Z266" s="2659"/>
      <c r="AA266" s="2660"/>
      <c r="AB266" s="2112"/>
      <c r="AC266" s="2113"/>
      <c r="AD266" s="2113"/>
      <c r="AE266" s="2113"/>
      <c r="AF266" s="2113"/>
      <c r="AG266" s="2113"/>
      <c r="AH266" s="2113"/>
      <c r="AI266" s="2113"/>
      <c r="AJ266" s="2635"/>
      <c r="AM266" s="627">
        <v>0</v>
      </c>
    </row>
    <row r="267" spans="1:42" ht="22.9" customHeight="1" x14ac:dyDescent="0.15">
      <c r="A267" s="808"/>
      <c r="B267" s="809"/>
      <c r="C267" s="2646"/>
      <c r="D267" s="2661" t="s">
        <v>9033</v>
      </c>
      <c r="E267" s="2662"/>
      <c r="F267" s="2662"/>
      <c r="G267" s="2662"/>
      <c r="H267" s="2663"/>
      <c r="I267" s="819">
        <v>1</v>
      </c>
      <c r="J267" s="820" t="str">
        <f>IF(ISNA(VLOOKUP(I267, 出力変換_夜間支援等体制加算Ⅰ加配職員体制の有無_付7,4,FALSE)),0, VLOOKUP(I267, 出力変換_夜間支援等体制加算Ⅰ加配職員体制の有無_付7,4,FALSE)) &amp; ""</f>
        <v>01</v>
      </c>
      <c r="K267" s="821" t="s">
        <v>9041</v>
      </c>
      <c r="L267" s="820" t="str">
        <f>IF(ISNA(VLOOKUP(K267, 取込変換_夜間支援等体制加算Ⅰ加配職員体制の有無_付7,2,FALSE)),1, VLOOKUP(K267, 取込変換_夜間支援等体制加算Ⅰ加配職員体制の有無_付7,2,FALSE)) &amp; ""</f>
        <v>1</v>
      </c>
      <c r="M267" s="819"/>
      <c r="N267" s="819"/>
      <c r="O267" s="819"/>
      <c r="P267" s="819"/>
      <c r="Q267" s="2664"/>
      <c r="R267" s="2665"/>
      <c r="S267" s="2665"/>
      <c r="T267" s="2665"/>
      <c r="U267" s="2665"/>
      <c r="V267" s="2665"/>
      <c r="W267" s="2665"/>
      <c r="X267" s="2665"/>
      <c r="Y267" s="2665"/>
      <c r="Z267" s="2665"/>
      <c r="AA267" s="2666"/>
      <c r="AB267" s="1889"/>
      <c r="AC267" s="2396"/>
      <c r="AD267" s="2396"/>
      <c r="AE267" s="2396"/>
      <c r="AF267" s="2396"/>
      <c r="AG267" s="2396"/>
      <c r="AH267" s="2396"/>
      <c r="AI267" s="2396"/>
      <c r="AJ267" s="2397"/>
    </row>
    <row r="268" spans="1:42" ht="18" customHeight="1" thickBot="1" x14ac:dyDescent="0.2">
      <c r="A268" s="827"/>
      <c r="B268" s="828"/>
      <c r="C268" s="2647"/>
      <c r="D268" s="2642" t="s">
        <v>9034</v>
      </c>
      <c r="E268" s="2643"/>
      <c r="F268" s="2643"/>
      <c r="G268" s="2643"/>
      <c r="H268" s="2644"/>
      <c r="I268" s="829">
        <v>1</v>
      </c>
      <c r="J268" s="830"/>
      <c r="K268" s="830"/>
      <c r="L268" s="830"/>
      <c r="M268" s="830"/>
      <c r="N268" s="831"/>
      <c r="O268" s="831"/>
      <c r="P268" s="831"/>
      <c r="Q268" s="831"/>
      <c r="R268" s="831"/>
      <c r="S268" s="831"/>
      <c r="T268" s="832"/>
      <c r="U268" s="832"/>
      <c r="V268" s="832"/>
      <c r="W268" s="832"/>
      <c r="X268" s="832"/>
      <c r="Y268" s="832"/>
      <c r="Z268" s="832"/>
      <c r="AA268" s="832"/>
      <c r="AB268" s="832"/>
      <c r="AC268" s="832"/>
      <c r="AD268" s="832"/>
      <c r="AE268" s="832"/>
      <c r="AF268" s="832"/>
      <c r="AG268" s="832"/>
      <c r="AH268" s="832"/>
      <c r="AI268" s="832"/>
      <c r="AJ268" s="833"/>
    </row>
    <row r="269" spans="1:42" ht="18" hidden="1" customHeight="1" x14ac:dyDescent="0.15">
      <c r="A269" s="835" t="s">
        <v>8755</v>
      </c>
      <c r="B269" s="836"/>
      <c r="C269" s="845"/>
      <c r="D269" s="838"/>
      <c r="E269" s="839"/>
      <c r="F269" s="839"/>
      <c r="G269" s="839"/>
      <c r="H269" s="840"/>
      <c r="I269" s="841"/>
      <c r="J269" s="842"/>
      <c r="K269" s="842"/>
      <c r="L269" s="842"/>
      <c r="M269" s="842"/>
      <c r="N269" s="843"/>
      <c r="O269" s="843"/>
      <c r="P269" s="843"/>
      <c r="Q269" s="843"/>
      <c r="R269" s="843"/>
      <c r="S269" s="843"/>
      <c r="T269" s="844"/>
      <c r="U269" s="844"/>
      <c r="V269" s="844"/>
      <c r="W269" s="844"/>
      <c r="X269" s="844"/>
      <c r="Y269" s="844"/>
      <c r="Z269" s="844"/>
      <c r="AA269" s="844"/>
      <c r="AB269" s="844"/>
      <c r="AC269" s="844"/>
      <c r="AD269" s="844"/>
      <c r="AE269" s="844"/>
      <c r="AF269" s="844"/>
      <c r="AG269" s="844"/>
      <c r="AH269" s="844"/>
      <c r="AI269" s="844"/>
      <c r="AJ269" s="844"/>
    </row>
    <row r="270" spans="1:42" ht="18" hidden="1" customHeight="1" x14ac:dyDescent="0.15">
      <c r="A270" s="835" t="s">
        <v>8755</v>
      </c>
      <c r="B270" s="836"/>
      <c r="C270" s="845"/>
      <c r="D270" s="838"/>
      <c r="E270" s="839"/>
      <c r="F270" s="839"/>
      <c r="G270" s="839"/>
      <c r="H270" s="840"/>
      <c r="I270" s="841"/>
      <c r="J270" s="842"/>
      <c r="K270" s="842"/>
      <c r="L270" s="842"/>
      <c r="M270" s="842"/>
      <c r="N270" s="843"/>
      <c r="O270" s="843"/>
      <c r="P270" s="843"/>
      <c r="Q270" s="843"/>
      <c r="R270" s="843"/>
      <c r="S270" s="843"/>
      <c r="T270" s="844"/>
      <c r="U270" s="844"/>
      <c r="V270" s="844"/>
      <c r="W270" s="844"/>
      <c r="X270" s="844"/>
      <c r="Y270" s="844"/>
      <c r="Z270" s="844"/>
      <c r="AA270" s="844"/>
      <c r="AB270" s="844"/>
      <c r="AC270" s="844"/>
      <c r="AD270" s="844"/>
      <c r="AE270" s="844"/>
      <c r="AF270" s="844"/>
      <c r="AG270" s="844"/>
      <c r="AH270" s="844"/>
      <c r="AI270" s="844"/>
      <c r="AJ270" s="844"/>
    </row>
    <row r="271" spans="1:42" ht="18" hidden="1" customHeight="1" x14ac:dyDescent="0.15">
      <c r="A271" s="835" t="s">
        <v>8755</v>
      </c>
      <c r="B271" s="836"/>
      <c r="C271" s="845"/>
      <c r="D271" s="838"/>
      <c r="E271" s="839"/>
      <c r="F271" s="839"/>
      <c r="G271" s="839"/>
      <c r="H271" s="840"/>
      <c r="I271" s="841"/>
      <c r="J271" s="842"/>
      <c r="K271" s="842"/>
      <c r="L271" s="842"/>
      <c r="M271" s="842"/>
      <c r="N271" s="843"/>
      <c r="O271" s="843"/>
      <c r="P271" s="843"/>
      <c r="Q271" s="843"/>
      <c r="R271" s="843"/>
      <c r="S271" s="843"/>
      <c r="T271" s="844"/>
      <c r="U271" s="844"/>
      <c r="V271" s="844"/>
      <c r="W271" s="844"/>
      <c r="X271" s="844"/>
      <c r="Y271" s="844"/>
      <c r="Z271" s="844"/>
      <c r="AA271" s="844"/>
      <c r="AB271" s="844"/>
      <c r="AC271" s="844"/>
      <c r="AD271" s="844"/>
      <c r="AE271" s="844"/>
      <c r="AF271" s="844"/>
      <c r="AG271" s="844"/>
      <c r="AH271" s="844"/>
      <c r="AI271" s="844"/>
      <c r="AJ271" s="844"/>
    </row>
    <row r="272" spans="1:42" ht="18" hidden="1" customHeight="1" thickBot="1" x14ac:dyDescent="0.2">
      <c r="A272" s="835" t="s">
        <v>8755</v>
      </c>
      <c r="B272" s="836"/>
      <c r="C272" s="845"/>
      <c r="D272" s="838"/>
      <c r="E272" s="839"/>
      <c r="F272" s="839"/>
      <c r="G272" s="839"/>
      <c r="H272" s="840"/>
      <c r="I272" s="841"/>
      <c r="J272" s="842"/>
      <c r="K272" s="842"/>
      <c r="L272" s="842"/>
      <c r="M272" s="842"/>
      <c r="N272" s="843"/>
      <c r="O272" s="843"/>
      <c r="P272" s="843"/>
      <c r="Q272" s="843"/>
      <c r="R272" s="843"/>
      <c r="S272" s="843"/>
      <c r="T272" s="844"/>
      <c r="U272" s="844"/>
      <c r="V272" s="844"/>
      <c r="W272" s="844"/>
      <c r="X272" s="844"/>
      <c r="Y272" s="844"/>
      <c r="Z272" s="844"/>
      <c r="AA272" s="844"/>
      <c r="AB272" s="844"/>
      <c r="AC272" s="844"/>
      <c r="AD272" s="844"/>
      <c r="AE272" s="844"/>
      <c r="AF272" s="844"/>
      <c r="AG272" s="844"/>
      <c r="AH272" s="844"/>
      <c r="AI272" s="844"/>
      <c r="AJ272" s="844"/>
    </row>
    <row r="273" spans="1:40" ht="15" customHeight="1" x14ac:dyDescent="0.4">
      <c r="A273" s="2375" t="s">
        <v>9007</v>
      </c>
      <c r="B273" s="2376"/>
      <c r="C273" s="2005" t="s">
        <v>9035</v>
      </c>
      <c r="D273" s="2005"/>
      <c r="E273" s="2005"/>
      <c r="F273" s="2005"/>
      <c r="G273" s="2005"/>
      <c r="H273" s="2005"/>
      <c r="I273" s="2686"/>
      <c r="J273" s="2687"/>
      <c r="K273" s="2687"/>
      <c r="L273" s="2687"/>
      <c r="M273" s="2687"/>
      <c r="N273" s="2687"/>
      <c r="O273" s="2687"/>
      <c r="P273" s="2687"/>
      <c r="Q273" s="2687"/>
      <c r="R273" s="2687"/>
      <c r="S273" s="2687"/>
      <c r="T273" s="2687"/>
      <c r="U273" s="2687"/>
      <c r="V273" s="2687"/>
      <c r="W273" s="2687"/>
      <c r="X273" s="2687"/>
      <c r="Y273" s="2687"/>
      <c r="Z273" s="2687"/>
      <c r="AA273" s="2687"/>
      <c r="AB273" s="2687"/>
      <c r="AC273" s="2687"/>
      <c r="AD273" s="2688"/>
      <c r="AE273" s="2689" t="s">
        <v>8696</v>
      </c>
      <c r="AF273" s="2689"/>
      <c r="AG273" s="2689"/>
      <c r="AH273" s="2689"/>
      <c r="AI273" s="2690"/>
      <c r="AJ273" s="2691"/>
    </row>
    <row r="274" spans="1:40" ht="15" customHeight="1" x14ac:dyDescent="0.4">
      <c r="A274" s="2377"/>
      <c r="B274" s="2378"/>
      <c r="C274" s="1952" t="s">
        <v>8602</v>
      </c>
      <c r="D274" s="1952"/>
      <c r="E274" s="1952"/>
      <c r="F274" s="1952"/>
      <c r="G274" s="1952"/>
      <c r="H274" s="1952"/>
      <c r="I274" s="2692"/>
      <c r="J274" s="2693"/>
      <c r="K274" s="2693"/>
      <c r="L274" s="2693"/>
      <c r="M274" s="2693"/>
      <c r="N274" s="2693"/>
      <c r="O274" s="2693"/>
      <c r="P274" s="2693"/>
      <c r="Q274" s="2693"/>
      <c r="R274" s="2693"/>
      <c r="S274" s="2693"/>
      <c r="T274" s="2693"/>
      <c r="U274" s="2693"/>
      <c r="V274" s="2693"/>
      <c r="W274" s="2693"/>
      <c r="X274" s="2693"/>
      <c r="Y274" s="2693"/>
      <c r="Z274" s="2693"/>
      <c r="AA274" s="2693"/>
      <c r="AB274" s="2693"/>
      <c r="AC274" s="2693"/>
      <c r="AD274" s="2693"/>
      <c r="AE274" s="2693"/>
      <c r="AF274" s="2693"/>
      <c r="AG274" s="2693"/>
      <c r="AH274" s="2693"/>
      <c r="AI274" s="2693"/>
      <c r="AJ274" s="2694"/>
    </row>
    <row r="275" spans="1:40" ht="15" customHeight="1" x14ac:dyDescent="0.4">
      <c r="A275" s="2377"/>
      <c r="B275" s="2378"/>
      <c r="C275" s="1860" t="s">
        <v>8603</v>
      </c>
      <c r="D275" s="1860"/>
      <c r="E275" s="1860"/>
      <c r="F275" s="1860"/>
      <c r="G275" s="1860"/>
      <c r="H275" s="1860"/>
      <c r="I275" s="1956" t="s">
        <v>9036</v>
      </c>
      <c r="J275" s="1957"/>
      <c r="K275" s="1958"/>
      <c r="L275" s="1958"/>
      <c r="M275" s="1958"/>
      <c r="N275" s="1958"/>
      <c r="O275" s="1958"/>
      <c r="P275" s="1959"/>
      <c r="Q275" s="1499" t="s">
        <v>8605</v>
      </c>
      <c r="R275" s="1500"/>
      <c r="S275" s="1500"/>
      <c r="T275" s="1500"/>
      <c r="U275" s="1500"/>
      <c r="V275" s="1500"/>
      <c r="W275" s="1500"/>
      <c r="X275" s="1500"/>
      <c r="Y275" s="1500"/>
      <c r="Z275" s="1500"/>
      <c r="AA275" s="1500"/>
      <c r="AB275" s="1500"/>
      <c r="AC275" s="1500"/>
      <c r="AD275" s="1500"/>
      <c r="AE275" s="1500"/>
      <c r="AF275" s="1500"/>
      <c r="AG275" s="1500"/>
      <c r="AH275" s="1500"/>
      <c r="AI275" s="1500"/>
      <c r="AJ275" s="1501"/>
    </row>
    <row r="276" spans="1:40" ht="15" customHeight="1" x14ac:dyDescent="0.4">
      <c r="A276" s="2377"/>
      <c r="B276" s="2378"/>
      <c r="C276" s="1860"/>
      <c r="D276" s="1860"/>
      <c r="E276" s="1860"/>
      <c r="F276" s="1860"/>
      <c r="G276" s="1860"/>
      <c r="H276" s="1860"/>
      <c r="I276" s="2029" t="s">
        <v>7933</v>
      </c>
      <c r="J276" s="2029"/>
      <c r="K276" s="2029"/>
      <c r="L276" s="2029"/>
      <c r="M276" s="2029"/>
      <c r="N276" s="2029"/>
      <c r="O276" s="2029"/>
      <c r="P276" s="2029"/>
      <c r="Q276" s="2029"/>
      <c r="R276" s="2029"/>
      <c r="S276" s="2029"/>
      <c r="T276" s="2029"/>
      <c r="U276" s="2029"/>
      <c r="V276" s="2029"/>
      <c r="W276" s="2029"/>
      <c r="X276" s="2029"/>
      <c r="Y276" s="2029"/>
      <c r="Z276" s="2029"/>
      <c r="AA276" s="2029"/>
      <c r="AB276" s="2029"/>
      <c r="AC276" s="2029"/>
      <c r="AD276" s="2029"/>
      <c r="AE276" s="2029"/>
      <c r="AF276" s="2029"/>
      <c r="AG276" s="2029"/>
      <c r="AH276" s="2029"/>
      <c r="AI276" s="2029"/>
      <c r="AJ276" s="2030"/>
    </row>
    <row r="277" spans="1:40" ht="15" customHeight="1" x14ac:dyDescent="0.4">
      <c r="A277" s="2377"/>
      <c r="B277" s="2378"/>
      <c r="C277" s="1860"/>
      <c r="D277" s="1860"/>
      <c r="E277" s="1860"/>
      <c r="F277" s="1860"/>
      <c r="G277" s="1860"/>
      <c r="H277" s="1860"/>
      <c r="I277" s="1963" t="s">
        <v>7933</v>
      </c>
      <c r="J277" s="1963"/>
      <c r="K277" s="1963"/>
      <c r="L277" s="1963"/>
      <c r="M277" s="1963"/>
      <c r="N277" s="1963"/>
      <c r="O277" s="1963"/>
      <c r="P277" s="1963"/>
      <c r="Q277" s="1963"/>
      <c r="R277" s="1963"/>
      <c r="S277" s="1963"/>
      <c r="T277" s="1963"/>
      <c r="U277" s="1963"/>
      <c r="V277" s="1963"/>
      <c r="W277" s="1963"/>
      <c r="X277" s="1963"/>
      <c r="Y277" s="1963"/>
      <c r="Z277" s="1963"/>
      <c r="AA277" s="1963"/>
      <c r="AB277" s="1963"/>
      <c r="AC277" s="1963"/>
      <c r="AD277" s="1963"/>
      <c r="AE277" s="1963"/>
      <c r="AF277" s="1963"/>
      <c r="AG277" s="1963"/>
      <c r="AH277" s="1963"/>
      <c r="AI277" s="1963"/>
      <c r="AJ277" s="1964"/>
    </row>
    <row r="278" spans="1:40" ht="15" customHeight="1" x14ac:dyDescent="0.4">
      <c r="A278" s="2377"/>
      <c r="B278" s="2378"/>
      <c r="C278" s="1860" t="s">
        <v>1354</v>
      </c>
      <c r="D278" s="1860"/>
      <c r="E278" s="1860"/>
      <c r="F278" s="1860"/>
      <c r="G278" s="1860"/>
      <c r="H278" s="1860"/>
      <c r="I278" s="2705">
        <v>1</v>
      </c>
      <c r="J278" s="2706"/>
      <c r="K278" s="2706"/>
      <c r="L278" s="2706"/>
      <c r="M278" s="2706"/>
      <c r="N278" s="2706"/>
      <c r="O278" s="2706"/>
      <c r="P278" s="2706"/>
      <c r="Q278" s="2706"/>
      <c r="R278" s="2706"/>
      <c r="S278" s="2706"/>
      <c r="T278" s="2706"/>
      <c r="U278" s="2706"/>
      <c r="V278" s="2706"/>
      <c r="W278" s="2706"/>
      <c r="X278" s="2706"/>
      <c r="Y278" s="2706"/>
      <c r="Z278" s="2706"/>
      <c r="AA278" s="2706"/>
      <c r="AB278" s="2706"/>
      <c r="AC278" s="2706"/>
      <c r="AD278" s="2706"/>
      <c r="AE278" s="2706"/>
      <c r="AF278" s="2706"/>
      <c r="AG278" s="2706"/>
      <c r="AH278" s="2706"/>
      <c r="AI278" s="2706"/>
      <c r="AJ278" s="2707"/>
    </row>
    <row r="279" spans="1:40" ht="15" customHeight="1" x14ac:dyDescent="0.4">
      <c r="A279" s="2377"/>
      <c r="B279" s="2378"/>
      <c r="C279" s="1860" t="s">
        <v>8606</v>
      </c>
      <c r="D279" s="1860"/>
      <c r="E279" s="1860"/>
      <c r="F279" s="1860"/>
      <c r="G279" s="1860"/>
      <c r="H279" s="1860"/>
      <c r="I279" s="1860" t="s">
        <v>9037</v>
      </c>
      <c r="J279" s="1860"/>
      <c r="K279" s="1860"/>
      <c r="L279" s="1860"/>
      <c r="M279" s="1911" t="s">
        <v>7933</v>
      </c>
      <c r="N279" s="1911"/>
      <c r="O279" s="1911"/>
      <c r="P279" s="1911"/>
      <c r="Q279" s="1911"/>
      <c r="R279" s="1911"/>
      <c r="S279" s="1911"/>
      <c r="T279" s="1911"/>
      <c r="U279" s="1911"/>
      <c r="V279" s="1911"/>
      <c r="W279" s="1860" t="s">
        <v>8607</v>
      </c>
      <c r="X279" s="1860"/>
      <c r="Y279" s="1860"/>
      <c r="Z279" s="1860"/>
      <c r="AA279" s="1918" t="s">
        <v>7933</v>
      </c>
      <c r="AB279" s="2018"/>
      <c r="AC279" s="2018"/>
      <c r="AD279" s="2018"/>
      <c r="AE279" s="2018"/>
      <c r="AF279" s="2018"/>
      <c r="AG279" s="2018"/>
      <c r="AH279" s="2018"/>
      <c r="AI279" s="2018"/>
      <c r="AJ279" s="2019"/>
    </row>
    <row r="280" spans="1:40" ht="15" customHeight="1" x14ac:dyDescent="0.4">
      <c r="A280" s="2377"/>
      <c r="B280" s="2378"/>
      <c r="C280" s="2667" t="s">
        <v>9009</v>
      </c>
      <c r="D280" s="2668"/>
      <c r="E280" s="2668"/>
      <c r="F280" s="2668"/>
      <c r="G280" s="2668"/>
      <c r="H280" s="2669"/>
      <c r="I280" s="2695"/>
      <c r="J280" s="2696"/>
      <c r="K280" s="2696"/>
      <c r="L280" s="2696"/>
      <c r="M280" s="2696"/>
      <c r="N280" s="2696"/>
      <c r="O280" s="2696"/>
      <c r="P280" s="2696"/>
      <c r="Q280" s="2696"/>
      <c r="R280" s="2696"/>
      <c r="S280" s="2696"/>
      <c r="T280" s="2696"/>
      <c r="U280" s="2696"/>
      <c r="V280" s="2696"/>
      <c r="W280" s="2696"/>
      <c r="X280" s="2696"/>
      <c r="Y280" s="2696"/>
      <c r="Z280" s="2696"/>
      <c r="AA280" s="2696"/>
      <c r="AB280" s="2696"/>
      <c r="AC280" s="2696"/>
      <c r="AD280" s="2696"/>
      <c r="AE280" s="2696"/>
      <c r="AF280" s="2696"/>
      <c r="AG280" s="2696"/>
      <c r="AH280" s="2696"/>
      <c r="AI280" s="2696"/>
      <c r="AJ280" s="2697"/>
    </row>
    <row r="281" spans="1:40" ht="18" customHeight="1" x14ac:dyDescent="0.4">
      <c r="A281" s="2377"/>
      <c r="B281" s="2378"/>
      <c r="C281" s="2667" t="s">
        <v>9010</v>
      </c>
      <c r="D281" s="2668"/>
      <c r="E281" s="2668"/>
      <c r="F281" s="2668"/>
      <c r="G281" s="2668"/>
      <c r="H281" s="2669"/>
      <c r="I281" s="2167">
        <v>4</v>
      </c>
      <c r="J281" s="2168"/>
      <c r="K281" s="2168"/>
      <c r="L281" s="2168"/>
      <c r="M281" s="2168"/>
      <c r="N281" s="2168"/>
      <c r="O281" s="2168"/>
      <c r="P281" s="2168"/>
      <c r="Q281" s="2168"/>
      <c r="R281" s="2168"/>
      <c r="S281" s="2168"/>
      <c r="T281" s="2168"/>
      <c r="U281" s="2168"/>
      <c r="V281" s="2168"/>
      <c r="W281" s="2168"/>
      <c r="X281" s="2168"/>
      <c r="Y281" s="2168"/>
      <c r="Z281" s="2671" t="s">
        <v>9011</v>
      </c>
      <c r="AA281" s="2671"/>
      <c r="AB281" s="2671"/>
      <c r="AC281" s="2671"/>
      <c r="AD281" s="2671"/>
      <c r="AE281" s="2715"/>
      <c r="AF281" s="2716"/>
      <c r="AG281" s="2716"/>
      <c r="AH281" s="2716"/>
      <c r="AI281" s="2716"/>
      <c r="AJ281" s="2717"/>
    </row>
    <row r="282" spans="1:40" ht="15" customHeight="1" x14ac:dyDescent="0.4">
      <c r="A282" s="2377"/>
      <c r="B282" s="2378"/>
      <c r="C282" s="2667" t="s">
        <v>9012</v>
      </c>
      <c r="D282" s="2668"/>
      <c r="E282" s="2668"/>
      <c r="F282" s="2668"/>
      <c r="G282" s="2668"/>
      <c r="H282" s="2669"/>
      <c r="I282" s="2695"/>
      <c r="J282" s="2696"/>
      <c r="K282" s="2696"/>
      <c r="L282" s="2696"/>
      <c r="M282" s="2696"/>
      <c r="N282" s="2696"/>
      <c r="O282" s="2696"/>
      <c r="P282" s="2696"/>
      <c r="Q282" s="2696"/>
      <c r="R282" s="2696"/>
      <c r="S282" s="2696"/>
      <c r="T282" s="2696"/>
      <c r="U282" s="2696"/>
      <c r="V282" s="2696"/>
      <c r="W282" s="2696"/>
      <c r="X282" s="2696"/>
      <c r="Y282" s="2696"/>
      <c r="Z282" s="2696"/>
      <c r="AA282" s="2696"/>
      <c r="AB282" s="2696"/>
      <c r="AC282" s="2696"/>
      <c r="AD282" s="2696"/>
      <c r="AE282" s="2696"/>
      <c r="AF282" s="2696"/>
      <c r="AG282" s="2696"/>
      <c r="AH282" s="2696"/>
      <c r="AI282" s="2696"/>
      <c r="AJ282" s="2697"/>
    </row>
    <row r="283" spans="1:40" ht="15" customHeight="1" x14ac:dyDescent="0.4">
      <c r="A283" s="2377"/>
      <c r="B283" s="2378"/>
      <c r="C283" s="2698" t="s">
        <v>9013</v>
      </c>
      <c r="D283" s="2668"/>
      <c r="E283" s="2668"/>
      <c r="F283" s="2668"/>
      <c r="G283" s="2668"/>
      <c r="H283" s="2669"/>
      <c r="I283" s="1884" t="s">
        <v>9014</v>
      </c>
      <c r="J283" s="1909"/>
      <c r="K283" s="2685"/>
      <c r="L283" s="2685"/>
      <c r="M283" s="2685"/>
      <c r="N283" s="2685"/>
      <c r="O283" s="2685"/>
      <c r="P283" s="1916" t="s">
        <v>9015</v>
      </c>
      <c r="Q283" s="2681"/>
      <c r="R283" s="1884" t="s">
        <v>9016</v>
      </c>
      <c r="S283" s="1909"/>
      <c r="T283" s="2685"/>
      <c r="U283" s="2685"/>
      <c r="V283" s="2685"/>
      <c r="W283" s="2685"/>
      <c r="X283" s="2685"/>
      <c r="Y283" s="1916" t="s">
        <v>9015</v>
      </c>
      <c r="Z283" s="1916"/>
      <c r="AA283" s="2702" t="s">
        <v>9017</v>
      </c>
      <c r="AB283" s="2703"/>
      <c r="AC283" s="2704"/>
      <c r="AD283" s="2685"/>
      <c r="AE283" s="2685"/>
      <c r="AF283" s="2685"/>
      <c r="AG283" s="2685"/>
      <c r="AH283" s="2685"/>
      <c r="AI283" s="1916" t="s">
        <v>9015</v>
      </c>
      <c r="AJ283" s="1917"/>
    </row>
    <row r="284" spans="1:40" ht="27" customHeight="1" x14ac:dyDescent="0.4">
      <c r="A284" s="2377"/>
      <c r="B284" s="2378"/>
      <c r="C284" s="2699"/>
      <c r="D284" s="2700"/>
      <c r="E284" s="2700"/>
      <c r="F284" s="2700"/>
      <c r="G284" s="2700"/>
      <c r="H284" s="2701"/>
      <c r="I284" s="1884" t="s">
        <v>9018</v>
      </c>
      <c r="J284" s="1981"/>
      <c r="K284" s="1981"/>
      <c r="L284" s="1909"/>
      <c r="M284" s="2685"/>
      <c r="N284" s="2685"/>
      <c r="O284" s="2685"/>
      <c r="P284" s="1916" t="s">
        <v>9019</v>
      </c>
      <c r="Q284" s="2681"/>
      <c r="R284" s="1884" t="s">
        <v>9020</v>
      </c>
      <c r="S284" s="1981"/>
      <c r="T284" s="1981"/>
      <c r="U284" s="1981"/>
      <c r="V284" s="1981"/>
      <c r="W284" s="1981"/>
      <c r="X284" s="1909"/>
      <c r="Y284" s="1919"/>
      <c r="Z284" s="1920"/>
      <c r="AA284" s="1920"/>
      <c r="AB284" s="1920"/>
      <c r="AC284" s="1920"/>
      <c r="AD284" s="1920"/>
      <c r="AE284" s="1920"/>
      <c r="AF284" s="1920"/>
      <c r="AG284" s="1920"/>
      <c r="AH284" s="1920"/>
      <c r="AI284" s="1920"/>
      <c r="AJ284" s="1921"/>
    </row>
    <row r="285" spans="1:40" ht="15" customHeight="1" x14ac:dyDescent="0.4">
      <c r="A285" s="2377"/>
      <c r="B285" s="2378"/>
      <c r="C285" s="2670" t="s">
        <v>9021</v>
      </c>
      <c r="D285" s="2671"/>
      <c r="E285" s="2671"/>
      <c r="F285" s="2671"/>
      <c r="G285" s="2671"/>
      <c r="H285" s="2672"/>
      <c r="I285" s="1919"/>
      <c r="J285" s="1920"/>
      <c r="K285" s="1920"/>
      <c r="L285" s="1920"/>
      <c r="M285" s="1920"/>
      <c r="N285" s="1920"/>
      <c r="O285" s="1920"/>
      <c r="P285" s="1916" t="s">
        <v>8694</v>
      </c>
      <c r="Q285" s="2681"/>
      <c r="R285" s="2682"/>
      <c r="S285" s="2683"/>
      <c r="T285" s="2683"/>
      <c r="U285" s="2683"/>
      <c r="V285" s="2683"/>
      <c r="W285" s="2683"/>
      <c r="X285" s="2683"/>
      <c r="Y285" s="2683"/>
      <c r="Z285" s="2683"/>
      <c r="AA285" s="2683"/>
      <c r="AB285" s="2683"/>
      <c r="AC285" s="2683"/>
      <c r="AD285" s="2683"/>
      <c r="AE285" s="2683"/>
      <c r="AF285" s="2683"/>
      <c r="AG285" s="2683"/>
      <c r="AH285" s="2683"/>
      <c r="AI285" s="2683"/>
      <c r="AJ285" s="2684"/>
    </row>
    <row r="286" spans="1:40" ht="15" customHeight="1" x14ac:dyDescent="0.4">
      <c r="A286" s="2377"/>
      <c r="B286" s="2378"/>
      <c r="C286" s="2670" t="s">
        <v>9022</v>
      </c>
      <c r="D286" s="2671"/>
      <c r="E286" s="2671"/>
      <c r="F286" s="2671"/>
      <c r="G286" s="2671"/>
      <c r="H286" s="2672"/>
      <c r="I286" s="1919"/>
      <c r="J286" s="1920"/>
      <c r="K286" s="1920"/>
      <c r="L286" s="1920"/>
      <c r="M286" s="1920"/>
      <c r="N286" s="1920"/>
      <c r="O286" s="1920"/>
      <c r="P286" s="1916" t="s">
        <v>9023</v>
      </c>
      <c r="Q286" s="2681"/>
      <c r="R286" s="1884" t="s">
        <v>9024</v>
      </c>
      <c r="S286" s="1981"/>
      <c r="T286" s="1981"/>
      <c r="U286" s="1981"/>
      <c r="V286" s="1981"/>
      <c r="W286" s="1909"/>
      <c r="X286" s="1919"/>
      <c r="Y286" s="1920"/>
      <c r="Z286" s="1920"/>
      <c r="AA286" s="1920"/>
      <c r="AB286" s="1920"/>
      <c r="AC286" s="1920"/>
      <c r="AD286" s="1920"/>
      <c r="AE286" s="1916" t="s">
        <v>9023</v>
      </c>
      <c r="AF286" s="1916"/>
      <c r="AG286" s="1916"/>
      <c r="AH286" s="1916"/>
      <c r="AI286" s="1916"/>
      <c r="AJ286" s="1917"/>
    </row>
    <row r="287" spans="1:40" ht="15" customHeight="1" x14ac:dyDescent="0.15">
      <c r="A287" s="2679" t="s">
        <v>9059</v>
      </c>
      <c r="B287" s="2680"/>
      <c r="C287" s="2670" t="s">
        <v>9025</v>
      </c>
      <c r="D287" s="2671"/>
      <c r="E287" s="2671"/>
      <c r="F287" s="2671"/>
      <c r="G287" s="2671"/>
      <c r="H287" s="2671"/>
      <c r="I287" s="2671"/>
      <c r="J287" s="2671"/>
      <c r="K287" s="2671"/>
      <c r="L287" s="2671"/>
      <c r="M287" s="2671"/>
      <c r="N287" s="2671"/>
      <c r="O287" s="2671"/>
      <c r="P287" s="2671"/>
      <c r="Q287" s="2672"/>
      <c r="R287" s="1920"/>
      <c r="S287" s="1920"/>
      <c r="T287" s="1920"/>
      <c r="U287" s="1920"/>
      <c r="V287" s="1920"/>
      <c r="W287" s="1920"/>
      <c r="X287" s="1920"/>
      <c r="Y287" s="1920"/>
      <c r="Z287" s="1920"/>
      <c r="AA287" s="1920"/>
      <c r="AB287" s="1920"/>
      <c r="AC287" s="1920"/>
      <c r="AD287" s="1920"/>
      <c r="AE287" s="1916" t="s">
        <v>9051</v>
      </c>
      <c r="AF287" s="1916"/>
      <c r="AG287" s="1916"/>
      <c r="AH287" s="1916"/>
      <c r="AI287" s="1916"/>
      <c r="AJ287" s="1917"/>
    </row>
    <row r="288" spans="1:40" ht="18" customHeight="1" x14ac:dyDescent="0.15">
      <c r="A288" s="808"/>
      <c r="B288" s="809"/>
      <c r="C288" s="2670" t="s">
        <v>8641</v>
      </c>
      <c r="D288" s="2671"/>
      <c r="E288" s="2671"/>
      <c r="F288" s="2671"/>
      <c r="G288" s="2671"/>
      <c r="H288" s="2672"/>
      <c r="I288" s="1982"/>
      <c r="J288" s="1983"/>
      <c r="K288" s="1983"/>
      <c r="L288" s="1983"/>
      <c r="M288" s="1983"/>
      <c r="N288" s="1983"/>
      <c r="O288" s="1983"/>
      <c r="P288" s="1983"/>
      <c r="Q288" s="1983"/>
      <c r="R288" s="1983"/>
      <c r="S288" s="1983"/>
      <c r="T288" s="1983"/>
      <c r="U288" s="1983"/>
      <c r="V288" s="1983"/>
      <c r="W288" s="1983"/>
      <c r="X288" s="1983"/>
      <c r="Y288" s="1983"/>
      <c r="Z288" s="1983"/>
      <c r="AA288" s="1983"/>
      <c r="AB288" s="1983"/>
      <c r="AC288" s="1983"/>
      <c r="AD288" s="1983"/>
      <c r="AE288" s="1983"/>
      <c r="AF288" s="1983"/>
      <c r="AG288" s="1983"/>
      <c r="AH288" s="1983"/>
      <c r="AI288" s="1983"/>
      <c r="AJ288" s="1984"/>
      <c r="AL288" s="626" t="b">
        <v>0</v>
      </c>
      <c r="AM288" s="626" t="b">
        <v>0</v>
      </c>
      <c r="AN288" s="626" t="b">
        <v>0</v>
      </c>
    </row>
    <row r="289" spans="1:42" ht="15" customHeight="1" x14ac:dyDescent="0.15">
      <c r="A289" s="808"/>
      <c r="B289" s="809"/>
      <c r="C289" s="2667" t="s">
        <v>1909</v>
      </c>
      <c r="D289" s="2668"/>
      <c r="E289" s="2668"/>
      <c r="F289" s="2668"/>
      <c r="G289" s="2668"/>
      <c r="H289" s="2669"/>
      <c r="I289" s="1972"/>
      <c r="J289" s="1973"/>
      <c r="K289" s="1973"/>
      <c r="L289" s="1973"/>
      <c r="M289" s="1973"/>
      <c r="N289" s="1973"/>
      <c r="O289" s="1973"/>
      <c r="P289" s="1973"/>
      <c r="Q289" s="1973"/>
      <c r="R289" s="1973"/>
      <c r="S289" s="1973"/>
      <c r="T289" s="1973"/>
      <c r="U289" s="1973"/>
      <c r="V289" s="1973"/>
      <c r="W289" s="1973"/>
      <c r="X289" s="1973"/>
      <c r="Y289" s="1973"/>
      <c r="Z289" s="1973"/>
      <c r="AA289" s="1973"/>
      <c r="AB289" s="1973"/>
      <c r="AC289" s="1973"/>
      <c r="AD289" s="1973"/>
      <c r="AE289" s="1973"/>
      <c r="AF289" s="1973"/>
      <c r="AG289" s="1973"/>
      <c r="AH289" s="1973"/>
      <c r="AI289" s="1973"/>
      <c r="AJ289" s="1974"/>
    </row>
    <row r="290" spans="1:42" ht="15" customHeight="1" x14ac:dyDescent="0.15">
      <c r="A290" s="808"/>
      <c r="B290" s="809"/>
      <c r="C290" s="2670" t="s">
        <v>8643</v>
      </c>
      <c r="D290" s="2671"/>
      <c r="E290" s="2671"/>
      <c r="F290" s="2671"/>
      <c r="G290" s="2671"/>
      <c r="H290" s="2672"/>
      <c r="I290" s="1972"/>
      <c r="J290" s="1973"/>
      <c r="K290" s="1973"/>
      <c r="L290" s="1973"/>
      <c r="M290" s="1973"/>
      <c r="N290" s="1973"/>
      <c r="O290" s="1973"/>
      <c r="P290" s="1973"/>
      <c r="Q290" s="1973"/>
      <c r="R290" s="1973"/>
      <c r="S290" s="1973"/>
      <c r="T290" s="1973"/>
      <c r="U290" s="1973"/>
      <c r="V290" s="1973"/>
      <c r="W290" s="1973"/>
      <c r="X290" s="1973"/>
      <c r="Y290" s="1973"/>
      <c r="Z290" s="1973"/>
      <c r="AA290" s="1973"/>
      <c r="AB290" s="1973"/>
      <c r="AC290" s="1973"/>
      <c r="AD290" s="1973"/>
      <c r="AE290" s="1973"/>
      <c r="AF290" s="1973"/>
      <c r="AG290" s="1973"/>
      <c r="AH290" s="1973"/>
      <c r="AI290" s="1973"/>
      <c r="AJ290" s="1974"/>
    </row>
    <row r="291" spans="1:42" ht="22.5" hidden="1" customHeight="1" x14ac:dyDescent="0.15">
      <c r="A291" s="808"/>
      <c r="B291" s="809"/>
      <c r="C291" s="855" t="s">
        <v>8849</v>
      </c>
      <c r="D291" s="2673" t="s">
        <v>9040</v>
      </c>
      <c r="E291" s="2674"/>
      <c r="F291" s="2674"/>
      <c r="G291" s="2674"/>
      <c r="H291" s="2675"/>
      <c r="I291" s="859"/>
      <c r="J291" s="859"/>
      <c r="K291" s="859"/>
      <c r="L291" s="859"/>
      <c r="M291" s="859"/>
      <c r="N291" s="860"/>
      <c r="O291" s="860"/>
      <c r="P291" s="861"/>
      <c r="Q291" s="815"/>
      <c r="R291" s="816"/>
      <c r="S291" s="816"/>
      <c r="T291" s="817">
        <v>3</v>
      </c>
      <c r="U291" s="818"/>
      <c r="V291" s="2676"/>
      <c r="W291" s="2677"/>
      <c r="X291" s="2677"/>
      <c r="Y291" s="2677"/>
      <c r="Z291" s="2677"/>
      <c r="AA291" s="2678"/>
      <c r="AB291" s="1889"/>
      <c r="AC291" s="2396"/>
      <c r="AD291" s="2396"/>
      <c r="AE291" s="2396"/>
      <c r="AF291" s="2396"/>
      <c r="AG291" s="2396"/>
      <c r="AH291" s="2396"/>
      <c r="AI291" s="2396"/>
      <c r="AJ291" s="2397"/>
      <c r="AM291" s="627">
        <v>0</v>
      </c>
      <c r="AO291" s="627">
        <v>2</v>
      </c>
      <c r="AP291" s="627">
        <v>2</v>
      </c>
    </row>
    <row r="292" spans="1:42" ht="23.1" customHeight="1" x14ac:dyDescent="0.15">
      <c r="A292" s="808"/>
      <c r="B292" s="809"/>
      <c r="C292" s="2645" t="s">
        <v>8849</v>
      </c>
      <c r="D292" s="2648" t="s">
        <v>9028</v>
      </c>
      <c r="E292" s="2649"/>
      <c r="F292" s="2649"/>
      <c r="G292" s="2649"/>
      <c r="H292" s="2650"/>
      <c r="I292" s="862">
        <v>1</v>
      </c>
      <c r="J292" s="863" t="str">
        <f>IF(ISNA(VLOOKUP(I292, 出力変換_夜間支援等体制加算,4,FALSE)),0, VLOOKUP(I292, 出力変換_夜間支援等体制加算,4,FALSE)) &amp; ""</f>
        <v>1</v>
      </c>
      <c r="K292" s="864" t="s">
        <v>9041</v>
      </c>
      <c r="L292" s="863" t="str">
        <f>IF(ISNA(VLOOKUP(K292, 取込変換_夜間支援等体制加算,2,FALSE)),1, VLOOKUP(K292, 取込変換_夜間支援等体制加算,2,FALSE)) &amp; ""</f>
        <v>1</v>
      </c>
      <c r="M292" s="865"/>
      <c r="N292" s="865"/>
      <c r="O292" s="865"/>
      <c r="P292" s="866"/>
      <c r="Q292" s="2651" t="s">
        <v>9042</v>
      </c>
      <c r="R292" s="2652"/>
      <c r="S292" s="2652"/>
      <c r="T292" s="2652"/>
      <c r="U292" s="2653"/>
      <c r="V292" s="2518"/>
      <c r="W292" s="2519"/>
      <c r="X292" s="2519"/>
      <c r="Y292" s="2519"/>
      <c r="Z292" s="2519"/>
      <c r="AA292" s="2654"/>
      <c r="AB292" s="1889"/>
      <c r="AC292" s="2396"/>
      <c r="AD292" s="2396"/>
      <c r="AE292" s="2396"/>
      <c r="AF292" s="2396"/>
      <c r="AG292" s="2396"/>
      <c r="AH292" s="2396"/>
      <c r="AI292" s="2396"/>
      <c r="AJ292" s="2397"/>
      <c r="AL292" s="627">
        <v>2</v>
      </c>
      <c r="AM292" s="627">
        <v>0</v>
      </c>
    </row>
    <row r="293" spans="1:42" ht="23.1" customHeight="1" x14ac:dyDescent="0.15">
      <c r="A293" s="808"/>
      <c r="B293" s="809"/>
      <c r="C293" s="2646"/>
      <c r="D293" s="2655" t="s">
        <v>9031</v>
      </c>
      <c r="E293" s="2656"/>
      <c r="F293" s="2656"/>
      <c r="G293" s="2656"/>
      <c r="H293" s="2657"/>
      <c r="I293" s="604"/>
      <c r="J293" s="822"/>
      <c r="K293" s="606"/>
      <c r="L293" s="823"/>
      <c r="M293" s="824"/>
      <c r="N293" s="825"/>
      <c r="P293" s="826" t="s">
        <v>8694</v>
      </c>
      <c r="Q293" s="2658" t="s">
        <v>9032</v>
      </c>
      <c r="R293" s="2659"/>
      <c r="S293" s="2659"/>
      <c r="T293" s="2659"/>
      <c r="U293" s="2659"/>
      <c r="V293" s="2659"/>
      <c r="W293" s="2659"/>
      <c r="X293" s="2659"/>
      <c r="Y293" s="2659"/>
      <c r="Z293" s="2659"/>
      <c r="AA293" s="2660"/>
      <c r="AB293" s="2112"/>
      <c r="AC293" s="2113"/>
      <c r="AD293" s="2113"/>
      <c r="AE293" s="2113"/>
      <c r="AF293" s="2113"/>
      <c r="AG293" s="2113"/>
      <c r="AH293" s="2113"/>
      <c r="AI293" s="2113"/>
      <c r="AJ293" s="2635"/>
      <c r="AM293" s="627">
        <v>0</v>
      </c>
    </row>
    <row r="294" spans="1:42" ht="22.15" customHeight="1" x14ac:dyDescent="0.15">
      <c r="A294" s="808"/>
      <c r="B294" s="809"/>
      <c r="C294" s="2646"/>
      <c r="D294" s="2661" t="s">
        <v>9033</v>
      </c>
      <c r="E294" s="2662"/>
      <c r="F294" s="2662"/>
      <c r="G294" s="2662"/>
      <c r="H294" s="2663"/>
      <c r="I294" s="819">
        <v>1</v>
      </c>
      <c r="J294" s="819" t="str">
        <f>IF(ISNA(VLOOKUP(I294, 出力変換_夜間支援等体制加算Ⅰ加配職員体制の有無_付7,4,FALSE)),0, VLOOKUP(I294, 出力変換_夜間支援等体制加算Ⅰ加配職員体制の有無_付7,4,FALSE)) &amp; ""</f>
        <v>01</v>
      </c>
      <c r="K294" s="821" t="s">
        <v>9041</v>
      </c>
      <c r="L294" s="820" t="str">
        <f>IF(ISNA(VLOOKUP(K294, 取込変換_夜間支援等体制加算Ⅰ加配職員体制の有無_付7,2,FALSE)),1, VLOOKUP(K294, 取込変換_夜間支援等体制加算Ⅰ加配職員体制の有無_付7,2,FALSE)) &amp; ""</f>
        <v>1</v>
      </c>
      <c r="M294" s="819"/>
      <c r="N294" s="819"/>
      <c r="O294" s="819"/>
      <c r="P294" s="819"/>
      <c r="Q294" s="2664"/>
      <c r="R294" s="2665"/>
      <c r="S294" s="2665"/>
      <c r="T294" s="2665"/>
      <c r="U294" s="2665"/>
      <c r="V294" s="2665"/>
      <c r="W294" s="2665"/>
      <c r="X294" s="2665"/>
      <c r="Y294" s="2665"/>
      <c r="Z294" s="2665"/>
      <c r="AA294" s="2666"/>
      <c r="AB294" s="1889"/>
      <c r="AC294" s="2396"/>
      <c r="AD294" s="2396"/>
      <c r="AE294" s="2396"/>
      <c r="AF294" s="2396"/>
      <c r="AG294" s="2396"/>
      <c r="AH294" s="2396"/>
      <c r="AI294" s="2396"/>
      <c r="AJ294" s="2397"/>
    </row>
    <row r="295" spans="1:42" ht="18" customHeight="1" thickBot="1" x14ac:dyDescent="0.2">
      <c r="A295" s="827"/>
      <c r="B295" s="828"/>
      <c r="C295" s="2647"/>
      <c r="D295" s="2642" t="s">
        <v>9034</v>
      </c>
      <c r="E295" s="2643"/>
      <c r="F295" s="2643"/>
      <c r="G295" s="2643"/>
      <c r="H295" s="2644"/>
      <c r="I295" s="829">
        <v>1</v>
      </c>
      <c r="J295" s="830"/>
      <c r="K295" s="830"/>
      <c r="L295" s="830"/>
      <c r="M295" s="830"/>
      <c r="N295" s="831"/>
      <c r="O295" s="831"/>
      <c r="P295" s="831"/>
      <c r="Q295" s="831"/>
      <c r="R295" s="831"/>
      <c r="S295" s="831"/>
      <c r="T295" s="832"/>
      <c r="U295" s="832"/>
      <c r="V295" s="832"/>
      <c r="W295" s="832"/>
      <c r="X295" s="832"/>
      <c r="Y295" s="832"/>
      <c r="Z295" s="832"/>
      <c r="AA295" s="832"/>
      <c r="AB295" s="832"/>
      <c r="AC295" s="832"/>
      <c r="AD295" s="832"/>
      <c r="AE295" s="832"/>
      <c r="AF295" s="832"/>
      <c r="AG295" s="832"/>
      <c r="AH295" s="832"/>
      <c r="AI295" s="832"/>
      <c r="AJ295" s="833"/>
    </row>
    <row r="296" spans="1:42" ht="18" hidden="1" customHeight="1" x14ac:dyDescent="0.15">
      <c r="A296" s="835" t="s">
        <v>8755</v>
      </c>
      <c r="B296" s="836"/>
      <c r="C296" s="845"/>
      <c r="D296" s="838"/>
      <c r="E296" s="839"/>
      <c r="F296" s="839"/>
      <c r="G296" s="839"/>
      <c r="H296" s="840"/>
      <c r="I296" s="841"/>
      <c r="J296" s="842"/>
      <c r="K296" s="842"/>
      <c r="L296" s="842"/>
      <c r="M296" s="842"/>
      <c r="N296" s="843"/>
      <c r="O296" s="843"/>
      <c r="P296" s="843"/>
      <c r="Q296" s="843"/>
      <c r="R296" s="843"/>
      <c r="S296" s="843"/>
      <c r="T296" s="844"/>
      <c r="U296" s="844"/>
      <c r="V296" s="844"/>
      <c r="W296" s="844"/>
      <c r="X296" s="844"/>
      <c r="Y296" s="844"/>
      <c r="Z296" s="844"/>
      <c r="AA296" s="844"/>
      <c r="AB296" s="844"/>
      <c r="AC296" s="844"/>
      <c r="AD296" s="844"/>
      <c r="AE296" s="844"/>
      <c r="AF296" s="844"/>
      <c r="AG296" s="844"/>
      <c r="AH296" s="844"/>
      <c r="AI296" s="844"/>
      <c r="AJ296" s="844"/>
    </row>
    <row r="297" spans="1:42" ht="18" hidden="1" customHeight="1" x14ac:dyDescent="0.15">
      <c r="A297" s="835" t="s">
        <v>8755</v>
      </c>
      <c r="B297" s="836"/>
      <c r="C297" s="845"/>
      <c r="D297" s="838"/>
      <c r="E297" s="839"/>
      <c r="F297" s="839"/>
      <c r="G297" s="839"/>
      <c r="H297" s="840"/>
      <c r="I297" s="841"/>
      <c r="J297" s="842"/>
      <c r="K297" s="842"/>
      <c r="L297" s="842"/>
      <c r="M297" s="842"/>
      <c r="N297" s="843"/>
      <c r="O297" s="843"/>
      <c r="P297" s="843"/>
      <c r="Q297" s="843"/>
      <c r="R297" s="843"/>
      <c r="S297" s="843"/>
      <c r="T297" s="844"/>
      <c r="U297" s="844"/>
      <c r="V297" s="844"/>
      <c r="W297" s="844"/>
      <c r="X297" s="844"/>
      <c r="Y297" s="844"/>
      <c r="Z297" s="844"/>
      <c r="AA297" s="844"/>
      <c r="AB297" s="844"/>
      <c r="AC297" s="844"/>
      <c r="AD297" s="844"/>
      <c r="AE297" s="844"/>
      <c r="AF297" s="844"/>
      <c r="AG297" s="844"/>
      <c r="AH297" s="844"/>
      <c r="AI297" s="844"/>
      <c r="AJ297" s="844"/>
    </row>
    <row r="298" spans="1:42" ht="18" hidden="1" customHeight="1" x14ac:dyDescent="0.15">
      <c r="A298" s="835" t="s">
        <v>8755</v>
      </c>
      <c r="B298" s="836"/>
      <c r="C298" s="845"/>
      <c r="D298" s="838"/>
      <c r="E298" s="839"/>
      <c r="F298" s="839"/>
      <c r="G298" s="839"/>
      <c r="H298" s="840"/>
      <c r="I298" s="841"/>
      <c r="J298" s="842"/>
      <c r="K298" s="842"/>
      <c r="L298" s="842"/>
      <c r="M298" s="842"/>
      <c r="N298" s="843"/>
      <c r="O298" s="843"/>
      <c r="P298" s="843"/>
      <c r="Q298" s="843"/>
      <c r="R298" s="843"/>
      <c r="S298" s="843"/>
      <c r="T298" s="844"/>
      <c r="U298" s="844"/>
      <c r="V298" s="844"/>
      <c r="W298" s="844"/>
      <c r="X298" s="844"/>
      <c r="Y298" s="844"/>
      <c r="Z298" s="844"/>
      <c r="AA298" s="844"/>
      <c r="AB298" s="844"/>
      <c r="AC298" s="844"/>
      <c r="AD298" s="844"/>
      <c r="AE298" s="844"/>
      <c r="AF298" s="844"/>
      <c r="AG298" s="844"/>
      <c r="AH298" s="844"/>
      <c r="AI298" s="844"/>
      <c r="AJ298" s="844"/>
    </row>
    <row r="299" spans="1:42" ht="18" hidden="1" customHeight="1" thickBot="1" x14ac:dyDescent="0.2">
      <c r="A299" s="835" t="s">
        <v>8755</v>
      </c>
      <c r="B299" s="836"/>
      <c r="C299" s="845"/>
      <c r="D299" s="838"/>
      <c r="E299" s="839"/>
      <c r="F299" s="839"/>
      <c r="G299" s="839"/>
      <c r="H299" s="840"/>
      <c r="I299" s="841"/>
      <c r="J299" s="842"/>
      <c r="K299" s="842"/>
      <c r="L299" s="842"/>
      <c r="M299" s="842"/>
      <c r="N299" s="843"/>
      <c r="O299" s="843"/>
      <c r="P299" s="843"/>
      <c r="Q299" s="843"/>
      <c r="R299" s="843"/>
      <c r="S299" s="843"/>
      <c r="T299" s="844"/>
      <c r="U299" s="844"/>
      <c r="V299" s="844"/>
      <c r="W299" s="844"/>
      <c r="X299" s="844"/>
      <c r="Y299" s="844"/>
      <c r="Z299" s="844"/>
      <c r="AA299" s="844"/>
      <c r="AB299" s="844"/>
      <c r="AC299" s="844"/>
      <c r="AD299" s="844"/>
      <c r="AE299" s="844"/>
      <c r="AF299" s="844"/>
      <c r="AG299" s="844"/>
      <c r="AH299" s="844"/>
      <c r="AI299" s="844"/>
      <c r="AJ299" s="844"/>
    </row>
    <row r="300" spans="1:42" ht="15" customHeight="1" x14ac:dyDescent="0.4">
      <c r="A300" s="2375" t="s">
        <v>9007</v>
      </c>
      <c r="B300" s="2376"/>
      <c r="C300" s="2005" t="s">
        <v>9035</v>
      </c>
      <c r="D300" s="2005"/>
      <c r="E300" s="2005"/>
      <c r="F300" s="2005"/>
      <c r="G300" s="2005"/>
      <c r="H300" s="2005"/>
      <c r="I300" s="2686"/>
      <c r="J300" s="2687"/>
      <c r="K300" s="2687"/>
      <c r="L300" s="2687"/>
      <c r="M300" s="2687"/>
      <c r="N300" s="2687"/>
      <c r="O300" s="2687"/>
      <c r="P300" s="2687"/>
      <c r="Q300" s="2687"/>
      <c r="R300" s="2687"/>
      <c r="S300" s="2687"/>
      <c r="T300" s="2687"/>
      <c r="U300" s="2687"/>
      <c r="V300" s="2687"/>
      <c r="W300" s="2687"/>
      <c r="X300" s="2687"/>
      <c r="Y300" s="2687"/>
      <c r="Z300" s="2687"/>
      <c r="AA300" s="2687"/>
      <c r="AB300" s="2687"/>
      <c r="AC300" s="2687"/>
      <c r="AD300" s="2688"/>
      <c r="AE300" s="2689" t="s">
        <v>8696</v>
      </c>
      <c r="AF300" s="2689"/>
      <c r="AG300" s="2689"/>
      <c r="AH300" s="2689"/>
      <c r="AI300" s="2690"/>
      <c r="AJ300" s="2691"/>
    </row>
    <row r="301" spans="1:42" ht="15" customHeight="1" x14ac:dyDescent="0.4">
      <c r="A301" s="2377"/>
      <c r="B301" s="2378"/>
      <c r="C301" s="1952" t="s">
        <v>8602</v>
      </c>
      <c r="D301" s="1952"/>
      <c r="E301" s="1952"/>
      <c r="F301" s="1952"/>
      <c r="G301" s="1952"/>
      <c r="H301" s="1952"/>
      <c r="I301" s="2692"/>
      <c r="J301" s="2693"/>
      <c r="K301" s="2693"/>
      <c r="L301" s="2693"/>
      <c r="M301" s="2693"/>
      <c r="N301" s="2693"/>
      <c r="O301" s="2693"/>
      <c r="P301" s="2693"/>
      <c r="Q301" s="2693"/>
      <c r="R301" s="2693"/>
      <c r="S301" s="2693"/>
      <c r="T301" s="2693"/>
      <c r="U301" s="2693"/>
      <c r="V301" s="2693"/>
      <c r="W301" s="2693"/>
      <c r="X301" s="2693"/>
      <c r="Y301" s="2693"/>
      <c r="Z301" s="2693"/>
      <c r="AA301" s="2693"/>
      <c r="AB301" s="2693"/>
      <c r="AC301" s="2693"/>
      <c r="AD301" s="2693"/>
      <c r="AE301" s="2693"/>
      <c r="AF301" s="2693"/>
      <c r="AG301" s="2693"/>
      <c r="AH301" s="2693"/>
      <c r="AI301" s="2693"/>
      <c r="AJ301" s="2694"/>
    </row>
    <row r="302" spans="1:42" ht="15" customHeight="1" x14ac:dyDescent="0.4">
      <c r="A302" s="2377"/>
      <c r="B302" s="2378"/>
      <c r="C302" s="1860" t="s">
        <v>8603</v>
      </c>
      <c r="D302" s="1860"/>
      <c r="E302" s="1860"/>
      <c r="F302" s="1860"/>
      <c r="G302" s="1860"/>
      <c r="H302" s="1860"/>
      <c r="I302" s="1956" t="s">
        <v>9036</v>
      </c>
      <c r="J302" s="1957"/>
      <c r="K302" s="1958"/>
      <c r="L302" s="1958"/>
      <c r="M302" s="1958"/>
      <c r="N302" s="1958"/>
      <c r="O302" s="1958"/>
      <c r="P302" s="1959"/>
      <c r="Q302" s="1499" t="s">
        <v>8605</v>
      </c>
      <c r="R302" s="1500"/>
      <c r="S302" s="1500"/>
      <c r="T302" s="1500"/>
      <c r="U302" s="1500"/>
      <c r="V302" s="1500"/>
      <c r="W302" s="1500"/>
      <c r="X302" s="1500"/>
      <c r="Y302" s="1500"/>
      <c r="Z302" s="1500"/>
      <c r="AA302" s="1500"/>
      <c r="AB302" s="1500"/>
      <c r="AC302" s="1500"/>
      <c r="AD302" s="1500"/>
      <c r="AE302" s="1500"/>
      <c r="AF302" s="1500"/>
      <c r="AG302" s="1500"/>
      <c r="AH302" s="1500"/>
      <c r="AI302" s="1500"/>
      <c r="AJ302" s="1501"/>
    </row>
    <row r="303" spans="1:42" ht="15" customHeight="1" x14ac:dyDescent="0.4">
      <c r="A303" s="2377"/>
      <c r="B303" s="2378"/>
      <c r="C303" s="1860"/>
      <c r="D303" s="1860"/>
      <c r="E303" s="1860"/>
      <c r="F303" s="1860"/>
      <c r="G303" s="1860"/>
      <c r="H303" s="1860"/>
      <c r="I303" s="2029" t="s">
        <v>7933</v>
      </c>
      <c r="J303" s="2029"/>
      <c r="K303" s="2029"/>
      <c r="L303" s="2029"/>
      <c r="M303" s="2029"/>
      <c r="N303" s="2029"/>
      <c r="O303" s="2029"/>
      <c r="P303" s="2029"/>
      <c r="Q303" s="2029"/>
      <c r="R303" s="2029"/>
      <c r="S303" s="2029"/>
      <c r="T303" s="2029"/>
      <c r="U303" s="2029"/>
      <c r="V303" s="2029"/>
      <c r="W303" s="2029"/>
      <c r="X303" s="2029"/>
      <c r="Y303" s="2029"/>
      <c r="Z303" s="2029"/>
      <c r="AA303" s="2029"/>
      <c r="AB303" s="2029"/>
      <c r="AC303" s="2029"/>
      <c r="AD303" s="2029"/>
      <c r="AE303" s="2029"/>
      <c r="AF303" s="2029"/>
      <c r="AG303" s="2029"/>
      <c r="AH303" s="2029"/>
      <c r="AI303" s="2029"/>
      <c r="AJ303" s="2030"/>
    </row>
    <row r="304" spans="1:42" ht="15" customHeight="1" x14ac:dyDescent="0.4">
      <c r="A304" s="2377"/>
      <c r="B304" s="2378"/>
      <c r="C304" s="1860"/>
      <c r="D304" s="1860"/>
      <c r="E304" s="1860"/>
      <c r="F304" s="1860"/>
      <c r="G304" s="1860"/>
      <c r="H304" s="1860"/>
      <c r="I304" s="1963" t="s">
        <v>7933</v>
      </c>
      <c r="J304" s="1963"/>
      <c r="K304" s="1963"/>
      <c r="L304" s="1963"/>
      <c r="M304" s="1963"/>
      <c r="N304" s="1963"/>
      <c r="O304" s="1963"/>
      <c r="P304" s="1963"/>
      <c r="Q304" s="1963"/>
      <c r="R304" s="1963"/>
      <c r="S304" s="1963"/>
      <c r="T304" s="1963"/>
      <c r="U304" s="1963"/>
      <c r="V304" s="1963"/>
      <c r="W304" s="1963"/>
      <c r="X304" s="1963"/>
      <c r="Y304" s="1963"/>
      <c r="Z304" s="1963"/>
      <c r="AA304" s="1963"/>
      <c r="AB304" s="1963"/>
      <c r="AC304" s="1963"/>
      <c r="AD304" s="1963"/>
      <c r="AE304" s="1963"/>
      <c r="AF304" s="1963"/>
      <c r="AG304" s="1963"/>
      <c r="AH304" s="1963"/>
      <c r="AI304" s="1963"/>
      <c r="AJ304" s="1964"/>
    </row>
    <row r="305" spans="1:42" ht="15" customHeight="1" x14ac:dyDescent="0.4">
      <c r="A305" s="2377"/>
      <c r="B305" s="2378"/>
      <c r="C305" s="1860" t="s">
        <v>1354</v>
      </c>
      <c r="D305" s="1860"/>
      <c r="E305" s="1860"/>
      <c r="F305" s="1860"/>
      <c r="G305" s="1860"/>
      <c r="H305" s="1860"/>
      <c r="I305" s="2705">
        <v>1</v>
      </c>
      <c r="J305" s="2706"/>
      <c r="K305" s="2706"/>
      <c r="L305" s="2706"/>
      <c r="M305" s="2706"/>
      <c r="N305" s="2706"/>
      <c r="O305" s="2706"/>
      <c r="P305" s="2706"/>
      <c r="Q305" s="2706"/>
      <c r="R305" s="2706"/>
      <c r="S305" s="2706"/>
      <c r="T305" s="2706"/>
      <c r="U305" s="2706"/>
      <c r="V305" s="2706"/>
      <c r="W305" s="2706"/>
      <c r="X305" s="2706"/>
      <c r="Y305" s="2706"/>
      <c r="Z305" s="2706"/>
      <c r="AA305" s="2706"/>
      <c r="AB305" s="2706"/>
      <c r="AC305" s="2706"/>
      <c r="AD305" s="2706"/>
      <c r="AE305" s="2706"/>
      <c r="AF305" s="2706"/>
      <c r="AG305" s="2706"/>
      <c r="AH305" s="2706"/>
      <c r="AI305" s="2706"/>
      <c r="AJ305" s="2707"/>
    </row>
    <row r="306" spans="1:42" ht="15" customHeight="1" x14ac:dyDescent="0.4">
      <c r="A306" s="2377"/>
      <c r="B306" s="2378"/>
      <c r="C306" s="1860" t="s">
        <v>8606</v>
      </c>
      <c r="D306" s="1860"/>
      <c r="E306" s="1860"/>
      <c r="F306" s="1860"/>
      <c r="G306" s="1860"/>
      <c r="H306" s="1860"/>
      <c r="I306" s="1860" t="s">
        <v>9037</v>
      </c>
      <c r="J306" s="1860"/>
      <c r="K306" s="1860"/>
      <c r="L306" s="1860"/>
      <c r="M306" s="1911" t="s">
        <v>7933</v>
      </c>
      <c r="N306" s="1911"/>
      <c r="O306" s="1911"/>
      <c r="P306" s="1911"/>
      <c r="Q306" s="1911"/>
      <c r="R306" s="1911"/>
      <c r="S306" s="1911"/>
      <c r="T306" s="1911"/>
      <c r="U306" s="1911"/>
      <c r="V306" s="1911"/>
      <c r="W306" s="1860" t="s">
        <v>8607</v>
      </c>
      <c r="X306" s="1860"/>
      <c r="Y306" s="1860"/>
      <c r="Z306" s="1860"/>
      <c r="AA306" s="1918" t="s">
        <v>7933</v>
      </c>
      <c r="AB306" s="2018"/>
      <c r="AC306" s="2018"/>
      <c r="AD306" s="2018"/>
      <c r="AE306" s="2018"/>
      <c r="AF306" s="2018"/>
      <c r="AG306" s="2018"/>
      <c r="AH306" s="2018"/>
      <c r="AI306" s="2018"/>
      <c r="AJ306" s="2019"/>
    </row>
    <row r="307" spans="1:42" ht="15" customHeight="1" x14ac:dyDescent="0.4">
      <c r="A307" s="2377"/>
      <c r="B307" s="2378"/>
      <c r="C307" s="2667" t="s">
        <v>9009</v>
      </c>
      <c r="D307" s="2668"/>
      <c r="E307" s="2668"/>
      <c r="F307" s="2668"/>
      <c r="G307" s="2668"/>
      <c r="H307" s="2669"/>
      <c r="I307" s="2695"/>
      <c r="J307" s="2696"/>
      <c r="K307" s="2696"/>
      <c r="L307" s="2696"/>
      <c r="M307" s="2696"/>
      <c r="N307" s="2696"/>
      <c r="O307" s="2696"/>
      <c r="P307" s="2696"/>
      <c r="Q307" s="2696"/>
      <c r="R307" s="2696"/>
      <c r="S307" s="2696"/>
      <c r="T307" s="2696"/>
      <c r="U307" s="2696"/>
      <c r="V307" s="2696"/>
      <c r="W307" s="2696"/>
      <c r="X307" s="2696"/>
      <c r="Y307" s="2696"/>
      <c r="Z307" s="2696"/>
      <c r="AA307" s="2696"/>
      <c r="AB307" s="2696"/>
      <c r="AC307" s="2696"/>
      <c r="AD307" s="2696"/>
      <c r="AE307" s="2696"/>
      <c r="AF307" s="2696"/>
      <c r="AG307" s="2696"/>
      <c r="AH307" s="2696"/>
      <c r="AI307" s="2696"/>
      <c r="AJ307" s="2697"/>
    </row>
    <row r="308" spans="1:42" ht="18" customHeight="1" x14ac:dyDescent="0.4">
      <c r="A308" s="2377"/>
      <c r="B308" s="2378"/>
      <c r="C308" s="2667" t="s">
        <v>9010</v>
      </c>
      <c r="D308" s="2668"/>
      <c r="E308" s="2668"/>
      <c r="F308" s="2668"/>
      <c r="G308" s="2668"/>
      <c r="H308" s="2669"/>
      <c r="I308" s="2167">
        <v>4</v>
      </c>
      <c r="J308" s="2168"/>
      <c r="K308" s="2168"/>
      <c r="L308" s="2168"/>
      <c r="M308" s="2168"/>
      <c r="N308" s="2168"/>
      <c r="O308" s="2168"/>
      <c r="P308" s="2168"/>
      <c r="Q308" s="2168"/>
      <c r="R308" s="2168"/>
      <c r="S308" s="2168"/>
      <c r="T308" s="2168"/>
      <c r="U308" s="2168"/>
      <c r="V308" s="2168"/>
      <c r="W308" s="2168"/>
      <c r="X308" s="2168"/>
      <c r="Y308" s="2168"/>
      <c r="Z308" s="2671" t="s">
        <v>9011</v>
      </c>
      <c r="AA308" s="2671"/>
      <c r="AB308" s="2671"/>
      <c r="AC308" s="2671"/>
      <c r="AD308" s="2671"/>
      <c r="AE308" s="2695"/>
      <c r="AF308" s="2696"/>
      <c r="AG308" s="2696"/>
      <c r="AH308" s="2696"/>
      <c r="AI308" s="2696"/>
      <c r="AJ308" s="2697"/>
    </row>
    <row r="309" spans="1:42" ht="15" customHeight="1" x14ac:dyDescent="0.4">
      <c r="A309" s="2377"/>
      <c r="B309" s="2378"/>
      <c r="C309" s="2667" t="s">
        <v>9012</v>
      </c>
      <c r="D309" s="2668"/>
      <c r="E309" s="2668"/>
      <c r="F309" s="2668"/>
      <c r="G309" s="2668"/>
      <c r="H309" s="2669"/>
      <c r="I309" s="2695"/>
      <c r="J309" s="2696"/>
      <c r="K309" s="2696"/>
      <c r="L309" s="2696"/>
      <c r="M309" s="2696"/>
      <c r="N309" s="2696"/>
      <c r="O309" s="2696"/>
      <c r="P309" s="2696"/>
      <c r="Q309" s="2696"/>
      <c r="R309" s="2696"/>
      <c r="S309" s="2696"/>
      <c r="T309" s="2696"/>
      <c r="U309" s="2696"/>
      <c r="V309" s="2696"/>
      <c r="W309" s="2696"/>
      <c r="X309" s="2696"/>
      <c r="Y309" s="2696"/>
      <c r="Z309" s="2696"/>
      <c r="AA309" s="2696"/>
      <c r="AB309" s="2696"/>
      <c r="AC309" s="2696"/>
      <c r="AD309" s="2696"/>
      <c r="AE309" s="2696"/>
      <c r="AF309" s="2696"/>
      <c r="AG309" s="2696"/>
      <c r="AH309" s="2696"/>
      <c r="AI309" s="2696"/>
      <c r="AJ309" s="2697"/>
    </row>
    <row r="310" spans="1:42" ht="15" customHeight="1" x14ac:dyDescent="0.4">
      <c r="A310" s="2377"/>
      <c r="B310" s="2378"/>
      <c r="C310" s="2698" t="s">
        <v>9013</v>
      </c>
      <c r="D310" s="2668"/>
      <c r="E310" s="2668"/>
      <c r="F310" s="2668"/>
      <c r="G310" s="2668"/>
      <c r="H310" s="2669"/>
      <c r="I310" s="1884" t="s">
        <v>9014</v>
      </c>
      <c r="J310" s="1909"/>
      <c r="K310" s="2685"/>
      <c r="L310" s="2685"/>
      <c r="M310" s="2685"/>
      <c r="N310" s="2685"/>
      <c r="O310" s="2685"/>
      <c r="P310" s="1916" t="s">
        <v>9015</v>
      </c>
      <c r="Q310" s="2681"/>
      <c r="R310" s="1884" t="s">
        <v>9016</v>
      </c>
      <c r="S310" s="1909"/>
      <c r="T310" s="2685"/>
      <c r="U310" s="2685"/>
      <c r="V310" s="2685"/>
      <c r="W310" s="2685"/>
      <c r="X310" s="2685"/>
      <c r="Y310" s="1916" t="s">
        <v>9015</v>
      </c>
      <c r="Z310" s="1916"/>
      <c r="AA310" s="2702" t="s">
        <v>9017</v>
      </c>
      <c r="AB310" s="2703"/>
      <c r="AC310" s="2704"/>
      <c r="AD310" s="2685"/>
      <c r="AE310" s="2685"/>
      <c r="AF310" s="2685"/>
      <c r="AG310" s="2685"/>
      <c r="AH310" s="2685"/>
      <c r="AI310" s="1916" t="s">
        <v>9015</v>
      </c>
      <c r="AJ310" s="1917"/>
    </row>
    <row r="311" spans="1:42" ht="27" customHeight="1" x14ac:dyDescent="0.4">
      <c r="A311" s="2377"/>
      <c r="B311" s="2378"/>
      <c r="C311" s="2699"/>
      <c r="D311" s="2700"/>
      <c r="E311" s="2700"/>
      <c r="F311" s="2700"/>
      <c r="G311" s="2700"/>
      <c r="H311" s="2701"/>
      <c r="I311" s="1884" t="s">
        <v>9018</v>
      </c>
      <c r="J311" s="1981"/>
      <c r="K311" s="1981"/>
      <c r="L311" s="1909"/>
      <c r="M311" s="2685"/>
      <c r="N311" s="2685"/>
      <c r="O311" s="2685"/>
      <c r="P311" s="1916" t="s">
        <v>9019</v>
      </c>
      <c r="Q311" s="2681"/>
      <c r="R311" s="1884" t="s">
        <v>9020</v>
      </c>
      <c r="S311" s="1981"/>
      <c r="T311" s="1981"/>
      <c r="U311" s="1981"/>
      <c r="V311" s="1981"/>
      <c r="W311" s="1981"/>
      <c r="X311" s="1909"/>
      <c r="Y311" s="1919"/>
      <c r="Z311" s="1920"/>
      <c r="AA311" s="1920"/>
      <c r="AB311" s="1920"/>
      <c r="AC311" s="1920"/>
      <c r="AD311" s="1920"/>
      <c r="AE311" s="1920"/>
      <c r="AF311" s="1920"/>
      <c r="AG311" s="1920"/>
      <c r="AH311" s="1920"/>
      <c r="AI311" s="1920"/>
      <c r="AJ311" s="1921"/>
    </row>
    <row r="312" spans="1:42" ht="15" customHeight="1" x14ac:dyDescent="0.4">
      <c r="A312" s="2377"/>
      <c r="B312" s="2378"/>
      <c r="C312" s="2670" t="s">
        <v>9021</v>
      </c>
      <c r="D312" s="2671"/>
      <c r="E312" s="2671"/>
      <c r="F312" s="2671"/>
      <c r="G312" s="2671"/>
      <c r="H312" s="2672"/>
      <c r="I312" s="1919"/>
      <c r="J312" s="1920"/>
      <c r="K312" s="1920"/>
      <c r="L312" s="1920"/>
      <c r="M312" s="1920"/>
      <c r="N312" s="1920"/>
      <c r="O312" s="1920"/>
      <c r="P312" s="1916" t="s">
        <v>8694</v>
      </c>
      <c r="Q312" s="2681"/>
      <c r="R312" s="2682"/>
      <c r="S312" s="2683"/>
      <c r="T312" s="2683"/>
      <c r="U312" s="2683"/>
      <c r="V312" s="2683"/>
      <c r="W312" s="2683"/>
      <c r="X312" s="2683"/>
      <c r="Y312" s="2683"/>
      <c r="Z312" s="2683"/>
      <c r="AA312" s="2683"/>
      <c r="AB312" s="2683"/>
      <c r="AC312" s="2683"/>
      <c r="AD312" s="2683"/>
      <c r="AE312" s="2683"/>
      <c r="AF312" s="2683"/>
      <c r="AG312" s="2683"/>
      <c r="AH312" s="2683"/>
      <c r="AI312" s="2683"/>
      <c r="AJ312" s="2684"/>
    </row>
    <row r="313" spans="1:42" ht="15" customHeight="1" x14ac:dyDescent="0.4">
      <c r="A313" s="2377"/>
      <c r="B313" s="2378"/>
      <c r="C313" s="2670" t="s">
        <v>9022</v>
      </c>
      <c r="D313" s="2671"/>
      <c r="E313" s="2671"/>
      <c r="F313" s="2671"/>
      <c r="G313" s="2671"/>
      <c r="H313" s="2672"/>
      <c r="I313" s="1919"/>
      <c r="J313" s="1920"/>
      <c r="K313" s="1920"/>
      <c r="L313" s="1920"/>
      <c r="M313" s="1920"/>
      <c r="N313" s="1920"/>
      <c r="O313" s="1920"/>
      <c r="P313" s="1916" t="s">
        <v>9023</v>
      </c>
      <c r="Q313" s="2681"/>
      <c r="R313" s="1884" t="s">
        <v>9024</v>
      </c>
      <c r="S313" s="1981"/>
      <c r="T313" s="1981"/>
      <c r="U313" s="1981"/>
      <c r="V313" s="1981"/>
      <c r="W313" s="1909"/>
      <c r="X313" s="1919"/>
      <c r="Y313" s="1920"/>
      <c r="Z313" s="1920"/>
      <c r="AA313" s="1920"/>
      <c r="AB313" s="1920"/>
      <c r="AC313" s="1920"/>
      <c r="AD313" s="1920"/>
      <c r="AE313" s="1916" t="s">
        <v>9023</v>
      </c>
      <c r="AF313" s="1916"/>
      <c r="AG313" s="1916"/>
      <c r="AH313" s="1916"/>
      <c r="AI313" s="1916"/>
      <c r="AJ313" s="1917"/>
    </row>
    <row r="314" spans="1:42" ht="15" customHeight="1" x14ac:dyDescent="0.15">
      <c r="A314" s="2679" t="s">
        <v>9060</v>
      </c>
      <c r="B314" s="2680"/>
      <c r="C314" s="2670" t="s">
        <v>9025</v>
      </c>
      <c r="D314" s="2671"/>
      <c r="E314" s="2671"/>
      <c r="F314" s="2671"/>
      <c r="G314" s="2671"/>
      <c r="H314" s="2671"/>
      <c r="I314" s="2671"/>
      <c r="J314" s="2671"/>
      <c r="K314" s="2671"/>
      <c r="L314" s="2671"/>
      <c r="M314" s="2671"/>
      <c r="N314" s="2671"/>
      <c r="O314" s="2671"/>
      <c r="P314" s="2671"/>
      <c r="Q314" s="2672"/>
      <c r="R314" s="1920"/>
      <c r="S314" s="1920"/>
      <c r="T314" s="1920"/>
      <c r="U314" s="1920"/>
      <c r="V314" s="1920"/>
      <c r="W314" s="1920"/>
      <c r="X314" s="1920"/>
      <c r="Y314" s="1920"/>
      <c r="Z314" s="1920"/>
      <c r="AA314" s="1920"/>
      <c r="AB314" s="1920"/>
      <c r="AC314" s="1920"/>
      <c r="AD314" s="1920"/>
      <c r="AE314" s="1916" t="s">
        <v>9051</v>
      </c>
      <c r="AF314" s="1916"/>
      <c r="AG314" s="1916"/>
      <c r="AH314" s="1916"/>
      <c r="AI314" s="1916"/>
      <c r="AJ314" s="1917"/>
    </row>
    <row r="315" spans="1:42" ht="18" customHeight="1" x14ac:dyDescent="0.15">
      <c r="A315" s="808"/>
      <c r="B315" s="809"/>
      <c r="C315" s="2670" t="s">
        <v>8641</v>
      </c>
      <c r="D315" s="2671"/>
      <c r="E315" s="2671"/>
      <c r="F315" s="2671"/>
      <c r="G315" s="2671"/>
      <c r="H315" s="2672"/>
      <c r="I315" s="1982"/>
      <c r="J315" s="1983"/>
      <c r="K315" s="1983"/>
      <c r="L315" s="1983"/>
      <c r="M315" s="1983"/>
      <c r="N315" s="1983"/>
      <c r="O315" s="1983"/>
      <c r="P315" s="1983"/>
      <c r="Q315" s="1983"/>
      <c r="R315" s="1983"/>
      <c r="S315" s="1983"/>
      <c r="T315" s="1983"/>
      <c r="U315" s="1983"/>
      <c r="V315" s="1983"/>
      <c r="W315" s="1983"/>
      <c r="X315" s="1983"/>
      <c r="Y315" s="1983"/>
      <c r="Z315" s="1983"/>
      <c r="AA315" s="1983"/>
      <c r="AB315" s="1983"/>
      <c r="AC315" s="1983"/>
      <c r="AD315" s="1983"/>
      <c r="AE315" s="1983"/>
      <c r="AF315" s="1983"/>
      <c r="AG315" s="1983"/>
      <c r="AH315" s="1983"/>
      <c r="AI315" s="1983"/>
      <c r="AJ315" s="1984"/>
      <c r="AL315" s="626" t="b">
        <v>0</v>
      </c>
      <c r="AM315" s="626" t="b">
        <v>0</v>
      </c>
      <c r="AN315" s="626" t="b">
        <v>0</v>
      </c>
    </row>
    <row r="316" spans="1:42" ht="15" customHeight="1" x14ac:dyDescent="0.15">
      <c r="A316" s="808"/>
      <c r="B316" s="809"/>
      <c r="C316" s="2667" t="s">
        <v>1909</v>
      </c>
      <c r="D316" s="2668"/>
      <c r="E316" s="2668"/>
      <c r="F316" s="2668"/>
      <c r="G316" s="2668"/>
      <c r="H316" s="2669"/>
      <c r="I316" s="1972"/>
      <c r="J316" s="1973"/>
      <c r="K316" s="1973"/>
      <c r="L316" s="1973"/>
      <c r="M316" s="1973"/>
      <c r="N316" s="1973"/>
      <c r="O316" s="1973"/>
      <c r="P316" s="1973"/>
      <c r="Q316" s="1973"/>
      <c r="R316" s="1973"/>
      <c r="S316" s="1973"/>
      <c r="T316" s="1973"/>
      <c r="U316" s="1973"/>
      <c r="V316" s="1973"/>
      <c r="W316" s="1973"/>
      <c r="X316" s="1973"/>
      <c r="Y316" s="1973"/>
      <c r="Z316" s="1973"/>
      <c r="AA316" s="1973"/>
      <c r="AB316" s="1973"/>
      <c r="AC316" s="1973"/>
      <c r="AD316" s="1973"/>
      <c r="AE316" s="1973"/>
      <c r="AF316" s="1973"/>
      <c r="AG316" s="1973"/>
      <c r="AH316" s="1973"/>
      <c r="AI316" s="1973"/>
      <c r="AJ316" s="1974"/>
    </row>
    <row r="317" spans="1:42" ht="15" customHeight="1" x14ac:dyDescent="0.15">
      <c r="A317" s="808"/>
      <c r="B317" s="809"/>
      <c r="C317" s="2670" t="s">
        <v>8643</v>
      </c>
      <c r="D317" s="2671"/>
      <c r="E317" s="2671"/>
      <c r="F317" s="2671"/>
      <c r="G317" s="2671"/>
      <c r="H317" s="2672"/>
      <c r="I317" s="1972"/>
      <c r="J317" s="1973"/>
      <c r="K317" s="1973"/>
      <c r="L317" s="1973"/>
      <c r="M317" s="1973"/>
      <c r="N317" s="1973"/>
      <c r="O317" s="1973"/>
      <c r="P317" s="1973"/>
      <c r="Q317" s="1973"/>
      <c r="R317" s="1973"/>
      <c r="S317" s="1973"/>
      <c r="T317" s="1973"/>
      <c r="U317" s="1973"/>
      <c r="V317" s="1973"/>
      <c r="W317" s="1973"/>
      <c r="X317" s="1973"/>
      <c r="Y317" s="1973"/>
      <c r="Z317" s="1973"/>
      <c r="AA317" s="1973"/>
      <c r="AB317" s="1973"/>
      <c r="AC317" s="1973"/>
      <c r="AD317" s="1973"/>
      <c r="AE317" s="1973"/>
      <c r="AF317" s="1973"/>
      <c r="AG317" s="1973"/>
      <c r="AH317" s="1973"/>
      <c r="AI317" s="1973"/>
      <c r="AJ317" s="1974"/>
    </row>
    <row r="318" spans="1:42" ht="22.5" hidden="1" customHeight="1" x14ac:dyDescent="0.15">
      <c r="A318" s="808"/>
      <c r="B318" s="809"/>
      <c r="C318" s="855" t="s">
        <v>8849</v>
      </c>
      <c r="D318" s="2673" t="s">
        <v>9040</v>
      </c>
      <c r="E318" s="2674"/>
      <c r="F318" s="2674"/>
      <c r="G318" s="2674"/>
      <c r="H318" s="2675"/>
      <c r="I318" s="811"/>
      <c r="J318" s="846"/>
      <c r="K318" s="846"/>
      <c r="L318" s="846"/>
      <c r="M318" s="846"/>
      <c r="N318" s="847"/>
      <c r="O318" s="847"/>
      <c r="P318" s="856"/>
      <c r="Q318" s="815"/>
      <c r="R318" s="816"/>
      <c r="S318" s="816"/>
      <c r="T318" s="817">
        <v>3</v>
      </c>
      <c r="U318" s="818"/>
      <c r="V318" s="2676"/>
      <c r="W318" s="2677"/>
      <c r="X318" s="2677"/>
      <c r="Y318" s="2677"/>
      <c r="Z318" s="2677"/>
      <c r="AA318" s="2678"/>
      <c r="AB318" s="1889"/>
      <c r="AC318" s="2396"/>
      <c r="AD318" s="2396"/>
      <c r="AE318" s="2396"/>
      <c r="AF318" s="2396"/>
      <c r="AG318" s="2396"/>
      <c r="AH318" s="2396"/>
      <c r="AI318" s="2396"/>
      <c r="AJ318" s="2397"/>
      <c r="AM318" s="627">
        <v>0</v>
      </c>
      <c r="AO318" s="627">
        <v>2</v>
      </c>
      <c r="AP318" s="627">
        <v>2</v>
      </c>
    </row>
    <row r="319" spans="1:42" ht="23.1" customHeight="1" x14ac:dyDescent="0.15">
      <c r="A319" s="808"/>
      <c r="B319" s="809"/>
      <c r="C319" s="2645" t="s">
        <v>8849</v>
      </c>
      <c r="D319" s="2648" t="s">
        <v>9028</v>
      </c>
      <c r="E319" s="2649"/>
      <c r="F319" s="2649"/>
      <c r="G319" s="2649"/>
      <c r="H319" s="2650"/>
      <c r="I319" s="819">
        <v>1</v>
      </c>
      <c r="J319" s="820" t="str">
        <f>IF(ISNA(VLOOKUP(I319, 出力変換_夜間支援等体制加算,4,FALSE)),0, VLOOKUP(I319, 出力変換_夜間支援等体制加算,4,FALSE)) &amp; ""</f>
        <v>1</v>
      </c>
      <c r="K319" s="821" t="s">
        <v>9041</v>
      </c>
      <c r="L319" s="820" t="str">
        <f>IF(ISNA(VLOOKUP(K319, 取込変換_夜間支援等体制加算,2,FALSE)),1, VLOOKUP(K319, 取込変換_夜間支援等体制加算,2,FALSE)) &amp; ""</f>
        <v>1</v>
      </c>
      <c r="M319" s="819"/>
      <c r="N319" s="819"/>
      <c r="O319" s="819"/>
      <c r="P319" s="819"/>
      <c r="Q319" s="2651" t="s">
        <v>9042</v>
      </c>
      <c r="R319" s="2652"/>
      <c r="S319" s="2652"/>
      <c r="T319" s="2652"/>
      <c r="U319" s="2653"/>
      <c r="V319" s="2518"/>
      <c r="W319" s="2519"/>
      <c r="X319" s="2519"/>
      <c r="Y319" s="2519"/>
      <c r="Z319" s="2519"/>
      <c r="AA319" s="2654"/>
      <c r="AB319" s="1889"/>
      <c r="AC319" s="2396"/>
      <c r="AD319" s="2396"/>
      <c r="AE319" s="2396"/>
      <c r="AF319" s="2396"/>
      <c r="AG319" s="2396"/>
      <c r="AH319" s="2396"/>
      <c r="AI319" s="2396"/>
      <c r="AJ319" s="2397"/>
      <c r="AL319" s="627">
        <v>2</v>
      </c>
      <c r="AM319" s="627">
        <v>0</v>
      </c>
    </row>
    <row r="320" spans="1:42" ht="23.1" customHeight="1" x14ac:dyDescent="0.15">
      <c r="A320" s="808"/>
      <c r="B320" s="809"/>
      <c r="C320" s="2646"/>
      <c r="D320" s="2655" t="s">
        <v>9031</v>
      </c>
      <c r="E320" s="2656"/>
      <c r="F320" s="2656"/>
      <c r="G320" s="2656"/>
      <c r="H320" s="2657"/>
      <c r="I320" s="604"/>
      <c r="J320" s="822"/>
      <c r="K320" s="606"/>
      <c r="L320" s="823"/>
      <c r="M320" s="824"/>
      <c r="N320" s="825"/>
      <c r="P320" s="826" t="s">
        <v>8694</v>
      </c>
      <c r="Q320" s="2658" t="s">
        <v>9032</v>
      </c>
      <c r="R320" s="2659"/>
      <c r="S320" s="2659"/>
      <c r="T320" s="2659"/>
      <c r="U320" s="2659"/>
      <c r="V320" s="2659"/>
      <c r="W320" s="2659"/>
      <c r="X320" s="2659"/>
      <c r="Y320" s="2659"/>
      <c r="Z320" s="2659"/>
      <c r="AA320" s="2660"/>
      <c r="AB320" s="2112"/>
      <c r="AC320" s="2113"/>
      <c r="AD320" s="2113"/>
      <c r="AE320" s="2113"/>
      <c r="AF320" s="2113"/>
      <c r="AG320" s="2113"/>
      <c r="AH320" s="2113"/>
      <c r="AI320" s="2113"/>
      <c r="AJ320" s="2635"/>
      <c r="AM320" s="627">
        <v>0</v>
      </c>
    </row>
    <row r="321" spans="1:67" ht="22.9" customHeight="1" x14ac:dyDescent="0.15">
      <c r="A321" s="808"/>
      <c r="B321" s="809"/>
      <c r="C321" s="2646"/>
      <c r="D321" s="2661" t="s">
        <v>9033</v>
      </c>
      <c r="E321" s="2662"/>
      <c r="F321" s="2662"/>
      <c r="G321" s="2662"/>
      <c r="H321" s="2663"/>
      <c r="I321" s="819">
        <v>1</v>
      </c>
      <c r="J321" s="820" t="str">
        <f>IF(ISNA(VLOOKUP(I321, 出力変換_夜間支援等体制加算Ⅰ加配職員体制の有無_付7,4,FALSE)),0, VLOOKUP(I321, 出力変換_夜間支援等体制加算Ⅰ加配職員体制の有無_付7,4,FALSE)) &amp; ""</f>
        <v>01</v>
      </c>
      <c r="K321" s="821" t="s">
        <v>9041</v>
      </c>
      <c r="L321" s="820" t="str">
        <f>IF(ISNA(VLOOKUP(K321, 取込変換_夜間支援等体制加算Ⅰ加配職員体制の有無_付7,2,FALSE)),1, VLOOKUP(K321, 取込変換_夜間支援等体制加算Ⅰ加配職員体制の有無_付7,2,FALSE)) &amp; ""</f>
        <v>1</v>
      </c>
      <c r="M321" s="819"/>
      <c r="N321" s="819"/>
      <c r="O321" s="819"/>
      <c r="P321" s="819"/>
      <c r="Q321" s="2664"/>
      <c r="R321" s="2665"/>
      <c r="S321" s="2665"/>
      <c r="T321" s="2665"/>
      <c r="U321" s="2665"/>
      <c r="V321" s="2665"/>
      <c r="W321" s="2665"/>
      <c r="X321" s="2665"/>
      <c r="Y321" s="2665"/>
      <c r="Z321" s="2665"/>
      <c r="AA321" s="2666"/>
      <c r="AB321" s="1889"/>
      <c r="AC321" s="2396"/>
      <c r="AD321" s="2396"/>
      <c r="AE321" s="2396"/>
      <c r="AF321" s="2396"/>
      <c r="AG321" s="2396"/>
      <c r="AH321" s="2396"/>
      <c r="AI321" s="2396"/>
      <c r="AJ321" s="2397"/>
    </row>
    <row r="322" spans="1:67" s="850" customFormat="1" ht="18" customHeight="1" thickBot="1" x14ac:dyDescent="0.2">
      <c r="A322" s="827"/>
      <c r="B322" s="828"/>
      <c r="C322" s="2647"/>
      <c r="D322" s="2642" t="s">
        <v>9034</v>
      </c>
      <c r="E322" s="2643"/>
      <c r="F322" s="2643"/>
      <c r="G322" s="2643"/>
      <c r="H322" s="2644"/>
      <c r="I322" s="829">
        <v>1</v>
      </c>
      <c r="J322" s="830"/>
      <c r="K322" s="830"/>
      <c r="L322" s="830"/>
      <c r="M322" s="830"/>
      <c r="N322" s="831"/>
      <c r="O322" s="831"/>
      <c r="P322" s="831"/>
      <c r="Q322" s="831"/>
      <c r="R322" s="831"/>
      <c r="S322" s="831"/>
      <c r="T322" s="832"/>
      <c r="U322" s="832"/>
      <c r="V322" s="832"/>
      <c r="W322" s="832"/>
      <c r="X322" s="832"/>
      <c r="Y322" s="832"/>
      <c r="Z322" s="832"/>
      <c r="AA322" s="832"/>
      <c r="AB322" s="832"/>
      <c r="AC322" s="832"/>
      <c r="AD322" s="832"/>
      <c r="AE322" s="832"/>
      <c r="AF322" s="832"/>
      <c r="AG322" s="832"/>
      <c r="AH322" s="832"/>
      <c r="AI322" s="832"/>
      <c r="AJ322" s="833"/>
      <c r="AK322" s="627"/>
      <c r="AL322" s="627"/>
      <c r="AM322" s="627"/>
      <c r="AN322" s="626"/>
      <c r="AO322" s="627"/>
      <c r="AP322" s="627"/>
      <c r="AQ322" s="627"/>
      <c r="AR322" s="627"/>
      <c r="AS322" s="627"/>
      <c r="AT322" s="627"/>
      <c r="AU322" s="627"/>
      <c r="AV322" s="777"/>
      <c r="AW322" s="777"/>
      <c r="AX322" s="627"/>
      <c r="AY322" s="627"/>
      <c r="AZ322" s="627"/>
      <c r="BA322" s="626"/>
      <c r="BB322" s="626"/>
      <c r="BC322" s="627"/>
      <c r="BD322" s="627"/>
      <c r="BE322" s="627"/>
      <c r="BF322" s="627"/>
      <c r="BG322" s="627"/>
      <c r="BH322" s="627"/>
      <c r="BI322" s="627"/>
      <c r="BJ322" s="627"/>
      <c r="BK322" s="627"/>
      <c r="BL322" s="627"/>
      <c r="BM322" s="627"/>
      <c r="BN322" s="671"/>
      <c r="BO322" s="671"/>
    </row>
    <row r="323" spans="1:67" s="850" customFormat="1" ht="18" hidden="1" customHeight="1" x14ac:dyDescent="0.15">
      <c r="A323" s="851" t="s">
        <v>8755</v>
      </c>
      <c r="B323" s="851"/>
      <c r="C323" s="852"/>
      <c r="D323" s="839"/>
      <c r="E323" s="839"/>
      <c r="F323" s="839"/>
      <c r="G323" s="839"/>
      <c r="H323" s="839"/>
      <c r="I323" s="841"/>
      <c r="J323" s="842"/>
      <c r="K323" s="842"/>
      <c r="L323" s="842"/>
      <c r="M323" s="842"/>
      <c r="N323" s="843"/>
      <c r="O323" s="843"/>
      <c r="P323" s="843"/>
      <c r="Q323" s="843"/>
      <c r="R323" s="843"/>
      <c r="S323" s="843"/>
      <c r="T323" s="844"/>
      <c r="U323" s="844"/>
      <c r="V323" s="844"/>
      <c r="W323" s="844"/>
      <c r="X323" s="844"/>
      <c r="Y323" s="844"/>
      <c r="Z323" s="844"/>
      <c r="AA323" s="844"/>
      <c r="AB323" s="844"/>
      <c r="AC323" s="844"/>
      <c r="AD323" s="844"/>
      <c r="AE323" s="844"/>
      <c r="AF323" s="844"/>
      <c r="AG323" s="844"/>
      <c r="AH323" s="844"/>
      <c r="AI323" s="844"/>
      <c r="AJ323" s="867"/>
      <c r="AK323" s="627"/>
      <c r="AL323" s="627"/>
      <c r="AM323" s="627"/>
      <c r="AN323" s="626"/>
      <c r="AO323" s="627"/>
      <c r="AP323" s="627"/>
      <c r="AQ323" s="627"/>
      <c r="AR323" s="627"/>
      <c r="AS323" s="627"/>
      <c r="AT323" s="627"/>
      <c r="AU323" s="627"/>
      <c r="AV323" s="777"/>
      <c r="AW323" s="777"/>
      <c r="AX323" s="627"/>
      <c r="AY323" s="627"/>
      <c r="AZ323" s="627"/>
      <c r="BA323" s="626"/>
      <c r="BB323" s="626"/>
      <c r="BC323" s="627"/>
      <c r="BD323" s="627"/>
      <c r="BE323" s="627"/>
      <c r="BF323" s="627"/>
      <c r="BG323" s="627"/>
      <c r="BH323" s="627"/>
      <c r="BI323" s="627"/>
      <c r="BJ323" s="627"/>
      <c r="BK323" s="627"/>
      <c r="BL323" s="627"/>
      <c r="BM323" s="627"/>
      <c r="BN323" s="671"/>
      <c r="BO323" s="671"/>
    </row>
    <row r="324" spans="1:67" s="850" customFormat="1" ht="18" hidden="1" customHeight="1" x14ac:dyDescent="0.15">
      <c r="A324" s="851" t="s">
        <v>8755</v>
      </c>
      <c r="B324" s="851"/>
      <c r="C324" s="852"/>
      <c r="D324" s="839"/>
      <c r="E324" s="839"/>
      <c r="F324" s="839"/>
      <c r="G324" s="839"/>
      <c r="H324" s="839"/>
      <c r="I324" s="841"/>
      <c r="J324" s="842"/>
      <c r="K324" s="842"/>
      <c r="L324" s="842"/>
      <c r="M324" s="842"/>
      <c r="N324" s="843"/>
      <c r="O324" s="843"/>
      <c r="P324" s="843"/>
      <c r="Q324" s="843"/>
      <c r="R324" s="843"/>
      <c r="S324" s="843"/>
      <c r="T324" s="844"/>
      <c r="U324" s="844"/>
      <c r="V324" s="844"/>
      <c r="W324" s="844"/>
      <c r="X324" s="844"/>
      <c r="Y324" s="844"/>
      <c r="Z324" s="844"/>
      <c r="AA324" s="844"/>
      <c r="AB324" s="844"/>
      <c r="AC324" s="844"/>
      <c r="AD324" s="844"/>
      <c r="AE324" s="844"/>
      <c r="AF324" s="844"/>
      <c r="AG324" s="844"/>
      <c r="AH324" s="844"/>
      <c r="AI324" s="844"/>
      <c r="AJ324" s="867"/>
      <c r="AK324" s="627"/>
      <c r="AL324" s="627"/>
      <c r="AM324" s="627"/>
      <c r="AN324" s="626"/>
      <c r="AO324" s="627"/>
      <c r="AP324" s="627"/>
      <c r="AQ324" s="627"/>
      <c r="AR324" s="627"/>
      <c r="AS324" s="627"/>
      <c r="AT324" s="627"/>
      <c r="AU324" s="627"/>
      <c r="AV324" s="777"/>
      <c r="AW324" s="777"/>
      <c r="AX324" s="627"/>
      <c r="AY324" s="627"/>
      <c r="AZ324" s="627"/>
      <c r="BA324" s="626"/>
      <c r="BB324" s="626"/>
      <c r="BC324" s="627"/>
      <c r="BD324" s="627"/>
      <c r="BE324" s="627"/>
      <c r="BF324" s="627"/>
      <c r="BG324" s="627"/>
      <c r="BH324" s="627"/>
      <c r="BI324" s="627"/>
      <c r="BJ324" s="627"/>
      <c r="BK324" s="627"/>
      <c r="BL324" s="627"/>
      <c r="BM324" s="627"/>
      <c r="BN324" s="671"/>
      <c r="BO324" s="671"/>
    </row>
    <row r="325" spans="1:67" s="850" customFormat="1" ht="18" hidden="1" customHeight="1" x14ac:dyDescent="0.15">
      <c r="A325" s="851" t="s">
        <v>8755</v>
      </c>
      <c r="B325" s="851"/>
      <c r="C325" s="852"/>
      <c r="D325" s="839"/>
      <c r="E325" s="839"/>
      <c r="F325" s="839"/>
      <c r="G325" s="839"/>
      <c r="H325" s="839"/>
      <c r="I325" s="841"/>
      <c r="J325" s="842"/>
      <c r="K325" s="842"/>
      <c r="L325" s="842"/>
      <c r="M325" s="842"/>
      <c r="N325" s="843"/>
      <c r="O325" s="843"/>
      <c r="P325" s="843"/>
      <c r="Q325" s="843"/>
      <c r="R325" s="843"/>
      <c r="S325" s="843"/>
      <c r="T325" s="844"/>
      <c r="U325" s="844"/>
      <c r="V325" s="844"/>
      <c r="W325" s="844"/>
      <c r="X325" s="844"/>
      <c r="Y325" s="844"/>
      <c r="Z325" s="844"/>
      <c r="AA325" s="844"/>
      <c r="AB325" s="844"/>
      <c r="AC325" s="844"/>
      <c r="AD325" s="844"/>
      <c r="AE325" s="844"/>
      <c r="AF325" s="844"/>
      <c r="AG325" s="844"/>
      <c r="AH325" s="844"/>
      <c r="AI325" s="844"/>
      <c r="AJ325" s="867"/>
      <c r="AK325" s="627"/>
      <c r="AL325" s="627"/>
      <c r="AM325" s="627"/>
      <c r="AN325" s="626"/>
      <c r="AO325" s="627"/>
      <c r="AP325" s="627"/>
      <c r="AQ325" s="627"/>
      <c r="AR325" s="627"/>
      <c r="AS325" s="627"/>
      <c r="AT325" s="627"/>
      <c r="AU325" s="627"/>
      <c r="AV325" s="777"/>
      <c r="AW325" s="777"/>
      <c r="AX325" s="627"/>
      <c r="AY325" s="627"/>
      <c r="AZ325" s="627"/>
      <c r="BA325" s="626"/>
      <c r="BB325" s="626"/>
      <c r="BC325" s="627"/>
      <c r="BD325" s="627"/>
      <c r="BE325" s="627"/>
      <c r="BF325" s="627"/>
      <c r="BG325" s="627"/>
      <c r="BH325" s="627"/>
      <c r="BI325" s="627"/>
      <c r="BJ325" s="627"/>
      <c r="BK325" s="627"/>
      <c r="BL325" s="627"/>
      <c r="BM325" s="627"/>
      <c r="BN325" s="671"/>
      <c r="BO325" s="671"/>
    </row>
    <row r="326" spans="1:67" s="850" customFormat="1" ht="18" hidden="1" customHeight="1" x14ac:dyDescent="0.15">
      <c r="A326" s="851" t="s">
        <v>8755</v>
      </c>
      <c r="B326" s="851"/>
      <c r="C326" s="852"/>
      <c r="D326" s="839"/>
      <c r="E326" s="839"/>
      <c r="F326" s="839"/>
      <c r="G326" s="839"/>
      <c r="H326" s="839"/>
      <c r="I326" s="841"/>
      <c r="J326" s="842"/>
      <c r="K326" s="842"/>
      <c r="L326" s="842"/>
      <c r="M326" s="842"/>
      <c r="N326" s="843"/>
      <c r="O326" s="843"/>
      <c r="P326" s="843"/>
      <c r="Q326" s="843"/>
      <c r="R326" s="843"/>
      <c r="S326" s="843"/>
      <c r="T326" s="844"/>
      <c r="U326" s="844"/>
      <c r="V326" s="844"/>
      <c r="W326" s="844"/>
      <c r="X326" s="844"/>
      <c r="Y326" s="844"/>
      <c r="Z326" s="844"/>
      <c r="AA326" s="844"/>
      <c r="AB326" s="844"/>
      <c r="AC326" s="844"/>
      <c r="AD326" s="844"/>
      <c r="AE326" s="844"/>
      <c r="AF326" s="844"/>
      <c r="AG326" s="844"/>
      <c r="AH326" s="844"/>
      <c r="AI326" s="844"/>
      <c r="AJ326" s="867"/>
      <c r="AK326" s="627"/>
      <c r="AL326" s="627"/>
      <c r="AM326" s="627"/>
      <c r="AN326" s="626"/>
      <c r="AO326" s="627"/>
      <c r="AP326" s="627"/>
      <c r="AQ326" s="627"/>
      <c r="AR326" s="627"/>
      <c r="AS326" s="627"/>
      <c r="AT326" s="627"/>
      <c r="AU326" s="627"/>
      <c r="AV326" s="777"/>
      <c r="AW326" s="777"/>
      <c r="AX326" s="627"/>
      <c r="AY326" s="627"/>
      <c r="AZ326" s="627"/>
      <c r="BA326" s="626"/>
      <c r="BB326" s="626"/>
      <c r="BC326" s="627"/>
      <c r="BD326" s="627"/>
      <c r="BE326" s="627"/>
      <c r="BF326" s="627"/>
      <c r="BG326" s="627"/>
      <c r="BH326" s="627"/>
      <c r="BI326" s="627"/>
      <c r="BJ326" s="627"/>
      <c r="BK326" s="627"/>
      <c r="BL326" s="627"/>
      <c r="BM326" s="627"/>
      <c r="BN326" s="671"/>
      <c r="BO326" s="671"/>
    </row>
    <row r="327" spans="1:67" s="668" customFormat="1" ht="15" customHeight="1" x14ac:dyDescent="0.4">
      <c r="A327" s="804" t="s">
        <v>9003</v>
      </c>
      <c r="B327" s="805"/>
      <c r="C327" s="805"/>
      <c r="D327" s="805"/>
      <c r="E327" s="805"/>
      <c r="F327" s="805"/>
      <c r="G327" s="805"/>
      <c r="H327" s="805"/>
      <c r="I327" s="805"/>
      <c r="J327" s="805"/>
      <c r="K327" s="805"/>
      <c r="L327" s="805"/>
      <c r="M327" s="805"/>
      <c r="N327" s="805"/>
      <c r="O327" s="805"/>
      <c r="P327" s="805"/>
      <c r="Q327" s="805"/>
      <c r="R327" s="805"/>
      <c r="S327" s="805"/>
      <c r="T327" s="805"/>
      <c r="U327" s="805"/>
      <c r="V327" s="805"/>
      <c r="W327" s="805"/>
      <c r="X327" s="805"/>
      <c r="Y327" s="805"/>
      <c r="Z327" s="805"/>
      <c r="AA327" s="805"/>
      <c r="AB327" s="805"/>
      <c r="AC327" s="805"/>
      <c r="AD327" s="805"/>
      <c r="AE327" s="805"/>
      <c r="AF327" s="805"/>
      <c r="AG327" s="2708" t="s">
        <v>9061</v>
      </c>
      <c r="AH327" s="2708"/>
      <c r="AI327" s="2708"/>
      <c r="AJ327" s="2708"/>
      <c r="AK327" s="666"/>
      <c r="AL327" s="666"/>
      <c r="AM327" s="666"/>
      <c r="AN327" s="665"/>
      <c r="AO327" s="666"/>
      <c r="AP327" s="666"/>
      <c r="AQ327" s="666"/>
      <c r="AR327" s="666"/>
      <c r="AS327" s="666"/>
      <c r="AT327" s="666"/>
      <c r="AU327" s="666"/>
      <c r="AV327" s="806"/>
      <c r="AW327" s="806"/>
      <c r="AX327" s="666"/>
      <c r="AY327" s="666"/>
      <c r="AZ327" s="666"/>
      <c r="BA327" s="626"/>
      <c r="BB327" s="626"/>
      <c r="BC327" s="627"/>
      <c r="BD327" s="627"/>
      <c r="BE327" s="627"/>
      <c r="BF327" s="627"/>
      <c r="BG327" s="627"/>
      <c r="BH327" s="627"/>
      <c r="BI327" s="627"/>
      <c r="BJ327" s="627"/>
      <c r="BK327" s="627"/>
      <c r="BL327" s="627"/>
      <c r="BM327" s="627"/>
      <c r="BN327" s="671"/>
      <c r="BO327" s="671"/>
    </row>
    <row r="328" spans="1:67" s="668" customFormat="1" ht="15" customHeight="1" x14ac:dyDescent="0.4">
      <c r="A328" s="805"/>
      <c r="B328" s="805"/>
      <c r="C328" s="805"/>
      <c r="D328" s="805"/>
      <c r="E328" s="805"/>
      <c r="F328" s="805"/>
      <c r="G328" s="805"/>
      <c r="H328" s="805"/>
      <c r="I328" s="805"/>
      <c r="J328" s="805"/>
      <c r="K328" s="805"/>
      <c r="L328" s="805"/>
      <c r="M328" s="805"/>
      <c r="N328" s="805"/>
      <c r="O328" s="805"/>
      <c r="P328" s="805"/>
      <c r="Q328" s="805"/>
      <c r="R328" s="805"/>
      <c r="S328" s="805"/>
      <c r="T328" s="805"/>
      <c r="U328" s="805"/>
      <c r="V328" s="805"/>
      <c r="W328" s="805"/>
      <c r="X328" s="805"/>
      <c r="Y328" s="805"/>
      <c r="Z328" s="868"/>
      <c r="AA328" s="805"/>
      <c r="AB328" s="805"/>
      <c r="AC328" s="805"/>
      <c r="AD328" s="805"/>
      <c r="AE328" s="805"/>
      <c r="AF328" s="805"/>
      <c r="AG328" s="805"/>
      <c r="AH328" s="805"/>
      <c r="AI328" s="805"/>
      <c r="AJ328" s="805"/>
      <c r="AK328" s="666"/>
      <c r="AL328" s="666"/>
      <c r="AM328" s="666"/>
      <c r="AN328" s="665"/>
      <c r="AO328" s="666"/>
      <c r="AP328" s="666"/>
      <c r="AQ328" s="666"/>
      <c r="AR328" s="666"/>
      <c r="AS328" s="666"/>
      <c r="AT328" s="666"/>
      <c r="AU328" s="666"/>
      <c r="AV328" s="806"/>
      <c r="AW328" s="806"/>
      <c r="AX328" s="666"/>
      <c r="AY328" s="666"/>
      <c r="AZ328" s="666"/>
      <c r="BA328" s="626"/>
      <c r="BB328" s="626"/>
      <c r="BC328" s="627"/>
      <c r="BD328" s="627"/>
      <c r="BE328" s="627"/>
      <c r="BF328" s="627"/>
      <c r="BG328" s="627"/>
      <c r="BH328" s="627"/>
      <c r="BI328" s="627"/>
      <c r="BJ328" s="627"/>
      <c r="BK328" s="627"/>
      <c r="BL328" s="627"/>
      <c r="BM328" s="627"/>
      <c r="BN328" s="671"/>
      <c r="BO328" s="671"/>
    </row>
    <row r="329" spans="1:67" s="668" customFormat="1" ht="15" customHeight="1" thickBot="1" x14ac:dyDescent="0.45">
      <c r="A329" s="807"/>
      <c r="B329" s="807"/>
      <c r="C329" s="807"/>
      <c r="D329" s="807"/>
      <c r="E329" s="807"/>
      <c r="F329" s="807"/>
      <c r="G329" s="807"/>
      <c r="H329" s="807"/>
      <c r="I329" s="807"/>
      <c r="J329" s="807"/>
      <c r="K329" s="807"/>
      <c r="L329" s="807"/>
      <c r="M329" s="807"/>
      <c r="N329" s="807"/>
      <c r="O329" s="807"/>
      <c r="P329" s="807"/>
      <c r="Q329" s="807"/>
      <c r="R329" s="807"/>
      <c r="S329" s="807"/>
      <c r="T329" s="807"/>
      <c r="U329" s="807"/>
      <c r="V329" s="807"/>
      <c r="W329" s="807"/>
      <c r="X329" s="807"/>
      <c r="Y329" s="2709"/>
      <c r="Z329" s="2709"/>
      <c r="AA329" s="2709"/>
      <c r="AB329" s="2710" t="s">
        <v>9005</v>
      </c>
      <c r="AC329" s="2710"/>
      <c r="AD329" s="2710"/>
      <c r="AE329" s="2711"/>
      <c r="AF329" s="2711"/>
      <c r="AG329" s="2711"/>
      <c r="AH329" s="2712" t="s">
        <v>9006</v>
      </c>
      <c r="AI329" s="2713"/>
      <c r="AJ329" s="2714"/>
      <c r="AK329" s="666"/>
      <c r="AL329" s="666"/>
      <c r="AM329" s="666"/>
      <c r="AN329" s="665"/>
      <c r="AO329" s="666"/>
      <c r="AP329" s="666"/>
      <c r="AQ329" s="666"/>
      <c r="AR329" s="666"/>
      <c r="AS329" s="666"/>
      <c r="AT329" s="666"/>
      <c r="AU329" s="666"/>
      <c r="AV329" s="806"/>
      <c r="AW329" s="806"/>
      <c r="AX329" s="666"/>
      <c r="AY329" s="666"/>
      <c r="AZ329" s="666"/>
      <c r="BA329" s="626"/>
      <c r="BB329" s="626"/>
      <c r="BC329" s="627"/>
      <c r="BD329" s="627"/>
      <c r="BE329" s="627"/>
      <c r="BF329" s="627"/>
      <c r="BG329" s="627"/>
      <c r="BH329" s="627"/>
      <c r="BI329" s="627"/>
      <c r="BJ329" s="627"/>
      <c r="BK329" s="627"/>
      <c r="BL329" s="627"/>
      <c r="BM329" s="627"/>
      <c r="BN329" s="671"/>
      <c r="BO329" s="671"/>
    </row>
    <row r="330" spans="1:67" ht="15" customHeight="1" x14ac:dyDescent="0.4">
      <c r="A330" s="2375" t="s">
        <v>9007</v>
      </c>
      <c r="B330" s="2376"/>
      <c r="C330" s="2005" t="s">
        <v>9035</v>
      </c>
      <c r="D330" s="2005"/>
      <c r="E330" s="2005"/>
      <c r="F330" s="2005"/>
      <c r="G330" s="2005"/>
      <c r="H330" s="2005"/>
      <c r="I330" s="2686"/>
      <c r="J330" s="2687"/>
      <c r="K330" s="2687"/>
      <c r="L330" s="2687"/>
      <c r="M330" s="2687"/>
      <c r="N330" s="2687"/>
      <c r="O330" s="2687"/>
      <c r="P330" s="2687"/>
      <c r="Q330" s="2687"/>
      <c r="R330" s="2687"/>
      <c r="S330" s="2687"/>
      <c r="T330" s="2687"/>
      <c r="U330" s="2687"/>
      <c r="V330" s="2687"/>
      <c r="W330" s="2687"/>
      <c r="X330" s="2687"/>
      <c r="Y330" s="2687"/>
      <c r="Z330" s="2687"/>
      <c r="AA330" s="2687"/>
      <c r="AB330" s="2687"/>
      <c r="AC330" s="2687"/>
      <c r="AD330" s="2688"/>
      <c r="AE330" s="2689" t="s">
        <v>8696</v>
      </c>
      <c r="AF330" s="2689"/>
      <c r="AG330" s="2689"/>
      <c r="AH330" s="2689"/>
      <c r="AI330" s="2690"/>
      <c r="AJ330" s="2691"/>
    </row>
    <row r="331" spans="1:67" ht="15" customHeight="1" x14ac:dyDescent="0.4">
      <c r="A331" s="2377"/>
      <c r="B331" s="2378"/>
      <c r="C331" s="1952" t="s">
        <v>8602</v>
      </c>
      <c r="D331" s="1952"/>
      <c r="E331" s="1952"/>
      <c r="F331" s="1952"/>
      <c r="G331" s="1952"/>
      <c r="H331" s="1952"/>
      <c r="I331" s="2692"/>
      <c r="J331" s="2693"/>
      <c r="K331" s="2693"/>
      <c r="L331" s="2693"/>
      <c r="M331" s="2693"/>
      <c r="N331" s="2693"/>
      <c r="O331" s="2693"/>
      <c r="P331" s="2693"/>
      <c r="Q331" s="2693"/>
      <c r="R331" s="2693"/>
      <c r="S331" s="2693"/>
      <c r="T331" s="2693"/>
      <c r="U331" s="2693"/>
      <c r="V331" s="2693"/>
      <c r="W331" s="2693"/>
      <c r="X331" s="2693"/>
      <c r="Y331" s="2693"/>
      <c r="Z331" s="2693"/>
      <c r="AA331" s="2693"/>
      <c r="AB331" s="2693"/>
      <c r="AC331" s="2693"/>
      <c r="AD331" s="2693"/>
      <c r="AE331" s="2693"/>
      <c r="AF331" s="2693"/>
      <c r="AG331" s="2693"/>
      <c r="AH331" s="2693"/>
      <c r="AI331" s="2693"/>
      <c r="AJ331" s="2694"/>
    </row>
    <row r="332" spans="1:67" ht="15" customHeight="1" x14ac:dyDescent="0.4">
      <c r="A332" s="2377"/>
      <c r="B332" s="2378"/>
      <c r="C332" s="1860" t="s">
        <v>8603</v>
      </c>
      <c r="D332" s="1860"/>
      <c r="E332" s="1860"/>
      <c r="F332" s="1860"/>
      <c r="G332" s="1860"/>
      <c r="H332" s="1860"/>
      <c r="I332" s="1956" t="s">
        <v>7952</v>
      </c>
      <c r="J332" s="1957"/>
      <c r="K332" s="1958"/>
      <c r="L332" s="1958"/>
      <c r="M332" s="1958"/>
      <c r="N332" s="1958"/>
      <c r="O332" s="1958"/>
      <c r="P332" s="1959"/>
      <c r="Q332" s="1499" t="s">
        <v>8605</v>
      </c>
      <c r="R332" s="1500"/>
      <c r="S332" s="1500"/>
      <c r="T332" s="1500"/>
      <c r="U332" s="1500"/>
      <c r="V332" s="1500"/>
      <c r="W332" s="1500"/>
      <c r="X332" s="1500"/>
      <c r="Y332" s="1500"/>
      <c r="Z332" s="1500"/>
      <c r="AA332" s="1500"/>
      <c r="AB332" s="1500"/>
      <c r="AC332" s="1500"/>
      <c r="AD332" s="1500"/>
      <c r="AE332" s="1500"/>
      <c r="AF332" s="1500"/>
      <c r="AG332" s="1500"/>
      <c r="AH332" s="1500"/>
      <c r="AI332" s="1500"/>
      <c r="AJ332" s="1501"/>
    </row>
    <row r="333" spans="1:67" ht="15" customHeight="1" x14ac:dyDescent="0.4">
      <c r="A333" s="2377"/>
      <c r="B333" s="2378"/>
      <c r="C333" s="1860"/>
      <c r="D333" s="1860"/>
      <c r="E333" s="1860"/>
      <c r="F333" s="1860"/>
      <c r="G333" s="1860"/>
      <c r="H333" s="1860"/>
      <c r="I333" s="2029" t="s">
        <v>7933</v>
      </c>
      <c r="J333" s="2029"/>
      <c r="K333" s="2029"/>
      <c r="L333" s="2029"/>
      <c r="M333" s="2029"/>
      <c r="N333" s="2029"/>
      <c r="O333" s="2029"/>
      <c r="P333" s="2029"/>
      <c r="Q333" s="2029"/>
      <c r="R333" s="2029"/>
      <c r="S333" s="2029"/>
      <c r="T333" s="2029"/>
      <c r="U333" s="2029"/>
      <c r="V333" s="2029"/>
      <c r="W333" s="2029"/>
      <c r="X333" s="2029"/>
      <c r="Y333" s="2029"/>
      <c r="Z333" s="2029"/>
      <c r="AA333" s="2029"/>
      <c r="AB333" s="2029"/>
      <c r="AC333" s="2029"/>
      <c r="AD333" s="2029"/>
      <c r="AE333" s="2029"/>
      <c r="AF333" s="2029"/>
      <c r="AG333" s="2029"/>
      <c r="AH333" s="2029"/>
      <c r="AI333" s="2029"/>
      <c r="AJ333" s="2030"/>
    </row>
    <row r="334" spans="1:67" ht="15" customHeight="1" x14ac:dyDescent="0.4">
      <c r="A334" s="2377"/>
      <c r="B334" s="2378"/>
      <c r="C334" s="1860"/>
      <c r="D334" s="1860"/>
      <c r="E334" s="1860"/>
      <c r="F334" s="1860"/>
      <c r="G334" s="1860"/>
      <c r="H334" s="1860"/>
      <c r="I334" s="1963" t="s">
        <v>7933</v>
      </c>
      <c r="J334" s="1963"/>
      <c r="K334" s="1963"/>
      <c r="L334" s="1963"/>
      <c r="M334" s="1963"/>
      <c r="N334" s="1963"/>
      <c r="O334" s="1963"/>
      <c r="P334" s="1963"/>
      <c r="Q334" s="1963"/>
      <c r="R334" s="1963"/>
      <c r="S334" s="1963"/>
      <c r="T334" s="1963"/>
      <c r="U334" s="1963"/>
      <c r="V334" s="1963"/>
      <c r="W334" s="1963"/>
      <c r="X334" s="1963"/>
      <c r="Y334" s="1963"/>
      <c r="Z334" s="1963"/>
      <c r="AA334" s="1963"/>
      <c r="AB334" s="1963"/>
      <c r="AC334" s="1963"/>
      <c r="AD334" s="1963"/>
      <c r="AE334" s="1963"/>
      <c r="AF334" s="1963"/>
      <c r="AG334" s="1963"/>
      <c r="AH334" s="1963"/>
      <c r="AI334" s="1963"/>
      <c r="AJ334" s="1964"/>
    </row>
    <row r="335" spans="1:67" ht="15" customHeight="1" x14ac:dyDescent="0.4">
      <c r="A335" s="2377"/>
      <c r="B335" s="2378"/>
      <c r="C335" s="1860" t="s">
        <v>1354</v>
      </c>
      <c r="D335" s="1860"/>
      <c r="E335" s="1860"/>
      <c r="F335" s="1860"/>
      <c r="G335" s="1860"/>
      <c r="H335" s="1860"/>
      <c r="I335" s="2705">
        <v>1</v>
      </c>
      <c r="J335" s="2706"/>
      <c r="K335" s="2706"/>
      <c r="L335" s="2706"/>
      <c r="M335" s="2706"/>
      <c r="N335" s="2706"/>
      <c r="O335" s="2706"/>
      <c r="P335" s="2706"/>
      <c r="Q335" s="2706"/>
      <c r="R335" s="2706"/>
      <c r="S335" s="2706"/>
      <c r="T335" s="2706"/>
      <c r="U335" s="2706"/>
      <c r="V335" s="2706"/>
      <c r="W335" s="2706"/>
      <c r="X335" s="2706"/>
      <c r="Y335" s="2706"/>
      <c r="Z335" s="2706"/>
      <c r="AA335" s="2706"/>
      <c r="AB335" s="2706"/>
      <c r="AC335" s="2706"/>
      <c r="AD335" s="2706"/>
      <c r="AE335" s="2706"/>
      <c r="AF335" s="2706"/>
      <c r="AG335" s="2706"/>
      <c r="AH335" s="2706"/>
      <c r="AI335" s="2706"/>
      <c r="AJ335" s="2707"/>
    </row>
    <row r="336" spans="1:67" ht="15" customHeight="1" x14ac:dyDescent="0.4">
      <c r="A336" s="2377"/>
      <c r="B336" s="2378"/>
      <c r="C336" s="1860" t="s">
        <v>8606</v>
      </c>
      <c r="D336" s="1860"/>
      <c r="E336" s="1860"/>
      <c r="F336" s="1860"/>
      <c r="G336" s="1860"/>
      <c r="H336" s="1860"/>
      <c r="I336" s="1860" t="s">
        <v>9049</v>
      </c>
      <c r="J336" s="1860"/>
      <c r="K336" s="1860"/>
      <c r="L336" s="1860"/>
      <c r="M336" s="1911" t="s">
        <v>7933</v>
      </c>
      <c r="N336" s="1911"/>
      <c r="O336" s="1911"/>
      <c r="P336" s="1911"/>
      <c r="Q336" s="1911"/>
      <c r="R336" s="1911"/>
      <c r="S336" s="1911"/>
      <c r="T336" s="1911"/>
      <c r="U336" s="1911"/>
      <c r="V336" s="1911"/>
      <c r="W336" s="1860" t="s">
        <v>8607</v>
      </c>
      <c r="X336" s="1860"/>
      <c r="Y336" s="1860"/>
      <c r="Z336" s="1860"/>
      <c r="AA336" s="1918" t="s">
        <v>7933</v>
      </c>
      <c r="AB336" s="2018"/>
      <c r="AC336" s="2018"/>
      <c r="AD336" s="2018"/>
      <c r="AE336" s="2018"/>
      <c r="AF336" s="2018"/>
      <c r="AG336" s="2018"/>
      <c r="AH336" s="2018"/>
      <c r="AI336" s="2018"/>
      <c r="AJ336" s="2019"/>
    </row>
    <row r="337" spans="1:67" ht="15" customHeight="1" x14ac:dyDescent="0.4">
      <c r="A337" s="2377"/>
      <c r="B337" s="2378"/>
      <c r="C337" s="2667" t="s">
        <v>9009</v>
      </c>
      <c r="D337" s="2668"/>
      <c r="E337" s="2668"/>
      <c r="F337" s="2668"/>
      <c r="G337" s="2668"/>
      <c r="H337" s="2669"/>
      <c r="I337" s="2695"/>
      <c r="J337" s="2696"/>
      <c r="K337" s="2696"/>
      <c r="L337" s="2696"/>
      <c r="M337" s="2696"/>
      <c r="N337" s="2696"/>
      <c r="O337" s="2696"/>
      <c r="P337" s="2696"/>
      <c r="Q337" s="2696"/>
      <c r="R337" s="2696"/>
      <c r="S337" s="2696"/>
      <c r="T337" s="2696"/>
      <c r="U337" s="2696"/>
      <c r="V337" s="2696"/>
      <c r="W337" s="2696"/>
      <c r="X337" s="2696"/>
      <c r="Y337" s="2696"/>
      <c r="Z337" s="2696"/>
      <c r="AA337" s="2696"/>
      <c r="AB337" s="2696"/>
      <c r="AC337" s="2696"/>
      <c r="AD337" s="2696"/>
      <c r="AE337" s="2696"/>
      <c r="AF337" s="2696"/>
      <c r="AG337" s="2696"/>
      <c r="AH337" s="2696"/>
      <c r="AI337" s="2696"/>
      <c r="AJ337" s="2697"/>
    </row>
    <row r="338" spans="1:67" ht="18" customHeight="1" x14ac:dyDescent="0.4">
      <c r="A338" s="2377"/>
      <c r="B338" s="2378"/>
      <c r="C338" s="2667" t="s">
        <v>9010</v>
      </c>
      <c r="D338" s="2668"/>
      <c r="E338" s="2668"/>
      <c r="F338" s="2668"/>
      <c r="G338" s="2668"/>
      <c r="H338" s="2669"/>
      <c r="I338" s="2167">
        <v>4</v>
      </c>
      <c r="J338" s="2168"/>
      <c r="K338" s="2168"/>
      <c r="L338" s="2168"/>
      <c r="M338" s="2168"/>
      <c r="N338" s="2168"/>
      <c r="O338" s="2168"/>
      <c r="P338" s="2168"/>
      <c r="Q338" s="2168"/>
      <c r="R338" s="2168"/>
      <c r="S338" s="2168"/>
      <c r="T338" s="2168"/>
      <c r="U338" s="2168"/>
      <c r="V338" s="2168"/>
      <c r="W338" s="2168"/>
      <c r="X338" s="2168"/>
      <c r="Y338" s="2168"/>
      <c r="Z338" s="2671" t="s">
        <v>9011</v>
      </c>
      <c r="AA338" s="2671"/>
      <c r="AB338" s="2671"/>
      <c r="AC338" s="2671"/>
      <c r="AD338" s="2671"/>
      <c r="AE338" s="2715"/>
      <c r="AF338" s="2716"/>
      <c r="AG338" s="2716"/>
      <c r="AH338" s="2716"/>
      <c r="AI338" s="2716"/>
      <c r="AJ338" s="2717"/>
    </row>
    <row r="339" spans="1:67" ht="15" customHeight="1" x14ac:dyDescent="0.4">
      <c r="A339" s="2377"/>
      <c r="B339" s="2378"/>
      <c r="C339" s="2667" t="s">
        <v>9012</v>
      </c>
      <c r="D339" s="2668"/>
      <c r="E339" s="2668"/>
      <c r="F339" s="2668"/>
      <c r="G339" s="2668"/>
      <c r="H339" s="2669"/>
      <c r="I339" s="2695"/>
      <c r="J339" s="2696"/>
      <c r="K339" s="2696"/>
      <c r="L339" s="2696"/>
      <c r="M339" s="2696"/>
      <c r="N339" s="2696"/>
      <c r="O339" s="2696"/>
      <c r="P339" s="2696"/>
      <c r="Q339" s="2696"/>
      <c r="R339" s="2696"/>
      <c r="S339" s="2696"/>
      <c r="T339" s="2696"/>
      <c r="U339" s="2696"/>
      <c r="V339" s="2696"/>
      <c r="W339" s="2696"/>
      <c r="X339" s="2696"/>
      <c r="Y339" s="2696"/>
      <c r="Z339" s="2696"/>
      <c r="AA339" s="2696"/>
      <c r="AB339" s="2696"/>
      <c r="AC339" s="2696"/>
      <c r="AD339" s="2696"/>
      <c r="AE339" s="2696"/>
      <c r="AF339" s="2696"/>
      <c r="AG339" s="2696"/>
      <c r="AH339" s="2696"/>
      <c r="AI339" s="2696"/>
      <c r="AJ339" s="2697"/>
    </row>
    <row r="340" spans="1:67" ht="15" customHeight="1" x14ac:dyDescent="0.4">
      <c r="A340" s="2377"/>
      <c r="B340" s="2378"/>
      <c r="C340" s="2698" t="s">
        <v>9013</v>
      </c>
      <c r="D340" s="2668"/>
      <c r="E340" s="2668"/>
      <c r="F340" s="2668"/>
      <c r="G340" s="2668"/>
      <c r="H340" s="2669"/>
      <c r="I340" s="1884" t="s">
        <v>9014</v>
      </c>
      <c r="J340" s="1909"/>
      <c r="K340" s="2685"/>
      <c r="L340" s="2685"/>
      <c r="M340" s="2685"/>
      <c r="N340" s="2685"/>
      <c r="O340" s="2685"/>
      <c r="P340" s="1916" t="s">
        <v>9015</v>
      </c>
      <c r="Q340" s="2681"/>
      <c r="R340" s="1884" t="s">
        <v>9016</v>
      </c>
      <c r="S340" s="1909"/>
      <c r="T340" s="2685"/>
      <c r="U340" s="2685"/>
      <c r="V340" s="2685"/>
      <c r="W340" s="2685"/>
      <c r="X340" s="2685"/>
      <c r="Y340" s="1916" t="s">
        <v>9015</v>
      </c>
      <c r="Z340" s="1916"/>
      <c r="AA340" s="2702" t="s">
        <v>9017</v>
      </c>
      <c r="AB340" s="2703"/>
      <c r="AC340" s="2704"/>
      <c r="AD340" s="2685"/>
      <c r="AE340" s="2685"/>
      <c r="AF340" s="2685"/>
      <c r="AG340" s="2685"/>
      <c r="AH340" s="2685"/>
      <c r="AI340" s="1916" t="s">
        <v>9015</v>
      </c>
      <c r="AJ340" s="1917"/>
    </row>
    <row r="341" spans="1:67" ht="27" customHeight="1" x14ac:dyDescent="0.4">
      <c r="A341" s="2377"/>
      <c r="B341" s="2378"/>
      <c r="C341" s="2699"/>
      <c r="D341" s="2700"/>
      <c r="E341" s="2700"/>
      <c r="F341" s="2700"/>
      <c r="G341" s="2700"/>
      <c r="H341" s="2701"/>
      <c r="I341" s="1884" t="s">
        <v>9018</v>
      </c>
      <c r="J341" s="1981"/>
      <c r="K341" s="1981"/>
      <c r="L341" s="1909"/>
      <c r="M341" s="2685"/>
      <c r="N341" s="2685"/>
      <c r="O341" s="2685"/>
      <c r="P341" s="1916" t="s">
        <v>9019</v>
      </c>
      <c r="Q341" s="2681"/>
      <c r="R341" s="1884" t="s">
        <v>9020</v>
      </c>
      <c r="S341" s="1981"/>
      <c r="T341" s="1981"/>
      <c r="U341" s="1981"/>
      <c r="V341" s="1981"/>
      <c r="W341" s="1981"/>
      <c r="X341" s="1909"/>
      <c r="Y341" s="1972"/>
      <c r="Z341" s="1973"/>
      <c r="AA341" s="1973"/>
      <c r="AB341" s="1973"/>
      <c r="AC341" s="1973"/>
      <c r="AD341" s="1973"/>
      <c r="AE341" s="1973"/>
      <c r="AF341" s="1973"/>
      <c r="AG341" s="1973"/>
      <c r="AH341" s="1973"/>
      <c r="AI341" s="1973"/>
      <c r="AJ341" s="1974"/>
    </row>
    <row r="342" spans="1:67" ht="15" customHeight="1" x14ac:dyDescent="0.4">
      <c r="A342" s="2377"/>
      <c r="B342" s="2378"/>
      <c r="C342" s="2670" t="s">
        <v>9021</v>
      </c>
      <c r="D342" s="2671"/>
      <c r="E342" s="2671"/>
      <c r="F342" s="2671"/>
      <c r="G342" s="2671"/>
      <c r="H342" s="2672"/>
      <c r="I342" s="1919"/>
      <c r="J342" s="1920"/>
      <c r="K342" s="1920"/>
      <c r="L342" s="1920"/>
      <c r="M342" s="1920"/>
      <c r="N342" s="1920"/>
      <c r="O342" s="1920"/>
      <c r="P342" s="1916" t="s">
        <v>8694</v>
      </c>
      <c r="Q342" s="2681"/>
      <c r="R342" s="2682"/>
      <c r="S342" s="2683"/>
      <c r="T342" s="2683"/>
      <c r="U342" s="2683"/>
      <c r="V342" s="2683"/>
      <c r="W342" s="2683"/>
      <c r="X342" s="2683"/>
      <c r="Y342" s="2683"/>
      <c r="Z342" s="2683"/>
      <c r="AA342" s="2683"/>
      <c r="AB342" s="2683"/>
      <c r="AC342" s="2683"/>
      <c r="AD342" s="2683"/>
      <c r="AE342" s="2683"/>
      <c r="AF342" s="2683"/>
      <c r="AG342" s="2683"/>
      <c r="AH342" s="2683"/>
      <c r="AI342" s="2683"/>
      <c r="AJ342" s="2684"/>
    </row>
    <row r="343" spans="1:67" ht="15" customHeight="1" x14ac:dyDescent="0.4">
      <c r="A343" s="2377"/>
      <c r="B343" s="2378"/>
      <c r="C343" s="2670" t="s">
        <v>9022</v>
      </c>
      <c r="D343" s="2671"/>
      <c r="E343" s="2671"/>
      <c r="F343" s="2671"/>
      <c r="G343" s="2671"/>
      <c r="H343" s="2672"/>
      <c r="I343" s="1919"/>
      <c r="J343" s="1920"/>
      <c r="K343" s="1920"/>
      <c r="L343" s="1920"/>
      <c r="M343" s="1920"/>
      <c r="N343" s="1920"/>
      <c r="O343" s="1920"/>
      <c r="P343" s="1916" t="s">
        <v>9023</v>
      </c>
      <c r="Q343" s="2681"/>
      <c r="R343" s="1884" t="s">
        <v>9024</v>
      </c>
      <c r="S343" s="1981"/>
      <c r="T343" s="1981"/>
      <c r="U343" s="1981"/>
      <c r="V343" s="1981"/>
      <c r="W343" s="1909"/>
      <c r="X343" s="1919"/>
      <c r="Y343" s="1920"/>
      <c r="Z343" s="1920"/>
      <c r="AA343" s="1920"/>
      <c r="AB343" s="1920"/>
      <c r="AC343" s="1920"/>
      <c r="AD343" s="1920"/>
      <c r="AE343" s="1916" t="s">
        <v>9023</v>
      </c>
      <c r="AF343" s="1916"/>
      <c r="AG343" s="1916"/>
      <c r="AH343" s="1916"/>
      <c r="AI343" s="1916"/>
      <c r="AJ343" s="1917"/>
    </row>
    <row r="344" spans="1:67" ht="15" customHeight="1" x14ac:dyDescent="0.15">
      <c r="A344" s="2679" t="s">
        <v>9062</v>
      </c>
      <c r="B344" s="2680"/>
      <c r="C344" s="2670" t="s">
        <v>9025</v>
      </c>
      <c r="D344" s="2671"/>
      <c r="E344" s="2671"/>
      <c r="F344" s="2671"/>
      <c r="G344" s="2671"/>
      <c r="H344" s="2671"/>
      <c r="I344" s="2671"/>
      <c r="J344" s="2671"/>
      <c r="K344" s="2671"/>
      <c r="L344" s="2671"/>
      <c r="M344" s="2671"/>
      <c r="N344" s="2671"/>
      <c r="O344" s="2671"/>
      <c r="P344" s="2671"/>
      <c r="Q344" s="2672"/>
      <c r="R344" s="1920"/>
      <c r="S344" s="1920"/>
      <c r="T344" s="1920"/>
      <c r="U344" s="1920"/>
      <c r="V344" s="1920"/>
      <c r="W344" s="1920"/>
      <c r="X344" s="1920"/>
      <c r="Y344" s="1920"/>
      <c r="Z344" s="1920"/>
      <c r="AA344" s="1920"/>
      <c r="AB344" s="1920"/>
      <c r="AC344" s="1920"/>
      <c r="AD344" s="1920"/>
      <c r="AE344" s="1916" t="s">
        <v>9026</v>
      </c>
      <c r="AF344" s="1916"/>
      <c r="AG344" s="1916"/>
      <c r="AH344" s="1916"/>
      <c r="AI344" s="1916"/>
      <c r="AJ344" s="1917"/>
    </row>
    <row r="345" spans="1:67" ht="18" customHeight="1" x14ac:dyDescent="0.15">
      <c r="A345" s="808"/>
      <c r="B345" s="809"/>
      <c r="C345" s="2670" t="s">
        <v>8641</v>
      </c>
      <c r="D345" s="2671"/>
      <c r="E345" s="2671"/>
      <c r="F345" s="2671"/>
      <c r="G345" s="2671"/>
      <c r="H345" s="2672"/>
      <c r="I345" s="1982"/>
      <c r="J345" s="1983"/>
      <c r="K345" s="1983"/>
      <c r="L345" s="1983"/>
      <c r="M345" s="1983"/>
      <c r="N345" s="1983"/>
      <c r="O345" s="1983"/>
      <c r="P345" s="1983"/>
      <c r="Q345" s="1983"/>
      <c r="R345" s="1983"/>
      <c r="S345" s="1983"/>
      <c r="T345" s="1983"/>
      <c r="U345" s="1983"/>
      <c r="V345" s="1983"/>
      <c r="W345" s="1983"/>
      <c r="X345" s="1983"/>
      <c r="Y345" s="1983"/>
      <c r="Z345" s="1983"/>
      <c r="AA345" s="1983"/>
      <c r="AB345" s="1983"/>
      <c r="AC345" s="1983"/>
      <c r="AD345" s="1983"/>
      <c r="AE345" s="1983"/>
      <c r="AF345" s="1983"/>
      <c r="AG345" s="1983"/>
      <c r="AH345" s="1983"/>
      <c r="AI345" s="1983"/>
      <c r="AJ345" s="1984"/>
      <c r="AL345" s="626" t="b">
        <v>0</v>
      </c>
      <c r="AM345" s="626" t="b">
        <v>0</v>
      </c>
      <c r="AN345" s="626" t="b">
        <v>0</v>
      </c>
    </row>
    <row r="346" spans="1:67" ht="15" customHeight="1" x14ac:dyDescent="0.15">
      <c r="A346" s="808"/>
      <c r="B346" s="809"/>
      <c r="C346" s="2667" t="s">
        <v>1909</v>
      </c>
      <c r="D346" s="2668"/>
      <c r="E346" s="2668"/>
      <c r="F346" s="2668"/>
      <c r="G346" s="2668"/>
      <c r="H346" s="2669"/>
      <c r="I346" s="1972"/>
      <c r="J346" s="1973"/>
      <c r="K346" s="1973"/>
      <c r="L346" s="1973"/>
      <c r="M346" s="1973"/>
      <c r="N346" s="1973"/>
      <c r="O346" s="1973"/>
      <c r="P346" s="1973"/>
      <c r="Q346" s="1973"/>
      <c r="R346" s="1973"/>
      <c r="S346" s="1973"/>
      <c r="T346" s="1973"/>
      <c r="U346" s="1973"/>
      <c r="V346" s="1973"/>
      <c r="W346" s="1973"/>
      <c r="X346" s="1973"/>
      <c r="Y346" s="1973"/>
      <c r="Z346" s="1973"/>
      <c r="AA346" s="1973"/>
      <c r="AB346" s="1973"/>
      <c r="AC346" s="1973"/>
      <c r="AD346" s="1973"/>
      <c r="AE346" s="1973"/>
      <c r="AF346" s="1973"/>
      <c r="AG346" s="1973"/>
      <c r="AH346" s="1973"/>
      <c r="AI346" s="1973"/>
      <c r="AJ346" s="1974"/>
    </row>
    <row r="347" spans="1:67" ht="15" customHeight="1" x14ac:dyDescent="0.15">
      <c r="A347" s="808"/>
      <c r="B347" s="809"/>
      <c r="C347" s="2670" t="s">
        <v>8643</v>
      </c>
      <c r="D347" s="2671"/>
      <c r="E347" s="2671"/>
      <c r="F347" s="2671"/>
      <c r="G347" s="2671"/>
      <c r="H347" s="2672"/>
      <c r="I347" s="1972"/>
      <c r="J347" s="1973"/>
      <c r="K347" s="1973"/>
      <c r="L347" s="1973"/>
      <c r="M347" s="1973"/>
      <c r="N347" s="1973"/>
      <c r="O347" s="1973"/>
      <c r="P347" s="1973"/>
      <c r="Q347" s="1973"/>
      <c r="R347" s="1973"/>
      <c r="S347" s="1973"/>
      <c r="T347" s="1973"/>
      <c r="U347" s="1973"/>
      <c r="V347" s="1973"/>
      <c r="W347" s="1973"/>
      <c r="X347" s="1973"/>
      <c r="Y347" s="1973"/>
      <c r="Z347" s="1973"/>
      <c r="AA347" s="1973"/>
      <c r="AB347" s="1973"/>
      <c r="AC347" s="1973"/>
      <c r="AD347" s="1973"/>
      <c r="AE347" s="1973"/>
      <c r="AF347" s="1973"/>
      <c r="AG347" s="1973"/>
      <c r="AH347" s="1973"/>
      <c r="AI347" s="1973"/>
      <c r="AJ347" s="1974"/>
    </row>
    <row r="348" spans="1:67" ht="22.5" hidden="1" customHeight="1" x14ac:dyDescent="0.15">
      <c r="A348" s="808"/>
      <c r="B348" s="809"/>
      <c r="C348" s="855" t="s">
        <v>8849</v>
      </c>
      <c r="D348" s="2673" t="s">
        <v>9063</v>
      </c>
      <c r="E348" s="2674"/>
      <c r="F348" s="2674"/>
      <c r="G348" s="2674"/>
      <c r="H348" s="2675"/>
      <c r="I348" s="811"/>
      <c r="J348" s="846"/>
      <c r="K348" s="846"/>
      <c r="L348" s="846"/>
      <c r="M348" s="846"/>
      <c r="N348" s="847"/>
      <c r="O348" s="847"/>
      <c r="P348" s="856"/>
      <c r="Q348" s="815"/>
      <c r="R348" s="816"/>
      <c r="S348" s="816"/>
      <c r="T348" s="817">
        <v>3</v>
      </c>
      <c r="U348" s="818"/>
      <c r="V348" s="2676"/>
      <c r="W348" s="2677"/>
      <c r="X348" s="2677"/>
      <c r="Y348" s="2677"/>
      <c r="Z348" s="2677"/>
      <c r="AA348" s="2678"/>
      <c r="AB348" s="1889"/>
      <c r="AC348" s="2396"/>
      <c r="AD348" s="2396"/>
      <c r="AE348" s="2396"/>
      <c r="AF348" s="2396"/>
      <c r="AG348" s="2396"/>
      <c r="AH348" s="2396"/>
      <c r="AI348" s="2396"/>
      <c r="AJ348" s="2397"/>
      <c r="AM348" s="627">
        <v>0</v>
      </c>
      <c r="AO348" s="627">
        <v>2</v>
      </c>
      <c r="AP348" s="627">
        <v>2</v>
      </c>
    </row>
    <row r="349" spans="1:67" ht="23.1" customHeight="1" x14ac:dyDescent="0.15">
      <c r="A349" s="808"/>
      <c r="B349" s="809"/>
      <c r="C349" s="2645" t="s">
        <v>8849</v>
      </c>
      <c r="D349" s="2648" t="s">
        <v>9028</v>
      </c>
      <c r="E349" s="2649"/>
      <c r="F349" s="2649"/>
      <c r="G349" s="2649"/>
      <c r="H349" s="2650"/>
      <c r="I349" s="819">
        <v>1</v>
      </c>
      <c r="J349" s="820" t="str">
        <f>IF(ISNA(VLOOKUP(I349, 出力変換_夜間支援等体制加算,4,FALSE)),0, VLOOKUP(I349, 出力変換_夜間支援等体制加算,4,FALSE)) &amp; ""</f>
        <v>1</v>
      </c>
      <c r="K349" s="821" t="s">
        <v>9041</v>
      </c>
      <c r="L349" s="820" t="str">
        <f>IF(ISNA(VLOOKUP(K349, 取込変換_夜間支援等体制加算,2,FALSE)),1, VLOOKUP(K349, 取込変換_夜間支援等体制加算,2,FALSE)) &amp; ""</f>
        <v>1</v>
      </c>
      <c r="M349" s="819"/>
      <c r="N349" s="819"/>
      <c r="O349" s="819"/>
      <c r="P349" s="819"/>
      <c r="Q349" s="2651" t="s">
        <v>9042</v>
      </c>
      <c r="R349" s="2652"/>
      <c r="S349" s="2652"/>
      <c r="T349" s="2652"/>
      <c r="U349" s="2653"/>
      <c r="V349" s="2518"/>
      <c r="W349" s="2519"/>
      <c r="X349" s="2519"/>
      <c r="Y349" s="2519"/>
      <c r="Z349" s="2519"/>
      <c r="AA349" s="2654"/>
      <c r="AB349" s="1889"/>
      <c r="AC349" s="2396"/>
      <c r="AD349" s="2396"/>
      <c r="AE349" s="2396"/>
      <c r="AF349" s="2396"/>
      <c r="AG349" s="2396"/>
      <c r="AH349" s="2396"/>
      <c r="AI349" s="2396"/>
      <c r="AJ349" s="2397"/>
      <c r="AL349" s="627">
        <v>2</v>
      </c>
      <c r="AM349" s="627">
        <v>0</v>
      </c>
    </row>
    <row r="350" spans="1:67" ht="23.1" customHeight="1" x14ac:dyDescent="0.15">
      <c r="A350" s="808"/>
      <c r="B350" s="809"/>
      <c r="C350" s="2646"/>
      <c r="D350" s="2655" t="s">
        <v>9031</v>
      </c>
      <c r="E350" s="2656"/>
      <c r="F350" s="2656"/>
      <c r="G350" s="2656"/>
      <c r="H350" s="2657"/>
      <c r="I350" s="604"/>
      <c r="J350" s="822"/>
      <c r="K350" s="606"/>
      <c r="L350" s="823"/>
      <c r="M350" s="824"/>
      <c r="N350" s="825"/>
      <c r="P350" s="826" t="s">
        <v>8694</v>
      </c>
      <c r="Q350" s="2658" t="s">
        <v>9032</v>
      </c>
      <c r="R350" s="2659"/>
      <c r="S350" s="2659"/>
      <c r="T350" s="2659"/>
      <c r="U350" s="2659"/>
      <c r="V350" s="2659"/>
      <c r="W350" s="2659"/>
      <c r="X350" s="2659"/>
      <c r="Y350" s="2659"/>
      <c r="Z350" s="2659"/>
      <c r="AA350" s="2660"/>
      <c r="AB350" s="2112"/>
      <c r="AC350" s="2113"/>
      <c r="AD350" s="2113"/>
      <c r="AE350" s="2113"/>
      <c r="AF350" s="2113"/>
      <c r="AG350" s="2113"/>
      <c r="AH350" s="2113"/>
      <c r="AI350" s="2113"/>
      <c r="AJ350" s="2635"/>
      <c r="AM350" s="627">
        <v>0</v>
      </c>
    </row>
    <row r="351" spans="1:67" ht="22.9" customHeight="1" x14ac:dyDescent="0.15">
      <c r="A351" s="808"/>
      <c r="B351" s="809"/>
      <c r="C351" s="2646"/>
      <c r="D351" s="2661" t="s">
        <v>9033</v>
      </c>
      <c r="E351" s="2662"/>
      <c r="F351" s="2662"/>
      <c r="G351" s="2662"/>
      <c r="H351" s="2663"/>
      <c r="I351" s="819">
        <v>1</v>
      </c>
      <c r="J351" s="820" t="str">
        <f>IF(ISNA(VLOOKUP(I351, 出力変換_夜間支援等体制加算Ⅰ加配職員体制の有無_付7,4,FALSE)),0, VLOOKUP(I351, 出力変換_夜間支援等体制加算Ⅰ加配職員体制の有無_付7,4,FALSE)) &amp; ""</f>
        <v>01</v>
      </c>
      <c r="K351" s="821" t="s">
        <v>9043</v>
      </c>
      <c r="L351" s="820" t="str">
        <f>IF(ISNA(VLOOKUP(K351, 取込変換_夜間支援等体制加算Ⅰ加配職員体制の有無_付7,2,FALSE)),1, VLOOKUP(K351, 取込変換_夜間支援等体制加算Ⅰ加配職員体制の有無_付7,2,FALSE)) &amp; ""</f>
        <v>1</v>
      </c>
      <c r="M351" s="819"/>
      <c r="N351" s="819"/>
      <c r="O351" s="819"/>
      <c r="P351" s="819"/>
      <c r="Q351" s="2664"/>
      <c r="R351" s="2665"/>
      <c r="S351" s="2665"/>
      <c r="T351" s="2665"/>
      <c r="U351" s="2665"/>
      <c r="V351" s="2665"/>
      <c r="W351" s="2665"/>
      <c r="X351" s="2665"/>
      <c r="Y351" s="2665"/>
      <c r="Z351" s="2665"/>
      <c r="AA351" s="2666"/>
      <c r="AB351" s="1889"/>
      <c r="AC351" s="2396"/>
      <c r="AD351" s="2396"/>
      <c r="AE351" s="2396"/>
      <c r="AF351" s="2396"/>
      <c r="AG351" s="2396"/>
      <c r="AH351" s="2396"/>
      <c r="AI351" s="2396"/>
      <c r="AJ351" s="2397"/>
    </row>
    <row r="352" spans="1:67" s="850" customFormat="1" ht="18" customHeight="1" thickBot="1" x14ac:dyDescent="0.2">
      <c r="A352" s="827"/>
      <c r="B352" s="828"/>
      <c r="C352" s="2647"/>
      <c r="D352" s="2642" t="s">
        <v>9034</v>
      </c>
      <c r="E352" s="2643"/>
      <c r="F352" s="2643"/>
      <c r="G352" s="2643"/>
      <c r="H352" s="2644"/>
      <c r="I352" s="829">
        <v>1</v>
      </c>
      <c r="J352" s="830"/>
      <c r="K352" s="830"/>
      <c r="L352" s="830"/>
      <c r="M352" s="830"/>
      <c r="N352" s="831"/>
      <c r="O352" s="831"/>
      <c r="P352" s="831"/>
      <c r="Q352" s="831"/>
      <c r="R352" s="831"/>
      <c r="S352" s="831"/>
      <c r="T352" s="832"/>
      <c r="U352" s="832"/>
      <c r="V352" s="832"/>
      <c r="W352" s="832"/>
      <c r="X352" s="832"/>
      <c r="Y352" s="832"/>
      <c r="Z352" s="832"/>
      <c r="AA352" s="832"/>
      <c r="AB352" s="832"/>
      <c r="AC352" s="832"/>
      <c r="AD352" s="832"/>
      <c r="AE352" s="832"/>
      <c r="AF352" s="832"/>
      <c r="AG352" s="832"/>
      <c r="AH352" s="832"/>
      <c r="AI352" s="832"/>
      <c r="AJ352" s="833"/>
      <c r="AK352" s="627"/>
      <c r="AL352" s="627"/>
      <c r="AM352" s="627"/>
      <c r="AN352" s="626"/>
      <c r="AO352" s="627"/>
      <c r="AP352" s="627"/>
      <c r="AQ352" s="627"/>
      <c r="AR352" s="627"/>
      <c r="AS352" s="627"/>
      <c r="AT352" s="627"/>
      <c r="AU352" s="627"/>
      <c r="AV352" s="777"/>
      <c r="AW352" s="777"/>
      <c r="AX352" s="627"/>
      <c r="AY352" s="627"/>
      <c r="AZ352" s="627"/>
      <c r="BA352" s="626"/>
      <c r="BB352" s="626"/>
      <c r="BC352" s="627"/>
      <c r="BD352" s="627"/>
      <c r="BE352" s="627"/>
      <c r="BF352" s="627"/>
      <c r="BG352" s="627"/>
      <c r="BH352" s="627"/>
      <c r="BI352" s="627"/>
      <c r="BJ352" s="627"/>
      <c r="BK352" s="627"/>
      <c r="BL352" s="627"/>
      <c r="BM352" s="627"/>
      <c r="BN352" s="671"/>
      <c r="BO352" s="671"/>
    </row>
    <row r="353" spans="1:67" s="850" customFormat="1" ht="18" hidden="1" customHeight="1" x14ac:dyDescent="0.15">
      <c r="A353" s="835" t="s">
        <v>8755</v>
      </c>
      <c r="B353" s="836"/>
      <c r="C353" s="845"/>
      <c r="D353" s="838"/>
      <c r="E353" s="839"/>
      <c r="F353" s="839"/>
      <c r="G353" s="839"/>
      <c r="H353" s="840"/>
      <c r="I353" s="841"/>
      <c r="J353" s="842"/>
      <c r="K353" s="842"/>
      <c r="L353" s="842"/>
      <c r="M353" s="842"/>
      <c r="N353" s="843"/>
      <c r="O353" s="843"/>
      <c r="P353" s="843"/>
      <c r="Q353" s="843"/>
      <c r="R353" s="843"/>
      <c r="S353" s="843"/>
      <c r="T353" s="844"/>
      <c r="U353" s="844"/>
      <c r="V353" s="844"/>
      <c r="W353" s="844"/>
      <c r="X353" s="844"/>
      <c r="Y353" s="844"/>
      <c r="Z353" s="844"/>
      <c r="AA353" s="844"/>
      <c r="AB353" s="844"/>
      <c r="AC353" s="844"/>
      <c r="AD353" s="844"/>
      <c r="AE353" s="844"/>
      <c r="AF353" s="844"/>
      <c r="AG353" s="844"/>
      <c r="AH353" s="844"/>
      <c r="AI353" s="844"/>
      <c r="AJ353" s="844"/>
      <c r="AK353" s="627"/>
      <c r="AL353" s="627"/>
      <c r="AM353" s="627"/>
      <c r="AN353" s="626"/>
      <c r="AO353" s="627"/>
      <c r="AP353" s="627"/>
      <c r="AQ353" s="627"/>
      <c r="AR353" s="627"/>
      <c r="AS353" s="627"/>
      <c r="AT353" s="627"/>
      <c r="AU353" s="627"/>
      <c r="AV353" s="777"/>
      <c r="AW353" s="777"/>
      <c r="AX353" s="627"/>
      <c r="AY353" s="627"/>
      <c r="AZ353" s="627"/>
      <c r="BA353" s="626"/>
      <c r="BB353" s="626"/>
      <c r="BC353" s="627"/>
      <c r="BD353" s="627"/>
      <c r="BE353" s="627"/>
      <c r="BF353" s="627"/>
      <c r="BG353" s="627"/>
      <c r="BH353" s="627"/>
      <c r="BI353" s="627"/>
      <c r="BJ353" s="627"/>
      <c r="BK353" s="627"/>
      <c r="BL353" s="627"/>
      <c r="BM353" s="627"/>
      <c r="BN353" s="671"/>
      <c r="BO353" s="671"/>
    </row>
    <row r="354" spans="1:67" s="850" customFormat="1" ht="18" hidden="1" customHeight="1" x14ac:dyDescent="0.15">
      <c r="A354" s="835" t="s">
        <v>8755</v>
      </c>
      <c r="B354" s="836"/>
      <c r="C354" s="845"/>
      <c r="D354" s="838"/>
      <c r="E354" s="839"/>
      <c r="F354" s="839"/>
      <c r="G354" s="839"/>
      <c r="H354" s="840"/>
      <c r="I354" s="841"/>
      <c r="J354" s="842"/>
      <c r="K354" s="842"/>
      <c r="L354" s="842"/>
      <c r="M354" s="842"/>
      <c r="N354" s="843"/>
      <c r="O354" s="843"/>
      <c r="P354" s="843"/>
      <c r="Q354" s="843"/>
      <c r="R354" s="843"/>
      <c r="S354" s="843"/>
      <c r="T354" s="844"/>
      <c r="U354" s="844"/>
      <c r="V354" s="844"/>
      <c r="W354" s="844"/>
      <c r="X354" s="844"/>
      <c r="Y354" s="844"/>
      <c r="Z354" s="844"/>
      <c r="AA354" s="844"/>
      <c r="AB354" s="844"/>
      <c r="AC354" s="844"/>
      <c r="AD354" s="844"/>
      <c r="AE354" s="844"/>
      <c r="AF354" s="844"/>
      <c r="AG354" s="844"/>
      <c r="AH354" s="844"/>
      <c r="AI354" s="844"/>
      <c r="AJ354" s="844"/>
      <c r="AK354" s="627"/>
      <c r="AL354" s="627"/>
      <c r="AM354" s="627"/>
      <c r="AN354" s="626"/>
      <c r="AO354" s="627"/>
      <c r="AP354" s="627"/>
      <c r="AQ354" s="627"/>
      <c r="AR354" s="627"/>
      <c r="AS354" s="627"/>
      <c r="AT354" s="627"/>
      <c r="AU354" s="627"/>
      <c r="AV354" s="777"/>
      <c r="AW354" s="777"/>
      <c r="AX354" s="627"/>
      <c r="AY354" s="627"/>
      <c r="AZ354" s="627"/>
      <c r="BA354" s="626"/>
      <c r="BB354" s="626"/>
      <c r="BC354" s="627"/>
      <c r="BD354" s="627"/>
      <c r="BE354" s="627"/>
      <c r="BF354" s="627"/>
      <c r="BG354" s="627"/>
      <c r="BH354" s="627"/>
      <c r="BI354" s="627"/>
      <c r="BJ354" s="627"/>
      <c r="BK354" s="627"/>
      <c r="BL354" s="627"/>
      <c r="BM354" s="627"/>
      <c r="BN354" s="671"/>
      <c r="BO354" s="671"/>
    </row>
    <row r="355" spans="1:67" s="850" customFormat="1" ht="18" hidden="1" customHeight="1" x14ac:dyDescent="0.15">
      <c r="A355" s="835" t="s">
        <v>8755</v>
      </c>
      <c r="B355" s="836"/>
      <c r="C355" s="845"/>
      <c r="D355" s="838"/>
      <c r="E355" s="839"/>
      <c r="F355" s="839"/>
      <c r="G355" s="839"/>
      <c r="H355" s="840"/>
      <c r="I355" s="841"/>
      <c r="J355" s="842"/>
      <c r="K355" s="842"/>
      <c r="L355" s="842"/>
      <c r="M355" s="842"/>
      <c r="N355" s="843"/>
      <c r="O355" s="843"/>
      <c r="P355" s="843"/>
      <c r="Q355" s="843"/>
      <c r="R355" s="843"/>
      <c r="S355" s="843"/>
      <c r="T355" s="844"/>
      <c r="U355" s="844"/>
      <c r="V355" s="844"/>
      <c r="W355" s="844"/>
      <c r="X355" s="844"/>
      <c r="Y355" s="844"/>
      <c r="Z355" s="844"/>
      <c r="AA355" s="844"/>
      <c r="AB355" s="844"/>
      <c r="AC355" s="844"/>
      <c r="AD355" s="844"/>
      <c r="AE355" s="844"/>
      <c r="AF355" s="844"/>
      <c r="AG355" s="844"/>
      <c r="AH355" s="844"/>
      <c r="AI355" s="844"/>
      <c r="AJ355" s="844"/>
      <c r="AK355" s="627"/>
      <c r="AL355" s="627"/>
      <c r="AM355" s="627"/>
      <c r="AN355" s="626"/>
      <c r="AO355" s="627"/>
      <c r="AP355" s="627"/>
      <c r="AQ355" s="627"/>
      <c r="AR355" s="627"/>
      <c r="AS355" s="627"/>
      <c r="AT355" s="627"/>
      <c r="AU355" s="627"/>
      <c r="AV355" s="777"/>
      <c r="AW355" s="777"/>
      <c r="AX355" s="627"/>
      <c r="AY355" s="627"/>
      <c r="AZ355" s="627"/>
      <c r="BA355" s="626"/>
      <c r="BB355" s="626"/>
      <c r="BC355" s="627"/>
      <c r="BD355" s="627"/>
      <c r="BE355" s="627"/>
      <c r="BF355" s="627"/>
      <c r="BG355" s="627"/>
      <c r="BH355" s="627"/>
      <c r="BI355" s="627"/>
      <c r="BJ355" s="627"/>
      <c r="BK355" s="627"/>
      <c r="BL355" s="627"/>
      <c r="BM355" s="627"/>
      <c r="BN355" s="671"/>
      <c r="BO355" s="671"/>
    </row>
    <row r="356" spans="1:67" s="850" customFormat="1" ht="18" hidden="1" customHeight="1" thickBot="1" x14ac:dyDescent="0.2">
      <c r="A356" s="835" t="s">
        <v>8755</v>
      </c>
      <c r="B356" s="836"/>
      <c r="C356" s="845"/>
      <c r="D356" s="838"/>
      <c r="E356" s="839"/>
      <c r="F356" s="839"/>
      <c r="G356" s="839"/>
      <c r="H356" s="840"/>
      <c r="I356" s="841"/>
      <c r="J356" s="842"/>
      <c r="K356" s="842"/>
      <c r="L356" s="842"/>
      <c r="M356" s="842"/>
      <c r="N356" s="843"/>
      <c r="O356" s="843"/>
      <c r="P356" s="843"/>
      <c r="Q356" s="843"/>
      <c r="R356" s="843"/>
      <c r="S356" s="843"/>
      <c r="T356" s="844"/>
      <c r="U356" s="844"/>
      <c r="V356" s="844"/>
      <c r="W356" s="844"/>
      <c r="X356" s="844"/>
      <c r="Y356" s="844"/>
      <c r="Z356" s="844"/>
      <c r="AA356" s="844"/>
      <c r="AB356" s="844"/>
      <c r="AC356" s="844"/>
      <c r="AD356" s="844"/>
      <c r="AE356" s="844"/>
      <c r="AF356" s="844"/>
      <c r="AG356" s="844"/>
      <c r="AH356" s="844"/>
      <c r="AI356" s="844"/>
      <c r="AJ356" s="844"/>
      <c r="AK356" s="627"/>
      <c r="AL356" s="627"/>
      <c r="AM356" s="627"/>
      <c r="AN356" s="626"/>
      <c r="AO356" s="627"/>
      <c r="AP356" s="627"/>
      <c r="AQ356" s="627"/>
      <c r="AR356" s="627"/>
      <c r="AS356" s="627"/>
      <c r="AT356" s="627"/>
      <c r="AU356" s="627"/>
      <c r="AV356" s="777"/>
      <c r="AW356" s="777"/>
      <c r="AX356" s="627"/>
      <c r="AY356" s="627"/>
      <c r="AZ356" s="627"/>
      <c r="BA356" s="626"/>
      <c r="BB356" s="626"/>
      <c r="BC356" s="627"/>
      <c r="BD356" s="627"/>
      <c r="BE356" s="627"/>
      <c r="BF356" s="627"/>
      <c r="BG356" s="627"/>
      <c r="BH356" s="627"/>
      <c r="BI356" s="627"/>
      <c r="BJ356" s="627"/>
      <c r="BK356" s="627"/>
      <c r="BL356" s="627"/>
      <c r="BM356" s="627"/>
      <c r="BN356" s="671"/>
      <c r="BO356" s="671"/>
    </row>
    <row r="357" spans="1:67" ht="15" customHeight="1" x14ac:dyDescent="0.4">
      <c r="A357" s="2375" t="s">
        <v>9007</v>
      </c>
      <c r="B357" s="2376"/>
      <c r="C357" s="2005" t="s">
        <v>9035</v>
      </c>
      <c r="D357" s="2005"/>
      <c r="E357" s="2005"/>
      <c r="F357" s="2005"/>
      <c r="G357" s="2005"/>
      <c r="H357" s="2005"/>
      <c r="I357" s="2686"/>
      <c r="J357" s="2687"/>
      <c r="K357" s="2687"/>
      <c r="L357" s="2687"/>
      <c r="M357" s="2687"/>
      <c r="N357" s="2687"/>
      <c r="O357" s="2687"/>
      <c r="P357" s="2687"/>
      <c r="Q357" s="2687"/>
      <c r="R357" s="2687"/>
      <c r="S357" s="2687"/>
      <c r="T357" s="2687"/>
      <c r="U357" s="2687"/>
      <c r="V357" s="2687"/>
      <c r="W357" s="2687"/>
      <c r="X357" s="2687"/>
      <c r="Y357" s="2687"/>
      <c r="Z357" s="2687"/>
      <c r="AA357" s="2687"/>
      <c r="AB357" s="2687"/>
      <c r="AC357" s="2687"/>
      <c r="AD357" s="2688"/>
      <c r="AE357" s="2689" t="s">
        <v>8696</v>
      </c>
      <c r="AF357" s="2689"/>
      <c r="AG357" s="2689"/>
      <c r="AH357" s="2689"/>
      <c r="AI357" s="2690"/>
      <c r="AJ357" s="2691"/>
    </row>
    <row r="358" spans="1:67" ht="15" customHeight="1" x14ac:dyDescent="0.4">
      <c r="A358" s="2377"/>
      <c r="B358" s="2378"/>
      <c r="C358" s="1952" t="s">
        <v>8602</v>
      </c>
      <c r="D358" s="1952"/>
      <c r="E358" s="1952"/>
      <c r="F358" s="1952"/>
      <c r="G358" s="1952"/>
      <c r="H358" s="1952"/>
      <c r="I358" s="2692"/>
      <c r="J358" s="2693"/>
      <c r="K358" s="2693"/>
      <c r="L358" s="2693"/>
      <c r="M358" s="2693"/>
      <c r="N358" s="2693"/>
      <c r="O358" s="2693"/>
      <c r="P358" s="2693"/>
      <c r="Q358" s="2693"/>
      <c r="R358" s="2693"/>
      <c r="S358" s="2693"/>
      <c r="T358" s="2693"/>
      <c r="U358" s="2693"/>
      <c r="V358" s="2693"/>
      <c r="W358" s="2693"/>
      <c r="X358" s="2693"/>
      <c r="Y358" s="2693"/>
      <c r="Z358" s="2693"/>
      <c r="AA358" s="2693"/>
      <c r="AB358" s="2693"/>
      <c r="AC358" s="2693"/>
      <c r="AD358" s="2693"/>
      <c r="AE358" s="2693"/>
      <c r="AF358" s="2693"/>
      <c r="AG358" s="2693"/>
      <c r="AH358" s="2693"/>
      <c r="AI358" s="2693"/>
      <c r="AJ358" s="2694"/>
    </row>
    <row r="359" spans="1:67" ht="15" customHeight="1" x14ac:dyDescent="0.4">
      <c r="A359" s="2377"/>
      <c r="B359" s="2378"/>
      <c r="C359" s="1860" t="s">
        <v>8603</v>
      </c>
      <c r="D359" s="1860"/>
      <c r="E359" s="1860"/>
      <c r="F359" s="1860"/>
      <c r="G359" s="1860"/>
      <c r="H359" s="1860"/>
      <c r="I359" s="1956" t="s">
        <v>9036</v>
      </c>
      <c r="J359" s="1957"/>
      <c r="K359" s="1958"/>
      <c r="L359" s="1958"/>
      <c r="M359" s="1958"/>
      <c r="N359" s="1958"/>
      <c r="O359" s="1958"/>
      <c r="P359" s="1959"/>
      <c r="Q359" s="1499" t="s">
        <v>8605</v>
      </c>
      <c r="R359" s="1500"/>
      <c r="S359" s="1500"/>
      <c r="T359" s="1500"/>
      <c r="U359" s="1500"/>
      <c r="V359" s="1500"/>
      <c r="W359" s="1500"/>
      <c r="X359" s="1500"/>
      <c r="Y359" s="1500"/>
      <c r="Z359" s="1500"/>
      <c r="AA359" s="1500"/>
      <c r="AB359" s="1500"/>
      <c r="AC359" s="1500"/>
      <c r="AD359" s="1500"/>
      <c r="AE359" s="1500"/>
      <c r="AF359" s="1500"/>
      <c r="AG359" s="1500"/>
      <c r="AH359" s="1500"/>
      <c r="AI359" s="1500"/>
      <c r="AJ359" s="1501"/>
    </row>
    <row r="360" spans="1:67" ht="15" customHeight="1" x14ac:dyDescent="0.4">
      <c r="A360" s="2377"/>
      <c r="B360" s="2378"/>
      <c r="C360" s="1860"/>
      <c r="D360" s="1860"/>
      <c r="E360" s="1860"/>
      <c r="F360" s="1860"/>
      <c r="G360" s="1860"/>
      <c r="H360" s="1860"/>
      <c r="I360" s="1960" t="s">
        <v>7933</v>
      </c>
      <c r="J360" s="1961"/>
      <c r="K360" s="1961"/>
      <c r="L360" s="1961"/>
      <c r="M360" s="1961"/>
      <c r="N360" s="1961"/>
      <c r="O360" s="1961"/>
      <c r="P360" s="1961"/>
      <c r="Q360" s="1961"/>
      <c r="R360" s="1961"/>
      <c r="S360" s="1961"/>
      <c r="T360" s="1961"/>
      <c r="U360" s="1961"/>
      <c r="V360" s="1961"/>
      <c r="W360" s="1961"/>
      <c r="X360" s="1961"/>
      <c r="Y360" s="1961"/>
      <c r="Z360" s="1961"/>
      <c r="AA360" s="1961"/>
      <c r="AB360" s="1961"/>
      <c r="AC360" s="1961"/>
      <c r="AD360" s="1961"/>
      <c r="AE360" s="1961"/>
      <c r="AF360" s="1961"/>
      <c r="AG360" s="1961"/>
      <c r="AH360" s="1961"/>
      <c r="AI360" s="1961"/>
      <c r="AJ360" s="1962"/>
    </row>
    <row r="361" spans="1:67" ht="15" customHeight="1" x14ac:dyDescent="0.4">
      <c r="A361" s="2377"/>
      <c r="B361" s="2378"/>
      <c r="C361" s="1860"/>
      <c r="D361" s="1860"/>
      <c r="E361" s="1860"/>
      <c r="F361" s="1860"/>
      <c r="G361" s="1860"/>
      <c r="H361" s="1860"/>
      <c r="I361" s="2718" t="s">
        <v>7933</v>
      </c>
      <c r="J361" s="2719"/>
      <c r="K361" s="2719"/>
      <c r="L361" s="2719"/>
      <c r="M361" s="2719"/>
      <c r="N361" s="2719"/>
      <c r="O361" s="2719"/>
      <c r="P361" s="2719"/>
      <c r="Q361" s="2719"/>
      <c r="R361" s="2719"/>
      <c r="S361" s="2719"/>
      <c r="T361" s="2719"/>
      <c r="U361" s="2719"/>
      <c r="V361" s="2719"/>
      <c r="W361" s="2719"/>
      <c r="X361" s="2719"/>
      <c r="Y361" s="2719"/>
      <c r="Z361" s="2719"/>
      <c r="AA361" s="2719"/>
      <c r="AB361" s="2719"/>
      <c r="AC361" s="2719"/>
      <c r="AD361" s="2719"/>
      <c r="AE361" s="2719"/>
      <c r="AF361" s="2719"/>
      <c r="AG361" s="2719"/>
      <c r="AH361" s="2719"/>
      <c r="AI361" s="2719"/>
      <c r="AJ361" s="2720"/>
    </row>
    <row r="362" spans="1:67" ht="15" customHeight="1" x14ac:dyDescent="0.4">
      <c r="A362" s="2377"/>
      <c r="B362" s="2378"/>
      <c r="C362" s="1860" t="s">
        <v>1354</v>
      </c>
      <c r="D362" s="1860"/>
      <c r="E362" s="1860"/>
      <c r="F362" s="1860"/>
      <c r="G362" s="1860"/>
      <c r="H362" s="1860"/>
      <c r="I362" s="2721">
        <v>1</v>
      </c>
      <c r="J362" s="2722"/>
      <c r="K362" s="2722"/>
      <c r="L362" s="2722"/>
      <c r="M362" s="2722"/>
      <c r="N362" s="2722"/>
      <c r="O362" s="2722"/>
      <c r="P362" s="2722"/>
      <c r="Q362" s="2722"/>
      <c r="R362" s="2722"/>
      <c r="S362" s="2722"/>
      <c r="T362" s="2722"/>
      <c r="U362" s="2722"/>
      <c r="V362" s="2722"/>
      <c r="W362" s="2722"/>
      <c r="X362" s="2722"/>
      <c r="Y362" s="2722"/>
      <c r="Z362" s="2722"/>
      <c r="AA362" s="2722"/>
      <c r="AB362" s="2722"/>
      <c r="AC362" s="2722"/>
      <c r="AD362" s="2722"/>
      <c r="AE362" s="2722"/>
      <c r="AF362" s="2722"/>
      <c r="AG362" s="2722"/>
      <c r="AH362" s="2722"/>
      <c r="AI362" s="2722"/>
      <c r="AJ362" s="2723"/>
    </row>
    <row r="363" spans="1:67" ht="15" customHeight="1" x14ac:dyDescent="0.4">
      <c r="A363" s="2377"/>
      <c r="B363" s="2378"/>
      <c r="C363" s="1860" t="s">
        <v>8606</v>
      </c>
      <c r="D363" s="1860"/>
      <c r="E363" s="1860"/>
      <c r="F363" s="1860"/>
      <c r="G363" s="1860"/>
      <c r="H363" s="1860"/>
      <c r="I363" s="1860" t="s">
        <v>9037</v>
      </c>
      <c r="J363" s="1860"/>
      <c r="K363" s="1860"/>
      <c r="L363" s="1860"/>
      <c r="M363" s="1911" t="s">
        <v>7933</v>
      </c>
      <c r="N363" s="1911"/>
      <c r="O363" s="1911"/>
      <c r="P363" s="1911"/>
      <c r="Q363" s="1911"/>
      <c r="R363" s="1911"/>
      <c r="S363" s="1911"/>
      <c r="T363" s="1911"/>
      <c r="U363" s="1911"/>
      <c r="V363" s="1911"/>
      <c r="W363" s="1860" t="s">
        <v>8607</v>
      </c>
      <c r="X363" s="1860"/>
      <c r="Y363" s="1860"/>
      <c r="Z363" s="1860"/>
      <c r="AA363" s="1918" t="s">
        <v>7933</v>
      </c>
      <c r="AB363" s="2018"/>
      <c r="AC363" s="2018"/>
      <c r="AD363" s="2018"/>
      <c r="AE363" s="2018"/>
      <c r="AF363" s="2018"/>
      <c r="AG363" s="2018"/>
      <c r="AH363" s="2018"/>
      <c r="AI363" s="2018"/>
      <c r="AJ363" s="2019"/>
    </row>
    <row r="364" spans="1:67" ht="15" customHeight="1" x14ac:dyDescent="0.4">
      <c r="A364" s="2377"/>
      <c r="B364" s="2378"/>
      <c r="C364" s="2667" t="s">
        <v>9009</v>
      </c>
      <c r="D364" s="2668"/>
      <c r="E364" s="2668"/>
      <c r="F364" s="2668"/>
      <c r="G364" s="2668"/>
      <c r="H364" s="2669"/>
      <c r="I364" s="2695"/>
      <c r="J364" s="2696"/>
      <c r="K364" s="2696"/>
      <c r="L364" s="2696"/>
      <c r="M364" s="2696"/>
      <c r="N364" s="2696"/>
      <c r="O364" s="2696"/>
      <c r="P364" s="2696"/>
      <c r="Q364" s="2696"/>
      <c r="R364" s="2696"/>
      <c r="S364" s="2696"/>
      <c r="T364" s="2696"/>
      <c r="U364" s="2696"/>
      <c r="V364" s="2696"/>
      <c r="W364" s="2696"/>
      <c r="X364" s="2696"/>
      <c r="Y364" s="2696"/>
      <c r="Z364" s="2696"/>
      <c r="AA364" s="2696"/>
      <c r="AB364" s="2696"/>
      <c r="AC364" s="2696"/>
      <c r="AD364" s="2696"/>
      <c r="AE364" s="2696"/>
      <c r="AF364" s="2696"/>
      <c r="AG364" s="2696"/>
      <c r="AH364" s="2696"/>
      <c r="AI364" s="2696"/>
      <c r="AJ364" s="2697"/>
    </row>
    <row r="365" spans="1:67" ht="18" customHeight="1" x14ac:dyDescent="0.4">
      <c r="A365" s="2377"/>
      <c r="B365" s="2378"/>
      <c r="C365" s="2667" t="s">
        <v>9010</v>
      </c>
      <c r="D365" s="2668"/>
      <c r="E365" s="2668"/>
      <c r="F365" s="2668"/>
      <c r="G365" s="2668"/>
      <c r="H365" s="2669"/>
      <c r="I365" s="2167">
        <v>4</v>
      </c>
      <c r="J365" s="2168"/>
      <c r="K365" s="2168"/>
      <c r="L365" s="2168"/>
      <c r="M365" s="2168"/>
      <c r="N365" s="2168"/>
      <c r="O365" s="2168"/>
      <c r="P365" s="2168"/>
      <c r="Q365" s="2168"/>
      <c r="R365" s="2168"/>
      <c r="S365" s="2168"/>
      <c r="T365" s="2168"/>
      <c r="U365" s="2168"/>
      <c r="V365" s="2168"/>
      <c r="W365" s="2168"/>
      <c r="X365" s="2168"/>
      <c r="Y365" s="2168"/>
      <c r="Z365" s="2671" t="s">
        <v>9011</v>
      </c>
      <c r="AA365" s="2671"/>
      <c r="AB365" s="2671"/>
      <c r="AC365" s="2671"/>
      <c r="AD365" s="2671"/>
      <c r="AE365" s="2695"/>
      <c r="AF365" s="2696"/>
      <c r="AG365" s="2696"/>
      <c r="AH365" s="2696"/>
      <c r="AI365" s="2696"/>
      <c r="AJ365" s="2697"/>
    </row>
    <row r="366" spans="1:67" ht="15" customHeight="1" x14ac:dyDescent="0.4">
      <c r="A366" s="2377"/>
      <c r="B366" s="2378"/>
      <c r="C366" s="2667" t="s">
        <v>9012</v>
      </c>
      <c r="D366" s="2668"/>
      <c r="E366" s="2668"/>
      <c r="F366" s="2668"/>
      <c r="G366" s="2668"/>
      <c r="H366" s="2669"/>
      <c r="I366" s="2695"/>
      <c r="J366" s="2696"/>
      <c r="K366" s="2696"/>
      <c r="L366" s="2696"/>
      <c r="M366" s="2696"/>
      <c r="N366" s="2696"/>
      <c r="O366" s="2696"/>
      <c r="P366" s="2696"/>
      <c r="Q366" s="2696"/>
      <c r="R366" s="2696"/>
      <c r="S366" s="2696"/>
      <c r="T366" s="2696"/>
      <c r="U366" s="2696"/>
      <c r="V366" s="2696"/>
      <c r="W366" s="2696"/>
      <c r="X366" s="2696"/>
      <c r="Y366" s="2696"/>
      <c r="Z366" s="2696"/>
      <c r="AA366" s="2696"/>
      <c r="AB366" s="2696"/>
      <c r="AC366" s="2696"/>
      <c r="AD366" s="2696"/>
      <c r="AE366" s="2696"/>
      <c r="AF366" s="2696"/>
      <c r="AG366" s="2696"/>
      <c r="AH366" s="2696"/>
      <c r="AI366" s="2696"/>
      <c r="AJ366" s="2697"/>
    </row>
    <row r="367" spans="1:67" ht="15" customHeight="1" x14ac:dyDescent="0.4">
      <c r="A367" s="2377"/>
      <c r="B367" s="2378"/>
      <c r="C367" s="2698" t="s">
        <v>9013</v>
      </c>
      <c r="D367" s="2668"/>
      <c r="E367" s="2668"/>
      <c r="F367" s="2668"/>
      <c r="G367" s="2668"/>
      <c r="H367" s="2669"/>
      <c r="I367" s="1884" t="s">
        <v>9014</v>
      </c>
      <c r="J367" s="1909"/>
      <c r="K367" s="2685"/>
      <c r="L367" s="2685"/>
      <c r="M367" s="2685"/>
      <c r="N367" s="2685"/>
      <c r="O367" s="2685"/>
      <c r="P367" s="1916" t="s">
        <v>9015</v>
      </c>
      <c r="Q367" s="2681"/>
      <c r="R367" s="1884" t="s">
        <v>9016</v>
      </c>
      <c r="S367" s="1909"/>
      <c r="T367" s="2685"/>
      <c r="U367" s="2685"/>
      <c r="V367" s="2685"/>
      <c r="W367" s="2685"/>
      <c r="X367" s="2685"/>
      <c r="Y367" s="1916" t="s">
        <v>9015</v>
      </c>
      <c r="Z367" s="1916"/>
      <c r="AA367" s="2702" t="s">
        <v>9017</v>
      </c>
      <c r="AB367" s="2703"/>
      <c r="AC367" s="2704"/>
      <c r="AD367" s="2685"/>
      <c r="AE367" s="2685"/>
      <c r="AF367" s="2685"/>
      <c r="AG367" s="2685"/>
      <c r="AH367" s="2685"/>
      <c r="AI367" s="1916" t="s">
        <v>9015</v>
      </c>
      <c r="AJ367" s="1917"/>
    </row>
    <row r="368" spans="1:67" ht="27" customHeight="1" x14ac:dyDescent="0.4">
      <c r="A368" s="2377"/>
      <c r="B368" s="2378"/>
      <c r="C368" s="2699"/>
      <c r="D368" s="2700"/>
      <c r="E368" s="2700"/>
      <c r="F368" s="2700"/>
      <c r="G368" s="2700"/>
      <c r="H368" s="2701"/>
      <c r="I368" s="1884" t="s">
        <v>9018</v>
      </c>
      <c r="J368" s="1981"/>
      <c r="K368" s="1981"/>
      <c r="L368" s="1909"/>
      <c r="M368" s="2685"/>
      <c r="N368" s="2685"/>
      <c r="O368" s="2685"/>
      <c r="P368" s="1916" t="s">
        <v>9019</v>
      </c>
      <c r="Q368" s="2681"/>
      <c r="R368" s="1884" t="s">
        <v>9020</v>
      </c>
      <c r="S368" s="1981"/>
      <c r="T368" s="1981"/>
      <c r="U368" s="1981"/>
      <c r="V368" s="1981"/>
      <c r="W368" s="1981"/>
      <c r="X368" s="1909"/>
      <c r="Y368" s="1972"/>
      <c r="Z368" s="1973"/>
      <c r="AA368" s="1973"/>
      <c r="AB368" s="1973"/>
      <c r="AC368" s="1973"/>
      <c r="AD368" s="1973"/>
      <c r="AE368" s="1973"/>
      <c r="AF368" s="1973"/>
      <c r="AG368" s="1973"/>
      <c r="AH368" s="1973"/>
      <c r="AI368" s="1973"/>
      <c r="AJ368" s="1974"/>
    </row>
    <row r="369" spans="1:67" ht="15" customHeight="1" x14ac:dyDescent="0.4">
      <c r="A369" s="2377"/>
      <c r="B369" s="2378"/>
      <c r="C369" s="2670" t="s">
        <v>9021</v>
      </c>
      <c r="D369" s="2671"/>
      <c r="E369" s="2671"/>
      <c r="F369" s="2671"/>
      <c r="G369" s="2671"/>
      <c r="H369" s="2672"/>
      <c r="I369" s="1919"/>
      <c r="J369" s="1920"/>
      <c r="K369" s="1920"/>
      <c r="L369" s="1920"/>
      <c r="M369" s="1920"/>
      <c r="N369" s="1920"/>
      <c r="O369" s="1920"/>
      <c r="P369" s="1916" t="s">
        <v>8694</v>
      </c>
      <c r="Q369" s="2681"/>
      <c r="R369" s="2682"/>
      <c r="S369" s="2683"/>
      <c r="T369" s="2683"/>
      <c r="U369" s="2683"/>
      <c r="V369" s="2683"/>
      <c r="W369" s="2683"/>
      <c r="X369" s="2683"/>
      <c r="Y369" s="2683"/>
      <c r="Z369" s="2683"/>
      <c r="AA369" s="2683"/>
      <c r="AB369" s="2683"/>
      <c r="AC369" s="2683"/>
      <c r="AD369" s="2683"/>
      <c r="AE369" s="2683"/>
      <c r="AF369" s="2683"/>
      <c r="AG369" s="2683"/>
      <c r="AH369" s="2683"/>
      <c r="AI369" s="2683"/>
      <c r="AJ369" s="2684"/>
    </row>
    <row r="370" spans="1:67" ht="15" customHeight="1" x14ac:dyDescent="0.4">
      <c r="A370" s="2377"/>
      <c r="B370" s="2378"/>
      <c r="C370" s="2670" t="s">
        <v>9022</v>
      </c>
      <c r="D370" s="2671"/>
      <c r="E370" s="2671"/>
      <c r="F370" s="2671"/>
      <c r="G370" s="2671"/>
      <c r="H370" s="2672"/>
      <c r="I370" s="1919"/>
      <c r="J370" s="1920"/>
      <c r="K370" s="1920"/>
      <c r="L370" s="1920"/>
      <c r="M370" s="1920"/>
      <c r="N370" s="1920"/>
      <c r="O370" s="1920"/>
      <c r="P370" s="1916" t="s">
        <v>9023</v>
      </c>
      <c r="Q370" s="2681"/>
      <c r="R370" s="1884" t="s">
        <v>9024</v>
      </c>
      <c r="S370" s="1981"/>
      <c r="T370" s="1981"/>
      <c r="U370" s="1981"/>
      <c r="V370" s="1981"/>
      <c r="W370" s="1909"/>
      <c r="X370" s="1919"/>
      <c r="Y370" s="1920"/>
      <c r="Z370" s="1920"/>
      <c r="AA370" s="1920"/>
      <c r="AB370" s="1920"/>
      <c r="AC370" s="1920"/>
      <c r="AD370" s="1920"/>
      <c r="AE370" s="1916" t="s">
        <v>9023</v>
      </c>
      <c r="AF370" s="1916"/>
      <c r="AG370" s="1916"/>
      <c r="AH370" s="1916"/>
      <c r="AI370" s="1916"/>
      <c r="AJ370" s="1917"/>
    </row>
    <row r="371" spans="1:67" ht="15" customHeight="1" x14ac:dyDescent="0.15">
      <c r="A371" s="2679" t="s">
        <v>9064</v>
      </c>
      <c r="B371" s="2680"/>
      <c r="C371" s="2670" t="s">
        <v>9025</v>
      </c>
      <c r="D371" s="2671"/>
      <c r="E371" s="2671"/>
      <c r="F371" s="2671"/>
      <c r="G371" s="2671"/>
      <c r="H371" s="2671"/>
      <c r="I371" s="2671"/>
      <c r="J371" s="2671"/>
      <c r="K371" s="2671"/>
      <c r="L371" s="2671"/>
      <c r="M371" s="2671"/>
      <c r="N371" s="2671"/>
      <c r="O371" s="2671"/>
      <c r="P371" s="2671"/>
      <c r="Q371" s="2672"/>
      <c r="R371" s="1920"/>
      <c r="S371" s="1920"/>
      <c r="T371" s="1920"/>
      <c r="U371" s="1920"/>
      <c r="V371" s="1920"/>
      <c r="W371" s="1920"/>
      <c r="X371" s="1920"/>
      <c r="Y371" s="1920"/>
      <c r="Z371" s="1920"/>
      <c r="AA371" s="1920"/>
      <c r="AB371" s="1920"/>
      <c r="AC371" s="1920"/>
      <c r="AD371" s="1920"/>
      <c r="AE371" s="1916" t="s">
        <v>9051</v>
      </c>
      <c r="AF371" s="1916"/>
      <c r="AG371" s="1916"/>
      <c r="AH371" s="1916"/>
      <c r="AI371" s="1916"/>
      <c r="AJ371" s="1917"/>
    </row>
    <row r="372" spans="1:67" ht="18" customHeight="1" x14ac:dyDescent="0.15">
      <c r="A372" s="808"/>
      <c r="B372" s="809"/>
      <c r="C372" s="2670" t="s">
        <v>8641</v>
      </c>
      <c r="D372" s="2671"/>
      <c r="E372" s="2671"/>
      <c r="F372" s="2671"/>
      <c r="G372" s="2671"/>
      <c r="H372" s="2672"/>
      <c r="I372" s="1982"/>
      <c r="J372" s="1983"/>
      <c r="K372" s="1983"/>
      <c r="L372" s="1983"/>
      <c r="M372" s="1983"/>
      <c r="N372" s="1983"/>
      <c r="O372" s="1983"/>
      <c r="P372" s="1983"/>
      <c r="Q372" s="1983"/>
      <c r="R372" s="1983"/>
      <c r="S372" s="1983"/>
      <c r="T372" s="1983"/>
      <c r="U372" s="1983"/>
      <c r="V372" s="1983"/>
      <c r="W372" s="1983"/>
      <c r="X372" s="1983"/>
      <c r="Y372" s="1983"/>
      <c r="Z372" s="1983"/>
      <c r="AA372" s="1983"/>
      <c r="AB372" s="1983"/>
      <c r="AC372" s="1983"/>
      <c r="AD372" s="1983"/>
      <c r="AE372" s="1983"/>
      <c r="AF372" s="1983"/>
      <c r="AG372" s="1983"/>
      <c r="AH372" s="1983"/>
      <c r="AI372" s="1983"/>
      <c r="AJ372" s="1984"/>
      <c r="AL372" s="626" t="b">
        <v>0</v>
      </c>
      <c r="AM372" s="626" t="b">
        <v>0</v>
      </c>
      <c r="AN372" s="626" t="b">
        <v>0</v>
      </c>
    </row>
    <row r="373" spans="1:67" ht="15" customHeight="1" x14ac:dyDescent="0.15">
      <c r="A373" s="808"/>
      <c r="B373" s="809"/>
      <c r="C373" s="2667" t="s">
        <v>1909</v>
      </c>
      <c r="D373" s="2668"/>
      <c r="E373" s="2668"/>
      <c r="F373" s="2668"/>
      <c r="G373" s="2668"/>
      <c r="H373" s="2669"/>
      <c r="I373" s="1972"/>
      <c r="J373" s="1973"/>
      <c r="K373" s="1973"/>
      <c r="L373" s="1973"/>
      <c r="M373" s="1973"/>
      <c r="N373" s="1973"/>
      <c r="O373" s="1973"/>
      <c r="P373" s="1973"/>
      <c r="Q373" s="1973"/>
      <c r="R373" s="1973"/>
      <c r="S373" s="1973"/>
      <c r="T373" s="1973"/>
      <c r="U373" s="1973"/>
      <c r="V373" s="1973"/>
      <c r="W373" s="1973"/>
      <c r="X373" s="1973"/>
      <c r="Y373" s="1973"/>
      <c r="Z373" s="1973"/>
      <c r="AA373" s="1973"/>
      <c r="AB373" s="1973"/>
      <c r="AC373" s="1973"/>
      <c r="AD373" s="1973"/>
      <c r="AE373" s="1973"/>
      <c r="AF373" s="1973"/>
      <c r="AG373" s="1973"/>
      <c r="AH373" s="1973"/>
      <c r="AI373" s="1973"/>
      <c r="AJ373" s="1974"/>
    </row>
    <row r="374" spans="1:67" ht="15" customHeight="1" x14ac:dyDescent="0.15">
      <c r="A374" s="808"/>
      <c r="B374" s="809"/>
      <c r="C374" s="2670" t="s">
        <v>8643</v>
      </c>
      <c r="D374" s="2671"/>
      <c r="E374" s="2671"/>
      <c r="F374" s="2671"/>
      <c r="G374" s="2671"/>
      <c r="H374" s="2672"/>
      <c r="I374" s="1972"/>
      <c r="J374" s="1973"/>
      <c r="K374" s="1973"/>
      <c r="L374" s="1973"/>
      <c r="M374" s="1973"/>
      <c r="N374" s="1973"/>
      <c r="O374" s="1973"/>
      <c r="P374" s="1973"/>
      <c r="Q374" s="1973"/>
      <c r="R374" s="1973"/>
      <c r="S374" s="1973"/>
      <c r="T374" s="1973"/>
      <c r="U374" s="1973"/>
      <c r="V374" s="1973"/>
      <c r="W374" s="1973"/>
      <c r="X374" s="1973"/>
      <c r="Y374" s="1973"/>
      <c r="Z374" s="1973"/>
      <c r="AA374" s="1973"/>
      <c r="AB374" s="1973"/>
      <c r="AC374" s="1973"/>
      <c r="AD374" s="1973"/>
      <c r="AE374" s="1973"/>
      <c r="AF374" s="1973"/>
      <c r="AG374" s="1973"/>
      <c r="AH374" s="1973"/>
      <c r="AI374" s="1973"/>
      <c r="AJ374" s="1974"/>
    </row>
    <row r="375" spans="1:67" ht="22.5" hidden="1" customHeight="1" x14ac:dyDescent="0.15">
      <c r="A375" s="808"/>
      <c r="B375" s="809"/>
      <c r="C375" s="855" t="s">
        <v>8849</v>
      </c>
      <c r="D375" s="2673" t="s">
        <v>9027</v>
      </c>
      <c r="E375" s="2674"/>
      <c r="F375" s="2674"/>
      <c r="G375" s="2674"/>
      <c r="H375" s="2675"/>
      <c r="I375" s="811"/>
      <c r="J375" s="846"/>
      <c r="K375" s="846"/>
      <c r="L375" s="846"/>
      <c r="M375" s="846"/>
      <c r="N375" s="847"/>
      <c r="O375" s="847"/>
      <c r="P375" s="856"/>
      <c r="Q375" s="815"/>
      <c r="R375" s="816"/>
      <c r="S375" s="816"/>
      <c r="T375" s="817">
        <v>3</v>
      </c>
      <c r="U375" s="818"/>
      <c r="V375" s="2676"/>
      <c r="W375" s="2677"/>
      <c r="X375" s="2677"/>
      <c r="Y375" s="2677"/>
      <c r="Z375" s="2677"/>
      <c r="AA375" s="2678"/>
      <c r="AB375" s="1889"/>
      <c r="AC375" s="2396"/>
      <c r="AD375" s="2396"/>
      <c r="AE375" s="2396"/>
      <c r="AF375" s="2396"/>
      <c r="AG375" s="2396"/>
      <c r="AH375" s="2396"/>
      <c r="AI375" s="2396"/>
      <c r="AJ375" s="2397"/>
      <c r="AM375" s="627">
        <v>0</v>
      </c>
      <c r="AO375" s="627">
        <v>2</v>
      </c>
      <c r="AP375" s="627">
        <v>2</v>
      </c>
    </row>
    <row r="376" spans="1:67" ht="23.1" customHeight="1" x14ac:dyDescent="0.15">
      <c r="A376" s="808"/>
      <c r="B376" s="809"/>
      <c r="C376" s="2645" t="s">
        <v>8849</v>
      </c>
      <c r="D376" s="2648" t="s">
        <v>9028</v>
      </c>
      <c r="E376" s="2649"/>
      <c r="F376" s="2649"/>
      <c r="G376" s="2649"/>
      <c r="H376" s="2650"/>
      <c r="I376" s="819">
        <v>1</v>
      </c>
      <c r="J376" s="820" t="str">
        <f>IF(ISNA(VLOOKUP(I376, 出力変換_夜間支援等体制加算,4,FALSE)),0, VLOOKUP(I376, 出力変換_夜間支援等体制加算,4,FALSE)) &amp; ""</f>
        <v>1</v>
      </c>
      <c r="K376" s="821" t="s">
        <v>9041</v>
      </c>
      <c r="L376" s="820" t="str">
        <f>IF(ISNA(VLOOKUP(K376, 取込変換_夜間支援等体制加算,2,FALSE)),1, VLOOKUP(K376, 取込変換_夜間支援等体制加算,2,FALSE)) &amp; ""</f>
        <v>1</v>
      </c>
      <c r="M376" s="819"/>
      <c r="N376" s="819"/>
      <c r="O376" s="819"/>
      <c r="P376" s="819"/>
      <c r="Q376" s="2651" t="s">
        <v>9042</v>
      </c>
      <c r="R376" s="2652"/>
      <c r="S376" s="2652"/>
      <c r="T376" s="2652"/>
      <c r="U376" s="2653"/>
      <c r="V376" s="2518"/>
      <c r="W376" s="2519"/>
      <c r="X376" s="2519"/>
      <c r="Y376" s="2519"/>
      <c r="Z376" s="2519"/>
      <c r="AA376" s="2654"/>
      <c r="AB376" s="1889"/>
      <c r="AC376" s="2396"/>
      <c r="AD376" s="2396"/>
      <c r="AE376" s="2396"/>
      <c r="AF376" s="2396"/>
      <c r="AG376" s="2396"/>
      <c r="AH376" s="2396"/>
      <c r="AI376" s="2396"/>
      <c r="AJ376" s="2397"/>
      <c r="AL376" s="627">
        <v>2</v>
      </c>
      <c r="AM376" s="627">
        <v>0</v>
      </c>
    </row>
    <row r="377" spans="1:67" ht="23.1" customHeight="1" x14ac:dyDescent="0.15">
      <c r="A377" s="808"/>
      <c r="B377" s="809"/>
      <c r="C377" s="2646"/>
      <c r="D377" s="2655" t="s">
        <v>9031</v>
      </c>
      <c r="E377" s="2656"/>
      <c r="F377" s="2656"/>
      <c r="G377" s="2656"/>
      <c r="H377" s="2657"/>
      <c r="I377" s="604"/>
      <c r="J377" s="822"/>
      <c r="K377" s="606"/>
      <c r="L377" s="823"/>
      <c r="M377" s="824"/>
      <c r="N377" s="825"/>
      <c r="P377" s="826" t="s">
        <v>8694</v>
      </c>
      <c r="Q377" s="2658" t="s">
        <v>9032</v>
      </c>
      <c r="R377" s="2659"/>
      <c r="S377" s="2659"/>
      <c r="T377" s="2659"/>
      <c r="U377" s="2659"/>
      <c r="V377" s="2659"/>
      <c r="W377" s="2659"/>
      <c r="X377" s="2659"/>
      <c r="Y377" s="2659"/>
      <c r="Z377" s="2659"/>
      <c r="AA377" s="2660"/>
      <c r="AB377" s="2112"/>
      <c r="AC377" s="2113"/>
      <c r="AD377" s="2113"/>
      <c r="AE377" s="2113"/>
      <c r="AF377" s="2113"/>
      <c r="AG377" s="2113"/>
      <c r="AH377" s="2113"/>
      <c r="AI377" s="2113"/>
      <c r="AJ377" s="2635"/>
      <c r="AM377" s="627">
        <v>0</v>
      </c>
    </row>
    <row r="378" spans="1:67" ht="22.9" customHeight="1" x14ac:dyDescent="0.15">
      <c r="A378" s="808"/>
      <c r="B378" s="809"/>
      <c r="C378" s="2646"/>
      <c r="D378" s="2661" t="s">
        <v>9033</v>
      </c>
      <c r="E378" s="2662"/>
      <c r="F378" s="2662"/>
      <c r="G378" s="2662"/>
      <c r="H378" s="2663"/>
      <c r="I378" s="819">
        <v>1</v>
      </c>
      <c r="J378" s="820" t="str">
        <f>IF(ISNA(VLOOKUP(I378, 出力変換_夜間支援等体制加算Ⅰ加配職員体制の有無_付7,4,FALSE)),0, VLOOKUP(I378, 出力変換_夜間支援等体制加算Ⅰ加配職員体制の有無_付7,4,FALSE)) &amp; ""</f>
        <v>01</v>
      </c>
      <c r="K378" s="821" t="s">
        <v>9041</v>
      </c>
      <c r="L378" s="820" t="str">
        <f>IF(ISNA(VLOOKUP(K378, 取込変換_夜間支援等体制加算Ⅰ加配職員体制の有無_付7,2,FALSE)),1, VLOOKUP(K378, 取込変換_夜間支援等体制加算Ⅰ加配職員体制の有無_付7,2,FALSE)) &amp; ""</f>
        <v>1</v>
      </c>
      <c r="M378" s="819"/>
      <c r="N378" s="819"/>
      <c r="O378" s="819"/>
      <c r="P378" s="819"/>
      <c r="Q378" s="2664"/>
      <c r="R378" s="2665"/>
      <c r="S378" s="2665"/>
      <c r="T378" s="2665"/>
      <c r="U378" s="2665"/>
      <c r="V378" s="2665"/>
      <c r="W378" s="2665"/>
      <c r="X378" s="2665"/>
      <c r="Y378" s="2665"/>
      <c r="Z378" s="2665"/>
      <c r="AA378" s="2666"/>
      <c r="AB378" s="1889"/>
      <c r="AC378" s="2396"/>
      <c r="AD378" s="2396"/>
      <c r="AE378" s="2396"/>
      <c r="AF378" s="2396"/>
      <c r="AG378" s="2396"/>
      <c r="AH378" s="2396"/>
      <c r="AI378" s="2396"/>
      <c r="AJ378" s="2397"/>
    </row>
    <row r="379" spans="1:67" s="850" customFormat="1" ht="18" customHeight="1" thickBot="1" x14ac:dyDescent="0.2">
      <c r="A379" s="827"/>
      <c r="B379" s="828"/>
      <c r="C379" s="2647"/>
      <c r="D379" s="2642" t="s">
        <v>9034</v>
      </c>
      <c r="E379" s="2643"/>
      <c r="F379" s="2643"/>
      <c r="G379" s="2643"/>
      <c r="H379" s="2644"/>
      <c r="I379" s="829">
        <v>1</v>
      </c>
      <c r="J379" s="830"/>
      <c r="K379" s="830"/>
      <c r="L379" s="830"/>
      <c r="M379" s="830"/>
      <c r="N379" s="831"/>
      <c r="O379" s="831"/>
      <c r="P379" s="831"/>
      <c r="Q379" s="831"/>
      <c r="R379" s="831"/>
      <c r="S379" s="831"/>
      <c r="T379" s="832"/>
      <c r="U379" s="832"/>
      <c r="V379" s="832"/>
      <c r="W379" s="832"/>
      <c r="X379" s="832"/>
      <c r="Y379" s="832"/>
      <c r="Z379" s="832"/>
      <c r="AA379" s="832"/>
      <c r="AB379" s="832"/>
      <c r="AC379" s="832"/>
      <c r="AD379" s="832"/>
      <c r="AE379" s="832"/>
      <c r="AF379" s="832"/>
      <c r="AG379" s="832"/>
      <c r="AH379" s="832"/>
      <c r="AI379" s="832"/>
      <c r="AJ379" s="833"/>
      <c r="AK379" s="627"/>
      <c r="AL379" s="627"/>
      <c r="AM379" s="627"/>
      <c r="AN379" s="626"/>
      <c r="AO379" s="627"/>
      <c r="AP379" s="627"/>
      <c r="AQ379" s="627"/>
      <c r="AR379" s="627"/>
      <c r="AS379" s="627"/>
      <c r="AT379" s="627"/>
      <c r="AU379" s="627"/>
      <c r="AV379" s="777"/>
      <c r="AW379" s="777"/>
      <c r="AX379" s="627"/>
      <c r="AY379" s="627"/>
      <c r="AZ379" s="627"/>
      <c r="BA379" s="626"/>
      <c r="BB379" s="626"/>
      <c r="BC379" s="627"/>
      <c r="BD379" s="627"/>
      <c r="BE379" s="627"/>
      <c r="BF379" s="627"/>
      <c r="BG379" s="627"/>
      <c r="BH379" s="627"/>
      <c r="BI379" s="627"/>
      <c r="BJ379" s="627"/>
      <c r="BK379" s="627"/>
      <c r="BL379" s="627"/>
      <c r="BM379" s="627"/>
      <c r="BN379" s="671"/>
      <c r="BO379" s="671"/>
    </row>
    <row r="380" spans="1:67" s="850" customFormat="1" ht="18" hidden="1" customHeight="1" x14ac:dyDescent="0.15">
      <c r="A380" s="835" t="s">
        <v>8755</v>
      </c>
      <c r="B380" s="836"/>
      <c r="C380" s="845"/>
      <c r="D380" s="838"/>
      <c r="E380" s="839"/>
      <c r="F380" s="839"/>
      <c r="G380" s="839"/>
      <c r="H380" s="840"/>
      <c r="I380" s="841"/>
      <c r="J380" s="842"/>
      <c r="K380" s="842"/>
      <c r="L380" s="842"/>
      <c r="M380" s="842"/>
      <c r="N380" s="843"/>
      <c r="O380" s="843"/>
      <c r="P380" s="843"/>
      <c r="Q380" s="843"/>
      <c r="R380" s="843"/>
      <c r="S380" s="843"/>
      <c r="T380" s="844"/>
      <c r="U380" s="844"/>
      <c r="V380" s="844"/>
      <c r="W380" s="844"/>
      <c r="X380" s="844"/>
      <c r="Y380" s="844"/>
      <c r="Z380" s="844"/>
      <c r="AA380" s="844"/>
      <c r="AB380" s="844"/>
      <c r="AC380" s="844"/>
      <c r="AD380" s="844"/>
      <c r="AE380" s="844"/>
      <c r="AF380" s="844"/>
      <c r="AG380" s="844"/>
      <c r="AH380" s="844"/>
      <c r="AI380" s="844"/>
      <c r="AJ380" s="844"/>
      <c r="AK380" s="627"/>
      <c r="AL380" s="627"/>
      <c r="AM380" s="627"/>
      <c r="AN380" s="626"/>
      <c r="AO380" s="627"/>
      <c r="AP380" s="627"/>
      <c r="AQ380" s="627"/>
      <c r="AR380" s="627"/>
      <c r="AS380" s="627"/>
      <c r="AT380" s="627"/>
      <c r="AU380" s="627"/>
      <c r="AV380" s="777"/>
      <c r="AW380" s="777"/>
      <c r="AX380" s="627"/>
      <c r="AY380" s="627"/>
      <c r="AZ380" s="627"/>
      <c r="BA380" s="626"/>
      <c r="BB380" s="626"/>
      <c r="BC380" s="627"/>
      <c r="BD380" s="627"/>
      <c r="BE380" s="627"/>
      <c r="BF380" s="627"/>
      <c r="BG380" s="627"/>
      <c r="BH380" s="627"/>
      <c r="BI380" s="627"/>
      <c r="BJ380" s="627"/>
      <c r="BK380" s="627"/>
      <c r="BL380" s="627"/>
      <c r="BM380" s="627"/>
      <c r="BN380" s="671"/>
      <c r="BO380" s="671"/>
    </row>
    <row r="381" spans="1:67" s="850" customFormat="1" ht="18" hidden="1" customHeight="1" x14ac:dyDescent="0.15">
      <c r="A381" s="835" t="s">
        <v>8755</v>
      </c>
      <c r="B381" s="836"/>
      <c r="C381" s="845"/>
      <c r="D381" s="838"/>
      <c r="E381" s="839"/>
      <c r="F381" s="839"/>
      <c r="G381" s="839"/>
      <c r="H381" s="840"/>
      <c r="I381" s="841"/>
      <c r="J381" s="842"/>
      <c r="K381" s="842"/>
      <c r="L381" s="842"/>
      <c r="M381" s="842"/>
      <c r="N381" s="843"/>
      <c r="O381" s="843"/>
      <c r="P381" s="843"/>
      <c r="Q381" s="843"/>
      <c r="R381" s="843"/>
      <c r="S381" s="843"/>
      <c r="T381" s="844"/>
      <c r="U381" s="844"/>
      <c r="V381" s="844"/>
      <c r="W381" s="844"/>
      <c r="X381" s="844"/>
      <c r="Y381" s="844"/>
      <c r="Z381" s="844"/>
      <c r="AA381" s="844"/>
      <c r="AB381" s="844"/>
      <c r="AC381" s="844"/>
      <c r="AD381" s="844"/>
      <c r="AE381" s="844"/>
      <c r="AF381" s="844"/>
      <c r="AG381" s="844"/>
      <c r="AH381" s="844"/>
      <c r="AI381" s="844"/>
      <c r="AJ381" s="844"/>
      <c r="AK381" s="627"/>
      <c r="AL381" s="627"/>
      <c r="AM381" s="627"/>
      <c r="AN381" s="626"/>
      <c r="AO381" s="627"/>
      <c r="AP381" s="627"/>
      <c r="AQ381" s="627"/>
      <c r="AR381" s="627"/>
      <c r="AS381" s="627"/>
      <c r="AT381" s="627"/>
      <c r="AU381" s="627"/>
      <c r="AV381" s="777"/>
      <c r="AW381" s="777"/>
      <c r="AX381" s="627"/>
      <c r="AY381" s="627"/>
      <c r="AZ381" s="627"/>
      <c r="BA381" s="626"/>
      <c r="BB381" s="626"/>
      <c r="BC381" s="627"/>
      <c r="BD381" s="627"/>
      <c r="BE381" s="627"/>
      <c r="BF381" s="627"/>
      <c r="BG381" s="627"/>
      <c r="BH381" s="627"/>
      <c r="BI381" s="627"/>
      <c r="BJ381" s="627"/>
      <c r="BK381" s="627"/>
      <c r="BL381" s="627"/>
      <c r="BM381" s="627"/>
      <c r="BN381" s="671"/>
      <c r="BO381" s="671"/>
    </row>
    <row r="382" spans="1:67" s="850" customFormat="1" ht="18" hidden="1" customHeight="1" x14ac:dyDescent="0.15">
      <c r="A382" s="835" t="s">
        <v>8755</v>
      </c>
      <c r="B382" s="836"/>
      <c r="C382" s="845"/>
      <c r="D382" s="838"/>
      <c r="E382" s="839"/>
      <c r="F382" s="839"/>
      <c r="G382" s="839"/>
      <c r="H382" s="840"/>
      <c r="I382" s="841"/>
      <c r="J382" s="842"/>
      <c r="K382" s="842"/>
      <c r="L382" s="842"/>
      <c r="M382" s="842"/>
      <c r="N382" s="843"/>
      <c r="O382" s="843"/>
      <c r="P382" s="843"/>
      <c r="Q382" s="843"/>
      <c r="R382" s="843"/>
      <c r="S382" s="843"/>
      <c r="T382" s="844"/>
      <c r="U382" s="844"/>
      <c r="V382" s="844"/>
      <c r="W382" s="844"/>
      <c r="X382" s="844"/>
      <c r="Y382" s="844"/>
      <c r="Z382" s="844"/>
      <c r="AA382" s="844"/>
      <c r="AB382" s="844"/>
      <c r="AC382" s="844"/>
      <c r="AD382" s="844"/>
      <c r="AE382" s="844"/>
      <c r="AF382" s="844"/>
      <c r="AG382" s="844"/>
      <c r="AH382" s="844"/>
      <c r="AI382" s="844"/>
      <c r="AJ382" s="844"/>
      <c r="AK382" s="627"/>
      <c r="AL382" s="627"/>
      <c r="AM382" s="627"/>
      <c r="AN382" s="626"/>
      <c r="AO382" s="627"/>
      <c r="AP382" s="627"/>
      <c r="AQ382" s="627"/>
      <c r="AR382" s="627"/>
      <c r="AS382" s="627"/>
      <c r="AT382" s="627"/>
      <c r="AU382" s="627"/>
      <c r="AV382" s="777"/>
      <c r="AW382" s="777"/>
      <c r="AX382" s="627"/>
      <c r="AY382" s="627"/>
      <c r="AZ382" s="627"/>
      <c r="BA382" s="626"/>
      <c r="BB382" s="626"/>
      <c r="BC382" s="627"/>
      <c r="BD382" s="627"/>
      <c r="BE382" s="627"/>
      <c r="BF382" s="627"/>
      <c r="BG382" s="627"/>
      <c r="BH382" s="627"/>
      <c r="BI382" s="627"/>
      <c r="BJ382" s="627"/>
      <c r="BK382" s="627"/>
      <c r="BL382" s="627"/>
      <c r="BM382" s="627"/>
      <c r="BN382" s="671"/>
      <c r="BO382" s="671"/>
    </row>
    <row r="383" spans="1:67" s="850" customFormat="1" ht="18" hidden="1" customHeight="1" thickBot="1" x14ac:dyDescent="0.2">
      <c r="A383" s="835" t="s">
        <v>8755</v>
      </c>
      <c r="B383" s="836"/>
      <c r="C383" s="845"/>
      <c r="D383" s="838"/>
      <c r="E383" s="839"/>
      <c r="F383" s="839"/>
      <c r="G383" s="839"/>
      <c r="H383" s="840"/>
      <c r="I383" s="841"/>
      <c r="J383" s="842"/>
      <c r="K383" s="842"/>
      <c r="L383" s="842"/>
      <c r="M383" s="842"/>
      <c r="N383" s="843"/>
      <c r="O383" s="843"/>
      <c r="P383" s="843"/>
      <c r="Q383" s="843"/>
      <c r="R383" s="843"/>
      <c r="S383" s="843"/>
      <c r="T383" s="844"/>
      <c r="U383" s="844"/>
      <c r="V383" s="844"/>
      <c r="W383" s="844"/>
      <c r="X383" s="844"/>
      <c r="Y383" s="844"/>
      <c r="Z383" s="844"/>
      <c r="AA383" s="844"/>
      <c r="AB383" s="844"/>
      <c r="AC383" s="844"/>
      <c r="AD383" s="844"/>
      <c r="AE383" s="844"/>
      <c r="AF383" s="844"/>
      <c r="AG383" s="844"/>
      <c r="AH383" s="844"/>
      <c r="AI383" s="844"/>
      <c r="AJ383" s="844"/>
      <c r="AK383" s="627"/>
      <c r="AL383" s="627"/>
      <c r="AM383" s="627"/>
      <c r="AN383" s="626"/>
      <c r="AO383" s="627"/>
      <c r="AP383" s="627"/>
      <c r="AQ383" s="627"/>
      <c r="AR383" s="627"/>
      <c r="AS383" s="627"/>
      <c r="AT383" s="627"/>
      <c r="AU383" s="627"/>
      <c r="AV383" s="777"/>
      <c r="AW383" s="777"/>
      <c r="AX383" s="627"/>
      <c r="AY383" s="627"/>
      <c r="AZ383" s="627"/>
      <c r="BA383" s="626"/>
      <c r="BB383" s="626"/>
      <c r="BC383" s="627"/>
      <c r="BD383" s="627"/>
      <c r="BE383" s="627"/>
      <c r="BF383" s="627"/>
      <c r="BG383" s="627"/>
      <c r="BH383" s="627"/>
      <c r="BI383" s="627"/>
      <c r="BJ383" s="627"/>
      <c r="BK383" s="627"/>
      <c r="BL383" s="627"/>
      <c r="BM383" s="627"/>
      <c r="BN383" s="671"/>
      <c r="BO383" s="671"/>
    </row>
    <row r="384" spans="1:67" ht="15" customHeight="1" x14ac:dyDescent="0.4">
      <c r="A384" s="2375" t="s">
        <v>9007</v>
      </c>
      <c r="B384" s="2376"/>
      <c r="C384" s="2005" t="s">
        <v>9035</v>
      </c>
      <c r="D384" s="2005"/>
      <c r="E384" s="2005"/>
      <c r="F384" s="2005"/>
      <c r="G384" s="2005"/>
      <c r="H384" s="2005"/>
      <c r="I384" s="2686"/>
      <c r="J384" s="2687"/>
      <c r="K384" s="2687"/>
      <c r="L384" s="2687"/>
      <c r="M384" s="2687"/>
      <c r="N384" s="2687"/>
      <c r="O384" s="2687"/>
      <c r="P384" s="2687"/>
      <c r="Q384" s="2687"/>
      <c r="R384" s="2687"/>
      <c r="S384" s="2687"/>
      <c r="T384" s="2687"/>
      <c r="U384" s="2687"/>
      <c r="V384" s="2687"/>
      <c r="W384" s="2687"/>
      <c r="X384" s="2687"/>
      <c r="Y384" s="2687"/>
      <c r="Z384" s="2687"/>
      <c r="AA384" s="2687"/>
      <c r="AB384" s="2687"/>
      <c r="AC384" s="2687"/>
      <c r="AD384" s="2688"/>
      <c r="AE384" s="2689" t="s">
        <v>8696</v>
      </c>
      <c r="AF384" s="2689"/>
      <c r="AG384" s="2689"/>
      <c r="AH384" s="2689"/>
      <c r="AI384" s="2690"/>
      <c r="AJ384" s="2691"/>
    </row>
    <row r="385" spans="1:40" ht="15" customHeight="1" x14ac:dyDescent="0.4">
      <c r="A385" s="2377"/>
      <c r="B385" s="2378"/>
      <c r="C385" s="1952" t="s">
        <v>8602</v>
      </c>
      <c r="D385" s="1952"/>
      <c r="E385" s="1952"/>
      <c r="F385" s="1952"/>
      <c r="G385" s="1952"/>
      <c r="H385" s="1952"/>
      <c r="I385" s="2692"/>
      <c r="J385" s="2693"/>
      <c r="K385" s="2693"/>
      <c r="L385" s="2693"/>
      <c r="M385" s="2693"/>
      <c r="N385" s="2693"/>
      <c r="O385" s="2693"/>
      <c r="P385" s="2693"/>
      <c r="Q385" s="2693"/>
      <c r="R385" s="2693"/>
      <c r="S385" s="2693"/>
      <c r="T385" s="2693"/>
      <c r="U385" s="2693"/>
      <c r="V385" s="2693"/>
      <c r="W385" s="2693"/>
      <c r="X385" s="2693"/>
      <c r="Y385" s="2693"/>
      <c r="Z385" s="2693"/>
      <c r="AA385" s="2693"/>
      <c r="AB385" s="2693"/>
      <c r="AC385" s="2693"/>
      <c r="AD385" s="2693"/>
      <c r="AE385" s="2693"/>
      <c r="AF385" s="2693"/>
      <c r="AG385" s="2693"/>
      <c r="AH385" s="2693"/>
      <c r="AI385" s="2693"/>
      <c r="AJ385" s="2694"/>
    </row>
    <row r="386" spans="1:40" ht="15" customHeight="1" x14ac:dyDescent="0.4">
      <c r="A386" s="2377"/>
      <c r="B386" s="2378"/>
      <c r="C386" s="1860" t="s">
        <v>8603</v>
      </c>
      <c r="D386" s="1860"/>
      <c r="E386" s="1860"/>
      <c r="F386" s="1860"/>
      <c r="G386" s="1860"/>
      <c r="H386" s="1860"/>
      <c r="I386" s="1956" t="s">
        <v>9036</v>
      </c>
      <c r="J386" s="1957"/>
      <c r="K386" s="1958"/>
      <c r="L386" s="1958"/>
      <c r="M386" s="1958"/>
      <c r="N386" s="1958"/>
      <c r="O386" s="1958"/>
      <c r="P386" s="1959"/>
      <c r="Q386" s="1499" t="s">
        <v>8605</v>
      </c>
      <c r="R386" s="1500"/>
      <c r="S386" s="1500"/>
      <c r="T386" s="1500"/>
      <c r="U386" s="1500"/>
      <c r="V386" s="1500"/>
      <c r="W386" s="1500"/>
      <c r="X386" s="1500"/>
      <c r="Y386" s="1500"/>
      <c r="Z386" s="1500"/>
      <c r="AA386" s="1500"/>
      <c r="AB386" s="1500"/>
      <c r="AC386" s="1500"/>
      <c r="AD386" s="1500"/>
      <c r="AE386" s="1500"/>
      <c r="AF386" s="1500"/>
      <c r="AG386" s="1500"/>
      <c r="AH386" s="1500"/>
      <c r="AI386" s="1500"/>
      <c r="AJ386" s="1501"/>
    </row>
    <row r="387" spans="1:40" ht="15" customHeight="1" x14ac:dyDescent="0.4">
      <c r="A387" s="2377"/>
      <c r="B387" s="2378"/>
      <c r="C387" s="1860"/>
      <c r="D387" s="1860"/>
      <c r="E387" s="1860"/>
      <c r="F387" s="1860"/>
      <c r="G387" s="1860"/>
      <c r="H387" s="1860"/>
      <c r="I387" s="2029" t="s">
        <v>7933</v>
      </c>
      <c r="J387" s="2029"/>
      <c r="K387" s="2029"/>
      <c r="L387" s="2029"/>
      <c r="M387" s="2029"/>
      <c r="N387" s="2029"/>
      <c r="O387" s="2029"/>
      <c r="P387" s="2029"/>
      <c r="Q387" s="2029"/>
      <c r="R387" s="2029"/>
      <c r="S387" s="2029"/>
      <c r="T387" s="2029"/>
      <c r="U387" s="2029"/>
      <c r="V387" s="2029"/>
      <c r="W387" s="2029"/>
      <c r="X387" s="2029"/>
      <c r="Y387" s="2029"/>
      <c r="Z387" s="2029"/>
      <c r="AA387" s="2029"/>
      <c r="AB387" s="2029"/>
      <c r="AC387" s="2029"/>
      <c r="AD387" s="2029"/>
      <c r="AE387" s="2029"/>
      <c r="AF387" s="2029"/>
      <c r="AG387" s="2029"/>
      <c r="AH387" s="2029"/>
      <c r="AI387" s="2029"/>
      <c r="AJ387" s="2030"/>
    </row>
    <row r="388" spans="1:40" ht="15" customHeight="1" x14ac:dyDescent="0.4">
      <c r="A388" s="2377"/>
      <c r="B388" s="2378"/>
      <c r="C388" s="1860"/>
      <c r="D388" s="1860"/>
      <c r="E388" s="1860"/>
      <c r="F388" s="1860"/>
      <c r="G388" s="1860"/>
      <c r="H388" s="1860"/>
      <c r="I388" s="1963" t="s">
        <v>7933</v>
      </c>
      <c r="J388" s="1963"/>
      <c r="K388" s="1963"/>
      <c r="L388" s="1963"/>
      <c r="M388" s="1963"/>
      <c r="N388" s="1963"/>
      <c r="O388" s="1963"/>
      <c r="P388" s="1963"/>
      <c r="Q388" s="1963"/>
      <c r="R388" s="1963"/>
      <c r="S388" s="1963"/>
      <c r="T388" s="1963"/>
      <c r="U388" s="1963"/>
      <c r="V388" s="1963"/>
      <c r="W388" s="1963"/>
      <c r="X388" s="1963"/>
      <c r="Y388" s="1963"/>
      <c r="Z388" s="1963"/>
      <c r="AA388" s="1963"/>
      <c r="AB388" s="1963"/>
      <c r="AC388" s="1963"/>
      <c r="AD388" s="1963"/>
      <c r="AE388" s="1963"/>
      <c r="AF388" s="1963"/>
      <c r="AG388" s="1963"/>
      <c r="AH388" s="1963"/>
      <c r="AI388" s="1963"/>
      <c r="AJ388" s="1964"/>
    </row>
    <row r="389" spans="1:40" ht="15" customHeight="1" x14ac:dyDescent="0.4">
      <c r="A389" s="2377"/>
      <c r="B389" s="2378"/>
      <c r="C389" s="1860" t="s">
        <v>1354</v>
      </c>
      <c r="D389" s="1860"/>
      <c r="E389" s="1860"/>
      <c r="F389" s="1860"/>
      <c r="G389" s="1860"/>
      <c r="H389" s="1860"/>
      <c r="I389" s="2705">
        <v>1</v>
      </c>
      <c r="J389" s="2706"/>
      <c r="K389" s="2706"/>
      <c r="L389" s="2706"/>
      <c r="M389" s="2706"/>
      <c r="N389" s="2706"/>
      <c r="O389" s="2706"/>
      <c r="P389" s="2706"/>
      <c r="Q389" s="2706"/>
      <c r="R389" s="2706"/>
      <c r="S389" s="2706"/>
      <c r="T389" s="2706"/>
      <c r="U389" s="2706"/>
      <c r="V389" s="2706"/>
      <c r="W389" s="2706"/>
      <c r="X389" s="2706"/>
      <c r="Y389" s="2706"/>
      <c r="Z389" s="2706"/>
      <c r="AA389" s="2706"/>
      <c r="AB389" s="2706"/>
      <c r="AC389" s="2706"/>
      <c r="AD389" s="2706"/>
      <c r="AE389" s="2706"/>
      <c r="AF389" s="2706"/>
      <c r="AG389" s="2706"/>
      <c r="AH389" s="2706"/>
      <c r="AI389" s="2706"/>
      <c r="AJ389" s="2707"/>
    </row>
    <row r="390" spans="1:40" ht="15" customHeight="1" x14ac:dyDescent="0.4">
      <c r="A390" s="2377"/>
      <c r="B390" s="2378"/>
      <c r="C390" s="1860" t="s">
        <v>8606</v>
      </c>
      <c r="D390" s="1860"/>
      <c r="E390" s="1860"/>
      <c r="F390" s="1860"/>
      <c r="G390" s="1860"/>
      <c r="H390" s="1860"/>
      <c r="I390" s="1860" t="s">
        <v>9037</v>
      </c>
      <c r="J390" s="1860"/>
      <c r="K390" s="1860"/>
      <c r="L390" s="1860"/>
      <c r="M390" s="1911" t="s">
        <v>7933</v>
      </c>
      <c r="N390" s="1911"/>
      <c r="O390" s="1911"/>
      <c r="P390" s="1911"/>
      <c r="Q390" s="1911"/>
      <c r="R390" s="1911"/>
      <c r="S390" s="1911"/>
      <c r="T390" s="1911"/>
      <c r="U390" s="1911"/>
      <c r="V390" s="1911"/>
      <c r="W390" s="1860" t="s">
        <v>8607</v>
      </c>
      <c r="X390" s="1860"/>
      <c r="Y390" s="1860"/>
      <c r="Z390" s="1860"/>
      <c r="AA390" s="1918" t="s">
        <v>7933</v>
      </c>
      <c r="AB390" s="2018"/>
      <c r="AC390" s="2018"/>
      <c r="AD390" s="2018"/>
      <c r="AE390" s="2018"/>
      <c r="AF390" s="2018"/>
      <c r="AG390" s="2018"/>
      <c r="AH390" s="2018"/>
      <c r="AI390" s="2018"/>
      <c r="AJ390" s="2019"/>
    </row>
    <row r="391" spans="1:40" ht="15" customHeight="1" x14ac:dyDescent="0.4">
      <c r="A391" s="2377"/>
      <c r="B391" s="2378"/>
      <c r="C391" s="2667" t="s">
        <v>9009</v>
      </c>
      <c r="D391" s="2668"/>
      <c r="E391" s="2668"/>
      <c r="F391" s="2668"/>
      <c r="G391" s="2668"/>
      <c r="H391" s="2669"/>
      <c r="I391" s="2695"/>
      <c r="J391" s="2696"/>
      <c r="K391" s="2696"/>
      <c r="L391" s="2696"/>
      <c r="M391" s="2696"/>
      <c r="N391" s="2696"/>
      <c r="O391" s="2696"/>
      <c r="P391" s="2696"/>
      <c r="Q391" s="2696"/>
      <c r="R391" s="2696"/>
      <c r="S391" s="2696"/>
      <c r="T391" s="2696"/>
      <c r="U391" s="2696"/>
      <c r="V391" s="2696"/>
      <c r="W391" s="2696"/>
      <c r="X391" s="2696"/>
      <c r="Y391" s="2696"/>
      <c r="Z391" s="2696"/>
      <c r="AA391" s="2696"/>
      <c r="AB391" s="2696"/>
      <c r="AC391" s="2696"/>
      <c r="AD391" s="2696"/>
      <c r="AE391" s="2696"/>
      <c r="AF391" s="2696"/>
      <c r="AG391" s="2696"/>
      <c r="AH391" s="2696"/>
      <c r="AI391" s="2696"/>
      <c r="AJ391" s="2697"/>
    </row>
    <row r="392" spans="1:40" ht="18" customHeight="1" x14ac:dyDescent="0.4">
      <c r="A392" s="2377"/>
      <c r="B392" s="2378"/>
      <c r="C392" s="2667" t="s">
        <v>9010</v>
      </c>
      <c r="D392" s="2668"/>
      <c r="E392" s="2668"/>
      <c r="F392" s="2668"/>
      <c r="G392" s="2668"/>
      <c r="H392" s="2669"/>
      <c r="I392" s="2167">
        <v>4</v>
      </c>
      <c r="J392" s="2168"/>
      <c r="K392" s="2168"/>
      <c r="L392" s="2168"/>
      <c r="M392" s="2168"/>
      <c r="N392" s="2168"/>
      <c r="O392" s="2168"/>
      <c r="P392" s="2168"/>
      <c r="Q392" s="2168"/>
      <c r="R392" s="2168"/>
      <c r="S392" s="2168"/>
      <c r="T392" s="2168"/>
      <c r="U392" s="2168"/>
      <c r="V392" s="2168"/>
      <c r="W392" s="2168"/>
      <c r="X392" s="2168"/>
      <c r="Y392" s="2168"/>
      <c r="Z392" s="2671" t="s">
        <v>9011</v>
      </c>
      <c r="AA392" s="2671"/>
      <c r="AB392" s="2671"/>
      <c r="AC392" s="2671"/>
      <c r="AD392" s="2671"/>
      <c r="AE392" s="2695"/>
      <c r="AF392" s="2696"/>
      <c r="AG392" s="2696"/>
      <c r="AH392" s="2696"/>
      <c r="AI392" s="2696"/>
      <c r="AJ392" s="2697"/>
    </row>
    <row r="393" spans="1:40" ht="15" customHeight="1" x14ac:dyDescent="0.4">
      <c r="A393" s="2377"/>
      <c r="B393" s="2378"/>
      <c r="C393" s="2667" t="s">
        <v>9012</v>
      </c>
      <c r="D393" s="2668"/>
      <c r="E393" s="2668"/>
      <c r="F393" s="2668"/>
      <c r="G393" s="2668"/>
      <c r="H393" s="2669"/>
      <c r="I393" s="2695"/>
      <c r="J393" s="2696"/>
      <c r="K393" s="2696"/>
      <c r="L393" s="2696"/>
      <c r="M393" s="2696"/>
      <c r="N393" s="2696"/>
      <c r="O393" s="2696"/>
      <c r="P393" s="2696"/>
      <c r="Q393" s="2696"/>
      <c r="R393" s="2696"/>
      <c r="S393" s="2696"/>
      <c r="T393" s="2696"/>
      <c r="U393" s="2696"/>
      <c r="V393" s="2696"/>
      <c r="W393" s="2696"/>
      <c r="X393" s="2696"/>
      <c r="Y393" s="2696"/>
      <c r="Z393" s="2696"/>
      <c r="AA393" s="2696"/>
      <c r="AB393" s="2696"/>
      <c r="AC393" s="2696"/>
      <c r="AD393" s="2696"/>
      <c r="AE393" s="2696"/>
      <c r="AF393" s="2696"/>
      <c r="AG393" s="2696"/>
      <c r="AH393" s="2696"/>
      <c r="AI393" s="2696"/>
      <c r="AJ393" s="2697"/>
    </row>
    <row r="394" spans="1:40" ht="15" customHeight="1" x14ac:dyDescent="0.4">
      <c r="A394" s="2377"/>
      <c r="B394" s="2378"/>
      <c r="C394" s="2698" t="s">
        <v>9013</v>
      </c>
      <c r="D394" s="2668"/>
      <c r="E394" s="2668"/>
      <c r="F394" s="2668"/>
      <c r="G394" s="2668"/>
      <c r="H394" s="2669"/>
      <c r="I394" s="1884" t="s">
        <v>9014</v>
      </c>
      <c r="J394" s="1909"/>
      <c r="K394" s="2685"/>
      <c r="L394" s="2685"/>
      <c r="M394" s="2685"/>
      <c r="N394" s="2685"/>
      <c r="O394" s="2685"/>
      <c r="P394" s="1916" t="s">
        <v>9015</v>
      </c>
      <c r="Q394" s="2681"/>
      <c r="R394" s="1884" t="s">
        <v>9016</v>
      </c>
      <c r="S394" s="1909"/>
      <c r="T394" s="2685"/>
      <c r="U394" s="2685"/>
      <c r="V394" s="2685"/>
      <c r="W394" s="2685"/>
      <c r="X394" s="2685"/>
      <c r="Y394" s="1916" t="s">
        <v>9015</v>
      </c>
      <c r="Z394" s="1916"/>
      <c r="AA394" s="2702" t="s">
        <v>9017</v>
      </c>
      <c r="AB394" s="2703"/>
      <c r="AC394" s="2704"/>
      <c r="AD394" s="2685"/>
      <c r="AE394" s="2685"/>
      <c r="AF394" s="2685"/>
      <c r="AG394" s="2685"/>
      <c r="AH394" s="2685"/>
      <c r="AI394" s="1916" t="s">
        <v>9015</v>
      </c>
      <c r="AJ394" s="1917"/>
    </row>
    <row r="395" spans="1:40" ht="27" customHeight="1" x14ac:dyDescent="0.4">
      <c r="A395" s="2377"/>
      <c r="B395" s="2378"/>
      <c r="C395" s="2699"/>
      <c r="D395" s="2700"/>
      <c r="E395" s="2700"/>
      <c r="F395" s="2700"/>
      <c r="G395" s="2700"/>
      <c r="H395" s="2701"/>
      <c r="I395" s="1884" t="s">
        <v>9018</v>
      </c>
      <c r="J395" s="1981"/>
      <c r="K395" s="1981"/>
      <c r="L395" s="1909"/>
      <c r="M395" s="2685"/>
      <c r="N395" s="2685"/>
      <c r="O395" s="2685"/>
      <c r="P395" s="1916" t="s">
        <v>9019</v>
      </c>
      <c r="Q395" s="2681"/>
      <c r="R395" s="1884" t="s">
        <v>9020</v>
      </c>
      <c r="S395" s="1981"/>
      <c r="T395" s="1981"/>
      <c r="U395" s="1981"/>
      <c r="V395" s="1981"/>
      <c r="W395" s="1981"/>
      <c r="X395" s="1909"/>
      <c r="Y395" s="1972"/>
      <c r="Z395" s="1973"/>
      <c r="AA395" s="1973"/>
      <c r="AB395" s="1973"/>
      <c r="AC395" s="1973"/>
      <c r="AD395" s="1973"/>
      <c r="AE395" s="1973"/>
      <c r="AF395" s="1973"/>
      <c r="AG395" s="1973"/>
      <c r="AH395" s="1973"/>
      <c r="AI395" s="1973"/>
      <c r="AJ395" s="1974"/>
    </row>
    <row r="396" spans="1:40" ht="15" customHeight="1" x14ac:dyDescent="0.4">
      <c r="A396" s="2377"/>
      <c r="B396" s="2378"/>
      <c r="C396" s="2670" t="s">
        <v>9021</v>
      </c>
      <c r="D396" s="2671"/>
      <c r="E396" s="2671"/>
      <c r="F396" s="2671"/>
      <c r="G396" s="2671"/>
      <c r="H396" s="2672"/>
      <c r="I396" s="1919"/>
      <c r="J396" s="1920"/>
      <c r="K396" s="1920"/>
      <c r="L396" s="1920"/>
      <c r="M396" s="1920"/>
      <c r="N396" s="1920"/>
      <c r="O396" s="1920"/>
      <c r="P396" s="1916" t="s">
        <v>8694</v>
      </c>
      <c r="Q396" s="2681"/>
      <c r="R396" s="2682"/>
      <c r="S396" s="2683"/>
      <c r="T396" s="2683"/>
      <c r="U396" s="2683"/>
      <c r="V396" s="2683"/>
      <c r="W396" s="2683"/>
      <c r="X396" s="2683"/>
      <c r="Y396" s="2683"/>
      <c r="Z396" s="2683"/>
      <c r="AA396" s="2683"/>
      <c r="AB396" s="2683"/>
      <c r="AC396" s="2683"/>
      <c r="AD396" s="2683"/>
      <c r="AE396" s="2683"/>
      <c r="AF396" s="2683"/>
      <c r="AG396" s="2683"/>
      <c r="AH396" s="2683"/>
      <c r="AI396" s="2683"/>
      <c r="AJ396" s="2684"/>
    </row>
    <row r="397" spans="1:40" ht="15" customHeight="1" x14ac:dyDescent="0.4">
      <c r="A397" s="2377"/>
      <c r="B397" s="2378"/>
      <c r="C397" s="2670" t="s">
        <v>9022</v>
      </c>
      <c r="D397" s="2671"/>
      <c r="E397" s="2671"/>
      <c r="F397" s="2671"/>
      <c r="G397" s="2671"/>
      <c r="H397" s="2672"/>
      <c r="I397" s="1919"/>
      <c r="J397" s="1920"/>
      <c r="K397" s="1920"/>
      <c r="L397" s="1920"/>
      <c r="M397" s="1920"/>
      <c r="N397" s="1920"/>
      <c r="O397" s="1920"/>
      <c r="P397" s="1916" t="s">
        <v>9023</v>
      </c>
      <c r="Q397" s="2681"/>
      <c r="R397" s="1884" t="s">
        <v>9024</v>
      </c>
      <c r="S397" s="1981"/>
      <c r="T397" s="1981"/>
      <c r="U397" s="1981"/>
      <c r="V397" s="1981"/>
      <c r="W397" s="1909"/>
      <c r="X397" s="1919"/>
      <c r="Y397" s="1920"/>
      <c r="Z397" s="1920"/>
      <c r="AA397" s="1920"/>
      <c r="AB397" s="1920"/>
      <c r="AC397" s="1920"/>
      <c r="AD397" s="1920"/>
      <c r="AE397" s="1916" t="s">
        <v>9023</v>
      </c>
      <c r="AF397" s="1916"/>
      <c r="AG397" s="1916"/>
      <c r="AH397" s="1916"/>
      <c r="AI397" s="1916"/>
      <c r="AJ397" s="1917"/>
    </row>
    <row r="398" spans="1:40" ht="15" customHeight="1" x14ac:dyDescent="0.15">
      <c r="A398" s="2679" t="s">
        <v>9065</v>
      </c>
      <c r="B398" s="2680"/>
      <c r="C398" s="2670" t="s">
        <v>9025</v>
      </c>
      <c r="D398" s="2671"/>
      <c r="E398" s="2671"/>
      <c r="F398" s="2671"/>
      <c r="G398" s="2671"/>
      <c r="H398" s="2671"/>
      <c r="I398" s="2671"/>
      <c r="J398" s="2671"/>
      <c r="K398" s="2671"/>
      <c r="L398" s="2671"/>
      <c r="M398" s="2671"/>
      <c r="N398" s="2671"/>
      <c r="O398" s="2671"/>
      <c r="P398" s="2671"/>
      <c r="Q398" s="2672"/>
      <c r="R398" s="1920"/>
      <c r="S398" s="1920"/>
      <c r="T398" s="1920"/>
      <c r="U398" s="1920"/>
      <c r="V398" s="1920"/>
      <c r="W398" s="1920"/>
      <c r="X398" s="1920"/>
      <c r="Y398" s="1920"/>
      <c r="Z398" s="1920"/>
      <c r="AA398" s="1920"/>
      <c r="AB398" s="1920"/>
      <c r="AC398" s="1920"/>
      <c r="AD398" s="1920"/>
      <c r="AE398" s="1916" t="s">
        <v>9045</v>
      </c>
      <c r="AF398" s="1916"/>
      <c r="AG398" s="1916"/>
      <c r="AH398" s="1916"/>
      <c r="AI398" s="1916"/>
      <c r="AJ398" s="1917"/>
    </row>
    <row r="399" spans="1:40" ht="18" customHeight="1" x14ac:dyDescent="0.15">
      <c r="A399" s="808"/>
      <c r="B399" s="809"/>
      <c r="C399" s="2670" t="s">
        <v>8641</v>
      </c>
      <c r="D399" s="2671"/>
      <c r="E399" s="2671"/>
      <c r="F399" s="2671"/>
      <c r="G399" s="2671"/>
      <c r="H399" s="2672"/>
      <c r="I399" s="1982"/>
      <c r="J399" s="1983"/>
      <c r="K399" s="1983"/>
      <c r="L399" s="1983"/>
      <c r="M399" s="1983"/>
      <c r="N399" s="1983"/>
      <c r="O399" s="1983"/>
      <c r="P399" s="1983"/>
      <c r="Q399" s="1983"/>
      <c r="R399" s="1983"/>
      <c r="S399" s="1983"/>
      <c r="T399" s="1983"/>
      <c r="U399" s="1983"/>
      <c r="V399" s="1983"/>
      <c r="W399" s="1983"/>
      <c r="X399" s="1983"/>
      <c r="Y399" s="1983"/>
      <c r="Z399" s="1983"/>
      <c r="AA399" s="1983"/>
      <c r="AB399" s="1983"/>
      <c r="AC399" s="1983"/>
      <c r="AD399" s="1983"/>
      <c r="AE399" s="1983"/>
      <c r="AF399" s="1983"/>
      <c r="AG399" s="1983"/>
      <c r="AH399" s="1983"/>
      <c r="AI399" s="1983"/>
      <c r="AJ399" s="1984"/>
      <c r="AL399" s="626" t="b">
        <v>0</v>
      </c>
      <c r="AM399" s="626" t="b">
        <v>0</v>
      </c>
      <c r="AN399" s="626" t="b">
        <v>0</v>
      </c>
    </row>
    <row r="400" spans="1:40" ht="15" customHeight="1" x14ac:dyDescent="0.15">
      <c r="A400" s="808"/>
      <c r="B400" s="809"/>
      <c r="C400" s="2667" t="s">
        <v>1909</v>
      </c>
      <c r="D400" s="2668"/>
      <c r="E400" s="2668"/>
      <c r="F400" s="2668"/>
      <c r="G400" s="2668"/>
      <c r="H400" s="2669"/>
      <c r="I400" s="1972"/>
      <c r="J400" s="1973"/>
      <c r="K400" s="1973"/>
      <c r="L400" s="1973"/>
      <c r="M400" s="1973"/>
      <c r="N400" s="1973"/>
      <c r="O400" s="1973"/>
      <c r="P400" s="1973"/>
      <c r="Q400" s="1973"/>
      <c r="R400" s="1973"/>
      <c r="S400" s="1973"/>
      <c r="T400" s="1973"/>
      <c r="U400" s="1973"/>
      <c r="V400" s="1973"/>
      <c r="W400" s="1973"/>
      <c r="X400" s="1973"/>
      <c r="Y400" s="1973"/>
      <c r="Z400" s="1973"/>
      <c r="AA400" s="1973"/>
      <c r="AB400" s="1973"/>
      <c r="AC400" s="1973"/>
      <c r="AD400" s="1973"/>
      <c r="AE400" s="1973"/>
      <c r="AF400" s="1973"/>
      <c r="AG400" s="1973"/>
      <c r="AH400" s="1973"/>
      <c r="AI400" s="1973"/>
      <c r="AJ400" s="1974"/>
    </row>
    <row r="401" spans="1:67" ht="15" customHeight="1" x14ac:dyDescent="0.15">
      <c r="A401" s="808"/>
      <c r="B401" s="809"/>
      <c r="C401" s="2670" t="s">
        <v>8643</v>
      </c>
      <c r="D401" s="2671"/>
      <c r="E401" s="2671"/>
      <c r="F401" s="2671"/>
      <c r="G401" s="2671"/>
      <c r="H401" s="2672"/>
      <c r="I401" s="1972"/>
      <c r="J401" s="1973"/>
      <c r="K401" s="1973"/>
      <c r="L401" s="1973"/>
      <c r="M401" s="1973"/>
      <c r="N401" s="1973"/>
      <c r="O401" s="1973"/>
      <c r="P401" s="1973"/>
      <c r="Q401" s="1973"/>
      <c r="R401" s="1973"/>
      <c r="S401" s="1973"/>
      <c r="T401" s="1973"/>
      <c r="U401" s="1973"/>
      <c r="V401" s="1973"/>
      <c r="W401" s="1973"/>
      <c r="X401" s="1973"/>
      <c r="Y401" s="1973"/>
      <c r="Z401" s="1973"/>
      <c r="AA401" s="1973"/>
      <c r="AB401" s="1973"/>
      <c r="AC401" s="1973"/>
      <c r="AD401" s="1973"/>
      <c r="AE401" s="1973"/>
      <c r="AF401" s="1973"/>
      <c r="AG401" s="1973"/>
      <c r="AH401" s="1973"/>
      <c r="AI401" s="1973"/>
      <c r="AJ401" s="1974"/>
    </row>
    <row r="402" spans="1:67" ht="22.5" hidden="1" customHeight="1" x14ac:dyDescent="0.15">
      <c r="A402" s="808"/>
      <c r="B402" s="809"/>
      <c r="C402" s="855" t="s">
        <v>8849</v>
      </c>
      <c r="D402" s="2673" t="s">
        <v>9040</v>
      </c>
      <c r="E402" s="2674"/>
      <c r="F402" s="2674"/>
      <c r="G402" s="2674"/>
      <c r="H402" s="2675"/>
      <c r="I402" s="811"/>
      <c r="J402" s="846"/>
      <c r="K402" s="846"/>
      <c r="L402" s="846"/>
      <c r="M402" s="846"/>
      <c r="N402" s="869"/>
      <c r="O402" s="869"/>
      <c r="P402" s="870"/>
      <c r="Q402" s="815"/>
      <c r="R402" s="816"/>
      <c r="S402" s="816"/>
      <c r="T402" s="817">
        <v>3</v>
      </c>
      <c r="U402" s="818"/>
      <c r="V402" s="2676"/>
      <c r="W402" s="2677"/>
      <c r="X402" s="2677"/>
      <c r="Y402" s="2677"/>
      <c r="Z402" s="2677"/>
      <c r="AA402" s="2678"/>
      <c r="AB402" s="1889"/>
      <c r="AC402" s="2396"/>
      <c r="AD402" s="2396"/>
      <c r="AE402" s="2396"/>
      <c r="AF402" s="2396"/>
      <c r="AG402" s="2396"/>
      <c r="AH402" s="2396"/>
      <c r="AI402" s="2396"/>
      <c r="AJ402" s="2397"/>
      <c r="AM402" s="627">
        <v>0</v>
      </c>
      <c r="AO402" s="627">
        <v>2</v>
      </c>
      <c r="AP402" s="627">
        <v>2</v>
      </c>
    </row>
    <row r="403" spans="1:67" ht="23.1" customHeight="1" x14ac:dyDescent="0.15">
      <c r="A403" s="808"/>
      <c r="B403" s="809"/>
      <c r="C403" s="2645" t="s">
        <v>8849</v>
      </c>
      <c r="D403" s="2648" t="s">
        <v>9028</v>
      </c>
      <c r="E403" s="2649"/>
      <c r="F403" s="2649"/>
      <c r="G403" s="2649"/>
      <c r="H403" s="2650"/>
      <c r="I403" s="862">
        <v>1</v>
      </c>
      <c r="J403" s="863" t="str">
        <f>IF(ISNA(VLOOKUP(I403, 出力変換_夜間支援等体制加算,4,FALSE)),0, VLOOKUP(I403, 出力変換_夜間支援等体制加算,4,FALSE)) &amp; ""</f>
        <v>1</v>
      </c>
      <c r="K403" s="864" t="s">
        <v>9041</v>
      </c>
      <c r="L403" s="863" t="str">
        <f>IF(ISNA(VLOOKUP(K403, 取込変換_夜間支援等体制加算,2,FALSE)),1, VLOOKUP(K403, 取込変換_夜間支援等体制加算,2,FALSE)) &amp; ""</f>
        <v>1</v>
      </c>
      <c r="M403" s="865"/>
      <c r="N403" s="865"/>
      <c r="O403" s="865"/>
      <c r="P403" s="866"/>
      <c r="Q403" s="2651" t="s">
        <v>9042</v>
      </c>
      <c r="R403" s="2652"/>
      <c r="S403" s="2652"/>
      <c r="T403" s="2652"/>
      <c r="U403" s="2653"/>
      <c r="V403" s="2518"/>
      <c r="W403" s="2519"/>
      <c r="X403" s="2519"/>
      <c r="Y403" s="2519"/>
      <c r="Z403" s="2519"/>
      <c r="AA403" s="2654"/>
      <c r="AB403" s="1889"/>
      <c r="AC403" s="2396"/>
      <c r="AD403" s="2396"/>
      <c r="AE403" s="2396"/>
      <c r="AF403" s="2396"/>
      <c r="AG403" s="2396"/>
      <c r="AH403" s="2396"/>
      <c r="AI403" s="2396"/>
      <c r="AJ403" s="2397"/>
      <c r="AL403" s="627">
        <v>2</v>
      </c>
      <c r="AM403" s="627">
        <v>0</v>
      </c>
    </row>
    <row r="404" spans="1:67" ht="23.1" customHeight="1" x14ac:dyDescent="0.15">
      <c r="A404" s="808"/>
      <c r="B404" s="809"/>
      <c r="C404" s="2646"/>
      <c r="D404" s="2655" t="s">
        <v>9031</v>
      </c>
      <c r="E404" s="2656"/>
      <c r="F404" s="2656"/>
      <c r="G404" s="2656"/>
      <c r="H404" s="2657"/>
      <c r="I404" s="604"/>
      <c r="J404" s="822"/>
      <c r="K404" s="606"/>
      <c r="L404" s="823"/>
      <c r="M404" s="824"/>
      <c r="N404" s="825"/>
      <c r="P404" s="826" t="s">
        <v>8694</v>
      </c>
      <c r="Q404" s="2658" t="s">
        <v>9032</v>
      </c>
      <c r="R404" s="2659"/>
      <c r="S404" s="2659"/>
      <c r="T404" s="2659"/>
      <c r="U404" s="2659"/>
      <c r="V404" s="2659"/>
      <c r="W404" s="2659"/>
      <c r="X404" s="2659"/>
      <c r="Y404" s="2659"/>
      <c r="Z404" s="2659"/>
      <c r="AA404" s="2660"/>
      <c r="AB404" s="2112"/>
      <c r="AC404" s="2113"/>
      <c r="AD404" s="2113"/>
      <c r="AE404" s="2113"/>
      <c r="AF404" s="2113"/>
      <c r="AG404" s="2113"/>
      <c r="AH404" s="2113"/>
      <c r="AI404" s="2113"/>
      <c r="AJ404" s="2635"/>
      <c r="AM404" s="627">
        <v>0</v>
      </c>
    </row>
    <row r="405" spans="1:67" ht="22.9" customHeight="1" x14ac:dyDescent="0.15">
      <c r="A405" s="808"/>
      <c r="B405" s="809"/>
      <c r="C405" s="2646"/>
      <c r="D405" s="2661" t="s">
        <v>9033</v>
      </c>
      <c r="E405" s="2662"/>
      <c r="F405" s="2662"/>
      <c r="G405" s="2662"/>
      <c r="H405" s="2663"/>
      <c r="I405" s="819">
        <v>1</v>
      </c>
      <c r="J405" s="820" t="str">
        <f>IF(ISNA(VLOOKUP(I405, 出力変換_夜間支援等体制加算Ⅰ加配職員体制の有無_付7,4,FALSE)),0, VLOOKUP(I405, 出力変換_夜間支援等体制加算Ⅰ加配職員体制の有無_付7,4,FALSE)) &amp; ""</f>
        <v>01</v>
      </c>
      <c r="K405" s="821" t="s">
        <v>9029</v>
      </c>
      <c r="L405" s="820" t="str">
        <f>IF(ISNA(VLOOKUP(K405, 取込変換_夜間支援等体制加算Ⅰ加配職員体制の有無_付7,2,FALSE)),1, VLOOKUP(K405, 取込変換_夜間支援等体制加算Ⅰ加配職員体制の有無_付7,2,FALSE)) &amp; ""</f>
        <v>1</v>
      </c>
      <c r="M405" s="819"/>
      <c r="N405" s="819"/>
      <c r="O405" s="819"/>
      <c r="P405" s="819"/>
      <c r="Q405" s="2664"/>
      <c r="R405" s="2665"/>
      <c r="S405" s="2665"/>
      <c r="T405" s="2665"/>
      <c r="U405" s="2665"/>
      <c r="V405" s="2665"/>
      <c r="W405" s="2665"/>
      <c r="X405" s="2665"/>
      <c r="Y405" s="2665"/>
      <c r="Z405" s="2665"/>
      <c r="AA405" s="2666"/>
      <c r="AB405" s="1889"/>
      <c r="AC405" s="2396"/>
      <c r="AD405" s="2396"/>
      <c r="AE405" s="2396"/>
      <c r="AF405" s="2396"/>
      <c r="AG405" s="2396"/>
      <c r="AH405" s="2396"/>
      <c r="AI405" s="2396"/>
      <c r="AJ405" s="2397"/>
    </row>
    <row r="406" spans="1:67" s="850" customFormat="1" ht="18" customHeight="1" thickBot="1" x14ac:dyDescent="0.2">
      <c r="A406" s="827"/>
      <c r="B406" s="828"/>
      <c r="C406" s="2647"/>
      <c r="D406" s="2642" t="s">
        <v>9034</v>
      </c>
      <c r="E406" s="2643"/>
      <c r="F406" s="2643"/>
      <c r="G406" s="2643"/>
      <c r="H406" s="2644"/>
      <c r="I406" s="829">
        <v>1</v>
      </c>
      <c r="J406" s="830"/>
      <c r="K406" s="830"/>
      <c r="L406" s="830"/>
      <c r="M406" s="830"/>
      <c r="N406" s="831"/>
      <c r="O406" s="831"/>
      <c r="P406" s="831"/>
      <c r="Q406" s="831"/>
      <c r="R406" s="831"/>
      <c r="S406" s="831"/>
      <c r="T406" s="832"/>
      <c r="U406" s="832"/>
      <c r="V406" s="832"/>
      <c r="W406" s="832"/>
      <c r="X406" s="832"/>
      <c r="Y406" s="832"/>
      <c r="Z406" s="832"/>
      <c r="AA406" s="832"/>
      <c r="AB406" s="832"/>
      <c r="AC406" s="832"/>
      <c r="AD406" s="832"/>
      <c r="AE406" s="832"/>
      <c r="AF406" s="832"/>
      <c r="AG406" s="832"/>
      <c r="AH406" s="832"/>
      <c r="AI406" s="832"/>
      <c r="AJ406" s="833"/>
      <c r="AK406" s="627"/>
      <c r="AL406" s="627"/>
      <c r="AM406" s="627"/>
      <c r="AN406" s="626"/>
      <c r="AO406" s="627"/>
      <c r="AP406" s="627"/>
      <c r="AQ406" s="627"/>
      <c r="AR406" s="627"/>
      <c r="AS406" s="627"/>
      <c r="AT406" s="627"/>
      <c r="AU406" s="627"/>
      <c r="AV406" s="777"/>
      <c r="AW406" s="777"/>
      <c r="AX406" s="627"/>
      <c r="AY406" s="627"/>
      <c r="AZ406" s="627"/>
      <c r="BA406" s="626"/>
      <c r="BB406" s="626"/>
      <c r="BC406" s="627"/>
      <c r="BD406" s="627"/>
      <c r="BE406" s="627"/>
      <c r="BF406" s="627"/>
      <c r="BG406" s="627"/>
      <c r="BH406" s="627"/>
      <c r="BI406" s="627"/>
      <c r="BJ406" s="627"/>
      <c r="BK406" s="627"/>
      <c r="BL406" s="627"/>
      <c r="BM406" s="627"/>
      <c r="BN406" s="671"/>
      <c r="BO406" s="671"/>
    </row>
    <row r="407" spans="1:67" s="850" customFormat="1" ht="18" hidden="1" customHeight="1" x14ac:dyDescent="0.15">
      <c r="A407" s="851" t="s">
        <v>8755</v>
      </c>
      <c r="B407" s="851"/>
      <c r="C407" s="852"/>
      <c r="D407" s="839"/>
      <c r="E407" s="839"/>
      <c r="F407" s="839"/>
      <c r="G407" s="839"/>
      <c r="H407" s="839"/>
      <c r="I407" s="841"/>
      <c r="J407" s="842"/>
      <c r="K407" s="842"/>
      <c r="L407" s="842"/>
      <c r="M407" s="842"/>
      <c r="N407" s="843"/>
      <c r="O407" s="843"/>
      <c r="P407" s="843"/>
      <c r="Q407" s="843"/>
      <c r="R407" s="843"/>
      <c r="S407" s="843"/>
      <c r="T407" s="844"/>
      <c r="U407" s="844"/>
      <c r="V407" s="844"/>
      <c r="W407" s="844"/>
      <c r="X407" s="844"/>
      <c r="Y407" s="844"/>
      <c r="Z407" s="844"/>
      <c r="AA407" s="844"/>
      <c r="AB407" s="844"/>
      <c r="AC407" s="844"/>
      <c r="AD407" s="844"/>
      <c r="AE407" s="844"/>
      <c r="AF407" s="844"/>
      <c r="AG407" s="844"/>
      <c r="AH407" s="844"/>
      <c r="AI407" s="844"/>
      <c r="AJ407" s="844"/>
      <c r="AK407" s="627"/>
      <c r="AL407" s="627"/>
      <c r="AM407" s="627"/>
      <c r="AN407" s="626"/>
      <c r="AO407" s="627"/>
      <c r="AP407" s="627"/>
      <c r="AQ407" s="627"/>
      <c r="AR407" s="627"/>
      <c r="AS407" s="627"/>
      <c r="AT407" s="627"/>
      <c r="AU407" s="627"/>
      <c r="AV407" s="777"/>
      <c r="AW407" s="777"/>
      <c r="AX407" s="627"/>
      <c r="AY407" s="627"/>
      <c r="AZ407" s="627"/>
      <c r="BA407" s="626"/>
      <c r="BB407" s="626"/>
      <c r="BC407" s="627"/>
      <c r="BD407" s="627"/>
      <c r="BE407" s="627"/>
      <c r="BF407" s="627"/>
      <c r="BG407" s="627"/>
      <c r="BH407" s="627"/>
      <c r="BI407" s="627"/>
      <c r="BJ407" s="627"/>
      <c r="BK407" s="627"/>
      <c r="BL407" s="627"/>
      <c r="BM407" s="627"/>
      <c r="BN407" s="671"/>
      <c r="BO407" s="671"/>
    </row>
    <row r="408" spans="1:67" s="850" customFormat="1" ht="18" hidden="1" customHeight="1" x14ac:dyDescent="0.15">
      <c r="A408" s="851" t="s">
        <v>8755</v>
      </c>
      <c r="B408" s="851"/>
      <c r="C408" s="852"/>
      <c r="D408" s="839"/>
      <c r="E408" s="839"/>
      <c r="F408" s="839"/>
      <c r="G408" s="839"/>
      <c r="H408" s="839"/>
      <c r="I408" s="841"/>
      <c r="J408" s="842"/>
      <c r="K408" s="842"/>
      <c r="L408" s="842"/>
      <c r="M408" s="842"/>
      <c r="N408" s="843"/>
      <c r="O408" s="843"/>
      <c r="P408" s="843"/>
      <c r="Q408" s="843"/>
      <c r="R408" s="843"/>
      <c r="S408" s="843"/>
      <c r="T408" s="844"/>
      <c r="U408" s="844"/>
      <c r="V408" s="844"/>
      <c r="W408" s="844"/>
      <c r="X408" s="844"/>
      <c r="Y408" s="844"/>
      <c r="Z408" s="844"/>
      <c r="AA408" s="844"/>
      <c r="AB408" s="844"/>
      <c r="AC408" s="844"/>
      <c r="AD408" s="844"/>
      <c r="AE408" s="844"/>
      <c r="AF408" s="844"/>
      <c r="AG408" s="844"/>
      <c r="AH408" s="844"/>
      <c r="AI408" s="844"/>
      <c r="AJ408" s="844"/>
      <c r="AK408" s="627"/>
      <c r="AL408" s="627"/>
      <c r="AM408" s="627"/>
      <c r="AN408" s="626"/>
      <c r="AO408" s="627"/>
      <c r="AP408" s="627"/>
      <c r="AQ408" s="627"/>
      <c r="AR408" s="627"/>
      <c r="AS408" s="627"/>
      <c r="AT408" s="627"/>
      <c r="AU408" s="627"/>
      <c r="AV408" s="777"/>
      <c r="AW408" s="777"/>
      <c r="AX408" s="627"/>
      <c r="AY408" s="627"/>
      <c r="AZ408" s="627"/>
      <c r="BA408" s="626"/>
      <c r="BB408" s="626"/>
      <c r="BC408" s="627"/>
      <c r="BD408" s="627"/>
      <c r="BE408" s="627"/>
      <c r="BF408" s="627"/>
      <c r="BG408" s="627"/>
      <c r="BH408" s="627"/>
      <c r="BI408" s="627"/>
      <c r="BJ408" s="627"/>
      <c r="BK408" s="627"/>
      <c r="BL408" s="627"/>
      <c r="BM408" s="627"/>
      <c r="BN408" s="671"/>
      <c r="BO408" s="671"/>
    </row>
    <row r="409" spans="1:67" s="850" customFormat="1" ht="18" hidden="1" customHeight="1" x14ac:dyDescent="0.15">
      <c r="A409" s="851" t="s">
        <v>8755</v>
      </c>
      <c r="B409" s="851"/>
      <c r="C409" s="852"/>
      <c r="D409" s="839"/>
      <c r="E409" s="839"/>
      <c r="F409" s="839"/>
      <c r="G409" s="839"/>
      <c r="H409" s="839"/>
      <c r="I409" s="841"/>
      <c r="J409" s="842"/>
      <c r="K409" s="842"/>
      <c r="L409" s="842"/>
      <c r="M409" s="842"/>
      <c r="N409" s="843"/>
      <c r="O409" s="843"/>
      <c r="P409" s="843"/>
      <c r="Q409" s="843"/>
      <c r="R409" s="843"/>
      <c r="S409" s="843"/>
      <c r="T409" s="844"/>
      <c r="U409" s="844"/>
      <c r="V409" s="844"/>
      <c r="W409" s="844"/>
      <c r="X409" s="844"/>
      <c r="Y409" s="844"/>
      <c r="Z409" s="844"/>
      <c r="AA409" s="844"/>
      <c r="AB409" s="844"/>
      <c r="AC409" s="844"/>
      <c r="AD409" s="844"/>
      <c r="AE409" s="844"/>
      <c r="AF409" s="844"/>
      <c r="AG409" s="844"/>
      <c r="AH409" s="844"/>
      <c r="AI409" s="844"/>
      <c r="AJ409" s="844"/>
      <c r="AK409" s="627"/>
      <c r="AL409" s="627"/>
      <c r="AM409" s="627"/>
      <c r="AN409" s="626"/>
      <c r="AO409" s="627"/>
      <c r="AP409" s="627"/>
      <c r="AQ409" s="627"/>
      <c r="AR409" s="627"/>
      <c r="AS409" s="627"/>
      <c r="AT409" s="627"/>
      <c r="AU409" s="627"/>
      <c r="AV409" s="777"/>
      <c r="AW409" s="777"/>
      <c r="AX409" s="627"/>
      <c r="AY409" s="627"/>
      <c r="AZ409" s="627"/>
      <c r="BA409" s="626"/>
      <c r="BB409" s="626"/>
      <c r="BC409" s="627"/>
      <c r="BD409" s="627"/>
      <c r="BE409" s="627"/>
      <c r="BF409" s="627"/>
      <c r="BG409" s="627"/>
      <c r="BH409" s="627"/>
      <c r="BI409" s="627"/>
      <c r="BJ409" s="627"/>
      <c r="BK409" s="627"/>
      <c r="BL409" s="627"/>
      <c r="BM409" s="627"/>
      <c r="BN409" s="671"/>
      <c r="BO409" s="671"/>
    </row>
    <row r="410" spans="1:67" s="850" customFormat="1" ht="18" hidden="1" customHeight="1" x14ac:dyDescent="0.15">
      <c r="A410" s="851" t="s">
        <v>8755</v>
      </c>
      <c r="B410" s="851"/>
      <c r="C410" s="852"/>
      <c r="D410" s="839"/>
      <c r="E410" s="839"/>
      <c r="F410" s="839"/>
      <c r="G410" s="839"/>
      <c r="H410" s="839"/>
      <c r="I410" s="841"/>
      <c r="J410" s="842"/>
      <c r="K410" s="842"/>
      <c r="L410" s="842"/>
      <c r="M410" s="842"/>
      <c r="N410" s="843"/>
      <c r="O410" s="843"/>
      <c r="P410" s="843"/>
      <c r="Q410" s="843"/>
      <c r="R410" s="843"/>
      <c r="S410" s="843"/>
      <c r="T410" s="844"/>
      <c r="U410" s="844"/>
      <c r="V410" s="844"/>
      <c r="W410" s="844"/>
      <c r="X410" s="844"/>
      <c r="Y410" s="844"/>
      <c r="Z410" s="844"/>
      <c r="AA410" s="844"/>
      <c r="AB410" s="844"/>
      <c r="AC410" s="844"/>
      <c r="AD410" s="844"/>
      <c r="AE410" s="844"/>
      <c r="AF410" s="844"/>
      <c r="AG410" s="844"/>
      <c r="AH410" s="844"/>
      <c r="AI410" s="844"/>
      <c r="AJ410" s="844"/>
      <c r="AK410" s="627"/>
      <c r="AL410" s="627"/>
      <c r="AM410" s="627"/>
      <c r="AN410" s="626"/>
      <c r="AO410" s="627"/>
      <c r="AP410" s="627"/>
      <c r="AQ410" s="627"/>
      <c r="AR410" s="627"/>
      <c r="AS410" s="627"/>
      <c r="AT410" s="627"/>
      <c r="AU410" s="627"/>
      <c r="AV410" s="777"/>
      <c r="AW410" s="777"/>
      <c r="AX410" s="627"/>
      <c r="AY410" s="627"/>
      <c r="AZ410" s="627"/>
      <c r="BA410" s="626"/>
      <c r="BB410" s="626"/>
      <c r="BC410" s="627"/>
      <c r="BD410" s="627"/>
      <c r="BE410" s="627"/>
      <c r="BF410" s="627"/>
      <c r="BG410" s="627"/>
      <c r="BH410" s="627"/>
      <c r="BI410" s="627"/>
      <c r="BJ410" s="627"/>
      <c r="BK410" s="627"/>
      <c r="BL410" s="627"/>
      <c r="BM410" s="627"/>
      <c r="BN410" s="671"/>
      <c r="BO410" s="671"/>
    </row>
    <row r="411" spans="1:67" s="668" customFormat="1" ht="15" customHeight="1" x14ac:dyDescent="0.4">
      <c r="A411" s="804" t="s">
        <v>9003</v>
      </c>
      <c r="B411" s="805"/>
      <c r="C411" s="805"/>
      <c r="D411" s="805"/>
      <c r="E411" s="805"/>
      <c r="F411" s="805"/>
      <c r="G411" s="805"/>
      <c r="H411" s="805"/>
      <c r="I411" s="805"/>
      <c r="J411" s="805"/>
      <c r="K411" s="805"/>
      <c r="L411" s="805"/>
      <c r="M411" s="805"/>
      <c r="N411" s="805"/>
      <c r="O411" s="805"/>
      <c r="P411" s="805"/>
      <c r="Q411" s="805"/>
      <c r="R411" s="805"/>
      <c r="S411" s="805"/>
      <c r="T411" s="805"/>
      <c r="U411" s="805"/>
      <c r="V411" s="805"/>
      <c r="W411" s="805"/>
      <c r="X411" s="805"/>
      <c r="Y411" s="805"/>
      <c r="Z411" s="805"/>
      <c r="AA411" s="805"/>
      <c r="AB411" s="805"/>
      <c r="AC411" s="805"/>
      <c r="AD411" s="805"/>
      <c r="AE411" s="805"/>
      <c r="AF411" s="805"/>
      <c r="AG411" s="2708" t="s">
        <v>9066</v>
      </c>
      <c r="AH411" s="2708"/>
      <c r="AI411" s="2708"/>
      <c r="AJ411" s="2708"/>
      <c r="AK411" s="666"/>
      <c r="AL411" s="666"/>
      <c r="AM411" s="666"/>
      <c r="AN411" s="665"/>
      <c r="AO411" s="666"/>
      <c r="AP411" s="666"/>
      <c r="AQ411" s="666"/>
      <c r="AR411" s="666"/>
      <c r="AS411" s="666"/>
      <c r="AT411" s="666"/>
      <c r="AU411" s="666"/>
      <c r="AV411" s="806"/>
      <c r="AW411" s="806"/>
      <c r="AX411" s="666"/>
      <c r="AY411" s="666"/>
      <c r="AZ411" s="666"/>
      <c r="BA411" s="626"/>
      <c r="BB411" s="626"/>
      <c r="BC411" s="627"/>
      <c r="BD411" s="627"/>
      <c r="BE411" s="627"/>
      <c r="BF411" s="627"/>
      <c r="BG411" s="627"/>
      <c r="BH411" s="627"/>
      <c r="BI411" s="627"/>
      <c r="BJ411" s="627"/>
      <c r="BK411" s="627"/>
      <c r="BL411" s="627"/>
      <c r="BM411" s="627"/>
      <c r="BN411" s="671"/>
      <c r="BO411" s="671"/>
    </row>
    <row r="412" spans="1:67" s="668" customFormat="1" ht="15" customHeight="1" x14ac:dyDescent="0.4">
      <c r="A412" s="805"/>
      <c r="B412" s="805"/>
      <c r="C412" s="805"/>
      <c r="D412" s="805"/>
      <c r="E412" s="805"/>
      <c r="F412" s="805"/>
      <c r="G412" s="805"/>
      <c r="H412" s="805"/>
      <c r="I412" s="805"/>
      <c r="J412" s="805"/>
      <c r="K412" s="805"/>
      <c r="L412" s="805"/>
      <c r="M412" s="805"/>
      <c r="N412" s="805"/>
      <c r="O412" s="805"/>
      <c r="P412" s="805"/>
      <c r="Q412" s="805"/>
      <c r="R412" s="805"/>
      <c r="S412" s="805"/>
      <c r="T412" s="805"/>
      <c r="U412" s="805"/>
      <c r="V412" s="805"/>
      <c r="W412" s="805"/>
      <c r="X412" s="805"/>
      <c r="Y412" s="805"/>
      <c r="Z412" s="805"/>
      <c r="AA412" s="805"/>
      <c r="AB412" s="805"/>
      <c r="AC412" s="805"/>
      <c r="AD412" s="805"/>
      <c r="AE412" s="805"/>
      <c r="AF412" s="805"/>
      <c r="AG412" s="805"/>
      <c r="AH412" s="805"/>
      <c r="AI412" s="805"/>
      <c r="AJ412" s="805"/>
      <c r="AK412" s="666"/>
      <c r="AL412" s="666"/>
      <c r="AM412" s="666"/>
      <c r="AN412" s="665"/>
      <c r="AO412" s="666"/>
      <c r="AP412" s="666"/>
      <c r="AQ412" s="666"/>
      <c r="AR412" s="666"/>
      <c r="AS412" s="666"/>
      <c r="AT412" s="666"/>
      <c r="AU412" s="666"/>
      <c r="AV412" s="806"/>
      <c r="AW412" s="806"/>
      <c r="AX412" s="666"/>
      <c r="AY412" s="666"/>
      <c r="AZ412" s="666"/>
      <c r="BA412" s="626"/>
      <c r="BB412" s="626"/>
      <c r="BC412" s="627"/>
      <c r="BD412" s="627"/>
      <c r="BE412" s="627"/>
      <c r="BF412" s="627"/>
      <c r="BG412" s="627"/>
      <c r="BH412" s="627"/>
      <c r="BI412" s="627"/>
      <c r="BJ412" s="627"/>
      <c r="BK412" s="627"/>
      <c r="BL412" s="627"/>
      <c r="BM412" s="627"/>
      <c r="BN412" s="671"/>
      <c r="BO412" s="671"/>
    </row>
    <row r="413" spans="1:67" s="668" customFormat="1" ht="15" customHeight="1" thickBot="1" x14ac:dyDescent="0.45">
      <c r="A413" s="807"/>
      <c r="B413" s="807"/>
      <c r="C413" s="807"/>
      <c r="D413" s="807"/>
      <c r="E413" s="807"/>
      <c r="F413" s="807"/>
      <c r="G413" s="807"/>
      <c r="H413" s="807"/>
      <c r="I413" s="807"/>
      <c r="J413" s="807"/>
      <c r="K413" s="807"/>
      <c r="L413" s="807"/>
      <c r="M413" s="807"/>
      <c r="N413" s="807"/>
      <c r="O413" s="807"/>
      <c r="P413" s="807"/>
      <c r="Q413" s="807"/>
      <c r="R413" s="807"/>
      <c r="S413" s="807"/>
      <c r="T413" s="807"/>
      <c r="U413" s="807"/>
      <c r="V413" s="807"/>
      <c r="W413" s="807"/>
      <c r="X413" s="807"/>
      <c r="Y413" s="2709"/>
      <c r="Z413" s="2709"/>
      <c r="AA413" s="2709"/>
      <c r="AB413" s="2710" t="s">
        <v>9005</v>
      </c>
      <c r="AC413" s="2710"/>
      <c r="AD413" s="2710"/>
      <c r="AE413" s="2711"/>
      <c r="AF413" s="2711"/>
      <c r="AG413" s="2711"/>
      <c r="AH413" s="2712" t="s">
        <v>9006</v>
      </c>
      <c r="AI413" s="2713"/>
      <c r="AJ413" s="2714"/>
      <c r="AK413" s="666"/>
      <c r="AL413" s="666"/>
      <c r="AM413" s="666"/>
      <c r="AN413" s="665"/>
      <c r="AO413" s="666"/>
      <c r="AP413" s="666"/>
      <c r="AQ413" s="666"/>
      <c r="AR413" s="666"/>
      <c r="AS413" s="666"/>
      <c r="AT413" s="666"/>
      <c r="AU413" s="666"/>
      <c r="AV413" s="806"/>
      <c r="AW413" s="806"/>
      <c r="AX413" s="666"/>
      <c r="AY413" s="666"/>
      <c r="AZ413" s="666"/>
      <c r="BA413" s="626"/>
      <c r="BB413" s="626"/>
      <c r="BC413" s="627"/>
      <c r="BD413" s="627"/>
      <c r="BE413" s="627"/>
      <c r="BF413" s="627"/>
      <c r="BG413" s="627"/>
      <c r="BH413" s="627"/>
      <c r="BI413" s="627"/>
      <c r="BJ413" s="627"/>
      <c r="BK413" s="627"/>
      <c r="BL413" s="627"/>
      <c r="BM413" s="627"/>
      <c r="BN413" s="671"/>
      <c r="BO413" s="671"/>
    </row>
    <row r="414" spans="1:67" ht="15" customHeight="1" x14ac:dyDescent="0.4">
      <c r="A414" s="2375" t="s">
        <v>9007</v>
      </c>
      <c r="B414" s="2376"/>
      <c r="C414" s="2005" t="s">
        <v>9035</v>
      </c>
      <c r="D414" s="2005"/>
      <c r="E414" s="2005"/>
      <c r="F414" s="2005"/>
      <c r="G414" s="2005"/>
      <c r="H414" s="2005"/>
      <c r="I414" s="2686"/>
      <c r="J414" s="2687"/>
      <c r="K414" s="2687"/>
      <c r="L414" s="2687"/>
      <c r="M414" s="2687"/>
      <c r="N414" s="2687"/>
      <c r="O414" s="2687"/>
      <c r="P414" s="2687"/>
      <c r="Q414" s="2687"/>
      <c r="R414" s="2687"/>
      <c r="S414" s="2687"/>
      <c r="T414" s="2687"/>
      <c r="U414" s="2687"/>
      <c r="V414" s="2687"/>
      <c r="W414" s="2687"/>
      <c r="X414" s="2687"/>
      <c r="Y414" s="2687"/>
      <c r="Z414" s="2687"/>
      <c r="AA414" s="2687"/>
      <c r="AB414" s="2687"/>
      <c r="AC414" s="2687"/>
      <c r="AD414" s="2688"/>
      <c r="AE414" s="2689" t="s">
        <v>8696</v>
      </c>
      <c r="AF414" s="2689"/>
      <c r="AG414" s="2689"/>
      <c r="AH414" s="2689"/>
      <c r="AI414" s="2690"/>
      <c r="AJ414" s="2691"/>
    </row>
    <row r="415" spans="1:67" ht="15" customHeight="1" x14ac:dyDescent="0.4">
      <c r="A415" s="2377"/>
      <c r="B415" s="2378"/>
      <c r="C415" s="1952" t="s">
        <v>8602</v>
      </c>
      <c r="D415" s="1952"/>
      <c r="E415" s="1952"/>
      <c r="F415" s="1952"/>
      <c r="G415" s="1952"/>
      <c r="H415" s="1952"/>
      <c r="I415" s="2692"/>
      <c r="J415" s="2693"/>
      <c r="K415" s="2693"/>
      <c r="L415" s="2693"/>
      <c r="M415" s="2693"/>
      <c r="N415" s="2693"/>
      <c r="O415" s="2693"/>
      <c r="P415" s="2693"/>
      <c r="Q415" s="2693"/>
      <c r="R415" s="2693"/>
      <c r="S415" s="2693"/>
      <c r="T415" s="2693"/>
      <c r="U415" s="2693"/>
      <c r="V415" s="2693"/>
      <c r="W415" s="2693"/>
      <c r="X415" s="2693"/>
      <c r="Y415" s="2693"/>
      <c r="Z415" s="2693"/>
      <c r="AA415" s="2693"/>
      <c r="AB415" s="2693"/>
      <c r="AC415" s="2693"/>
      <c r="AD415" s="2693"/>
      <c r="AE415" s="2693"/>
      <c r="AF415" s="2693"/>
      <c r="AG415" s="2693"/>
      <c r="AH415" s="2693"/>
      <c r="AI415" s="2693"/>
      <c r="AJ415" s="2694"/>
    </row>
    <row r="416" spans="1:67" ht="15" customHeight="1" x14ac:dyDescent="0.4">
      <c r="A416" s="2377"/>
      <c r="B416" s="2378"/>
      <c r="C416" s="1860" t="s">
        <v>8603</v>
      </c>
      <c r="D416" s="1860"/>
      <c r="E416" s="1860"/>
      <c r="F416" s="1860"/>
      <c r="G416" s="1860"/>
      <c r="H416" s="1860"/>
      <c r="I416" s="1956" t="s">
        <v>9067</v>
      </c>
      <c r="J416" s="1957"/>
      <c r="K416" s="1958"/>
      <c r="L416" s="1958"/>
      <c r="M416" s="1958"/>
      <c r="N416" s="1958"/>
      <c r="O416" s="1958"/>
      <c r="P416" s="1959"/>
      <c r="Q416" s="1499" t="s">
        <v>8605</v>
      </c>
      <c r="R416" s="1500"/>
      <c r="S416" s="1500"/>
      <c r="T416" s="1500"/>
      <c r="U416" s="1500"/>
      <c r="V416" s="1500"/>
      <c r="W416" s="1500"/>
      <c r="X416" s="1500"/>
      <c r="Y416" s="1500"/>
      <c r="Z416" s="1500"/>
      <c r="AA416" s="1500"/>
      <c r="AB416" s="1500"/>
      <c r="AC416" s="1500"/>
      <c r="AD416" s="1500"/>
      <c r="AE416" s="1500"/>
      <c r="AF416" s="1500"/>
      <c r="AG416" s="1500"/>
      <c r="AH416" s="1500"/>
      <c r="AI416" s="1500"/>
      <c r="AJ416" s="1501"/>
    </row>
    <row r="417" spans="1:42" ht="15" customHeight="1" x14ac:dyDescent="0.4">
      <c r="A417" s="2377"/>
      <c r="B417" s="2378"/>
      <c r="C417" s="1860"/>
      <c r="D417" s="1860"/>
      <c r="E417" s="1860"/>
      <c r="F417" s="1860"/>
      <c r="G417" s="1860"/>
      <c r="H417" s="1860"/>
      <c r="I417" s="2029" t="s">
        <v>7933</v>
      </c>
      <c r="J417" s="2029"/>
      <c r="K417" s="2029"/>
      <c r="L417" s="2029"/>
      <c r="M417" s="2029"/>
      <c r="N417" s="2029"/>
      <c r="O417" s="2029"/>
      <c r="P417" s="2029"/>
      <c r="Q417" s="2029"/>
      <c r="R417" s="2029"/>
      <c r="S417" s="2029"/>
      <c r="T417" s="2029"/>
      <c r="U417" s="2029"/>
      <c r="V417" s="2029"/>
      <c r="W417" s="2029"/>
      <c r="X417" s="2029"/>
      <c r="Y417" s="2029"/>
      <c r="Z417" s="2029"/>
      <c r="AA417" s="2029"/>
      <c r="AB417" s="2029"/>
      <c r="AC417" s="2029"/>
      <c r="AD417" s="2029"/>
      <c r="AE417" s="2029"/>
      <c r="AF417" s="2029"/>
      <c r="AG417" s="2029"/>
      <c r="AH417" s="2029"/>
      <c r="AI417" s="2029"/>
      <c r="AJ417" s="2030"/>
    </row>
    <row r="418" spans="1:42" ht="15" customHeight="1" x14ac:dyDescent="0.4">
      <c r="A418" s="2377"/>
      <c r="B418" s="2378"/>
      <c r="C418" s="1860"/>
      <c r="D418" s="1860"/>
      <c r="E418" s="1860"/>
      <c r="F418" s="1860"/>
      <c r="G418" s="1860"/>
      <c r="H418" s="1860"/>
      <c r="I418" s="1963" t="s">
        <v>7933</v>
      </c>
      <c r="J418" s="1963"/>
      <c r="K418" s="1963"/>
      <c r="L418" s="1963"/>
      <c r="M418" s="1963"/>
      <c r="N418" s="1963"/>
      <c r="O418" s="1963"/>
      <c r="P418" s="1963"/>
      <c r="Q418" s="1963"/>
      <c r="R418" s="1963"/>
      <c r="S418" s="1963"/>
      <c r="T418" s="1963"/>
      <c r="U418" s="1963"/>
      <c r="V418" s="1963"/>
      <c r="W418" s="1963"/>
      <c r="X418" s="1963"/>
      <c r="Y418" s="1963"/>
      <c r="Z418" s="1963"/>
      <c r="AA418" s="1963"/>
      <c r="AB418" s="1963"/>
      <c r="AC418" s="1963"/>
      <c r="AD418" s="1963"/>
      <c r="AE418" s="1963"/>
      <c r="AF418" s="1963"/>
      <c r="AG418" s="1963"/>
      <c r="AH418" s="1963"/>
      <c r="AI418" s="1963"/>
      <c r="AJ418" s="1964"/>
    </row>
    <row r="419" spans="1:42" ht="15" customHeight="1" x14ac:dyDescent="0.4">
      <c r="A419" s="2377"/>
      <c r="B419" s="2378"/>
      <c r="C419" s="1860" t="s">
        <v>1354</v>
      </c>
      <c r="D419" s="1860"/>
      <c r="E419" s="1860"/>
      <c r="F419" s="1860"/>
      <c r="G419" s="1860"/>
      <c r="H419" s="1860"/>
      <c r="I419" s="2705">
        <v>1</v>
      </c>
      <c r="J419" s="2706"/>
      <c r="K419" s="2706"/>
      <c r="L419" s="2706"/>
      <c r="M419" s="2706"/>
      <c r="N419" s="2706"/>
      <c r="O419" s="2706"/>
      <c r="P419" s="2706"/>
      <c r="Q419" s="2706"/>
      <c r="R419" s="2706"/>
      <c r="S419" s="2706"/>
      <c r="T419" s="2706"/>
      <c r="U419" s="2706"/>
      <c r="V419" s="2706"/>
      <c r="W419" s="2706"/>
      <c r="X419" s="2706"/>
      <c r="Y419" s="2706"/>
      <c r="Z419" s="2706"/>
      <c r="AA419" s="2706"/>
      <c r="AB419" s="2706"/>
      <c r="AC419" s="2706"/>
      <c r="AD419" s="2706"/>
      <c r="AE419" s="2706"/>
      <c r="AF419" s="2706"/>
      <c r="AG419" s="2706"/>
      <c r="AH419" s="2706"/>
      <c r="AI419" s="2706"/>
      <c r="AJ419" s="2707"/>
    </row>
    <row r="420" spans="1:42" ht="15" customHeight="1" x14ac:dyDescent="0.4">
      <c r="A420" s="2377"/>
      <c r="B420" s="2378"/>
      <c r="C420" s="1860" t="s">
        <v>8606</v>
      </c>
      <c r="D420" s="1860"/>
      <c r="E420" s="1860"/>
      <c r="F420" s="1860"/>
      <c r="G420" s="1860"/>
      <c r="H420" s="1860"/>
      <c r="I420" s="1860" t="s">
        <v>9037</v>
      </c>
      <c r="J420" s="1860"/>
      <c r="K420" s="1860"/>
      <c r="L420" s="1860"/>
      <c r="M420" s="1911" t="s">
        <v>7933</v>
      </c>
      <c r="N420" s="1911"/>
      <c r="O420" s="1911"/>
      <c r="P420" s="1911"/>
      <c r="Q420" s="1911"/>
      <c r="R420" s="1911"/>
      <c r="S420" s="1911"/>
      <c r="T420" s="1911"/>
      <c r="U420" s="1911"/>
      <c r="V420" s="1911"/>
      <c r="W420" s="1860" t="s">
        <v>8607</v>
      </c>
      <c r="X420" s="1860"/>
      <c r="Y420" s="1860"/>
      <c r="Z420" s="1860"/>
      <c r="AA420" s="1918" t="s">
        <v>7933</v>
      </c>
      <c r="AB420" s="2018"/>
      <c r="AC420" s="2018"/>
      <c r="AD420" s="2018"/>
      <c r="AE420" s="2018"/>
      <c r="AF420" s="2018"/>
      <c r="AG420" s="2018"/>
      <c r="AH420" s="2018"/>
      <c r="AI420" s="2018"/>
      <c r="AJ420" s="2019"/>
    </row>
    <row r="421" spans="1:42" ht="15" customHeight="1" x14ac:dyDescent="0.4">
      <c r="A421" s="2377"/>
      <c r="B421" s="2378"/>
      <c r="C421" s="2667" t="s">
        <v>9009</v>
      </c>
      <c r="D421" s="2668"/>
      <c r="E421" s="2668"/>
      <c r="F421" s="2668"/>
      <c r="G421" s="2668"/>
      <c r="H421" s="2669"/>
      <c r="I421" s="2695"/>
      <c r="J421" s="2696"/>
      <c r="K421" s="2696"/>
      <c r="L421" s="2696"/>
      <c r="M421" s="2696"/>
      <c r="N421" s="2696"/>
      <c r="O421" s="2696"/>
      <c r="P421" s="2696"/>
      <c r="Q421" s="2696"/>
      <c r="R421" s="2696"/>
      <c r="S421" s="2696"/>
      <c r="T421" s="2696"/>
      <c r="U421" s="2696"/>
      <c r="V421" s="2696"/>
      <c r="W421" s="2696"/>
      <c r="X421" s="2696"/>
      <c r="Y421" s="2696"/>
      <c r="Z421" s="2696"/>
      <c r="AA421" s="2696"/>
      <c r="AB421" s="2696"/>
      <c r="AC421" s="2696"/>
      <c r="AD421" s="2696"/>
      <c r="AE421" s="2696"/>
      <c r="AF421" s="2696"/>
      <c r="AG421" s="2696"/>
      <c r="AH421" s="2696"/>
      <c r="AI421" s="2696"/>
      <c r="AJ421" s="2697"/>
    </row>
    <row r="422" spans="1:42" ht="18" customHeight="1" x14ac:dyDescent="0.4">
      <c r="A422" s="2377"/>
      <c r="B422" s="2378"/>
      <c r="C422" s="2667" t="s">
        <v>9010</v>
      </c>
      <c r="D422" s="2668"/>
      <c r="E422" s="2668"/>
      <c r="F422" s="2668"/>
      <c r="G422" s="2668"/>
      <c r="H422" s="2669"/>
      <c r="I422" s="2167">
        <v>4</v>
      </c>
      <c r="J422" s="2168"/>
      <c r="K422" s="2168"/>
      <c r="L422" s="2168"/>
      <c r="M422" s="2168"/>
      <c r="N422" s="2168"/>
      <c r="O422" s="2168"/>
      <c r="P422" s="2168"/>
      <c r="Q422" s="2168"/>
      <c r="R422" s="2168"/>
      <c r="S422" s="2168"/>
      <c r="T422" s="2168"/>
      <c r="U422" s="2168"/>
      <c r="V422" s="2168"/>
      <c r="W422" s="2168"/>
      <c r="X422" s="2168"/>
      <c r="Y422" s="2168"/>
      <c r="Z422" s="2671" t="s">
        <v>9011</v>
      </c>
      <c r="AA422" s="2671"/>
      <c r="AB422" s="2671"/>
      <c r="AC422" s="2671"/>
      <c r="AD422" s="2671"/>
      <c r="AE422" s="2715"/>
      <c r="AF422" s="2716"/>
      <c r="AG422" s="2716"/>
      <c r="AH422" s="2716"/>
      <c r="AI422" s="2716"/>
      <c r="AJ422" s="2717"/>
    </row>
    <row r="423" spans="1:42" ht="15" customHeight="1" x14ac:dyDescent="0.4">
      <c r="A423" s="2377"/>
      <c r="B423" s="2378"/>
      <c r="C423" s="2667" t="s">
        <v>9012</v>
      </c>
      <c r="D423" s="2668"/>
      <c r="E423" s="2668"/>
      <c r="F423" s="2668"/>
      <c r="G423" s="2668"/>
      <c r="H423" s="2669"/>
      <c r="I423" s="2695"/>
      <c r="J423" s="2696"/>
      <c r="K423" s="2696"/>
      <c r="L423" s="2696"/>
      <c r="M423" s="2696"/>
      <c r="N423" s="2696"/>
      <c r="O423" s="2696"/>
      <c r="P423" s="2696"/>
      <c r="Q423" s="2696"/>
      <c r="R423" s="2696"/>
      <c r="S423" s="2696"/>
      <c r="T423" s="2696"/>
      <c r="U423" s="2696"/>
      <c r="V423" s="2696"/>
      <c r="W423" s="2696"/>
      <c r="X423" s="2696"/>
      <c r="Y423" s="2696"/>
      <c r="Z423" s="2696"/>
      <c r="AA423" s="2696"/>
      <c r="AB423" s="2696"/>
      <c r="AC423" s="2696"/>
      <c r="AD423" s="2696"/>
      <c r="AE423" s="2696"/>
      <c r="AF423" s="2696"/>
      <c r="AG423" s="2696"/>
      <c r="AH423" s="2696"/>
      <c r="AI423" s="2696"/>
      <c r="AJ423" s="2697"/>
    </row>
    <row r="424" spans="1:42" ht="15" customHeight="1" x14ac:dyDescent="0.4">
      <c r="A424" s="2377"/>
      <c r="B424" s="2378"/>
      <c r="C424" s="2698" t="s">
        <v>9013</v>
      </c>
      <c r="D424" s="2668"/>
      <c r="E424" s="2668"/>
      <c r="F424" s="2668"/>
      <c r="G424" s="2668"/>
      <c r="H424" s="2669"/>
      <c r="I424" s="1884" t="s">
        <v>9014</v>
      </c>
      <c r="J424" s="1909"/>
      <c r="K424" s="2685"/>
      <c r="L424" s="2685"/>
      <c r="M424" s="2685"/>
      <c r="N424" s="2685"/>
      <c r="O424" s="2685"/>
      <c r="P424" s="1916" t="s">
        <v>9015</v>
      </c>
      <c r="Q424" s="2681"/>
      <c r="R424" s="1884" t="s">
        <v>9016</v>
      </c>
      <c r="S424" s="1909"/>
      <c r="T424" s="2685"/>
      <c r="U424" s="2685"/>
      <c r="V424" s="2685"/>
      <c r="W424" s="2685"/>
      <c r="X424" s="2685"/>
      <c r="Y424" s="1916" t="s">
        <v>9015</v>
      </c>
      <c r="Z424" s="1916"/>
      <c r="AA424" s="2702" t="s">
        <v>9017</v>
      </c>
      <c r="AB424" s="2703"/>
      <c r="AC424" s="2704"/>
      <c r="AD424" s="2685"/>
      <c r="AE424" s="2685"/>
      <c r="AF424" s="2685"/>
      <c r="AG424" s="2685"/>
      <c r="AH424" s="2685"/>
      <c r="AI424" s="1916" t="s">
        <v>9015</v>
      </c>
      <c r="AJ424" s="1917"/>
    </row>
    <row r="425" spans="1:42" ht="27" customHeight="1" x14ac:dyDescent="0.4">
      <c r="A425" s="2377"/>
      <c r="B425" s="2378"/>
      <c r="C425" s="2699"/>
      <c r="D425" s="2700"/>
      <c r="E425" s="2700"/>
      <c r="F425" s="2700"/>
      <c r="G425" s="2700"/>
      <c r="H425" s="2701"/>
      <c r="I425" s="1884" t="s">
        <v>9018</v>
      </c>
      <c r="J425" s="1981"/>
      <c r="K425" s="1981"/>
      <c r="L425" s="1909"/>
      <c r="M425" s="2685"/>
      <c r="N425" s="2685"/>
      <c r="O425" s="2685"/>
      <c r="P425" s="1916" t="s">
        <v>9019</v>
      </c>
      <c r="Q425" s="2681"/>
      <c r="R425" s="1884" t="s">
        <v>9020</v>
      </c>
      <c r="S425" s="1981"/>
      <c r="T425" s="1981"/>
      <c r="U425" s="1981"/>
      <c r="V425" s="1981"/>
      <c r="W425" s="1981"/>
      <c r="X425" s="1909"/>
      <c r="Y425" s="1919"/>
      <c r="Z425" s="1920"/>
      <c r="AA425" s="1920"/>
      <c r="AB425" s="1920"/>
      <c r="AC425" s="1920"/>
      <c r="AD425" s="1920"/>
      <c r="AE425" s="1920"/>
      <c r="AF425" s="1920"/>
      <c r="AG425" s="1920"/>
      <c r="AH425" s="1920"/>
      <c r="AI425" s="1920"/>
      <c r="AJ425" s="1921"/>
    </row>
    <row r="426" spans="1:42" ht="15" customHeight="1" x14ac:dyDescent="0.4">
      <c r="A426" s="2377"/>
      <c r="B426" s="2378"/>
      <c r="C426" s="2670" t="s">
        <v>9021</v>
      </c>
      <c r="D426" s="2671"/>
      <c r="E426" s="2671"/>
      <c r="F426" s="2671"/>
      <c r="G426" s="2671"/>
      <c r="H426" s="2672"/>
      <c r="I426" s="1919"/>
      <c r="J426" s="1920"/>
      <c r="K426" s="1920"/>
      <c r="L426" s="1920"/>
      <c r="M426" s="1920"/>
      <c r="N426" s="1920"/>
      <c r="O426" s="1920"/>
      <c r="P426" s="1916" t="s">
        <v>8694</v>
      </c>
      <c r="Q426" s="2681"/>
      <c r="R426" s="2682"/>
      <c r="S426" s="2683"/>
      <c r="T426" s="2683"/>
      <c r="U426" s="2683"/>
      <c r="V426" s="2683"/>
      <c r="W426" s="2683"/>
      <c r="X426" s="2683"/>
      <c r="Y426" s="2683"/>
      <c r="Z426" s="2683"/>
      <c r="AA426" s="2683"/>
      <c r="AB426" s="2683"/>
      <c r="AC426" s="2683"/>
      <c r="AD426" s="2683"/>
      <c r="AE426" s="2683"/>
      <c r="AF426" s="2683"/>
      <c r="AG426" s="2683"/>
      <c r="AH426" s="2683"/>
      <c r="AI426" s="2683"/>
      <c r="AJ426" s="2684"/>
    </row>
    <row r="427" spans="1:42" ht="15" customHeight="1" x14ac:dyDescent="0.4">
      <c r="A427" s="2377"/>
      <c r="B427" s="2378"/>
      <c r="C427" s="2670" t="s">
        <v>9022</v>
      </c>
      <c r="D427" s="2671"/>
      <c r="E427" s="2671"/>
      <c r="F427" s="2671"/>
      <c r="G427" s="2671"/>
      <c r="H427" s="2672"/>
      <c r="I427" s="1919"/>
      <c r="J427" s="1920"/>
      <c r="K427" s="1920"/>
      <c r="L427" s="1920"/>
      <c r="M427" s="1920"/>
      <c r="N427" s="1920"/>
      <c r="O427" s="1920"/>
      <c r="P427" s="1916" t="s">
        <v>9023</v>
      </c>
      <c r="Q427" s="2681"/>
      <c r="R427" s="1884" t="s">
        <v>9024</v>
      </c>
      <c r="S427" s="1981"/>
      <c r="T427" s="1981"/>
      <c r="U427" s="1981"/>
      <c r="V427" s="1981"/>
      <c r="W427" s="1909"/>
      <c r="X427" s="1919"/>
      <c r="Y427" s="1920"/>
      <c r="Z427" s="1920"/>
      <c r="AA427" s="1920"/>
      <c r="AB427" s="1920"/>
      <c r="AC427" s="1920"/>
      <c r="AD427" s="1920"/>
      <c r="AE427" s="1916" t="s">
        <v>9023</v>
      </c>
      <c r="AF427" s="1916"/>
      <c r="AG427" s="1916"/>
      <c r="AH427" s="1916"/>
      <c r="AI427" s="1916"/>
      <c r="AJ427" s="1917"/>
    </row>
    <row r="428" spans="1:42" ht="15" customHeight="1" x14ac:dyDescent="0.15">
      <c r="A428" s="2679" t="s">
        <v>9068</v>
      </c>
      <c r="B428" s="2680"/>
      <c r="C428" s="2670" t="s">
        <v>9025</v>
      </c>
      <c r="D428" s="2671"/>
      <c r="E428" s="2671"/>
      <c r="F428" s="2671"/>
      <c r="G428" s="2671"/>
      <c r="H428" s="2671"/>
      <c r="I428" s="2671"/>
      <c r="J428" s="2671"/>
      <c r="K428" s="2671"/>
      <c r="L428" s="2671"/>
      <c r="M428" s="2671"/>
      <c r="N428" s="2671"/>
      <c r="O428" s="2671"/>
      <c r="P428" s="2671"/>
      <c r="Q428" s="2672"/>
      <c r="R428" s="1920"/>
      <c r="S428" s="1920"/>
      <c r="T428" s="1920"/>
      <c r="U428" s="1920"/>
      <c r="V428" s="1920"/>
      <c r="W428" s="1920"/>
      <c r="X428" s="1920"/>
      <c r="Y428" s="1920"/>
      <c r="Z428" s="1920"/>
      <c r="AA428" s="1920"/>
      <c r="AB428" s="1920"/>
      <c r="AC428" s="1920"/>
      <c r="AD428" s="1920"/>
      <c r="AE428" s="1916" t="s">
        <v>9039</v>
      </c>
      <c r="AF428" s="1916"/>
      <c r="AG428" s="1916"/>
      <c r="AH428" s="1916"/>
      <c r="AI428" s="1916"/>
      <c r="AJ428" s="1917"/>
    </row>
    <row r="429" spans="1:42" ht="18" customHeight="1" x14ac:dyDescent="0.15">
      <c r="A429" s="808"/>
      <c r="B429" s="809"/>
      <c r="C429" s="2670" t="s">
        <v>8641</v>
      </c>
      <c r="D429" s="2671"/>
      <c r="E429" s="2671"/>
      <c r="F429" s="2671"/>
      <c r="G429" s="2671"/>
      <c r="H429" s="2672"/>
      <c r="I429" s="1982"/>
      <c r="J429" s="1983"/>
      <c r="K429" s="1983"/>
      <c r="L429" s="1983"/>
      <c r="M429" s="1983"/>
      <c r="N429" s="1983"/>
      <c r="O429" s="1983"/>
      <c r="P429" s="1983"/>
      <c r="Q429" s="1983"/>
      <c r="R429" s="1983"/>
      <c r="S429" s="1983"/>
      <c r="T429" s="1983"/>
      <c r="U429" s="1983"/>
      <c r="V429" s="1983"/>
      <c r="W429" s="1983"/>
      <c r="X429" s="1983"/>
      <c r="Y429" s="1983"/>
      <c r="Z429" s="1983"/>
      <c r="AA429" s="1983"/>
      <c r="AB429" s="1983"/>
      <c r="AC429" s="1983"/>
      <c r="AD429" s="1983"/>
      <c r="AE429" s="1983"/>
      <c r="AF429" s="1983"/>
      <c r="AG429" s="1983"/>
      <c r="AH429" s="1983"/>
      <c r="AI429" s="1983"/>
      <c r="AJ429" s="1984"/>
      <c r="AL429" s="626" t="b">
        <v>0</v>
      </c>
      <c r="AM429" s="626" t="b">
        <v>0</v>
      </c>
      <c r="AN429" s="626" t="b">
        <v>0</v>
      </c>
    </row>
    <row r="430" spans="1:42" ht="15" customHeight="1" x14ac:dyDescent="0.15">
      <c r="A430" s="808"/>
      <c r="B430" s="809"/>
      <c r="C430" s="2667" t="s">
        <v>1909</v>
      </c>
      <c r="D430" s="2668"/>
      <c r="E430" s="2668"/>
      <c r="F430" s="2668"/>
      <c r="G430" s="2668"/>
      <c r="H430" s="2669"/>
      <c r="I430" s="1972"/>
      <c r="J430" s="1973"/>
      <c r="K430" s="1973"/>
      <c r="L430" s="1973"/>
      <c r="M430" s="1973"/>
      <c r="N430" s="1973"/>
      <c r="O430" s="1973"/>
      <c r="P430" s="1973"/>
      <c r="Q430" s="1973"/>
      <c r="R430" s="1973"/>
      <c r="S430" s="1973"/>
      <c r="T430" s="1973"/>
      <c r="U430" s="1973"/>
      <c r="V430" s="1973"/>
      <c r="W430" s="1973"/>
      <c r="X430" s="1973"/>
      <c r="Y430" s="1973"/>
      <c r="Z430" s="1973"/>
      <c r="AA430" s="1973"/>
      <c r="AB430" s="1973"/>
      <c r="AC430" s="1973"/>
      <c r="AD430" s="1973"/>
      <c r="AE430" s="1973"/>
      <c r="AF430" s="1973"/>
      <c r="AG430" s="1973"/>
      <c r="AH430" s="1973"/>
      <c r="AI430" s="1973"/>
      <c r="AJ430" s="1974"/>
    </row>
    <row r="431" spans="1:42" ht="15" customHeight="1" x14ac:dyDescent="0.15">
      <c r="A431" s="808"/>
      <c r="B431" s="809"/>
      <c r="C431" s="2670" t="s">
        <v>8643</v>
      </c>
      <c r="D431" s="2671"/>
      <c r="E431" s="2671"/>
      <c r="F431" s="2671"/>
      <c r="G431" s="2671"/>
      <c r="H431" s="2672"/>
      <c r="I431" s="1972"/>
      <c r="J431" s="1973"/>
      <c r="K431" s="1973"/>
      <c r="L431" s="1973"/>
      <c r="M431" s="1973"/>
      <c r="N431" s="1973"/>
      <c r="O431" s="1973"/>
      <c r="P431" s="1973"/>
      <c r="Q431" s="1973"/>
      <c r="R431" s="1973"/>
      <c r="S431" s="1973"/>
      <c r="T431" s="1973"/>
      <c r="U431" s="1973"/>
      <c r="V431" s="1973"/>
      <c r="W431" s="1973"/>
      <c r="X431" s="1973"/>
      <c r="Y431" s="1973"/>
      <c r="Z431" s="1973"/>
      <c r="AA431" s="1973"/>
      <c r="AB431" s="1973"/>
      <c r="AC431" s="1973"/>
      <c r="AD431" s="1973"/>
      <c r="AE431" s="1973"/>
      <c r="AF431" s="1973"/>
      <c r="AG431" s="1973"/>
      <c r="AH431" s="1973"/>
      <c r="AI431" s="1973"/>
      <c r="AJ431" s="1974"/>
    </row>
    <row r="432" spans="1:42" ht="22.5" hidden="1" customHeight="1" x14ac:dyDescent="0.15">
      <c r="A432" s="808"/>
      <c r="B432" s="809"/>
      <c r="C432" s="855" t="s">
        <v>8849</v>
      </c>
      <c r="D432" s="2673" t="s">
        <v>9055</v>
      </c>
      <c r="E432" s="2674"/>
      <c r="F432" s="2674"/>
      <c r="G432" s="2674"/>
      <c r="H432" s="2675"/>
      <c r="I432" s="811"/>
      <c r="J432" s="846"/>
      <c r="K432" s="846"/>
      <c r="L432" s="846"/>
      <c r="M432" s="846"/>
      <c r="N432" s="847"/>
      <c r="O432" s="847"/>
      <c r="P432" s="856"/>
      <c r="Q432" s="815"/>
      <c r="R432" s="816"/>
      <c r="S432" s="816"/>
      <c r="T432" s="817">
        <v>3</v>
      </c>
      <c r="U432" s="818"/>
      <c r="V432" s="2676"/>
      <c r="W432" s="2677"/>
      <c r="X432" s="2677"/>
      <c r="Y432" s="2677"/>
      <c r="Z432" s="2677"/>
      <c r="AA432" s="2678"/>
      <c r="AB432" s="1889"/>
      <c r="AC432" s="2396"/>
      <c r="AD432" s="2396"/>
      <c r="AE432" s="2396"/>
      <c r="AF432" s="2396"/>
      <c r="AG432" s="2396"/>
      <c r="AH432" s="2396"/>
      <c r="AI432" s="2396"/>
      <c r="AJ432" s="2397"/>
      <c r="AM432" s="627">
        <v>0</v>
      </c>
      <c r="AO432" s="627">
        <v>2</v>
      </c>
      <c r="AP432" s="627">
        <v>2</v>
      </c>
    </row>
    <row r="433" spans="1:67" ht="23.1" customHeight="1" x14ac:dyDescent="0.15">
      <c r="A433" s="808"/>
      <c r="B433" s="809"/>
      <c r="C433" s="2645" t="s">
        <v>8849</v>
      </c>
      <c r="D433" s="2648" t="s">
        <v>9028</v>
      </c>
      <c r="E433" s="2649"/>
      <c r="F433" s="2649"/>
      <c r="G433" s="2649"/>
      <c r="H433" s="2650"/>
      <c r="I433" s="819">
        <v>1</v>
      </c>
      <c r="J433" s="820" t="str">
        <f>IF(ISNA(VLOOKUP(I433, 出力変換_夜間支援等体制加算,4,FALSE)),0, VLOOKUP(I433, 出力変換_夜間支援等体制加算,4,FALSE)) &amp; ""</f>
        <v>1</v>
      </c>
      <c r="K433" s="821" t="s">
        <v>8923</v>
      </c>
      <c r="L433" s="820" t="str">
        <f>IF(ISNA(VLOOKUP(K433, 取込変換_夜間支援等体制加算,2,FALSE)),1, VLOOKUP(K433, 取込変換_夜間支援等体制加算,2,FALSE)) &amp; ""</f>
        <v>1</v>
      </c>
      <c r="M433" s="819"/>
      <c r="N433" s="819"/>
      <c r="O433" s="819"/>
      <c r="P433" s="819"/>
      <c r="Q433" s="2651" t="s">
        <v>9042</v>
      </c>
      <c r="R433" s="2652"/>
      <c r="S433" s="2652"/>
      <c r="T433" s="2652"/>
      <c r="U433" s="2653"/>
      <c r="V433" s="2518"/>
      <c r="W433" s="2519"/>
      <c r="X433" s="2519"/>
      <c r="Y433" s="2519"/>
      <c r="Z433" s="2519"/>
      <c r="AA433" s="2654"/>
      <c r="AB433" s="1889"/>
      <c r="AC433" s="2396"/>
      <c r="AD433" s="2396"/>
      <c r="AE433" s="2396"/>
      <c r="AF433" s="2396"/>
      <c r="AG433" s="2396"/>
      <c r="AH433" s="2396"/>
      <c r="AI433" s="2396"/>
      <c r="AJ433" s="2397"/>
      <c r="AL433" s="627">
        <v>2</v>
      </c>
      <c r="AM433" s="627">
        <v>0</v>
      </c>
    </row>
    <row r="434" spans="1:67" ht="23.1" customHeight="1" x14ac:dyDescent="0.15">
      <c r="A434" s="808"/>
      <c r="B434" s="809"/>
      <c r="C434" s="2646"/>
      <c r="D434" s="2655" t="s">
        <v>9031</v>
      </c>
      <c r="E434" s="2656"/>
      <c r="F434" s="2656"/>
      <c r="G434" s="2656"/>
      <c r="H434" s="2657"/>
      <c r="I434" s="604"/>
      <c r="J434" s="822"/>
      <c r="K434" s="606"/>
      <c r="L434" s="823"/>
      <c r="M434" s="824"/>
      <c r="N434" s="825"/>
      <c r="P434" s="826" t="s">
        <v>8694</v>
      </c>
      <c r="Q434" s="2658" t="s">
        <v>9032</v>
      </c>
      <c r="R434" s="2659"/>
      <c r="S434" s="2659"/>
      <c r="T434" s="2659"/>
      <c r="U434" s="2659"/>
      <c r="V434" s="2659"/>
      <c r="W434" s="2659"/>
      <c r="X434" s="2659"/>
      <c r="Y434" s="2659"/>
      <c r="Z434" s="2659"/>
      <c r="AA434" s="2660"/>
      <c r="AB434" s="2112"/>
      <c r="AC434" s="2113"/>
      <c r="AD434" s="2113"/>
      <c r="AE434" s="2113"/>
      <c r="AF434" s="2113"/>
      <c r="AG434" s="2113"/>
      <c r="AH434" s="2113"/>
      <c r="AI434" s="2113"/>
      <c r="AJ434" s="2635"/>
      <c r="AM434" s="627">
        <v>0</v>
      </c>
    </row>
    <row r="435" spans="1:67" ht="22.9" customHeight="1" x14ac:dyDescent="0.15">
      <c r="A435" s="808"/>
      <c r="B435" s="809"/>
      <c r="C435" s="2646"/>
      <c r="D435" s="2661" t="s">
        <v>9033</v>
      </c>
      <c r="E435" s="2662"/>
      <c r="F435" s="2662"/>
      <c r="G435" s="2662"/>
      <c r="H435" s="2663"/>
      <c r="I435" s="819">
        <v>1</v>
      </c>
      <c r="J435" s="820" t="str">
        <f>IF(ISNA(VLOOKUP(I435, 出力変換_夜間支援等体制加算Ⅰ加配職員体制の有無_付7,4,FALSE)),0, VLOOKUP(I435, 出力変換_夜間支援等体制加算Ⅰ加配職員体制の有無_付7,4,FALSE)) &amp; ""</f>
        <v>01</v>
      </c>
      <c r="K435" s="821" t="s">
        <v>9041</v>
      </c>
      <c r="L435" s="820" t="str">
        <f>IF(ISNA(VLOOKUP(K435, 取込変換_夜間支援等体制加算Ⅰ加配職員体制の有無_付7,2,FALSE)),1, VLOOKUP(K435, 取込変換_夜間支援等体制加算Ⅰ加配職員体制の有無_付7,2,FALSE)) &amp; ""</f>
        <v>1</v>
      </c>
      <c r="M435" s="819"/>
      <c r="N435" s="819"/>
      <c r="O435" s="819"/>
      <c r="P435" s="819"/>
      <c r="Q435" s="2664"/>
      <c r="R435" s="2665"/>
      <c r="S435" s="2665"/>
      <c r="T435" s="2665"/>
      <c r="U435" s="2665"/>
      <c r="V435" s="2665"/>
      <c r="W435" s="2665"/>
      <c r="X435" s="2665"/>
      <c r="Y435" s="2665"/>
      <c r="Z435" s="2665"/>
      <c r="AA435" s="2666"/>
      <c r="AB435" s="1889"/>
      <c r="AC435" s="2396"/>
      <c r="AD435" s="2396"/>
      <c r="AE435" s="2396"/>
      <c r="AF435" s="2396"/>
      <c r="AG435" s="2396"/>
      <c r="AH435" s="2396"/>
      <c r="AI435" s="2396"/>
      <c r="AJ435" s="2397"/>
    </row>
    <row r="436" spans="1:67" s="850" customFormat="1" ht="18" customHeight="1" thickBot="1" x14ac:dyDescent="0.2">
      <c r="A436" s="827"/>
      <c r="B436" s="828"/>
      <c r="C436" s="2647"/>
      <c r="D436" s="2642" t="s">
        <v>9034</v>
      </c>
      <c r="E436" s="2643"/>
      <c r="F436" s="2643"/>
      <c r="G436" s="2643"/>
      <c r="H436" s="2644"/>
      <c r="I436" s="829">
        <v>1</v>
      </c>
      <c r="J436" s="830"/>
      <c r="K436" s="830"/>
      <c r="L436" s="830"/>
      <c r="M436" s="830"/>
      <c r="N436" s="831"/>
      <c r="O436" s="831"/>
      <c r="P436" s="831"/>
      <c r="Q436" s="831"/>
      <c r="R436" s="831"/>
      <c r="S436" s="831"/>
      <c r="T436" s="832"/>
      <c r="U436" s="832"/>
      <c r="V436" s="832"/>
      <c r="W436" s="832"/>
      <c r="X436" s="832"/>
      <c r="Y436" s="832"/>
      <c r="Z436" s="832"/>
      <c r="AA436" s="832"/>
      <c r="AB436" s="832"/>
      <c r="AC436" s="832"/>
      <c r="AD436" s="832"/>
      <c r="AE436" s="832"/>
      <c r="AF436" s="832"/>
      <c r="AG436" s="832"/>
      <c r="AH436" s="832"/>
      <c r="AI436" s="832"/>
      <c r="AJ436" s="833"/>
      <c r="AK436" s="627"/>
      <c r="AL436" s="627"/>
      <c r="AM436" s="627"/>
      <c r="AN436" s="626"/>
      <c r="AO436" s="627"/>
      <c r="AP436" s="627"/>
      <c r="AQ436" s="627"/>
      <c r="AR436" s="627"/>
      <c r="AS436" s="627"/>
      <c r="AT436" s="627"/>
      <c r="AU436" s="627"/>
      <c r="AV436" s="777"/>
      <c r="AW436" s="777"/>
      <c r="AX436" s="627"/>
      <c r="AY436" s="627"/>
      <c r="AZ436" s="627"/>
      <c r="BA436" s="626"/>
      <c r="BB436" s="626"/>
      <c r="BC436" s="627"/>
      <c r="BD436" s="627"/>
      <c r="BE436" s="627"/>
      <c r="BF436" s="627"/>
      <c r="BG436" s="627"/>
      <c r="BH436" s="627"/>
      <c r="BI436" s="627"/>
      <c r="BJ436" s="627"/>
      <c r="BK436" s="627"/>
      <c r="BL436" s="627"/>
      <c r="BM436" s="627"/>
      <c r="BN436" s="671"/>
      <c r="BO436" s="671"/>
    </row>
    <row r="437" spans="1:67" s="850" customFormat="1" ht="18" hidden="1" customHeight="1" x14ac:dyDescent="0.15">
      <c r="A437" s="835" t="s">
        <v>8755</v>
      </c>
      <c r="B437" s="836"/>
      <c r="C437" s="845"/>
      <c r="D437" s="838"/>
      <c r="E437" s="839"/>
      <c r="F437" s="839"/>
      <c r="G437" s="839"/>
      <c r="H437" s="840"/>
      <c r="I437" s="841"/>
      <c r="J437" s="842"/>
      <c r="K437" s="842"/>
      <c r="L437" s="842"/>
      <c r="M437" s="842"/>
      <c r="N437" s="843"/>
      <c r="O437" s="843"/>
      <c r="P437" s="843"/>
      <c r="Q437" s="843"/>
      <c r="R437" s="843"/>
      <c r="S437" s="843"/>
      <c r="T437" s="844"/>
      <c r="U437" s="844"/>
      <c r="V437" s="844"/>
      <c r="W437" s="844"/>
      <c r="X437" s="844"/>
      <c r="Y437" s="844"/>
      <c r="Z437" s="844"/>
      <c r="AA437" s="844"/>
      <c r="AB437" s="844"/>
      <c r="AC437" s="844"/>
      <c r="AD437" s="844"/>
      <c r="AE437" s="844"/>
      <c r="AF437" s="844"/>
      <c r="AG437" s="844"/>
      <c r="AH437" s="844"/>
      <c r="AI437" s="844"/>
      <c r="AJ437" s="844"/>
      <c r="AK437" s="627"/>
      <c r="AL437" s="627"/>
      <c r="AM437" s="627"/>
      <c r="AN437" s="626"/>
      <c r="AO437" s="627"/>
      <c r="AP437" s="627"/>
      <c r="AQ437" s="627"/>
      <c r="AR437" s="627"/>
      <c r="AS437" s="627"/>
      <c r="AT437" s="627"/>
      <c r="AU437" s="627"/>
      <c r="AV437" s="777"/>
      <c r="AW437" s="777"/>
      <c r="AX437" s="627"/>
      <c r="AY437" s="627"/>
      <c r="AZ437" s="627"/>
      <c r="BA437" s="626"/>
      <c r="BB437" s="626"/>
      <c r="BC437" s="627"/>
      <c r="BD437" s="627"/>
      <c r="BE437" s="627"/>
      <c r="BF437" s="627"/>
      <c r="BG437" s="627"/>
      <c r="BH437" s="627"/>
      <c r="BI437" s="627"/>
      <c r="BJ437" s="627"/>
      <c r="BK437" s="627"/>
      <c r="BL437" s="627"/>
      <c r="BM437" s="627"/>
      <c r="BN437" s="671"/>
      <c r="BO437" s="671"/>
    </row>
    <row r="438" spans="1:67" s="850" customFormat="1" ht="18" hidden="1" customHeight="1" x14ac:dyDescent="0.15">
      <c r="A438" s="835" t="s">
        <v>8755</v>
      </c>
      <c r="B438" s="836"/>
      <c r="C438" s="845"/>
      <c r="D438" s="838"/>
      <c r="E438" s="839"/>
      <c r="F438" s="839"/>
      <c r="G438" s="839"/>
      <c r="H438" s="840"/>
      <c r="I438" s="841"/>
      <c r="J438" s="842"/>
      <c r="K438" s="842"/>
      <c r="L438" s="842"/>
      <c r="M438" s="842"/>
      <c r="N438" s="843"/>
      <c r="O438" s="843"/>
      <c r="P438" s="843"/>
      <c r="Q438" s="843"/>
      <c r="R438" s="843"/>
      <c r="S438" s="843"/>
      <c r="T438" s="844"/>
      <c r="U438" s="844"/>
      <c r="V438" s="844"/>
      <c r="W438" s="844"/>
      <c r="X438" s="844"/>
      <c r="Y438" s="844"/>
      <c r="Z438" s="844"/>
      <c r="AA438" s="844"/>
      <c r="AB438" s="844"/>
      <c r="AC438" s="844"/>
      <c r="AD438" s="844"/>
      <c r="AE438" s="844"/>
      <c r="AF438" s="844"/>
      <c r="AG438" s="844"/>
      <c r="AH438" s="844"/>
      <c r="AI438" s="844"/>
      <c r="AJ438" s="844"/>
      <c r="AK438" s="627"/>
      <c r="AL438" s="627"/>
      <c r="AM438" s="627"/>
      <c r="AN438" s="626"/>
      <c r="AO438" s="627"/>
      <c r="AP438" s="627"/>
      <c r="AQ438" s="627"/>
      <c r="AR438" s="627"/>
      <c r="AS438" s="627"/>
      <c r="AT438" s="627"/>
      <c r="AU438" s="627"/>
      <c r="AV438" s="777"/>
      <c r="AW438" s="777"/>
      <c r="AX438" s="627"/>
      <c r="AY438" s="627"/>
      <c r="AZ438" s="627"/>
      <c r="BA438" s="626"/>
      <c r="BB438" s="626"/>
      <c r="BC438" s="627"/>
      <c r="BD438" s="627"/>
      <c r="BE438" s="627"/>
      <c r="BF438" s="627"/>
      <c r="BG438" s="627"/>
      <c r="BH438" s="627"/>
      <c r="BI438" s="627"/>
      <c r="BJ438" s="627"/>
      <c r="BK438" s="627"/>
      <c r="BL438" s="627"/>
      <c r="BM438" s="627"/>
      <c r="BN438" s="671"/>
      <c r="BO438" s="671"/>
    </row>
    <row r="439" spans="1:67" s="850" customFormat="1" ht="18" hidden="1" customHeight="1" x14ac:dyDescent="0.15">
      <c r="A439" s="835" t="s">
        <v>8755</v>
      </c>
      <c r="B439" s="836"/>
      <c r="C439" s="845"/>
      <c r="D439" s="838"/>
      <c r="E439" s="839"/>
      <c r="F439" s="839"/>
      <c r="G439" s="839"/>
      <c r="H439" s="840"/>
      <c r="I439" s="841"/>
      <c r="J439" s="842"/>
      <c r="K439" s="842"/>
      <c r="L439" s="842"/>
      <c r="M439" s="842"/>
      <c r="N439" s="843"/>
      <c r="O439" s="843"/>
      <c r="P439" s="843"/>
      <c r="Q439" s="843"/>
      <c r="R439" s="843"/>
      <c r="S439" s="843"/>
      <c r="T439" s="844"/>
      <c r="U439" s="844"/>
      <c r="V439" s="844"/>
      <c r="W439" s="844"/>
      <c r="X439" s="844"/>
      <c r="Y439" s="844"/>
      <c r="Z439" s="844"/>
      <c r="AA439" s="844"/>
      <c r="AB439" s="844"/>
      <c r="AC439" s="844"/>
      <c r="AD439" s="844"/>
      <c r="AE439" s="844"/>
      <c r="AF439" s="844"/>
      <c r="AG439" s="844"/>
      <c r="AH439" s="844"/>
      <c r="AI439" s="844"/>
      <c r="AJ439" s="844"/>
      <c r="AK439" s="627"/>
      <c r="AL439" s="627"/>
      <c r="AM439" s="627"/>
      <c r="AN439" s="626"/>
      <c r="AO439" s="627"/>
      <c r="AP439" s="627"/>
      <c r="AQ439" s="627"/>
      <c r="AR439" s="627"/>
      <c r="AS439" s="627"/>
      <c r="AT439" s="627"/>
      <c r="AU439" s="627"/>
      <c r="AV439" s="777"/>
      <c r="AW439" s="777"/>
      <c r="AX439" s="627"/>
      <c r="AY439" s="627"/>
      <c r="AZ439" s="627"/>
      <c r="BA439" s="626"/>
      <c r="BB439" s="626"/>
      <c r="BC439" s="627"/>
      <c r="BD439" s="627"/>
      <c r="BE439" s="627"/>
      <c r="BF439" s="627"/>
      <c r="BG439" s="627"/>
      <c r="BH439" s="627"/>
      <c r="BI439" s="627"/>
      <c r="BJ439" s="627"/>
      <c r="BK439" s="627"/>
      <c r="BL439" s="627"/>
      <c r="BM439" s="627"/>
      <c r="BN439" s="671"/>
      <c r="BO439" s="671"/>
    </row>
    <row r="440" spans="1:67" s="850" customFormat="1" ht="18" hidden="1" customHeight="1" thickBot="1" x14ac:dyDescent="0.2">
      <c r="A440" s="835" t="s">
        <v>8755</v>
      </c>
      <c r="B440" s="836"/>
      <c r="C440" s="845"/>
      <c r="D440" s="838"/>
      <c r="E440" s="839"/>
      <c r="F440" s="839"/>
      <c r="G440" s="839"/>
      <c r="H440" s="840"/>
      <c r="I440" s="841"/>
      <c r="J440" s="842"/>
      <c r="K440" s="842"/>
      <c r="L440" s="842"/>
      <c r="M440" s="842"/>
      <c r="N440" s="843"/>
      <c r="O440" s="843"/>
      <c r="P440" s="843"/>
      <c r="Q440" s="843"/>
      <c r="R440" s="843"/>
      <c r="S440" s="843"/>
      <c r="T440" s="844"/>
      <c r="U440" s="844"/>
      <c r="V440" s="844"/>
      <c r="W440" s="844"/>
      <c r="X440" s="844"/>
      <c r="Y440" s="844"/>
      <c r="Z440" s="844"/>
      <c r="AA440" s="844"/>
      <c r="AB440" s="844"/>
      <c r="AC440" s="844"/>
      <c r="AD440" s="844"/>
      <c r="AE440" s="844"/>
      <c r="AF440" s="844"/>
      <c r="AG440" s="844"/>
      <c r="AH440" s="844"/>
      <c r="AI440" s="844"/>
      <c r="AJ440" s="844"/>
      <c r="AK440" s="627"/>
      <c r="AL440" s="627"/>
      <c r="AM440" s="627"/>
      <c r="AN440" s="626"/>
      <c r="AO440" s="627"/>
      <c r="AP440" s="627"/>
      <c r="AQ440" s="627"/>
      <c r="AR440" s="627"/>
      <c r="AS440" s="627"/>
      <c r="AT440" s="627"/>
      <c r="AU440" s="627"/>
      <c r="AV440" s="777"/>
      <c r="AW440" s="777"/>
      <c r="AX440" s="627"/>
      <c r="AY440" s="627"/>
      <c r="AZ440" s="627"/>
      <c r="BA440" s="626"/>
      <c r="BB440" s="626"/>
      <c r="BC440" s="627"/>
      <c r="BD440" s="627"/>
      <c r="BE440" s="627"/>
      <c r="BF440" s="627"/>
      <c r="BG440" s="627"/>
      <c r="BH440" s="627"/>
      <c r="BI440" s="627"/>
      <c r="BJ440" s="627"/>
      <c r="BK440" s="627"/>
      <c r="BL440" s="627"/>
      <c r="BM440" s="627"/>
      <c r="BN440" s="671"/>
      <c r="BO440" s="671"/>
    </row>
    <row r="441" spans="1:67" ht="15" customHeight="1" x14ac:dyDescent="0.4">
      <c r="A441" s="2375" t="s">
        <v>9007</v>
      </c>
      <c r="B441" s="2376"/>
      <c r="C441" s="2005" t="s">
        <v>9035</v>
      </c>
      <c r="D441" s="2005"/>
      <c r="E441" s="2005"/>
      <c r="F441" s="2005"/>
      <c r="G441" s="2005"/>
      <c r="H441" s="2005"/>
      <c r="I441" s="2686"/>
      <c r="J441" s="2687"/>
      <c r="K441" s="2687"/>
      <c r="L441" s="2687"/>
      <c r="M441" s="2687"/>
      <c r="N441" s="2687"/>
      <c r="O441" s="2687"/>
      <c r="P441" s="2687"/>
      <c r="Q441" s="2687"/>
      <c r="R441" s="2687"/>
      <c r="S441" s="2687"/>
      <c r="T441" s="2687"/>
      <c r="U441" s="2687"/>
      <c r="V441" s="2687"/>
      <c r="W441" s="2687"/>
      <c r="X441" s="2687"/>
      <c r="Y441" s="2687"/>
      <c r="Z441" s="2687"/>
      <c r="AA441" s="2687"/>
      <c r="AB441" s="2687"/>
      <c r="AC441" s="2687"/>
      <c r="AD441" s="2688"/>
      <c r="AE441" s="2689" t="s">
        <v>8696</v>
      </c>
      <c r="AF441" s="2689"/>
      <c r="AG441" s="2689"/>
      <c r="AH441" s="2689"/>
      <c r="AI441" s="2690"/>
      <c r="AJ441" s="2691"/>
    </row>
    <row r="442" spans="1:67" ht="15" customHeight="1" x14ac:dyDescent="0.4">
      <c r="A442" s="2377"/>
      <c r="B442" s="2378"/>
      <c r="C442" s="1952" t="s">
        <v>8602</v>
      </c>
      <c r="D442" s="1952"/>
      <c r="E442" s="1952"/>
      <c r="F442" s="1952"/>
      <c r="G442" s="1952"/>
      <c r="H442" s="1952"/>
      <c r="I442" s="2692"/>
      <c r="J442" s="2693"/>
      <c r="K442" s="2693"/>
      <c r="L442" s="2693"/>
      <c r="M442" s="2693"/>
      <c r="N442" s="2693"/>
      <c r="O442" s="2693"/>
      <c r="P442" s="2693"/>
      <c r="Q442" s="2693"/>
      <c r="R442" s="2693"/>
      <c r="S442" s="2693"/>
      <c r="T442" s="2693"/>
      <c r="U442" s="2693"/>
      <c r="V442" s="2693"/>
      <c r="W442" s="2693"/>
      <c r="X442" s="2693"/>
      <c r="Y442" s="2693"/>
      <c r="Z442" s="2693"/>
      <c r="AA442" s="2693"/>
      <c r="AB442" s="2693"/>
      <c r="AC442" s="2693"/>
      <c r="AD442" s="2693"/>
      <c r="AE442" s="2693"/>
      <c r="AF442" s="2693"/>
      <c r="AG442" s="2693"/>
      <c r="AH442" s="2693"/>
      <c r="AI442" s="2693"/>
      <c r="AJ442" s="2694"/>
    </row>
    <row r="443" spans="1:67" ht="15" customHeight="1" x14ac:dyDescent="0.4">
      <c r="A443" s="2377"/>
      <c r="B443" s="2378"/>
      <c r="C443" s="1860" t="s">
        <v>8603</v>
      </c>
      <c r="D443" s="1860"/>
      <c r="E443" s="1860"/>
      <c r="F443" s="1860"/>
      <c r="G443" s="1860"/>
      <c r="H443" s="1860"/>
      <c r="I443" s="1956" t="s">
        <v>9036</v>
      </c>
      <c r="J443" s="1957"/>
      <c r="K443" s="1958"/>
      <c r="L443" s="1958"/>
      <c r="M443" s="1958"/>
      <c r="N443" s="1958"/>
      <c r="O443" s="1958"/>
      <c r="P443" s="1959"/>
      <c r="Q443" s="1499" t="s">
        <v>8605</v>
      </c>
      <c r="R443" s="1500"/>
      <c r="S443" s="1500"/>
      <c r="T443" s="1500"/>
      <c r="U443" s="1500"/>
      <c r="V443" s="1500"/>
      <c r="W443" s="1500"/>
      <c r="X443" s="1500"/>
      <c r="Y443" s="1500"/>
      <c r="Z443" s="1500"/>
      <c r="AA443" s="1500"/>
      <c r="AB443" s="1500"/>
      <c r="AC443" s="1500"/>
      <c r="AD443" s="1500"/>
      <c r="AE443" s="1500"/>
      <c r="AF443" s="1500"/>
      <c r="AG443" s="1500"/>
      <c r="AH443" s="1500"/>
      <c r="AI443" s="1500"/>
      <c r="AJ443" s="1501"/>
    </row>
    <row r="444" spans="1:67" ht="15" customHeight="1" x14ac:dyDescent="0.4">
      <c r="A444" s="2377"/>
      <c r="B444" s="2378"/>
      <c r="C444" s="1860"/>
      <c r="D444" s="1860"/>
      <c r="E444" s="1860"/>
      <c r="F444" s="1860"/>
      <c r="G444" s="1860"/>
      <c r="H444" s="1860"/>
      <c r="I444" s="2029" t="s">
        <v>7933</v>
      </c>
      <c r="J444" s="2029"/>
      <c r="K444" s="2029"/>
      <c r="L444" s="2029"/>
      <c r="M444" s="2029"/>
      <c r="N444" s="2029"/>
      <c r="O444" s="2029"/>
      <c r="P444" s="2029"/>
      <c r="Q444" s="2029"/>
      <c r="R444" s="2029"/>
      <c r="S444" s="2029"/>
      <c r="T444" s="2029"/>
      <c r="U444" s="2029"/>
      <c r="V444" s="2029"/>
      <c r="W444" s="2029"/>
      <c r="X444" s="2029"/>
      <c r="Y444" s="2029"/>
      <c r="Z444" s="2029"/>
      <c r="AA444" s="2029"/>
      <c r="AB444" s="2029"/>
      <c r="AC444" s="2029"/>
      <c r="AD444" s="2029"/>
      <c r="AE444" s="2029"/>
      <c r="AF444" s="2029"/>
      <c r="AG444" s="2029"/>
      <c r="AH444" s="2029"/>
      <c r="AI444" s="2029"/>
      <c r="AJ444" s="2030"/>
    </row>
    <row r="445" spans="1:67" ht="15" customHeight="1" x14ac:dyDescent="0.4">
      <c r="A445" s="2377"/>
      <c r="B445" s="2378"/>
      <c r="C445" s="1860"/>
      <c r="D445" s="1860"/>
      <c r="E445" s="1860"/>
      <c r="F445" s="1860"/>
      <c r="G445" s="1860"/>
      <c r="H445" s="1860"/>
      <c r="I445" s="1963" t="s">
        <v>7933</v>
      </c>
      <c r="J445" s="1963"/>
      <c r="K445" s="1963"/>
      <c r="L445" s="1963"/>
      <c r="M445" s="1963"/>
      <c r="N445" s="1963"/>
      <c r="O445" s="1963"/>
      <c r="P445" s="1963"/>
      <c r="Q445" s="1963"/>
      <c r="R445" s="1963"/>
      <c r="S445" s="1963"/>
      <c r="T445" s="1963"/>
      <c r="U445" s="1963"/>
      <c r="V445" s="1963"/>
      <c r="W445" s="1963"/>
      <c r="X445" s="1963"/>
      <c r="Y445" s="1963"/>
      <c r="Z445" s="1963"/>
      <c r="AA445" s="1963"/>
      <c r="AB445" s="1963"/>
      <c r="AC445" s="1963"/>
      <c r="AD445" s="1963"/>
      <c r="AE445" s="1963"/>
      <c r="AF445" s="1963"/>
      <c r="AG445" s="1963"/>
      <c r="AH445" s="1963"/>
      <c r="AI445" s="1963"/>
      <c r="AJ445" s="1964"/>
    </row>
    <row r="446" spans="1:67" ht="15" customHeight="1" x14ac:dyDescent="0.4">
      <c r="A446" s="2377"/>
      <c r="B446" s="2378"/>
      <c r="C446" s="1860" t="s">
        <v>1354</v>
      </c>
      <c r="D446" s="1860"/>
      <c r="E446" s="1860"/>
      <c r="F446" s="1860"/>
      <c r="G446" s="1860"/>
      <c r="H446" s="1860"/>
      <c r="I446" s="2705">
        <v>1</v>
      </c>
      <c r="J446" s="2706"/>
      <c r="K446" s="2706"/>
      <c r="L446" s="2706"/>
      <c r="M446" s="2706"/>
      <c r="N446" s="2706"/>
      <c r="O446" s="2706"/>
      <c r="P446" s="2706"/>
      <c r="Q446" s="2706"/>
      <c r="R446" s="2706"/>
      <c r="S446" s="2706"/>
      <c r="T446" s="2706"/>
      <c r="U446" s="2706"/>
      <c r="V446" s="2706"/>
      <c r="W446" s="2706"/>
      <c r="X446" s="2706"/>
      <c r="Y446" s="2706"/>
      <c r="Z446" s="2706"/>
      <c r="AA446" s="2706"/>
      <c r="AB446" s="2706"/>
      <c r="AC446" s="2706"/>
      <c r="AD446" s="2706"/>
      <c r="AE446" s="2706"/>
      <c r="AF446" s="2706"/>
      <c r="AG446" s="2706"/>
      <c r="AH446" s="2706"/>
      <c r="AI446" s="2706"/>
      <c r="AJ446" s="2707"/>
    </row>
    <row r="447" spans="1:67" ht="15" customHeight="1" x14ac:dyDescent="0.4">
      <c r="A447" s="2377"/>
      <c r="B447" s="2378"/>
      <c r="C447" s="1860" t="s">
        <v>8606</v>
      </c>
      <c r="D447" s="1860"/>
      <c r="E447" s="1860"/>
      <c r="F447" s="1860"/>
      <c r="G447" s="1860"/>
      <c r="H447" s="1860"/>
      <c r="I447" s="1860" t="s">
        <v>9037</v>
      </c>
      <c r="J447" s="1860"/>
      <c r="K447" s="1860"/>
      <c r="L447" s="1860"/>
      <c r="M447" s="1911" t="s">
        <v>7933</v>
      </c>
      <c r="N447" s="1911"/>
      <c r="O447" s="1911"/>
      <c r="P447" s="1911"/>
      <c r="Q447" s="1911"/>
      <c r="R447" s="1911"/>
      <c r="S447" s="1911"/>
      <c r="T447" s="1911"/>
      <c r="U447" s="1911"/>
      <c r="V447" s="1911"/>
      <c r="W447" s="1860" t="s">
        <v>8607</v>
      </c>
      <c r="X447" s="1860"/>
      <c r="Y447" s="1860"/>
      <c r="Z447" s="1860"/>
      <c r="AA447" s="1918" t="s">
        <v>7933</v>
      </c>
      <c r="AB447" s="2018"/>
      <c r="AC447" s="2018"/>
      <c r="AD447" s="2018"/>
      <c r="AE447" s="2018"/>
      <c r="AF447" s="2018"/>
      <c r="AG447" s="2018"/>
      <c r="AH447" s="2018"/>
      <c r="AI447" s="2018"/>
      <c r="AJ447" s="2019"/>
    </row>
    <row r="448" spans="1:67" ht="15" customHeight="1" x14ac:dyDescent="0.4">
      <c r="A448" s="2377"/>
      <c r="B448" s="2378"/>
      <c r="C448" s="2667" t="s">
        <v>9009</v>
      </c>
      <c r="D448" s="2668"/>
      <c r="E448" s="2668"/>
      <c r="F448" s="2668"/>
      <c r="G448" s="2668"/>
      <c r="H448" s="2669"/>
      <c r="I448" s="2695"/>
      <c r="J448" s="2696"/>
      <c r="K448" s="2696"/>
      <c r="L448" s="2696"/>
      <c r="M448" s="2696"/>
      <c r="N448" s="2696"/>
      <c r="O448" s="2696"/>
      <c r="P448" s="2696"/>
      <c r="Q448" s="2696"/>
      <c r="R448" s="2696"/>
      <c r="S448" s="2696"/>
      <c r="T448" s="2696"/>
      <c r="U448" s="2696"/>
      <c r="V448" s="2696"/>
      <c r="W448" s="2696"/>
      <c r="X448" s="2696"/>
      <c r="Y448" s="2696"/>
      <c r="Z448" s="2696"/>
      <c r="AA448" s="2696"/>
      <c r="AB448" s="2696"/>
      <c r="AC448" s="2696"/>
      <c r="AD448" s="2696"/>
      <c r="AE448" s="2696"/>
      <c r="AF448" s="2696"/>
      <c r="AG448" s="2696"/>
      <c r="AH448" s="2696"/>
      <c r="AI448" s="2696"/>
      <c r="AJ448" s="2697"/>
    </row>
    <row r="449" spans="1:67" ht="18" customHeight="1" x14ac:dyDescent="0.4">
      <c r="A449" s="2377"/>
      <c r="B449" s="2378"/>
      <c r="C449" s="2667" t="s">
        <v>9010</v>
      </c>
      <c r="D449" s="2668"/>
      <c r="E449" s="2668"/>
      <c r="F449" s="2668"/>
      <c r="G449" s="2668"/>
      <c r="H449" s="2669"/>
      <c r="I449" s="2167">
        <v>4</v>
      </c>
      <c r="J449" s="2168"/>
      <c r="K449" s="2168"/>
      <c r="L449" s="2168"/>
      <c r="M449" s="2168"/>
      <c r="N449" s="2168"/>
      <c r="O449" s="2168"/>
      <c r="P449" s="2168"/>
      <c r="Q449" s="2168"/>
      <c r="R449" s="2168"/>
      <c r="S449" s="2168"/>
      <c r="T449" s="2168"/>
      <c r="U449" s="2168"/>
      <c r="V449" s="2168"/>
      <c r="W449" s="2168"/>
      <c r="X449" s="2168"/>
      <c r="Y449" s="2168"/>
      <c r="Z449" s="2671" t="s">
        <v>9011</v>
      </c>
      <c r="AA449" s="2671"/>
      <c r="AB449" s="2671"/>
      <c r="AC449" s="2671"/>
      <c r="AD449" s="2671"/>
      <c r="AE449" s="2715"/>
      <c r="AF449" s="2716"/>
      <c r="AG449" s="2716"/>
      <c r="AH449" s="2716"/>
      <c r="AI449" s="2716"/>
      <c r="AJ449" s="2717"/>
    </row>
    <row r="450" spans="1:67" ht="15" customHeight="1" x14ac:dyDescent="0.4">
      <c r="A450" s="2377"/>
      <c r="B450" s="2378"/>
      <c r="C450" s="2667" t="s">
        <v>9012</v>
      </c>
      <c r="D450" s="2668"/>
      <c r="E450" s="2668"/>
      <c r="F450" s="2668"/>
      <c r="G450" s="2668"/>
      <c r="H450" s="2669"/>
      <c r="I450" s="2695"/>
      <c r="J450" s="2696"/>
      <c r="K450" s="2696"/>
      <c r="L450" s="2696"/>
      <c r="M450" s="2696"/>
      <c r="N450" s="2696"/>
      <c r="O450" s="2696"/>
      <c r="P450" s="2696"/>
      <c r="Q450" s="2696"/>
      <c r="R450" s="2696"/>
      <c r="S450" s="2696"/>
      <c r="T450" s="2696"/>
      <c r="U450" s="2696"/>
      <c r="V450" s="2696"/>
      <c r="W450" s="2696"/>
      <c r="X450" s="2696"/>
      <c r="Y450" s="2696"/>
      <c r="Z450" s="2696"/>
      <c r="AA450" s="2696"/>
      <c r="AB450" s="2696"/>
      <c r="AC450" s="2696"/>
      <c r="AD450" s="2696"/>
      <c r="AE450" s="2696"/>
      <c r="AF450" s="2696"/>
      <c r="AG450" s="2696"/>
      <c r="AH450" s="2696"/>
      <c r="AI450" s="2696"/>
      <c r="AJ450" s="2697"/>
    </row>
    <row r="451" spans="1:67" ht="15" customHeight="1" x14ac:dyDescent="0.4">
      <c r="A451" s="2377"/>
      <c r="B451" s="2378"/>
      <c r="C451" s="2698" t="s">
        <v>9013</v>
      </c>
      <c r="D451" s="2668"/>
      <c r="E451" s="2668"/>
      <c r="F451" s="2668"/>
      <c r="G451" s="2668"/>
      <c r="H451" s="2669"/>
      <c r="I451" s="1884" t="s">
        <v>9014</v>
      </c>
      <c r="J451" s="1909"/>
      <c r="K451" s="2685"/>
      <c r="L451" s="2685"/>
      <c r="M451" s="2685"/>
      <c r="N451" s="2685"/>
      <c r="O451" s="2685"/>
      <c r="P451" s="1916" t="s">
        <v>9015</v>
      </c>
      <c r="Q451" s="2681"/>
      <c r="R451" s="1884" t="s">
        <v>9016</v>
      </c>
      <c r="S451" s="1909"/>
      <c r="T451" s="2685"/>
      <c r="U451" s="2685"/>
      <c r="V451" s="2685"/>
      <c r="W451" s="2685"/>
      <c r="X451" s="2685"/>
      <c r="Y451" s="1916" t="s">
        <v>9015</v>
      </c>
      <c r="Z451" s="1916"/>
      <c r="AA451" s="2702" t="s">
        <v>9017</v>
      </c>
      <c r="AB451" s="2703"/>
      <c r="AC451" s="2704"/>
      <c r="AD451" s="2685"/>
      <c r="AE451" s="2685"/>
      <c r="AF451" s="2685"/>
      <c r="AG451" s="2685"/>
      <c r="AH451" s="2685"/>
      <c r="AI451" s="1916" t="s">
        <v>9015</v>
      </c>
      <c r="AJ451" s="1917"/>
    </row>
    <row r="452" spans="1:67" ht="27" customHeight="1" x14ac:dyDescent="0.4">
      <c r="A452" s="2377"/>
      <c r="B452" s="2378"/>
      <c r="C452" s="2699"/>
      <c r="D452" s="2700"/>
      <c r="E452" s="2700"/>
      <c r="F452" s="2700"/>
      <c r="G452" s="2700"/>
      <c r="H452" s="2701"/>
      <c r="I452" s="1884" t="s">
        <v>9018</v>
      </c>
      <c r="J452" s="1981"/>
      <c r="K452" s="1981"/>
      <c r="L452" s="1909"/>
      <c r="M452" s="2685"/>
      <c r="N452" s="2685"/>
      <c r="O452" s="2685"/>
      <c r="P452" s="1916" t="s">
        <v>9019</v>
      </c>
      <c r="Q452" s="2681"/>
      <c r="R452" s="1884" t="s">
        <v>9020</v>
      </c>
      <c r="S452" s="1981"/>
      <c r="T452" s="1981"/>
      <c r="U452" s="1981"/>
      <c r="V452" s="1981"/>
      <c r="W452" s="1981"/>
      <c r="X452" s="1909"/>
      <c r="Y452" s="1972"/>
      <c r="Z452" s="1973"/>
      <c r="AA452" s="1973"/>
      <c r="AB452" s="1973"/>
      <c r="AC452" s="1973"/>
      <c r="AD452" s="1973"/>
      <c r="AE452" s="1973"/>
      <c r="AF452" s="1973"/>
      <c r="AG452" s="1973"/>
      <c r="AH452" s="1973"/>
      <c r="AI452" s="1973"/>
      <c r="AJ452" s="1974"/>
    </row>
    <row r="453" spans="1:67" ht="15" customHeight="1" x14ac:dyDescent="0.4">
      <c r="A453" s="2377"/>
      <c r="B453" s="2378"/>
      <c r="C453" s="2670" t="s">
        <v>9021</v>
      </c>
      <c r="D453" s="2671"/>
      <c r="E453" s="2671"/>
      <c r="F453" s="2671"/>
      <c r="G453" s="2671"/>
      <c r="H453" s="2672"/>
      <c r="I453" s="1919"/>
      <c r="J453" s="1920"/>
      <c r="K453" s="1920"/>
      <c r="L453" s="1920"/>
      <c r="M453" s="1920"/>
      <c r="N453" s="1920"/>
      <c r="O453" s="1920"/>
      <c r="P453" s="1916" t="s">
        <v>8694</v>
      </c>
      <c r="Q453" s="2681"/>
      <c r="R453" s="2682"/>
      <c r="S453" s="2683"/>
      <c r="T453" s="2683"/>
      <c r="U453" s="2683"/>
      <c r="V453" s="2683"/>
      <c r="W453" s="2683"/>
      <c r="X453" s="2683"/>
      <c r="Y453" s="2683"/>
      <c r="Z453" s="2683"/>
      <c r="AA453" s="2683"/>
      <c r="AB453" s="2683"/>
      <c r="AC453" s="2683"/>
      <c r="AD453" s="2683"/>
      <c r="AE453" s="2683"/>
      <c r="AF453" s="2683"/>
      <c r="AG453" s="2683"/>
      <c r="AH453" s="2683"/>
      <c r="AI453" s="2683"/>
      <c r="AJ453" s="2684"/>
    </row>
    <row r="454" spans="1:67" ht="15" customHeight="1" x14ac:dyDescent="0.4">
      <c r="A454" s="2377"/>
      <c r="B454" s="2378"/>
      <c r="C454" s="2670" t="s">
        <v>9022</v>
      </c>
      <c r="D454" s="2671"/>
      <c r="E454" s="2671"/>
      <c r="F454" s="2671"/>
      <c r="G454" s="2671"/>
      <c r="H454" s="2672"/>
      <c r="I454" s="1919"/>
      <c r="J454" s="1920"/>
      <c r="K454" s="1920"/>
      <c r="L454" s="1920"/>
      <c r="M454" s="1920"/>
      <c r="N454" s="1920"/>
      <c r="O454" s="1920"/>
      <c r="P454" s="1916" t="s">
        <v>9023</v>
      </c>
      <c r="Q454" s="2681"/>
      <c r="R454" s="1884" t="s">
        <v>9024</v>
      </c>
      <c r="S454" s="1981"/>
      <c r="T454" s="1981"/>
      <c r="U454" s="1981"/>
      <c r="V454" s="1981"/>
      <c r="W454" s="1909"/>
      <c r="X454" s="1919"/>
      <c r="Y454" s="1920"/>
      <c r="Z454" s="1920"/>
      <c r="AA454" s="1920"/>
      <c r="AB454" s="1920"/>
      <c r="AC454" s="1920"/>
      <c r="AD454" s="1920"/>
      <c r="AE454" s="1916" t="s">
        <v>9023</v>
      </c>
      <c r="AF454" s="1916"/>
      <c r="AG454" s="1916"/>
      <c r="AH454" s="1916"/>
      <c r="AI454" s="1916"/>
      <c r="AJ454" s="1917"/>
    </row>
    <row r="455" spans="1:67" ht="15" customHeight="1" x14ac:dyDescent="0.15">
      <c r="A455" s="2679" t="s">
        <v>9069</v>
      </c>
      <c r="B455" s="2680"/>
      <c r="C455" s="2670" t="s">
        <v>9025</v>
      </c>
      <c r="D455" s="2671"/>
      <c r="E455" s="2671"/>
      <c r="F455" s="2671"/>
      <c r="G455" s="2671"/>
      <c r="H455" s="2671"/>
      <c r="I455" s="2671"/>
      <c r="J455" s="2671"/>
      <c r="K455" s="2671"/>
      <c r="L455" s="2671"/>
      <c r="M455" s="2671"/>
      <c r="N455" s="2671"/>
      <c r="O455" s="2671"/>
      <c r="P455" s="2671"/>
      <c r="Q455" s="2672"/>
      <c r="R455" s="1920"/>
      <c r="S455" s="1920"/>
      <c r="T455" s="1920"/>
      <c r="U455" s="1920"/>
      <c r="V455" s="1920"/>
      <c r="W455" s="1920"/>
      <c r="X455" s="1920"/>
      <c r="Y455" s="1920"/>
      <c r="Z455" s="1920"/>
      <c r="AA455" s="1920"/>
      <c r="AB455" s="1920"/>
      <c r="AC455" s="1920"/>
      <c r="AD455" s="1920"/>
      <c r="AE455" s="1916" t="s">
        <v>9051</v>
      </c>
      <c r="AF455" s="1916"/>
      <c r="AG455" s="1916"/>
      <c r="AH455" s="1916"/>
      <c r="AI455" s="1916"/>
      <c r="AJ455" s="1917"/>
    </row>
    <row r="456" spans="1:67" ht="18" customHeight="1" x14ac:dyDescent="0.15">
      <c r="A456" s="808"/>
      <c r="B456" s="809"/>
      <c r="C456" s="2670" t="s">
        <v>8641</v>
      </c>
      <c r="D456" s="2671"/>
      <c r="E456" s="2671"/>
      <c r="F456" s="2671"/>
      <c r="G456" s="2671"/>
      <c r="H456" s="2672"/>
      <c r="I456" s="1982"/>
      <c r="J456" s="1983"/>
      <c r="K456" s="1983"/>
      <c r="L456" s="1983"/>
      <c r="M456" s="1983"/>
      <c r="N456" s="1983"/>
      <c r="O456" s="1983"/>
      <c r="P456" s="1983"/>
      <c r="Q456" s="1983"/>
      <c r="R456" s="1983"/>
      <c r="S456" s="1983"/>
      <c r="T456" s="1983"/>
      <c r="U456" s="1983"/>
      <c r="V456" s="1983"/>
      <c r="W456" s="1983"/>
      <c r="X456" s="1983"/>
      <c r="Y456" s="1983"/>
      <c r="Z456" s="1983"/>
      <c r="AA456" s="1983"/>
      <c r="AB456" s="1983"/>
      <c r="AC456" s="1983"/>
      <c r="AD456" s="1983"/>
      <c r="AE456" s="1983"/>
      <c r="AF456" s="1983"/>
      <c r="AG456" s="1983"/>
      <c r="AH456" s="1983"/>
      <c r="AI456" s="1983"/>
      <c r="AJ456" s="1984"/>
      <c r="AL456" s="626" t="b">
        <v>0</v>
      </c>
      <c r="AM456" s="626" t="b">
        <v>0</v>
      </c>
      <c r="AN456" s="626" t="b">
        <v>0</v>
      </c>
    </row>
    <row r="457" spans="1:67" ht="15" customHeight="1" x14ac:dyDescent="0.15">
      <c r="A457" s="808"/>
      <c r="B457" s="809"/>
      <c r="C457" s="2667" t="s">
        <v>1909</v>
      </c>
      <c r="D457" s="2668"/>
      <c r="E457" s="2668"/>
      <c r="F457" s="2668"/>
      <c r="G457" s="2668"/>
      <c r="H457" s="2669"/>
      <c r="I457" s="1972"/>
      <c r="J457" s="1973"/>
      <c r="K457" s="1973"/>
      <c r="L457" s="1973"/>
      <c r="M457" s="1973"/>
      <c r="N457" s="1973"/>
      <c r="O457" s="1973"/>
      <c r="P457" s="1973"/>
      <c r="Q457" s="1973"/>
      <c r="R457" s="1973"/>
      <c r="S457" s="1973"/>
      <c r="T457" s="1973"/>
      <c r="U457" s="1973"/>
      <c r="V457" s="1973"/>
      <c r="W457" s="1973"/>
      <c r="X457" s="1973"/>
      <c r="Y457" s="1973"/>
      <c r="Z457" s="1973"/>
      <c r="AA457" s="1973"/>
      <c r="AB457" s="1973"/>
      <c r="AC457" s="1973"/>
      <c r="AD457" s="1973"/>
      <c r="AE457" s="1973"/>
      <c r="AF457" s="1973"/>
      <c r="AG457" s="1973"/>
      <c r="AH457" s="1973"/>
      <c r="AI457" s="1973"/>
      <c r="AJ457" s="1974"/>
    </row>
    <row r="458" spans="1:67" ht="15" customHeight="1" x14ac:dyDescent="0.15">
      <c r="A458" s="808"/>
      <c r="B458" s="809"/>
      <c r="C458" s="2670" t="s">
        <v>8643</v>
      </c>
      <c r="D458" s="2671"/>
      <c r="E458" s="2671"/>
      <c r="F458" s="2671"/>
      <c r="G458" s="2671"/>
      <c r="H458" s="2672"/>
      <c r="I458" s="1972"/>
      <c r="J458" s="1973"/>
      <c r="K458" s="1973"/>
      <c r="L458" s="1973"/>
      <c r="M458" s="1973"/>
      <c r="N458" s="1973"/>
      <c r="O458" s="1973"/>
      <c r="P458" s="1973"/>
      <c r="Q458" s="1973"/>
      <c r="R458" s="1973"/>
      <c r="S458" s="1973"/>
      <c r="T458" s="1973"/>
      <c r="U458" s="1973"/>
      <c r="V458" s="1973"/>
      <c r="W458" s="1973"/>
      <c r="X458" s="1973"/>
      <c r="Y458" s="1973"/>
      <c r="Z458" s="1973"/>
      <c r="AA458" s="1973"/>
      <c r="AB458" s="1973"/>
      <c r="AC458" s="1973"/>
      <c r="AD458" s="1973"/>
      <c r="AE458" s="1973"/>
      <c r="AF458" s="1973"/>
      <c r="AG458" s="1973"/>
      <c r="AH458" s="1973"/>
      <c r="AI458" s="1973"/>
      <c r="AJ458" s="1974"/>
    </row>
    <row r="459" spans="1:67" ht="22.5" hidden="1" customHeight="1" x14ac:dyDescent="0.15">
      <c r="A459" s="808"/>
      <c r="B459" s="809"/>
      <c r="C459" s="855" t="s">
        <v>8849</v>
      </c>
      <c r="D459" s="2673" t="s">
        <v>9040</v>
      </c>
      <c r="E459" s="2674"/>
      <c r="F459" s="2674"/>
      <c r="G459" s="2674"/>
      <c r="H459" s="2675"/>
      <c r="I459" s="811"/>
      <c r="J459" s="846"/>
      <c r="K459" s="846"/>
      <c r="L459" s="846"/>
      <c r="M459" s="846"/>
      <c r="N459" s="847"/>
      <c r="O459" s="847"/>
      <c r="P459" s="856"/>
      <c r="Q459" s="815"/>
      <c r="R459" s="816"/>
      <c r="S459" s="816"/>
      <c r="T459" s="817">
        <v>3</v>
      </c>
      <c r="U459" s="818"/>
      <c r="V459" s="2676"/>
      <c r="W459" s="2677"/>
      <c r="X459" s="2677"/>
      <c r="Y459" s="2677"/>
      <c r="Z459" s="2677"/>
      <c r="AA459" s="2678"/>
      <c r="AB459" s="1889"/>
      <c r="AC459" s="2396"/>
      <c r="AD459" s="2396"/>
      <c r="AE459" s="2396"/>
      <c r="AF459" s="2396"/>
      <c r="AG459" s="2396"/>
      <c r="AH459" s="2396"/>
      <c r="AI459" s="2396"/>
      <c r="AJ459" s="2397"/>
      <c r="AM459" s="627">
        <v>0</v>
      </c>
      <c r="AO459" s="627">
        <v>2</v>
      </c>
      <c r="AP459" s="627">
        <v>2</v>
      </c>
    </row>
    <row r="460" spans="1:67" ht="23.1" customHeight="1" x14ac:dyDescent="0.15">
      <c r="A460" s="808"/>
      <c r="B460" s="809"/>
      <c r="C460" s="2645" t="s">
        <v>8849</v>
      </c>
      <c r="D460" s="2648" t="s">
        <v>9028</v>
      </c>
      <c r="E460" s="2649"/>
      <c r="F460" s="2649"/>
      <c r="G460" s="2649"/>
      <c r="H460" s="2650"/>
      <c r="I460" s="819">
        <v>1</v>
      </c>
      <c r="J460" s="820" t="str">
        <f>IF(ISNA(VLOOKUP(I460, 出力変換_夜間支援等体制加算,4,FALSE)),0, VLOOKUP(I460, 出力変換_夜間支援等体制加算,4,FALSE)) &amp; ""</f>
        <v>1</v>
      </c>
      <c r="K460" s="821" t="s">
        <v>9041</v>
      </c>
      <c r="L460" s="820" t="str">
        <f>IF(ISNA(VLOOKUP(K460, 取込変換_夜間支援等体制加算,2,FALSE)),1, VLOOKUP(K460, 取込変換_夜間支援等体制加算,2,FALSE)) &amp; ""</f>
        <v>1</v>
      </c>
      <c r="M460" s="819"/>
      <c r="N460" s="819"/>
      <c r="O460" s="819"/>
      <c r="P460" s="819"/>
      <c r="Q460" s="2651" t="s">
        <v>9056</v>
      </c>
      <c r="R460" s="2652"/>
      <c r="S460" s="2652"/>
      <c r="T460" s="2652"/>
      <c r="U460" s="2653"/>
      <c r="V460" s="2518"/>
      <c r="W460" s="2519"/>
      <c r="X460" s="2519"/>
      <c r="Y460" s="2519"/>
      <c r="Z460" s="2519"/>
      <c r="AA460" s="2654"/>
      <c r="AB460" s="1889"/>
      <c r="AC460" s="2396"/>
      <c r="AD460" s="2396"/>
      <c r="AE460" s="2396"/>
      <c r="AF460" s="2396"/>
      <c r="AG460" s="2396"/>
      <c r="AH460" s="2396"/>
      <c r="AI460" s="2396"/>
      <c r="AJ460" s="2397"/>
      <c r="AL460" s="627">
        <v>2</v>
      </c>
      <c r="AM460" s="627">
        <v>0</v>
      </c>
    </row>
    <row r="461" spans="1:67" ht="23.1" customHeight="1" x14ac:dyDescent="0.15">
      <c r="A461" s="808"/>
      <c r="B461" s="809"/>
      <c r="C461" s="2646"/>
      <c r="D461" s="2655" t="s">
        <v>9031</v>
      </c>
      <c r="E461" s="2656"/>
      <c r="F461" s="2656"/>
      <c r="G461" s="2656"/>
      <c r="H461" s="2657"/>
      <c r="I461" s="604"/>
      <c r="J461" s="822"/>
      <c r="K461" s="606"/>
      <c r="L461" s="823"/>
      <c r="M461" s="824"/>
      <c r="N461" s="825"/>
      <c r="P461" s="826" t="s">
        <v>8694</v>
      </c>
      <c r="Q461" s="2658" t="s">
        <v>9032</v>
      </c>
      <c r="R461" s="2659"/>
      <c r="S461" s="2659"/>
      <c r="T461" s="2659"/>
      <c r="U461" s="2659"/>
      <c r="V461" s="2659"/>
      <c r="W461" s="2659"/>
      <c r="X461" s="2659"/>
      <c r="Y461" s="2659"/>
      <c r="Z461" s="2659"/>
      <c r="AA461" s="2660"/>
      <c r="AB461" s="2112"/>
      <c r="AC461" s="2113"/>
      <c r="AD461" s="2113"/>
      <c r="AE461" s="2113"/>
      <c r="AF461" s="2113"/>
      <c r="AG461" s="2113"/>
      <c r="AH461" s="2113"/>
      <c r="AI461" s="2113"/>
      <c r="AJ461" s="2635"/>
      <c r="AM461" s="627">
        <v>0</v>
      </c>
    </row>
    <row r="462" spans="1:67" ht="22.9" customHeight="1" x14ac:dyDescent="0.15">
      <c r="A462" s="808"/>
      <c r="B462" s="809"/>
      <c r="C462" s="2646"/>
      <c r="D462" s="2661" t="s">
        <v>9033</v>
      </c>
      <c r="E462" s="2662"/>
      <c r="F462" s="2662"/>
      <c r="G462" s="2662"/>
      <c r="H462" s="2663"/>
      <c r="I462" s="819">
        <v>1</v>
      </c>
      <c r="J462" s="820" t="str">
        <f>IF(ISNA(VLOOKUP(I462, 出力変換_夜間支援等体制加算Ⅰ加配職員体制の有無_付7,4,FALSE)),0, VLOOKUP(I462, 出力変換_夜間支援等体制加算Ⅰ加配職員体制の有無_付7,4,FALSE)) &amp; ""</f>
        <v>01</v>
      </c>
      <c r="K462" s="821" t="s">
        <v>9043</v>
      </c>
      <c r="L462" s="820" t="str">
        <f>IF(ISNA(VLOOKUP(K462, 取込変換_夜間支援等体制加算Ⅰ加配職員体制の有無_付7,2,FALSE)),1, VLOOKUP(K462, 取込変換_夜間支援等体制加算Ⅰ加配職員体制の有無_付7,2,FALSE)) &amp; ""</f>
        <v>1</v>
      </c>
      <c r="M462" s="819"/>
      <c r="N462" s="819"/>
      <c r="O462" s="819"/>
      <c r="P462" s="819"/>
      <c r="Q462" s="2664"/>
      <c r="R462" s="2665"/>
      <c r="S462" s="2665"/>
      <c r="T462" s="2665"/>
      <c r="U462" s="2665"/>
      <c r="V462" s="2665"/>
      <c r="W462" s="2665"/>
      <c r="X462" s="2665"/>
      <c r="Y462" s="2665"/>
      <c r="Z462" s="2665"/>
      <c r="AA462" s="2666"/>
      <c r="AB462" s="1889"/>
      <c r="AC462" s="2396"/>
      <c r="AD462" s="2396"/>
      <c r="AE462" s="2396"/>
      <c r="AF462" s="2396"/>
      <c r="AG462" s="2396"/>
      <c r="AH462" s="2396"/>
      <c r="AI462" s="2396"/>
      <c r="AJ462" s="2397"/>
    </row>
    <row r="463" spans="1:67" s="850" customFormat="1" ht="18" customHeight="1" thickBot="1" x14ac:dyDescent="0.2">
      <c r="A463" s="827"/>
      <c r="B463" s="828"/>
      <c r="C463" s="2647"/>
      <c r="D463" s="2642" t="s">
        <v>9034</v>
      </c>
      <c r="E463" s="2643"/>
      <c r="F463" s="2643"/>
      <c r="G463" s="2643"/>
      <c r="H463" s="2644"/>
      <c r="I463" s="829">
        <v>1</v>
      </c>
      <c r="J463" s="830"/>
      <c r="K463" s="830"/>
      <c r="L463" s="830"/>
      <c r="M463" s="830"/>
      <c r="N463" s="831"/>
      <c r="O463" s="831"/>
      <c r="P463" s="831"/>
      <c r="Q463" s="831"/>
      <c r="R463" s="831"/>
      <c r="S463" s="831"/>
      <c r="T463" s="832"/>
      <c r="U463" s="832"/>
      <c r="V463" s="832"/>
      <c r="W463" s="832"/>
      <c r="X463" s="832"/>
      <c r="Y463" s="832"/>
      <c r="Z463" s="832"/>
      <c r="AA463" s="832"/>
      <c r="AB463" s="832"/>
      <c r="AC463" s="832"/>
      <c r="AD463" s="832"/>
      <c r="AE463" s="832"/>
      <c r="AF463" s="832"/>
      <c r="AG463" s="832"/>
      <c r="AH463" s="832"/>
      <c r="AI463" s="832"/>
      <c r="AJ463" s="833"/>
      <c r="AK463" s="627"/>
      <c r="AL463" s="627"/>
      <c r="AM463" s="627"/>
      <c r="AN463" s="626"/>
      <c r="AO463" s="627"/>
      <c r="AP463" s="627"/>
      <c r="AQ463" s="627"/>
      <c r="AR463" s="627"/>
      <c r="AS463" s="627"/>
      <c r="AT463" s="627"/>
      <c r="AU463" s="627"/>
      <c r="AV463" s="777"/>
      <c r="AW463" s="777"/>
      <c r="AX463" s="627"/>
      <c r="AY463" s="627"/>
      <c r="AZ463" s="627"/>
      <c r="BA463" s="626"/>
      <c r="BB463" s="626"/>
      <c r="BC463" s="627"/>
      <c r="BD463" s="627"/>
      <c r="BE463" s="627"/>
      <c r="BF463" s="627"/>
      <c r="BG463" s="627"/>
      <c r="BH463" s="627"/>
      <c r="BI463" s="627"/>
      <c r="BJ463" s="627"/>
      <c r="BK463" s="627"/>
      <c r="BL463" s="627"/>
      <c r="BM463" s="627"/>
      <c r="BN463" s="671"/>
      <c r="BO463" s="671"/>
    </row>
    <row r="464" spans="1:67" s="850" customFormat="1" ht="18" hidden="1" customHeight="1" x14ac:dyDescent="0.15">
      <c r="A464" s="835" t="s">
        <v>8755</v>
      </c>
      <c r="B464" s="836"/>
      <c r="C464" s="845"/>
      <c r="D464" s="838"/>
      <c r="E464" s="839"/>
      <c r="F464" s="839"/>
      <c r="G464" s="839"/>
      <c r="H464" s="840"/>
      <c r="I464" s="841"/>
      <c r="J464" s="842"/>
      <c r="K464" s="842"/>
      <c r="L464" s="842"/>
      <c r="M464" s="842"/>
      <c r="N464" s="843"/>
      <c r="O464" s="843"/>
      <c r="P464" s="843"/>
      <c r="Q464" s="843"/>
      <c r="R464" s="843"/>
      <c r="S464" s="843"/>
      <c r="T464" s="844"/>
      <c r="U464" s="844"/>
      <c r="V464" s="844"/>
      <c r="W464" s="844"/>
      <c r="X464" s="844"/>
      <c r="Y464" s="844"/>
      <c r="Z464" s="844"/>
      <c r="AA464" s="844"/>
      <c r="AB464" s="844"/>
      <c r="AC464" s="844"/>
      <c r="AD464" s="844"/>
      <c r="AE464" s="844"/>
      <c r="AF464" s="844"/>
      <c r="AG464" s="844"/>
      <c r="AH464" s="844"/>
      <c r="AI464" s="844"/>
      <c r="AJ464" s="844"/>
      <c r="AK464" s="627"/>
      <c r="AL464" s="627"/>
      <c r="AM464" s="627"/>
      <c r="AN464" s="626"/>
      <c r="AO464" s="627"/>
      <c r="AP464" s="627"/>
      <c r="AQ464" s="627"/>
      <c r="AR464" s="627"/>
      <c r="AS464" s="627"/>
      <c r="AT464" s="627"/>
      <c r="AU464" s="627"/>
      <c r="AV464" s="777"/>
      <c r="AW464" s="777"/>
      <c r="AX464" s="627"/>
      <c r="AY464" s="627"/>
      <c r="AZ464" s="627"/>
      <c r="BA464" s="626"/>
      <c r="BB464" s="626"/>
      <c r="BC464" s="627"/>
      <c r="BD464" s="627"/>
      <c r="BE464" s="627"/>
      <c r="BF464" s="627"/>
      <c r="BG464" s="627"/>
      <c r="BH464" s="627"/>
      <c r="BI464" s="627"/>
      <c r="BJ464" s="627"/>
      <c r="BK464" s="627"/>
      <c r="BL464" s="627"/>
      <c r="BM464" s="627"/>
      <c r="BN464" s="671"/>
      <c r="BO464" s="671"/>
    </row>
    <row r="465" spans="1:67" s="850" customFormat="1" ht="18" hidden="1" customHeight="1" x14ac:dyDescent="0.15">
      <c r="A465" s="835" t="s">
        <v>8755</v>
      </c>
      <c r="B465" s="836"/>
      <c r="C465" s="845"/>
      <c r="D465" s="838"/>
      <c r="E465" s="839"/>
      <c r="F465" s="839"/>
      <c r="G465" s="839"/>
      <c r="H465" s="840"/>
      <c r="I465" s="841"/>
      <c r="J465" s="842"/>
      <c r="K465" s="842"/>
      <c r="L465" s="842"/>
      <c r="M465" s="842"/>
      <c r="N465" s="843"/>
      <c r="O465" s="843"/>
      <c r="P465" s="843"/>
      <c r="Q465" s="843"/>
      <c r="R465" s="843"/>
      <c r="S465" s="843"/>
      <c r="T465" s="844"/>
      <c r="U465" s="844"/>
      <c r="V465" s="844"/>
      <c r="W465" s="844"/>
      <c r="X465" s="844"/>
      <c r="Y465" s="844"/>
      <c r="Z465" s="844"/>
      <c r="AA465" s="844"/>
      <c r="AB465" s="844"/>
      <c r="AC465" s="844"/>
      <c r="AD465" s="844"/>
      <c r="AE465" s="844"/>
      <c r="AF465" s="844"/>
      <c r="AG465" s="844"/>
      <c r="AH465" s="844"/>
      <c r="AI465" s="844"/>
      <c r="AJ465" s="844"/>
      <c r="AK465" s="627"/>
      <c r="AL465" s="627"/>
      <c r="AM465" s="627"/>
      <c r="AN465" s="626"/>
      <c r="AO465" s="627"/>
      <c r="AP465" s="627"/>
      <c r="AQ465" s="627"/>
      <c r="AR465" s="627"/>
      <c r="AS465" s="627"/>
      <c r="AT465" s="627"/>
      <c r="AU465" s="627"/>
      <c r="AV465" s="777"/>
      <c r="AW465" s="777"/>
      <c r="AX465" s="627"/>
      <c r="AY465" s="627"/>
      <c r="AZ465" s="627"/>
      <c r="BA465" s="626"/>
      <c r="BB465" s="626"/>
      <c r="BC465" s="627"/>
      <c r="BD465" s="627"/>
      <c r="BE465" s="627"/>
      <c r="BF465" s="627"/>
      <c r="BG465" s="627"/>
      <c r="BH465" s="627"/>
      <c r="BI465" s="627"/>
      <c r="BJ465" s="627"/>
      <c r="BK465" s="627"/>
      <c r="BL465" s="627"/>
      <c r="BM465" s="627"/>
      <c r="BN465" s="671"/>
      <c r="BO465" s="671"/>
    </row>
    <row r="466" spans="1:67" s="850" customFormat="1" ht="18" hidden="1" customHeight="1" x14ac:dyDescent="0.15">
      <c r="A466" s="835" t="s">
        <v>8755</v>
      </c>
      <c r="B466" s="836"/>
      <c r="C466" s="845"/>
      <c r="D466" s="838"/>
      <c r="E466" s="839"/>
      <c r="F466" s="839"/>
      <c r="G466" s="839"/>
      <c r="H466" s="840"/>
      <c r="I466" s="841"/>
      <c r="J466" s="842"/>
      <c r="K466" s="842"/>
      <c r="L466" s="842"/>
      <c r="M466" s="842"/>
      <c r="N466" s="843"/>
      <c r="O466" s="843"/>
      <c r="P466" s="843"/>
      <c r="Q466" s="843"/>
      <c r="R466" s="843"/>
      <c r="S466" s="843"/>
      <c r="T466" s="844"/>
      <c r="U466" s="844"/>
      <c r="V466" s="844"/>
      <c r="W466" s="844"/>
      <c r="X466" s="844"/>
      <c r="Y466" s="844"/>
      <c r="Z466" s="844"/>
      <c r="AA466" s="844"/>
      <c r="AB466" s="844"/>
      <c r="AC466" s="844"/>
      <c r="AD466" s="844"/>
      <c r="AE466" s="844"/>
      <c r="AF466" s="844"/>
      <c r="AG466" s="844"/>
      <c r="AH466" s="844"/>
      <c r="AI466" s="844"/>
      <c r="AJ466" s="844"/>
      <c r="AK466" s="627"/>
      <c r="AL466" s="627"/>
      <c r="AM466" s="627"/>
      <c r="AN466" s="626"/>
      <c r="AO466" s="627"/>
      <c r="AP466" s="627"/>
      <c r="AQ466" s="627"/>
      <c r="AR466" s="627"/>
      <c r="AS466" s="627"/>
      <c r="AT466" s="627"/>
      <c r="AU466" s="627"/>
      <c r="AV466" s="777"/>
      <c r="AW466" s="777"/>
      <c r="AX466" s="627"/>
      <c r="AY466" s="627"/>
      <c r="AZ466" s="627"/>
      <c r="BA466" s="626"/>
      <c r="BB466" s="626"/>
      <c r="BC466" s="627"/>
      <c r="BD466" s="627"/>
      <c r="BE466" s="627"/>
      <c r="BF466" s="627"/>
      <c r="BG466" s="627"/>
      <c r="BH466" s="627"/>
      <c r="BI466" s="627"/>
      <c r="BJ466" s="627"/>
      <c r="BK466" s="627"/>
      <c r="BL466" s="627"/>
      <c r="BM466" s="627"/>
      <c r="BN466" s="671"/>
      <c r="BO466" s="671"/>
    </row>
    <row r="467" spans="1:67" s="850" customFormat="1" ht="18" hidden="1" customHeight="1" thickBot="1" x14ac:dyDescent="0.2">
      <c r="A467" s="835" t="s">
        <v>8755</v>
      </c>
      <c r="B467" s="836"/>
      <c r="C467" s="845"/>
      <c r="D467" s="838"/>
      <c r="E467" s="839"/>
      <c r="F467" s="839"/>
      <c r="G467" s="839"/>
      <c r="H467" s="840"/>
      <c r="I467" s="841"/>
      <c r="J467" s="842"/>
      <c r="K467" s="842"/>
      <c r="L467" s="842"/>
      <c r="M467" s="842"/>
      <c r="N467" s="843"/>
      <c r="O467" s="843"/>
      <c r="P467" s="843"/>
      <c r="Q467" s="843"/>
      <c r="R467" s="843"/>
      <c r="S467" s="843"/>
      <c r="T467" s="844"/>
      <c r="U467" s="844"/>
      <c r="V467" s="844"/>
      <c r="W467" s="844"/>
      <c r="X467" s="844"/>
      <c r="Y467" s="844"/>
      <c r="Z467" s="844"/>
      <c r="AA467" s="844"/>
      <c r="AB467" s="844"/>
      <c r="AC467" s="844"/>
      <c r="AD467" s="844"/>
      <c r="AE467" s="844"/>
      <c r="AF467" s="844"/>
      <c r="AG467" s="844"/>
      <c r="AH467" s="844"/>
      <c r="AI467" s="844"/>
      <c r="AJ467" s="844"/>
      <c r="AK467" s="627"/>
      <c r="AL467" s="627"/>
      <c r="AM467" s="627"/>
      <c r="AN467" s="626"/>
      <c r="AO467" s="627"/>
      <c r="AP467" s="627"/>
      <c r="AQ467" s="627"/>
      <c r="AR467" s="627"/>
      <c r="AS467" s="627"/>
      <c r="AT467" s="627"/>
      <c r="AU467" s="627"/>
      <c r="AV467" s="777"/>
      <c r="AW467" s="777"/>
      <c r="AX467" s="627"/>
      <c r="AY467" s="627"/>
      <c r="AZ467" s="627"/>
      <c r="BA467" s="626"/>
      <c r="BB467" s="626"/>
      <c r="BC467" s="627"/>
      <c r="BD467" s="627"/>
      <c r="BE467" s="627"/>
      <c r="BF467" s="627"/>
      <c r="BG467" s="627"/>
      <c r="BH467" s="627"/>
      <c r="BI467" s="627"/>
      <c r="BJ467" s="627"/>
      <c r="BK467" s="627"/>
      <c r="BL467" s="627"/>
      <c r="BM467" s="627"/>
      <c r="BN467" s="671"/>
      <c r="BO467" s="671"/>
    </row>
    <row r="468" spans="1:67" ht="15" customHeight="1" x14ac:dyDescent="0.4">
      <c r="A468" s="2375" t="s">
        <v>9007</v>
      </c>
      <c r="B468" s="2376"/>
      <c r="C468" s="2005" t="s">
        <v>9070</v>
      </c>
      <c r="D468" s="2005"/>
      <c r="E468" s="2005"/>
      <c r="F468" s="2005"/>
      <c r="G468" s="2005"/>
      <c r="H468" s="2005"/>
      <c r="I468" s="2686"/>
      <c r="J468" s="2687"/>
      <c r="K468" s="2687"/>
      <c r="L468" s="2687"/>
      <c r="M468" s="2687"/>
      <c r="N468" s="2687"/>
      <c r="O468" s="2687"/>
      <c r="P468" s="2687"/>
      <c r="Q468" s="2687"/>
      <c r="R468" s="2687"/>
      <c r="S468" s="2687"/>
      <c r="T468" s="2687"/>
      <c r="U468" s="2687"/>
      <c r="V468" s="2687"/>
      <c r="W468" s="2687"/>
      <c r="X468" s="2687"/>
      <c r="Y468" s="2687"/>
      <c r="Z468" s="2687"/>
      <c r="AA468" s="2687"/>
      <c r="AB468" s="2687"/>
      <c r="AC468" s="2687"/>
      <c r="AD468" s="2688"/>
      <c r="AE468" s="2689" t="s">
        <v>8696</v>
      </c>
      <c r="AF468" s="2689"/>
      <c r="AG468" s="2689"/>
      <c r="AH468" s="2689"/>
      <c r="AI468" s="2690"/>
      <c r="AJ468" s="2691"/>
    </row>
    <row r="469" spans="1:67" ht="15" customHeight="1" x14ac:dyDescent="0.4">
      <c r="A469" s="2377"/>
      <c r="B469" s="2378"/>
      <c r="C469" s="1952" t="s">
        <v>8602</v>
      </c>
      <c r="D469" s="1952"/>
      <c r="E469" s="1952"/>
      <c r="F469" s="1952"/>
      <c r="G469" s="1952"/>
      <c r="H469" s="1952"/>
      <c r="I469" s="2692"/>
      <c r="J469" s="2693"/>
      <c r="K469" s="2693"/>
      <c r="L469" s="2693"/>
      <c r="M469" s="2693"/>
      <c r="N469" s="2693"/>
      <c r="O469" s="2693"/>
      <c r="P469" s="2693"/>
      <c r="Q469" s="2693"/>
      <c r="R469" s="2693"/>
      <c r="S469" s="2693"/>
      <c r="T469" s="2693"/>
      <c r="U469" s="2693"/>
      <c r="V469" s="2693"/>
      <c r="W469" s="2693"/>
      <c r="X469" s="2693"/>
      <c r="Y469" s="2693"/>
      <c r="Z469" s="2693"/>
      <c r="AA469" s="2693"/>
      <c r="AB469" s="2693"/>
      <c r="AC469" s="2693"/>
      <c r="AD469" s="2693"/>
      <c r="AE469" s="2693"/>
      <c r="AF469" s="2693"/>
      <c r="AG469" s="2693"/>
      <c r="AH469" s="2693"/>
      <c r="AI469" s="2693"/>
      <c r="AJ469" s="2694"/>
    </row>
    <row r="470" spans="1:67" ht="15" customHeight="1" x14ac:dyDescent="0.4">
      <c r="A470" s="2377"/>
      <c r="B470" s="2378"/>
      <c r="C470" s="1860" t="s">
        <v>8603</v>
      </c>
      <c r="D470" s="1860"/>
      <c r="E470" s="1860"/>
      <c r="F470" s="1860"/>
      <c r="G470" s="1860"/>
      <c r="H470" s="1860"/>
      <c r="I470" s="1956" t="s">
        <v>9036</v>
      </c>
      <c r="J470" s="1957"/>
      <c r="K470" s="1958"/>
      <c r="L470" s="1958"/>
      <c r="M470" s="1958"/>
      <c r="N470" s="1958"/>
      <c r="O470" s="1958"/>
      <c r="P470" s="1959"/>
      <c r="Q470" s="1499" t="s">
        <v>8605</v>
      </c>
      <c r="R470" s="1500"/>
      <c r="S470" s="1500"/>
      <c r="T470" s="1500"/>
      <c r="U470" s="1500"/>
      <c r="V470" s="1500"/>
      <c r="W470" s="1500"/>
      <c r="X470" s="1500"/>
      <c r="Y470" s="1500"/>
      <c r="Z470" s="1500"/>
      <c r="AA470" s="1500"/>
      <c r="AB470" s="1500"/>
      <c r="AC470" s="1500"/>
      <c r="AD470" s="1500"/>
      <c r="AE470" s="1500"/>
      <c r="AF470" s="1500"/>
      <c r="AG470" s="1500"/>
      <c r="AH470" s="1500"/>
      <c r="AI470" s="1500"/>
      <c r="AJ470" s="1501"/>
    </row>
    <row r="471" spans="1:67" ht="15" customHeight="1" x14ac:dyDescent="0.4">
      <c r="A471" s="2377"/>
      <c r="B471" s="2378"/>
      <c r="C471" s="1860"/>
      <c r="D471" s="1860"/>
      <c r="E471" s="1860"/>
      <c r="F471" s="1860"/>
      <c r="G471" s="1860"/>
      <c r="H471" s="1860"/>
      <c r="I471" s="2029" t="s">
        <v>7933</v>
      </c>
      <c r="J471" s="2029"/>
      <c r="K471" s="2029"/>
      <c r="L471" s="2029"/>
      <c r="M471" s="2029"/>
      <c r="N471" s="2029"/>
      <c r="O471" s="2029"/>
      <c r="P471" s="2029"/>
      <c r="Q471" s="2029"/>
      <c r="R471" s="2029"/>
      <c r="S471" s="2029"/>
      <c r="T471" s="2029"/>
      <c r="U471" s="2029"/>
      <c r="V471" s="2029"/>
      <c r="W471" s="2029"/>
      <c r="X471" s="2029"/>
      <c r="Y471" s="2029"/>
      <c r="Z471" s="2029"/>
      <c r="AA471" s="2029"/>
      <c r="AB471" s="2029"/>
      <c r="AC471" s="2029"/>
      <c r="AD471" s="2029"/>
      <c r="AE471" s="2029"/>
      <c r="AF471" s="2029"/>
      <c r="AG471" s="2029"/>
      <c r="AH471" s="2029"/>
      <c r="AI471" s="2029"/>
      <c r="AJ471" s="2030"/>
    </row>
    <row r="472" spans="1:67" ht="15" customHeight="1" x14ac:dyDescent="0.4">
      <c r="A472" s="2377"/>
      <c r="B472" s="2378"/>
      <c r="C472" s="1860"/>
      <c r="D472" s="1860"/>
      <c r="E472" s="1860"/>
      <c r="F472" s="1860"/>
      <c r="G472" s="1860"/>
      <c r="H472" s="1860"/>
      <c r="I472" s="1963" t="s">
        <v>7933</v>
      </c>
      <c r="J472" s="1963"/>
      <c r="K472" s="1963"/>
      <c r="L472" s="1963"/>
      <c r="M472" s="1963"/>
      <c r="N472" s="1963"/>
      <c r="O472" s="1963"/>
      <c r="P472" s="1963"/>
      <c r="Q472" s="1963"/>
      <c r="R472" s="1963"/>
      <c r="S472" s="1963"/>
      <c r="T472" s="1963"/>
      <c r="U472" s="1963"/>
      <c r="V472" s="1963"/>
      <c r="W472" s="1963"/>
      <c r="X472" s="1963"/>
      <c r="Y472" s="1963"/>
      <c r="Z472" s="1963"/>
      <c r="AA472" s="1963"/>
      <c r="AB472" s="1963"/>
      <c r="AC472" s="1963"/>
      <c r="AD472" s="1963"/>
      <c r="AE472" s="1963"/>
      <c r="AF472" s="1963"/>
      <c r="AG472" s="1963"/>
      <c r="AH472" s="1963"/>
      <c r="AI472" s="1963"/>
      <c r="AJ472" s="1964"/>
    </row>
    <row r="473" spans="1:67" ht="15" customHeight="1" x14ac:dyDescent="0.4">
      <c r="A473" s="2377"/>
      <c r="B473" s="2378"/>
      <c r="C473" s="1860" t="s">
        <v>1354</v>
      </c>
      <c r="D473" s="1860"/>
      <c r="E473" s="1860"/>
      <c r="F473" s="1860"/>
      <c r="G473" s="1860"/>
      <c r="H473" s="1860"/>
      <c r="I473" s="2705">
        <v>1</v>
      </c>
      <c r="J473" s="2706"/>
      <c r="K473" s="2706"/>
      <c r="L473" s="2706"/>
      <c r="M473" s="2706"/>
      <c r="N473" s="2706"/>
      <c r="O473" s="2706"/>
      <c r="P473" s="2706"/>
      <c r="Q473" s="2706"/>
      <c r="R473" s="2706"/>
      <c r="S473" s="2706"/>
      <c r="T473" s="2706"/>
      <c r="U473" s="2706"/>
      <c r="V473" s="2706"/>
      <c r="W473" s="2706"/>
      <c r="X473" s="2706"/>
      <c r="Y473" s="2706"/>
      <c r="Z473" s="2706"/>
      <c r="AA473" s="2706"/>
      <c r="AB473" s="2706"/>
      <c r="AC473" s="2706"/>
      <c r="AD473" s="2706"/>
      <c r="AE473" s="2706"/>
      <c r="AF473" s="2706"/>
      <c r="AG473" s="2706"/>
      <c r="AH473" s="2706"/>
      <c r="AI473" s="2706"/>
      <c r="AJ473" s="2707"/>
    </row>
    <row r="474" spans="1:67" ht="15" customHeight="1" x14ac:dyDescent="0.4">
      <c r="A474" s="2377"/>
      <c r="B474" s="2378"/>
      <c r="C474" s="1860" t="s">
        <v>8606</v>
      </c>
      <c r="D474" s="1860"/>
      <c r="E474" s="1860"/>
      <c r="F474" s="1860"/>
      <c r="G474" s="1860"/>
      <c r="H474" s="1860"/>
      <c r="I474" s="1860" t="s">
        <v>9071</v>
      </c>
      <c r="J474" s="1860"/>
      <c r="K474" s="1860"/>
      <c r="L474" s="1860"/>
      <c r="M474" s="1911" t="s">
        <v>7933</v>
      </c>
      <c r="N474" s="1911"/>
      <c r="O474" s="1911"/>
      <c r="P474" s="1911"/>
      <c r="Q474" s="1911"/>
      <c r="R474" s="1911"/>
      <c r="S474" s="1911"/>
      <c r="T474" s="1911"/>
      <c r="U474" s="1911"/>
      <c r="V474" s="1911"/>
      <c r="W474" s="1860" t="s">
        <v>8607</v>
      </c>
      <c r="X474" s="1860"/>
      <c r="Y474" s="1860"/>
      <c r="Z474" s="1860"/>
      <c r="AA474" s="1918" t="s">
        <v>7933</v>
      </c>
      <c r="AB474" s="2018"/>
      <c r="AC474" s="2018"/>
      <c r="AD474" s="2018"/>
      <c r="AE474" s="2018"/>
      <c r="AF474" s="2018"/>
      <c r="AG474" s="2018"/>
      <c r="AH474" s="2018"/>
      <c r="AI474" s="2018"/>
      <c r="AJ474" s="2019"/>
    </row>
    <row r="475" spans="1:67" ht="15" customHeight="1" x14ac:dyDescent="0.4">
      <c r="A475" s="2377"/>
      <c r="B475" s="2378"/>
      <c r="C475" s="2667" t="s">
        <v>9009</v>
      </c>
      <c r="D475" s="2668"/>
      <c r="E475" s="2668"/>
      <c r="F475" s="2668"/>
      <c r="G475" s="2668"/>
      <c r="H475" s="2669"/>
      <c r="I475" s="2695"/>
      <c r="J475" s="2696"/>
      <c r="K475" s="2696"/>
      <c r="L475" s="2696"/>
      <c r="M475" s="2696"/>
      <c r="N475" s="2696"/>
      <c r="O475" s="2696"/>
      <c r="P475" s="2696"/>
      <c r="Q475" s="2696"/>
      <c r="R475" s="2696"/>
      <c r="S475" s="2696"/>
      <c r="T475" s="2696"/>
      <c r="U475" s="2696"/>
      <c r="V475" s="2696"/>
      <c r="W475" s="2696"/>
      <c r="X475" s="2696"/>
      <c r="Y475" s="2696"/>
      <c r="Z475" s="2696"/>
      <c r="AA475" s="2696"/>
      <c r="AB475" s="2696"/>
      <c r="AC475" s="2696"/>
      <c r="AD475" s="2696"/>
      <c r="AE475" s="2696"/>
      <c r="AF475" s="2696"/>
      <c r="AG475" s="2696"/>
      <c r="AH475" s="2696"/>
      <c r="AI475" s="2696"/>
      <c r="AJ475" s="2697"/>
    </row>
    <row r="476" spans="1:67" ht="18" customHeight="1" x14ac:dyDescent="0.4">
      <c r="A476" s="2377"/>
      <c r="B476" s="2378"/>
      <c r="C476" s="2667" t="s">
        <v>9010</v>
      </c>
      <c r="D476" s="2668"/>
      <c r="E476" s="2668"/>
      <c r="F476" s="2668"/>
      <c r="G476" s="2668"/>
      <c r="H476" s="2669"/>
      <c r="I476" s="2167">
        <v>4</v>
      </c>
      <c r="J476" s="2168"/>
      <c r="K476" s="2168"/>
      <c r="L476" s="2168"/>
      <c r="M476" s="2168"/>
      <c r="N476" s="2168"/>
      <c r="O476" s="2168"/>
      <c r="P476" s="2168"/>
      <c r="Q476" s="2168"/>
      <c r="R476" s="2168"/>
      <c r="S476" s="2168"/>
      <c r="T476" s="2168"/>
      <c r="U476" s="2168"/>
      <c r="V476" s="2168"/>
      <c r="W476" s="2168"/>
      <c r="X476" s="2168"/>
      <c r="Y476" s="2168"/>
      <c r="Z476" s="2671" t="s">
        <v>9011</v>
      </c>
      <c r="AA476" s="2671"/>
      <c r="AB476" s="2671"/>
      <c r="AC476" s="2671"/>
      <c r="AD476" s="2671"/>
      <c r="AE476" s="2715"/>
      <c r="AF476" s="2716"/>
      <c r="AG476" s="2716"/>
      <c r="AH476" s="2716"/>
      <c r="AI476" s="2716"/>
      <c r="AJ476" s="2717"/>
    </row>
    <row r="477" spans="1:67" ht="15" customHeight="1" x14ac:dyDescent="0.4">
      <c r="A477" s="2377"/>
      <c r="B477" s="2378"/>
      <c r="C477" s="2667" t="s">
        <v>9012</v>
      </c>
      <c r="D477" s="2668"/>
      <c r="E477" s="2668"/>
      <c r="F477" s="2668"/>
      <c r="G477" s="2668"/>
      <c r="H477" s="2669"/>
      <c r="I477" s="2695"/>
      <c r="J477" s="2696"/>
      <c r="K477" s="2696"/>
      <c r="L477" s="2696"/>
      <c r="M477" s="2696"/>
      <c r="N477" s="2696"/>
      <c r="O477" s="2696"/>
      <c r="P477" s="2696"/>
      <c r="Q477" s="2696"/>
      <c r="R477" s="2696"/>
      <c r="S477" s="2696"/>
      <c r="T477" s="2696"/>
      <c r="U477" s="2696"/>
      <c r="V477" s="2696"/>
      <c r="W477" s="2696"/>
      <c r="X477" s="2696"/>
      <c r="Y477" s="2696"/>
      <c r="Z477" s="2696"/>
      <c r="AA477" s="2696"/>
      <c r="AB477" s="2696"/>
      <c r="AC477" s="2696"/>
      <c r="AD477" s="2696"/>
      <c r="AE477" s="2696"/>
      <c r="AF477" s="2696"/>
      <c r="AG477" s="2696"/>
      <c r="AH477" s="2696"/>
      <c r="AI477" s="2696"/>
      <c r="AJ477" s="2697"/>
    </row>
    <row r="478" spans="1:67" ht="15" customHeight="1" x14ac:dyDescent="0.4">
      <c r="A478" s="2377"/>
      <c r="B478" s="2378"/>
      <c r="C478" s="2698" t="s">
        <v>9013</v>
      </c>
      <c r="D478" s="2668"/>
      <c r="E478" s="2668"/>
      <c r="F478" s="2668"/>
      <c r="G478" s="2668"/>
      <c r="H478" s="2669"/>
      <c r="I478" s="1884" t="s">
        <v>9014</v>
      </c>
      <c r="J478" s="1909"/>
      <c r="K478" s="2685"/>
      <c r="L478" s="2685"/>
      <c r="M478" s="2685"/>
      <c r="N478" s="2685"/>
      <c r="O478" s="2685"/>
      <c r="P478" s="1916" t="s">
        <v>9015</v>
      </c>
      <c r="Q478" s="2681"/>
      <c r="R478" s="1884" t="s">
        <v>9016</v>
      </c>
      <c r="S478" s="1909"/>
      <c r="T478" s="2685"/>
      <c r="U478" s="2685"/>
      <c r="V478" s="2685"/>
      <c r="W478" s="2685"/>
      <c r="X478" s="2685"/>
      <c r="Y478" s="1916" t="s">
        <v>9015</v>
      </c>
      <c r="Z478" s="1916"/>
      <c r="AA478" s="2702" t="s">
        <v>9017</v>
      </c>
      <c r="AB478" s="2703"/>
      <c r="AC478" s="2704"/>
      <c r="AD478" s="2685"/>
      <c r="AE478" s="2685"/>
      <c r="AF478" s="2685"/>
      <c r="AG478" s="2685"/>
      <c r="AH478" s="2685"/>
      <c r="AI478" s="1916" t="s">
        <v>9015</v>
      </c>
      <c r="AJ478" s="1917"/>
    </row>
    <row r="479" spans="1:67" ht="27" customHeight="1" x14ac:dyDescent="0.4">
      <c r="A479" s="2377"/>
      <c r="B479" s="2378"/>
      <c r="C479" s="2699"/>
      <c r="D479" s="2700"/>
      <c r="E479" s="2700"/>
      <c r="F479" s="2700"/>
      <c r="G479" s="2700"/>
      <c r="H479" s="2701"/>
      <c r="I479" s="1884" t="s">
        <v>9018</v>
      </c>
      <c r="J479" s="1981"/>
      <c r="K479" s="1981"/>
      <c r="L479" s="1909"/>
      <c r="M479" s="2685"/>
      <c r="N479" s="2685"/>
      <c r="O479" s="2685"/>
      <c r="P479" s="1916" t="s">
        <v>9019</v>
      </c>
      <c r="Q479" s="2681"/>
      <c r="R479" s="1884" t="s">
        <v>9020</v>
      </c>
      <c r="S479" s="1981"/>
      <c r="T479" s="1981"/>
      <c r="U479" s="1981"/>
      <c r="V479" s="1981"/>
      <c r="W479" s="1981"/>
      <c r="X479" s="1909"/>
      <c r="Y479" s="1972"/>
      <c r="Z479" s="1973"/>
      <c r="AA479" s="1973"/>
      <c r="AB479" s="1973"/>
      <c r="AC479" s="1973"/>
      <c r="AD479" s="1973"/>
      <c r="AE479" s="1973"/>
      <c r="AF479" s="1973"/>
      <c r="AG479" s="1973"/>
      <c r="AH479" s="1973"/>
      <c r="AI479" s="1973"/>
      <c r="AJ479" s="1974"/>
    </row>
    <row r="480" spans="1:67" ht="15" customHeight="1" x14ac:dyDescent="0.4">
      <c r="A480" s="2377"/>
      <c r="B480" s="2378"/>
      <c r="C480" s="2670" t="s">
        <v>9021</v>
      </c>
      <c r="D480" s="2671"/>
      <c r="E480" s="2671"/>
      <c r="F480" s="2671"/>
      <c r="G480" s="2671"/>
      <c r="H480" s="2672"/>
      <c r="I480" s="1919"/>
      <c r="J480" s="1920"/>
      <c r="K480" s="1920"/>
      <c r="L480" s="1920"/>
      <c r="M480" s="1920"/>
      <c r="N480" s="1920"/>
      <c r="O480" s="1920"/>
      <c r="P480" s="1916" t="s">
        <v>8694</v>
      </c>
      <c r="Q480" s="2681"/>
      <c r="R480" s="2682"/>
      <c r="S480" s="2683"/>
      <c r="T480" s="2683"/>
      <c r="U480" s="2683"/>
      <c r="V480" s="2683"/>
      <c r="W480" s="2683"/>
      <c r="X480" s="2683"/>
      <c r="Y480" s="2683"/>
      <c r="Z480" s="2683"/>
      <c r="AA480" s="2683"/>
      <c r="AB480" s="2683"/>
      <c r="AC480" s="2683"/>
      <c r="AD480" s="2683"/>
      <c r="AE480" s="2683"/>
      <c r="AF480" s="2683"/>
      <c r="AG480" s="2683"/>
      <c r="AH480" s="2683"/>
      <c r="AI480" s="2683"/>
      <c r="AJ480" s="2684"/>
    </row>
    <row r="481" spans="1:67" ht="15" customHeight="1" x14ac:dyDescent="0.4">
      <c r="A481" s="2377"/>
      <c r="B481" s="2378"/>
      <c r="C481" s="2670" t="s">
        <v>9022</v>
      </c>
      <c r="D481" s="2671"/>
      <c r="E481" s="2671"/>
      <c r="F481" s="2671"/>
      <c r="G481" s="2671"/>
      <c r="H481" s="2672"/>
      <c r="I481" s="1919"/>
      <c r="J481" s="1920"/>
      <c r="K481" s="1920"/>
      <c r="L481" s="1920"/>
      <c r="M481" s="1920"/>
      <c r="N481" s="1920"/>
      <c r="O481" s="1920"/>
      <c r="P481" s="1916" t="s">
        <v>9023</v>
      </c>
      <c r="Q481" s="2681"/>
      <c r="R481" s="1884" t="s">
        <v>9024</v>
      </c>
      <c r="S481" s="1981"/>
      <c r="T481" s="1981"/>
      <c r="U481" s="1981"/>
      <c r="V481" s="1981"/>
      <c r="W481" s="1909"/>
      <c r="X481" s="1919"/>
      <c r="Y481" s="1920"/>
      <c r="Z481" s="1920"/>
      <c r="AA481" s="1920"/>
      <c r="AB481" s="1920"/>
      <c r="AC481" s="1920"/>
      <c r="AD481" s="1920"/>
      <c r="AE481" s="1916" t="s">
        <v>9023</v>
      </c>
      <c r="AF481" s="1916"/>
      <c r="AG481" s="1916"/>
      <c r="AH481" s="1916"/>
      <c r="AI481" s="1916"/>
      <c r="AJ481" s="1917"/>
    </row>
    <row r="482" spans="1:67" ht="15" customHeight="1" x14ac:dyDescent="0.15">
      <c r="A482" s="2679" t="s">
        <v>9072</v>
      </c>
      <c r="B482" s="2680"/>
      <c r="C482" s="2670" t="s">
        <v>9025</v>
      </c>
      <c r="D482" s="2671"/>
      <c r="E482" s="2671"/>
      <c r="F482" s="2671"/>
      <c r="G482" s="2671"/>
      <c r="H482" s="2671"/>
      <c r="I482" s="2671"/>
      <c r="J482" s="2671"/>
      <c r="K482" s="2671"/>
      <c r="L482" s="2671"/>
      <c r="M482" s="2671"/>
      <c r="N482" s="2671"/>
      <c r="O482" s="2671"/>
      <c r="P482" s="2671"/>
      <c r="Q482" s="2672"/>
      <c r="R482" s="1920"/>
      <c r="S482" s="1920"/>
      <c r="T482" s="1920"/>
      <c r="U482" s="1920"/>
      <c r="V482" s="1920"/>
      <c r="W482" s="1920"/>
      <c r="X482" s="1920"/>
      <c r="Y482" s="1920"/>
      <c r="Z482" s="1920"/>
      <c r="AA482" s="1920"/>
      <c r="AB482" s="1920"/>
      <c r="AC482" s="1920"/>
      <c r="AD482" s="1920"/>
      <c r="AE482" s="1916" t="s">
        <v>9051</v>
      </c>
      <c r="AF482" s="1916"/>
      <c r="AG482" s="1916"/>
      <c r="AH482" s="1916"/>
      <c r="AI482" s="1916"/>
      <c r="AJ482" s="1917"/>
    </row>
    <row r="483" spans="1:67" ht="18" customHeight="1" x14ac:dyDescent="0.15">
      <c r="A483" s="808"/>
      <c r="B483" s="809"/>
      <c r="C483" s="2670" t="s">
        <v>8641</v>
      </c>
      <c r="D483" s="2671"/>
      <c r="E483" s="2671"/>
      <c r="F483" s="2671"/>
      <c r="G483" s="2671"/>
      <c r="H483" s="2672"/>
      <c r="I483" s="1982"/>
      <c r="J483" s="1983"/>
      <c r="K483" s="1983"/>
      <c r="L483" s="1983"/>
      <c r="M483" s="1983"/>
      <c r="N483" s="1983"/>
      <c r="O483" s="1983"/>
      <c r="P483" s="1983"/>
      <c r="Q483" s="1983"/>
      <c r="R483" s="1983"/>
      <c r="S483" s="1983"/>
      <c r="T483" s="1983"/>
      <c r="U483" s="1983"/>
      <c r="V483" s="1983"/>
      <c r="W483" s="1983"/>
      <c r="X483" s="1983"/>
      <c r="Y483" s="1983"/>
      <c r="Z483" s="1983"/>
      <c r="AA483" s="1983"/>
      <c r="AB483" s="1983"/>
      <c r="AC483" s="1983"/>
      <c r="AD483" s="1983"/>
      <c r="AE483" s="1983"/>
      <c r="AF483" s="1983"/>
      <c r="AG483" s="1983"/>
      <c r="AH483" s="1983"/>
      <c r="AI483" s="1983"/>
      <c r="AJ483" s="1984"/>
      <c r="AL483" s="626" t="b">
        <v>0</v>
      </c>
      <c r="AM483" s="626" t="b">
        <v>0</v>
      </c>
      <c r="AN483" s="626" t="b">
        <v>0</v>
      </c>
    </row>
    <row r="484" spans="1:67" ht="15" customHeight="1" x14ac:dyDescent="0.15">
      <c r="A484" s="808"/>
      <c r="B484" s="809"/>
      <c r="C484" s="2667" t="s">
        <v>1909</v>
      </c>
      <c r="D484" s="2668"/>
      <c r="E484" s="2668"/>
      <c r="F484" s="2668"/>
      <c r="G484" s="2668"/>
      <c r="H484" s="2669"/>
      <c r="I484" s="1972"/>
      <c r="J484" s="1973"/>
      <c r="K484" s="1973"/>
      <c r="L484" s="1973"/>
      <c r="M484" s="1973"/>
      <c r="N484" s="1973"/>
      <c r="O484" s="1973"/>
      <c r="P484" s="1973"/>
      <c r="Q484" s="1973"/>
      <c r="R484" s="1973"/>
      <c r="S484" s="1973"/>
      <c r="T484" s="1973"/>
      <c r="U484" s="1973"/>
      <c r="V484" s="1973"/>
      <c r="W484" s="1973"/>
      <c r="X484" s="1973"/>
      <c r="Y484" s="1973"/>
      <c r="Z484" s="1973"/>
      <c r="AA484" s="1973"/>
      <c r="AB484" s="1973"/>
      <c r="AC484" s="1973"/>
      <c r="AD484" s="1973"/>
      <c r="AE484" s="1973"/>
      <c r="AF484" s="1973"/>
      <c r="AG484" s="1973"/>
      <c r="AH484" s="1973"/>
      <c r="AI484" s="1973"/>
      <c r="AJ484" s="1974"/>
    </row>
    <row r="485" spans="1:67" ht="15" customHeight="1" x14ac:dyDescent="0.15">
      <c r="A485" s="808"/>
      <c r="B485" s="809"/>
      <c r="C485" s="2670" t="s">
        <v>8643</v>
      </c>
      <c r="D485" s="2671"/>
      <c r="E485" s="2671"/>
      <c r="F485" s="2671"/>
      <c r="G485" s="2671"/>
      <c r="H485" s="2672"/>
      <c r="I485" s="1972"/>
      <c r="J485" s="1973"/>
      <c r="K485" s="1973"/>
      <c r="L485" s="1973"/>
      <c r="M485" s="1973"/>
      <c r="N485" s="1973"/>
      <c r="O485" s="1973"/>
      <c r="P485" s="1973"/>
      <c r="Q485" s="1973"/>
      <c r="R485" s="1973"/>
      <c r="S485" s="1973"/>
      <c r="T485" s="1973"/>
      <c r="U485" s="1973"/>
      <c r="V485" s="1973"/>
      <c r="W485" s="1973"/>
      <c r="X485" s="1973"/>
      <c r="Y485" s="1973"/>
      <c r="Z485" s="1973"/>
      <c r="AA485" s="1973"/>
      <c r="AB485" s="1973"/>
      <c r="AC485" s="1973"/>
      <c r="AD485" s="1973"/>
      <c r="AE485" s="1973"/>
      <c r="AF485" s="1973"/>
      <c r="AG485" s="1973"/>
      <c r="AH485" s="1973"/>
      <c r="AI485" s="1973"/>
      <c r="AJ485" s="1974"/>
    </row>
    <row r="486" spans="1:67" ht="22.5" hidden="1" customHeight="1" x14ac:dyDescent="0.15">
      <c r="A486" s="808"/>
      <c r="B486" s="809"/>
      <c r="C486" s="855" t="s">
        <v>8849</v>
      </c>
      <c r="D486" s="2673" t="s">
        <v>9040</v>
      </c>
      <c r="E486" s="2674"/>
      <c r="F486" s="2674"/>
      <c r="G486" s="2674"/>
      <c r="H486" s="2675"/>
      <c r="I486" s="811"/>
      <c r="J486" s="846"/>
      <c r="K486" s="846"/>
      <c r="L486" s="846"/>
      <c r="M486" s="846"/>
      <c r="N486" s="847"/>
      <c r="O486" s="847"/>
      <c r="P486" s="856"/>
      <c r="Q486" s="815"/>
      <c r="R486" s="816"/>
      <c r="S486" s="816"/>
      <c r="T486" s="817">
        <v>3</v>
      </c>
      <c r="U486" s="818"/>
      <c r="V486" s="2676"/>
      <c r="W486" s="2677"/>
      <c r="X486" s="2677"/>
      <c r="Y486" s="2677"/>
      <c r="Z486" s="2677"/>
      <c r="AA486" s="2678"/>
      <c r="AB486" s="1889"/>
      <c r="AC486" s="2396"/>
      <c r="AD486" s="2396"/>
      <c r="AE486" s="2396"/>
      <c r="AF486" s="2396"/>
      <c r="AG486" s="2396"/>
      <c r="AH486" s="2396"/>
      <c r="AI486" s="2396"/>
      <c r="AJ486" s="2397"/>
      <c r="AM486" s="627">
        <v>0</v>
      </c>
      <c r="AO486" s="627">
        <v>2</v>
      </c>
      <c r="AP486" s="627">
        <v>2</v>
      </c>
    </row>
    <row r="487" spans="1:67" ht="23.1" customHeight="1" x14ac:dyDescent="0.15">
      <c r="A487" s="808"/>
      <c r="B487" s="809"/>
      <c r="C487" s="2645" t="s">
        <v>8849</v>
      </c>
      <c r="D487" s="2648" t="s">
        <v>9028</v>
      </c>
      <c r="E487" s="2649"/>
      <c r="F487" s="2649"/>
      <c r="G487" s="2649"/>
      <c r="H487" s="2650"/>
      <c r="I487" s="819">
        <v>1</v>
      </c>
      <c r="J487" s="820" t="str">
        <f>IF(ISNA(VLOOKUP(I487, 出力変換_夜間支援等体制加算,4,FALSE)),0, VLOOKUP(I487, 出力変換_夜間支援等体制加算,4,FALSE)) &amp; ""</f>
        <v>1</v>
      </c>
      <c r="K487" s="821" t="s">
        <v>9041</v>
      </c>
      <c r="L487" s="820" t="str">
        <f>IF(ISNA(VLOOKUP(K487, 取込変換_夜間支援等体制加算,2,FALSE)),1, VLOOKUP(K487, 取込変換_夜間支援等体制加算,2,FALSE)) &amp; ""</f>
        <v>1</v>
      </c>
      <c r="M487" s="819"/>
      <c r="N487" s="819"/>
      <c r="O487" s="819"/>
      <c r="P487" s="819"/>
      <c r="Q487" s="2651" t="s">
        <v>9042</v>
      </c>
      <c r="R487" s="2652"/>
      <c r="S487" s="2652"/>
      <c r="T487" s="2652"/>
      <c r="U487" s="2653"/>
      <c r="V487" s="2518"/>
      <c r="W487" s="2519"/>
      <c r="X487" s="2519"/>
      <c r="Y487" s="2519"/>
      <c r="Z487" s="2519"/>
      <c r="AA487" s="2654"/>
      <c r="AB487" s="1889"/>
      <c r="AC487" s="2396"/>
      <c r="AD487" s="2396"/>
      <c r="AE487" s="2396"/>
      <c r="AF487" s="2396"/>
      <c r="AG487" s="2396"/>
      <c r="AH487" s="2396"/>
      <c r="AI487" s="2396"/>
      <c r="AJ487" s="2397"/>
      <c r="AL487" s="627">
        <v>2</v>
      </c>
      <c r="AM487" s="627">
        <v>0</v>
      </c>
    </row>
    <row r="488" spans="1:67" ht="23.1" customHeight="1" x14ac:dyDescent="0.15">
      <c r="A488" s="808"/>
      <c r="B488" s="809"/>
      <c r="C488" s="2646"/>
      <c r="D488" s="2655" t="s">
        <v>9031</v>
      </c>
      <c r="E488" s="2656"/>
      <c r="F488" s="2656"/>
      <c r="G488" s="2656"/>
      <c r="H488" s="2657"/>
      <c r="I488" s="604"/>
      <c r="J488" s="822"/>
      <c r="K488" s="606"/>
      <c r="L488" s="823"/>
      <c r="M488" s="824"/>
      <c r="N488" s="825"/>
      <c r="P488" s="826" t="s">
        <v>8694</v>
      </c>
      <c r="Q488" s="2658" t="s">
        <v>9032</v>
      </c>
      <c r="R488" s="2659"/>
      <c r="S488" s="2659"/>
      <c r="T488" s="2659"/>
      <c r="U488" s="2659"/>
      <c r="V488" s="2659"/>
      <c r="W488" s="2659"/>
      <c r="X488" s="2659"/>
      <c r="Y488" s="2659"/>
      <c r="Z488" s="2659"/>
      <c r="AA488" s="2660"/>
      <c r="AB488" s="2112"/>
      <c r="AC488" s="2113"/>
      <c r="AD488" s="2113"/>
      <c r="AE488" s="2113"/>
      <c r="AF488" s="2113"/>
      <c r="AG488" s="2113"/>
      <c r="AH488" s="2113"/>
      <c r="AI488" s="2113"/>
      <c r="AJ488" s="2635"/>
      <c r="AM488" s="627">
        <v>0</v>
      </c>
    </row>
    <row r="489" spans="1:67" ht="22.9" customHeight="1" x14ac:dyDescent="0.15">
      <c r="A489" s="808"/>
      <c r="B489" s="809"/>
      <c r="C489" s="2646"/>
      <c r="D489" s="2661" t="s">
        <v>9033</v>
      </c>
      <c r="E489" s="2662"/>
      <c r="F489" s="2662"/>
      <c r="G489" s="2662"/>
      <c r="H489" s="2663"/>
      <c r="I489" s="819">
        <v>1</v>
      </c>
      <c r="J489" s="820" t="str">
        <f>IF(ISNA(VLOOKUP(I489, 出力変換_夜間支援等体制加算Ⅰ加配職員体制の有無_付7,4,FALSE)),0, VLOOKUP(I489, 出力変換_夜間支援等体制加算Ⅰ加配職員体制の有無_付7,4,FALSE)) &amp; ""</f>
        <v>01</v>
      </c>
      <c r="K489" s="821" t="s">
        <v>9043</v>
      </c>
      <c r="L489" s="820" t="str">
        <f>IF(ISNA(VLOOKUP(K489, 取込変換_夜間支援等体制加算Ⅰ加配職員体制の有無_付7,2,FALSE)),1, VLOOKUP(K489, 取込変換_夜間支援等体制加算Ⅰ加配職員体制の有無_付7,2,FALSE)) &amp; ""</f>
        <v>1</v>
      </c>
      <c r="M489" s="819"/>
      <c r="N489" s="819"/>
      <c r="O489" s="819"/>
      <c r="P489" s="819"/>
      <c r="Q489" s="2664"/>
      <c r="R489" s="2665"/>
      <c r="S489" s="2665"/>
      <c r="T489" s="2665"/>
      <c r="U489" s="2665"/>
      <c r="V489" s="2665"/>
      <c r="W489" s="2665"/>
      <c r="X489" s="2665"/>
      <c r="Y489" s="2665"/>
      <c r="Z489" s="2665"/>
      <c r="AA489" s="2666"/>
      <c r="AB489" s="1889"/>
      <c r="AC489" s="2396"/>
      <c r="AD489" s="2396"/>
      <c r="AE489" s="2396"/>
      <c r="AF489" s="2396"/>
      <c r="AG489" s="2396"/>
      <c r="AH489" s="2396"/>
      <c r="AI489" s="2396"/>
      <c r="AJ489" s="2397"/>
    </row>
    <row r="490" spans="1:67" ht="18" customHeight="1" thickBot="1" x14ac:dyDescent="0.2">
      <c r="A490" s="827"/>
      <c r="B490" s="828"/>
      <c r="C490" s="2647"/>
      <c r="D490" s="2642" t="s">
        <v>9034</v>
      </c>
      <c r="E490" s="2643"/>
      <c r="F490" s="2643"/>
      <c r="G490" s="2643"/>
      <c r="H490" s="2644"/>
      <c r="I490" s="829">
        <v>1</v>
      </c>
      <c r="J490" s="830"/>
      <c r="K490" s="830"/>
      <c r="L490" s="830"/>
      <c r="M490" s="830"/>
      <c r="N490" s="831"/>
      <c r="O490" s="831"/>
      <c r="P490" s="831"/>
      <c r="Q490" s="831"/>
      <c r="R490" s="831"/>
      <c r="S490" s="831"/>
      <c r="T490" s="832"/>
      <c r="U490" s="832"/>
      <c r="V490" s="832"/>
      <c r="W490" s="832"/>
      <c r="X490" s="832"/>
      <c r="Y490" s="832"/>
      <c r="Z490" s="832"/>
      <c r="AA490" s="832"/>
      <c r="AB490" s="832"/>
      <c r="AC490" s="832"/>
      <c r="AD490" s="832"/>
      <c r="AE490" s="832"/>
      <c r="AF490" s="832"/>
      <c r="AG490" s="832"/>
      <c r="AH490" s="832"/>
      <c r="AI490" s="832"/>
      <c r="AJ490" s="833"/>
    </row>
    <row r="491" spans="1:67" ht="18" hidden="1" customHeight="1" x14ac:dyDescent="0.15">
      <c r="A491" s="851" t="s">
        <v>8755</v>
      </c>
      <c r="B491" s="851"/>
      <c r="C491" s="852"/>
      <c r="D491" s="839"/>
      <c r="E491" s="839"/>
      <c r="F491" s="839"/>
      <c r="G491" s="839"/>
      <c r="H491" s="839"/>
      <c r="I491" s="841"/>
      <c r="J491" s="842"/>
      <c r="K491" s="842"/>
      <c r="L491" s="842"/>
      <c r="M491" s="842"/>
      <c r="N491" s="843"/>
      <c r="O491" s="843"/>
      <c r="P491" s="843"/>
      <c r="Q491" s="843"/>
      <c r="R491" s="843"/>
      <c r="S491" s="843"/>
      <c r="T491" s="844"/>
      <c r="U491" s="844"/>
      <c r="V491" s="844"/>
      <c r="W491" s="844"/>
      <c r="X491" s="844"/>
      <c r="Y491" s="844"/>
      <c r="Z491" s="844"/>
      <c r="AA491" s="844"/>
      <c r="AB491" s="844"/>
      <c r="AC491" s="844"/>
      <c r="AD491" s="844"/>
      <c r="AE491" s="844"/>
      <c r="AF491" s="844"/>
      <c r="AG491" s="844"/>
      <c r="AH491" s="844"/>
      <c r="AI491" s="844"/>
      <c r="AJ491" s="844"/>
    </row>
    <row r="492" spans="1:67" ht="18" hidden="1" customHeight="1" x14ac:dyDescent="0.15">
      <c r="A492" s="851" t="s">
        <v>8755</v>
      </c>
      <c r="B492" s="851"/>
      <c r="C492" s="852"/>
      <c r="D492" s="839"/>
      <c r="E492" s="839"/>
      <c r="F492" s="839"/>
      <c r="G492" s="839"/>
      <c r="H492" s="839"/>
      <c r="I492" s="841"/>
      <c r="J492" s="842"/>
      <c r="K492" s="842"/>
      <c r="L492" s="842"/>
      <c r="M492" s="842"/>
      <c r="N492" s="843"/>
      <c r="O492" s="843"/>
      <c r="P492" s="843"/>
      <c r="Q492" s="843"/>
      <c r="R492" s="843"/>
      <c r="S492" s="843"/>
      <c r="T492" s="844"/>
      <c r="U492" s="844"/>
      <c r="V492" s="844"/>
      <c r="W492" s="844"/>
      <c r="X492" s="844"/>
      <c r="Y492" s="844"/>
      <c r="Z492" s="844"/>
      <c r="AA492" s="844"/>
      <c r="AB492" s="844"/>
      <c r="AC492" s="844"/>
      <c r="AD492" s="844"/>
      <c r="AE492" s="844"/>
      <c r="AF492" s="844"/>
      <c r="AG492" s="844"/>
      <c r="AH492" s="844"/>
      <c r="AI492" s="844"/>
      <c r="AJ492" s="844"/>
    </row>
    <row r="493" spans="1:67" ht="18" hidden="1" customHeight="1" x14ac:dyDescent="0.15">
      <c r="A493" s="851" t="s">
        <v>8755</v>
      </c>
      <c r="B493" s="851"/>
      <c r="C493" s="852"/>
      <c r="D493" s="839"/>
      <c r="E493" s="839"/>
      <c r="F493" s="839"/>
      <c r="G493" s="839"/>
      <c r="H493" s="839"/>
      <c r="I493" s="841"/>
      <c r="J493" s="842"/>
      <c r="K493" s="842"/>
      <c r="L493" s="842"/>
      <c r="M493" s="842"/>
      <c r="N493" s="843"/>
      <c r="O493" s="843"/>
      <c r="P493" s="843"/>
      <c r="Q493" s="843"/>
      <c r="R493" s="843"/>
      <c r="S493" s="843"/>
      <c r="T493" s="844"/>
      <c r="U493" s="844"/>
      <c r="V493" s="844"/>
      <c r="W493" s="844"/>
      <c r="X493" s="844"/>
      <c r="Y493" s="844"/>
      <c r="Z493" s="844"/>
      <c r="AA493" s="844"/>
      <c r="AB493" s="844"/>
      <c r="AC493" s="844"/>
      <c r="AD493" s="844"/>
      <c r="AE493" s="844"/>
      <c r="AF493" s="844"/>
      <c r="AG493" s="844"/>
      <c r="AH493" s="844"/>
      <c r="AI493" s="844"/>
      <c r="AJ493" s="844"/>
    </row>
    <row r="494" spans="1:67" ht="18" hidden="1" customHeight="1" x14ac:dyDescent="0.15">
      <c r="A494" s="851" t="s">
        <v>8755</v>
      </c>
      <c r="B494" s="851"/>
      <c r="C494" s="852"/>
      <c r="D494" s="839"/>
      <c r="E494" s="839"/>
      <c r="F494" s="839"/>
      <c r="G494" s="839"/>
      <c r="H494" s="839"/>
      <c r="I494" s="841"/>
      <c r="J494" s="842"/>
      <c r="K494" s="842"/>
      <c r="L494" s="842"/>
      <c r="M494" s="842"/>
      <c r="N494" s="843"/>
      <c r="O494" s="843"/>
      <c r="P494" s="843"/>
      <c r="Q494" s="843"/>
      <c r="R494" s="843"/>
      <c r="S494" s="843"/>
      <c r="T494" s="844"/>
      <c r="U494" s="844"/>
      <c r="V494" s="844"/>
      <c r="W494" s="844"/>
      <c r="X494" s="844"/>
      <c r="Y494" s="844"/>
      <c r="Z494" s="844"/>
      <c r="AA494" s="844"/>
      <c r="AB494" s="844"/>
      <c r="AC494" s="844"/>
      <c r="AD494" s="844"/>
      <c r="AE494" s="844"/>
      <c r="AF494" s="844"/>
      <c r="AG494" s="844"/>
      <c r="AH494" s="844"/>
      <c r="AI494" s="844"/>
      <c r="AJ494" s="844"/>
    </row>
    <row r="495" spans="1:67" s="668" customFormat="1" ht="15" customHeight="1" x14ac:dyDescent="0.4">
      <c r="A495" s="804" t="s">
        <v>9003</v>
      </c>
      <c r="B495" s="871"/>
      <c r="C495" s="805"/>
      <c r="D495" s="805"/>
      <c r="E495" s="805"/>
      <c r="F495" s="805"/>
      <c r="G495" s="805"/>
      <c r="H495" s="805"/>
      <c r="I495" s="805"/>
      <c r="J495" s="805"/>
      <c r="K495" s="805"/>
      <c r="L495" s="805"/>
      <c r="M495" s="805"/>
      <c r="N495" s="805"/>
      <c r="O495" s="805"/>
      <c r="P495" s="805"/>
      <c r="Q495" s="805"/>
      <c r="R495" s="805"/>
      <c r="S495" s="805"/>
      <c r="T495" s="805"/>
      <c r="U495" s="805"/>
      <c r="V495" s="805"/>
      <c r="W495" s="805"/>
      <c r="X495" s="805"/>
      <c r="Y495" s="805"/>
      <c r="Z495" s="805"/>
      <c r="AA495" s="805"/>
      <c r="AB495" s="805"/>
      <c r="AC495" s="805"/>
      <c r="AD495" s="805"/>
      <c r="AE495" s="805"/>
      <c r="AF495" s="805"/>
      <c r="AG495" s="2708" t="s">
        <v>9073</v>
      </c>
      <c r="AH495" s="2708"/>
      <c r="AI495" s="2708"/>
      <c r="AJ495" s="2708"/>
      <c r="AK495" s="666"/>
      <c r="AL495" s="666"/>
      <c r="AM495" s="666"/>
      <c r="AN495" s="665"/>
      <c r="AO495" s="666"/>
      <c r="AP495" s="666"/>
      <c r="AQ495" s="666"/>
      <c r="AR495" s="666"/>
      <c r="AS495" s="666"/>
      <c r="AT495" s="666"/>
      <c r="AU495" s="666"/>
      <c r="AV495" s="806"/>
      <c r="AW495" s="806"/>
      <c r="AX495" s="666"/>
      <c r="AY495" s="666"/>
      <c r="AZ495" s="666"/>
      <c r="BA495" s="626"/>
      <c r="BB495" s="626"/>
      <c r="BC495" s="627"/>
      <c r="BD495" s="627"/>
      <c r="BE495" s="627"/>
      <c r="BF495" s="627"/>
      <c r="BG495" s="627"/>
      <c r="BH495" s="627"/>
      <c r="BI495" s="627"/>
      <c r="BJ495" s="627"/>
      <c r="BK495" s="627"/>
      <c r="BL495" s="627"/>
      <c r="BM495" s="627"/>
      <c r="BN495" s="671"/>
      <c r="BO495" s="671"/>
    </row>
    <row r="496" spans="1:67" s="668" customFormat="1" ht="15" customHeight="1" x14ac:dyDescent="0.4">
      <c r="A496" s="871"/>
      <c r="B496" s="871"/>
      <c r="C496" s="805"/>
      <c r="D496" s="805"/>
      <c r="E496" s="805"/>
      <c r="F496" s="805"/>
      <c r="G496" s="805"/>
      <c r="H496" s="805"/>
      <c r="I496" s="805"/>
      <c r="J496" s="805"/>
      <c r="K496" s="805"/>
      <c r="L496" s="805"/>
      <c r="M496" s="805"/>
      <c r="N496" s="805"/>
      <c r="O496" s="805"/>
      <c r="P496" s="805"/>
      <c r="Q496" s="805"/>
      <c r="R496" s="805"/>
      <c r="S496" s="805"/>
      <c r="T496" s="805"/>
      <c r="U496" s="805"/>
      <c r="V496" s="805"/>
      <c r="W496" s="805"/>
      <c r="X496" s="805"/>
      <c r="Y496" s="805"/>
      <c r="Z496" s="805"/>
      <c r="AA496" s="805"/>
      <c r="AB496" s="805"/>
      <c r="AC496" s="805"/>
      <c r="AD496" s="805"/>
      <c r="AE496" s="805"/>
      <c r="AF496" s="805"/>
      <c r="AG496" s="805"/>
      <c r="AH496" s="805"/>
      <c r="AI496" s="805"/>
      <c r="AJ496" s="805"/>
      <c r="AK496" s="666"/>
      <c r="AL496" s="666"/>
      <c r="AM496" s="666"/>
      <c r="AN496" s="665"/>
      <c r="AO496" s="666"/>
      <c r="AP496" s="666"/>
      <c r="AQ496" s="666"/>
      <c r="AR496" s="666"/>
      <c r="AS496" s="666"/>
      <c r="AT496" s="666"/>
      <c r="AU496" s="666"/>
      <c r="AV496" s="806"/>
      <c r="AW496" s="806"/>
      <c r="AX496" s="666"/>
      <c r="AY496" s="666"/>
      <c r="AZ496" s="666"/>
      <c r="BA496" s="626"/>
      <c r="BB496" s="626"/>
      <c r="BC496" s="627"/>
      <c r="BD496" s="627"/>
      <c r="BE496" s="627"/>
      <c r="BF496" s="627"/>
      <c r="BG496" s="627"/>
      <c r="BH496" s="627"/>
      <c r="BI496" s="627"/>
      <c r="BJ496" s="627"/>
      <c r="BK496" s="627"/>
      <c r="BL496" s="627"/>
      <c r="BM496" s="627"/>
      <c r="BN496" s="671"/>
      <c r="BO496" s="671"/>
    </row>
    <row r="497" spans="1:67" s="668" customFormat="1" ht="15" customHeight="1" thickBot="1" x14ac:dyDescent="0.45">
      <c r="A497" s="872"/>
      <c r="B497" s="872"/>
      <c r="C497" s="807"/>
      <c r="D497" s="807"/>
      <c r="E497" s="807"/>
      <c r="F497" s="807"/>
      <c r="G497" s="807"/>
      <c r="H497" s="807"/>
      <c r="I497" s="807"/>
      <c r="J497" s="807"/>
      <c r="K497" s="807"/>
      <c r="L497" s="807"/>
      <c r="M497" s="807"/>
      <c r="N497" s="807"/>
      <c r="O497" s="807"/>
      <c r="P497" s="807"/>
      <c r="Q497" s="807"/>
      <c r="R497" s="807"/>
      <c r="S497" s="807"/>
      <c r="T497" s="807"/>
      <c r="U497" s="807"/>
      <c r="V497" s="807"/>
      <c r="W497" s="807"/>
      <c r="X497" s="807"/>
      <c r="Y497" s="2709"/>
      <c r="Z497" s="2709"/>
      <c r="AA497" s="2709"/>
      <c r="AB497" s="2710" t="s">
        <v>9005</v>
      </c>
      <c r="AC497" s="2710"/>
      <c r="AD497" s="2710"/>
      <c r="AE497" s="2711"/>
      <c r="AF497" s="2711"/>
      <c r="AG497" s="2711"/>
      <c r="AH497" s="2712" t="s">
        <v>9006</v>
      </c>
      <c r="AI497" s="2713"/>
      <c r="AJ497" s="2714"/>
      <c r="AK497" s="666"/>
      <c r="AL497" s="666"/>
      <c r="AM497" s="666"/>
      <c r="AN497" s="665"/>
      <c r="AO497" s="666"/>
      <c r="AP497" s="666"/>
      <c r="AQ497" s="666"/>
      <c r="AR497" s="666"/>
      <c r="AS497" s="666"/>
      <c r="AT497" s="666"/>
      <c r="AU497" s="666"/>
      <c r="AV497" s="806"/>
      <c r="AW497" s="806"/>
      <c r="AX497" s="666"/>
      <c r="AY497" s="666"/>
      <c r="AZ497" s="666"/>
      <c r="BA497" s="626"/>
      <c r="BB497" s="626"/>
      <c r="BC497" s="627"/>
      <c r="BD497" s="627"/>
      <c r="BE497" s="627"/>
      <c r="BF497" s="627"/>
      <c r="BG497" s="627"/>
      <c r="BH497" s="627"/>
      <c r="BI497" s="627"/>
      <c r="BJ497" s="627"/>
      <c r="BK497" s="627"/>
      <c r="BL497" s="627"/>
      <c r="BM497" s="627"/>
      <c r="BN497" s="671"/>
      <c r="BO497" s="671"/>
    </row>
    <row r="498" spans="1:67" ht="15" customHeight="1" x14ac:dyDescent="0.4">
      <c r="A498" s="2375" t="s">
        <v>9007</v>
      </c>
      <c r="B498" s="2376"/>
      <c r="C498" s="2005" t="s">
        <v>8619</v>
      </c>
      <c r="D498" s="2005"/>
      <c r="E498" s="2005"/>
      <c r="F498" s="2005"/>
      <c r="G498" s="2005"/>
      <c r="H498" s="2005"/>
      <c r="I498" s="2686"/>
      <c r="J498" s="2687"/>
      <c r="K498" s="2687"/>
      <c r="L498" s="2687"/>
      <c r="M498" s="2687"/>
      <c r="N498" s="2687"/>
      <c r="O498" s="2687"/>
      <c r="P498" s="2687"/>
      <c r="Q498" s="2687"/>
      <c r="R498" s="2687"/>
      <c r="S498" s="2687"/>
      <c r="T498" s="2687"/>
      <c r="U498" s="2687"/>
      <c r="V498" s="2687"/>
      <c r="W498" s="2687"/>
      <c r="X498" s="2687"/>
      <c r="Y498" s="2687"/>
      <c r="Z498" s="2687"/>
      <c r="AA498" s="2687"/>
      <c r="AB498" s="2687"/>
      <c r="AC498" s="2687"/>
      <c r="AD498" s="2688"/>
      <c r="AE498" s="2689" t="s">
        <v>8696</v>
      </c>
      <c r="AF498" s="2689"/>
      <c r="AG498" s="2689"/>
      <c r="AH498" s="2689"/>
      <c r="AI498" s="2690"/>
      <c r="AJ498" s="2691"/>
    </row>
    <row r="499" spans="1:67" ht="15" customHeight="1" x14ac:dyDescent="0.4">
      <c r="A499" s="2377"/>
      <c r="B499" s="2378"/>
      <c r="C499" s="1952" t="s">
        <v>8602</v>
      </c>
      <c r="D499" s="1952"/>
      <c r="E499" s="1952"/>
      <c r="F499" s="1952"/>
      <c r="G499" s="1952"/>
      <c r="H499" s="1952"/>
      <c r="I499" s="2692"/>
      <c r="J499" s="2693"/>
      <c r="K499" s="2693"/>
      <c r="L499" s="2693"/>
      <c r="M499" s="2693"/>
      <c r="N499" s="2693"/>
      <c r="O499" s="2693"/>
      <c r="P499" s="2693"/>
      <c r="Q499" s="2693"/>
      <c r="R499" s="2693"/>
      <c r="S499" s="2693"/>
      <c r="T499" s="2693"/>
      <c r="U499" s="2693"/>
      <c r="V499" s="2693"/>
      <c r="W499" s="2693"/>
      <c r="X499" s="2693"/>
      <c r="Y499" s="2693"/>
      <c r="Z499" s="2693"/>
      <c r="AA499" s="2693"/>
      <c r="AB499" s="2693"/>
      <c r="AC499" s="2693"/>
      <c r="AD499" s="2693"/>
      <c r="AE499" s="2693"/>
      <c r="AF499" s="2693"/>
      <c r="AG499" s="2693"/>
      <c r="AH499" s="2693"/>
      <c r="AI499" s="2693"/>
      <c r="AJ499" s="2694"/>
    </row>
    <row r="500" spans="1:67" ht="15" customHeight="1" x14ac:dyDescent="0.4">
      <c r="A500" s="2377"/>
      <c r="B500" s="2378"/>
      <c r="C500" s="1860" t="s">
        <v>8603</v>
      </c>
      <c r="D500" s="1860"/>
      <c r="E500" s="1860"/>
      <c r="F500" s="1860"/>
      <c r="G500" s="1860"/>
      <c r="H500" s="1860"/>
      <c r="I500" s="1956" t="s">
        <v>9036</v>
      </c>
      <c r="J500" s="1957"/>
      <c r="K500" s="1958"/>
      <c r="L500" s="1958"/>
      <c r="M500" s="1958"/>
      <c r="N500" s="1958"/>
      <c r="O500" s="1958"/>
      <c r="P500" s="1959"/>
      <c r="Q500" s="1499" t="s">
        <v>8605</v>
      </c>
      <c r="R500" s="1500"/>
      <c r="S500" s="1500"/>
      <c r="T500" s="1500"/>
      <c r="U500" s="1500"/>
      <c r="V500" s="1500"/>
      <c r="W500" s="1500"/>
      <c r="X500" s="1500"/>
      <c r="Y500" s="1500"/>
      <c r="Z500" s="1500"/>
      <c r="AA500" s="1500"/>
      <c r="AB500" s="1500"/>
      <c r="AC500" s="1500"/>
      <c r="AD500" s="1500"/>
      <c r="AE500" s="1500"/>
      <c r="AF500" s="1500"/>
      <c r="AG500" s="1500"/>
      <c r="AH500" s="1500"/>
      <c r="AI500" s="1500"/>
      <c r="AJ500" s="1501"/>
    </row>
    <row r="501" spans="1:67" ht="15" customHeight="1" x14ac:dyDescent="0.4">
      <c r="A501" s="2377"/>
      <c r="B501" s="2378"/>
      <c r="C501" s="1860"/>
      <c r="D501" s="1860"/>
      <c r="E501" s="1860"/>
      <c r="F501" s="1860"/>
      <c r="G501" s="1860"/>
      <c r="H501" s="1860"/>
      <c r="I501" s="2029" t="s">
        <v>7933</v>
      </c>
      <c r="J501" s="2029"/>
      <c r="K501" s="2029"/>
      <c r="L501" s="2029"/>
      <c r="M501" s="2029"/>
      <c r="N501" s="2029"/>
      <c r="O501" s="2029"/>
      <c r="P501" s="2029"/>
      <c r="Q501" s="2029"/>
      <c r="R501" s="2029"/>
      <c r="S501" s="2029"/>
      <c r="T501" s="2029"/>
      <c r="U501" s="2029"/>
      <c r="V501" s="2029"/>
      <c r="W501" s="2029"/>
      <c r="X501" s="2029"/>
      <c r="Y501" s="2029"/>
      <c r="Z501" s="2029"/>
      <c r="AA501" s="2029"/>
      <c r="AB501" s="2029"/>
      <c r="AC501" s="2029"/>
      <c r="AD501" s="2029"/>
      <c r="AE501" s="2029"/>
      <c r="AF501" s="2029"/>
      <c r="AG501" s="2029"/>
      <c r="AH501" s="2029"/>
      <c r="AI501" s="2029"/>
      <c r="AJ501" s="2030"/>
    </row>
    <row r="502" spans="1:67" ht="15" customHeight="1" x14ac:dyDescent="0.4">
      <c r="A502" s="2377"/>
      <c r="B502" s="2378"/>
      <c r="C502" s="1860"/>
      <c r="D502" s="1860"/>
      <c r="E502" s="1860"/>
      <c r="F502" s="1860"/>
      <c r="G502" s="1860"/>
      <c r="H502" s="1860"/>
      <c r="I502" s="1963" t="s">
        <v>7933</v>
      </c>
      <c r="J502" s="1963"/>
      <c r="K502" s="1963"/>
      <c r="L502" s="1963"/>
      <c r="M502" s="1963"/>
      <c r="N502" s="1963"/>
      <c r="O502" s="1963"/>
      <c r="P502" s="1963"/>
      <c r="Q502" s="1963"/>
      <c r="R502" s="1963"/>
      <c r="S502" s="1963"/>
      <c r="T502" s="1963"/>
      <c r="U502" s="1963"/>
      <c r="V502" s="1963"/>
      <c r="W502" s="1963"/>
      <c r="X502" s="1963"/>
      <c r="Y502" s="1963"/>
      <c r="Z502" s="1963"/>
      <c r="AA502" s="1963"/>
      <c r="AB502" s="1963"/>
      <c r="AC502" s="1963"/>
      <c r="AD502" s="1963"/>
      <c r="AE502" s="1963"/>
      <c r="AF502" s="1963"/>
      <c r="AG502" s="1963"/>
      <c r="AH502" s="1963"/>
      <c r="AI502" s="1963"/>
      <c r="AJ502" s="1964"/>
    </row>
    <row r="503" spans="1:67" ht="15" customHeight="1" x14ac:dyDescent="0.4">
      <c r="A503" s="2377"/>
      <c r="B503" s="2378"/>
      <c r="C503" s="1860" t="s">
        <v>1354</v>
      </c>
      <c r="D503" s="1860"/>
      <c r="E503" s="1860"/>
      <c r="F503" s="1860"/>
      <c r="G503" s="1860"/>
      <c r="H503" s="1860"/>
      <c r="I503" s="2705">
        <v>1</v>
      </c>
      <c r="J503" s="2706"/>
      <c r="K503" s="2706"/>
      <c r="L503" s="2706"/>
      <c r="M503" s="2706"/>
      <c r="N503" s="2706"/>
      <c r="O503" s="2706"/>
      <c r="P503" s="2706"/>
      <c r="Q503" s="2706"/>
      <c r="R503" s="2706"/>
      <c r="S503" s="2706"/>
      <c r="T503" s="2706"/>
      <c r="U503" s="2706"/>
      <c r="V503" s="2706"/>
      <c r="W503" s="2706"/>
      <c r="X503" s="2706"/>
      <c r="Y503" s="2706"/>
      <c r="Z503" s="2706"/>
      <c r="AA503" s="2706"/>
      <c r="AB503" s="2706"/>
      <c r="AC503" s="2706"/>
      <c r="AD503" s="2706"/>
      <c r="AE503" s="2706"/>
      <c r="AF503" s="2706"/>
      <c r="AG503" s="2706"/>
      <c r="AH503" s="2706"/>
      <c r="AI503" s="2706"/>
      <c r="AJ503" s="2707"/>
    </row>
    <row r="504" spans="1:67" ht="15" customHeight="1" x14ac:dyDescent="0.4">
      <c r="A504" s="2377"/>
      <c r="B504" s="2378"/>
      <c r="C504" s="1860" t="s">
        <v>8606</v>
      </c>
      <c r="D504" s="1860"/>
      <c r="E504" s="1860"/>
      <c r="F504" s="1860"/>
      <c r="G504" s="1860"/>
      <c r="H504" s="1860"/>
      <c r="I504" s="1860" t="s">
        <v>9074</v>
      </c>
      <c r="J504" s="1860"/>
      <c r="K504" s="1860"/>
      <c r="L504" s="1860"/>
      <c r="M504" s="1911" t="s">
        <v>7933</v>
      </c>
      <c r="N504" s="1911"/>
      <c r="O504" s="1911"/>
      <c r="P504" s="1911"/>
      <c r="Q504" s="1911"/>
      <c r="R504" s="1911"/>
      <c r="S504" s="1911"/>
      <c r="T504" s="1911"/>
      <c r="U504" s="1911"/>
      <c r="V504" s="1911"/>
      <c r="W504" s="1860" t="s">
        <v>8607</v>
      </c>
      <c r="X504" s="1860"/>
      <c r="Y504" s="1860"/>
      <c r="Z504" s="1860"/>
      <c r="AA504" s="1918" t="s">
        <v>7933</v>
      </c>
      <c r="AB504" s="2018"/>
      <c r="AC504" s="2018"/>
      <c r="AD504" s="2018"/>
      <c r="AE504" s="2018"/>
      <c r="AF504" s="2018"/>
      <c r="AG504" s="2018"/>
      <c r="AH504" s="2018"/>
      <c r="AI504" s="2018"/>
      <c r="AJ504" s="2019"/>
    </row>
    <row r="505" spans="1:67" ht="15" customHeight="1" x14ac:dyDescent="0.4">
      <c r="A505" s="2377"/>
      <c r="B505" s="2378"/>
      <c r="C505" s="2667" t="s">
        <v>9009</v>
      </c>
      <c r="D505" s="2668"/>
      <c r="E505" s="2668"/>
      <c r="F505" s="2668"/>
      <c r="G505" s="2668"/>
      <c r="H505" s="2669"/>
      <c r="I505" s="2695"/>
      <c r="J505" s="2696"/>
      <c r="K505" s="2696"/>
      <c r="L505" s="2696"/>
      <c r="M505" s="2696"/>
      <c r="N505" s="2696"/>
      <c r="O505" s="2696"/>
      <c r="P505" s="2696"/>
      <c r="Q505" s="2696"/>
      <c r="R505" s="2696"/>
      <c r="S505" s="2696"/>
      <c r="T505" s="2696"/>
      <c r="U505" s="2696"/>
      <c r="V505" s="2696"/>
      <c r="W505" s="2696"/>
      <c r="X505" s="2696"/>
      <c r="Y505" s="2696"/>
      <c r="Z505" s="2696"/>
      <c r="AA505" s="2696"/>
      <c r="AB505" s="2696"/>
      <c r="AC505" s="2696"/>
      <c r="AD505" s="2696"/>
      <c r="AE505" s="2696"/>
      <c r="AF505" s="2696"/>
      <c r="AG505" s="2696"/>
      <c r="AH505" s="2696"/>
      <c r="AI505" s="2696"/>
      <c r="AJ505" s="2697"/>
    </row>
    <row r="506" spans="1:67" ht="18" customHeight="1" x14ac:dyDescent="0.4">
      <c r="A506" s="2377"/>
      <c r="B506" s="2378"/>
      <c r="C506" s="2667" t="s">
        <v>9010</v>
      </c>
      <c r="D506" s="2668"/>
      <c r="E506" s="2668"/>
      <c r="F506" s="2668"/>
      <c r="G506" s="2668"/>
      <c r="H506" s="2669"/>
      <c r="I506" s="2167">
        <v>4</v>
      </c>
      <c r="J506" s="2168"/>
      <c r="K506" s="2168"/>
      <c r="L506" s="2168"/>
      <c r="M506" s="2168"/>
      <c r="N506" s="2168"/>
      <c r="O506" s="2168"/>
      <c r="P506" s="2168"/>
      <c r="Q506" s="2168"/>
      <c r="R506" s="2168"/>
      <c r="S506" s="2168"/>
      <c r="T506" s="2168"/>
      <c r="U506" s="2168"/>
      <c r="V506" s="2168"/>
      <c r="W506" s="2168"/>
      <c r="X506" s="2168"/>
      <c r="Y506" s="2168"/>
      <c r="Z506" s="2671" t="s">
        <v>9011</v>
      </c>
      <c r="AA506" s="2671"/>
      <c r="AB506" s="2671"/>
      <c r="AC506" s="2671"/>
      <c r="AD506" s="2671"/>
      <c r="AE506" s="2715"/>
      <c r="AF506" s="2716"/>
      <c r="AG506" s="2716"/>
      <c r="AH506" s="2716"/>
      <c r="AI506" s="2716"/>
      <c r="AJ506" s="2717"/>
    </row>
    <row r="507" spans="1:67" ht="15" customHeight="1" x14ac:dyDescent="0.4">
      <c r="A507" s="2377"/>
      <c r="B507" s="2378"/>
      <c r="C507" s="2667" t="s">
        <v>9012</v>
      </c>
      <c r="D507" s="2668"/>
      <c r="E507" s="2668"/>
      <c r="F507" s="2668"/>
      <c r="G507" s="2668"/>
      <c r="H507" s="2669"/>
      <c r="I507" s="2695"/>
      <c r="J507" s="2696"/>
      <c r="K507" s="2696"/>
      <c r="L507" s="2696"/>
      <c r="M507" s="2696"/>
      <c r="N507" s="2696"/>
      <c r="O507" s="2696"/>
      <c r="P507" s="2696"/>
      <c r="Q507" s="2696"/>
      <c r="R507" s="2696"/>
      <c r="S507" s="2696"/>
      <c r="T507" s="2696"/>
      <c r="U507" s="2696"/>
      <c r="V507" s="2696"/>
      <c r="W507" s="2696"/>
      <c r="X507" s="2696"/>
      <c r="Y507" s="2696"/>
      <c r="Z507" s="2696"/>
      <c r="AA507" s="2696"/>
      <c r="AB507" s="2696"/>
      <c r="AC507" s="2696"/>
      <c r="AD507" s="2696"/>
      <c r="AE507" s="2696"/>
      <c r="AF507" s="2696"/>
      <c r="AG507" s="2696"/>
      <c r="AH507" s="2696"/>
      <c r="AI507" s="2696"/>
      <c r="AJ507" s="2697"/>
    </row>
    <row r="508" spans="1:67" ht="15" customHeight="1" x14ac:dyDescent="0.4">
      <c r="A508" s="2377"/>
      <c r="B508" s="2378"/>
      <c r="C508" s="2698" t="s">
        <v>9013</v>
      </c>
      <c r="D508" s="2668"/>
      <c r="E508" s="2668"/>
      <c r="F508" s="2668"/>
      <c r="G508" s="2668"/>
      <c r="H508" s="2669"/>
      <c r="I508" s="1884" t="s">
        <v>9014</v>
      </c>
      <c r="J508" s="1909"/>
      <c r="K508" s="2685"/>
      <c r="L508" s="2685"/>
      <c r="M508" s="2685"/>
      <c r="N508" s="2685"/>
      <c r="O508" s="2685"/>
      <c r="P508" s="1916" t="s">
        <v>9015</v>
      </c>
      <c r="Q508" s="2681"/>
      <c r="R508" s="1884" t="s">
        <v>9016</v>
      </c>
      <c r="S508" s="1909"/>
      <c r="T508" s="2685"/>
      <c r="U508" s="2685"/>
      <c r="V508" s="2685"/>
      <c r="W508" s="2685"/>
      <c r="X508" s="2685"/>
      <c r="Y508" s="1916" t="s">
        <v>9015</v>
      </c>
      <c r="Z508" s="1916"/>
      <c r="AA508" s="2702" t="s">
        <v>9017</v>
      </c>
      <c r="AB508" s="2703"/>
      <c r="AC508" s="2704"/>
      <c r="AD508" s="2685"/>
      <c r="AE508" s="2685"/>
      <c r="AF508" s="2685"/>
      <c r="AG508" s="2685"/>
      <c r="AH508" s="2685"/>
      <c r="AI508" s="1916" t="s">
        <v>9015</v>
      </c>
      <c r="AJ508" s="1917"/>
    </row>
    <row r="509" spans="1:67" ht="27" customHeight="1" x14ac:dyDescent="0.4">
      <c r="A509" s="2377"/>
      <c r="B509" s="2378"/>
      <c r="C509" s="2699"/>
      <c r="D509" s="2700"/>
      <c r="E509" s="2700"/>
      <c r="F509" s="2700"/>
      <c r="G509" s="2700"/>
      <c r="H509" s="2701"/>
      <c r="I509" s="1884" t="s">
        <v>9018</v>
      </c>
      <c r="J509" s="1981"/>
      <c r="K509" s="1981"/>
      <c r="L509" s="1909"/>
      <c r="M509" s="2685"/>
      <c r="N509" s="2685"/>
      <c r="O509" s="2685"/>
      <c r="P509" s="1916" t="s">
        <v>9019</v>
      </c>
      <c r="Q509" s="2681"/>
      <c r="R509" s="1884" t="s">
        <v>9020</v>
      </c>
      <c r="S509" s="1981"/>
      <c r="T509" s="1981"/>
      <c r="U509" s="1981"/>
      <c r="V509" s="1981"/>
      <c r="W509" s="1981"/>
      <c r="X509" s="1909"/>
      <c r="Y509" s="1972"/>
      <c r="Z509" s="1973"/>
      <c r="AA509" s="1973"/>
      <c r="AB509" s="1973"/>
      <c r="AC509" s="1973"/>
      <c r="AD509" s="1973"/>
      <c r="AE509" s="1973"/>
      <c r="AF509" s="1973"/>
      <c r="AG509" s="1973"/>
      <c r="AH509" s="1973"/>
      <c r="AI509" s="1973"/>
      <c r="AJ509" s="1974"/>
    </row>
    <row r="510" spans="1:67" ht="15" customHeight="1" x14ac:dyDescent="0.4">
      <c r="A510" s="2377"/>
      <c r="B510" s="2378"/>
      <c r="C510" s="2670" t="s">
        <v>9021</v>
      </c>
      <c r="D510" s="2671"/>
      <c r="E510" s="2671"/>
      <c r="F510" s="2671"/>
      <c r="G510" s="2671"/>
      <c r="H510" s="2672"/>
      <c r="I510" s="1919"/>
      <c r="J510" s="1920"/>
      <c r="K510" s="1920"/>
      <c r="L510" s="1920"/>
      <c r="M510" s="1920"/>
      <c r="N510" s="1920"/>
      <c r="O510" s="1920"/>
      <c r="P510" s="1916" t="s">
        <v>8694</v>
      </c>
      <c r="Q510" s="2681"/>
      <c r="R510" s="2682"/>
      <c r="S510" s="2683"/>
      <c r="T510" s="2683"/>
      <c r="U510" s="2683"/>
      <c r="V510" s="2683"/>
      <c r="W510" s="2683"/>
      <c r="X510" s="2683"/>
      <c r="Y510" s="2683"/>
      <c r="Z510" s="2683"/>
      <c r="AA510" s="2683"/>
      <c r="AB510" s="2683"/>
      <c r="AC510" s="2683"/>
      <c r="AD510" s="2683"/>
      <c r="AE510" s="2683"/>
      <c r="AF510" s="2683"/>
      <c r="AG510" s="2683"/>
      <c r="AH510" s="2683"/>
      <c r="AI510" s="2683"/>
      <c r="AJ510" s="2684"/>
    </row>
    <row r="511" spans="1:67" ht="15" customHeight="1" x14ac:dyDescent="0.4">
      <c r="A511" s="2377"/>
      <c r="B511" s="2378"/>
      <c r="C511" s="2670" t="s">
        <v>9022</v>
      </c>
      <c r="D511" s="2671"/>
      <c r="E511" s="2671"/>
      <c r="F511" s="2671"/>
      <c r="G511" s="2671"/>
      <c r="H511" s="2672"/>
      <c r="I511" s="1919"/>
      <c r="J511" s="1920"/>
      <c r="K511" s="1920"/>
      <c r="L511" s="1920"/>
      <c r="M511" s="1920"/>
      <c r="N511" s="1920"/>
      <c r="O511" s="1920"/>
      <c r="P511" s="1916" t="s">
        <v>9023</v>
      </c>
      <c r="Q511" s="2681"/>
      <c r="R511" s="1884" t="s">
        <v>9024</v>
      </c>
      <c r="S511" s="1981"/>
      <c r="T511" s="1981"/>
      <c r="U511" s="1981"/>
      <c r="V511" s="1981"/>
      <c r="W511" s="1909"/>
      <c r="X511" s="1919"/>
      <c r="Y511" s="1920"/>
      <c r="Z511" s="1920"/>
      <c r="AA511" s="1920"/>
      <c r="AB511" s="1920"/>
      <c r="AC511" s="1920"/>
      <c r="AD511" s="1920"/>
      <c r="AE511" s="1916" t="s">
        <v>9023</v>
      </c>
      <c r="AF511" s="1916"/>
      <c r="AG511" s="1916"/>
      <c r="AH511" s="1916"/>
      <c r="AI511" s="1916"/>
      <c r="AJ511" s="1917"/>
    </row>
    <row r="512" spans="1:67" ht="15" customHeight="1" x14ac:dyDescent="0.15">
      <c r="A512" s="2679" t="s">
        <v>9075</v>
      </c>
      <c r="B512" s="2680"/>
      <c r="C512" s="2670" t="s">
        <v>9025</v>
      </c>
      <c r="D512" s="2671"/>
      <c r="E512" s="2671"/>
      <c r="F512" s="2671"/>
      <c r="G512" s="2671"/>
      <c r="H512" s="2671"/>
      <c r="I512" s="2671"/>
      <c r="J512" s="2671"/>
      <c r="K512" s="2671"/>
      <c r="L512" s="2671"/>
      <c r="M512" s="2671"/>
      <c r="N512" s="2671"/>
      <c r="O512" s="2671"/>
      <c r="P512" s="2671"/>
      <c r="Q512" s="2672"/>
      <c r="R512" s="1920"/>
      <c r="S512" s="1920"/>
      <c r="T512" s="1920"/>
      <c r="U512" s="1920"/>
      <c r="V512" s="1920"/>
      <c r="W512" s="1920"/>
      <c r="X512" s="1920"/>
      <c r="Y512" s="1920"/>
      <c r="Z512" s="1920"/>
      <c r="AA512" s="1920"/>
      <c r="AB512" s="1920"/>
      <c r="AC512" s="1920"/>
      <c r="AD512" s="1920"/>
      <c r="AE512" s="1916" t="s">
        <v>9051</v>
      </c>
      <c r="AF512" s="1916"/>
      <c r="AG512" s="1916"/>
      <c r="AH512" s="1916"/>
      <c r="AI512" s="1916"/>
      <c r="AJ512" s="1917"/>
    </row>
    <row r="513" spans="1:67" ht="18" customHeight="1" x14ac:dyDescent="0.15">
      <c r="A513" s="808"/>
      <c r="B513" s="809"/>
      <c r="C513" s="2670" t="s">
        <v>8641</v>
      </c>
      <c r="D513" s="2671"/>
      <c r="E513" s="2671"/>
      <c r="F513" s="2671"/>
      <c r="G513" s="2671"/>
      <c r="H513" s="2672"/>
      <c r="I513" s="1982"/>
      <c r="J513" s="1983"/>
      <c r="K513" s="1983"/>
      <c r="L513" s="1983"/>
      <c r="M513" s="1983"/>
      <c r="N513" s="1983"/>
      <c r="O513" s="1983"/>
      <c r="P513" s="1983"/>
      <c r="Q513" s="1983"/>
      <c r="R513" s="1983"/>
      <c r="S513" s="1983"/>
      <c r="T513" s="1983"/>
      <c r="U513" s="1983"/>
      <c r="V513" s="1983"/>
      <c r="W513" s="1983"/>
      <c r="X513" s="1983"/>
      <c r="Y513" s="1983"/>
      <c r="Z513" s="1983"/>
      <c r="AA513" s="1983"/>
      <c r="AB513" s="1983"/>
      <c r="AC513" s="1983"/>
      <c r="AD513" s="1983"/>
      <c r="AE513" s="1983"/>
      <c r="AF513" s="1983"/>
      <c r="AG513" s="1983"/>
      <c r="AH513" s="1983"/>
      <c r="AI513" s="1983"/>
      <c r="AJ513" s="1984"/>
      <c r="AL513" s="626" t="b">
        <v>0</v>
      </c>
      <c r="AM513" s="626" t="b">
        <v>0</v>
      </c>
      <c r="AN513" s="626" t="b">
        <v>0</v>
      </c>
    </row>
    <row r="514" spans="1:67" ht="15" customHeight="1" x14ac:dyDescent="0.15">
      <c r="A514" s="808"/>
      <c r="B514" s="809"/>
      <c r="C514" s="2667" t="s">
        <v>1909</v>
      </c>
      <c r="D514" s="2668"/>
      <c r="E514" s="2668"/>
      <c r="F514" s="2668"/>
      <c r="G514" s="2668"/>
      <c r="H514" s="2669"/>
      <c r="I514" s="1972"/>
      <c r="J514" s="1973"/>
      <c r="K514" s="1973"/>
      <c r="L514" s="1973"/>
      <c r="M514" s="1973"/>
      <c r="N514" s="1973"/>
      <c r="O514" s="1973"/>
      <c r="P514" s="1973"/>
      <c r="Q514" s="1973"/>
      <c r="R514" s="1973"/>
      <c r="S514" s="1973"/>
      <c r="T514" s="1973"/>
      <c r="U514" s="1973"/>
      <c r="V514" s="1973"/>
      <c r="W514" s="1973"/>
      <c r="X514" s="1973"/>
      <c r="Y514" s="1973"/>
      <c r="Z514" s="1973"/>
      <c r="AA514" s="1973"/>
      <c r="AB514" s="1973"/>
      <c r="AC514" s="1973"/>
      <c r="AD514" s="1973"/>
      <c r="AE514" s="1973"/>
      <c r="AF514" s="1973"/>
      <c r="AG514" s="1973"/>
      <c r="AH514" s="1973"/>
      <c r="AI514" s="1973"/>
      <c r="AJ514" s="1974"/>
    </row>
    <row r="515" spans="1:67" ht="15" customHeight="1" x14ac:dyDescent="0.15">
      <c r="A515" s="808"/>
      <c r="B515" s="809"/>
      <c r="C515" s="2670" t="s">
        <v>8643</v>
      </c>
      <c r="D515" s="2671"/>
      <c r="E515" s="2671"/>
      <c r="F515" s="2671"/>
      <c r="G515" s="2671"/>
      <c r="H515" s="2672"/>
      <c r="I515" s="1972"/>
      <c r="J515" s="1973"/>
      <c r="K515" s="1973"/>
      <c r="L515" s="1973"/>
      <c r="M515" s="1973"/>
      <c r="N515" s="1973"/>
      <c r="O515" s="1973"/>
      <c r="P515" s="1973"/>
      <c r="Q515" s="1973"/>
      <c r="R515" s="1973"/>
      <c r="S515" s="1973"/>
      <c r="T515" s="1973"/>
      <c r="U515" s="1973"/>
      <c r="V515" s="1973"/>
      <c r="W515" s="1973"/>
      <c r="X515" s="1973"/>
      <c r="Y515" s="1973"/>
      <c r="Z515" s="1973"/>
      <c r="AA515" s="1973"/>
      <c r="AB515" s="1973"/>
      <c r="AC515" s="1973"/>
      <c r="AD515" s="1973"/>
      <c r="AE515" s="1973"/>
      <c r="AF515" s="1973"/>
      <c r="AG515" s="1973"/>
      <c r="AH515" s="1973"/>
      <c r="AI515" s="1973"/>
      <c r="AJ515" s="1974"/>
    </row>
    <row r="516" spans="1:67" ht="22.5" hidden="1" customHeight="1" x14ac:dyDescent="0.15">
      <c r="A516" s="808"/>
      <c r="B516" s="809"/>
      <c r="C516" s="855" t="s">
        <v>8849</v>
      </c>
      <c r="D516" s="2673" t="s">
        <v>9040</v>
      </c>
      <c r="E516" s="2674"/>
      <c r="F516" s="2674"/>
      <c r="G516" s="2674"/>
      <c r="H516" s="2675"/>
      <c r="I516" s="811"/>
      <c r="J516" s="846"/>
      <c r="K516" s="846"/>
      <c r="L516" s="846"/>
      <c r="M516" s="846"/>
      <c r="N516" s="847"/>
      <c r="O516" s="847"/>
      <c r="P516" s="856"/>
      <c r="Q516" s="815"/>
      <c r="R516" s="816"/>
      <c r="S516" s="816"/>
      <c r="T516" s="817">
        <v>3</v>
      </c>
      <c r="U516" s="818"/>
      <c r="V516" s="2676"/>
      <c r="W516" s="2677"/>
      <c r="X516" s="2677"/>
      <c r="Y516" s="2677"/>
      <c r="Z516" s="2677"/>
      <c r="AA516" s="2678"/>
      <c r="AB516" s="1889"/>
      <c r="AC516" s="2396"/>
      <c r="AD516" s="2396"/>
      <c r="AE516" s="2396"/>
      <c r="AF516" s="2396"/>
      <c r="AG516" s="2396"/>
      <c r="AH516" s="2396"/>
      <c r="AI516" s="2396"/>
      <c r="AJ516" s="2397"/>
      <c r="AM516" s="627">
        <v>0</v>
      </c>
      <c r="AO516" s="627">
        <v>2</v>
      </c>
      <c r="AP516" s="627">
        <v>2</v>
      </c>
    </row>
    <row r="517" spans="1:67" ht="23.1" customHeight="1" x14ac:dyDescent="0.15">
      <c r="A517" s="808"/>
      <c r="B517" s="809"/>
      <c r="C517" s="2645" t="s">
        <v>8849</v>
      </c>
      <c r="D517" s="2648" t="s">
        <v>9028</v>
      </c>
      <c r="E517" s="2649">
        <v>2</v>
      </c>
      <c r="F517" s="2649"/>
      <c r="G517" s="2649"/>
      <c r="H517" s="2650"/>
      <c r="I517" s="862">
        <v>1</v>
      </c>
      <c r="J517" s="863" t="str">
        <f>IF(ISNA(VLOOKUP(I517, 出力変換_夜間支援等体制加算,4,FALSE)),0, VLOOKUP(I517, 出力変換_夜間支援等体制加算,4,FALSE)) &amp; ""</f>
        <v>1</v>
      </c>
      <c r="K517" s="864" t="s">
        <v>9041</v>
      </c>
      <c r="L517" s="863" t="str">
        <f>IF(ISNA(VLOOKUP(K517, 取込変換_夜間支援等体制加算,2,FALSE)),1, VLOOKUP(K517, 取込変換_夜間支援等体制加算,2,FALSE)) &amp; ""</f>
        <v>1</v>
      </c>
      <c r="M517" s="865"/>
      <c r="N517" s="865"/>
      <c r="O517" s="865"/>
      <c r="P517" s="866"/>
      <c r="Q517" s="2651" t="s">
        <v>9042</v>
      </c>
      <c r="R517" s="2652"/>
      <c r="S517" s="2652"/>
      <c r="T517" s="2652"/>
      <c r="U517" s="2653"/>
      <c r="V517" s="2518"/>
      <c r="W517" s="2519"/>
      <c r="X517" s="2519"/>
      <c r="Y517" s="2519"/>
      <c r="Z517" s="2519"/>
      <c r="AA517" s="2654"/>
      <c r="AB517" s="1889"/>
      <c r="AC517" s="2396"/>
      <c r="AD517" s="2396"/>
      <c r="AE517" s="2396"/>
      <c r="AF517" s="2396"/>
      <c r="AG517" s="2396"/>
      <c r="AH517" s="2396"/>
      <c r="AI517" s="2396"/>
      <c r="AJ517" s="2397"/>
      <c r="AL517" s="627">
        <v>2</v>
      </c>
      <c r="AM517" s="627">
        <v>0</v>
      </c>
    </row>
    <row r="518" spans="1:67" ht="21.75" customHeight="1" x14ac:dyDescent="0.15">
      <c r="A518" s="808"/>
      <c r="B518" s="809"/>
      <c r="C518" s="2646"/>
      <c r="D518" s="2655" t="s">
        <v>9031</v>
      </c>
      <c r="E518" s="2656"/>
      <c r="F518" s="2656"/>
      <c r="G518" s="2656"/>
      <c r="H518" s="2657"/>
      <c r="I518" s="604"/>
      <c r="J518" s="822"/>
      <c r="K518" s="606"/>
      <c r="L518" s="823"/>
      <c r="M518" s="824"/>
      <c r="N518" s="825"/>
      <c r="P518" s="826" t="s">
        <v>8694</v>
      </c>
      <c r="Q518" s="2658" t="s">
        <v>9032</v>
      </c>
      <c r="R518" s="2659"/>
      <c r="S518" s="2659"/>
      <c r="T518" s="2659"/>
      <c r="U518" s="2659"/>
      <c r="V518" s="2659"/>
      <c r="W518" s="2659"/>
      <c r="X518" s="2659"/>
      <c r="Y518" s="2659"/>
      <c r="Z518" s="2659"/>
      <c r="AA518" s="2660"/>
      <c r="AB518" s="2112"/>
      <c r="AC518" s="2113"/>
      <c r="AD518" s="2113"/>
      <c r="AE518" s="2113"/>
      <c r="AF518" s="2113"/>
      <c r="AG518" s="2113"/>
      <c r="AH518" s="2113"/>
      <c r="AI518" s="2113"/>
      <c r="AJ518" s="2635"/>
      <c r="AM518" s="627">
        <v>0</v>
      </c>
    </row>
    <row r="519" spans="1:67" ht="22.9" customHeight="1" x14ac:dyDescent="0.15">
      <c r="A519" s="808"/>
      <c r="B519" s="809"/>
      <c r="C519" s="2646"/>
      <c r="D519" s="2661" t="s">
        <v>9033</v>
      </c>
      <c r="E519" s="2662"/>
      <c r="F519" s="2662"/>
      <c r="G519" s="2662"/>
      <c r="H519" s="2663"/>
      <c r="I519" s="819">
        <v>1</v>
      </c>
      <c r="J519" s="820" t="str">
        <f>IF(ISNA(VLOOKUP(I519, 出力変換_夜間支援等体制加算Ⅰ加配職員体制の有無_付7,4,FALSE)),0, VLOOKUP(I519, 出力変換_夜間支援等体制加算Ⅰ加配職員体制の有無_付7,4,FALSE)) &amp; ""</f>
        <v>01</v>
      </c>
      <c r="K519" s="821" t="s">
        <v>9043</v>
      </c>
      <c r="L519" s="820" t="str">
        <f>IF(ISNA(VLOOKUP(K519, 取込変換_夜間支援等体制加算Ⅰ加配職員体制の有無_付7,2,FALSE)),1, VLOOKUP(K519, 取込変換_夜間支援等体制加算Ⅰ加配職員体制の有無_付7,2,FALSE)) &amp; ""</f>
        <v>1</v>
      </c>
      <c r="M519" s="819"/>
      <c r="N519" s="819"/>
      <c r="O519" s="819"/>
      <c r="P519" s="819"/>
      <c r="Q519" s="2664"/>
      <c r="R519" s="2665"/>
      <c r="S519" s="2665"/>
      <c r="T519" s="2665"/>
      <c r="U519" s="2665"/>
      <c r="V519" s="2665"/>
      <c r="W519" s="2665"/>
      <c r="X519" s="2665"/>
      <c r="Y519" s="2665"/>
      <c r="Z519" s="2665"/>
      <c r="AA519" s="2666"/>
      <c r="AB519" s="1889"/>
      <c r="AC519" s="2396"/>
      <c r="AD519" s="2396"/>
      <c r="AE519" s="2396"/>
      <c r="AF519" s="2396"/>
      <c r="AG519" s="2396"/>
      <c r="AH519" s="2396"/>
      <c r="AI519" s="2396"/>
      <c r="AJ519" s="2397"/>
    </row>
    <row r="520" spans="1:67" s="850" customFormat="1" ht="18" customHeight="1" thickBot="1" x14ac:dyDescent="0.2">
      <c r="A520" s="827"/>
      <c r="B520" s="828"/>
      <c r="C520" s="2647"/>
      <c r="D520" s="2642" t="s">
        <v>9034</v>
      </c>
      <c r="E520" s="2643"/>
      <c r="F520" s="2643"/>
      <c r="G520" s="2643"/>
      <c r="H520" s="2644"/>
      <c r="I520" s="829">
        <v>1</v>
      </c>
      <c r="J520" s="830"/>
      <c r="K520" s="830"/>
      <c r="L520" s="830"/>
      <c r="M520" s="830"/>
      <c r="N520" s="831"/>
      <c r="O520" s="831"/>
      <c r="P520" s="831"/>
      <c r="Q520" s="831"/>
      <c r="R520" s="831"/>
      <c r="S520" s="831"/>
      <c r="T520" s="832"/>
      <c r="U520" s="832"/>
      <c r="V520" s="832"/>
      <c r="W520" s="832"/>
      <c r="X520" s="832"/>
      <c r="Y520" s="832"/>
      <c r="Z520" s="832"/>
      <c r="AA520" s="832"/>
      <c r="AB520" s="832"/>
      <c r="AC520" s="832"/>
      <c r="AD520" s="832"/>
      <c r="AE520" s="832"/>
      <c r="AF520" s="832"/>
      <c r="AG520" s="832"/>
      <c r="AH520" s="832"/>
      <c r="AI520" s="832"/>
      <c r="AJ520" s="833"/>
      <c r="AK520" s="627"/>
      <c r="AL520" s="627"/>
      <c r="AM520" s="627"/>
      <c r="AN520" s="626"/>
      <c r="AO520" s="627"/>
      <c r="AP520" s="627"/>
      <c r="AQ520" s="627"/>
      <c r="AR520" s="627"/>
      <c r="AS520" s="627"/>
      <c r="AT520" s="627"/>
      <c r="AU520" s="627"/>
      <c r="AV520" s="777"/>
      <c r="AW520" s="777"/>
      <c r="AX520" s="627"/>
      <c r="AY520" s="627"/>
      <c r="AZ520" s="627"/>
      <c r="BA520" s="626"/>
      <c r="BB520" s="626"/>
      <c r="BC520" s="627"/>
      <c r="BD520" s="627"/>
      <c r="BE520" s="627"/>
      <c r="BF520" s="627"/>
      <c r="BG520" s="627"/>
      <c r="BH520" s="627"/>
      <c r="BI520" s="627"/>
      <c r="BJ520" s="627"/>
      <c r="BK520" s="627"/>
      <c r="BL520" s="627"/>
      <c r="BM520" s="627"/>
      <c r="BN520" s="671"/>
      <c r="BO520" s="671"/>
    </row>
    <row r="521" spans="1:67" s="850" customFormat="1" ht="18" hidden="1" customHeight="1" x14ac:dyDescent="0.15">
      <c r="A521" s="835" t="s">
        <v>8755</v>
      </c>
      <c r="B521" s="836"/>
      <c r="C521" s="845"/>
      <c r="D521" s="838"/>
      <c r="E521" s="839"/>
      <c r="F521" s="839"/>
      <c r="G521" s="839"/>
      <c r="H521" s="840"/>
      <c r="I521" s="841"/>
      <c r="J521" s="842"/>
      <c r="K521" s="842"/>
      <c r="L521" s="842"/>
      <c r="M521" s="842"/>
      <c r="N521" s="843"/>
      <c r="O521" s="843"/>
      <c r="P521" s="843"/>
      <c r="Q521" s="843"/>
      <c r="R521" s="843"/>
      <c r="S521" s="843"/>
      <c r="T521" s="844"/>
      <c r="U521" s="844"/>
      <c r="V521" s="844"/>
      <c r="W521" s="844"/>
      <c r="X521" s="844"/>
      <c r="Y521" s="844"/>
      <c r="Z521" s="844"/>
      <c r="AA521" s="844"/>
      <c r="AB521" s="844"/>
      <c r="AC521" s="844"/>
      <c r="AD521" s="844"/>
      <c r="AE521" s="844"/>
      <c r="AF521" s="844"/>
      <c r="AG521" s="844"/>
      <c r="AH521" s="844"/>
      <c r="AI521" s="844"/>
      <c r="AJ521" s="844"/>
      <c r="AK521" s="627"/>
      <c r="AL521" s="627"/>
      <c r="AM521" s="627"/>
      <c r="AN521" s="626"/>
      <c r="AO521" s="627"/>
      <c r="AP521" s="627"/>
      <c r="AQ521" s="627"/>
      <c r="AR521" s="627"/>
      <c r="AS521" s="627"/>
      <c r="AT521" s="627"/>
      <c r="AU521" s="627"/>
      <c r="AV521" s="777"/>
      <c r="AW521" s="777"/>
      <c r="AX521" s="627"/>
      <c r="AY521" s="627"/>
      <c r="AZ521" s="627"/>
      <c r="BA521" s="626"/>
      <c r="BB521" s="626"/>
      <c r="BC521" s="627"/>
      <c r="BD521" s="627"/>
      <c r="BE521" s="627"/>
      <c r="BF521" s="627"/>
      <c r="BG521" s="627"/>
      <c r="BH521" s="627"/>
      <c r="BI521" s="627"/>
      <c r="BJ521" s="627"/>
      <c r="BK521" s="627"/>
      <c r="BL521" s="627"/>
      <c r="BM521" s="627"/>
      <c r="BN521" s="671"/>
      <c r="BO521" s="671"/>
    </row>
    <row r="522" spans="1:67" s="850" customFormat="1" ht="18" hidden="1" customHeight="1" x14ac:dyDescent="0.15">
      <c r="A522" s="835" t="s">
        <v>8755</v>
      </c>
      <c r="B522" s="836"/>
      <c r="C522" s="845"/>
      <c r="D522" s="838"/>
      <c r="E522" s="839"/>
      <c r="F522" s="839"/>
      <c r="G522" s="839"/>
      <c r="H522" s="840"/>
      <c r="I522" s="841"/>
      <c r="J522" s="842"/>
      <c r="K522" s="842"/>
      <c r="L522" s="842"/>
      <c r="M522" s="842"/>
      <c r="N522" s="843"/>
      <c r="O522" s="843"/>
      <c r="P522" s="843"/>
      <c r="Q522" s="843"/>
      <c r="R522" s="843"/>
      <c r="S522" s="843"/>
      <c r="T522" s="844"/>
      <c r="U522" s="844"/>
      <c r="V522" s="844"/>
      <c r="W522" s="844"/>
      <c r="X522" s="844"/>
      <c r="Y522" s="844"/>
      <c r="Z522" s="844"/>
      <c r="AA522" s="844"/>
      <c r="AB522" s="844"/>
      <c r="AC522" s="844"/>
      <c r="AD522" s="844"/>
      <c r="AE522" s="844"/>
      <c r="AF522" s="844"/>
      <c r="AG522" s="844"/>
      <c r="AH522" s="844"/>
      <c r="AI522" s="844"/>
      <c r="AJ522" s="844"/>
      <c r="AK522" s="627"/>
      <c r="AL522" s="627"/>
      <c r="AM522" s="627"/>
      <c r="AN522" s="626"/>
      <c r="AO522" s="627"/>
      <c r="AP522" s="627"/>
      <c r="AQ522" s="627"/>
      <c r="AR522" s="627"/>
      <c r="AS522" s="627"/>
      <c r="AT522" s="627"/>
      <c r="AU522" s="627"/>
      <c r="AV522" s="777"/>
      <c r="AW522" s="777"/>
      <c r="AX522" s="627"/>
      <c r="AY522" s="627"/>
      <c r="AZ522" s="627"/>
      <c r="BA522" s="626"/>
      <c r="BB522" s="626"/>
      <c r="BC522" s="627"/>
      <c r="BD522" s="627"/>
      <c r="BE522" s="627"/>
      <c r="BF522" s="627"/>
      <c r="BG522" s="627"/>
      <c r="BH522" s="627"/>
      <c r="BI522" s="627"/>
      <c r="BJ522" s="627"/>
      <c r="BK522" s="627"/>
      <c r="BL522" s="627"/>
      <c r="BM522" s="627"/>
      <c r="BN522" s="671"/>
      <c r="BO522" s="671"/>
    </row>
    <row r="523" spans="1:67" s="850" customFormat="1" ht="18" hidden="1" customHeight="1" x14ac:dyDescent="0.15">
      <c r="A523" s="835" t="s">
        <v>8755</v>
      </c>
      <c r="B523" s="836"/>
      <c r="C523" s="845"/>
      <c r="D523" s="838"/>
      <c r="E523" s="839"/>
      <c r="F523" s="839"/>
      <c r="G523" s="839"/>
      <c r="H523" s="840"/>
      <c r="I523" s="841"/>
      <c r="J523" s="842"/>
      <c r="K523" s="842"/>
      <c r="L523" s="842"/>
      <c r="M523" s="842"/>
      <c r="N523" s="843"/>
      <c r="O523" s="843"/>
      <c r="P523" s="843"/>
      <c r="Q523" s="843"/>
      <c r="R523" s="843"/>
      <c r="S523" s="843"/>
      <c r="T523" s="844"/>
      <c r="U523" s="844"/>
      <c r="V523" s="844"/>
      <c r="W523" s="844"/>
      <c r="X523" s="844"/>
      <c r="Y523" s="844"/>
      <c r="Z523" s="844"/>
      <c r="AA523" s="844"/>
      <c r="AB523" s="844"/>
      <c r="AC523" s="844"/>
      <c r="AD523" s="844"/>
      <c r="AE523" s="844"/>
      <c r="AF523" s="844"/>
      <c r="AG523" s="844"/>
      <c r="AH523" s="844"/>
      <c r="AI523" s="844"/>
      <c r="AJ523" s="844"/>
      <c r="AK523" s="627"/>
      <c r="AL523" s="627"/>
      <c r="AM523" s="627"/>
      <c r="AN523" s="626"/>
      <c r="AO523" s="627"/>
      <c r="AP523" s="627"/>
      <c r="AQ523" s="627"/>
      <c r="AR523" s="627"/>
      <c r="AS523" s="627"/>
      <c r="AT523" s="627"/>
      <c r="AU523" s="627"/>
      <c r="AV523" s="777"/>
      <c r="AW523" s="777"/>
      <c r="AX523" s="627"/>
      <c r="AY523" s="627"/>
      <c r="AZ523" s="627"/>
      <c r="BA523" s="626"/>
      <c r="BB523" s="626"/>
      <c r="BC523" s="627"/>
      <c r="BD523" s="627"/>
      <c r="BE523" s="627"/>
      <c r="BF523" s="627"/>
      <c r="BG523" s="627"/>
      <c r="BH523" s="627"/>
      <c r="BI523" s="627"/>
      <c r="BJ523" s="627"/>
      <c r="BK523" s="627"/>
      <c r="BL523" s="627"/>
      <c r="BM523" s="627"/>
      <c r="BN523" s="671"/>
      <c r="BO523" s="671"/>
    </row>
    <row r="524" spans="1:67" s="850" customFormat="1" ht="18" hidden="1" customHeight="1" thickBot="1" x14ac:dyDescent="0.2">
      <c r="A524" s="835" t="s">
        <v>8755</v>
      </c>
      <c r="B524" s="836"/>
      <c r="C524" s="845"/>
      <c r="D524" s="838"/>
      <c r="E524" s="839"/>
      <c r="F524" s="839"/>
      <c r="G524" s="839"/>
      <c r="H524" s="840"/>
      <c r="I524" s="841"/>
      <c r="J524" s="842"/>
      <c r="K524" s="842"/>
      <c r="L524" s="842"/>
      <c r="M524" s="842"/>
      <c r="N524" s="843"/>
      <c r="O524" s="843"/>
      <c r="P524" s="843"/>
      <c r="Q524" s="843"/>
      <c r="R524" s="843"/>
      <c r="S524" s="843"/>
      <c r="T524" s="844"/>
      <c r="U524" s="844"/>
      <c r="V524" s="844"/>
      <c r="W524" s="844"/>
      <c r="X524" s="844"/>
      <c r="Y524" s="844"/>
      <c r="Z524" s="844"/>
      <c r="AA524" s="844"/>
      <c r="AB524" s="844"/>
      <c r="AC524" s="844"/>
      <c r="AD524" s="844"/>
      <c r="AE524" s="844"/>
      <c r="AF524" s="844"/>
      <c r="AG524" s="844"/>
      <c r="AH524" s="844"/>
      <c r="AI524" s="844"/>
      <c r="AJ524" s="844"/>
      <c r="AK524" s="627"/>
      <c r="AL524" s="627"/>
      <c r="AM524" s="627"/>
      <c r="AN524" s="626"/>
      <c r="AO524" s="627"/>
      <c r="AP524" s="627"/>
      <c r="AQ524" s="627"/>
      <c r="AR524" s="627"/>
      <c r="AS524" s="627"/>
      <c r="AT524" s="627"/>
      <c r="AU524" s="627"/>
      <c r="AV524" s="777"/>
      <c r="AW524" s="777"/>
      <c r="AX524" s="627"/>
      <c r="AY524" s="627"/>
      <c r="AZ524" s="627"/>
      <c r="BA524" s="626"/>
      <c r="BB524" s="626"/>
      <c r="BC524" s="627"/>
      <c r="BD524" s="627"/>
      <c r="BE524" s="627"/>
      <c r="BF524" s="627"/>
      <c r="BG524" s="627"/>
      <c r="BH524" s="627"/>
      <c r="BI524" s="627"/>
      <c r="BJ524" s="627"/>
      <c r="BK524" s="627"/>
      <c r="BL524" s="627"/>
      <c r="BM524" s="627"/>
      <c r="BN524" s="671"/>
      <c r="BO524" s="671"/>
    </row>
    <row r="525" spans="1:67" ht="15" customHeight="1" x14ac:dyDescent="0.4">
      <c r="A525" s="2375" t="s">
        <v>9007</v>
      </c>
      <c r="B525" s="2376"/>
      <c r="C525" s="2005" t="s">
        <v>9035</v>
      </c>
      <c r="D525" s="2005"/>
      <c r="E525" s="2005"/>
      <c r="F525" s="2005"/>
      <c r="G525" s="2005"/>
      <c r="H525" s="2005"/>
      <c r="I525" s="2686"/>
      <c r="J525" s="2687"/>
      <c r="K525" s="2687"/>
      <c r="L525" s="2687"/>
      <c r="M525" s="2687"/>
      <c r="N525" s="2687"/>
      <c r="O525" s="2687"/>
      <c r="P525" s="2687"/>
      <c r="Q525" s="2687"/>
      <c r="R525" s="2687"/>
      <c r="S525" s="2687"/>
      <c r="T525" s="2687"/>
      <c r="U525" s="2687"/>
      <c r="V525" s="2687"/>
      <c r="W525" s="2687"/>
      <c r="X525" s="2687"/>
      <c r="Y525" s="2687"/>
      <c r="Z525" s="2687"/>
      <c r="AA525" s="2687"/>
      <c r="AB525" s="2687"/>
      <c r="AC525" s="2687"/>
      <c r="AD525" s="2688"/>
      <c r="AE525" s="2689" t="s">
        <v>8696</v>
      </c>
      <c r="AF525" s="2689"/>
      <c r="AG525" s="2689"/>
      <c r="AH525" s="2689"/>
      <c r="AI525" s="2690"/>
      <c r="AJ525" s="2691"/>
    </row>
    <row r="526" spans="1:67" ht="15" customHeight="1" x14ac:dyDescent="0.4">
      <c r="A526" s="2377"/>
      <c r="B526" s="2378"/>
      <c r="C526" s="1952" t="s">
        <v>8602</v>
      </c>
      <c r="D526" s="1952"/>
      <c r="E526" s="1952"/>
      <c r="F526" s="1952"/>
      <c r="G526" s="1952"/>
      <c r="H526" s="1952"/>
      <c r="I526" s="2692"/>
      <c r="J526" s="2693"/>
      <c r="K526" s="2693"/>
      <c r="L526" s="2693"/>
      <c r="M526" s="2693"/>
      <c r="N526" s="2693"/>
      <c r="O526" s="2693"/>
      <c r="P526" s="2693"/>
      <c r="Q526" s="2693"/>
      <c r="R526" s="2693"/>
      <c r="S526" s="2693"/>
      <c r="T526" s="2693"/>
      <c r="U526" s="2693"/>
      <c r="V526" s="2693"/>
      <c r="W526" s="2693"/>
      <c r="X526" s="2693"/>
      <c r="Y526" s="2693"/>
      <c r="Z526" s="2693"/>
      <c r="AA526" s="2693"/>
      <c r="AB526" s="2693"/>
      <c r="AC526" s="2693"/>
      <c r="AD526" s="2693"/>
      <c r="AE526" s="2693"/>
      <c r="AF526" s="2693"/>
      <c r="AG526" s="2693"/>
      <c r="AH526" s="2693"/>
      <c r="AI526" s="2693"/>
      <c r="AJ526" s="2694"/>
    </row>
    <row r="527" spans="1:67" ht="15" customHeight="1" x14ac:dyDescent="0.4">
      <c r="A527" s="2377"/>
      <c r="B527" s="2378"/>
      <c r="C527" s="1860" t="s">
        <v>8603</v>
      </c>
      <c r="D527" s="1860"/>
      <c r="E527" s="1860"/>
      <c r="F527" s="1860"/>
      <c r="G527" s="1860"/>
      <c r="H527" s="1860"/>
      <c r="I527" s="1956" t="s">
        <v>9036</v>
      </c>
      <c r="J527" s="1957"/>
      <c r="K527" s="1958"/>
      <c r="L527" s="1958"/>
      <c r="M527" s="1958"/>
      <c r="N527" s="1958"/>
      <c r="O527" s="1958"/>
      <c r="P527" s="1959"/>
      <c r="Q527" s="1499" t="s">
        <v>8605</v>
      </c>
      <c r="R527" s="1500"/>
      <c r="S527" s="1500"/>
      <c r="T527" s="1500"/>
      <c r="U527" s="1500"/>
      <c r="V527" s="1500"/>
      <c r="W527" s="1500"/>
      <c r="X527" s="1500"/>
      <c r="Y527" s="1500"/>
      <c r="Z527" s="1500"/>
      <c r="AA527" s="1500"/>
      <c r="AB527" s="1500"/>
      <c r="AC527" s="1500"/>
      <c r="AD527" s="1500"/>
      <c r="AE527" s="1500"/>
      <c r="AF527" s="1500"/>
      <c r="AG527" s="1500"/>
      <c r="AH527" s="1500"/>
      <c r="AI527" s="1500"/>
      <c r="AJ527" s="1501"/>
    </row>
    <row r="528" spans="1:67" ht="15" customHeight="1" x14ac:dyDescent="0.4">
      <c r="A528" s="2377"/>
      <c r="B528" s="2378"/>
      <c r="C528" s="1860"/>
      <c r="D528" s="1860"/>
      <c r="E528" s="1860"/>
      <c r="F528" s="1860"/>
      <c r="G528" s="1860"/>
      <c r="H528" s="1860"/>
      <c r="I528" s="2029" t="s">
        <v>7933</v>
      </c>
      <c r="J528" s="2029"/>
      <c r="K528" s="2029"/>
      <c r="L528" s="2029"/>
      <c r="M528" s="2029"/>
      <c r="N528" s="2029"/>
      <c r="O528" s="2029"/>
      <c r="P528" s="2029"/>
      <c r="Q528" s="2029"/>
      <c r="R528" s="2029"/>
      <c r="S528" s="2029"/>
      <c r="T528" s="2029"/>
      <c r="U528" s="2029"/>
      <c r="V528" s="2029"/>
      <c r="W528" s="2029"/>
      <c r="X528" s="2029"/>
      <c r="Y528" s="2029"/>
      <c r="Z528" s="2029"/>
      <c r="AA528" s="2029"/>
      <c r="AB528" s="2029"/>
      <c r="AC528" s="2029"/>
      <c r="AD528" s="2029"/>
      <c r="AE528" s="2029"/>
      <c r="AF528" s="2029"/>
      <c r="AG528" s="2029"/>
      <c r="AH528" s="2029"/>
      <c r="AI528" s="2029"/>
      <c r="AJ528" s="2030"/>
    </row>
    <row r="529" spans="1:42" ht="15" customHeight="1" x14ac:dyDescent="0.4">
      <c r="A529" s="2377"/>
      <c r="B529" s="2378"/>
      <c r="C529" s="1860"/>
      <c r="D529" s="1860"/>
      <c r="E529" s="1860"/>
      <c r="F529" s="1860"/>
      <c r="G529" s="1860"/>
      <c r="H529" s="1860"/>
      <c r="I529" s="1963" t="s">
        <v>7933</v>
      </c>
      <c r="J529" s="1963"/>
      <c r="K529" s="1963"/>
      <c r="L529" s="1963"/>
      <c r="M529" s="1963"/>
      <c r="N529" s="1963"/>
      <c r="O529" s="1963"/>
      <c r="P529" s="1963"/>
      <c r="Q529" s="1963"/>
      <c r="R529" s="1963"/>
      <c r="S529" s="1963"/>
      <c r="T529" s="1963"/>
      <c r="U529" s="1963"/>
      <c r="V529" s="1963"/>
      <c r="W529" s="1963"/>
      <c r="X529" s="1963"/>
      <c r="Y529" s="1963"/>
      <c r="Z529" s="1963"/>
      <c r="AA529" s="1963"/>
      <c r="AB529" s="1963"/>
      <c r="AC529" s="1963"/>
      <c r="AD529" s="1963"/>
      <c r="AE529" s="1963"/>
      <c r="AF529" s="1963"/>
      <c r="AG529" s="1963"/>
      <c r="AH529" s="1963"/>
      <c r="AI529" s="1963"/>
      <c r="AJ529" s="1964"/>
    </row>
    <row r="530" spans="1:42" ht="15" customHeight="1" x14ac:dyDescent="0.4">
      <c r="A530" s="2377"/>
      <c r="B530" s="2378"/>
      <c r="C530" s="1860" t="s">
        <v>1354</v>
      </c>
      <c r="D530" s="1860"/>
      <c r="E530" s="1860"/>
      <c r="F530" s="1860"/>
      <c r="G530" s="1860"/>
      <c r="H530" s="1860"/>
      <c r="I530" s="2705">
        <v>1</v>
      </c>
      <c r="J530" s="2706"/>
      <c r="K530" s="2706"/>
      <c r="L530" s="2706"/>
      <c r="M530" s="2706"/>
      <c r="N530" s="2706"/>
      <c r="O530" s="2706"/>
      <c r="P530" s="2706"/>
      <c r="Q530" s="2706"/>
      <c r="R530" s="2706"/>
      <c r="S530" s="2706"/>
      <c r="T530" s="2706"/>
      <c r="U530" s="2706"/>
      <c r="V530" s="2706"/>
      <c r="W530" s="2706"/>
      <c r="X530" s="2706"/>
      <c r="Y530" s="2706"/>
      <c r="Z530" s="2706"/>
      <c r="AA530" s="2706"/>
      <c r="AB530" s="2706"/>
      <c r="AC530" s="2706"/>
      <c r="AD530" s="2706"/>
      <c r="AE530" s="2706"/>
      <c r="AF530" s="2706"/>
      <c r="AG530" s="2706"/>
      <c r="AH530" s="2706"/>
      <c r="AI530" s="2706"/>
      <c r="AJ530" s="2707"/>
    </row>
    <row r="531" spans="1:42" ht="15" customHeight="1" x14ac:dyDescent="0.4">
      <c r="A531" s="2377"/>
      <c r="B531" s="2378"/>
      <c r="C531" s="1860" t="s">
        <v>8606</v>
      </c>
      <c r="D531" s="1860"/>
      <c r="E531" s="1860"/>
      <c r="F531" s="1860"/>
      <c r="G531" s="1860"/>
      <c r="H531" s="1860"/>
      <c r="I531" s="1860" t="s">
        <v>9049</v>
      </c>
      <c r="J531" s="1860"/>
      <c r="K531" s="1860"/>
      <c r="L531" s="1860"/>
      <c r="M531" s="1911" t="s">
        <v>7933</v>
      </c>
      <c r="N531" s="1911"/>
      <c r="O531" s="1911"/>
      <c r="P531" s="1911"/>
      <c r="Q531" s="1911"/>
      <c r="R531" s="1911"/>
      <c r="S531" s="1911"/>
      <c r="T531" s="1911"/>
      <c r="U531" s="1911"/>
      <c r="V531" s="1911"/>
      <c r="W531" s="1860" t="s">
        <v>8607</v>
      </c>
      <c r="X531" s="1860"/>
      <c r="Y531" s="1860"/>
      <c r="Z531" s="1860"/>
      <c r="AA531" s="1918" t="s">
        <v>7933</v>
      </c>
      <c r="AB531" s="2018"/>
      <c r="AC531" s="2018"/>
      <c r="AD531" s="2018"/>
      <c r="AE531" s="2018"/>
      <c r="AF531" s="2018"/>
      <c r="AG531" s="2018"/>
      <c r="AH531" s="2018"/>
      <c r="AI531" s="2018"/>
      <c r="AJ531" s="2019"/>
    </row>
    <row r="532" spans="1:42" ht="15" customHeight="1" x14ac:dyDescent="0.4">
      <c r="A532" s="2377"/>
      <c r="B532" s="2378"/>
      <c r="C532" s="2667" t="s">
        <v>9009</v>
      </c>
      <c r="D532" s="2668"/>
      <c r="E532" s="2668"/>
      <c r="F532" s="2668"/>
      <c r="G532" s="2668"/>
      <c r="H532" s="2669"/>
      <c r="I532" s="2695"/>
      <c r="J532" s="2696"/>
      <c r="K532" s="2696"/>
      <c r="L532" s="2696"/>
      <c r="M532" s="2696"/>
      <c r="N532" s="2696"/>
      <c r="O532" s="2696"/>
      <c r="P532" s="2696"/>
      <c r="Q532" s="2696"/>
      <c r="R532" s="2696"/>
      <c r="S532" s="2696"/>
      <c r="T532" s="2696"/>
      <c r="U532" s="2696"/>
      <c r="V532" s="2696"/>
      <c r="W532" s="2696"/>
      <c r="X532" s="2696"/>
      <c r="Y532" s="2696"/>
      <c r="Z532" s="2696"/>
      <c r="AA532" s="2696"/>
      <c r="AB532" s="2696"/>
      <c r="AC532" s="2696"/>
      <c r="AD532" s="2696"/>
      <c r="AE532" s="2696"/>
      <c r="AF532" s="2696"/>
      <c r="AG532" s="2696"/>
      <c r="AH532" s="2696"/>
      <c r="AI532" s="2696"/>
      <c r="AJ532" s="2697"/>
    </row>
    <row r="533" spans="1:42" ht="18" customHeight="1" x14ac:dyDescent="0.4">
      <c r="A533" s="2377"/>
      <c r="B533" s="2378"/>
      <c r="C533" s="2667" t="s">
        <v>9010</v>
      </c>
      <c r="D533" s="2668"/>
      <c r="E533" s="2668"/>
      <c r="F533" s="2668"/>
      <c r="G533" s="2668"/>
      <c r="H533" s="2669"/>
      <c r="I533" s="2167">
        <v>4</v>
      </c>
      <c r="J533" s="2168"/>
      <c r="K533" s="2168"/>
      <c r="L533" s="2168"/>
      <c r="M533" s="2168"/>
      <c r="N533" s="2168"/>
      <c r="O533" s="2168"/>
      <c r="P533" s="2168"/>
      <c r="Q533" s="2168"/>
      <c r="R533" s="2168"/>
      <c r="S533" s="2168"/>
      <c r="T533" s="2168"/>
      <c r="U533" s="2168"/>
      <c r="V533" s="2168"/>
      <c r="W533" s="2168"/>
      <c r="X533" s="2168"/>
      <c r="Y533" s="2168"/>
      <c r="Z533" s="2671" t="s">
        <v>9011</v>
      </c>
      <c r="AA533" s="2671"/>
      <c r="AB533" s="2671"/>
      <c r="AC533" s="2671"/>
      <c r="AD533" s="2671"/>
      <c r="AE533" s="2715"/>
      <c r="AF533" s="2716"/>
      <c r="AG533" s="2716"/>
      <c r="AH533" s="2716"/>
      <c r="AI533" s="2716"/>
      <c r="AJ533" s="2717"/>
    </row>
    <row r="534" spans="1:42" ht="15" customHeight="1" x14ac:dyDescent="0.4">
      <c r="A534" s="2377"/>
      <c r="B534" s="2378"/>
      <c r="C534" s="2667" t="s">
        <v>9012</v>
      </c>
      <c r="D534" s="2668"/>
      <c r="E534" s="2668"/>
      <c r="F534" s="2668"/>
      <c r="G534" s="2668"/>
      <c r="H534" s="2669"/>
      <c r="I534" s="2695"/>
      <c r="J534" s="2696"/>
      <c r="K534" s="2696"/>
      <c r="L534" s="2696"/>
      <c r="M534" s="2696"/>
      <c r="N534" s="2696"/>
      <c r="O534" s="2696"/>
      <c r="P534" s="2696"/>
      <c r="Q534" s="2696"/>
      <c r="R534" s="2696"/>
      <c r="S534" s="2696"/>
      <c r="T534" s="2696"/>
      <c r="U534" s="2696"/>
      <c r="V534" s="2696"/>
      <c r="W534" s="2696"/>
      <c r="X534" s="2696"/>
      <c r="Y534" s="2696"/>
      <c r="Z534" s="2696"/>
      <c r="AA534" s="2696"/>
      <c r="AB534" s="2696"/>
      <c r="AC534" s="2696"/>
      <c r="AD534" s="2696"/>
      <c r="AE534" s="2696"/>
      <c r="AF534" s="2696"/>
      <c r="AG534" s="2696"/>
      <c r="AH534" s="2696"/>
      <c r="AI534" s="2696"/>
      <c r="AJ534" s="2697"/>
    </row>
    <row r="535" spans="1:42" ht="15" customHeight="1" x14ac:dyDescent="0.4">
      <c r="A535" s="2377"/>
      <c r="B535" s="2378"/>
      <c r="C535" s="2698" t="s">
        <v>9013</v>
      </c>
      <c r="D535" s="2668"/>
      <c r="E535" s="2668"/>
      <c r="F535" s="2668"/>
      <c r="G535" s="2668"/>
      <c r="H535" s="2669"/>
      <c r="I535" s="1884" t="s">
        <v>9014</v>
      </c>
      <c r="J535" s="1909"/>
      <c r="K535" s="2685"/>
      <c r="L535" s="2685"/>
      <c r="M535" s="2685"/>
      <c r="N535" s="2685"/>
      <c r="O535" s="2685"/>
      <c r="P535" s="1916" t="s">
        <v>9015</v>
      </c>
      <c r="Q535" s="2681"/>
      <c r="R535" s="1884" t="s">
        <v>9016</v>
      </c>
      <c r="S535" s="1909"/>
      <c r="T535" s="2685"/>
      <c r="U535" s="2685"/>
      <c r="V535" s="2685"/>
      <c r="W535" s="2685"/>
      <c r="X535" s="2685"/>
      <c r="Y535" s="1916" t="s">
        <v>9015</v>
      </c>
      <c r="Z535" s="1916"/>
      <c r="AA535" s="2702" t="s">
        <v>9017</v>
      </c>
      <c r="AB535" s="2703"/>
      <c r="AC535" s="2704"/>
      <c r="AD535" s="2685"/>
      <c r="AE535" s="2685"/>
      <c r="AF535" s="2685"/>
      <c r="AG535" s="2685"/>
      <c r="AH535" s="2685"/>
      <c r="AI535" s="1916" t="s">
        <v>9015</v>
      </c>
      <c r="AJ535" s="1917"/>
    </row>
    <row r="536" spans="1:42" ht="27" customHeight="1" x14ac:dyDescent="0.4">
      <c r="A536" s="2377"/>
      <c r="B536" s="2378"/>
      <c r="C536" s="2699"/>
      <c r="D536" s="2700"/>
      <c r="E536" s="2700"/>
      <c r="F536" s="2700"/>
      <c r="G536" s="2700"/>
      <c r="H536" s="2701"/>
      <c r="I536" s="1884" t="s">
        <v>9018</v>
      </c>
      <c r="J536" s="1981"/>
      <c r="K536" s="1981"/>
      <c r="L536" s="1909"/>
      <c r="M536" s="2685"/>
      <c r="N536" s="2685"/>
      <c r="O536" s="2685"/>
      <c r="P536" s="1916" t="s">
        <v>9019</v>
      </c>
      <c r="Q536" s="2681"/>
      <c r="R536" s="1884" t="s">
        <v>9020</v>
      </c>
      <c r="S536" s="1981"/>
      <c r="T536" s="1981"/>
      <c r="U536" s="1981"/>
      <c r="V536" s="1981"/>
      <c r="W536" s="1981"/>
      <c r="X536" s="1909"/>
      <c r="Y536" s="1972"/>
      <c r="Z536" s="1973"/>
      <c r="AA536" s="1973"/>
      <c r="AB536" s="1973"/>
      <c r="AC536" s="1973"/>
      <c r="AD536" s="1973"/>
      <c r="AE536" s="1973"/>
      <c r="AF536" s="1973"/>
      <c r="AG536" s="1973"/>
      <c r="AH536" s="1973"/>
      <c r="AI536" s="1973"/>
      <c r="AJ536" s="1974"/>
    </row>
    <row r="537" spans="1:42" ht="15" customHeight="1" x14ac:dyDescent="0.4">
      <c r="A537" s="2377"/>
      <c r="B537" s="2378"/>
      <c r="C537" s="2670" t="s">
        <v>9021</v>
      </c>
      <c r="D537" s="2671"/>
      <c r="E537" s="2671"/>
      <c r="F537" s="2671"/>
      <c r="G537" s="2671"/>
      <c r="H537" s="2672"/>
      <c r="I537" s="1919"/>
      <c r="J537" s="1920"/>
      <c r="K537" s="1920"/>
      <c r="L537" s="1920"/>
      <c r="M537" s="1920"/>
      <c r="N537" s="1920"/>
      <c r="O537" s="1920"/>
      <c r="P537" s="1916" t="s">
        <v>8694</v>
      </c>
      <c r="Q537" s="2681"/>
      <c r="R537" s="2682"/>
      <c r="S537" s="2683"/>
      <c r="T537" s="2683"/>
      <c r="U537" s="2683"/>
      <c r="V537" s="2683"/>
      <c r="W537" s="2683"/>
      <c r="X537" s="2683"/>
      <c r="Y537" s="2683"/>
      <c r="Z537" s="2683"/>
      <c r="AA537" s="2683"/>
      <c r="AB537" s="2683"/>
      <c r="AC537" s="2683"/>
      <c r="AD537" s="2683"/>
      <c r="AE537" s="2683"/>
      <c r="AF537" s="2683"/>
      <c r="AG537" s="2683"/>
      <c r="AH537" s="2683"/>
      <c r="AI537" s="2683"/>
      <c r="AJ537" s="2684"/>
    </row>
    <row r="538" spans="1:42" ht="15" customHeight="1" x14ac:dyDescent="0.4">
      <c r="A538" s="2377"/>
      <c r="B538" s="2378"/>
      <c r="C538" s="2670" t="s">
        <v>9022</v>
      </c>
      <c r="D538" s="2671"/>
      <c r="E538" s="2671"/>
      <c r="F538" s="2671"/>
      <c r="G538" s="2671"/>
      <c r="H538" s="2672"/>
      <c r="I538" s="1919"/>
      <c r="J538" s="1920"/>
      <c r="K538" s="1920"/>
      <c r="L538" s="1920"/>
      <c r="M538" s="1920"/>
      <c r="N538" s="1920"/>
      <c r="O538" s="1920"/>
      <c r="P538" s="1916" t="s">
        <v>9023</v>
      </c>
      <c r="Q538" s="2681"/>
      <c r="R538" s="1884" t="s">
        <v>9024</v>
      </c>
      <c r="S538" s="1981"/>
      <c r="T538" s="1981"/>
      <c r="U538" s="1981"/>
      <c r="V538" s="1981"/>
      <c r="W538" s="1909"/>
      <c r="X538" s="1919"/>
      <c r="Y538" s="1920"/>
      <c r="Z538" s="1920"/>
      <c r="AA538" s="1920"/>
      <c r="AB538" s="1920"/>
      <c r="AC538" s="1920"/>
      <c r="AD538" s="1920"/>
      <c r="AE538" s="1916" t="s">
        <v>9023</v>
      </c>
      <c r="AF538" s="1916"/>
      <c r="AG538" s="1916"/>
      <c r="AH538" s="1916"/>
      <c r="AI538" s="1916"/>
      <c r="AJ538" s="1917"/>
    </row>
    <row r="539" spans="1:42" ht="15" customHeight="1" x14ac:dyDescent="0.15">
      <c r="A539" s="2679" t="s">
        <v>9076</v>
      </c>
      <c r="B539" s="2680"/>
      <c r="C539" s="2670" t="s">
        <v>9025</v>
      </c>
      <c r="D539" s="2671"/>
      <c r="E539" s="2671"/>
      <c r="F539" s="2671"/>
      <c r="G539" s="2671"/>
      <c r="H539" s="2671"/>
      <c r="I539" s="2671"/>
      <c r="J539" s="2671"/>
      <c r="K539" s="2671"/>
      <c r="L539" s="2671"/>
      <c r="M539" s="2671"/>
      <c r="N539" s="2671"/>
      <c r="O539" s="2671"/>
      <c r="P539" s="2671"/>
      <c r="Q539" s="2672"/>
      <c r="R539" s="1920"/>
      <c r="S539" s="1920"/>
      <c r="T539" s="1920"/>
      <c r="U539" s="1920"/>
      <c r="V539" s="1920"/>
      <c r="W539" s="1920"/>
      <c r="X539" s="1920"/>
      <c r="Y539" s="1920"/>
      <c r="Z539" s="1920"/>
      <c r="AA539" s="1920"/>
      <c r="AB539" s="1920"/>
      <c r="AC539" s="1920"/>
      <c r="AD539" s="1920"/>
      <c r="AE539" s="1916" t="s">
        <v>9077</v>
      </c>
      <c r="AF539" s="1916"/>
      <c r="AG539" s="1916"/>
      <c r="AH539" s="1916"/>
      <c r="AI539" s="1916"/>
      <c r="AJ539" s="1917"/>
    </row>
    <row r="540" spans="1:42" ht="18" customHeight="1" x14ac:dyDescent="0.15">
      <c r="A540" s="808"/>
      <c r="B540" s="809"/>
      <c r="C540" s="2670" t="s">
        <v>8641</v>
      </c>
      <c r="D540" s="2671"/>
      <c r="E540" s="2671"/>
      <c r="F540" s="2671"/>
      <c r="G540" s="2671"/>
      <c r="H540" s="2672"/>
      <c r="I540" s="1982"/>
      <c r="J540" s="1983"/>
      <c r="K540" s="1983"/>
      <c r="L540" s="1983"/>
      <c r="M540" s="1983"/>
      <c r="N540" s="1983"/>
      <c r="O540" s="1983"/>
      <c r="P540" s="1983"/>
      <c r="Q540" s="1983"/>
      <c r="R540" s="1983"/>
      <c r="S540" s="1983"/>
      <c r="T540" s="1983"/>
      <c r="U540" s="1983"/>
      <c r="V540" s="1983"/>
      <c r="W540" s="1983"/>
      <c r="X540" s="1983"/>
      <c r="Y540" s="1983"/>
      <c r="Z540" s="1983"/>
      <c r="AA540" s="1983"/>
      <c r="AB540" s="1983"/>
      <c r="AC540" s="1983"/>
      <c r="AD540" s="1983"/>
      <c r="AE540" s="1983"/>
      <c r="AF540" s="1983"/>
      <c r="AG540" s="1983"/>
      <c r="AH540" s="1983"/>
      <c r="AI540" s="1983"/>
      <c r="AJ540" s="1984"/>
      <c r="AL540" s="626" t="b">
        <v>0</v>
      </c>
      <c r="AM540" s="626" t="b">
        <v>0</v>
      </c>
      <c r="AN540" s="626" t="b">
        <v>0</v>
      </c>
    </row>
    <row r="541" spans="1:42" ht="15" customHeight="1" x14ac:dyDescent="0.15">
      <c r="A541" s="808"/>
      <c r="B541" s="809"/>
      <c r="C541" s="2667" t="s">
        <v>1909</v>
      </c>
      <c r="D541" s="2668"/>
      <c r="E541" s="2668"/>
      <c r="F541" s="2668"/>
      <c r="G541" s="2668"/>
      <c r="H541" s="2669"/>
      <c r="I541" s="1972"/>
      <c r="J541" s="1973"/>
      <c r="K541" s="1973"/>
      <c r="L541" s="1973"/>
      <c r="M541" s="1973"/>
      <c r="N541" s="1973"/>
      <c r="O541" s="1973"/>
      <c r="P541" s="1973"/>
      <c r="Q541" s="1973"/>
      <c r="R541" s="1973"/>
      <c r="S541" s="1973"/>
      <c r="T541" s="1973"/>
      <c r="U541" s="1973"/>
      <c r="V541" s="1973"/>
      <c r="W541" s="1973"/>
      <c r="X541" s="1973"/>
      <c r="Y541" s="1973"/>
      <c r="Z541" s="1973"/>
      <c r="AA541" s="1973"/>
      <c r="AB541" s="1973"/>
      <c r="AC541" s="1973"/>
      <c r="AD541" s="1973"/>
      <c r="AE541" s="1973"/>
      <c r="AF541" s="1973"/>
      <c r="AG541" s="1973"/>
      <c r="AH541" s="1973"/>
      <c r="AI541" s="1973"/>
      <c r="AJ541" s="1974"/>
    </row>
    <row r="542" spans="1:42" ht="15" customHeight="1" x14ac:dyDescent="0.15">
      <c r="A542" s="808"/>
      <c r="B542" s="809"/>
      <c r="C542" s="2670" t="s">
        <v>8643</v>
      </c>
      <c r="D542" s="2671"/>
      <c r="E542" s="2671"/>
      <c r="F542" s="2671"/>
      <c r="G542" s="2671"/>
      <c r="H542" s="2672"/>
      <c r="I542" s="1972"/>
      <c r="J542" s="1973"/>
      <c r="K542" s="1973"/>
      <c r="L542" s="1973"/>
      <c r="M542" s="1973"/>
      <c r="N542" s="1973"/>
      <c r="O542" s="1973"/>
      <c r="P542" s="1973"/>
      <c r="Q542" s="1973"/>
      <c r="R542" s="1973"/>
      <c r="S542" s="1973"/>
      <c r="T542" s="1973"/>
      <c r="U542" s="1973"/>
      <c r="V542" s="1973"/>
      <c r="W542" s="1973"/>
      <c r="X542" s="1973"/>
      <c r="Y542" s="1973"/>
      <c r="Z542" s="1973"/>
      <c r="AA542" s="1973"/>
      <c r="AB542" s="1973"/>
      <c r="AC542" s="1973"/>
      <c r="AD542" s="1973"/>
      <c r="AE542" s="1973"/>
      <c r="AF542" s="1973"/>
      <c r="AG542" s="1973"/>
      <c r="AH542" s="1973"/>
      <c r="AI542" s="1973"/>
      <c r="AJ542" s="1974"/>
    </row>
    <row r="543" spans="1:42" ht="22.5" hidden="1" customHeight="1" x14ac:dyDescent="0.15">
      <c r="A543" s="808"/>
      <c r="B543" s="809"/>
      <c r="C543" s="855" t="s">
        <v>8849</v>
      </c>
      <c r="D543" s="2673" t="s">
        <v>9027</v>
      </c>
      <c r="E543" s="2674"/>
      <c r="F543" s="2674"/>
      <c r="G543" s="2674"/>
      <c r="H543" s="2675"/>
      <c r="I543" s="811"/>
      <c r="J543" s="846"/>
      <c r="K543" s="846"/>
      <c r="L543" s="846"/>
      <c r="M543" s="846"/>
      <c r="N543" s="847"/>
      <c r="O543" s="847"/>
      <c r="P543" s="856"/>
      <c r="Q543" s="815"/>
      <c r="R543" s="816"/>
      <c r="S543" s="816"/>
      <c r="T543" s="817">
        <v>3</v>
      </c>
      <c r="U543" s="818"/>
      <c r="V543" s="2676"/>
      <c r="W543" s="2677"/>
      <c r="X543" s="2677"/>
      <c r="Y543" s="2677"/>
      <c r="Z543" s="2677"/>
      <c r="AA543" s="2678"/>
      <c r="AB543" s="1889"/>
      <c r="AC543" s="2396"/>
      <c r="AD543" s="2396"/>
      <c r="AE543" s="2396"/>
      <c r="AF543" s="2396"/>
      <c r="AG543" s="2396"/>
      <c r="AH543" s="2396"/>
      <c r="AI543" s="2396"/>
      <c r="AJ543" s="2397"/>
      <c r="AM543" s="627">
        <v>0</v>
      </c>
      <c r="AO543" s="627">
        <v>2</v>
      </c>
      <c r="AP543" s="627">
        <v>2</v>
      </c>
    </row>
    <row r="544" spans="1:42" ht="23.1" customHeight="1" x14ac:dyDescent="0.15">
      <c r="A544" s="808"/>
      <c r="B544" s="809"/>
      <c r="C544" s="2645" t="s">
        <v>8849</v>
      </c>
      <c r="D544" s="2648" t="s">
        <v>9028</v>
      </c>
      <c r="E544" s="2649"/>
      <c r="F544" s="2649"/>
      <c r="G544" s="2649"/>
      <c r="H544" s="2650"/>
      <c r="I544" s="862">
        <v>1</v>
      </c>
      <c r="J544" s="863" t="str">
        <f>IF(ISNA(VLOOKUP(I544, 出力変換_夜間支援等体制加算,4,FALSE)),0, VLOOKUP(I544, 出力変換_夜間支援等体制加算,4,FALSE)) &amp; ""</f>
        <v>1</v>
      </c>
      <c r="K544" s="864" t="s">
        <v>8763</v>
      </c>
      <c r="L544" s="863" t="str">
        <f>IF(ISNA(VLOOKUP(K544, 取込変換_夜間支援等体制加算,2,FALSE)),1, VLOOKUP(K544, 取込変換_夜間支援等体制加算,2,FALSE)) &amp; ""</f>
        <v>1</v>
      </c>
      <c r="M544" s="865"/>
      <c r="N544" s="865"/>
      <c r="O544" s="865"/>
      <c r="P544" s="866"/>
      <c r="Q544" s="2651" t="s">
        <v>9042</v>
      </c>
      <c r="R544" s="2652"/>
      <c r="S544" s="2652"/>
      <c r="T544" s="2652"/>
      <c r="U544" s="2653"/>
      <c r="V544" s="2518"/>
      <c r="W544" s="2519"/>
      <c r="X544" s="2519"/>
      <c r="Y544" s="2519"/>
      <c r="Z544" s="2519"/>
      <c r="AA544" s="2654"/>
      <c r="AB544" s="1889"/>
      <c r="AC544" s="2396"/>
      <c r="AD544" s="2396"/>
      <c r="AE544" s="2396"/>
      <c r="AF544" s="2396"/>
      <c r="AG544" s="2396"/>
      <c r="AH544" s="2396"/>
      <c r="AI544" s="2396"/>
      <c r="AJ544" s="2397"/>
      <c r="AL544" s="627">
        <v>2</v>
      </c>
      <c r="AM544" s="627">
        <v>0</v>
      </c>
    </row>
    <row r="545" spans="1:67" ht="23.1" customHeight="1" x14ac:dyDescent="0.15">
      <c r="A545" s="808"/>
      <c r="B545" s="809"/>
      <c r="C545" s="2646"/>
      <c r="D545" s="2655" t="s">
        <v>9031</v>
      </c>
      <c r="E545" s="2656"/>
      <c r="F545" s="2656"/>
      <c r="G545" s="2656"/>
      <c r="H545" s="2657"/>
      <c r="I545" s="604"/>
      <c r="J545" s="822"/>
      <c r="K545" s="606"/>
      <c r="L545" s="823"/>
      <c r="M545" s="824"/>
      <c r="N545" s="825"/>
      <c r="P545" s="826" t="s">
        <v>8694</v>
      </c>
      <c r="Q545" s="2658" t="s">
        <v>9032</v>
      </c>
      <c r="R545" s="2659"/>
      <c r="S545" s="2659"/>
      <c r="T545" s="2659"/>
      <c r="U545" s="2659"/>
      <c r="V545" s="2659"/>
      <c r="W545" s="2659"/>
      <c r="X545" s="2659"/>
      <c r="Y545" s="2659"/>
      <c r="Z545" s="2659"/>
      <c r="AA545" s="2660"/>
      <c r="AB545" s="2112"/>
      <c r="AC545" s="2113"/>
      <c r="AD545" s="2113"/>
      <c r="AE545" s="2113"/>
      <c r="AF545" s="2113"/>
      <c r="AG545" s="2113"/>
      <c r="AH545" s="2113"/>
      <c r="AI545" s="2113"/>
      <c r="AJ545" s="2635"/>
      <c r="AM545" s="627">
        <v>0</v>
      </c>
    </row>
    <row r="546" spans="1:67" ht="22.9" customHeight="1" x14ac:dyDescent="0.15">
      <c r="A546" s="808"/>
      <c r="B546" s="809"/>
      <c r="C546" s="2646"/>
      <c r="D546" s="2661" t="s">
        <v>9033</v>
      </c>
      <c r="E546" s="2662"/>
      <c r="F546" s="2662"/>
      <c r="G546" s="2662"/>
      <c r="H546" s="2663"/>
      <c r="I546" s="819">
        <v>1</v>
      </c>
      <c r="J546" s="820" t="str">
        <f>IF(ISNA(VLOOKUP(I546, 出力変換_夜間支援等体制加算Ⅰ加配職員体制の有無_付7,4,FALSE)),0, VLOOKUP(I546, 出力変換_夜間支援等体制加算Ⅰ加配職員体制の有無_付7,4,FALSE)) &amp; ""</f>
        <v>01</v>
      </c>
      <c r="K546" s="821" t="s">
        <v>9043</v>
      </c>
      <c r="L546" s="820" t="str">
        <f>IF(ISNA(VLOOKUP(K546, 取込変換_夜間支援等体制加算Ⅰ加配職員体制の有無_付7,2,FALSE)),1, VLOOKUP(K546, 取込変換_夜間支援等体制加算Ⅰ加配職員体制の有無_付7,2,FALSE)) &amp; ""</f>
        <v>1</v>
      </c>
      <c r="M546" s="819"/>
      <c r="N546" s="819"/>
      <c r="O546" s="819"/>
      <c r="P546" s="819"/>
      <c r="Q546" s="2664"/>
      <c r="R546" s="2665"/>
      <c r="S546" s="2665"/>
      <c r="T546" s="2665"/>
      <c r="U546" s="2665"/>
      <c r="V546" s="2665"/>
      <c r="W546" s="2665"/>
      <c r="X546" s="2665"/>
      <c r="Y546" s="2665"/>
      <c r="Z546" s="2665"/>
      <c r="AA546" s="2666"/>
      <c r="AB546" s="1889"/>
      <c r="AC546" s="2396"/>
      <c r="AD546" s="2396"/>
      <c r="AE546" s="2396"/>
      <c r="AF546" s="2396"/>
      <c r="AG546" s="2396"/>
      <c r="AH546" s="2396"/>
      <c r="AI546" s="2396"/>
      <c r="AJ546" s="2397"/>
    </row>
    <row r="547" spans="1:67" s="850" customFormat="1" ht="18" customHeight="1" thickBot="1" x14ac:dyDescent="0.2">
      <c r="A547" s="827"/>
      <c r="B547" s="828"/>
      <c r="C547" s="2647"/>
      <c r="D547" s="2642" t="s">
        <v>9034</v>
      </c>
      <c r="E547" s="2643"/>
      <c r="F547" s="2643"/>
      <c r="G547" s="2643"/>
      <c r="H547" s="2644"/>
      <c r="I547" s="829">
        <v>1</v>
      </c>
      <c r="J547" s="830"/>
      <c r="K547" s="830"/>
      <c r="L547" s="830"/>
      <c r="M547" s="830"/>
      <c r="N547" s="831"/>
      <c r="O547" s="831"/>
      <c r="P547" s="831"/>
      <c r="Q547" s="831"/>
      <c r="R547" s="831"/>
      <c r="S547" s="831"/>
      <c r="T547" s="832"/>
      <c r="U547" s="832"/>
      <c r="V547" s="832"/>
      <c r="W547" s="832"/>
      <c r="X547" s="832"/>
      <c r="Y547" s="832"/>
      <c r="Z547" s="832"/>
      <c r="AA547" s="832"/>
      <c r="AB547" s="832"/>
      <c r="AC547" s="832"/>
      <c r="AD547" s="832"/>
      <c r="AE547" s="832"/>
      <c r="AF547" s="832"/>
      <c r="AG547" s="832"/>
      <c r="AH547" s="832"/>
      <c r="AI547" s="832"/>
      <c r="AJ547" s="833"/>
      <c r="AK547" s="627"/>
      <c r="AL547" s="627"/>
      <c r="AM547" s="627"/>
      <c r="AN547" s="626"/>
      <c r="AO547" s="627"/>
      <c r="AP547" s="627"/>
      <c r="AQ547" s="627"/>
      <c r="AR547" s="627"/>
      <c r="AS547" s="627"/>
      <c r="AT547" s="627"/>
      <c r="AU547" s="627"/>
      <c r="AV547" s="777"/>
      <c r="AW547" s="777"/>
      <c r="AX547" s="627"/>
      <c r="AY547" s="627"/>
      <c r="AZ547" s="627"/>
      <c r="BA547" s="626"/>
      <c r="BB547" s="626"/>
      <c r="BC547" s="627"/>
      <c r="BD547" s="627"/>
      <c r="BE547" s="627"/>
      <c r="BF547" s="627"/>
      <c r="BG547" s="627"/>
      <c r="BH547" s="627"/>
      <c r="BI547" s="627"/>
      <c r="BJ547" s="627"/>
      <c r="BK547" s="627"/>
      <c r="BL547" s="627"/>
      <c r="BM547" s="627"/>
      <c r="BN547" s="671"/>
      <c r="BO547" s="671"/>
    </row>
    <row r="548" spans="1:67" s="850" customFormat="1" ht="18" hidden="1" customHeight="1" x14ac:dyDescent="0.15">
      <c r="A548" s="835" t="s">
        <v>8755</v>
      </c>
      <c r="B548" s="836"/>
      <c r="C548" s="845"/>
      <c r="D548" s="838"/>
      <c r="E548" s="839"/>
      <c r="F548" s="839"/>
      <c r="G548" s="839"/>
      <c r="H548" s="840"/>
      <c r="I548" s="841"/>
      <c r="J548" s="842"/>
      <c r="K548" s="842"/>
      <c r="L548" s="842"/>
      <c r="M548" s="842"/>
      <c r="N548" s="843"/>
      <c r="O548" s="843"/>
      <c r="P548" s="843"/>
      <c r="Q548" s="843"/>
      <c r="R548" s="843"/>
      <c r="S548" s="843"/>
      <c r="T548" s="844"/>
      <c r="U548" s="844"/>
      <c r="V548" s="844"/>
      <c r="W548" s="844"/>
      <c r="X548" s="844"/>
      <c r="Y548" s="844"/>
      <c r="Z548" s="844"/>
      <c r="AA548" s="844"/>
      <c r="AB548" s="844"/>
      <c r="AC548" s="844"/>
      <c r="AD548" s="844"/>
      <c r="AE548" s="844"/>
      <c r="AF548" s="844"/>
      <c r="AG548" s="844"/>
      <c r="AH548" s="844"/>
      <c r="AI548" s="844"/>
      <c r="AJ548" s="844"/>
      <c r="AK548" s="627"/>
      <c r="AL548" s="627"/>
      <c r="AM548" s="627"/>
      <c r="AN548" s="626"/>
      <c r="AO548" s="627"/>
      <c r="AP548" s="627"/>
      <c r="AQ548" s="627"/>
      <c r="AR548" s="627"/>
      <c r="AS548" s="627"/>
      <c r="AT548" s="627"/>
      <c r="AU548" s="627"/>
      <c r="AV548" s="777"/>
      <c r="AW548" s="777"/>
      <c r="AX548" s="627"/>
      <c r="AY548" s="627"/>
      <c r="AZ548" s="627"/>
      <c r="BA548" s="626"/>
      <c r="BB548" s="626"/>
      <c r="BC548" s="627"/>
      <c r="BD548" s="627"/>
      <c r="BE548" s="627"/>
      <c r="BF548" s="627"/>
      <c r="BG548" s="627"/>
      <c r="BH548" s="627"/>
      <c r="BI548" s="627"/>
      <c r="BJ548" s="627"/>
      <c r="BK548" s="627"/>
      <c r="BL548" s="627"/>
      <c r="BM548" s="627"/>
      <c r="BN548" s="671"/>
      <c r="BO548" s="671"/>
    </row>
    <row r="549" spans="1:67" s="850" customFormat="1" ht="18" hidden="1" customHeight="1" x14ac:dyDescent="0.15">
      <c r="A549" s="835" t="s">
        <v>8755</v>
      </c>
      <c r="B549" s="836"/>
      <c r="C549" s="845"/>
      <c r="D549" s="838"/>
      <c r="E549" s="839"/>
      <c r="F549" s="839"/>
      <c r="G549" s="839"/>
      <c r="H549" s="840"/>
      <c r="I549" s="841"/>
      <c r="J549" s="842"/>
      <c r="K549" s="842"/>
      <c r="L549" s="842"/>
      <c r="M549" s="842"/>
      <c r="N549" s="843"/>
      <c r="O549" s="843"/>
      <c r="P549" s="843"/>
      <c r="Q549" s="843"/>
      <c r="R549" s="843"/>
      <c r="S549" s="843"/>
      <c r="T549" s="844"/>
      <c r="U549" s="844"/>
      <c r="V549" s="844"/>
      <c r="W549" s="844"/>
      <c r="X549" s="844"/>
      <c r="Y549" s="844"/>
      <c r="Z549" s="844"/>
      <c r="AA549" s="844"/>
      <c r="AB549" s="844"/>
      <c r="AC549" s="844"/>
      <c r="AD549" s="844"/>
      <c r="AE549" s="844"/>
      <c r="AF549" s="844"/>
      <c r="AG549" s="844"/>
      <c r="AH549" s="844"/>
      <c r="AI549" s="844"/>
      <c r="AJ549" s="844"/>
      <c r="AK549" s="627"/>
      <c r="AL549" s="627"/>
      <c r="AM549" s="627"/>
      <c r="AN549" s="626"/>
      <c r="AO549" s="627"/>
      <c r="AP549" s="627"/>
      <c r="AQ549" s="627"/>
      <c r="AR549" s="627"/>
      <c r="AS549" s="627"/>
      <c r="AT549" s="627"/>
      <c r="AU549" s="627"/>
      <c r="AV549" s="777"/>
      <c r="AW549" s="777"/>
      <c r="AX549" s="627"/>
      <c r="AY549" s="627"/>
      <c r="AZ549" s="627"/>
      <c r="BA549" s="626"/>
      <c r="BB549" s="626"/>
      <c r="BC549" s="627"/>
      <c r="BD549" s="627"/>
      <c r="BE549" s="627"/>
      <c r="BF549" s="627"/>
      <c r="BG549" s="627"/>
      <c r="BH549" s="627"/>
      <c r="BI549" s="627"/>
      <c r="BJ549" s="627"/>
      <c r="BK549" s="627"/>
      <c r="BL549" s="627"/>
      <c r="BM549" s="627"/>
      <c r="BN549" s="671"/>
      <c r="BO549" s="671"/>
    </row>
    <row r="550" spans="1:67" s="850" customFormat="1" ht="18" hidden="1" customHeight="1" x14ac:dyDescent="0.15">
      <c r="A550" s="835" t="s">
        <v>8755</v>
      </c>
      <c r="B550" s="836"/>
      <c r="C550" s="845"/>
      <c r="D550" s="838"/>
      <c r="E550" s="839"/>
      <c r="F550" s="839"/>
      <c r="G550" s="839"/>
      <c r="H550" s="840"/>
      <c r="I550" s="841"/>
      <c r="J550" s="842"/>
      <c r="K550" s="842"/>
      <c r="L550" s="842"/>
      <c r="M550" s="842"/>
      <c r="N550" s="843"/>
      <c r="O550" s="843"/>
      <c r="P550" s="843"/>
      <c r="Q550" s="843"/>
      <c r="R550" s="843"/>
      <c r="S550" s="843"/>
      <c r="T550" s="844"/>
      <c r="U550" s="844"/>
      <c r="V550" s="844"/>
      <c r="W550" s="844"/>
      <c r="X550" s="844"/>
      <c r="Y550" s="844"/>
      <c r="Z550" s="844"/>
      <c r="AA550" s="844"/>
      <c r="AB550" s="844"/>
      <c r="AC550" s="844"/>
      <c r="AD550" s="844"/>
      <c r="AE550" s="844"/>
      <c r="AF550" s="844"/>
      <c r="AG550" s="844"/>
      <c r="AH550" s="844"/>
      <c r="AI550" s="844"/>
      <c r="AJ550" s="844"/>
      <c r="AK550" s="627"/>
      <c r="AL550" s="627"/>
      <c r="AM550" s="627"/>
      <c r="AN550" s="626"/>
      <c r="AO550" s="627"/>
      <c r="AP550" s="627"/>
      <c r="AQ550" s="627"/>
      <c r="AR550" s="627"/>
      <c r="AS550" s="627"/>
      <c r="AT550" s="627"/>
      <c r="AU550" s="627"/>
      <c r="AV550" s="777"/>
      <c r="AW550" s="777"/>
      <c r="AX550" s="627"/>
      <c r="AY550" s="627"/>
      <c r="AZ550" s="627"/>
      <c r="BA550" s="626"/>
      <c r="BB550" s="626"/>
      <c r="BC550" s="627"/>
      <c r="BD550" s="627"/>
      <c r="BE550" s="627"/>
      <c r="BF550" s="627"/>
      <c r="BG550" s="627"/>
      <c r="BH550" s="627"/>
      <c r="BI550" s="627"/>
      <c r="BJ550" s="627"/>
      <c r="BK550" s="627"/>
      <c r="BL550" s="627"/>
      <c r="BM550" s="627"/>
      <c r="BN550" s="671"/>
      <c r="BO550" s="671"/>
    </row>
    <row r="551" spans="1:67" s="850" customFormat="1" ht="18" hidden="1" customHeight="1" thickBot="1" x14ac:dyDescent="0.2">
      <c r="A551" s="835" t="s">
        <v>8755</v>
      </c>
      <c r="B551" s="836"/>
      <c r="C551" s="845"/>
      <c r="D551" s="838"/>
      <c r="E551" s="839"/>
      <c r="F551" s="839"/>
      <c r="G551" s="839"/>
      <c r="H551" s="840"/>
      <c r="I551" s="841"/>
      <c r="J551" s="842"/>
      <c r="K551" s="842"/>
      <c r="L551" s="842"/>
      <c r="M551" s="842"/>
      <c r="N551" s="843"/>
      <c r="O551" s="843"/>
      <c r="P551" s="843"/>
      <c r="Q551" s="843"/>
      <c r="R551" s="843"/>
      <c r="S551" s="843"/>
      <c r="T551" s="844"/>
      <c r="U551" s="844"/>
      <c r="V551" s="844"/>
      <c r="W551" s="844"/>
      <c r="X551" s="844"/>
      <c r="Y551" s="844"/>
      <c r="Z551" s="844"/>
      <c r="AA551" s="844"/>
      <c r="AB551" s="844"/>
      <c r="AC551" s="844"/>
      <c r="AD551" s="844"/>
      <c r="AE551" s="844"/>
      <c r="AF551" s="844"/>
      <c r="AG551" s="844"/>
      <c r="AH551" s="844"/>
      <c r="AI551" s="844"/>
      <c r="AJ551" s="844"/>
      <c r="AK551" s="627"/>
      <c r="AL551" s="627"/>
      <c r="AM551" s="627"/>
      <c r="AN551" s="626"/>
      <c r="AO551" s="627"/>
      <c r="AP551" s="627"/>
      <c r="AQ551" s="627"/>
      <c r="AR551" s="627"/>
      <c r="AS551" s="627"/>
      <c r="AT551" s="627"/>
      <c r="AU551" s="627"/>
      <c r="AV551" s="777"/>
      <c r="AW551" s="777"/>
      <c r="AX551" s="627"/>
      <c r="AY551" s="627"/>
      <c r="AZ551" s="627"/>
      <c r="BA551" s="626"/>
      <c r="BB551" s="626"/>
      <c r="BC551" s="627"/>
      <c r="BD551" s="627"/>
      <c r="BE551" s="627"/>
      <c r="BF551" s="627"/>
      <c r="BG551" s="627"/>
      <c r="BH551" s="627"/>
      <c r="BI551" s="627"/>
      <c r="BJ551" s="627"/>
      <c r="BK551" s="627"/>
      <c r="BL551" s="627"/>
      <c r="BM551" s="627"/>
      <c r="BN551" s="671"/>
      <c r="BO551" s="671"/>
    </row>
    <row r="552" spans="1:67" ht="15" customHeight="1" x14ac:dyDescent="0.4">
      <c r="A552" s="2375" t="s">
        <v>9007</v>
      </c>
      <c r="B552" s="2376"/>
      <c r="C552" s="2005" t="s">
        <v>9035</v>
      </c>
      <c r="D552" s="2005"/>
      <c r="E552" s="2005"/>
      <c r="F552" s="2005"/>
      <c r="G552" s="2005"/>
      <c r="H552" s="2005"/>
      <c r="I552" s="2686"/>
      <c r="J552" s="2687"/>
      <c r="K552" s="2687"/>
      <c r="L552" s="2687"/>
      <c r="M552" s="2687"/>
      <c r="N552" s="2687"/>
      <c r="O552" s="2687"/>
      <c r="P552" s="2687"/>
      <c r="Q552" s="2687"/>
      <c r="R552" s="2687"/>
      <c r="S552" s="2687"/>
      <c r="T552" s="2687"/>
      <c r="U552" s="2687"/>
      <c r="V552" s="2687"/>
      <c r="W552" s="2687"/>
      <c r="X552" s="2687"/>
      <c r="Y552" s="2687"/>
      <c r="Z552" s="2687"/>
      <c r="AA552" s="2687"/>
      <c r="AB552" s="2687"/>
      <c r="AC552" s="2687"/>
      <c r="AD552" s="2688"/>
      <c r="AE552" s="2689" t="s">
        <v>8696</v>
      </c>
      <c r="AF552" s="2689"/>
      <c r="AG552" s="2689"/>
      <c r="AH552" s="2689"/>
      <c r="AI552" s="2690"/>
      <c r="AJ552" s="2691"/>
    </row>
    <row r="553" spans="1:67" ht="15" customHeight="1" x14ac:dyDescent="0.4">
      <c r="A553" s="2377"/>
      <c r="B553" s="2378"/>
      <c r="C553" s="1952" t="s">
        <v>8602</v>
      </c>
      <c r="D553" s="1952"/>
      <c r="E553" s="1952"/>
      <c r="F553" s="1952"/>
      <c r="G553" s="1952"/>
      <c r="H553" s="1952"/>
      <c r="I553" s="2692"/>
      <c r="J553" s="2693"/>
      <c r="K553" s="2693"/>
      <c r="L553" s="2693"/>
      <c r="M553" s="2693"/>
      <c r="N553" s="2693"/>
      <c r="O553" s="2693"/>
      <c r="P553" s="2693"/>
      <c r="Q553" s="2693"/>
      <c r="R553" s="2693"/>
      <c r="S553" s="2693"/>
      <c r="T553" s="2693"/>
      <c r="U553" s="2693"/>
      <c r="V553" s="2693"/>
      <c r="W553" s="2693"/>
      <c r="X553" s="2693"/>
      <c r="Y553" s="2693"/>
      <c r="Z553" s="2693"/>
      <c r="AA553" s="2693"/>
      <c r="AB553" s="2693"/>
      <c r="AC553" s="2693"/>
      <c r="AD553" s="2693"/>
      <c r="AE553" s="2693"/>
      <c r="AF553" s="2693"/>
      <c r="AG553" s="2693"/>
      <c r="AH553" s="2693"/>
      <c r="AI553" s="2693"/>
      <c r="AJ553" s="2694"/>
    </row>
    <row r="554" spans="1:67" ht="15" customHeight="1" x14ac:dyDescent="0.4">
      <c r="A554" s="2377"/>
      <c r="B554" s="2378"/>
      <c r="C554" s="1860" t="s">
        <v>8603</v>
      </c>
      <c r="D554" s="1860"/>
      <c r="E554" s="1860"/>
      <c r="F554" s="1860"/>
      <c r="G554" s="1860"/>
      <c r="H554" s="1860"/>
      <c r="I554" s="1956" t="s">
        <v>9078</v>
      </c>
      <c r="J554" s="1957"/>
      <c r="K554" s="1958"/>
      <c r="L554" s="1958"/>
      <c r="M554" s="1958"/>
      <c r="N554" s="1958"/>
      <c r="O554" s="1958"/>
      <c r="P554" s="1959"/>
      <c r="Q554" s="1499" t="s">
        <v>8605</v>
      </c>
      <c r="R554" s="1500"/>
      <c r="S554" s="1500"/>
      <c r="T554" s="1500"/>
      <c r="U554" s="1500"/>
      <c r="V554" s="1500"/>
      <c r="W554" s="1500"/>
      <c r="X554" s="1500"/>
      <c r="Y554" s="1500"/>
      <c r="Z554" s="1500"/>
      <c r="AA554" s="1500"/>
      <c r="AB554" s="1500"/>
      <c r="AC554" s="1500"/>
      <c r="AD554" s="1500"/>
      <c r="AE554" s="1500"/>
      <c r="AF554" s="1500"/>
      <c r="AG554" s="1500"/>
      <c r="AH554" s="1500"/>
      <c r="AI554" s="1500"/>
      <c r="AJ554" s="1501"/>
    </row>
    <row r="555" spans="1:67" ht="15" customHeight="1" x14ac:dyDescent="0.4">
      <c r="A555" s="2377"/>
      <c r="B555" s="2378"/>
      <c r="C555" s="1860"/>
      <c r="D555" s="1860"/>
      <c r="E555" s="1860"/>
      <c r="F555" s="1860"/>
      <c r="G555" s="1860"/>
      <c r="H555" s="1860"/>
      <c r="I555" s="2029" t="s">
        <v>7933</v>
      </c>
      <c r="J555" s="2029"/>
      <c r="K555" s="2029"/>
      <c r="L555" s="2029"/>
      <c r="M555" s="2029"/>
      <c r="N555" s="2029"/>
      <c r="O555" s="2029"/>
      <c r="P555" s="2029"/>
      <c r="Q555" s="2029"/>
      <c r="R555" s="2029"/>
      <c r="S555" s="2029"/>
      <c r="T555" s="2029"/>
      <c r="U555" s="2029"/>
      <c r="V555" s="2029"/>
      <c r="W555" s="2029"/>
      <c r="X555" s="2029"/>
      <c r="Y555" s="2029"/>
      <c r="Z555" s="2029"/>
      <c r="AA555" s="2029"/>
      <c r="AB555" s="2029"/>
      <c r="AC555" s="2029"/>
      <c r="AD555" s="2029"/>
      <c r="AE555" s="2029"/>
      <c r="AF555" s="2029"/>
      <c r="AG555" s="2029"/>
      <c r="AH555" s="2029"/>
      <c r="AI555" s="2029"/>
      <c r="AJ555" s="2030"/>
    </row>
    <row r="556" spans="1:67" ht="15" customHeight="1" x14ac:dyDescent="0.4">
      <c r="A556" s="2377"/>
      <c r="B556" s="2378"/>
      <c r="C556" s="1860"/>
      <c r="D556" s="1860"/>
      <c r="E556" s="1860"/>
      <c r="F556" s="1860"/>
      <c r="G556" s="1860"/>
      <c r="H556" s="1860"/>
      <c r="I556" s="1963" t="s">
        <v>7933</v>
      </c>
      <c r="J556" s="1963"/>
      <c r="K556" s="1963"/>
      <c r="L556" s="1963"/>
      <c r="M556" s="1963"/>
      <c r="N556" s="1963"/>
      <c r="O556" s="1963"/>
      <c r="P556" s="1963"/>
      <c r="Q556" s="1963"/>
      <c r="R556" s="1963"/>
      <c r="S556" s="1963"/>
      <c r="T556" s="1963"/>
      <c r="U556" s="1963"/>
      <c r="V556" s="1963"/>
      <c r="W556" s="1963"/>
      <c r="X556" s="1963"/>
      <c r="Y556" s="1963"/>
      <c r="Z556" s="1963"/>
      <c r="AA556" s="1963"/>
      <c r="AB556" s="1963"/>
      <c r="AC556" s="1963"/>
      <c r="AD556" s="1963"/>
      <c r="AE556" s="1963"/>
      <c r="AF556" s="1963"/>
      <c r="AG556" s="1963"/>
      <c r="AH556" s="1963"/>
      <c r="AI556" s="1963"/>
      <c r="AJ556" s="1964"/>
    </row>
    <row r="557" spans="1:67" ht="15" customHeight="1" x14ac:dyDescent="0.4">
      <c r="A557" s="2377"/>
      <c r="B557" s="2378"/>
      <c r="C557" s="1860" t="s">
        <v>1354</v>
      </c>
      <c r="D557" s="1860"/>
      <c r="E557" s="1860"/>
      <c r="F557" s="1860"/>
      <c r="G557" s="1860"/>
      <c r="H557" s="1860"/>
      <c r="I557" s="2705">
        <v>1</v>
      </c>
      <c r="J557" s="2706"/>
      <c r="K557" s="2706"/>
      <c r="L557" s="2706"/>
      <c r="M557" s="2706"/>
      <c r="N557" s="2706"/>
      <c r="O557" s="2706"/>
      <c r="P557" s="2706"/>
      <c r="Q557" s="2706"/>
      <c r="R557" s="2706"/>
      <c r="S557" s="2706"/>
      <c r="T557" s="2706"/>
      <c r="U557" s="2706"/>
      <c r="V557" s="2706"/>
      <c r="W557" s="2706"/>
      <c r="X557" s="2706"/>
      <c r="Y557" s="2706"/>
      <c r="Z557" s="2706"/>
      <c r="AA557" s="2706"/>
      <c r="AB557" s="2706"/>
      <c r="AC557" s="2706"/>
      <c r="AD557" s="2706"/>
      <c r="AE557" s="2706"/>
      <c r="AF557" s="2706"/>
      <c r="AG557" s="2706"/>
      <c r="AH557" s="2706"/>
      <c r="AI557" s="2706"/>
      <c r="AJ557" s="2707"/>
    </row>
    <row r="558" spans="1:67" ht="15" customHeight="1" x14ac:dyDescent="0.4">
      <c r="A558" s="2377"/>
      <c r="B558" s="2378"/>
      <c r="C558" s="1860" t="s">
        <v>8606</v>
      </c>
      <c r="D558" s="1860"/>
      <c r="E558" s="1860"/>
      <c r="F558" s="1860"/>
      <c r="G558" s="1860"/>
      <c r="H558" s="1860"/>
      <c r="I558" s="1860" t="s">
        <v>9074</v>
      </c>
      <c r="J558" s="1860"/>
      <c r="K558" s="1860"/>
      <c r="L558" s="1860"/>
      <c r="M558" s="1911" t="s">
        <v>7933</v>
      </c>
      <c r="N558" s="1911"/>
      <c r="O558" s="1911"/>
      <c r="P558" s="1911"/>
      <c r="Q558" s="1911"/>
      <c r="R558" s="1911"/>
      <c r="S558" s="1911"/>
      <c r="T558" s="1911"/>
      <c r="U558" s="1911"/>
      <c r="V558" s="1911"/>
      <c r="W558" s="1860" t="s">
        <v>8607</v>
      </c>
      <c r="X558" s="1860"/>
      <c r="Y558" s="1860"/>
      <c r="Z558" s="1860"/>
      <c r="AA558" s="1918" t="s">
        <v>7933</v>
      </c>
      <c r="AB558" s="2018"/>
      <c r="AC558" s="2018"/>
      <c r="AD558" s="2018"/>
      <c r="AE558" s="2018"/>
      <c r="AF558" s="2018"/>
      <c r="AG558" s="2018"/>
      <c r="AH558" s="2018"/>
      <c r="AI558" s="2018"/>
      <c r="AJ558" s="2019"/>
    </row>
    <row r="559" spans="1:67" ht="15" customHeight="1" x14ac:dyDescent="0.4">
      <c r="A559" s="2377"/>
      <c r="B559" s="2378"/>
      <c r="C559" s="2667" t="s">
        <v>9009</v>
      </c>
      <c r="D559" s="2668"/>
      <c r="E559" s="2668"/>
      <c r="F559" s="2668"/>
      <c r="G559" s="2668"/>
      <c r="H559" s="2669"/>
      <c r="I559" s="2695"/>
      <c r="J559" s="2696"/>
      <c r="K559" s="2696"/>
      <c r="L559" s="2696"/>
      <c r="M559" s="2696"/>
      <c r="N559" s="2696"/>
      <c r="O559" s="2696"/>
      <c r="P559" s="2696"/>
      <c r="Q559" s="2696"/>
      <c r="R559" s="2696"/>
      <c r="S559" s="2696"/>
      <c r="T559" s="2696"/>
      <c r="U559" s="2696"/>
      <c r="V559" s="2696"/>
      <c r="W559" s="2696"/>
      <c r="X559" s="2696"/>
      <c r="Y559" s="2696"/>
      <c r="Z559" s="2696"/>
      <c r="AA559" s="2696"/>
      <c r="AB559" s="2696"/>
      <c r="AC559" s="2696"/>
      <c r="AD559" s="2696"/>
      <c r="AE559" s="2696"/>
      <c r="AF559" s="2696"/>
      <c r="AG559" s="2696"/>
      <c r="AH559" s="2696"/>
      <c r="AI559" s="2696"/>
      <c r="AJ559" s="2697"/>
    </row>
    <row r="560" spans="1:67" ht="18" customHeight="1" x14ac:dyDescent="0.4">
      <c r="A560" s="2377"/>
      <c r="B560" s="2378"/>
      <c r="C560" s="2667" t="s">
        <v>9010</v>
      </c>
      <c r="D560" s="2668"/>
      <c r="E560" s="2668"/>
      <c r="F560" s="2668"/>
      <c r="G560" s="2668"/>
      <c r="H560" s="2669"/>
      <c r="I560" s="2167">
        <v>4</v>
      </c>
      <c r="J560" s="2168"/>
      <c r="K560" s="2168"/>
      <c r="L560" s="2168"/>
      <c r="M560" s="2168"/>
      <c r="N560" s="2168"/>
      <c r="O560" s="2168"/>
      <c r="P560" s="2168"/>
      <c r="Q560" s="2168"/>
      <c r="R560" s="2168"/>
      <c r="S560" s="2168"/>
      <c r="T560" s="2168"/>
      <c r="U560" s="2168"/>
      <c r="V560" s="2168"/>
      <c r="W560" s="2168"/>
      <c r="X560" s="2168"/>
      <c r="Y560" s="2168"/>
      <c r="Z560" s="2671" t="s">
        <v>9011</v>
      </c>
      <c r="AA560" s="2671"/>
      <c r="AB560" s="2671"/>
      <c r="AC560" s="2671"/>
      <c r="AD560" s="2671"/>
      <c r="AE560" s="2715"/>
      <c r="AF560" s="2716"/>
      <c r="AG560" s="2716"/>
      <c r="AH560" s="2716"/>
      <c r="AI560" s="2716"/>
      <c r="AJ560" s="2717"/>
    </row>
    <row r="561" spans="1:67" ht="15" customHeight="1" x14ac:dyDescent="0.4">
      <c r="A561" s="2377"/>
      <c r="B561" s="2378"/>
      <c r="C561" s="2667" t="s">
        <v>9012</v>
      </c>
      <c r="D561" s="2668"/>
      <c r="E561" s="2668"/>
      <c r="F561" s="2668"/>
      <c r="G561" s="2668"/>
      <c r="H561" s="2669"/>
      <c r="I561" s="2695"/>
      <c r="J561" s="2696"/>
      <c r="K561" s="2696"/>
      <c r="L561" s="2696"/>
      <c r="M561" s="2696"/>
      <c r="N561" s="2696"/>
      <c r="O561" s="2696"/>
      <c r="P561" s="2696"/>
      <c r="Q561" s="2696"/>
      <c r="R561" s="2696"/>
      <c r="S561" s="2696"/>
      <c r="T561" s="2696"/>
      <c r="U561" s="2696"/>
      <c r="V561" s="2696"/>
      <c r="W561" s="2696"/>
      <c r="X561" s="2696"/>
      <c r="Y561" s="2696"/>
      <c r="Z561" s="2696"/>
      <c r="AA561" s="2696"/>
      <c r="AB561" s="2696"/>
      <c r="AC561" s="2696"/>
      <c r="AD561" s="2696"/>
      <c r="AE561" s="2696"/>
      <c r="AF561" s="2696"/>
      <c r="AG561" s="2696"/>
      <c r="AH561" s="2696"/>
      <c r="AI561" s="2696"/>
      <c r="AJ561" s="2697"/>
    </row>
    <row r="562" spans="1:67" ht="15" customHeight="1" x14ac:dyDescent="0.4">
      <c r="A562" s="2377"/>
      <c r="B562" s="2378"/>
      <c r="C562" s="2698" t="s">
        <v>9013</v>
      </c>
      <c r="D562" s="2668"/>
      <c r="E562" s="2668"/>
      <c r="F562" s="2668"/>
      <c r="G562" s="2668"/>
      <c r="H562" s="2669"/>
      <c r="I562" s="1884" t="s">
        <v>9014</v>
      </c>
      <c r="J562" s="1909"/>
      <c r="K562" s="2685"/>
      <c r="L562" s="2685"/>
      <c r="M562" s="2685"/>
      <c r="N562" s="2685"/>
      <c r="O562" s="2685"/>
      <c r="P562" s="1916" t="s">
        <v>9015</v>
      </c>
      <c r="Q562" s="2681"/>
      <c r="R562" s="1884" t="s">
        <v>9016</v>
      </c>
      <c r="S562" s="1909"/>
      <c r="T562" s="2685"/>
      <c r="U562" s="2685"/>
      <c r="V562" s="2685"/>
      <c r="W562" s="2685"/>
      <c r="X562" s="2685"/>
      <c r="Y562" s="1916" t="s">
        <v>9015</v>
      </c>
      <c r="Z562" s="1916"/>
      <c r="AA562" s="2702" t="s">
        <v>9017</v>
      </c>
      <c r="AB562" s="2703"/>
      <c r="AC562" s="2704"/>
      <c r="AD562" s="2685"/>
      <c r="AE562" s="2685"/>
      <c r="AF562" s="2685"/>
      <c r="AG562" s="2685"/>
      <c r="AH562" s="2685"/>
      <c r="AI562" s="1916" t="s">
        <v>9015</v>
      </c>
      <c r="AJ562" s="1917"/>
    </row>
    <row r="563" spans="1:67" ht="27" customHeight="1" x14ac:dyDescent="0.4">
      <c r="A563" s="2377"/>
      <c r="B563" s="2378"/>
      <c r="C563" s="2699"/>
      <c r="D563" s="2700"/>
      <c r="E563" s="2700"/>
      <c r="F563" s="2700"/>
      <c r="G563" s="2700"/>
      <c r="H563" s="2701"/>
      <c r="I563" s="1884" t="s">
        <v>9018</v>
      </c>
      <c r="J563" s="1981"/>
      <c r="K563" s="1981"/>
      <c r="L563" s="1909"/>
      <c r="M563" s="2685"/>
      <c r="N563" s="2685"/>
      <c r="O563" s="2685"/>
      <c r="P563" s="1916" t="s">
        <v>9019</v>
      </c>
      <c r="Q563" s="2681"/>
      <c r="R563" s="1884" t="s">
        <v>9020</v>
      </c>
      <c r="S563" s="1981"/>
      <c r="T563" s="1981"/>
      <c r="U563" s="1981"/>
      <c r="V563" s="1981"/>
      <c r="W563" s="1981"/>
      <c r="X563" s="1909"/>
      <c r="Y563" s="1972"/>
      <c r="Z563" s="1973"/>
      <c r="AA563" s="1973"/>
      <c r="AB563" s="1973"/>
      <c r="AC563" s="1973"/>
      <c r="AD563" s="1973"/>
      <c r="AE563" s="1973"/>
      <c r="AF563" s="1973"/>
      <c r="AG563" s="1973"/>
      <c r="AH563" s="1973"/>
      <c r="AI563" s="1973"/>
      <c r="AJ563" s="1974"/>
    </row>
    <row r="564" spans="1:67" ht="15" customHeight="1" x14ac:dyDescent="0.4">
      <c r="A564" s="2377"/>
      <c r="B564" s="2378"/>
      <c r="C564" s="2670" t="s">
        <v>9021</v>
      </c>
      <c r="D564" s="2671"/>
      <c r="E564" s="2671"/>
      <c r="F564" s="2671"/>
      <c r="G564" s="2671"/>
      <c r="H564" s="2672"/>
      <c r="I564" s="1919"/>
      <c r="J564" s="1920"/>
      <c r="K564" s="1920"/>
      <c r="L564" s="1920"/>
      <c r="M564" s="1920"/>
      <c r="N564" s="1920"/>
      <c r="O564" s="1920"/>
      <c r="P564" s="1916" t="s">
        <v>8694</v>
      </c>
      <c r="Q564" s="2681"/>
      <c r="R564" s="2682"/>
      <c r="S564" s="2683"/>
      <c r="T564" s="2683"/>
      <c r="U564" s="2683"/>
      <c r="V564" s="2683"/>
      <c r="W564" s="2683"/>
      <c r="X564" s="2683"/>
      <c r="Y564" s="2683"/>
      <c r="Z564" s="2683"/>
      <c r="AA564" s="2683"/>
      <c r="AB564" s="2683"/>
      <c r="AC564" s="2683"/>
      <c r="AD564" s="2683"/>
      <c r="AE564" s="2683"/>
      <c r="AF564" s="2683"/>
      <c r="AG564" s="2683"/>
      <c r="AH564" s="2683"/>
      <c r="AI564" s="2683"/>
      <c r="AJ564" s="2684"/>
    </row>
    <row r="565" spans="1:67" ht="15" customHeight="1" x14ac:dyDescent="0.4">
      <c r="A565" s="2377"/>
      <c r="B565" s="2378"/>
      <c r="C565" s="2670" t="s">
        <v>9022</v>
      </c>
      <c r="D565" s="2671"/>
      <c r="E565" s="2671"/>
      <c r="F565" s="2671"/>
      <c r="G565" s="2671"/>
      <c r="H565" s="2672"/>
      <c r="I565" s="1919"/>
      <c r="J565" s="1920"/>
      <c r="K565" s="1920"/>
      <c r="L565" s="1920"/>
      <c r="M565" s="1920"/>
      <c r="N565" s="1920"/>
      <c r="O565" s="1920"/>
      <c r="P565" s="1916" t="s">
        <v>9023</v>
      </c>
      <c r="Q565" s="2681"/>
      <c r="R565" s="1884" t="s">
        <v>9024</v>
      </c>
      <c r="S565" s="1981"/>
      <c r="T565" s="1981"/>
      <c r="U565" s="1981"/>
      <c r="V565" s="1981"/>
      <c r="W565" s="1909"/>
      <c r="X565" s="1919"/>
      <c r="Y565" s="1920"/>
      <c r="Z565" s="1920"/>
      <c r="AA565" s="1920"/>
      <c r="AB565" s="1920"/>
      <c r="AC565" s="1920"/>
      <c r="AD565" s="1920"/>
      <c r="AE565" s="1916" t="s">
        <v>9023</v>
      </c>
      <c r="AF565" s="1916"/>
      <c r="AG565" s="1916"/>
      <c r="AH565" s="1916"/>
      <c r="AI565" s="1916"/>
      <c r="AJ565" s="1917"/>
    </row>
    <row r="566" spans="1:67" ht="15" customHeight="1" x14ac:dyDescent="0.15">
      <c r="A566" s="2679" t="s">
        <v>9079</v>
      </c>
      <c r="B566" s="2680"/>
      <c r="C566" s="2670" t="s">
        <v>9025</v>
      </c>
      <c r="D566" s="2671"/>
      <c r="E566" s="2671"/>
      <c r="F566" s="2671"/>
      <c r="G566" s="2671"/>
      <c r="H566" s="2671"/>
      <c r="I566" s="2671"/>
      <c r="J566" s="2671"/>
      <c r="K566" s="2671"/>
      <c r="L566" s="2671"/>
      <c r="M566" s="2671"/>
      <c r="N566" s="2671"/>
      <c r="O566" s="2671"/>
      <c r="P566" s="2671"/>
      <c r="Q566" s="2672"/>
      <c r="R566" s="1920"/>
      <c r="S566" s="1920"/>
      <c r="T566" s="1920"/>
      <c r="U566" s="1920"/>
      <c r="V566" s="1920"/>
      <c r="W566" s="1920"/>
      <c r="X566" s="1920"/>
      <c r="Y566" s="1920"/>
      <c r="Z566" s="1920"/>
      <c r="AA566" s="1920"/>
      <c r="AB566" s="1920"/>
      <c r="AC566" s="1920"/>
      <c r="AD566" s="1920"/>
      <c r="AE566" s="1916" t="s">
        <v>9077</v>
      </c>
      <c r="AF566" s="1916"/>
      <c r="AG566" s="1916"/>
      <c r="AH566" s="1916"/>
      <c r="AI566" s="1916"/>
      <c r="AJ566" s="1917"/>
    </row>
    <row r="567" spans="1:67" ht="18" customHeight="1" x14ac:dyDescent="0.15">
      <c r="A567" s="808"/>
      <c r="B567" s="809"/>
      <c r="C567" s="2670" t="s">
        <v>8641</v>
      </c>
      <c r="D567" s="2671"/>
      <c r="E567" s="2671"/>
      <c r="F567" s="2671"/>
      <c r="G567" s="2671"/>
      <c r="H567" s="2672"/>
      <c r="I567" s="1982"/>
      <c r="J567" s="1983"/>
      <c r="K567" s="1983"/>
      <c r="L567" s="1983"/>
      <c r="M567" s="1983"/>
      <c r="N567" s="1983"/>
      <c r="O567" s="1983"/>
      <c r="P567" s="1983"/>
      <c r="Q567" s="1983"/>
      <c r="R567" s="1983"/>
      <c r="S567" s="1983"/>
      <c r="T567" s="1983"/>
      <c r="U567" s="1983"/>
      <c r="V567" s="1983"/>
      <c r="W567" s="1983"/>
      <c r="X567" s="1983"/>
      <c r="Y567" s="1983"/>
      <c r="Z567" s="1983"/>
      <c r="AA567" s="1983"/>
      <c r="AB567" s="1983"/>
      <c r="AC567" s="1983"/>
      <c r="AD567" s="1983"/>
      <c r="AE567" s="1983"/>
      <c r="AF567" s="1983"/>
      <c r="AG567" s="1983"/>
      <c r="AH567" s="1983"/>
      <c r="AI567" s="1983"/>
      <c r="AJ567" s="1984"/>
      <c r="AL567" s="626" t="b">
        <v>0</v>
      </c>
      <c r="AM567" s="626" t="b">
        <v>0</v>
      </c>
      <c r="AN567" s="626" t="b">
        <v>0</v>
      </c>
    </row>
    <row r="568" spans="1:67" ht="15" customHeight="1" x14ac:dyDescent="0.15">
      <c r="A568" s="808"/>
      <c r="B568" s="809"/>
      <c r="C568" s="2667" t="s">
        <v>1909</v>
      </c>
      <c r="D568" s="2668"/>
      <c r="E568" s="2668"/>
      <c r="F568" s="2668"/>
      <c r="G568" s="2668"/>
      <c r="H568" s="2669"/>
      <c r="I568" s="1972"/>
      <c r="J568" s="1973"/>
      <c r="K568" s="1973"/>
      <c r="L568" s="1973"/>
      <c r="M568" s="1973"/>
      <c r="N568" s="1973"/>
      <c r="O568" s="1973"/>
      <c r="P568" s="1973"/>
      <c r="Q568" s="1973"/>
      <c r="R568" s="1973"/>
      <c r="S568" s="1973"/>
      <c r="T568" s="1973"/>
      <c r="U568" s="1973"/>
      <c r="V568" s="1973"/>
      <c r="W568" s="1973"/>
      <c r="X568" s="1973"/>
      <c r="Y568" s="1973"/>
      <c r="Z568" s="1973"/>
      <c r="AA568" s="1973"/>
      <c r="AB568" s="1973"/>
      <c r="AC568" s="1973"/>
      <c r="AD568" s="1973"/>
      <c r="AE568" s="1973"/>
      <c r="AF568" s="1973"/>
      <c r="AG568" s="1973"/>
      <c r="AH568" s="1973"/>
      <c r="AI568" s="1973"/>
      <c r="AJ568" s="1974"/>
    </row>
    <row r="569" spans="1:67" ht="15" customHeight="1" x14ac:dyDescent="0.15">
      <c r="A569" s="808"/>
      <c r="B569" s="809"/>
      <c r="C569" s="2670" t="s">
        <v>8643</v>
      </c>
      <c r="D569" s="2671"/>
      <c r="E569" s="2671"/>
      <c r="F569" s="2671"/>
      <c r="G569" s="2671"/>
      <c r="H569" s="2672"/>
      <c r="I569" s="1972"/>
      <c r="J569" s="1973"/>
      <c r="K569" s="1973"/>
      <c r="L569" s="1973"/>
      <c r="M569" s="1973"/>
      <c r="N569" s="1973"/>
      <c r="O569" s="1973"/>
      <c r="P569" s="1973"/>
      <c r="Q569" s="1973"/>
      <c r="R569" s="1973"/>
      <c r="S569" s="1973"/>
      <c r="T569" s="1973"/>
      <c r="U569" s="1973"/>
      <c r="V569" s="1973"/>
      <c r="W569" s="1973"/>
      <c r="X569" s="1973"/>
      <c r="Y569" s="1973"/>
      <c r="Z569" s="1973"/>
      <c r="AA569" s="1973"/>
      <c r="AB569" s="1973"/>
      <c r="AC569" s="1973"/>
      <c r="AD569" s="1973"/>
      <c r="AE569" s="1973"/>
      <c r="AF569" s="1973"/>
      <c r="AG569" s="1973"/>
      <c r="AH569" s="1973"/>
      <c r="AI569" s="1973"/>
      <c r="AJ569" s="1974"/>
    </row>
    <row r="570" spans="1:67" ht="22.5" hidden="1" customHeight="1" x14ac:dyDescent="0.15">
      <c r="A570" s="808"/>
      <c r="B570" s="809"/>
      <c r="C570" s="855" t="s">
        <v>8849</v>
      </c>
      <c r="D570" s="2673" t="s">
        <v>9040</v>
      </c>
      <c r="E570" s="2674"/>
      <c r="F570" s="2674"/>
      <c r="G570" s="2674"/>
      <c r="H570" s="2675"/>
      <c r="I570" s="811"/>
      <c r="J570" s="846"/>
      <c r="K570" s="846"/>
      <c r="L570" s="846"/>
      <c r="M570" s="846"/>
      <c r="N570" s="869"/>
      <c r="O570" s="869"/>
      <c r="P570" s="870"/>
      <c r="Q570" s="815"/>
      <c r="R570" s="816"/>
      <c r="S570" s="816"/>
      <c r="T570" s="817">
        <v>3</v>
      </c>
      <c r="U570" s="818"/>
      <c r="V570" s="2676"/>
      <c r="W570" s="2677"/>
      <c r="X570" s="2677"/>
      <c r="Y570" s="2677"/>
      <c r="Z570" s="2677"/>
      <c r="AA570" s="2678"/>
      <c r="AB570" s="1889"/>
      <c r="AC570" s="2396"/>
      <c r="AD570" s="2396"/>
      <c r="AE570" s="2396"/>
      <c r="AF570" s="2396"/>
      <c r="AG570" s="2396"/>
      <c r="AH570" s="2396"/>
      <c r="AI570" s="2396"/>
      <c r="AJ570" s="2397"/>
      <c r="AM570" s="627">
        <v>0</v>
      </c>
      <c r="AO570" s="627">
        <v>2</v>
      </c>
      <c r="AP570" s="627">
        <v>2</v>
      </c>
    </row>
    <row r="571" spans="1:67" ht="23.1" customHeight="1" x14ac:dyDescent="0.15">
      <c r="A571" s="808"/>
      <c r="B571" s="809"/>
      <c r="C571" s="2645" t="s">
        <v>8849</v>
      </c>
      <c r="D571" s="2648" t="s">
        <v>9028</v>
      </c>
      <c r="E571" s="2649"/>
      <c r="F571" s="2649"/>
      <c r="G571" s="2649"/>
      <c r="H571" s="2650"/>
      <c r="I571" s="862">
        <v>1</v>
      </c>
      <c r="J571" s="863" t="str">
        <f>IF(ISNA(VLOOKUP(I571, 出力変換_夜間支援等体制加算,4,FALSE)),0, VLOOKUP(I571, 出力変換_夜間支援等体制加算,4,FALSE)) &amp; ""</f>
        <v>1</v>
      </c>
      <c r="K571" s="864" t="s">
        <v>9029</v>
      </c>
      <c r="L571" s="863" t="str">
        <f>IF(ISNA(VLOOKUP(K571, 取込変換_夜間支援等体制加算,2,FALSE)),1, VLOOKUP(K571, 取込変換_夜間支援等体制加算,2,FALSE)) &amp; ""</f>
        <v>1</v>
      </c>
      <c r="M571" s="865"/>
      <c r="N571" s="865"/>
      <c r="O571" s="865"/>
      <c r="P571" s="866"/>
      <c r="Q571" s="2651" t="s">
        <v>9030</v>
      </c>
      <c r="R571" s="2652"/>
      <c r="S571" s="2652"/>
      <c r="T571" s="2652"/>
      <c r="U571" s="2653"/>
      <c r="V571" s="2518"/>
      <c r="W571" s="2519"/>
      <c r="X571" s="2519"/>
      <c r="Y571" s="2519"/>
      <c r="Z571" s="2519"/>
      <c r="AA571" s="2654"/>
      <c r="AB571" s="1889"/>
      <c r="AC571" s="2396"/>
      <c r="AD571" s="2396"/>
      <c r="AE571" s="2396"/>
      <c r="AF571" s="2396"/>
      <c r="AG571" s="2396"/>
      <c r="AH571" s="2396"/>
      <c r="AI571" s="2396"/>
      <c r="AJ571" s="2397"/>
      <c r="AL571" s="627">
        <v>2</v>
      </c>
      <c r="AM571" s="627">
        <v>0</v>
      </c>
    </row>
    <row r="572" spans="1:67" ht="23.1" customHeight="1" x14ac:dyDescent="0.15">
      <c r="A572" s="808"/>
      <c r="B572" s="809"/>
      <c r="C572" s="2646"/>
      <c r="D572" s="2655" t="s">
        <v>9031</v>
      </c>
      <c r="E572" s="2656"/>
      <c r="F572" s="2656"/>
      <c r="G572" s="2656"/>
      <c r="H572" s="2657"/>
      <c r="I572" s="604"/>
      <c r="J572" s="822"/>
      <c r="K572" s="606"/>
      <c r="L572" s="823"/>
      <c r="M572" s="824"/>
      <c r="N572" s="825"/>
      <c r="P572" s="826" t="s">
        <v>8694</v>
      </c>
      <c r="Q572" s="2658" t="s">
        <v>9032</v>
      </c>
      <c r="R572" s="2659"/>
      <c r="S572" s="2659"/>
      <c r="T572" s="2659"/>
      <c r="U572" s="2659"/>
      <c r="V572" s="2659"/>
      <c r="W572" s="2659"/>
      <c r="X572" s="2659"/>
      <c r="Y572" s="2659"/>
      <c r="Z572" s="2659"/>
      <c r="AA572" s="2660"/>
      <c r="AB572" s="2112"/>
      <c r="AC572" s="2113"/>
      <c r="AD572" s="2113"/>
      <c r="AE572" s="2113"/>
      <c r="AF572" s="2113"/>
      <c r="AG572" s="2113"/>
      <c r="AH572" s="2113"/>
      <c r="AI572" s="2113"/>
      <c r="AJ572" s="2635"/>
      <c r="AM572" s="627">
        <v>0</v>
      </c>
    </row>
    <row r="573" spans="1:67" ht="22.9" customHeight="1" x14ac:dyDescent="0.15">
      <c r="A573" s="808"/>
      <c r="B573" s="809"/>
      <c r="C573" s="2646"/>
      <c r="D573" s="2661" t="s">
        <v>9033</v>
      </c>
      <c r="E573" s="2662"/>
      <c r="F573" s="2662"/>
      <c r="G573" s="2662"/>
      <c r="H573" s="2663"/>
      <c r="I573" s="819">
        <v>1</v>
      </c>
      <c r="J573" s="820" t="str">
        <f>IF(ISNA(VLOOKUP(I573, 出力変換_夜間支援等体制加算Ⅰ加配職員体制の有無_付7,4,FALSE)),0, VLOOKUP(I573, 出力変換_夜間支援等体制加算Ⅰ加配職員体制の有無_付7,4,FALSE)) &amp; ""</f>
        <v>01</v>
      </c>
      <c r="K573" s="821" t="s">
        <v>9029</v>
      </c>
      <c r="L573" s="820" t="str">
        <f>IF(ISNA(VLOOKUP(K573, 取込変換_夜間支援等体制加算Ⅰ加配職員体制の有無_付7,2,FALSE)),1, VLOOKUP(K573, 取込変換_夜間支援等体制加算Ⅰ加配職員体制の有無_付7,2,FALSE)) &amp; ""</f>
        <v>1</v>
      </c>
      <c r="M573" s="819"/>
      <c r="N573" s="819"/>
      <c r="O573" s="819"/>
      <c r="P573" s="819"/>
      <c r="Q573" s="2664"/>
      <c r="R573" s="2665"/>
      <c r="S573" s="2665"/>
      <c r="T573" s="2665"/>
      <c r="U573" s="2665"/>
      <c r="V573" s="2665"/>
      <c r="W573" s="2665"/>
      <c r="X573" s="2665"/>
      <c r="Y573" s="2665"/>
      <c r="Z573" s="2665"/>
      <c r="AA573" s="2666"/>
      <c r="AB573" s="1889"/>
      <c r="AC573" s="2396"/>
      <c r="AD573" s="2396"/>
      <c r="AE573" s="2396"/>
      <c r="AF573" s="2396"/>
      <c r="AG573" s="2396"/>
      <c r="AH573" s="2396"/>
      <c r="AI573" s="2396"/>
      <c r="AJ573" s="2397"/>
    </row>
    <row r="574" spans="1:67" s="850" customFormat="1" ht="18" customHeight="1" thickBot="1" x14ac:dyDescent="0.2">
      <c r="A574" s="827"/>
      <c r="B574" s="828"/>
      <c r="C574" s="2647"/>
      <c r="D574" s="2642" t="s">
        <v>9034</v>
      </c>
      <c r="E574" s="2643"/>
      <c r="F574" s="2643"/>
      <c r="G574" s="2643"/>
      <c r="H574" s="2644"/>
      <c r="I574" s="829">
        <v>1</v>
      </c>
      <c r="J574" s="830"/>
      <c r="K574" s="830"/>
      <c r="L574" s="830"/>
      <c r="M574" s="830"/>
      <c r="N574" s="831"/>
      <c r="O574" s="831"/>
      <c r="P574" s="831"/>
      <c r="Q574" s="831"/>
      <c r="R574" s="831"/>
      <c r="S574" s="831"/>
      <c r="T574" s="832"/>
      <c r="U574" s="832"/>
      <c r="V574" s="832"/>
      <c r="W574" s="832"/>
      <c r="X574" s="832"/>
      <c r="Y574" s="832"/>
      <c r="Z574" s="832"/>
      <c r="AA574" s="832"/>
      <c r="AB574" s="832"/>
      <c r="AC574" s="832"/>
      <c r="AD574" s="832"/>
      <c r="AE574" s="832"/>
      <c r="AF574" s="832"/>
      <c r="AG574" s="832"/>
      <c r="AH574" s="832"/>
      <c r="AI574" s="832"/>
      <c r="AJ574" s="833"/>
      <c r="AK574" s="627"/>
      <c r="AL574" s="627"/>
      <c r="AM574" s="627"/>
      <c r="AN574" s="626"/>
      <c r="AO574" s="627"/>
      <c r="AP574" s="627"/>
      <c r="AQ574" s="627"/>
      <c r="AR574" s="627"/>
      <c r="AS574" s="627"/>
      <c r="AT574" s="627"/>
      <c r="AU574" s="627"/>
      <c r="AV574" s="777"/>
      <c r="AW574" s="777"/>
      <c r="AX574" s="627"/>
      <c r="AY574" s="627"/>
      <c r="AZ574" s="627"/>
      <c r="BA574" s="626"/>
      <c r="BB574" s="626"/>
      <c r="BC574" s="627"/>
      <c r="BD574" s="627"/>
      <c r="BE574" s="627"/>
      <c r="BF574" s="627"/>
      <c r="BG574" s="627"/>
      <c r="BH574" s="627"/>
      <c r="BI574" s="627"/>
      <c r="BJ574" s="627"/>
      <c r="BK574" s="627"/>
      <c r="BL574" s="627"/>
      <c r="BM574" s="627"/>
      <c r="BN574" s="671"/>
      <c r="BO574" s="671"/>
    </row>
    <row r="575" spans="1:67" s="850" customFormat="1" ht="18" hidden="1" customHeight="1" x14ac:dyDescent="0.15">
      <c r="A575" s="851" t="s">
        <v>8755</v>
      </c>
      <c r="B575" s="851"/>
      <c r="C575" s="852"/>
      <c r="D575" s="839"/>
      <c r="E575" s="839"/>
      <c r="F575" s="839"/>
      <c r="G575" s="839"/>
      <c r="H575" s="839"/>
      <c r="I575" s="841"/>
      <c r="J575" s="841"/>
      <c r="K575" s="841"/>
      <c r="L575" s="841"/>
      <c r="M575" s="841"/>
      <c r="N575" s="841"/>
      <c r="O575" s="841"/>
      <c r="P575" s="841"/>
      <c r="Q575" s="841"/>
      <c r="R575" s="841"/>
      <c r="S575" s="841"/>
      <c r="T575" s="841"/>
      <c r="U575" s="841"/>
      <c r="V575" s="841"/>
      <c r="W575" s="841"/>
      <c r="X575" s="841"/>
      <c r="Y575" s="841"/>
      <c r="Z575" s="841"/>
      <c r="AA575" s="841"/>
      <c r="AB575" s="841"/>
      <c r="AC575" s="841"/>
      <c r="AD575" s="841"/>
      <c r="AE575" s="841"/>
      <c r="AF575" s="841"/>
      <c r="AG575" s="841"/>
      <c r="AH575" s="841"/>
      <c r="AI575" s="841"/>
      <c r="AJ575" s="841"/>
      <c r="AK575" s="627"/>
      <c r="AL575" s="627"/>
      <c r="AM575" s="627"/>
      <c r="AN575" s="626"/>
      <c r="AO575" s="627"/>
      <c r="AP575" s="627"/>
      <c r="AQ575" s="627"/>
      <c r="AR575" s="627"/>
      <c r="AS575" s="627"/>
      <c r="AT575" s="627"/>
      <c r="AU575" s="627"/>
      <c r="AV575" s="777"/>
      <c r="AW575" s="777"/>
      <c r="AX575" s="627"/>
      <c r="AY575" s="627"/>
      <c r="AZ575" s="627"/>
      <c r="BA575" s="626"/>
      <c r="BB575" s="626"/>
      <c r="BC575" s="627"/>
      <c r="BD575" s="627"/>
      <c r="BE575" s="627"/>
      <c r="BF575" s="627"/>
      <c r="BG575" s="627"/>
      <c r="BH575" s="627"/>
      <c r="BI575" s="627"/>
      <c r="BJ575" s="627"/>
      <c r="BK575" s="627"/>
      <c r="BL575" s="627"/>
      <c r="BM575" s="627"/>
      <c r="BN575" s="671"/>
      <c r="BO575" s="671"/>
    </row>
    <row r="576" spans="1:67" s="850" customFormat="1" ht="18" hidden="1" customHeight="1" x14ac:dyDescent="0.15">
      <c r="A576" s="851" t="s">
        <v>8755</v>
      </c>
      <c r="B576" s="851"/>
      <c r="C576" s="852"/>
      <c r="D576" s="839"/>
      <c r="E576" s="839"/>
      <c r="F576" s="839"/>
      <c r="G576" s="839"/>
      <c r="H576" s="839"/>
      <c r="I576" s="841"/>
      <c r="J576" s="841"/>
      <c r="K576" s="841"/>
      <c r="L576" s="841"/>
      <c r="M576" s="841"/>
      <c r="N576" s="841"/>
      <c r="O576" s="841"/>
      <c r="P576" s="841"/>
      <c r="Q576" s="841"/>
      <c r="R576" s="841"/>
      <c r="S576" s="841"/>
      <c r="T576" s="841"/>
      <c r="U576" s="841"/>
      <c r="V576" s="841"/>
      <c r="W576" s="841"/>
      <c r="X576" s="841"/>
      <c r="Y576" s="841"/>
      <c r="Z576" s="841"/>
      <c r="AA576" s="841"/>
      <c r="AB576" s="841"/>
      <c r="AC576" s="841"/>
      <c r="AD576" s="841"/>
      <c r="AE576" s="841"/>
      <c r="AF576" s="841"/>
      <c r="AG576" s="841"/>
      <c r="AH576" s="841"/>
      <c r="AI576" s="841"/>
      <c r="AJ576" s="841"/>
      <c r="AK576" s="627"/>
      <c r="AL576" s="627"/>
      <c r="AM576" s="627"/>
      <c r="AN576" s="626"/>
      <c r="AO576" s="627"/>
      <c r="AP576" s="627"/>
      <c r="AQ576" s="627"/>
      <c r="AR576" s="627"/>
      <c r="AS576" s="627"/>
      <c r="AT576" s="627"/>
      <c r="AU576" s="627"/>
      <c r="AV576" s="777"/>
      <c r="AW576" s="777"/>
      <c r="AX576" s="627"/>
      <c r="AY576" s="627"/>
      <c r="AZ576" s="627"/>
      <c r="BA576" s="626"/>
      <c r="BB576" s="626"/>
      <c r="BC576" s="627"/>
      <c r="BD576" s="627"/>
      <c r="BE576" s="627"/>
      <c r="BF576" s="627"/>
      <c r="BG576" s="627"/>
      <c r="BH576" s="627"/>
      <c r="BI576" s="627"/>
      <c r="BJ576" s="627"/>
      <c r="BK576" s="627"/>
      <c r="BL576" s="627"/>
      <c r="BM576" s="627"/>
      <c r="BN576" s="671"/>
      <c r="BO576" s="671"/>
    </row>
    <row r="577" spans="1:67" s="850" customFormat="1" ht="18" hidden="1" customHeight="1" x14ac:dyDescent="0.15">
      <c r="A577" s="851" t="s">
        <v>8755</v>
      </c>
      <c r="B577" s="851"/>
      <c r="C577" s="852"/>
      <c r="D577" s="839"/>
      <c r="E577" s="839"/>
      <c r="F577" s="839"/>
      <c r="G577" s="839"/>
      <c r="H577" s="839"/>
      <c r="I577" s="841"/>
      <c r="J577" s="841"/>
      <c r="K577" s="841"/>
      <c r="L577" s="841"/>
      <c r="M577" s="841"/>
      <c r="N577" s="841"/>
      <c r="O577" s="841"/>
      <c r="P577" s="841"/>
      <c r="Q577" s="841"/>
      <c r="R577" s="841"/>
      <c r="S577" s="841"/>
      <c r="T577" s="841"/>
      <c r="U577" s="841"/>
      <c r="V577" s="841"/>
      <c r="W577" s="841"/>
      <c r="X577" s="841"/>
      <c r="Y577" s="841"/>
      <c r="Z577" s="841"/>
      <c r="AA577" s="841"/>
      <c r="AB577" s="841"/>
      <c r="AC577" s="841"/>
      <c r="AD577" s="841"/>
      <c r="AE577" s="841"/>
      <c r="AF577" s="841"/>
      <c r="AG577" s="841"/>
      <c r="AH577" s="841"/>
      <c r="AI577" s="841"/>
      <c r="AJ577" s="841"/>
      <c r="AK577" s="627"/>
      <c r="AL577" s="627"/>
      <c r="AM577" s="627"/>
      <c r="AN577" s="626"/>
      <c r="AO577" s="627"/>
      <c r="AP577" s="627"/>
      <c r="AQ577" s="627"/>
      <c r="AR577" s="627"/>
      <c r="AS577" s="627"/>
      <c r="AT577" s="627"/>
      <c r="AU577" s="627"/>
      <c r="AV577" s="777"/>
      <c r="AW577" s="777"/>
      <c r="AX577" s="627"/>
      <c r="AY577" s="627"/>
      <c r="AZ577" s="627"/>
      <c r="BA577" s="626"/>
      <c r="BB577" s="626"/>
      <c r="BC577" s="627"/>
      <c r="BD577" s="627"/>
      <c r="BE577" s="627"/>
      <c r="BF577" s="627"/>
      <c r="BG577" s="627"/>
      <c r="BH577" s="627"/>
      <c r="BI577" s="627"/>
      <c r="BJ577" s="627"/>
      <c r="BK577" s="627"/>
      <c r="BL577" s="627"/>
      <c r="BM577" s="627"/>
      <c r="BN577" s="671"/>
      <c r="BO577" s="671"/>
    </row>
    <row r="578" spans="1:67" s="850" customFormat="1" ht="18" hidden="1" customHeight="1" x14ac:dyDescent="0.15">
      <c r="A578" s="851" t="s">
        <v>8755</v>
      </c>
      <c r="B578" s="851"/>
      <c r="C578" s="852"/>
      <c r="D578" s="839"/>
      <c r="E578" s="839"/>
      <c r="F578" s="839"/>
      <c r="G578" s="839"/>
      <c r="H578" s="839"/>
      <c r="I578" s="841"/>
      <c r="J578" s="841"/>
      <c r="K578" s="841"/>
      <c r="L578" s="841"/>
      <c r="M578" s="841"/>
      <c r="N578" s="841"/>
      <c r="O578" s="841"/>
      <c r="P578" s="841"/>
      <c r="Q578" s="841"/>
      <c r="R578" s="841"/>
      <c r="S578" s="841"/>
      <c r="T578" s="841"/>
      <c r="U578" s="841"/>
      <c r="V578" s="841"/>
      <c r="W578" s="841"/>
      <c r="X578" s="841"/>
      <c r="Y578" s="841"/>
      <c r="Z578" s="841"/>
      <c r="AA578" s="841"/>
      <c r="AB578" s="841"/>
      <c r="AC578" s="841"/>
      <c r="AD578" s="841"/>
      <c r="AE578" s="841"/>
      <c r="AF578" s="841"/>
      <c r="AG578" s="841"/>
      <c r="AH578" s="841"/>
      <c r="AI578" s="841"/>
      <c r="AJ578" s="841"/>
      <c r="AK578" s="627"/>
      <c r="AL578" s="627"/>
      <c r="AM578" s="627"/>
      <c r="AN578" s="626"/>
      <c r="AO578" s="627"/>
      <c r="AP578" s="627"/>
      <c r="AQ578" s="627"/>
      <c r="AR578" s="627"/>
      <c r="AS578" s="627"/>
      <c r="AT578" s="627"/>
      <c r="AU578" s="627"/>
      <c r="AV578" s="777"/>
      <c r="AW578" s="777"/>
      <c r="AX578" s="627"/>
      <c r="AY578" s="627"/>
      <c r="AZ578" s="627"/>
      <c r="BA578" s="626"/>
      <c r="BB578" s="626"/>
      <c r="BC578" s="627"/>
      <c r="BD578" s="627"/>
      <c r="BE578" s="627"/>
      <c r="BF578" s="627"/>
      <c r="BG578" s="627"/>
      <c r="BH578" s="627"/>
      <c r="BI578" s="627"/>
      <c r="BJ578" s="627"/>
      <c r="BK578" s="627"/>
      <c r="BL578" s="627"/>
      <c r="BM578" s="627"/>
      <c r="BN578" s="671"/>
      <c r="BO578" s="671"/>
    </row>
    <row r="579" spans="1:67" s="668" customFormat="1" ht="15" customHeight="1" x14ac:dyDescent="0.4">
      <c r="A579" s="804" t="s">
        <v>9003</v>
      </c>
      <c r="B579" s="871"/>
      <c r="C579" s="805"/>
      <c r="D579" s="805"/>
      <c r="E579" s="805"/>
      <c r="F579" s="805"/>
      <c r="G579" s="805"/>
      <c r="H579" s="805"/>
      <c r="I579" s="805"/>
      <c r="J579" s="805"/>
      <c r="K579" s="805"/>
      <c r="L579" s="805"/>
      <c r="M579" s="805"/>
      <c r="N579" s="805"/>
      <c r="O579" s="805"/>
      <c r="P579" s="805"/>
      <c r="Q579" s="805"/>
      <c r="R579" s="805"/>
      <c r="S579" s="805"/>
      <c r="T579" s="805"/>
      <c r="U579" s="805"/>
      <c r="V579" s="805"/>
      <c r="W579" s="805"/>
      <c r="X579" s="805"/>
      <c r="Y579" s="805"/>
      <c r="Z579" s="805"/>
      <c r="AA579" s="805"/>
      <c r="AB579" s="805"/>
      <c r="AC579" s="805"/>
      <c r="AD579" s="805"/>
      <c r="AE579" s="805"/>
      <c r="AF579" s="805"/>
      <c r="AG579" s="2708" t="s">
        <v>9080</v>
      </c>
      <c r="AH579" s="2708"/>
      <c r="AI579" s="2708"/>
      <c r="AJ579" s="2708"/>
      <c r="AK579" s="627"/>
      <c r="AL579" s="666"/>
      <c r="AM579" s="666"/>
      <c r="AN579" s="665"/>
      <c r="AO579" s="666"/>
      <c r="AP579" s="666"/>
      <c r="AQ579" s="666"/>
      <c r="AR579" s="666"/>
      <c r="AS579" s="666"/>
      <c r="AT579" s="666"/>
      <c r="AU579" s="666"/>
      <c r="AV579" s="806"/>
      <c r="AW579" s="806"/>
      <c r="AX579" s="666"/>
      <c r="AY579" s="666"/>
      <c r="AZ579" s="666"/>
      <c r="BA579" s="626"/>
      <c r="BB579" s="626"/>
      <c r="BC579" s="627"/>
      <c r="BD579" s="627"/>
      <c r="BE579" s="627"/>
      <c r="BF579" s="627"/>
      <c r="BG579" s="627"/>
      <c r="BH579" s="627"/>
      <c r="BI579" s="627"/>
      <c r="BJ579" s="627"/>
      <c r="BK579" s="627"/>
      <c r="BL579" s="627"/>
      <c r="BM579" s="627"/>
      <c r="BN579" s="671"/>
      <c r="BO579" s="671"/>
    </row>
    <row r="580" spans="1:67" s="668" customFormat="1" ht="15" customHeight="1" x14ac:dyDescent="0.4">
      <c r="A580" s="871"/>
      <c r="B580" s="871"/>
      <c r="C580" s="805"/>
      <c r="D580" s="805"/>
      <c r="E580" s="805"/>
      <c r="F580" s="805"/>
      <c r="G580" s="805"/>
      <c r="H580" s="805"/>
      <c r="I580" s="805"/>
      <c r="J580" s="805"/>
      <c r="K580" s="805"/>
      <c r="L580" s="805"/>
      <c r="M580" s="805"/>
      <c r="N580" s="805"/>
      <c r="O580" s="805"/>
      <c r="P580" s="805"/>
      <c r="Q580" s="805"/>
      <c r="R580" s="805"/>
      <c r="S580" s="805"/>
      <c r="T580" s="805"/>
      <c r="U580" s="805"/>
      <c r="V580" s="805"/>
      <c r="W580" s="805"/>
      <c r="X580" s="805"/>
      <c r="Y580" s="805"/>
      <c r="Z580" s="805"/>
      <c r="AA580" s="805"/>
      <c r="AB580" s="805"/>
      <c r="AC580" s="805"/>
      <c r="AD580" s="805"/>
      <c r="AE580" s="805"/>
      <c r="AF580" s="805"/>
      <c r="AG580" s="805"/>
      <c r="AH580" s="805"/>
      <c r="AI580" s="805"/>
      <c r="AJ580" s="805"/>
      <c r="AK580" s="666"/>
      <c r="AL580" s="666"/>
      <c r="AM580" s="666"/>
      <c r="AN580" s="665"/>
      <c r="AO580" s="666"/>
      <c r="AP580" s="666"/>
      <c r="AQ580" s="666"/>
      <c r="AR580" s="666"/>
      <c r="AS580" s="666"/>
      <c r="AT580" s="666"/>
      <c r="AU580" s="666"/>
      <c r="AV580" s="806"/>
      <c r="AW580" s="806"/>
      <c r="AX580" s="666"/>
      <c r="AY580" s="666"/>
      <c r="AZ580" s="666"/>
      <c r="BA580" s="626"/>
      <c r="BB580" s="626"/>
      <c r="BC580" s="627"/>
      <c r="BD580" s="627"/>
      <c r="BE580" s="627"/>
      <c r="BF580" s="627"/>
      <c r="BG580" s="627"/>
      <c r="BH580" s="627"/>
      <c r="BI580" s="627"/>
      <c r="BJ580" s="627"/>
      <c r="BK580" s="627"/>
      <c r="BL580" s="627"/>
      <c r="BM580" s="627"/>
      <c r="BN580" s="671"/>
      <c r="BO580" s="671"/>
    </row>
    <row r="581" spans="1:67" s="668" customFormat="1" ht="15" customHeight="1" thickBot="1" x14ac:dyDescent="0.45">
      <c r="A581" s="872"/>
      <c r="B581" s="872"/>
      <c r="C581" s="807"/>
      <c r="D581" s="807"/>
      <c r="E581" s="807"/>
      <c r="F581" s="807"/>
      <c r="G581" s="807"/>
      <c r="H581" s="807"/>
      <c r="I581" s="807"/>
      <c r="J581" s="807"/>
      <c r="K581" s="807"/>
      <c r="L581" s="807"/>
      <c r="M581" s="807"/>
      <c r="N581" s="807"/>
      <c r="O581" s="807"/>
      <c r="P581" s="807"/>
      <c r="Q581" s="807"/>
      <c r="R581" s="807"/>
      <c r="S581" s="807"/>
      <c r="T581" s="807"/>
      <c r="U581" s="807"/>
      <c r="V581" s="807"/>
      <c r="W581" s="807"/>
      <c r="X581" s="807"/>
      <c r="Y581" s="2709"/>
      <c r="Z581" s="2709"/>
      <c r="AA581" s="2709"/>
      <c r="AB581" s="2710" t="s">
        <v>9005</v>
      </c>
      <c r="AC581" s="2710"/>
      <c r="AD581" s="2710"/>
      <c r="AE581" s="2711"/>
      <c r="AF581" s="2711"/>
      <c r="AG581" s="2711"/>
      <c r="AH581" s="2712" t="s">
        <v>9006</v>
      </c>
      <c r="AI581" s="2713"/>
      <c r="AJ581" s="2714"/>
      <c r="AK581" s="666"/>
      <c r="AL581" s="666"/>
      <c r="AM581" s="666"/>
      <c r="AN581" s="665"/>
      <c r="AO581" s="666"/>
      <c r="AP581" s="666"/>
      <c r="AQ581" s="666"/>
      <c r="AR581" s="666"/>
      <c r="AS581" s="666"/>
      <c r="AT581" s="666"/>
      <c r="AU581" s="666"/>
      <c r="AV581" s="806"/>
      <c r="AW581" s="806"/>
      <c r="AX581" s="666"/>
      <c r="AY581" s="666"/>
      <c r="AZ581" s="666"/>
      <c r="BA581" s="626"/>
      <c r="BB581" s="626"/>
      <c r="BC581" s="627"/>
      <c r="BD581" s="627"/>
      <c r="BE581" s="627"/>
      <c r="BF581" s="627"/>
      <c r="BG581" s="627"/>
      <c r="BH581" s="627"/>
      <c r="BI581" s="627"/>
      <c r="BJ581" s="627"/>
      <c r="BK581" s="627"/>
      <c r="BL581" s="627"/>
      <c r="BM581" s="627"/>
      <c r="BN581" s="671"/>
      <c r="BO581" s="671"/>
    </row>
    <row r="582" spans="1:67" ht="15" customHeight="1" x14ac:dyDescent="0.4">
      <c r="A582" s="2375" t="s">
        <v>9007</v>
      </c>
      <c r="B582" s="2376"/>
      <c r="C582" s="2005" t="s">
        <v>9035</v>
      </c>
      <c r="D582" s="2005"/>
      <c r="E582" s="2005"/>
      <c r="F582" s="2005"/>
      <c r="G582" s="2005"/>
      <c r="H582" s="2005"/>
      <c r="I582" s="2686"/>
      <c r="J582" s="2687"/>
      <c r="K582" s="2687"/>
      <c r="L582" s="2687"/>
      <c r="M582" s="2687"/>
      <c r="N582" s="2687"/>
      <c r="O582" s="2687"/>
      <c r="P582" s="2687"/>
      <c r="Q582" s="2687"/>
      <c r="R582" s="2687"/>
      <c r="S582" s="2687"/>
      <c r="T582" s="2687"/>
      <c r="U582" s="2687"/>
      <c r="V582" s="2687"/>
      <c r="W582" s="2687"/>
      <c r="X582" s="2687"/>
      <c r="Y582" s="2687"/>
      <c r="Z582" s="2687"/>
      <c r="AA582" s="2687"/>
      <c r="AB582" s="2687"/>
      <c r="AC582" s="2687"/>
      <c r="AD582" s="2688"/>
      <c r="AE582" s="2689" t="s">
        <v>8696</v>
      </c>
      <c r="AF582" s="2689"/>
      <c r="AG582" s="2689"/>
      <c r="AH582" s="2689"/>
      <c r="AI582" s="2690"/>
      <c r="AJ582" s="2691"/>
    </row>
    <row r="583" spans="1:67" ht="15" customHeight="1" x14ac:dyDescent="0.4">
      <c r="A583" s="2377"/>
      <c r="B583" s="2378"/>
      <c r="C583" s="1952" t="s">
        <v>8602</v>
      </c>
      <c r="D583" s="1952"/>
      <c r="E583" s="1952"/>
      <c r="F583" s="1952"/>
      <c r="G583" s="1952"/>
      <c r="H583" s="1952"/>
      <c r="I583" s="2692"/>
      <c r="J583" s="2693"/>
      <c r="K583" s="2693"/>
      <c r="L583" s="2693"/>
      <c r="M583" s="2693"/>
      <c r="N583" s="2693"/>
      <c r="O583" s="2693"/>
      <c r="P583" s="2693"/>
      <c r="Q583" s="2693"/>
      <c r="R583" s="2693"/>
      <c r="S583" s="2693"/>
      <c r="T583" s="2693"/>
      <c r="U583" s="2693"/>
      <c r="V583" s="2693"/>
      <c r="W583" s="2693"/>
      <c r="X583" s="2693"/>
      <c r="Y583" s="2693"/>
      <c r="Z583" s="2693"/>
      <c r="AA583" s="2693"/>
      <c r="AB583" s="2693"/>
      <c r="AC583" s="2693"/>
      <c r="AD583" s="2693"/>
      <c r="AE583" s="2693"/>
      <c r="AF583" s="2693"/>
      <c r="AG583" s="2693"/>
      <c r="AH583" s="2693"/>
      <c r="AI583" s="2693"/>
      <c r="AJ583" s="2694"/>
    </row>
    <row r="584" spans="1:67" ht="15" customHeight="1" x14ac:dyDescent="0.4">
      <c r="A584" s="2377"/>
      <c r="B584" s="2378"/>
      <c r="C584" s="1860" t="s">
        <v>8603</v>
      </c>
      <c r="D584" s="1860"/>
      <c r="E584" s="1860"/>
      <c r="F584" s="1860"/>
      <c r="G584" s="1860"/>
      <c r="H584" s="1860"/>
      <c r="I584" s="1956" t="s">
        <v>9078</v>
      </c>
      <c r="J584" s="1957"/>
      <c r="K584" s="1958"/>
      <c r="L584" s="1958"/>
      <c r="M584" s="1958"/>
      <c r="N584" s="1958"/>
      <c r="O584" s="1958"/>
      <c r="P584" s="1959"/>
      <c r="Q584" s="1499" t="s">
        <v>8605</v>
      </c>
      <c r="R584" s="1500"/>
      <c r="S584" s="1500"/>
      <c r="T584" s="1500"/>
      <c r="U584" s="1500"/>
      <c r="V584" s="1500"/>
      <c r="W584" s="1500"/>
      <c r="X584" s="1500"/>
      <c r="Y584" s="1500"/>
      <c r="Z584" s="1500"/>
      <c r="AA584" s="1500"/>
      <c r="AB584" s="1500"/>
      <c r="AC584" s="1500"/>
      <c r="AD584" s="1500"/>
      <c r="AE584" s="1500"/>
      <c r="AF584" s="1500"/>
      <c r="AG584" s="1500"/>
      <c r="AH584" s="1500"/>
      <c r="AI584" s="1500"/>
      <c r="AJ584" s="1501"/>
    </row>
    <row r="585" spans="1:67" ht="15" customHeight="1" x14ac:dyDescent="0.4">
      <c r="A585" s="2377"/>
      <c r="B585" s="2378"/>
      <c r="C585" s="1860"/>
      <c r="D585" s="1860"/>
      <c r="E585" s="1860"/>
      <c r="F585" s="1860"/>
      <c r="G585" s="1860"/>
      <c r="H585" s="1860"/>
      <c r="I585" s="2029" t="s">
        <v>7933</v>
      </c>
      <c r="J585" s="2029"/>
      <c r="K585" s="2029"/>
      <c r="L585" s="2029"/>
      <c r="M585" s="2029"/>
      <c r="N585" s="2029"/>
      <c r="O585" s="2029"/>
      <c r="P585" s="2029"/>
      <c r="Q585" s="2029"/>
      <c r="R585" s="2029"/>
      <c r="S585" s="2029"/>
      <c r="T585" s="2029"/>
      <c r="U585" s="2029"/>
      <c r="V585" s="2029"/>
      <c r="W585" s="2029"/>
      <c r="X585" s="2029"/>
      <c r="Y585" s="2029"/>
      <c r="Z585" s="2029"/>
      <c r="AA585" s="2029"/>
      <c r="AB585" s="2029"/>
      <c r="AC585" s="2029"/>
      <c r="AD585" s="2029"/>
      <c r="AE585" s="2029"/>
      <c r="AF585" s="2029"/>
      <c r="AG585" s="2029"/>
      <c r="AH585" s="2029"/>
      <c r="AI585" s="2029"/>
      <c r="AJ585" s="2030"/>
    </row>
    <row r="586" spans="1:67" ht="15" customHeight="1" x14ac:dyDescent="0.4">
      <c r="A586" s="2377"/>
      <c r="B586" s="2378"/>
      <c r="C586" s="1860"/>
      <c r="D586" s="1860"/>
      <c r="E586" s="1860"/>
      <c r="F586" s="1860"/>
      <c r="G586" s="1860"/>
      <c r="H586" s="1860"/>
      <c r="I586" s="1963" t="s">
        <v>7933</v>
      </c>
      <c r="J586" s="1963"/>
      <c r="K586" s="1963"/>
      <c r="L586" s="1963"/>
      <c r="M586" s="1963"/>
      <c r="N586" s="1963"/>
      <c r="O586" s="1963"/>
      <c r="P586" s="1963"/>
      <c r="Q586" s="1963"/>
      <c r="R586" s="1963"/>
      <c r="S586" s="1963"/>
      <c r="T586" s="1963"/>
      <c r="U586" s="1963"/>
      <c r="V586" s="1963"/>
      <c r="W586" s="1963"/>
      <c r="X586" s="1963"/>
      <c r="Y586" s="1963"/>
      <c r="Z586" s="1963"/>
      <c r="AA586" s="1963"/>
      <c r="AB586" s="1963"/>
      <c r="AC586" s="1963"/>
      <c r="AD586" s="1963"/>
      <c r="AE586" s="1963"/>
      <c r="AF586" s="1963"/>
      <c r="AG586" s="1963"/>
      <c r="AH586" s="1963"/>
      <c r="AI586" s="1963"/>
      <c r="AJ586" s="1964"/>
    </row>
    <row r="587" spans="1:67" ht="15" customHeight="1" x14ac:dyDescent="0.4">
      <c r="A587" s="2377"/>
      <c r="B587" s="2378"/>
      <c r="C587" s="1860" t="s">
        <v>1354</v>
      </c>
      <c r="D587" s="1860"/>
      <c r="E587" s="1860"/>
      <c r="F587" s="1860"/>
      <c r="G587" s="1860"/>
      <c r="H587" s="1860"/>
      <c r="I587" s="2705">
        <v>1</v>
      </c>
      <c r="J587" s="2706"/>
      <c r="K587" s="2706"/>
      <c r="L587" s="2706"/>
      <c r="M587" s="2706"/>
      <c r="N587" s="2706"/>
      <c r="O587" s="2706"/>
      <c r="P587" s="2706"/>
      <c r="Q587" s="2706"/>
      <c r="R587" s="2706"/>
      <c r="S587" s="2706"/>
      <c r="T587" s="2706"/>
      <c r="U587" s="2706"/>
      <c r="V587" s="2706"/>
      <c r="W587" s="2706"/>
      <c r="X587" s="2706"/>
      <c r="Y587" s="2706"/>
      <c r="Z587" s="2706"/>
      <c r="AA587" s="2706"/>
      <c r="AB587" s="2706"/>
      <c r="AC587" s="2706"/>
      <c r="AD587" s="2706"/>
      <c r="AE587" s="2706"/>
      <c r="AF587" s="2706"/>
      <c r="AG587" s="2706"/>
      <c r="AH587" s="2706"/>
      <c r="AI587" s="2706"/>
      <c r="AJ587" s="2707"/>
    </row>
    <row r="588" spans="1:67" ht="15" customHeight="1" x14ac:dyDescent="0.4">
      <c r="A588" s="2377"/>
      <c r="B588" s="2378"/>
      <c r="C588" s="1860" t="s">
        <v>8606</v>
      </c>
      <c r="D588" s="1860"/>
      <c r="E588" s="1860"/>
      <c r="F588" s="1860"/>
      <c r="G588" s="1860"/>
      <c r="H588" s="1860"/>
      <c r="I588" s="1860" t="s">
        <v>9071</v>
      </c>
      <c r="J588" s="1860"/>
      <c r="K588" s="1860"/>
      <c r="L588" s="1860"/>
      <c r="M588" s="1911" t="s">
        <v>7933</v>
      </c>
      <c r="N588" s="1911"/>
      <c r="O588" s="1911"/>
      <c r="P588" s="1911"/>
      <c r="Q588" s="1911"/>
      <c r="R588" s="1911"/>
      <c r="S588" s="1911"/>
      <c r="T588" s="1911"/>
      <c r="U588" s="1911"/>
      <c r="V588" s="1911"/>
      <c r="W588" s="1860" t="s">
        <v>8607</v>
      </c>
      <c r="X588" s="1860"/>
      <c r="Y588" s="1860"/>
      <c r="Z588" s="1860"/>
      <c r="AA588" s="1918" t="s">
        <v>7933</v>
      </c>
      <c r="AB588" s="2018"/>
      <c r="AC588" s="2018"/>
      <c r="AD588" s="2018"/>
      <c r="AE588" s="2018"/>
      <c r="AF588" s="2018"/>
      <c r="AG588" s="2018"/>
      <c r="AH588" s="2018"/>
      <c r="AI588" s="2018"/>
      <c r="AJ588" s="2019"/>
    </row>
    <row r="589" spans="1:67" ht="15" customHeight="1" x14ac:dyDescent="0.4">
      <c r="A589" s="2377"/>
      <c r="B589" s="2378"/>
      <c r="C589" s="2667" t="s">
        <v>9009</v>
      </c>
      <c r="D589" s="2668"/>
      <c r="E589" s="2668"/>
      <c r="F589" s="2668"/>
      <c r="G589" s="2668"/>
      <c r="H589" s="2669"/>
      <c r="I589" s="2695"/>
      <c r="J589" s="2696"/>
      <c r="K589" s="2696"/>
      <c r="L589" s="2696"/>
      <c r="M589" s="2696"/>
      <c r="N589" s="2696"/>
      <c r="O589" s="2696"/>
      <c r="P589" s="2696"/>
      <c r="Q589" s="2696"/>
      <c r="R589" s="2696"/>
      <c r="S589" s="2696"/>
      <c r="T589" s="2696"/>
      <c r="U589" s="2696"/>
      <c r="V589" s="2696"/>
      <c r="W589" s="2696"/>
      <c r="X589" s="2696"/>
      <c r="Y589" s="2696"/>
      <c r="Z589" s="2696"/>
      <c r="AA589" s="2696"/>
      <c r="AB589" s="2696"/>
      <c r="AC589" s="2696"/>
      <c r="AD589" s="2696"/>
      <c r="AE589" s="2696"/>
      <c r="AF589" s="2696"/>
      <c r="AG589" s="2696"/>
      <c r="AH589" s="2696"/>
      <c r="AI589" s="2696"/>
      <c r="AJ589" s="2697"/>
    </row>
    <row r="590" spans="1:67" ht="18" customHeight="1" x14ac:dyDescent="0.4">
      <c r="A590" s="2377"/>
      <c r="B590" s="2378"/>
      <c r="C590" s="2667" t="s">
        <v>9010</v>
      </c>
      <c r="D590" s="2668"/>
      <c r="E590" s="2668"/>
      <c r="F590" s="2668"/>
      <c r="G590" s="2668"/>
      <c r="H590" s="2669"/>
      <c r="I590" s="2167">
        <v>4</v>
      </c>
      <c r="J590" s="2168"/>
      <c r="K590" s="2168"/>
      <c r="L590" s="2168"/>
      <c r="M590" s="2168"/>
      <c r="N590" s="2168"/>
      <c r="O590" s="2168"/>
      <c r="P590" s="2168"/>
      <c r="Q590" s="2168"/>
      <c r="R590" s="2168"/>
      <c r="S590" s="2168"/>
      <c r="T590" s="2168"/>
      <c r="U590" s="2168"/>
      <c r="V590" s="2168"/>
      <c r="W590" s="2168"/>
      <c r="X590" s="2168"/>
      <c r="Y590" s="2168"/>
      <c r="Z590" s="2671" t="s">
        <v>9011</v>
      </c>
      <c r="AA590" s="2671"/>
      <c r="AB590" s="2671"/>
      <c r="AC590" s="2671"/>
      <c r="AD590" s="2671"/>
      <c r="AE590" s="2715"/>
      <c r="AF590" s="2716"/>
      <c r="AG590" s="2716"/>
      <c r="AH590" s="2716"/>
      <c r="AI590" s="2716"/>
      <c r="AJ590" s="2717"/>
    </row>
    <row r="591" spans="1:67" ht="15" customHeight="1" x14ac:dyDescent="0.4">
      <c r="A591" s="2377"/>
      <c r="B591" s="2378"/>
      <c r="C591" s="2667" t="s">
        <v>9012</v>
      </c>
      <c r="D591" s="2668"/>
      <c r="E591" s="2668"/>
      <c r="F591" s="2668"/>
      <c r="G591" s="2668"/>
      <c r="H591" s="2669"/>
      <c r="I591" s="2695"/>
      <c r="J591" s="2696"/>
      <c r="K591" s="2696"/>
      <c r="L591" s="2696"/>
      <c r="M591" s="2696"/>
      <c r="N591" s="2696"/>
      <c r="O591" s="2696"/>
      <c r="P591" s="2696"/>
      <c r="Q591" s="2696"/>
      <c r="R591" s="2696"/>
      <c r="S591" s="2696"/>
      <c r="T591" s="2696"/>
      <c r="U591" s="2696"/>
      <c r="V591" s="2696"/>
      <c r="W591" s="2696"/>
      <c r="X591" s="2696"/>
      <c r="Y591" s="2696"/>
      <c r="Z591" s="2696"/>
      <c r="AA591" s="2696"/>
      <c r="AB591" s="2696"/>
      <c r="AC591" s="2696"/>
      <c r="AD591" s="2696"/>
      <c r="AE591" s="2696"/>
      <c r="AF591" s="2696"/>
      <c r="AG591" s="2696"/>
      <c r="AH591" s="2696"/>
      <c r="AI591" s="2696"/>
      <c r="AJ591" s="2697"/>
    </row>
    <row r="592" spans="1:67" ht="15" customHeight="1" x14ac:dyDescent="0.4">
      <c r="A592" s="2377"/>
      <c r="B592" s="2378"/>
      <c r="C592" s="2698" t="s">
        <v>9013</v>
      </c>
      <c r="D592" s="2668"/>
      <c r="E592" s="2668"/>
      <c r="F592" s="2668"/>
      <c r="G592" s="2668"/>
      <c r="H592" s="2669"/>
      <c r="I592" s="1884" t="s">
        <v>9014</v>
      </c>
      <c r="J592" s="1909"/>
      <c r="K592" s="2685"/>
      <c r="L592" s="2685"/>
      <c r="M592" s="2685"/>
      <c r="N592" s="2685"/>
      <c r="O592" s="2685"/>
      <c r="P592" s="1916" t="s">
        <v>9015</v>
      </c>
      <c r="Q592" s="2681"/>
      <c r="R592" s="1884" t="s">
        <v>9016</v>
      </c>
      <c r="S592" s="1909"/>
      <c r="T592" s="2685"/>
      <c r="U592" s="2685"/>
      <c r="V592" s="2685"/>
      <c r="W592" s="2685"/>
      <c r="X592" s="2685"/>
      <c r="Y592" s="1916" t="s">
        <v>9015</v>
      </c>
      <c r="Z592" s="1916"/>
      <c r="AA592" s="2702" t="s">
        <v>9017</v>
      </c>
      <c r="AB592" s="2703"/>
      <c r="AC592" s="2704"/>
      <c r="AD592" s="2685"/>
      <c r="AE592" s="2685"/>
      <c r="AF592" s="2685"/>
      <c r="AG592" s="2685"/>
      <c r="AH592" s="2685"/>
      <c r="AI592" s="1916" t="s">
        <v>9015</v>
      </c>
      <c r="AJ592" s="1917"/>
    </row>
    <row r="593" spans="1:42" ht="27" customHeight="1" x14ac:dyDescent="0.4">
      <c r="A593" s="2377"/>
      <c r="B593" s="2378"/>
      <c r="C593" s="2699"/>
      <c r="D593" s="2700"/>
      <c r="E593" s="2700"/>
      <c r="F593" s="2700"/>
      <c r="G593" s="2700"/>
      <c r="H593" s="2701"/>
      <c r="I593" s="1884" t="s">
        <v>9018</v>
      </c>
      <c r="J593" s="1981"/>
      <c r="K593" s="1981"/>
      <c r="L593" s="1909"/>
      <c r="M593" s="2685"/>
      <c r="N593" s="2685"/>
      <c r="O593" s="2685"/>
      <c r="P593" s="1916" t="s">
        <v>9019</v>
      </c>
      <c r="Q593" s="2681"/>
      <c r="R593" s="1884" t="s">
        <v>9020</v>
      </c>
      <c r="S593" s="1981"/>
      <c r="T593" s="1981"/>
      <c r="U593" s="1981"/>
      <c r="V593" s="1981"/>
      <c r="W593" s="1981"/>
      <c r="X593" s="1909"/>
      <c r="Y593" s="1972"/>
      <c r="Z593" s="1973"/>
      <c r="AA593" s="1973"/>
      <c r="AB593" s="1973"/>
      <c r="AC593" s="1973"/>
      <c r="AD593" s="1973"/>
      <c r="AE593" s="1973"/>
      <c r="AF593" s="1973"/>
      <c r="AG593" s="1973"/>
      <c r="AH593" s="1973"/>
      <c r="AI593" s="1973"/>
      <c r="AJ593" s="1974"/>
    </row>
    <row r="594" spans="1:42" ht="15" customHeight="1" x14ac:dyDescent="0.4">
      <c r="A594" s="2377"/>
      <c r="B594" s="2378"/>
      <c r="C594" s="2670" t="s">
        <v>9021</v>
      </c>
      <c r="D594" s="2671"/>
      <c r="E594" s="2671"/>
      <c r="F594" s="2671"/>
      <c r="G594" s="2671"/>
      <c r="H594" s="2672"/>
      <c r="I594" s="1919"/>
      <c r="J594" s="1920"/>
      <c r="K594" s="1920"/>
      <c r="L594" s="1920"/>
      <c r="M594" s="1920"/>
      <c r="N594" s="1920"/>
      <c r="O594" s="1920"/>
      <c r="P594" s="1916" t="s">
        <v>8694</v>
      </c>
      <c r="Q594" s="2681"/>
      <c r="R594" s="2682"/>
      <c r="S594" s="2683"/>
      <c r="T594" s="2683"/>
      <c r="U594" s="2683"/>
      <c r="V594" s="2683"/>
      <c r="W594" s="2683"/>
      <c r="X594" s="2683"/>
      <c r="Y594" s="2683"/>
      <c r="Z594" s="2683"/>
      <c r="AA594" s="2683"/>
      <c r="AB594" s="2683"/>
      <c r="AC594" s="2683"/>
      <c r="AD594" s="2683"/>
      <c r="AE594" s="2683"/>
      <c r="AF594" s="2683"/>
      <c r="AG594" s="2683"/>
      <c r="AH594" s="2683"/>
      <c r="AI594" s="2683"/>
      <c r="AJ594" s="2684"/>
    </row>
    <row r="595" spans="1:42" ht="15" customHeight="1" x14ac:dyDescent="0.4">
      <c r="A595" s="2377"/>
      <c r="B595" s="2378"/>
      <c r="C595" s="2670" t="s">
        <v>9022</v>
      </c>
      <c r="D595" s="2671"/>
      <c r="E595" s="2671"/>
      <c r="F595" s="2671"/>
      <c r="G595" s="2671"/>
      <c r="H595" s="2672"/>
      <c r="I595" s="1919"/>
      <c r="J595" s="1920"/>
      <c r="K595" s="1920"/>
      <c r="L595" s="1920"/>
      <c r="M595" s="1920"/>
      <c r="N595" s="1920"/>
      <c r="O595" s="1920"/>
      <c r="P595" s="1916" t="s">
        <v>9023</v>
      </c>
      <c r="Q595" s="2681"/>
      <c r="R595" s="1884" t="s">
        <v>9024</v>
      </c>
      <c r="S595" s="1981"/>
      <c r="T595" s="1981"/>
      <c r="U595" s="1981"/>
      <c r="V595" s="1981"/>
      <c r="W595" s="1909"/>
      <c r="X595" s="1919"/>
      <c r="Y595" s="1920"/>
      <c r="Z595" s="1920"/>
      <c r="AA595" s="1920"/>
      <c r="AB595" s="1920"/>
      <c r="AC595" s="1920"/>
      <c r="AD595" s="1920"/>
      <c r="AE595" s="1916" t="s">
        <v>9023</v>
      </c>
      <c r="AF595" s="1916"/>
      <c r="AG595" s="1916"/>
      <c r="AH595" s="1916"/>
      <c r="AI595" s="1916"/>
      <c r="AJ595" s="1917"/>
    </row>
    <row r="596" spans="1:42" ht="15" customHeight="1" x14ac:dyDescent="0.15">
      <c r="A596" s="2679" t="s">
        <v>9081</v>
      </c>
      <c r="B596" s="2680"/>
      <c r="C596" s="2670" t="s">
        <v>9025</v>
      </c>
      <c r="D596" s="2671"/>
      <c r="E596" s="2671"/>
      <c r="F596" s="2671"/>
      <c r="G596" s="2671"/>
      <c r="H596" s="2671"/>
      <c r="I596" s="2671"/>
      <c r="J596" s="2671"/>
      <c r="K596" s="2671"/>
      <c r="L596" s="2671"/>
      <c r="M596" s="2671"/>
      <c r="N596" s="2671"/>
      <c r="O596" s="2671"/>
      <c r="P596" s="2671"/>
      <c r="Q596" s="2672"/>
      <c r="R596" s="1920"/>
      <c r="S596" s="1920"/>
      <c r="T596" s="1920"/>
      <c r="U596" s="1920"/>
      <c r="V596" s="1920"/>
      <c r="W596" s="1920"/>
      <c r="X596" s="1920"/>
      <c r="Y596" s="1920"/>
      <c r="Z596" s="1920"/>
      <c r="AA596" s="1920"/>
      <c r="AB596" s="1920"/>
      <c r="AC596" s="1920"/>
      <c r="AD596" s="1920"/>
      <c r="AE596" s="1916" t="s">
        <v>9045</v>
      </c>
      <c r="AF596" s="1916"/>
      <c r="AG596" s="1916"/>
      <c r="AH596" s="1916"/>
      <c r="AI596" s="1916"/>
      <c r="AJ596" s="1917"/>
    </row>
    <row r="597" spans="1:42" ht="18" customHeight="1" x14ac:dyDescent="0.15">
      <c r="A597" s="808"/>
      <c r="B597" s="809"/>
      <c r="C597" s="2670" t="s">
        <v>8641</v>
      </c>
      <c r="D597" s="2671"/>
      <c r="E597" s="2671"/>
      <c r="F597" s="2671"/>
      <c r="G597" s="2671"/>
      <c r="H597" s="2672"/>
      <c r="I597" s="1982"/>
      <c r="J597" s="1983"/>
      <c r="K597" s="1983"/>
      <c r="L597" s="1983"/>
      <c r="M597" s="1983"/>
      <c r="N597" s="1983"/>
      <c r="O597" s="1983"/>
      <c r="P597" s="1983"/>
      <c r="Q597" s="1983"/>
      <c r="R597" s="1983"/>
      <c r="S597" s="1983"/>
      <c r="T597" s="1983"/>
      <c r="U597" s="1983"/>
      <c r="V597" s="1983"/>
      <c r="W597" s="1983"/>
      <c r="X597" s="1983"/>
      <c r="Y597" s="1983"/>
      <c r="Z597" s="1983"/>
      <c r="AA597" s="1983"/>
      <c r="AB597" s="1983"/>
      <c r="AC597" s="1983"/>
      <c r="AD597" s="1983"/>
      <c r="AE597" s="1983"/>
      <c r="AF597" s="1983"/>
      <c r="AG597" s="1983"/>
      <c r="AH597" s="1983"/>
      <c r="AI597" s="1983"/>
      <c r="AJ597" s="1984"/>
      <c r="AL597" s="626" t="b">
        <v>0</v>
      </c>
      <c r="AM597" s="626" t="b">
        <v>0</v>
      </c>
      <c r="AN597" s="626" t="b">
        <v>0</v>
      </c>
    </row>
    <row r="598" spans="1:42" ht="15" customHeight="1" x14ac:dyDescent="0.15">
      <c r="A598" s="808"/>
      <c r="B598" s="809"/>
      <c r="C598" s="2667" t="s">
        <v>1909</v>
      </c>
      <c r="D598" s="2668"/>
      <c r="E598" s="2668"/>
      <c r="F598" s="2668"/>
      <c r="G598" s="2668"/>
      <c r="H598" s="2669"/>
      <c r="I598" s="1972"/>
      <c r="J598" s="1973"/>
      <c r="K598" s="1973"/>
      <c r="L598" s="1973"/>
      <c r="M598" s="1973"/>
      <c r="N598" s="1973"/>
      <c r="O598" s="1973"/>
      <c r="P598" s="1973"/>
      <c r="Q598" s="1973"/>
      <c r="R598" s="1973"/>
      <c r="S598" s="1973"/>
      <c r="T598" s="1973"/>
      <c r="U598" s="1973"/>
      <c r="V598" s="1973"/>
      <c r="W598" s="1973"/>
      <c r="X598" s="1973"/>
      <c r="Y598" s="1973"/>
      <c r="Z598" s="1973"/>
      <c r="AA598" s="1973"/>
      <c r="AB598" s="1973"/>
      <c r="AC598" s="1973"/>
      <c r="AD598" s="1973"/>
      <c r="AE598" s="1973"/>
      <c r="AF598" s="1973"/>
      <c r="AG598" s="1973"/>
      <c r="AH598" s="1973"/>
      <c r="AI598" s="1973"/>
      <c r="AJ598" s="1974"/>
    </row>
    <row r="599" spans="1:42" ht="15" customHeight="1" x14ac:dyDescent="0.15">
      <c r="A599" s="808"/>
      <c r="B599" s="809"/>
      <c r="C599" s="2670" t="s">
        <v>8643</v>
      </c>
      <c r="D599" s="2671"/>
      <c r="E599" s="2671"/>
      <c r="F599" s="2671"/>
      <c r="G599" s="2671"/>
      <c r="H599" s="2672"/>
      <c r="I599" s="1972"/>
      <c r="J599" s="1973"/>
      <c r="K599" s="1973"/>
      <c r="L599" s="1973"/>
      <c r="M599" s="1973"/>
      <c r="N599" s="1973"/>
      <c r="O599" s="1973"/>
      <c r="P599" s="1973"/>
      <c r="Q599" s="1973"/>
      <c r="R599" s="1973"/>
      <c r="S599" s="1973"/>
      <c r="T599" s="1973"/>
      <c r="U599" s="1973"/>
      <c r="V599" s="1973"/>
      <c r="W599" s="1973"/>
      <c r="X599" s="1973"/>
      <c r="Y599" s="1973"/>
      <c r="Z599" s="1973"/>
      <c r="AA599" s="1973"/>
      <c r="AB599" s="1973"/>
      <c r="AC599" s="1973"/>
      <c r="AD599" s="1973"/>
      <c r="AE599" s="1973"/>
      <c r="AF599" s="1973"/>
      <c r="AG599" s="1973"/>
      <c r="AH599" s="1973"/>
      <c r="AI599" s="1973"/>
      <c r="AJ599" s="1974"/>
    </row>
    <row r="600" spans="1:42" ht="22.5" hidden="1" customHeight="1" x14ac:dyDescent="0.15">
      <c r="A600" s="808"/>
      <c r="B600" s="809"/>
      <c r="C600" s="855" t="s">
        <v>8849</v>
      </c>
      <c r="D600" s="2673" t="s">
        <v>9082</v>
      </c>
      <c r="E600" s="2674"/>
      <c r="F600" s="2674"/>
      <c r="G600" s="2674"/>
      <c r="H600" s="2675"/>
      <c r="I600" s="811"/>
      <c r="J600" s="846"/>
      <c r="K600" s="846"/>
      <c r="L600" s="846"/>
      <c r="M600" s="846"/>
      <c r="N600" s="847"/>
      <c r="O600" s="847"/>
      <c r="P600" s="856"/>
      <c r="Q600" s="815"/>
      <c r="R600" s="816"/>
      <c r="S600" s="816"/>
      <c r="T600" s="817">
        <v>3</v>
      </c>
      <c r="U600" s="818"/>
      <c r="V600" s="2676"/>
      <c r="W600" s="2677"/>
      <c r="X600" s="2677"/>
      <c r="Y600" s="2677"/>
      <c r="Z600" s="2677"/>
      <c r="AA600" s="2678"/>
      <c r="AB600" s="1889"/>
      <c r="AC600" s="2396"/>
      <c r="AD600" s="2396"/>
      <c r="AE600" s="2396"/>
      <c r="AF600" s="2396"/>
      <c r="AG600" s="2396"/>
      <c r="AH600" s="2396"/>
      <c r="AI600" s="2396"/>
      <c r="AJ600" s="2397"/>
      <c r="AM600" s="627">
        <v>0</v>
      </c>
      <c r="AO600" s="627">
        <v>2</v>
      </c>
      <c r="AP600" s="627">
        <v>2</v>
      </c>
    </row>
    <row r="601" spans="1:42" ht="23.1" customHeight="1" x14ac:dyDescent="0.15">
      <c r="A601" s="808"/>
      <c r="B601" s="809"/>
      <c r="C601" s="2645" t="s">
        <v>8849</v>
      </c>
      <c r="D601" s="2648" t="s">
        <v>9028</v>
      </c>
      <c r="E601" s="2649"/>
      <c r="F601" s="2649"/>
      <c r="G601" s="2649"/>
      <c r="H601" s="2650"/>
      <c r="I601" s="862">
        <v>1</v>
      </c>
      <c r="J601" s="863" t="str">
        <f>IF(ISNA(VLOOKUP(I601, 出力変換_夜間支援等体制加算,4,FALSE)),0, VLOOKUP(I601, 出力変換_夜間支援等体制加算,4,FALSE)) &amp; ""</f>
        <v>1</v>
      </c>
      <c r="K601" s="864" t="s">
        <v>9041</v>
      </c>
      <c r="L601" s="863" t="str">
        <f>IF(ISNA(VLOOKUP(K601, 取込変換_夜間支援等体制加算,2,FALSE)),1, VLOOKUP(K601, 取込変換_夜間支援等体制加算,2,FALSE)) &amp; ""</f>
        <v>1</v>
      </c>
      <c r="M601" s="865"/>
      <c r="N601" s="865"/>
      <c r="O601" s="865"/>
      <c r="P601" s="866"/>
      <c r="Q601" s="2651" t="s">
        <v>9042</v>
      </c>
      <c r="R601" s="2652"/>
      <c r="S601" s="2652"/>
      <c r="T601" s="2652"/>
      <c r="U601" s="2653"/>
      <c r="V601" s="2518"/>
      <c r="W601" s="2519"/>
      <c r="X601" s="2519"/>
      <c r="Y601" s="2519"/>
      <c r="Z601" s="2519"/>
      <c r="AA601" s="2654"/>
      <c r="AB601" s="1889"/>
      <c r="AC601" s="2396"/>
      <c r="AD601" s="2396"/>
      <c r="AE601" s="2396"/>
      <c r="AF601" s="2396"/>
      <c r="AG601" s="2396"/>
      <c r="AH601" s="2396"/>
      <c r="AI601" s="2396"/>
      <c r="AJ601" s="2397"/>
      <c r="AL601" s="627">
        <v>2</v>
      </c>
      <c r="AM601" s="627">
        <v>0</v>
      </c>
    </row>
    <row r="602" spans="1:42" ht="23.1" customHeight="1" x14ac:dyDescent="0.15">
      <c r="A602" s="808"/>
      <c r="B602" s="809"/>
      <c r="C602" s="2646"/>
      <c r="D602" s="2655" t="s">
        <v>9031</v>
      </c>
      <c r="E602" s="2656"/>
      <c r="F602" s="2656"/>
      <c r="G602" s="2656"/>
      <c r="H602" s="2657"/>
      <c r="I602" s="604"/>
      <c r="J602" s="822"/>
      <c r="K602" s="606"/>
      <c r="L602" s="823"/>
      <c r="M602" s="824"/>
      <c r="N602" s="825"/>
      <c r="P602" s="826" t="s">
        <v>8694</v>
      </c>
      <c r="Q602" s="2658" t="s">
        <v>9032</v>
      </c>
      <c r="R602" s="2659"/>
      <c r="S602" s="2659"/>
      <c r="T602" s="2659"/>
      <c r="U602" s="2659"/>
      <c r="V602" s="2659"/>
      <c r="W602" s="2659"/>
      <c r="X602" s="2659"/>
      <c r="Y602" s="2659"/>
      <c r="Z602" s="2659"/>
      <c r="AA602" s="2660"/>
      <c r="AB602" s="2112"/>
      <c r="AC602" s="2113"/>
      <c r="AD602" s="2113"/>
      <c r="AE602" s="2113"/>
      <c r="AF602" s="2113"/>
      <c r="AG602" s="2113"/>
      <c r="AH602" s="2113"/>
      <c r="AI602" s="2113"/>
      <c r="AJ602" s="2635"/>
      <c r="AM602" s="627">
        <v>0</v>
      </c>
    </row>
    <row r="603" spans="1:42" ht="22.9" customHeight="1" x14ac:dyDescent="0.15">
      <c r="A603" s="808"/>
      <c r="B603" s="809"/>
      <c r="C603" s="2646"/>
      <c r="D603" s="2661" t="s">
        <v>9033</v>
      </c>
      <c r="E603" s="2662"/>
      <c r="F603" s="2662"/>
      <c r="G603" s="2662"/>
      <c r="H603" s="2663"/>
      <c r="I603" s="819">
        <v>1</v>
      </c>
      <c r="J603" s="820" t="str">
        <f>IF(ISNA(VLOOKUP(I603, 出力変換_夜間支援等体制加算Ⅰ加配職員体制の有無_付7,4,FALSE)),0, VLOOKUP(I603, 出力変換_夜間支援等体制加算Ⅰ加配職員体制の有無_付7,4,FALSE)) &amp; ""</f>
        <v>01</v>
      </c>
      <c r="K603" s="821" t="s">
        <v>9083</v>
      </c>
      <c r="L603" s="820" t="str">
        <f>IF(ISNA(VLOOKUP(K603, 取込変換_夜間支援等体制加算Ⅰ加配職員体制の有無_付7,2,FALSE)),1, VLOOKUP(K603, 取込変換_夜間支援等体制加算Ⅰ加配職員体制の有無_付7,2,FALSE)) &amp; ""</f>
        <v>1</v>
      </c>
      <c r="M603" s="819"/>
      <c r="N603" s="819"/>
      <c r="O603" s="819"/>
      <c r="P603" s="819"/>
      <c r="Q603" s="2664"/>
      <c r="R603" s="2665"/>
      <c r="S603" s="2665"/>
      <c r="T603" s="2665"/>
      <c r="U603" s="2665"/>
      <c r="V603" s="2665"/>
      <c r="W603" s="2665"/>
      <c r="X603" s="2665"/>
      <c r="Y603" s="2665"/>
      <c r="Z603" s="2665"/>
      <c r="AA603" s="2666"/>
      <c r="AB603" s="1889"/>
      <c r="AC603" s="2396"/>
      <c r="AD603" s="2396"/>
      <c r="AE603" s="2396"/>
      <c r="AF603" s="2396"/>
      <c r="AG603" s="2396"/>
      <c r="AH603" s="2396"/>
      <c r="AI603" s="2396"/>
      <c r="AJ603" s="2397"/>
    </row>
    <row r="604" spans="1:42" ht="18" customHeight="1" thickBot="1" x14ac:dyDescent="0.2">
      <c r="A604" s="827"/>
      <c r="B604" s="828"/>
      <c r="C604" s="2647"/>
      <c r="D604" s="2642" t="s">
        <v>9034</v>
      </c>
      <c r="E604" s="2643"/>
      <c r="F604" s="2643"/>
      <c r="G604" s="2643"/>
      <c r="H604" s="2644"/>
      <c r="I604" s="829">
        <v>1</v>
      </c>
      <c r="J604" s="830"/>
      <c r="K604" s="830"/>
      <c r="L604" s="830"/>
      <c r="M604" s="830"/>
      <c r="N604" s="831"/>
      <c r="O604" s="831"/>
      <c r="P604" s="831"/>
      <c r="Q604" s="831"/>
      <c r="R604" s="831"/>
      <c r="S604" s="831"/>
      <c r="T604" s="832"/>
      <c r="U604" s="832"/>
      <c r="V604" s="832"/>
      <c r="W604" s="832"/>
      <c r="X604" s="832"/>
      <c r="Y604" s="832"/>
      <c r="Z604" s="832"/>
      <c r="AA604" s="832"/>
      <c r="AB604" s="832"/>
      <c r="AC604" s="832"/>
      <c r="AD604" s="832"/>
      <c r="AE604" s="832"/>
      <c r="AF604" s="832"/>
      <c r="AG604" s="832"/>
      <c r="AH604" s="832"/>
      <c r="AI604" s="832"/>
      <c r="AJ604" s="833"/>
    </row>
    <row r="605" spans="1:42" ht="18" hidden="1" customHeight="1" x14ac:dyDescent="0.15">
      <c r="A605" s="835" t="s">
        <v>8755</v>
      </c>
      <c r="B605" s="836"/>
      <c r="C605" s="845"/>
      <c r="D605" s="838"/>
      <c r="E605" s="839"/>
      <c r="F605" s="839"/>
      <c r="G605" s="839"/>
      <c r="H605" s="840"/>
      <c r="I605" s="873"/>
      <c r="J605" s="841"/>
      <c r="K605" s="841"/>
      <c r="L605" s="841"/>
      <c r="M605" s="841"/>
      <c r="N605" s="841"/>
      <c r="O605" s="841"/>
      <c r="P605" s="841"/>
      <c r="Q605" s="841"/>
      <c r="R605" s="841"/>
      <c r="S605" s="841"/>
      <c r="T605" s="841"/>
      <c r="U605" s="841"/>
      <c r="V605" s="841"/>
      <c r="W605" s="841"/>
      <c r="X605" s="841"/>
      <c r="Y605" s="841"/>
      <c r="Z605" s="841"/>
      <c r="AA605" s="841"/>
      <c r="AB605" s="841"/>
      <c r="AC605" s="841"/>
      <c r="AD605" s="841"/>
      <c r="AE605" s="841"/>
      <c r="AF605" s="841"/>
      <c r="AG605" s="841"/>
      <c r="AH605" s="841"/>
      <c r="AI605" s="841"/>
      <c r="AJ605" s="841"/>
    </row>
    <row r="606" spans="1:42" ht="18" hidden="1" customHeight="1" x14ac:dyDescent="0.15">
      <c r="A606" s="835" t="s">
        <v>8755</v>
      </c>
      <c r="B606" s="836"/>
      <c r="C606" s="845"/>
      <c r="D606" s="838"/>
      <c r="E606" s="839"/>
      <c r="F606" s="839"/>
      <c r="G606" s="839"/>
      <c r="H606" s="840"/>
      <c r="I606" s="873"/>
      <c r="J606" s="841"/>
      <c r="K606" s="841"/>
      <c r="L606" s="841"/>
      <c r="M606" s="841"/>
      <c r="N606" s="841"/>
      <c r="O606" s="841"/>
      <c r="P606" s="841"/>
      <c r="Q606" s="841"/>
      <c r="R606" s="841"/>
      <c r="S606" s="841"/>
      <c r="T606" s="841"/>
      <c r="U606" s="841"/>
      <c r="V606" s="841"/>
      <c r="W606" s="841"/>
      <c r="X606" s="841"/>
      <c r="Y606" s="841"/>
      <c r="Z606" s="841"/>
      <c r="AA606" s="841"/>
      <c r="AB606" s="841"/>
      <c r="AC606" s="841"/>
      <c r="AD606" s="841"/>
      <c r="AE606" s="841"/>
      <c r="AF606" s="841"/>
      <c r="AG606" s="841"/>
      <c r="AH606" s="841"/>
      <c r="AI606" s="841"/>
      <c r="AJ606" s="841"/>
    </row>
    <row r="607" spans="1:42" ht="18" hidden="1" customHeight="1" x14ac:dyDescent="0.15">
      <c r="A607" s="835" t="s">
        <v>8755</v>
      </c>
      <c r="B607" s="836"/>
      <c r="C607" s="845"/>
      <c r="D607" s="838"/>
      <c r="E607" s="839"/>
      <c r="F607" s="839"/>
      <c r="G607" s="839"/>
      <c r="H607" s="840"/>
      <c r="I607" s="873"/>
      <c r="J607" s="841"/>
      <c r="K607" s="841"/>
      <c r="L607" s="841"/>
      <c r="M607" s="841"/>
      <c r="N607" s="841"/>
      <c r="O607" s="841"/>
      <c r="P607" s="841"/>
      <c r="Q607" s="841"/>
      <c r="R607" s="841"/>
      <c r="S607" s="841"/>
      <c r="T607" s="841"/>
      <c r="U607" s="841"/>
      <c r="V607" s="841"/>
      <c r="W607" s="841"/>
      <c r="X607" s="841"/>
      <c r="Y607" s="841"/>
      <c r="Z607" s="841"/>
      <c r="AA607" s="841"/>
      <c r="AB607" s="841"/>
      <c r="AC607" s="841"/>
      <c r="AD607" s="841"/>
      <c r="AE607" s="841"/>
      <c r="AF607" s="841"/>
      <c r="AG607" s="841"/>
      <c r="AH607" s="841"/>
      <c r="AI607" s="841"/>
      <c r="AJ607" s="841"/>
    </row>
    <row r="608" spans="1:42" ht="18" hidden="1" customHeight="1" thickBot="1" x14ac:dyDescent="0.2">
      <c r="A608" s="835" t="s">
        <v>8755</v>
      </c>
      <c r="B608" s="836"/>
      <c r="C608" s="845"/>
      <c r="D608" s="838"/>
      <c r="E608" s="839"/>
      <c r="F608" s="839"/>
      <c r="G608" s="839"/>
      <c r="H608" s="840"/>
      <c r="I608" s="873"/>
      <c r="J608" s="841"/>
      <c r="K608" s="841"/>
      <c r="L608" s="841"/>
      <c r="M608" s="841"/>
      <c r="N608" s="841"/>
      <c r="O608" s="841"/>
      <c r="P608" s="841"/>
      <c r="Q608" s="841"/>
      <c r="R608" s="841"/>
      <c r="S608" s="841"/>
      <c r="T608" s="841"/>
      <c r="U608" s="841"/>
      <c r="V608" s="841"/>
      <c r="W608" s="841"/>
      <c r="X608" s="841"/>
      <c r="Y608" s="841"/>
      <c r="Z608" s="841"/>
      <c r="AA608" s="841"/>
      <c r="AB608" s="841"/>
      <c r="AC608" s="841"/>
      <c r="AD608" s="841"/>
      <c r="AE608" s="841"/>
      <c r="AF608" s="841"/>
      <c r="AG608" s="841"/>
      <c r="AH608" s="841"/>
      <c r="AI608" s="841"/>
      <c r="AJ608" s="841"/>
    </row>
    <row r="609" spans="1:40" ht="15" customHeight="1" x14ac:dyDescent="0.4">
      <c r="A609" s="2375" t="s">
        <v>9007</v>
      </c>
      <c r="B609" s="2376"/>
      <c r="C609" s="2005" t="s">
        <v>9084</v>
      </c>
      <c r="D609" s="2005"/>
      <c r="E609" s="2005"/>
      <c r="F609" s="2005"/>
      <c r="G609" s="2005"/>
      <c r="H609" s="2005"/>
      <c r="I609" s="2686"/>
      <c r="J609" s="2687"/>
      <c r="K609" s="2687"/>
      <c r="L609" s="2687"/>
      <c r="M609" s="2687"/>
      <c r="N609" s="2687"/>
      <c r="O609" s="2687"/>
      <c r="P609" s="2687"/>
      <c r="Q609" s="2687"/>
      <c r="R609" s="2687"/>
      <c r="S609" s="2687"/>
      <c r="T609" s="2687"/>
      <c r="U609" s="2687"/>
      <c r="V609" s="2687"/>
      <c r="W609" s="2687"/>
      <c r="X609" s="2687"/>
      <c r="Y609" s="2687"/>
      <c r="Z609" s="2687"/>
      <c r="AA609" s="2687"/>
      <c r="AB609" s="2687"/>
      <c r="AC609" s="2687"/>
      <c r="AD609" s="2688"/>
      <c r="AE609" s="2689" t="s">
        <v>8696</v>
      </c>
      <c r="AF609" s="2689"/>
      <c r="AG609" s="2689"/>
      <c r="AH609" s="2689"/>
      <c r="AI609" s="2690"/>
      <c r="AJ609" s="2691"/>
    </row>
    <row r="610" spans="1:40" ht="15" customHeight="1" x14ac:dyDescent="0.4">
      <c r="A610" s="2377"/>
      <c r="B610" s="2378"/>
      <c r="C610" s="1952" t="s">
        <v>8602</v>
      </c>
      <c r="D610" s="1952"/>
      <c r="E610" s="1952"/>
      <c r="F610" s="1952"/>
      <c r="G610" s="1952"/>
      <c r="H610" s="1952"/>
      <c r="I610" s="2692"/>
      <c r="J610" s="2693"/>
      <c r="K610" s="2693"/>
      <c r="L610" s="2693"/>
      <c r="M610" s="2693"/>
      <c r="N610" s="2693"/>
      <c r="O610" s="2693"/>
      <c r="P610" s="2693"/>
      <c r="Q610" s="2693"/>
      <c r="R610" s="2693"/>
      <c r="S610" s="2693"/>
      <c r="T610" s="2693"/>
      <c r="U610" s="2693"/>
      <c r="V610" s="2693"/>
      <c r="W610" s="2693"/>
      <c r="X610" s="2693"/>
      <c r="Y610" s="2693"/>
      <c r="Z610" s="2693"/>
      <c r="AA610" s="2693"/>
      <c r="AB610" s="2693"/>
      <c r="AC610" s="2693"/>
      <c r="AD610" s="2693"/>
      <c r="AE610" s="2693"/>
      <c r="AF610" s="2693"/>
      <c r="AG610" s="2693"/>
      <c r="AH610" s="2693"/>
      <c r="AI610" s="2693"/>
      <c r="AJ610" s="2694"/>
    </row>
    <row r="611" spans="1:40" ht="15" customHeight="1" x14ac:dyDescent="0.4">
      <c r="A611" s="2377"/>
      <c r="B611" s="2378"/>
      <c r="C611" s="1860" t="s">
        <v>8603</v>
      </c>
      <c r="D611" s="1860"/>
      <c r="E611" s="1860"/>
      <c r="F611" s="1860"/>
      <c r="G611" s="1860"/>
      <c r="H611" s="1860"/>
      <c r="I611" s="1956" t="s">
        <v>9067</v>
      </c>
      <c r="J611" s="1957"/>
      <c r="K611" s="1958"/>
      <c r="L611" s="1958"/>
      <c r="M611" s="1958"/>
      <c r="N611" s="1958"/>
      <c r="O611" s="1958"/>
      <c r="P611" s="1959"/>
      <c r="Q611" s="1499" t="s">
        <v>8605</v>
      </c>
      <c r="R611" s="1500"/>
      <c r="S611" s="1500"/>
      <c r="T611" s="1500"/>
      <c r="U611" s="1500"/>
      <c r="V611" s="1500"/>
      <c r="W611" s="1500"/>
      <c r="X611" s="1500"/>
      <c r="Y611" s="1500"/>
      <c r="Z611" s="1500"/>
      <c r="AA611" s="1500"/>
      <c r="AB611" s="1500"/>
      <c r="AC611" s="1500"/>
      <c r="AD611" s="1500"/>
      <c r="AE611" s="1500"/>
      <c r="AF611" s="1500"/>
      <c r="AG611" s="1500"/>
      <c r="AH611" s="1500"/>
      <c r="AI611" s="1500"/>
      <c r="AJ611" s="1501"/>
    </row>
    <row r="612" spans="1:40" ht="15" customHeight="1" x14ac:dyDescent="0.4">
      <c r="A612" s="2377"/>
      <c r="B612" s="2378"/>
      <c r="C612" s="1860"/>
      <c r="D612" s="1860"/>
      <c r="E612" s="1860"/>
      <c r="F612" s="1860"/>
      <c r="G612" s="1860"/>
      <c r="H612" s="1860"/>
      <c r="I612" s="2029" t="s">
        <v>7933</v>
      </c>
      <c r="J612" s="2029"/>
      <c r="K612" s="2029"/>
      <c r="L612" s="2029"/>
      <c r="M612" s="2029"/>
      <c r="N612" s="2029"/>
      <c r="O612" s="2029"/>
      <c r="P612" s="2029"/>
      <c r="Q612" s="2029"/>
      <c r="R612" s="2029"/>
      <c r="S612" s="2029"/>
      <c r="T612" s="2029"/>
      <c r="U612" s="2029"/>
      <c r="V612" s="2029"/>
      <c r="W612" s="2029"/>
      <c r="X612" s="2029"/>
      <c r="Y612" s="2029"/>
      <c r="Z612" s="2029"/>
      <c r="AA612" s="2029"/>
      <c r="AB612" s="2029"/>
      <c r="AC612" s="2029"/>
      <c r="AD612" s="2029"/>
      <c r="AE612" s="2029"/>
      <c r="AF612" s="2029"/>
      <c r="AG612" s="2029"/>
      <c r="AH612" s="2029"/>
      <c r="AI612" s="2029"/>
      <c r="AJ612" s="2030"/>
    </row>
    <row r="613" spans="1:40" ht="15" customHeight="1" x14ac:dyDescent="0.4">
      <c r="A613" s="2377"/>
      <c r="B613" s="2378"/>
      <c r="C613" s="1860"/>
      <c r="D613" s="1860"/>
      <c r="E613" s="1860"/>
      <c r="F613" s="1860"/>
      <c r="G613" s="1860"/>
      <c r="H613" s="1860"/>
      <c r="I613" s="1963" t="s">
        <v>7933</v>
      </c>
      <c r="J613" s="1963"/>
      <c r="K613" s="1963"/>
      <c r="L613" s="1963"/>
      <c r="M613" s="1963"/>
      <c r="N613" s="1963"/>
      <c r="O613" s="1963"/>
      <c r="P613" s="1963"/>
      <c r="Q613" s="1963"/>
      <c r="R613" s="1963"/>
      <c r="S613" s="1963"/>
      <c r="T613" s="1963"/>
      <c r="U613" s="1963"/>
      <c r="V613" s="1963"/>
      <c r="W613" s="1963"/>
      <c r="X613" s="1963"/>
      <c r="Y613" s="1963"/>
      <c r="Z613" s="1963"/>
      <c r="AA613" s="1963"/>
      <c r="AB613" s="1963"/>
      <c r="AC613" s="1963"/>
      <c r="AD613" s="1963"/>
      <c r="AE613" s="1963"/>
      <c r="AF613" s="1963"/>
      <c r="AG613" s="1963"/>
      <c r="AH613" s="1963"/>
      <c r="AI613" s="1963"/>
      <c r="AJ613" s="1964"/>
    </row>
    <row r="614" spans="1:40" ht="15" customHeight="1" x14ac:dyDescent="0.4">
      <c r="A614" s="2377"/>
      <c r="B614" s="2378"/>
      <c r="C614" s="1860" t="s">
        <v>1354</v>
      </c>
      <c r="D614" s="1860"/>
      <c r="E614" s="1860"/>
      <c r="F614" s="1860"/>
      <c r="G614" s="1860"/>
      <c r="H614" s="1860"/>
      <c r="I614" s="2705">
        <v>1</v>
      </c>
      <c r="J614" s="2706"/>
      <c r="K614" s="2706"/>
      <c r="L614" s="2706"/>
      <c r="M614" s="2706"/>
      <c r="N614" s="2706"/>
      <c r="O614" s="2706"/>
      <c r="P614" s="2706"/>
      <c r="Q614" s="2706"/>
      <c r="R614" s="2706"/>
      <c r="S614" s="2706"/>
      <c r="T614" s="2706"/>
      <c r="U614" s="2706"/>
      <c r="V614" s="2706"/>
      <c r="W614" s="2706"/>
      <c r="X614" s="2706"/>
      <c r="Y614" s="2706"/>
      <c r="Z614" s="2706"/>
      <c r="AA614" s="2706"/>
      <c r="AB614" s="2706"/>
      <c r="AC614" s="2706"/>
      <c r="AD614" s="2706"/>
      <c r="AE614" s="2706"/>
      <c r="AF614" s="2706"/>
      <c r="AG614" s="2706"/>
      <c r="AH614" s="2706"/>
      <c r="AI614" s="2706"/>
      <c r="AJ614" s="2707"/>
    </row>
    <row r="615" spans="1:40" ht="15" customHeight="1" x14ac:dyDescent="0.4">
      <c r="A615" s="2377"/>
      <c r="B615" s="2378"/>
      <c r="C615" s="1860" t="s">
        <v>8606</v>
      </c>
      <c r="D615" s="1860"/>
      <c r="E615" s="1860"/>
      <c r="F615" s="1860"/>
      <c r="G615" s="1860"/>
      <c r="H615" s="1860"/>
      <c r="I615" s="1860" t="s">
        <v>9037</v>
      </c>
      <c r="J615" s="1860"/>
      <c r="K615" s="1860"/>
      <c r="L615" s="1860"/>
      <c r="M615" s="1911" t="s">
        <v>7933</v>
      </c>
      <c r="N615" s="1911"/>
      <c r="O615" s="1911"/>
      <c r="P615" s="1911"/>
      <c r="Q615" s="1911"/>
      <c r="R615" s="1911"/>
      <c r="S615" s="1911"/>
      <c r="T615" s="1911"/>
      <c r="U615" s="1911"/>
      <c r="V615" s="1911"/>
      <c r="W615" s="1860" t="s">
        <v>8607</v>
      </c>
      <c r="X615" s="1860"/>
      <c r="Y615" s="1860"/>
      <c r="Z615" s="1860"/>
      <c r="AA615" s="1918" t="s">
        <v>7933</v>
      </c>
      <c r="AB615" s="2018"/>
      <c r="AC615" s="2018"/>
      <c r="AD615" s="2018"/>
      <c r="AE615" s="2018"/>
      <c r="AF615" s="2018"/>
      <c r="AG615" s="2018"/>
      <c r="AH615" s="2018"/>
      <c r="AI615" s="2018"/>
      <c r="AJ615" s="2019"/>
    </row>
    <row r="616" spans="1:40" ht="15" customHeight="1" x14ac:dyDescent="0.4">
      <c r="A616" s="2377"/>
      <c r="B616" s="2378"/>
      <c r="C616" s="2667" t="s">
        <v>9009</v>
      </c>
      <c r="D616" s="2668"/>
      <c r="E616" s="2668"/>
      <c r="F616" s="2668"/>
      <c r="G616" s="2668"/>
      <c r="H616" s="2669"/>
      <c r="I616" s="2695"/>
      <c r="J616" s="2696"/>
      <c r="K616" s="2696"/>
      <c r="L616" s="2696"/>
      <c r="M616" s="2696"/>
      <c r="N616" s="2696"/>
      <c r="O616" s="2696"/>
      <c r="P616" s="2696"/>
      <c r="Q616" s="2696"/>
      <c r="R616" s="2696"/>
      <c r="S616" s="2696"/>
      <c r="T616" s="2696"/>
      <c r="U616" s="2696"/>
      <c r="V616" s="2696"/>
      <c r="W616" s="2696"/>
      <c r="X616" s="2696"/>
      <c r="Y616" s="2696"/>
      <c r="Z616" s="2696"/>
      <c r="AA616" s="2696"/>
      <c r="AB616" s="2696"/>
      <c r="AC616" s="2696"/>
      <c r="AD616" s="2696"/>
      <c r="AE616" s="2696"/>
      <c r="AF616" s="2696"/>
      <c r="AG616" s="2696"/>
      <c r="AH616" s="2696"/>
      <c r="AI616" s="2696"/>
      <c r="AJ616" s="2697"/>
    </row>
    <row r="617" spans="1:40" ht="18" customHeight="1" x14ac:dyDescent="0.4">
      <c r="A617" s="2377"/>
      <c r="B617" s="2378"/>
      <c r="C617" s="2667" t="s">
        <v>9010</v>
      </c>
      <c r="D617" s="2668"/>
      <c r="E617" s="2668"/>
      <c r="F617" s="2668"/>
      <c r="G617" s="2668"/>
      <c r="H617" s="2669"/>
      <c r="I617" s="2167">
        <v>4</v>
      </c>
      <c r="J617" s="2168"/>
      <c r="K617" s="2168"/>
      <c r="L617" s="2168"/>
      <c r="M617" s="2168"/>
      <c r="N617" s="2168"/>
      <c r="O617" s="2168"/>
      <c r="P617" s="2168"/>
      <c r="Q617" s="2168"/>
      <c r="R617" s="2168"/>
      <c r="S617" s="2168"/>
      <c r="T617" s="2168"/>
      <c r="U617" s="2168"/>
      <c r="V617" s="2168"/>
      <c r="W617" s="2168"/>
      <c r="X617" s="2168"/>
      <c r="Y617" s="2168"/>
      <c r="Z617" s="2671" t="s">
        <v>9011</v>
      </c>
      <c r="AA617" s="2671"/>
      <c r="AB617" s="2671"/>
      <c r="AC617" s="2671"/>
      <c r="AD617" s="2671"/>
      <c r="AE617" s="2695"/>
      <c r="AF617" s="2696"/>
      <c r="AG617" s="2696"/>
      <c r="AH617" s="2696"/>
      <c r="AI617" s="2696"/>
      <c r="AJ617" s="2697"/>
    </row>
    <row r="618" spans="1:40" ht="15" customHeight="1" x14ac:dyDescent="0.4">
      <c r="A618" s="2377"/>
      <c r="B618" s="2378"/>
      <c r="C618" s="2667" t="s">
        <v>9012</v>
      </c>
      <c r="D618" s="2668"/>
      <c r="E618" s="2668"/>
      <c r="F618" s="2668"/>
      <c r="G618" s="2668"/>
      <c r="H618" s="2669"/>
      <c r="I618" s="2695"/>
      <c r="J618" s="2696"/>
      <c r="K618" s="2696"/>
      <c r="L618" s="2696"/>
      <c r="M618" s="2696"/>
      <c r="N618" s="2696"/>
      <c r="O618" s="2696"/>
      <c r="P618" s="2696"/>
      <c r="Q618" s="2696"/>
      <c r="R618" s="2696"/>
      <c r="S618" s="2696"/>
      <c r="T618" s="2696"/>
      <c r="U618" s="2696"/>
      <c r="V618" s="2696"/>
      <c r="W618" s="2696"/>
      <c r="X618" s="2696"/>
      <c r="Y618" s="2696"/>
      <c r="Z618" s="2696"/>
      <c r="AA618" s="2696"/>
      <c r="AB618" s="2696"/>
      <c r="AC618" s="2696"/>
      <c r="AD618" s="2696"/>
      <c r="AE618" s="2696"/>
      <c r="AF618" s="2696"/>
      <c r="AG618" s="2696"/>
      <c r="AH618" s="2696"/>
      <c r="AI618" s="2696"/>
      <c r="AJ618" s="2697"/>
    </row>
    <row r="619" spans="1:40" ht="15" customHeight="1" x14ac:dyDescent="0.4">
      <c r="A619" s="2377"/>
      <c r="B619" s="2378"/>
      <c r="C619" s="2698" t="s">
        <v>9013</v>
      </c>
      <c r="D619" s="2668"/>
      <c r="E619" s="2668"/>
      <c r="F619" s="2668"/>
      <c r="G619" s="2668"/>
      <c r="H619" s="2669"/>
      <c r="I619" s="1884" t="s">
        <v>9014</v>
      </c>
      <c r="J619" s="1909"/>
      <c r="K619" s="2685"/>
      <c r="L619" s="2685"/>
      <c r="M619" s="2685"/>
      <c r="N619" s="2685"/>
      <c r="O619" s="2685"/>
      <c r="P619" s="1916" t="s">
        <v>9015</v>
      </c>
      <c r="Q619" s="2681"/>
      <c r="R619" s="1884" t="s">
        <v>9016</v>
      </c>
      <c r="S619" s="1909"/>
      <c r="T619" s="2685"/>
      <c r="U619" s="2685"/>
      <c r="V619" s="2685"/>
      <c r="W619" s="2685"/>
      <c r="X619" s="2685"/>
      <c r="Y619" s="1916" t="s">
        <v>9015</v>
      </c>
      <c r="Z619" s="1916"/>
      <c r="AA619" s="2702" t="s">
        <v>9017</v>
      </c>
      <c r="AB619" s="2703"/>
      <c r="AC619" s="2704"/>
      <c r="AD619" s="2685"/>
      <c r="AE619" s="2685"/>
      <c r="AF619" s="2685"/>
      <c r="AG619" s="2685"/>
      <c r="AH619" s="2685"/>
      <c r="AI619" s="1916" t="s">
        <v>9015</v>
      </c>
      <c r="AJ619" s="1917"/>
    </row>
    <row r="620" spans="1:40" ht="27" customHeight="1" x14ac:dyDescent="0.4">
      <c r="A620" s="2377"/>
      <c r="B620" s="2378"/>
      <c r="C620" s="2699"/>
      <c r="D620" s="2700"/>
      <c r="E620" s="2700"/>
      <c r="F620" s="2700"/>
      <c r="G620" s="2700"/>
      <c r="H620" s="2701"/>
      <c r="I620" s="1884" t="s">
        <v>9018</v>
      </c>
      <c r="J620" s="1981"/>
      <c r="K620" s="1981"/>
      <c r="L620" s="1909"/>
      <c r="M620" s="2685"/>
      <c r="N620" s="2685"/>
      <c r="O620" s="2685"/>
      <c r="P620" s="1916" t="s">
        <v>9019</v>
      </c>
      <c r="Q620" s="2681"/>
      <c r="R620" s="1884" t="s">
        <v>9020</v>
      </c>
      <c r="S620" s="1981"/>
      <c r="T620" s="1981"/>
      <c r="U620" s="1981"/>
      <c r="V620" s="1981"/>
      <c r="W620" s="1981"/>
      <c r="X620" s="1909"/>
      <c r="Y620" s="1972"/>
      <c r="Z620" s="1973"/>
      <c r="AA620" s="1973"/>
      <c r="AB620" s="1973"/>
      <c r="AC620" s="1973"/>
      <c r="AD620" s="1973"/>
      <c r="AE620" s="1973"/>
      <c r="AF620" s="1973"/>
      <c r="AG620" s="1973"/>
      <c r="AH620" s="1973"/>
      <c r="AI620" s="1973"/>
      <c r="AJ620" s="1974"/>
    </row>
    <row r="621" spans="1:40" ht="15" customHeight="1" x14ac:dyDescent="0.4">
      <c r="A621" s="2377"/>
      <c r="B621" s="2378"/>
      <c r="C621" s="2670" t="s">
        <v>9021</v>
      </c>
      <c r="D621" s="2671"/>
      <c r="E621" s="2671"/>
      <c r="F621" s="2671"/>
      <c r="G621" s="2671"/>
      <c r="H621" s="2672"/>
      <c r="I621" s="1919"/>
      <c r="J621" s="1920"/>
      <c r="K621" s="1920"/>
      <c r="L621" s="1920"/>
      <c r="M621" s="1920"/>
      <c r="N621" s="1920"/>
      <c r="O621" s="1920"/>
      <c r="P621" s="1916" t="s">
        <v>8694</v>
      </c>
      <c r="Q621" s="2681"/>
      <c r="R621" s="2682"/>
      <c r="S621" s="2683"/>
      <c r="T621" s="2683"/>
      <c r="U621" s="2683"/>
      <c r="V621" s="2683"/>
      <c r="W621" s="2683"/>
      <c r="X621" s="2683"/>
      <c r="Y621" s="2683"/>
      <c r="Z621" s="2683"/>
      <c r="AA621" s="2683"/>
      <c r="AB621" s="2683"/>
      <c r="AC621" s="2683"/>
      <c r="AD621" s="2683"/>
      <c r="AE621" s="2683"/>
      <c r="AF621" s="2683"/>
      <c r="AG621" s="2683"/>
      <c r="AH621" s="2683"/>
      <c r="AI621" s="2683"/>
      <c r="AJ621" s="2684"/>
    </row>
    <row r="622" spans="1:40" ht="15" customHeight="1" x14ac:dyDescent="0.4">
      <c r="A622" s="2377"/>
      <c r="B622" s="2378"/>
      <c r="C622" s="2670" t="s">
        <v>9022</v>
      </c>
      <c r="D622" s="2671"/>
      <c r="E622" s="2671"/>
      <c r="F622" s="2671"/>
      <c r="G622" s="2671"/>
      <c r="H622" s="2672"/>
      <c r="I622" s="1919"/>
      <c r="J622" s="1920"/>
      <c r="K622" s="1920"/>
      <c r="L622" s="1920"/>
      <c r="M622" s="1920"/>
      <c r="N622" s="1920"/>
      <c r="O622" s="1920"/>
      <c r="P622" s="1916" t="s">
        <v>9023</v>
      </c>
      <c r="Q622" s="2681"/>
      <c r="R622" s="1884" t="s">
        <v>9024</v>
      </c>
      <c r="S622" s="1981"/>
      <c r="T622" s="1981"/>
      <c r="U622" s="1981"/>
      <c r="V622" s="1981"/>
      <c r="W622" s="1909"/>
      <c r="X622" s="1919"/>
      <c r="Y622" s="1920"/>
      <c r="Z622" s="1920"/>
      <c r="AA622" s="1920"/>
      <c r="AB622" s="1920"/>
      <c r="AC622" s="1920"/>
      <c r="AD622" s="1920"/>
      <c r="AE622" s="1916" t="s">
        <v>9023</v>
      </c>
      <c r="AF622" s="1916"/>
      <c r="AG622" s="1916"/>
      <c r="AH622" s="1916"/>
      <c r="AI622" s="1916"/>
      <c r="AJ622" s="1917"/>
    </row>
    <row r="623" spans="1:40" ht="15" customHeight="1" x14ac:dyDescent="0.15">
      <c r="A623" s="2679" t="s">
        <v>9085</v>
      </c>
      <c r="B623" s="2680"/>
      <c r="C623" s="2670" t="s">
        <v>9025</v>
      </c>
      <c r="D623" s="2671"/>
      <c r="E623" s="2671"/>
      <c r="F623" s="2671"/>
      <c r="G623" s="2671"/>
      <c r="H623" s="2671"/>
      <c r="I623" s="2671"/>
      <c r="J623" s="2671"/>
      <c r="K623" s="2671"/>
      <c r="L623" s="2671"/>
      <c r="M623" s="2671"/>
      <c r="N623" s="2671"/>
      <c r="O623" s="2671"/>
      <c r="P623" s="2671"/>
      <c r="Q623" s="2672"/>
      <c r="R623" s="1920"/>
      <c r="S623" s="1920"/>
      <c r="T623" s="1920"/>
      <c r="U623" s="1920"/>
      <c r="V623" s="1920"/>
      <c r="W623" s="1920"/>
      <c r="X623" s="1920"/>
      <c r="Y623" s="1920"/>
      <c r="Z623" s="1920"/>
      <c r="AA623" s="1920"/>
      <c r="AB623" s="1920"/>
      <c r="AC623" s="1920"/>
      <c r="AD623" s="1920"/>
      <c r="AE623" s="1916" t="s">
        <v>9026</v>
      </c>
      <c r="AF623" s="1916"/>
      <c r="AG623" s="1916"/>
      <c r="AH623" s="1916"/>
      <c r="AI623" s="1916"/>
      <c r="AJ623" s="1917"/>
    </row>
    <row r="624" spans="1:40" ht="18" customHeight="1" x14ac:dyDescent="0.15">
      <c r="A624" s="808"/>
      <c r="B624" s="809"/>
      <c r="C624" s="2670" t="s">
        <v>8641</v>
      </c>
      <c r="D624" s="2671"/>
      <c r="E624" s="2671"/>
      <c r="F624" s="2671"/>
      <c r="G624" s="2671"/>
      <c r="H624" s="2672"/>
      <c r="I624" s="1982"/>
      <c r="J624" s="1983"/>
      <c r="K624" s="1983"/>
      <c r="L624" s="1983"/>
      <c r="M624" s="1983"/>
      <c r="N624" s="1983"/>
      <c r="O624" s="1983"/>
      <c r="P624" s="1983"/>
      <c r="Q624" s="1983"/>
      <c r="R624" s="1983"/>
      <c r="S624" s="1983"/>
      <c r="T624" s="1983"/>
      <c r="U624" s="1983"/>
      <c r="V624" s="1983"/>
      <c r="W624" s="1983"/>
      <c r="X624" s="1983"/>
      <c r="Y624" s="1983"/>
      <c r="Z624" s="1983"/>
      <c r="AA624" s="1983"/>
      <c r="AB624" s="1983"/>
      <c r="AC624" s="1983"/>
      <c r="AD624" s="1983"/>
      <c r="AE624" s="1983"/>
      <c r="AF624" s="1983"/>
      <c r="AG624" s="1983"/>
      <c r="AH624" s="1983"/>
      <c r="AI624" s="1983"/>
      <c r="AJ624" s="1984"/>
      <c r="AL624" s="626" t="b">
        <v>0</v>
      </c>
      <c r="AM624" s="626" t="b">
        <v>0</v>
      </c>
      <c r="AN624" s="626" t="b">
        <v>0</v>
      </c>
    </row>
    <row r="625" spans="1:67" ht="15" customHeight="1" x14ac:dyDescent="0.15">
      <c r="A625" s="808"/>
      <c r="B625" s="809"/>
      <c r="C625" s="2667" t="s">
        <v>1909</v>
      </c>
      <c r="D625" s="2668"/>
      <c r="E625" s="2668"/>
      <c r="F625" s="2668"/>
      <c r="G625" s="2668"/>
      <c r="H625" s="2669"/>
      <c r="I625" s="1972"/>
      <c r="J625" s="1973"/>
      <c r="K625" s="1973"/>
      <c r="L625" s="1973"/>
      <c r="M625" s="1973"/>
      <c r="N625" s="1973"/>
      <c r="O625" s="1973"/>
      <c r="P625" s="1973"/>
      <c r="Q625" s="1973"/>
      <c r="R625" s="1973"/>
      <c r="S625" s="1973"/>
      <c r="T625" s="1973"/>
      <c r="U625" s="1973"/>
      <c r="V625" s="1973"/>
      <c r="W625" s="1973"/>
      <c r="X625" s="1973"/>
      <c r="Y625" s="1973"/>
      <c r="Z625" s="1973"/>
      <c r="AA625" s="1973"/>
      <c r="AB625" s="1973"/>
      <c r="AC625" s="1973"/>
      <c r="AD625" s="1973"/>
      <c r="AE625" s="1973"/>
      <c r="AF625" s="1973"/>
      <c r="AG625" s="1973"/>
      <c r="AH625" s="1973"/>
      <c r="AI625" s="1973"/>
      <c r="AJ625" s="1974"/>
    </row>
    <row r="626" spans="1:67" ht="15" customHeight="1" x14ac:dyDescent="0.15">
      <c r="A626" s="808"/>
      <c r="B626" s="809"/>
      <c r="C626" s="2670" t="s">
        <v>8643</v>
      </c>
      <c r="D626" s="2671"/>
      <c r="E626" s="2671"/>
      <c r="F626" s="2671"/>
      <c r="G626" s="2671"/>
      <c r="H626" s="2672"/>
      <c r="I626" s="1972"/>
      <c r="J626" s="1973"/>
      <c r="K626" s="1973"/>
      <c r="L626" s="1973"/>
      <c r="M626" s="1973"/>
      <c r="N626" s="1973"/>
      <c r="O626" s="1973"/>
      <c r="P626" s="1973"/>
      <c r="Q626" s="1973"/>
      <c r="R626" s="1973"/>
      <c r="S626" s="1973"/>
      <c r="T626" s="1973"/>
      <c r="U626" s="1973"/>
      <c r="V626" s="1973"/>
      <c r="W626" s="1973"/>
      <c r="X626" s="1973"/>
      <c r="Y626" s="1973"/>
      <c r="Z626" s="1973"/>
      <c r="AA626" s="1973"/>
      <c r="AB626" s="1973"/>
      <c r="AC626" s="1973"/>
      <c r="AD626" s="1973"/>
      <c r="AE626" s="1973"/>
      <c r="AF626" s="1973"/>
      <c r="AG626" s="1973"/>
      <c r="AH626" s="1973"/>
      <c r="AI626" s="1973"/>
      <c r="AJ626" s="1974"/>
    </row>
    <row r="627" spans="1:67" ht="23.25" hidden="1" customHeight="1" x14ac:dyDescent="0.15">
      <c r="A627" s="808"/>
      <c r="B627" s="809"/>
      <c r="C627" s="855" t="s">
        <v>8849</v>
      </c>
      <c r="D627" s="2673" t="s">
        <v>9086</v>
      </c>
      <c r="E627" s="2674"/>
      <c r="F627" s="2674"/>
      <c r="G627" s="2674"/>
      <c r="H627" s="2675"/>
      <c r="I627" s="811"/>
      <c r="J627" s="846"/>
      <c r="K627" s="846"/>
      <c r="L627" s="846"/>
      <c r="M627" s="846"/>
      <c r="N627" s="869"/>
      <c r="O627" s="869"/>
      <c r="P627" s="870"/>
      <c r="Q627" s="815"/>
      <c r="R627" s="816"/>
      <c r="S627" s="816"/>
      <c r="T627" s="817">
        <v>3</v>
      </c>
      <c r="U627" s="818"/>
      <c r="V627" s="2676"/>
      <c r="W627" s="2677"/>
      <c r="X627" s="2677"/>
      <c r="Y627" s="2677"/>
      <c r="Z627" s="2677"/>
      <c r="AA627" s="2678"/>
      <c r="AB627" s="1889"/>
      <c r="AC627" s="2396"/>
      <c r="AD627" s="2396"/>
      <c r="AE627" s="2396"/>
      <c r="AF627" s="2396"/>
      <c r="AG627" s="2396"/>
      <c r="AH627" s="2396"/>
      <c r="AI627" s="2396"/>
      <c r="AJ627" s="2397"/>
      <c r="AM627" s="627">
        <v>0</v>
      </c>
      <c r="AO627" s="627">
        <v>2</v>
      </c>
      <c r="AP627" s="627">
        <v>2</v>
      </c>
    </row>
    <row r="628" spans="1:67" ht="23.1" customHeight="1" x14ac:dyDescent="0.15">
      <c r="A628" s="808"/>
      <c r="B628" s="809"/>
      <c r="C628" s="2645" t="s">
        <v>8849</v>
      </c>
      <c r="D628" s="2648" t="s">
        <v>9028</v>
      </c>
      <c r="E628" s="2649"/>
      <c r="F628" s="2649"/>
      <c r="G628" s="2649"/>
      <c r="H628" s="2650"/>
      <c r="I628" s="819">
        <v>1</v>
      </c>
      <c r="J628" s="820" t="str">
        <f>IF(ISNA(VLOOKUP(I628, 出力変換_夜間支援等体制加算,4,FALSE)),0, VLOOKUP(I628, 出力変換_夜間支援等体制加算,4,FALSE)) &amp; ""</f>
        <v>1</v>
      </c>
      <c r="K628" s="821" t="s">
        <v>8763</v>
      </c>
      <c r="L628" s="820" t="str">
        <f>IF(ISNA(VLOOKUP(K628, 取込変換_夜間支援等体制加算,2,FALSE)),1, VLOOKUP(K628, 取込変換_夜間支援等体制加算,2,FALSE)) &amp; ""</f>
        <v>1</v>
      </c>
      <c r="M628" s="819"/>
      <c r="N628" s="819"/>
      <c r="O628" s="819"/>
      <c r="P628" s="819"/>
      <c r="Q628" s="2651" t="s">
        <v>9030</v>
      </c>
      <c r="R628" s="2652"/>
      <c r="S628" s="2652"/>
      <c r="T628" s="2652"/>
      <c r="U628" s="2653"/>
      <c r="V628" s="2518"/>
      <c r="W628" s="2519"/>
      <c r="X628" s="2519"/>
      <c r="Y628" s="2519"/>
      <c r="Z628" s="2519"/>
      <c r="AA628" s="2654"/>
      <c r="AB628" s="1889"/>
      <c r="AC628" s="2396"/>
      <c r="AD628" s="2396"/>
      <c r="AE628" s="2396"/>
      <c r="AF628" s="2396"/>
      <c r="AG628" s="2396"/>
      <c r="AH628" s="2396"/>
      <c r="AI628" s="2396"/>
      <c r="AJ628" s="2397"/>
      <c r="AL628" s="627">
        <v>2</v>
      </c>
      <c r="AM628" s="627">
        <v>0</v>
      </c>
    </row>
    <row r="629" spans="1:67" ht="23.1" customHeight="1" x14ac:dyDescent="0.15">
      <c r="A629" s="808"/>
      <c r="B629" s="809"/>
      <c r="C629" s="2646"/>
      <c r="D629" s="2655" t="s">
        <v>9031</v>
      </c>
      <c r="E629" s="2656"/>
      <c r="F629" s="2656"/>
      <c r="G629" s="2656"/>
      <c r="H629" s="2657"/>
      <c r="I629" s="604"/>
      <c r="J629" s="822"/>
      <c r="K629" s="606"/>
      <c r="L629" s="823"/>
      <c r="M629" s="824"/>
      <c r="N629" s="825"/>
      <c r="P629" s="826" t="s">
        <v>8694</v>
      </c>
      <c r="Q629" s="2658" t="s">
        <v>9032</v>
      </c>
      <c r="R629" s="2659"/>
      <c r="S629" s="2659"/>
      <c r="T629" s="2659"/>
      <c r="U629" s="2659"/>
      <c r="V629" s="2659"/>
      <c r="W629" s="2659"/>
      <c r="X629" s="2659"/>
      <c r="Y629" s="2659"/>
      <c r="Z629" s="2659"/>
      <c r="AA629" s="2660"/>
      <c r="AB629" s="2112"/>
      <c r="AC629" s="2113"/>
      <c r="AD629" s="2113"/>
      <c r="AE629" s="2113"/>
      <c r="AF629" s="2113"/>
      <c r="AG629" s="2113"/>
      <c r="AH629" s="2113"/>
      <c r="AI629" s="2113"/>
      <c r="AJ629" s="2635"/>
      <c r="AM629" s="627">
        <v>0</v>
      </c>
    </row>
    <row r="630" spans="1:67" ht="22.9" customHeight="1" x14ac:dyDescent="0.15">
      <c r="A630" s="808"/>
      <c r="B630" s="809"/>
      <c r="C630" s="2646"/>
      <c r="D630" s="2661" t="s">
        <v>9033</v>
      </c>
      <c r="E630" s="2662"/>
      <c r="F630" s="2662"/>
      <c r="G630" s="2662"/>
      <c r="H630" s="2663"/>
      <c r="I630" s="819">
        <v>1</v>
      </c>
      <c r="J630" s="820" t="str">
        <f>IF(ISNA(VLOOKUP(I630, 出力変換_夜間支援等体制加算Ⅰ加配職員体制の有無_付7,4,FALSE)),0, VLOOKUP(I630, 出力変換_夜間支援等体制加算Ⅰ加配職員体制の有無_付7,4,FALSE)) &amp; ""</f>
        <v>01</v>
      </c>
      <c r="K630" s="821" t="s">
        <v>9029</v>
      </c>
      <c r="L630" s="820" t="str">
        <f>IF(ISNA(VLOOKUP(K630, 取込変換_夜間支援等体制加算Ⅰ加配職員体制の有無_付7,2,FALSE)),1, VLOOKUP(K630, 取込変換_夜間支援等体制加算Ⅰ加配職員体制の有無_付7,2,FALSE)) &amp; ""</f>
        <v>1</v>
      </c>
      <c r="M630" s="819"/>
      <c r="N630" s="819"/>
      <c r="O630" s="819"/>
      <c r="P630" s="819"/>
      <c r="Q630" s="2664"/>
      <c r="R630" s="2665"/>
      <c r="S630" s="2665"/>
      <c r="T630" s="2665"/>
      <c r="U630" s="2665"/>
      <c r="V630" s="2665"/>
      <c r="W630" s="2665"/>
      <c r="X630" s="2665"/>
      <c r="Y630" s="2665"/>
      <c r="Z630" s="2665"/>
      <c r="AA630" s="2666"/>
      <c r="AB630" s="1889"/>
      <c r="AC630" s="2396"/>
      <c r="AD630" s="2396"/>
      <c r="AE630" s="2396"/>
      <c r="AF630" s="2396"/>
      <c r="AG630" s="2396"/>
      <c r="AH630" s="2396"/>
      <c r="AI630" s="2396"/>
      <c r="AJ630" s="2397"/>
    </row>
    <row r="631" spans="1:67" s="850" customFormat="1" ht="18" customHeight="1" thickBot="1" x14ac:dyDescent="0.2">
      <c r="A631" s="827"/>
      <c r="B631" s="828"/>
      <c r="C631" s="2647"/>
      <c r="D631" s="2642" t="s">
        <v>9034</v>
      </c>
      <c r="E631" s="2643"/>
      <c r="F631" s="2643"/>
      <c r="G631" s="2643"/>
      <c r="H631" s="2644"/>
      <c r="I631" s="829">
        <v>1</v>
      </c>
      <c r="J631" s="830"/>
      <c r="K631" s="830"/>
      <c r="L631" s="830"/>
      <c r="M631" s="830"/>
      <c r="N631" s="831"/>
      <c r="O631" s="831"/>
      <c r="P631" s="831"/>
      <c r="Q631" s="831"/>
      <c r="R631" s="831"/>
      <c r="S631" s="831"/>
      <c r="T631" s="832"/>
      <c r="U631" s="832"/>
      <c r="V631" s="832"/>
      <c r="W631" s="832"/>
      <c r="X631" s="832"/>
      <c r="Y631" s="832"/>
      <c r="Z631" s="832"/>
      <c r="AA631" s="832"/>
      <c r="AB631" s="832"/>
      <c r="AC631" s="832"/>
      <c r="AD631" s="832"/>
      <c r="AE631" s="832"/>
      <c r="AF631" s="832"/>
      <c r="AG631" s="832"/>
      <c r="AH631" s="832"/>
      <c r="AI631" s="832"/>
      <c r="AJ631" s="833"/>
      <c r="AK631" s="627"/>
      <c r="AL631" s="627"/>
      <c r="AM631" s="627"/>
      <c r="AN631" s="626"/>
      <c r="AO631" s="627"/>
      <c r="AP631" s="627"/>
      <c r="AQ631" s="627"/>
      <c r="AR631" s="627"/>
      <c r="AS631" s="627"/>
      <c r="AT631" s="627"/>
      <c r="AU631" s="627"/>
      <c r="AV631" s="777"/>
      <c r="AW631" s="777"/>
      <c r="AX631" s="627"/>
      <c r="AY631" s="627"/>
      <c r="AZ631" s="627"/>
      <c r="BA631" s="626"/>
      <c r="BB631" s="626"/>
      <c r="BC631" s="627"/>
      <c r="BD631" s="627"/>
      <c r="BE631" s="627"/>
      <c r="BF631" s="627"/>
      <c r="BG631" s="627"/>
      <c r="BH631" s="627"/>
      <c r="BI631" s="627"/>
      <c r="BJ631" s="627"/>
      <c r="BK631" s="627"/>
      <c r="BL631" s="627"/>
      <c r="BM631" s="627"/>
      <c r="BN631" s="671"/>
      <c r="BO631" s="671"/>
    </row>
    <row r="632" spans="1:67" s="850" customFormat="1" ht="18" hidden="1" customHeight="1" x14ac:dyDescent="0.15">
      <c r="A632" s="835" t="s">
        <v>8755</v>
      </c>
      <c r="B632" s="836"/>
      <c r="C632" s="845"/>
      <c r="D632" s="838"/>
      <c r="E632" s="839"/>
      <c r="F632" s="839"/>
      <c r="G632" s="839"/>
      <c r="H632" s="840"/>
      <c r="I632" s="873"/>
      <c r="J632" s="841"/>
      <c r="K632" s="841"/>
      <c r="L632" s="841"/>
      <c r="M632" s="841"/>
      <c r="N632" s="841"/>
      <c r="O632" s="841"/>
      <c r="P632" s="841"/>
      <c r="Q632" s="841"/>
      <c r="R632" s="841"/>
      <c r="S632" s="841"/>
      <c r="T632" s="841"/>
      <c r="U632" s="841"/>
      <c r="V632" s="841"/>
      <c r="W632" s="841"/>
      <c r="X632" s="841"/>
      <c r="Y632" s="841"/>
      <c r="Z632" s="841"/>
      <c r="AA632" s="841"/>
      <c r="AB632" s="841"/>
      <c r="AC632" s="841"/>
      <c r="AD632" s="841"/>
      <c r="AE632" s="841"/>
      <c r="AF632" s="841"/>
      <c r="AG632" s="841"/>
      <c r="AH632" s="841"/>
      <c r="AI632" s="841"/>
      <c r="AJ632" s="841"/>
      <c r="AK632" s="627"/>
      <c r="AL632" s="627"/>
      <c r="AM632" s="627"/>
      <c r="AN632" s="626"/>
      <c r="AO632" s="627"/>
      <c r="AP632" s="627"/>
      <c r="AQ632" s="627"/>
      <c r="AR632" s="627"/>
      <c r="AS632" s="627"/>
      <c r="AT632" s="627"/>
      <c r="AU632" s="627"/>
      <c r="AV632" s="777"/>
      <c r="AW632" s="777"/>
      <c r="AX632" s="627"/>
      <c r="AY632" s="627"/>
      <c r="AZ632" s="627"/>
      <c r="BA632" s="626"/>
      <c r="BB632" s="626"/>
      <c r="BC632" s="627"/>
      <c r="BD632" s="627"/>
      <c r="BE632" s="627"/>
      <c r="BF632" s="627"/>
      <c r="BG632" s="627"/>
      <c r="BH632" s="627"/>
      <c r="BI632" s="627"/>
      <c r="BJ632" s="627"/>
      <c r="BK632" s="627"/>
      <c r="BL632" s="627"/>
      <c r="BM632" s="627"/>
      <c r="BN632" s="671"/>
      <c r="BO632" s="671"/>
    </row>
    <row r="633" spans="1:67" s="850" customFormat="1" ht="18" hidden="1" customHeight="1" x14ac:dyDescent="0.15">
      <c r="A633" s="835" t="s">
        <v>8755</v>
      </c>
      <c r="B633" s="836"/>
      <c r="C633" s="845"/>
      <c r="D633" s="838"/>
      <c r="E633" s="839"/>
      <c r="F633" s="839"/>
      <c r="G633" s="839"/>
      <c r="H633" s="840"/>
      <c r="I633" s="873"/>
      <c r="J633" s="841"/>
      <c r="K633" s="841"/>
      <c r="L633" s="841"/>
      <c r="M633" s="841"/>
      <c r="N633" s="841"/>
      <c r="O633" s="841"/>
      <c r="P633" s="841"/>
      <c r="Q633" s="841"/>
      <c r="R633" s="841"/>
      <c r="S633" s="841"/>
      <c r="T633" s="841"/>
      <c r="U633" s="841"/>
      <c r="V633" s="841"/>
      <c r="W633" s="841"/>
      <c r="X633" s="841"/>
      <c r="Y633" s="841"/>
      <c r="Z633" s="841"/>
      <c r="AA633" s="841"/>
      <c r="AB633" s="841"/>
      <c r="AC633" s="841"/>
      <c r="AD633" s="841"/>
      <c r="AE633" s="841"/>
      <c r="AF633" s="841"/>
      <c r="AG633" s="841"/>
      <c r="AH633" s="841"/>
      <c r="AI633" s="841"/>
      <c r="AJ633" s="841"/>
      <c r="AK633" s="627"/>
      <c r="AL633" s="627"/>
      <c r="AM633" s="627"/>
      <c r="AN633" s="626"/>
      <c r="AO633" s="627"/>
      <c r="AP633" s="627"/>
      <c r="AQ633" s="627"/>
      <c r="AR633" s="627"/>
      <c r="AS633" s="627"/>
      <c r="AT633" s="627"/>
      <c r="AU633" s="627"/>
      <c r="AV633" s="777"/>
      <c r="AW633" s="777"/>
      <c r="AX633" s="627"/>
      <c r="AY633" s="627"/>
      <c r="AZ633" s="627"/>
      <c r="BA633" s="626"/>
      <c r="BB633" s="626"/>
      <c r="BC633" s="627"/>
      <c r="BD633" s="627"/>
      <c r="BE633" s="627"/>
      <c r="BF633" s="627"/>
      <c r="BG633" s="627"/>
      <c r="BH633" s="627"/>
      <c r="BI633" s="627"/>
      <c r="BJ633" s="627"/>
      <c r="BK633" s="627"/>
      <c r="BL633" s="627"/>
      <c r="BM633" s="627"/>
      <c r="BN633" s="671"/>
      <c r="BO633" s="671"/>
    </row>
    <row r="634" spans="1:67" s="850" customFormat="1" ht="18" hidden="1" customHeight="1" x14ac:dyDescent="0.15">
      <c r="A634" s="835" t="s">
        <v>8755</v>
      </c>
      <c r="B634" s="836"/>
      <c r="C634" s="845"/>
      <c r="D634" s="838"/>
      <c r="E634" s="839"/>
      <c r="F634" s="839"/>
      <c r="G634" s="839"/>
      <c r="H634" s="840"/>
      <c r="I634" s="873"/>
      <c r="J634" s="841"/>
      <c r="K634" s="841"/>
      <c r="L634" s="841"/>
      <c r="M634" s="841"/>
      <c r="N634" s="841"/>
      <c r="O634" s="841"/>
      <c r="P634" s="841"/>
      <c r="Q634" s="841"/>
      <c r="R634" s="841"/>
      <c r="S634" s="841"/>
      <c r="T634" s="841"/>
      <c r="U634" s="841"/>
      <c r="V634" s="841"/>
      <c r="W634" s="841"/>
      <c r="X634" s="841"/>
      <c r="Y634" s="841"/>
      <c r="Z634" s="841"/>
      <c r="AA634" s="841"/>
      <c r="AB634" s="841"/>
      <c r="AC634" s="841"/>
      <c r="AD634" s="841"/>
      <c r="AE634" s="841"/>
      <c r="AF634" s="841"/>
      <c r="AG634" s="841"/>
      <c r="AH634" s="841"/>
      <c r="AI634" s="841"/>
      <c r="AJ634" s="841"/>
      <c r="AK634" s="627"/>
      <c r="AL634" s="627"/>
      <c r="AM634" s="627"/>
      <c r="AN634" s="626"/>
      <c r="AO634" s="627"/>
      <c r="AP634" s="627"/>
      <c r="AQ634" s="627"/>
      <c r="AR634" s="627"/>
      <c r="AS634" s="627"/>
      <c r="AT634" s="627"/>
      <c r="AU634" s="627"/>
      <c r="AV634" s="777"/>
      <c r="AW634" s="777"/>
      <c r="AX634" s="627"/>
      <c r="AY634" s="627"/>
      <c r="AZ634" s="627"/>
      <c r="BA634" s="626"/>
      <c r="BB634" s="626"/>
      <c r="BC634" s="627"/>
      <c r="BD634" s="627"/>
      <c r="BE634" s="627"/>
      <c r="BF634" s="627"/>
      <c r="BG634" s="627"/>
      <c r="BH634" s="627"/>
      <c r="BI634" s="627"/>
      <c r="BJ634" s="627"/>
      <c r="BK634" s="627"/>
      <c r="BL634" s="627"/>
      <c r="BM634" s="627"/>
      <c r="BN634" s="671"/>
      <c r="BO634" s="671"/>
    </row>
    <row r="635" spans="1:67" s="850" customFormat="1" ht="18" hidden="1" customHeight="1" thickBot="1" x14ac:dyDescent="0.2">
      <c r="A635" s="835" t="s">
        <v>8755</v>
      </c>
      <c r="B635" s="836"/>
      <c r="C635" s="845"/>
      <c r="D635" s="838"/>
      <c r="E635" s="839"/>
      <c r="F635" s="839"/>
      <c r="G635" s="839"/>
      <c r="H635" s="840"/>
      <c r="I635" s="873"/>
      <c r="J635" s="841"/>
      <c r="K635" s="841"/>
      <c r="L635" s="841"/>
      <c r="M635" s="841"/>
      <c r="N635" s="841"/>
      <c r="O635" s="841"/>
      <c r="P635" s="841"/>
      <c r="Q635" s="841"/>
      <c r="R635" s="841"/>
      <c r="S635" s="841"/>
      <c r="T635" s="841"/>
      <c r="U635" s="841"/>
      <c r="V635" s="841"/>
      <c r="W635" s="841"/>
      <c r="X635" s="841"/>
      <c r="Y635" s="841"/>
      <c r="Z635" s="841"/>
      <c r="AA635" s="841"/>
      <c r="AB635" s="841"/>
      <c r="AC635" s="841"/>
      <c r="AD635" s="841"/>
      <c r="AE635" s="841"/>
      <c r="AF635" s="841"/>
      <c r="AG635" s="841"/>
      <c r="AH635" s="841"/>
      <c r="AI635" s="841"/>
      <c r="AJ635" s="841"/>
      <c r="AK635" s="627"/>
      <c r="AL635" s="627"/>
      <c r="AM635" s="627"/>
      <c r="AN635" s="626"/>
      <c r="AO635" s="627"/>
      <c r="AP635" s="627"/>
      <c r="AQ635" s="627"/>
      <c r="AR635" s="627"/>
      <c r="AS635" s="627"/>
      <c r="AT635" s="627"/>
      <c r="AU635" s="627"/>
      <c r="AV635" s="777"/>
      <c r="AW635" s="777"/>
      <c r="AX635" s="627"/>
      <c r="AY635" s="627"/>
      <c r="AZ635" s="627"/>
      <c r="BA635" s="626"/>
      <c r="BB635" s="626"/>
      <c r="BC635" s="627"/>
      <c r="BD635" s="627"/>
      <c r="BE635" s="627"/>
      <c r="BF635" s="627"/>
      <c r="BG635" s="627"/>
      <c r="BH635" s="627"/>
      <c r="BI635" s="627"/>
      <c r="BJ635" s="627"/>
      <c r="BK635" s="627"/>
      <c r="BL635" s="627"/>
      <c r="BM635" s="627"/>
      <c r="BN635" s="671"/>
      <c r="BO635" s="671"/>
    </row>
    <row r="636" spans="1:67" ht="15" customHeight="1" x14ac:dyDescent="0.4">
      <c r="A636" s="2375" t="s">
        <v>9007</v>
      </c>
      <c r="B636" s="2376"/>
      <c r="C636" s="2005" t="s">
        <v>9035</v>
      </c>
      <c r="D636" s="2005"/>
      <c r="E636" s="2005"/>
      <c r="F636" s="2005"/>
      <c r="G636" s="2005"/>
      <c r="H636" s="2005"/>
      <c r="I636" s="2686"/>
      <c r="J636" s="2687"/>
      <c r="K636" s="2687"/>
      <c r="L636" s="2687"/>
      <c r="M636" s="2687"/>
      <c r="N636" s="2687"/>
      <c r="O636" s="2687"/>
      <c r="P636" s="2687"/>
      <c r="Q636" s="2687"/>
      <c r="R636" s="2687"/>
      <c r="S636" s="2687"/>
      <c r="T636" s="2687"/>
      <c r="U636" s="2687"/>
      <c r="V636" s="2687"/>
      <c r="W636" s="2687"/>
      <c r="X636" s="2687"/>
      <c r="Y636" s="2687"/>
      <c r="Z636" s="2687"/>
      <c r="AA636" s="2687"/>
      <c r="AB636" s="2687"/>
      <c r="AC636" s="2687"/>
      <c r="AD636" s="2688"/>
      <c r="AE636" s="2689" t="s">
        <v>8696</v>
      </c>
      <c r="AF636" s="2689"/>
      <c r="AG636" s="2689"/>
      <c r="AH636" s="2689"/>
      <c r="AI636" s="2690"/>
      <c r="AJ636" s="2691"/>
    </row>
    <row r="637" spans="1:67" ht="15" customHeight="1" x14ac:dyDescent="0.4">
      <c r="A637" s="2377"/>
      <c r="B637" s="2378"/>
      <c r="C637" s="1952" t="s">
        <v>8602</v>
      </c>
      <c r="D637" s="1952"/>
      <c r="E637" s="1952"/>
      <c r="F637" s="1952"/>
      <c r="G637" s="1952"/>
      <c r="H637" s="1952"/>
      <c r="I637" s="2692"/>
      <c r="J637" s="2693"/>
      <c r="K637" s="2693"/>
      <c r="L637" s="2693"/>
      <c r="M637" s="2693"/>
      <c r="N637" s="2693"/>
      <c r="O637" s="2693"/>
      <c r="P637" s="2693"/>
      <c r="Q637" s="2693"/>
      <c r="R637" s="2693"/>
      <c r="S637" s="2693"/>
      <c r="T637" s="2693"/>
      <c r="U637" s="2693"/>
      <c r="V637" s="2693"/>
      <c r="W637" s="2693"/>
      <c r="X637" s="2693"/>
      <c r="Y637" s="2693"/>
      <c r="Z637" s="2693"/>
      <c r="AA637" s="2693"/>
      <c r="AB637" s="2693"/>
      <c r="AC637" s="2693"/>
      <c r="AD637" s="2693"/>
      <c r="AE637" s="2693"/>
      <c r="AF637" s="2693"/>
      <c r="AG637" s="2693"/>
      <c r="AH637" s="2693"/>
      <c r="AI637" s="2693"/>
      <c r="AJ637" s="2694"/>
    </row>
    <row r="638" spans="1:67" ht="15" customHeight="1" x14ac:dyDescent="0.4">
      <c r="A638" s="2377"/>
      <c r="B638" s="2378"/>
      <c r="C638" s="1860" t="s">
        <v>8603</v>
      </c>
      <c r="D638" s="1860"/>
      <c r="E638" s="1860"/>
      <c r="F638" s="1860"/>
      <c r="G638" s="1860"/>
      <c r="H638" s="1860"/>
      <c r="I638" s="1956" t="s">
        <v>9036</v>
      </c>
      <c r="J638" s="1957"/>
      <c r="K638" s="1958"/>
      <c r="L638" s="1958"/>
      <c r="M638" s="1958"/>
      <c r="N638" s="1958"/>
      <c r="O638" s="1958"/>
      <c r="P638" s="1959"/>
      <c r="Q638" s="1499" t="s">
        <v>8605</v>
      </c>
      <c r="R638" s="1500"/>
      <c r="S638" s="1500"/>
      <c r="T638" s="1500"/>
      <c r="U638" s="1500"/>
      <c r="V638" s="1500"/>
      <c r="W638" s="1500"/>
      <c r="X638" s="1500"/>
      <c r="Y638" s="1500"/>
      <c r="Z638" s="1500"/>
      <c r="AA638" s="1500"/>
      <c r="AB638" s="1500"/>
      <c r="AC638" s="1500"/>
      <c r="AD638" s="1500"/>
      <c r="AE638" s="1500"/>
      <c r="AF638" s="1500"/>
      <c r="AG638" s="1500"/>
      <c r="AH638" s="1500"/>
      <c r="AI638" s="1500"/>
      <c r="AJ638" s="1501"/>
    </row>
    <row r="639" spans="1:67" ht="15" customHeight="1" x14ac:dyDescent="0.4">
      <c r="A639" s="2377"/>
      <c r="B639" s="2378"/>
      <c r="C639" s="1860"/>
      <c r="D639" s="1860"/>
      <c r="E639" s="1860"/>
      <c r="F639" s="1860"/>
      <c r="G639" s="1860"/>
      <c r="H639" s="1860"/>
      <c r="I639" s="2029" t="s">
        <v>7933</v>
      </c>
      <c r="J639" s="2029"/>
      <c r="K639" s="2029"/>
      <c r="L639" s="2029"/>
      <c r="M639" s="2029"/>
      <c r="N639" s="2029"/>
      <c r="O639" s="2029"/>
      <c r="P639" s="2029"/>
      <c r="Q639" s="2029"/>
      <c r="R639" s="2029"/>
      <c r="S639" s="2029"/>
      <c r="T639" s="2029"/>
      <c r="U639" s="2029"/>
      <c r="V639" s="2029"/>
      <c r="W639" s="2029"/>
      <c r="X639" s="2029"/>
      <c r="Y639" s="2029"/>
      <c r="Z639" s="2029"/>
      <c r="AA639" s="2029"/>
      <c r="AB639" s="2029"/>
      <c r="AC639" s="2029"/>
      <c r="AD639" s="2029"/>
      <c r="AE639" s="2029"/>
      <c r="AF639" s="2029"/>
      <c r="AG639" s="2029"/>
      <c r="AH639" s="2029"/>
      <c r="AI639" s="2029"/>
      <c r="AJ639" s="2030"/>
    </row>
    <row r="640" spans="1:67" ht="15" customHeight="1" x14ac:dyDescent="0.4">
      <c r="A640" s="2377"/>
      <c r="B640" s="2378"/>
      <c r="C640" s="1860"/>
      <c r="D640" s="1860"/>
      <c r="E640" s="1860"/>
      <c r="F640" s="1860"/>
      <c r="G640" s="1860"/>
      <c r="H640" s="1860"/>
      <c r="I640" s="1963" t="s">
        <v>7933</v>
      </c>
      <c r="J640" s="1963"/>
      <c r="K640" s="1963"/>
      <c r="L640" s="1963"/>
      <c r="M640" s="1963"/>
      <c r="N640" s="1963"/>
      <c r="O640" s="1963"/>
      <c r="P640" s="1963"/>
      <c r="Q640" s="1963"/>
      <c r="R640" s="1963"/>
      <c r="S640" s="1963"/>
      <c r="T640" s="1963"/>
      <c r="U640" s="1963"/>
      <c r="V640" s="1963"/>
      <c r="W640" s="1963"/>
      <c r="X640" s="1963"/>
      <c r="Y640" s="1963"/>
      <c r="Z640" s="1963"/>
      <c r="AA640" s="1963"/>
      <c r="AB640" s="1963"/>
      <c r="AC640" s="1963"/>
      <c r="AD640" s="1963"/>
      <c r="AE640" s="1963"/>
      <c r="AF640" s="1963"/>
      <c r="AG640" s="1963"/>
      <c r="AH640" s="1963"/>
      <c r="AI640" s="1963"/>
      <c r="AJ640" s="1964"/>
    </row>
    <row r="641" spans="1:42" ht="15" customHeight="1" x14ac:dyDescent="0.4">
      <c r="A641" s="2377"/>
      <c r="B641" s="2378"/>
      <c r="C641" s="1860" t="s">
        <v>1354</v>
      </c>
      <c r="D641" s="1860"/>
      <c r="E641" s="1860"/>
      <c r="F641" s="1860"/>
      <c r="G641" s="1860"/>
      <c r="H641" s="1860"/>
      <c r="I641" s="2705">
        <v>1</v>
      </c>
      <c r="J641" s="2706"/>
      <c r="K641" s="2706"/>
      <c r="L641" s="2706"/>
      <c r="M641" s="2706"/>
      <c r="N641" s="2706"/>
      <c r="O641" s="2706"/>
      <c r="P641" s="2706"/>
      <c r="Q641" s="2706"/>
      <c r="R641" s="2706"/>
      <c r="S641" s="2706"/>
      <c r="T641" s="2706"/>
      <c r="U641" s="2706"/>
      <c r="V641" s="2706"/>
      <c r="W641" s="2706"/>
      <c r="X641" s="2706"/>
      <c r="Y641" s="2706"/>
      <c r="Z641" s="2706"/>
      <c r="AA641" s="2706"/>
      <c r="AB641" s="2706"/>
      <c r="AC641" s="2706"/>
      <c r="AD641" s="2706"/>
      <c r="AE641" s="2706"/>
      <c r="AF641" s="2706"/>
      <c r="AG641" s="2706"/>
      <c r="AH641" s="2706"/>
      <c r="AI641" s="2706"/>
      <c r="AJ641" s="2707"/>
    </row>
    <row r="642" spans="1:42" ht="15" customHeight="1" x14ac:dyDescent="0.4">
      <c r="A642" s="2377"/>
      <c r="B642" s="2378"/>
      <c r="C642" s="1860" t="s">
        <v>8606</v>
      </c>
      <c r="D642" s="1860"/>
      <c r="E642" s="1860"/>
      <c r="F642" s="1860"/>
      <c r="G642" s="1860"/>
      <c r="H642" s="1860"/>
      <c r="I642" s="1860" t="s">
        <v>9037</v>
      </c>
      <c r="J642" s="1860"/>
      <c r="K642" s="1860"/>
      <c r="L642" s="1860"/>
      <c r="M642" s="1911" t="s">
        <v>7933</v>
      </c>
      <c r="N642" s="1911"/>
      <c r="O642" s="1911"/>
      <c r="P642" s="1911"/>
      <c r="Q642" s="1911"/>
      <c r="R642" s="1911"/>
      <c r="S642" s="1911"/>
      <c r="T642" s="1911"/>
      <c r="U642" s="1911"/>
      <c r="V642" s="1911"/>
      <c r="W642" s="1860" t="s">
        <v>8607</v>
      </c>
      <c r="X642" s="1860"/>
      <c r="Y642" s="1860"/>
      <c r="Z642" s="1860"/>
      <c r="AA642" s="1918" t="s">
        <v>7933</v>
      </c>
      <c r="AB642" s="2018"/>
      <c r="AC642" s="2018"/>
      <c r="AD642" s="2018"/>
      <c r="AE642" s="2018"/>
      <c r="AF642" s="2018"/>
      <c r="AG642" s="2018"/>
      <c r="AH642" s="2018"/>
      <c r="AI642" s="2018"/>
      <c r="AJ642" s="2019"/>
    </row>
    <row r="643" spans="1:42" ht="15" customHeight="1" x14ac:dyDescent="0.4">
      <c r="A643" s="2377"/>
      <c r="B643" s="2378"/>
      <c r="C643" s="2667" t="s">
        <v>9009</v>
      </c>
      <c r="D643" s="2668"/>
      <c r="E643" s="2668"/>
      <c r="F643" s="2668"/>
      <c r="G643" s="2668"/>
      <c r="H643" s="2669"/>
      <c r="I643" s="2695"/>
      <c r="J643" s="2696"/>
      <c r="K643" s="2696"/>
      <c r="L643" s="2696"/>
      <c r="M643" s="2696"/>
      <c r="N643" s="2696"/>
      <c r="O643" s="2696"/>
      <c r="P643" s="2696"/>
      <c r="Q643" s="2696"/>
      <c r="R643" s="2696"/>
      <c r="S643" s="2696"/>
      <c r="T643" s="2696"/>
      <c r="U643" s="2696"/>
      <c r="V643" s="2696"/>
      <c r="W643" s="2696"/>
      <c r="X643" s="2696"/>
      <c r="Y643" s="2696"/>
      <c r="Z643" s="2696"/>
      <c r="AA643" s="2696"/>
      <c r="AB643" s="2696"/>
      <c r="AC643" s="2696"/>
      <c r="AD643" s="2696"/>
      <c r="AE643" s="2696"/>
      <c r="AF643" s="2696"/>
      <c r="AG643" s="2696"/>
      <c r="AH643" s="2696"/>
      <c r="AI643" s="2696"/>
      <c r="AJ643" s="2697"/>
    </row>
    <row r="644" spans="1:42" ht="18" customHeight="1" x14ac:dyDescent="0.4">
      <c r="A644" s="2377"/>
      <c r="B644" s="2378"/>
      <c r="C644" s="2667" t="s">
        <v>9010</v>
      </c>
      <c r="D644" s="2668"/>
      <c r="E644" s="2668"/>
      <c r="F644" s="2668"/>
      <c r="G644" s="2668"/>
      <c r="H644" s="2669"/>
      <c r="I644" s="2167">
        <v>4</v>
      </c>
      <c r="J644" s="2168"/>
      <c r="K644" s="2168"/>
      <c r="L644" s="2168"/>
      <c r="M644" s="2168"/>
      <c r="N644" s="2168"/>
      <c r="O644" s="2168"/>
      <c r="P644" s="2168"/>
      <c r="Q644" s="2168"/>
      <c r="R644" s="2168"/>
      <c r="S644" s="2168"/>
      <c r="T644" s="2168"/>
      <c r="U644" s="2168"/>
      <c r="V644" s="2168"/>
      <c r="W644" s="2168"/>
      <c r="X644" s="2168"/>
      <c r="Y644" s="2168"/>
      <c r="Z644" s="2671" t="s">
        <v>9011</v>
      </c>
      <c r="AA644" s="2671"/>
      <c r="AB644" s="2671"/>
      <c r="AC644" s="2671"/>
      <c r="AD644" s="2671"/>
      <c r="AE644" s="2695"/>
      <c r="AF644" s="2696"/>
      <c r="AG644" s="2696"/>
      <c r="AH644" s="2696"/>
      <c r="AI644" s="2696"/>
      <c r="AJ644" s="2697"/>
    </row>
    <row r="645" spans="1:42" ht="15" customHeight="1" x14ac:dyDescent="0.4">
      <c r="A645" s="2377"/>
      <c r="B645" s="2378"/>
      <c r="C645" s="2667" t="s">
        <v>9012</v>
      </c>
      <c r="D645" s="2668"/>
      <c r="E645" s="2668"/>
      <c r="F645" s="2668"/>
      <c r="G645" s="2668"/>
      <c r="H645" s="2669"/>
      <c r="I645" s="2695"/>
      <c r="J645" s="2696"/>
      <c r="K645" s="2696"/>
      <c r="L645" s="2696"/>
      <c r="M645" s="2696"/>
      <c r="N645" s="2696"/>
      <c r="O645" s="2696"/>
      <c r="P645" s="2696"/>
      <c r="Q645" s="2696"/>
      <c r="R645" s="2696"/>
      <c r="S645" s="2696"/>
      <c r="T645" s="2696"/>
      <c r="U645" s="2696"/>
      <c r="V645" s="2696"/>
      <c r="W645" s="2696"/>
      <c r="X645" s="2696"/>
      <c r="Y645" s="2696"/>
      <c r="Z645" s="2696"/>
      <c r="AA645" s="2696"/>
      <c r="AB645" s="2696"/>
      <c r="AC645" s="2696"/>
      <c r="AD645" s="2696"/>
      <c r="AE645" s="2696"/>
      <c r="AF645" s="2696"/>
      <c r="AG645" s="2696"/>
      <c r="AH645" s="2696"/>
      <c r="AI645" s="2696"/>
      <c r="AJ645" s="2697"/>
    </row>
    <row r="646" spans="1:42" ht="15" customHeight="1" x14ac:dyDescent="0.4">
      <c r="A646" s="2377"/>
      <c r="B646" s="2378"/>
      <c r="C646" s="2698" t="s">
        <v>9013</v>
      </c>
      <c r="D646" s="2668"/>
      <c r="E646" s="2668"/>
      <c r="F646" s="2668"/>
      <c r="G646" s="2668"/>
      <c r="H646" s="2669"/>
      <c r="I646" s="1884" t="s">
        <v>9014</v>
      </c>
      <c r="J646" s="1909"/>
      <c r="K646" s="2685"/>
      <c r="L646" s="2685"/>
      <c r="M646" s="2685"/>
      <c r="N646" s="2685"/>
      <c r="O646" s="2685"/>
      <c r="P646" s="1916" t="s">
        <v>9015</v>
      </c>
      <c r="Q646" s="2681"/>
      <c r="R646" s="1884" t="s">
        <v>9016</v>
      </c>
      <c r="S646" s="1909"/>
      <c r="T646" s="2685"/>
      <c r="U646" s="2685"/>
      <c r="V646" s="2685"/>
      <c r="W646" s="2685"/>
      <c r="X646" s="2685"/>
      <c r="Y646" s="1916" t="s">
        <v>9015</v>
      </c>
      <c r="Z646" s="1916"/>
      <c r="AA646" s="2702" t="s">
        <v>9017</v>
      </c>
      <c r="AB646" s="2703"/>
      <c r="AC646" s="2704"/>
      <c r="AD646" s="2685"/>
      <c r="AE646" s="2685"/>
      <c r="AF646" s="2685"/>
      <c r="AG646" s="2685"/>
      <c r="AH646" s="2685"/>
      <c r="AI646" s="1916" t="s">
        <v>9015</v>
      </c>
      <c r="AJ646" s="1917"/>
    </row>
    <row r="647" spans="1:42" ht="27" customHeight="1" x14ac:dyDescent="0.4">
      <c r="A647" s="2377"/>
      <c r="B647" s="2378"/>
      <c r="C647" s="2699"/>
      <c r="D647" s="2700"/>
      <c r="E647" s="2700"/>
      <c r="F647" s="2700"/>
      <c r="G647" s="2700"/>
      <c r="H647" s="2701"/>
      <c r="I647" s="1884" t="s">
        <v>9018</v>
      </c>
      <c r="J647" s="1981"/>
      <c r="K647" s="1981"/>
      <c r="L647" s="1909"/>
      <c r="M647" s="2685"/>
      <c r="N647" s="2685"/>
      <c r="O647" s="2685"/>
      <c r="P647" s="1916" t="s">
        <v>9019</v>
      </c>
      <c r="Q647" s="2681"/>
      <c r="R647" s="1884" t="s">
        <v>9020</v>
      </c>
      <c r="S647" s="1981"/>
      <c r="T647" s="1981"/>
      <c r="U647" s="1981"/>
      <c r="V647" s="1981"/>
      <c r="W647" s="1981"/>
      <c r="X647" s="1909"/>
      <c r="Y647" s="1972"/>
      <c r="Z647" s="1973"/>
      <c r="AA647" s="1973"/>
      <c r="AB647" s="1973"/>
      <c r="AC647" s="1973"/>
      <c r="AD647" s="1973"/>
      <c r="AE647" s="1973"/>
      <c r="AF647" s="1973"/>
      <c r="AG647" s="1973"/>
      <c r="AH647" s="1973"/>
      <c r="AI647" s="1973"/>
      <c r="AJ647" s="1974"/>
    </row>
    <row r="648" spans="1:42" ht="15" customHeight="1" x14ac:dyDescent="0.4">
      <c r="A648" s="2377"/>
      <c r="B648" s="2378"/>
      <c r="C648" s="2670" t="s">
        <v>9021</v>
      </c>
      <c r="D648" s="2671"/>
      <c r="E648" s="2671"/>
      <c r="F648" s="2671"/>
      <c r="G648" s="2671"/>
      <c r="H648" s="2672"/>
      <c r="I648" s="1919"/>
      <c r="J648" s="1920"/>
      <c r="K648" s="1920"/>
      <c r="L648" s="1920"/>
      <c r="M648" s="1920"/>
      <c r="N648" s="1920"/>
      <c r="O648" s="1920"/>
      <c r="P648" s="1916" t="s">
        <v>8694</v>
      </c>
      <c r="Q648" s="2681"/>
      <c r="R648" s="2682"/>
      <c r="S648" s="2683"/>
      <c r="T648" s="2683"/>
      <c r="U648" s="2683"/>
      <c r="V648" s="2683"/>
      <c r="W648" s="2683"/>
      <c r="X648" s="2683"/>
      <c r="Y648" s="2683"/>
      <c r="Z648" s="2683"/>
      <c r="AA648" s="2683"/>
      <c r="AB648" s="2683"/>
      <c r="AC648" s="2683"/>
      <c r="AD648" s="2683"/>
      <c r="AE648" s="2683"/>
      <c r="AF648" s="2683"/>
      <c r="AG648" s="2683"/>
      <c r="AH648" s="2683"/>
      <c r="AI648" s="2683"/>
      <c r="AJ648" s="2684"/>
    </row>
    <row r="649" spans="1:42" ht="15" customHeight="1" x14ac:dyDescent="0.4">
      <c r="A649" s="2377"/>
      <c r="B649" s="2378"/>
      <c r="C649" s="2670" t="s">
        <v>9022</v>
      </c>
      <c r="D649" s="2671"/>
      <c r="E649" s="2671"/>
      <c r="F649" s="2671"/>
      <c r="G649" s="2671"/>
      <c r="H649" s="2672"/>
      <c r="I649" s="1919"/>
      <c r="J649" s="1920"/>
      <c r="K649" s="1920"/>
      <c r="L649" s="1920"/>
      <c r="M649" s="1920"/>
      <c r="N649" s="1920"/>
      <c r="O649" s="1920"/>
      <c r="P649" s="1916" t="s">
        <v>9023</v>
      </c>
      <c r="Q649" s="2681"/>
      <c r="R649" s="1884" t="s">
        <v>9024</v>
      </c>
      <c r="S649" s="1981"/>
      <c r="T649" s="1981"/>
      <c r="U649" s="1981"/>
      <c r="V649" s="1981"/>
      <c r="W649" s="1909"/>
      <c r="X649" s="1919"/>
      <c r="Y649" s="1920"/>
      <c r="Z649" s="1920"/>
      <c r="AA649" s="1920"/>
      <c r="AB649" s="1920"/>
      <c r="AC649" s="1920"/>
      <c r="AD649" s="1920"/>
      <c r="AE649" s="1916" t="s">
        <v>9023</v>
      </c>
      <c r="AF649" s="1916"/>
      <c r="AG649" s="1916"/>
      <c r="AH649" s="1916"/>
      <c r="AI649" s="1916"/>
      <c r="AJ649" s="1917"/>
    </row>
    <row r="650" spans="1:42" ht="15" customHeight="1" x14ac:dyDescent="0.15">
      <c r="A650" s="2679" t="s">
        <v>9087</v>
      </c>
      <c r="B650" s="2680"/>
      <c r="C650" s="2670" t="s">
        <v>9025</v>
      </c>
      <c r="D650" s="2671"/>
      <c r="E650" s="2671"/>
      <c r="F650" s="2671"/>
      <c r="G650" s="2671"/>
      <c r="H650" s="2671"/>
      <c r="I650" s="2671"/>
      <c r="J650" s="2671"/>
      <c r="K650" s="2671"/>
      <c r="L650" s="2671"/>
      <c r="M650" s="2671"/>
      <c r="N650" s="2671"/>
      <c r="O650" s="2671"/>
      <c r="P650" s="2671"/>
      <c r="Q650" s="2672"/>
      <c r="R650" s="1920"/>
      <c r="S650" s="1920"/>
      <c r="T650" s="1920"/>
      <c r="U650" s="1920"/>
      <c r="V650" s="1920"/>
      <c r="W650" s="1920"/>
      <c r="X650" s="1920"/>
      <c r="Y650" s="1920"/>
      <c r="Z650" s="1920"/>
      <c r="AA650" s="1920"/>
      <c r="AB650" s="1920"/>
      <c r="AC650" s="1920"/>
      <c r="AD650" s="1920"/>
      <c r="AE650" s="1916" t="s">
        <v>9045</v>
      </c>
      <c r="AF650" s="1916"/>
      <c r="AG650" s="1916"/>
      <c r="AH650" s="1916"/>
      <c r="AI650" s="1916"/>
      <c r="AJ650" s="1917"/>
    </row>
    <row r="651" spans="1:42" ht="18" customHeight="1" x14ac:dyDescent="0.15">
      <c r="A651" s="808"/>
      <c r="B651" s="809"/>
      <c r="C651" s="2670" t="s">
        <v>8641</v>
      </c>
      <c r="D651" s="2671"/>
      <c r="E651" s="2671"/>
      <c r="F651" s="2671"/>
      <c r="G651" s="2671"/>
      <c r="H651" s="2672"/>
      <c r="I651" s="1982"/>
      <c r="J651" s="1983"/>
      <c r="K651" s="1983"/>
      <c r="L651" s="1983"/>
      <c r="M651" s="1983"/>
      <c r="N651" s="1983"/>
      <c r="O651" s="1983"/>
      <c r="P651" s="1983"/>
      <c r="Q651" s="1983"/>
      <c r="R651" s="1983"/>
      <c r="S651" s="1983"/>
      <c r="T651" s="1983"/>
      <c r="U651" s="1983"/>
      <c r="V651" s="1983"/>
      <c r="W651" s="1983"/>
      <c r="X651" s="1983"/>
      <c r="Y651" s="1983"/>
      <c r="Z651" s="1983"/>
      <c r="AA651" s="1983"/>
      <c r="AB651" s="1983"/>
      <c r="AC651" s="1983"/>
      <c r="AD651" s="1983"/>
      <c r="AE651" s="1983"/>
      <c r="AF651" s="1983"/>
      <c r="AG651" s="1983"/>
      <c r="AH651" s="1983"/>
      <c r="AI651" s="1983"/>
      <c r="AJ651" s="1984"/>
      <c r="AL651" s="626" t="b">
        <v>0</v>
      </c>
      <c r="AM651" s="626" t="b">
        <v>0</v>
      </c>
      <c r="AN651" s="626" t="b">
        <v>0</v>
      </c>
    </row>
    <row r="652" spans="1:42" ht="15" customHeight="1" x14ac:dyDescent="0.15">
      <c r="A652" s="808"/>
      <c r="B652" s="809"/>
      <c r="C652" s="2667" t="s">
        <v>1909</v>
      </c>
      <c r="D652" s="2668"/>
      <c r="E652" s="2668"/>
      <c r="F652" s="2668"/>
      <c r="G652" s="2668"/>
      <c r="H652" s="2669"/>
      <c r="I652" s="1972"/>
      <c r="J652" s="1973"/>
      <c r="K652" s="1973"/>
      <c r="L652" s="1973"/>
      <c r="M652" s="1973"/>
      <c r="N652" s="1973"/>
      <c r="O652" s="1973"/>
      <c r="P652" s="1973"/>
      <c r="Q652" s="1973"/>
      <c r="R652" s="1973"/>
      <c r="S652" s="1973"/>
      <c r="T652" s="1973"/>
      <c r="U652" s="1973"/>
      <c r="V652" s="1973"/>
      <c r="W652" s="1973"/>
      <c r="X652" s="1973"/>
      <c r="Y652" s="1973"/>
      <c r="Z652" s="1973"/>
      <c r="AA652" s="1973"/>
      <c r="AB652" s="1973"/>
      <c r="AC652" s="1973"/>
      <c r="AD652" s="1973"/>
      <c r="AE652" s="1973"/>
      <c r="AF652" s="1973"/>
      <c r="AG652" s="1973"/>
      <c r="AH652" s="1973"/>
      <c r="AI652" s="1973"/>
      <c r="AJ652" s="1974"/>
    </row>
    <row r="653" spans="1:42" ht="15" customHeight="1" x14ac:dyDescent="0.15">
      <c r="A653" s="808"/>
      <c r="B653" s="809"/>
      <c r="C653" s="2670" t="s">
        <v>8643</v>
      </c>
      <c r="D653" s="2671"/>
      <c r="E653" s="2671"/>
      <c r="F653" s="2671"/>
      <c r="G653" s="2671"/>
      <c r="H653" s="2672"/>
      <c r="I653" s="1972"/>
      <c r="J653" s="1973"/>
      <c r="K653" s="1973"/>
      <c r="L653" s="1973"/>
      <c r="M653" s="1973"/>
      <c r="N653" s="1973"/>
      <c r="O653" s="1973"/>
      <c r="P653" s="1973"/>
      <c r="Q653" s="1973"/>
      <c r="R653" s="1973"/>
      <c r="S653" s="1973"/>
      <c r="T653" s="1973"/>
      <c r="U653" s="1973"/>
      <c r="V653" s="1973"/>
      <c r="W653" s="1973"/>
      <c r="X653" s="1973"/>
      <c r="Y653" s="1973"/>
      <c r="Z653" s="1973"/>
      <c r="AA653" s="1973"/>
      <c r="AB653" s="1973"/>
      <c r="AC653" s="1973"/>
      <c r="AD653" s="1973"/>
      <c r="AE653" s="1973"/>
      <c r="AF653" s="1973"/>
      <c r="AG653" s="1973"/>
      <c r="AH653" s="1973"/>
      <c r="AI653" s="1973"/>
      <c r="AJ653" s="1974"/>
    </row>
    <row r="654" spans="1:42" ht="22.5" hidden="1" customHeight="1" x14ac:dyDescent="0.15">
      <c r="A654" s="808"/>
      <c r="B654" s="809"/>
      <c r="C654" s="855" t="s">
        <v>8849</v>
      </c>
      <c r="D654" s="2673" t="s">
        <v>9063</v>
      </c>
      <c r="E654" s="2674"/>
      <c r="F654" s="2674"/>
      <c r="G654" s="2674"/>
      <c r="H654" s="2675"/>
      <c r="I654" s="811"/>
      <c r="J654" s="846"/>
      <c r="K654" s="846"/>
      <c r="L654" s="846"/>
      <c r="M654" s="846"/>
      <c r="N654" s="847"/>
      <c r="O654" s="847"/>
      <c r="P654" s="856"/>
      <c r="Q654" s="815"/>
      <c r="R654" s="816"/>
      <c r="S654" s="816"/>
      <c r="T654" s="817">
        <v>3</v>
      </c>
      <c r="U654" s="818"/>
      <c r="V654" s="2676"/>
      <c r="W654" s="2677"/>
      <c r="X654" s="2677"/>
      <c r="Y654" s="2677"/>
      <c r="Z654" s="2677"/>
      <c r="AA654" s="2678"/>
      <c r="AB654" s="1889"/>
      <c r="AC654" s="2396"/>
      <c r="AD654" s="2396"/>
      <c r="AE654" s="2396"/>
      <c r="AF654" s="2396"/>
      <c r="AG654" s="2396"/>
      <c r="AH654" s="2396"/>
      <c r="AI654" s="2396"/>
      <c r="AJ654" s="2397"/>
      <c r="AM654" s="627">
        <v>0</v>
      </c>
      <c r="AO654" s="627">
        <v>2</v>
      </c>
      <c r="AP654" s="627">
        <v>2</v>
      </c>
    </row>
    <row r="655" spans="1:42" ht="22.5" customHeight="1" x14ac:dyDescent="0.15">
      <c r="A655" s="808"/>
      <c r="B655" s="809"/>
      <c r="C655" s="2645" t="s">
        <v>8849</v>
      </c>
      <c r="D655" s="2648" t="s">
        <v>9028</v>
      </c>
      <c r="E655" s="2649"/>
      <c r="F655" s="2649"/>
      <c r="G655" s="2649"/>
      <c r="H655" s="2650"/>
      <c r="I655" s="819">
        <v>1</v>
      </c>
      <c r="J655" s="820" t="str">
        <f>IF(ISNA(VLOOKUP(I655, 出力変換_夜間支援等体制加算,4,FALSE)),0, VLOOKUP(I655, 出力変換_夜間支援等体制加算,4,FALSE)) &amp; ""</f>
        <v>1</v>
      </c>
      <c r="K655" s="821" t="s">
        <v>9041</v>
      </c>
      <c r="L655" s="820" t="str">
        <f>IF(ISNA(VLOOKUP(K655, 取込変換_夜間支援等体制加算,2,FALSE)),1, VLOOKUP(K655, 取込変換_夜間支援等体制加算,2,FALSE)) &amp; ""</f>
        <v>1</v>
      </c>
      <c r="M655" s="819"/>
      <c r="N655" s="819"/>
      <c r="O655" s="819"/>
      <c r="P655" s="819"/>
      <c r="Q655" s="2651" t="s">
        <v>9052</v>
      </c>
      <c r="R655" s="2652"/>
      <c r="S655" s="2652"/>
      <c r="T655" s="2652"/>
      <c r="U655" s="2653"/>
      <c r="V655" s="2518"/>
      <c r="W655" s="2519"/>
      <c r="X655" s="2519"/>
      <c r="Y655" s="2519"/>
      <c r="Z655" s="2519"/>
      <c r="AA655" s="2654"/>
      <c r="AB655" s="1889"/>
      <c r="AC655" s="2396"/>
      <c r="AD655" s="2396"/>
      <c r="AE655" s="2396"/>
      <c r="AF655" s="2396"/>
      <c r="AG655" s="2396"/>
      <c r="AH655" s="2396"/>
      <c r="AI655" s="2396"/>
      <c r="AJ655" s="2397"/>
      <c r="AL655" s="627">
        <v>2</v>
      </c>
      <c r="AM655" s="627">
        <v>0</v>
      </c>
    </row>
    <row r="656" spans="1:42" ht="22.5" customHeight="1" x14ac:dyDescent="0.15">
      <c r="A656" s="808"/>
      <c r="B656" s="809"/>
      <c r="C656" s="2646"/>
      <c r="D656" s="2655" t="s">
        <v>9031</v>
      </c>
      <c r="E656" s="2656"/>
      <c r="F656" s="2656"/>
      <c r="G656" s="2656"/>
      <c r="H656" s="2657"/>
      <c r="I656" s="604"/>
      <c r="J656" s="822"/>
      <c r="K656" s="606"/>
      <c r="L656" s="823"/>
      <c r="M656" s="824"/>
      <c r="N656" s="825"/>
      <c r="P656" s="826" t="s">
        <v>8694</v>
      </c>
      <c r="Q656" s="2658" t="s">
        <v>9032</v>
      </c>
      <c r="R656" s="2659"/>
      <c r="S656" s="2659"/>
      <c r="T656" s="2659"/>
      <c r="U656" s="2659"/>
      <c r="V656" s="2659"/>
      <c r="W656" s="2659"/>
      <c r="X656" s="2659"/>
      <c r="Y656" s="2659"/>
      <c r="Z656" s="2659"/>
      <c r="AA656" s="2660"/>
      <c r="AB656" s="2112"/>
      <c r="AC656" s="2113"/>
      <c r="AD656" s="2113"/>
      <c r="AE656" s="2113"/>
      <c r="AF656" s="2113"/>
      <c r="AG656" s="2113"/>
      <c r="AH656" s="2113"/>
      <c r="AI656" s="2113"/>
      <c r="AJ656" s="2635"/>
      <c r="AM656" s="627">
        <v>0</v>
      </c>
    </row>
    <row r="657" spans="1:67" ht="22.9" customHeight="1" x14ac:dyDescent="0.15">
      <c r="A657" s="808"/>
      <c r="B657" s="809"/>
      <c r="C657" s="2646"/>
      <c r="D657" s="2661" t="s">
        <v>9033</v>
      </c>
      <c r="E657" s="2662"/>
      <c r="F657" s="2662"/>
      <c r="G657" s="2662"/>
      <c r="H657" s="2663"/>
      <c r="I657" s="819">
        <v>1</v>
      </c>
      <c r="J657" s="820" t="str">
        <f>IF(ISNA(VLOOKUP(I657, 出力変換_夜間支援等体制加算Ⅰ加配職員体制の有無_付7,4,FALSE)),0, VLOOKUP(I657, 出力変換_夜間支援等体制加算Ⅰ加配職員体制の有無_付7,4,FALSE)) &amp; ""</f>
        <v>01</v>
      </c>
      <c r="K657" s="821" t="s">
        <v>9043</v>
      </c>
      <c r="L657" s="820" t="str">
        <f>IF(ISNA(VLOOKUP(K657, 取込変換_夜間支援等体制加算Ⅰ加配職員体制の有無_付7,2,FALSE)),1, VLOOKUP(K657, 取込変換_夜間支援等体制加算Ⅰ加配職員体制の有無_付7,2,FALSE)) &amp; ""</f>
        <v>1</v>
      </c>
      <c r="M657" s="819"/>
      <c r="N657" s="819"/>
      <c r="O657" s="819"/>
      <c r="P657" s="819"/>
      <c r="Q657" s="2664"/>
      <c r="R657" s="2665"/>
      <c r="S657" s="2665"/>
      <c r="T657" s="2665"/>
      <c r="U657" s="2665"/>
      <c r="V657" s="2665"/>
      <c r="W657" s="2665"/>
      <c r="X657" s="2665"/>
      <c r="Y657" s="2665"/>
      <c r="Z657" s="2665"/>
      <c r="AA657" s="2666"/>
      <c r="AB657" s="1889"/>
      <c r="AC657" s="2396"/>
      <c r="AD657" s="2396"/>
      <c r="AE657" s="2396"/>
      <c r="AF657" s="2396"/>
      <c r="AG657" s="2396"/>
      <c r="AH657" s="2396"/>
      <c r="AI657" s="2396"/>
      <c r="AJ657" s="2397"/>
    </row>
    <row r="658" spans="1:67" s="850" customFormat="1" ht="18" customHeight="1" thickBot="1" x14ac:dyDescent="0.2">
      <c r="A658" s="827"/>
      <c r="B658" s="828"/>
      <c r="C658" s="2647"/>
      <c r="D658" s="2642" t="s">
        <v>9034</v>
      </c>
      <c r="E658" s="2643"/>
      <c r="F658" s="2643"/>
      <c r="G658" s="2643"/>
      <c r="H658" s="2644"/>
      <c r="I658" s="829">
        <v>1</v>
      </c>
      <c r="J658" s="830"/>
      <c r="K658" s="830"/>
      <c r="L658" s="830"/>
      <c r="M658" s="830"/>
      <c r="N658" s="831"/>
      <c r="O658" s="831"/>
      <c r="P658" s="831"/>
      <c r="Q658" s="831"/>
      <c r="R658" s="831"/>
      <c r="S658" s="831"/>
      <c r="T658" s="832"/>
      <c r="U658" s="832"/>
      <c r="V658" s="832"/>
      <c r="W658" s="832"/>
      <c r="X658" s="832"/>
      <c r="Y658" s="832"/>
      <c r="Z658" s="832"/>
      <c r="AA658" s="832"/>
      <c r="AB658" s="832"/>
      <c r="AC658" s="832"/>
      <c r="AD658" s="832"/>
      <c r="AE658" s="832"/>
      <c r="AF658" s="832"/>
      <c r="AG658" s="832"/>
      <c r="AH658" s="832"/>
      <c r="AI658" s="832"/>
      <c r="AJ658" s="833"/>
      <c r="AK658" s="627"/>
      <c r="AL658" s="627"/>
      <c r="AM658" s="627"/>
      <c r="AN658" s="626"/>
      <c r="AO658" s="627"/>
      <c r="AP658" s="627"/>
      <c r="AQ658" s="627"/>
      <c r="AR658" s="627"/>
      <c r="AS658" s="627"/>
      <c r="AT658" s="627"/>
      <c r="AU658" s="627"/>
      <c r="AV658" s="777"/>
      <c r="AW658" s="777"/>
      <c r="AX658" s="627"/>
      <c r="AY658" s="627"/>
      <c r="AZ658" s="627"/>
      <c r="BA658" s="626"/>
      <c r="BB658" s="626"/>
      <c r="BC658" s="627"/>
      <c r="BD658" s="627"/>
      <c r="BE658" s="627"/>
      <c r="BF658" s="627"/>
      <c r="BG658" s="627"/>
      <c r="BH658" s="627"/>
      <c r="BI658" s="627"/>
      <c r="BJ658" s="627"/>
      <c r="BK658" s="627"/>
      <c r="BL658" s="627"/>
      <c r="BM658" s="627"/>
      <c r="BN658" s="671"/>
      <c r="BO658" s="671"/>
    </row>
    <row r="659" spans="1:67" s="850" customFormat="1" ht="18" hidden="1" customHeight="1" x14ac:dyDescent="0.15">
      <c r="A659" s="851" t="s">
        <v>8755</v>
      </c>
      <c r="B659" s="851"/>
      <c r="C659" s="852"/>
      <c r="D659" s="839"/>
      <c r="E659" s="839"/>
      <c r="F659" s="839"/>
      <c r="G659" s="839"/>
      <c r="H659" s="839"/>
      <c r="I659" s="841"/>
      <c r="J659" s="841"/>
      <c r="K659" s="841"/>
      <c r="L659" s="841"/>
      <c r="M659" s="841"/>
      <c r="N659" s="841"/>
      <c r="O659" s="841"/>
      <c r="P659" s="841"/>
      <c r="Q659" s="841"/>
      <c r="R659" s="841"/>
      <c r="S659" s="841"/>
      <c r="T659" s="841"/>
      <c r="U659" s="841"/>
      <c r="V659" s="841"/>
      <c r="W659" s="841"/>
      <c r="X659" s="841"/>
      <c r="Y659" s="841"/>
      <c r="Z659" s="841"/>
      <c r="AA659" s="841"/>
      <c r="AB659" s="841"/>
      <c r="AC659" s="841"/>
      <c r="AD659" s="841"/>
      <c r="AE659" s="841"/>
      <c r="AF659" s="841"/>
      <c r="AG659" s="841"/>
      <c r="AH659" s="841"/>
      <c r="AI659" s="841"/>
      <c r="AJ659" s="841"/>
      <c r="AK659" s="627"/>
      <c r="AL659" s="627"/>
      <c r="AM659" s="627"/>
      <c r="AN659" s="626"/>
      <c r="AO659" s="627"/>
      <c r="AP659" s="627"/>
      <c r="AQ659" s="627"/>
      <c r="AR659" s="627"/>
      <c r="AS659" s="627"/>
      <c r="AT659" s="627"/>
      <c r="AU659" s="627"/>
      <c r="AV659" s="777"/>
      <c r="AW659" s="777"/>
      <c r="AX659" s="627"/>
      <c r="AY659" s="627"/>
      <c r="AZ659" s="627"/>
      <c r="BA659" s="626"/>
      <c r="BB659" s="626"/>
      <c r="BC659" s="627"/>
      <c r="BD659" s="627"/>
      <c r="BE659" s="627"/>
      <c r="BF659" s="627"/>
      <c r="BG659" s="627"/>
      <c r="BH659" s="627"/>
      <c r="BI659" s="627"/>
      <c r="BJ659" s="627"/>
      <c r="BK659" s="627"/>
      <c r="BL659" s="627"/>
      <c r="BM659" s="627"/>
      <c r="BN659" s="671"/>
      <c r="BO659" s="671"/>
    </row>
    <row r="660" spans="1:67" s="850" customFormat="1" ht="18" hidden="1" customHeight="1" x14ac:dyDescent="0.15">
      <c r="A660" s="851" t="s">
        <v>8755</v>
      </c>
      <c r="B660" s="851"/>
      <c r="C660" s="852"/>
      <c r="D660" s="839"/>
      <c r="E660" s="839"/>
      <c r="F660" s="839"/>
      <c r="G660" s="839"/>
      <c r="H660" s="839"/>
      <c r="I660" s="841"/>
      <c r="J660" s="841"/>
      <c r="K660" s="841"/>
      <c r="L660" s="841"/>
      <c r="M660" s="841"/>
      <c r="N660" s="841"/>
      <c r="O660" s="841"/>
      <c r="P660" s="841"/>
      <c r="Q660" s="841"/>
      <c r="R660" s="841"/>
      <c r="S660" s="841"/>
      <c r="T660" s="841"/>
      <c r="U660" s="841"/>
      <c r="V660" s="841"/>
      <c r="W660" s="841"/>
      <c r="X660" s="841"/>
      <c r="Y660" s="841"/>
      <c r="Z660" s="841"/>
      <c r="AA660" s="841"/>
      <c r="AB660" s="841"/>
      <c r="AC660" s="841"/>
      <c r="AD660" s="841"/>
      <c r="AE660" s="841"/>
      <c r="AF660" s="841"/>
      <c r="AG660" s="841"/>
      <c r="AH660" s="841"/>
      <c r="AI660" s="841"/>
      <c r="AJ660" s="841"/>
      <c r="AK660" s="627"/>
      <c r="AL660" s="627"/>
      <c r="AM660" s="627"/>
      <c r="AN660" s="626"/>
      <c r="AO660" s="627"/>
      <c r="AP660" s="627"/>
      <c r="AQ660" s="627"/>
      <c r="AR660" s="627"/>
      <c r="AS660" s="627"/>
      <c r="AT660" s="627"/>
      <c r="AU660" s="627"/>
      <c r="AV660" s="777"/>
      <c r="AW660" s="777"/>
      <c r="AX660" s="627"/>
      <c r="AY660" s="627"/>
      <c r="AZ660" s="627"/>
      <c r="BA660" s="626"/>
      <c r="BB660" s="626"/>
      <c r="BC660" s="627"/>
      <c r="BD660" s="627"/>
      <c r="BE660" s="627"/>
      <c r="BF660" s="627"/>
      <c r="BG660" s="627"/>
      <c r="BH660" s="627"/>
      <c r="BI660" s="627"/>
      <c r="BJ660" s="627"/>
      <c r="BK660" s="627"/>
      <c r="BL660" s="627"/>
      <c r="BM660" s="627"/>
      <c r="BN660" s="671"/>
      <c r="BO660" s="671"/>
    </row>
    <row r="661" spans="1:67" s="850" customFormat="1" ht="18" hidden="1" customHeight="1" x14ac:dyDescent="0.15">
      <c r="A661" s="851" t="s">
        <v>8755</v>
      </c>
      <c r="B661" s="851"/>
      <c r="C661" s="852"/>
      <c r="D661" s="839"/>
      <c r="E661" s="839"/>
      <c r="F661" s="839"/>
      <c r="G661" s="839"/>
      <c r="H661" s="839"/>
      <c r="I661" s="841"/>
      <c r="J661" s="841"/>
      <c r="K661" s="841"/>
      <c r="L661" s="841"/>
      <c r="M661" s="841"/>
      <c r="N661" s="841"/>
      <c r="O661" s="841"/>
      <c r="P661" s="841"/>
      <c r="Q661" s="841"/>
      <c r="R661" s="841"/>
      <c r="S661" s="841"/>
      <c r="T661" s="841"/>
      <c r="U661" s="841"/>
      <c r="V661" s="841"/>
      <c r="W661" s="841"/>
      <c r="X661" s="841"/>
      <c r="Y661" s="841"/>
      <c r="Z661" s="841"/>
      <c r="AA661" s="841"/>
      <c r="AB661" s="841"/>
      <c r="AC661" s="841"/>
      <c r="AD661" s="841"/>
      <c r="AE661" s="841"/>
      <c r="AF661" s="841"/>
      <c r="AG661" s="841"/>
      <c r="AH661" s="841"/>
      <c r="AI661" s="841"/>
      <c r="AJ661" s="841"/>
      <c r="AK661" s="627"/>
      <c r="AL661" s="627"/>
      <c r="AM661" s="627"/>
      <c r="AN661" s="626"/>
      <c r="AO661" s="627"/>
      <c r="AP661" s="627"/>
      <c r="AQ661" s="627"/>
      <c r="AR661" s="627"/>
      <c r="AS661" s="627"/>
      <c r="AT661" s="627"/>
      <c r="AU661" s="627"/>
      <c r="AV661" s="777"/>
      <c r="AW661" s="777"/>
      <c r="AX661" s="627"/>
      <c r="AY661" s="627"/>
      <c r="AZ661" s="627"/>
      <c r="BA661" s="626"/>
      <c r="BB661" s="626"/>
      <c r="BC661" s="627"/>
      <c r="BD661" s="627"/>
      <c r="BE661" s="627"/>
      <c r="BF661" s="627"/>
      <c r="BG661" s="627"/>
      <c r="BH661" s="627"/>
      <c r="BI661" s="627"/>
      <c r="BJ661" s="627"/>
      <c r="BK661" s="627"/>
      <c r="BL661" s="627"/>
      <c r="BM661" s="627"/>
      <c r="BN661" s="671"/>
      <c r="BO661" s="671"/>
    </row>
    <row r="662" spans="1:67" s="850" customFormat="1" ht="18" hidden="1" customHeight="1" x14ac:dyDescent="0.15">
      <c r="A662" s="851" t="s">
        <v>8755</v>
      </c>
      <c r="B662" s="851"/>
      <c r="C662" s="852"/>
      <c r="D662" s="839"/>
      <c r="E662" s="839"/>
      <c r="F662" s="839"/>
      <c r="G662" s="839"/>
      <c r="H662" s="839"/>
      <c r="I662" s="841"/>
      <c r="J662" s="841"/>
      <c r="K662" s="841"/>
      <c r="L662" s="841"/>
      <c r="M662" s="841"/>
      <c r="N662" s="841"/>
      <c r="O662" s="841"/>
      <c r="P662" s="841"/>
      <c r="Q662" s="841"/>
      <c r="R662" s="841"/>
      <c r="S662" s="841"/>
      <c r="T662" s="841"/>
      <c r="U662" s="841"/>
      <c r="V662" s="841"/>
      <c r="W662" s="841"/>
      <c r="X662" s="841"/>
      <c r="Y662" s="841"/>
      <c r="Z662" s="841"/>
      <c r="AA662" s="841"/>
      <c r="AB662" s="841"/>
      <c r="AC662" s="841"/>
      <c r="AD662" s="841"/>
      <c r="AE662" s="841"/>
      <c r="AF662" s="841"/>
      <c r="AG662" s="841"/>
      <c r="AH662" s="841"/>
      <c r="AI662" s="841"/>
      <c r="AJ662" s="841"/>
      <c r="AK662" s="627"/>
      <c r="AL662" s="627"/>
      <c r="AM662" s="627"/>
      <c r="AN662" s="626"/>
      <c r="AO662" s="627"/>
      <c r="AP662" s="627"/>
      <c r="AQ662" s="627"/>
      <c r="AR662" s="627"/>
      <c r="AS662" s="627"/>
      <c r="AT662" s="627"/>
      <c r="AU662" s="627"/>
      <c r="AV662" s="777"/>
      <c r="AW662" s="777"/>
      <c r="AX662" s="627"/>
      <c r="AY662" s="627"/>
      <c r="AZ662" s="627"/>
      <c r="BA662" s="626"/>
      <c r="BB662" s="626"/>
      <c r="BC662" s="627"/>
      <c r="BD662" s="627"/>
      <c r="BE662" s="627"/>
      <c r="BF662" s="627"/>
      <c r="BG662" s="627"/>
      <c r="BH662" s="627"/>
      <c r="BI662" s="627"/>
      <c r="BJ662" s="627"/>
      <c r="BK662" s="627"/>
      <c r="BL662" s="627"/>
      <c r="BM662" s="627"/>
      <c r="BN662" s="671"/>
      <c r="BO662" s="671"/>
    </row>
    <row r="663" spans="1:67" s="668" customFormat="1" ht="15" customHeight="1" x14ac:dyDescent="0.4">
      <c r="A663" s="804" t="s">
        <v>9003</v>
      </c>
      <c r="B663" s="871"/>
      <c r="C663" s="805"/>
      <c r="D663" s="805"/>
      <c r="E663" s="805"/>
      <c r="F663" s="805"/>
      <c r="G663" s="805"/>
      <c r="H663" s="805"/>
      <c r="I663" s="805"/>
      <c r="J663" s="805"/>
      <c r="K663" s="805"/>
      <c r="L663" s="805"/>
      <c r="M663" s="805"/>
      <c r="N663" s="805"/>
      <c r="O663" s="805"/>
      <c r="P663" s="805"/>
      <c r="Q663" s="805"/>
      <c r="R663" s="805"/>
      <c r="S663" s="805"/>
      <c r="T663" s="805"/>
      <c r="U663" s="805"/>
      <c r="V663" s="805"/>
      <c r="W663" s="805"/>
      <c r="X663" s="805"/>
      <c r="Y663" s="805"/>
      <c r="Z663" s="805"/>
      <c r="AA663" s="805"/>
      <c r="AB663" s="805"/>
      <c r="AC663" s="805"/>
      <c r="AD663" s="805"/>
      <c r="AE663" s="805"/>
      <c r="AF663" s="805"/>
      <c r="AG663" s="2708" t="s">
        <v>9088</v>
      </c>
      <c r="AH663" s="2708"/>
      <c r="AI663" s="2708"/>
      <c r="AJ663" s="2708"/>
      <c r="AK663" s="666"/>
      <c r="AL663" s="666"/>
      <c r="AM663" s="666"/>
      <c r="AN663" s="665"/>
      <c r="AO663" s="666"/>
      <c r="AP663" s="666"/>
      <c r="AQ663" s="666"/>
      <c r="AR663" s="666"/>
      <c r="AS663" s="666"/>
      <c r="AT663" s="666"/>
      <c r="AU663" s="666"/>
      <c r="AV663" s="806"/>
      <c r="AW663" s="806"/>
      <c r="AX663" s="666"/>
      <c r="AY663" s="666"/>
      <c r="AZ663" s="666"/>
      <c r="BA663" s="626"/>
      <c r="BB663" s="626"/>
      <c r="BC663" s="627"/>
      <c r="BD663" s="627"/>
      <c r="BE663" s="627"/>
      <c r="BF663" s="627"/>
      <c r="BG663" s="627"/>
      <c r="BH663" s="627"/>
      <c r="BI663" s="627"/>
      <c r="BJ663" s="627"/>
      <c r="BK663" s="627"/>
      <c r="BL663" s="627"/>
      <c r="BM663" s="627"/>
      <c r="BN663" s="671"/>
      <c r="BO663" s="671"/>
    </row>
    <row r="664" spans="1:67" s="668" customFormat="1" ht="15" customHeight="1" x14ac:dyDescent="0.4">
      <c r="A664" s="871"/>
      <c r="B664" s="871"/>
      <c r="C664" s="805"/>
      <c r="D664" s="805"/>
      <c r="E664" s="805"/>
      <c r="F664" s="805"/>
      <c r="G664" s="805"/>
      <c r="H664" s="805"/>
      <c r="I664" s="805"/>
      <c r="J664" s="805"/>
      <c r="K664" s="805"/>
      <c r="L664" s="805"/>
      <c r="M664" s="805"/>
      <c r="N664" s="805"/>
      <c r="O664" s="805"/>
      <c r="P664" s="805"/>
      <c r="Q664" s="805"/>
      <c r="R664" s="805"/>
      <c r="S664" s="805"/>
      <c r="T664" s="805"/>
      <c r="U664" s="805"/>
      <c r="V664" s="805"/>
      <c r="W664" s="805"/>
      <c r="X664" s="805"/>
      <c r="Y664" s="805"/>
      <c r="Z664" s="805"/>
      <c r="AA664" s="805"/>
      <c r="AB664" s="805"/>
      <c r="AC664" s="805"/>
      <c r="AD664" s="805"/>
      <c r="AE664" s="805"/>
      <c r="AF664" s="805"/>
      <c r="AG664" s="805"/>
      <c r="AH664" s="805"/>
      <c r="AI664" s="805"/>
      <c r="AJ664" s="805"/>
      <c r="AK664" s="666"/>
      <c r="AL664" s="666"/>
      <c r="AM664" s="666"/>
      <c r="AN664" s="665"/>
      <c r="AO664" s="666"/>
      <c r="AP664" s="666"/>
      <c r="AQ664" s="666"/>
      <c r="AR664" s="666"/>
      <c r="AS664" s="666"/>
      <c r="AT664" s="666"/>
      <c r="AU664" s="666"/>
      <c r="AV664" s="806"/>
      <c r="AW664" s="806"/>
      <c r="AX664" s="666"/>
      <c r="AY664" s="666"/>
      <c r="AZ664" s="666"/>
      <c r="BA664" s="626"/>
      <c r="BB664" s="626"/>
      <c r="BC664" s="627"/>
      <c r="BD664" s="627"/>
      <c r="BE664" s="627"/>
      <c r="BF664" s="627"/>
      <c r="BG664" s="627"/>
      <c r="BH664" s="627"/>
      <c r="BI664" s="627"/>
      <c r="BJ664" s="627"/>
      <c r="BK664" s="627"/>
      <c r="BL664" s="627"/>
      <c r="BM664" s="627"/>
      <c r="BN664" s="671"/>
      <c r="BO664" s="671"/>
    </row>
    <row r="665" spans="1:67" s="668" customFormat="1" ht="15" customHeight="1" thickBot="1" x14ac:dyDescent="0.45">
      <c r="A665" s="872"/>
      <c r="B665" s="872"/>
      <c r="C665" s="807"/>
      <c r="D665" s="807"/>
      <c r="E665" s="807"/>
      <c r="F665" s="807"/>
      <c r="G665" s="807"/>
      <c r="H665" s="807"/>
      <c r="I665" s="807"/>
      <c r="J665" s="807"/>
      <c r="K665" s="807"/>
      <c r="L665" s="807"/>
      <c r="M665" s="807"/>
      <c r="N665" s="807"/>
      <c r="O665" s="807"/>
      <c r="P665" s="807"/>
      <c r="Q665" s="807"/>
      <c r="R665" s="807"/>
      <c r="S665" s="807"/>
      <c r="T665" s="807"/>
      <c r="U665" s="807"/>
      <c r="V665" s="807"/>
      <c r="W665" s="807"/>
      <c r="X665" s="807"/>
      <c r="Y665" s="2709"/>
      <c r="Z665" s="2709"/>
      <c r="AA665" s="2709"/>
      <c r="AB665" s="2710" t="s">
        <v>9005</v>
      </c>
      <c r="AC665" s="2710"/>
      <c r="AD665" s="2710"/>
      <c r="AE665" s="2711"/>
      <c r="AF665" s="2711"/>
      <c r="AG665" s="2711"/>
      <c r="AH665" s="2712" t="s">
        <v>9006</v>
      </c>
      <c r="AI665" s="2713"/>
      <c r="AJ665" s="2714"/>
      <c r="AK665" s="666"/>
      <c r="AL665" s="666"/>
      <c r="AM665" s="666"/>
      <c r="AN665" s="665"/>
      <c r="AO665" s="666"/>
      <c r="AP665" s="666"/>
      <c r="AQ665" s="666"/>
      <c r="AR665" s="666"/>
      <c r="AS665" s="666"/>
      <c r="AT665" s="666"/>
      <c r="AU665" s="666"/>
      <c r="AV665" s="806"/>
      <c r="AW665" s="806"/>
      <c r="AX665" s="666"/>
      <c r="AY665" s="666"/>
      <c r="AZ665" s="666"/>
      <c r="BA665" s="626"/>
      <c r="BB665" s="626"/>
      <c r="BC665" s="627"/>
      <c r="BD665" s="627"/>
      <c r="BE665" s="627"/>
      <c r="BF665" s="627"/>
      <c r="BG665" s="627"/>
      <c r="BH665" s="627"/>
      <c r="BI665" s="627"/>
      <c r="BJ665" s="627"/>
      <c r="BK665" s="627"/>
      <c r="BL665" s="627"/>
      <c r="BM665" s="627"/>
      <c r="BN665" s="671"/>
      <c r="BO665" s="671"/>
    </row>
    <row r="666" spans="1:67" ht="15" customHeight="1" x14ac:dyDescent="0.4">
      <c r="A666" s="2375" t="s">
        <v>9007</v>
      </c>
      <c r="B666" s="2376"/>
      <c r="C666" s="2005" t="s">
        <v>9089</v>
      </c>
      <c r="D666" s="2005"/>
      <c r="E666" s="2005"/>
      <c r="F666" s="2005"/>
      <c r="G666" s="2005"/>
      <c r="H666" s="2005"/>
      <c r="I666" s="2686"/>
      <c r="J666" s="2687"/>
      <c r="K666" s="2687"/>
      <c r="L666" s="2687"/>
      <c r="M666" s="2687"/>
      <c r="N666" s="2687"/>
      <c r="O666" s="2687"/>
      <c r="P666" s="2687"/>
      <c r="Q666" s="2687"/>
      <c r="R666" s="2687"/>
      <c r="S666" s="2687"/>
      <c r="T666" s="2687"/>
      <c r="U666" s="2687"/>
      <c r="V666" s="2687"/>
      <c r="W666" s="2687"/>
      <c r="X666" s="2687"/>
      <c r="Y666" s="2687"/>
      <c r="Z666" s="2687"/>
      <c r="AA666" s="2687"/>
      <c r="AB666" s="2687"/>
      <c r="AC666" s="2687"/>
      <c r="AD666" s="2688"/>
      <c r="AE666" s="2689" t="s">
        <v>8696</v>
      </c>
      <c r="AF666" s="2689"/>
      <c r="AG666" s="2689"/>
      <c r="AH666" s="2689"/>
      <c r="AI666" s="2690"/>
      <c r="AJ666" s="2691"/>
    </row>
    <row r="667" spans="1:67" ht="15" customHeight="1" x14ac:dyDescent="0.4">
      <c r="A667" s="2377"/>
      <c r="B667" s="2378"/>
      <c r="C667" s="1952" t="s">
        <v>8602</v>
      </c>
      <c r="D667" s="1952"/>
      <c r="E667" s="1952"/>
      <c r="F667" s="1952"/>
      <c r="G667" s="1952"/>
      <c r="H667" s="1952"/>
      <c r="I667" s="2692"/>
      <c r="J667" s="2693"/>
      <c r="K667" s="2693"/>
      <c r="L667" s="2693"/>
      <c r="M667" s="2693"/>
      <c r="N667" s="2693"/>
      <c r="O667" s="2693"/>
      <c r="P667" s="2693"/>
      <c r="Q667" s="2693"/>
      <c r="R667" s="2693"/>
      <c r="S667" s="2693"/>
      <c r="T667" s="2693"/>
      <c r="U667" s="2693"/>
      <c r="V667" s="2693"/>
      <c r="W667" s="2693"/>
      <c r="X667" s="2693"/>
      <c r="Y667" s="2693"/>
      <c r="Z667" s="2693"/>
      <c r="AA667" s="2693"/>
      <c r="AB667" s="2693"/>
      <c r="AC667" s="2693"/>
      <c r="AD667" s="2693"/>
      <c r="AE667" s="2693"/>
      <c r="AF667" s="2693"/>
      <c r="AG667" s="2693"/>
      <c r="AH667" s="2693"/>
      <c r="AI667" s="2693"/>
      <c r="AJ667" s="2694"/>
    </row>
    <row r="668" spans="1:67" ht="15" customHeight="1" x14ac:dyDescent="0.4">
      <c r="A668" s="2377"/>
      <c r="B668" s="2378"/>
      <c r="C668" s="1860" t="s">
        <v>8603</v>
      </c>
      <c r="D668" s="1860"/>
      <c r="E668" s="1860"/>
      <c r="F668" s="1860"/>
      <c r="G668" s="1860"/>
      <c r="H668" s="1860"/>
      <c r="I668" s="1956" t="s">
        <v>9090</v>
      </c>
      <c r="J668" s="1957"/>
      <c r="K668" s="1958"/>
      <c r="L668" s="1958"/>
      <c r="M668" s="1958"/>
      <c r="N668" s="1958"/>
      <c r="O668" s="1958"/>
      <c r="P668" s="1959"/>
      <c r="Q668" s="1499" t="s">
        <v>8605</v>
      </c>
      <c r="R668" s="1500"/>
      <c r="S668" s="1500"/>
      <c r="T668" s="1500"/>
      <c r="U668" s="1500"/>
      <c r="V668" s="1500"/>
      <c r="W668" s="1500"/>
      <c r="X668" s="1500"/>
      <c r="Y668" s="1500"/>
      <c r="Z668" s="1500"/>
      <c r="AA668" s="1500"/>
      <c r="AB668" s="1500"/>
      <c r="AC668" s="1500"/>
      <c r="AD668" s="1500"/>
      <c r="AE668" s="1500"/>
      <c r="AF668" s="1500"/>
      <c r="AG668" s="1500"/>
      <c r="AH668" s="1500"/>
      <c r="AI668" s="1500"/>
      <c r="AJ668" s="1501"/>
    </row>
    <row r="669" spans="1:67" ht="15" customHeight="1" x14ac:dyDescent="0.4">
      <c r="A669" s="2377"/>
      <c r="B669" s="2378"/>
      <c r="C669" s="1860"/>
      <c r="D669" s="1860"/>
      <c r="E669" s="1860"/>
      <c r="F669" s="1860"/>
      <c r="G669" s="1860"/>
      <c r="H669" s="1860"/>
      <c r="I669" s="2029" t="s">
        <v>7933</v>
      </c>
      <c r="J669" s="2029"/>
      <c r="K669" s="2029"/>
      <c r="L669" s="2029"/>
      <c r="M669" s="2029"/>
      <c r="N669" s="2029"/>
      <c r="O669" s="2029"/>
      <c r="P669" s="2029"/>
      <c r="Q669" s="2029"/>
      <c r="R669" s="2029"/>
      <c r="S669" s="2029"/>
      <c r="T669" s="2029"/>
      <c r="U669" s="2029"/>
      <c r="V669" s="2029"/>
      <c r="W669" s="2029"/>
      <c r="X669" s="2029"/>
      <c r="Y669" s="2029"/>
      <c r="Z669" s="2029"/>
      <c r="AA669" s="2029"/>
      <c r="AB669" s="2029"/>
      <c r="AC669" s="2029"/>
      <c r="AD669" s="2029"/>
      <c r="AE669" s="2029"/>
      <c r="AF669" s="2029"/>
      <c r="AG669" s="2029"/>
      <c r="AH669" s="2029"/>
      <c r="AI669" s="2029"/>
      <c r="AJ669" s="2030"/>
    </row>
    <row r="670" spans="1:67" ht="15" customHeight="1" x14ac:dyDescent="0.4">
      <c r="A670" s="2377"/>
      <c r="B670" s="2378"/>
      <c r="C670" s="1860"/>
      <c r="D670" s="1860"/>
      <c r="E670" s="1860"/>
      <c r="F670" s="1860"/>
      <c r="G670" s="1860"/>
      <c r="H670" s="1860"/>
      <c r="I670" s="1963" t="s">
        <v>7933</v>
      </c>
      <c r="J670" s="1963"/>
      <c r="K670" s="1963"/>
      <c r="L670" s="1963"/>
      <c r="M670" s="1963"/>
      <c r="N670" s="1963"/>
      <c r="O670" s="1963"/>
      <c r="P670" s="1963"/>
      <c r="Q670" s="1963"/>
      <c r="R670" s="1963"/>
      <c r="S670" s="1963"/>
      <c r="T670" s="1963"/>
      <c r="U670" s="1963"/>
      <c r="V670" s="1963"/>
      <c r="W670" s="1963"/>
      <c r="X670" s="1963"/>
      <c r="Y670" s="1963"/>
      <c r="Z670" s="1963"/>
      <c r="AA670" s="1963"/>
      <c r="AB670" s="1963"/>
      <c r="AC670" s="1963"/>
      <c r="AD670" s="1963"/>
      <c r="AE670" s="1963"/>
      <c r="AF670" s="1963"/>
      <c r="AG670" s="1963"/>
      <c r="AH670" s="1963"/>
      <c r="AI670" s="1963"/>
      <c r="AJ670" s="1964"/>
    </row>
    <row r="671" spans="1:67" ht="15" customHeight="1" x14ac:dyDescent="0.4">
      <c r="A671" s="2377"/>
      <c r="B671" s="2378"/>
      <c r="C671" s="1884" t="s">
        <v>1354</v>
      </c>
      <c r="D671" s="1981"/>
      <c r="E671" s="1981"/>
      <c r="F671" s="1981"/>
      <c r="G671" s="1981"/>
      <c r="H671" s="1909"/>
      <c r="I671" s="2705">
        <v>1</v>
      </c>
      <c r="J671" s="2706"/>
      <c r="K671" s="2706"/>
      <c r="L671" s="2706"/>
      <c r="M671" s="2706"/>
      <c r="N671" s="2706"/>
      <c r="O671" s="2706"/>
      <c r="P671" s="2706"/>
      <c r="Q671" s="2706"/>
      <c r="R671" s="2706"/>
      <c r="S671" s="2706"/>
      <c r="T671" s="2706"/>
      <c r="U671" s="2706"/>
      <c r="V671" s="2706"/>
      <c r="W671" s="2706"/>
      <c r="X671" s="2706"/>
      <c r="Y671" s="2706"/>
      <c r="Z671" s="2706"/>
      <c r="AA671" s="2706"/>
      <c r="AB671" s="2706"/>
      <c r="AC671" s="2706"/>
      <c r="AD671" s="2706"/>
      <c r="AE671" s="2706"/>
      <c r="AF671" s="2706"/>
      <c r="AG671" s="2706"/>
      <c r="AH671" s="2706"/>
      <c r="AI671" s="2706"/>
      <c r="AJ671" s="2707"/>
    </row>
    <row r="672" spans="1:67" ht="15" customHeight="1" x14ac:dyDescent="0.4">
      <c r="A672" s="2377"/>
      <c r="B672" s="2378"/>
      <c r="C672" s="1884" t="s">
        <v>8606</v>
      </c>
      <c r="D672" s="1981"/>
      <c r="E672" s="1981"/>
      <c r="F672" s="1981"/>
      <c r="G672" s="1981"/>
      <c r="H672" s="1909"/>
      <c r="I672" s="1860" t="s">
        <v>9049</v>
      </c>
      <c r="J672" s="1860"/>
      <c r="K672" s="1860"/>
      <c r="L672" s="1860"/>
      <c r="M672" s="1911" t="s">
        <v>7933</v>
      </c>
      <c r="N672" s="1911"/>
      <c r="O672" s="1911"/>
      <c r="P672" s="1911"/>
      <c r="Q672" s="1911"/>
      <c r="R672" s="1911"/>
      <c r="S672" s="1911"/>
      <c r="T672" s="1911"/>
      <c r="U672" s="1911"/>
      <c r="V672" s="1911"/>
      <c r="W672" s="1860" t="s">
        <v>8607</v>
      </c>
      <c r="X672" s="1860"/>
      <c r="Y672" s="1860"/>
      <c r="Z672" s="1860"/>
      <c r="AA672" s="1918" t="s">
        <v>7933</v>
      </c>
      <c r="AB672" s="2018"/>
      <c r="AC672" s="2018"/>
      <c r="AD672" s="2018"/>
      <c r="AE672" s="2018"/>
      <c r="AF672" s="2018"/>
      <c r="AG672" s="2018"/>
      <c r="AH672" s="2018"/>
      <c r="AI672" s="2018"/>
      <c r="AJ672" s="2019"/>
    </row>
    <row r="673" spans="1:67" ht="15" customHeight="1" x14ac:dyDescent="0.4">
      <c r="A673" s="2377"/>
      <c r="B673" s="2378"/>
      <c r="C673" s="2667" t="s">
        <v>9009</v>
      </c>
      <c r="D673" s="2668"/>
      <c r="E673" s="2668"/>
      <c r="F673" s="2668"/>
      <c r="G673" s="2668"/>
      <c r="H673" s="2669"/>
      <c r="I673" s="2695"/>
      <c r="J673" s="2696"/>
      <c r="K673" s="2696"/>
      <c r="L673" s="2696"/>
      <c r="M673" s="2696"/>
      <c r="N673" s="2696"/>
      <c r="O673" s="2696"/>
      <c r="P673" s="2696"/>
      <c r="Q673" s="2696"/>
      <c r="R673" s="2696"/>
      <c r="S673" s="2696"/>
      <c r="T673" s="2696"/>
      <c r="U673" s="2696"/>
      <c r="V673" s="2696"/>
      <c r="W673" s="2696"/>
      <c r="X673" s="2696"/>
      <c r="Y673" s="2696"/>
      <c r="Z673" s="2696"/>
      <c r="AA673" s="2696"/>
      <c r="AB673" s="2696"/>
      <c r="AC673" s="2696"/>
      <c r="AD673" s="2696"/>
      <c r="AE673" s="2696"/>
      <c r="AF673" s="2696"/>
      <c r="AG673" s="2696"/>
      <c r="AH673" s="2696"/>
      <c r="AI673" s="2696"/>
      <c r="AJ673" s="2697"/>
    </row>
    <row r="674" spans="1:67" ht="18" customHeight="1" x14ac:dyDescent="0.4">
      <c r="A674" s="2377"/>
      <c r="B674" s="2378"/>
      <c r="C674" s="2667" t="s">
        <v>9010</v>
      </c>
      <c r="D674" s="2668"/>
      <c r="E674" s="2668"/>
      <c r="F674" s="2668"/>
      <c r="G674" s="2668"/>
      <c r="H674" s="2669"/>
      <c r="I674" s="2167">
        <v>4</v>
      </c>
      <c r="J674" s="2168"/>
      <c r="K674" s="2168"/>
      <c r="L674" s="2168"/>
      <c r="M674" s="2168"/>
      <c r="N674" s="2168"/>
      <c r="O674" s="2168"/>
      <c r="P674" s="2168"/>
      <c r="Q674" s="2168"/>
      <c r="R674" s="2168"/>
      <c r="S674" s="2168"/>
      <c r="T674" s="2168"/>
      <c r="U674" s="2168"/>
      <c r="V674" s="2168"/>
      <c r="W674" s="2168"/>
      <c r="X674" s="2168"/>
      <c r="Y674" s="2168"/>
      <c r="Z674" s="2671" t="s">
        <v>9011</v>
      </c>
      <c r="AA674" s="2671"/>
      <c r="AB674" s="2671"/>
      <c r="AC674" s="2671"/>
      <c r="AD674" s="2671"/>
      <c r="AE674" s="2695"/>
      <c r="AF674" s="2696"/>
      <c r="AG674" s="2696"/>
      <c r="AH674" s="2696"/>
      <c r="AI674" s="2696"/>
      <c r="AJ674" s="2697"/>
    </row>
    <row r="675" spans="1:67" ht="15" customHeight="1" x14ac:dyDescent="0.4">
      <c r="A675" s="2377"/>
      <c r="B675" s="2378"/>
      <c r="C675" s="2667" t="s">
        <v>9012</v>
      </c>
      <c r="D675" s="2668"/>
      <c r="E675" s="2668"/>
      <c r="F675" s="2668"/>
      <c r="G675" s="2668"/>
      <c r="H675" s="2669"/>
      <c r="I675" s="2695"/>
      <c r="J675" s="2696"/>
      <c r="K675" s="2696"/>
      <c r="L675" s="2696"/>
      <c r="M675" s="2696"/>
      <c r="N675" s="2696"/>
      <c r="O675" s="2696"/>
      <c r="P675" s="2696"/>
      <c r="Q675" s="2696"/>
      <c r="R675" s="2696"/>
      <c r="S675" s="2696"/>
      <c r="T675" s="2696"/>
      <c r="U675" s="2696"/>
      <c r="V675" s="2696"/>
      <c r="W675" s="2696"/>
      <c r="X675" s="2696"/>
      <c r="Y675" s="2696"/>
      <c r="Z675" s="2696"/>
      <c r="AA675" s="2696"/>
      <c r="AB675" s="2696"/>
      <c r="AC675" s="2696"/>
      <c r="AD675" s="2696"/>
      <c r="AE675" s="2696"/>
      <c r="AF675" s="2696"/>
      <c r="AG675" s="2696"/>
      <c r="AH675" s="2696"/>
      <c r="AI675" s="2696"/>
      <c r="AJ675" s="2697"/>
    </row>
    <row r="676" spans="1:67" ht="15" customHeight="1" x14ac:dyDescent="0.4">
      <c r="A676" s="2377"/>
      <c r="B676" s="2378"/>
      <c r="C676" s="2698" t="s">
        <v>9013</v>
      </c>
      <c r="D676" s="2668"/>
      <c r="E676" s="2668"/>
      <c r="F676" s="2668"/>
      <c r="G676" s="2668"/>
      <c r="H676" s="2669"/>
      <c r="I676" s="1884" t="s">
        <v>9014</v>
      </c>
      <c r="J676" s="1909"/>
      <c r="K676" s="2685"/>
      <c r="L676" s="2685"/>
      <c r="M676" s="2685"/>
      <c r="N676" s="2685"/>
      <c r="O676" s="2685"/>
      <c r="P676" s="1916" t="s">
        <v>9015</v>
      </c>
      <c r="Q676" s="2681"/>
      <c r="R676" s="1884" t="s">
        <v>9016</v>
      </c>
      <c r="S676" s="1909"/>
      <c r="T676" s="2685"/>
      <c r="U676" s="2685"/>
      <c r="V676" s="2685"/>
      <c r="W676" s="2685"/>
      <c r="X676" s="2685"/>
      <c r="Y676" s="1916" t="s">
        <v>9015</v>
      </c>
      <c r="Z676" s="1916"/>
      <c r="AA676" s="2702" t="s">
        <v>9017</v>
      </c>
      <c r="AB676" s="2703"/>
      <c r="AC676" s="2704"/>
      <c r="AD676" s="2685"/>
      <c r="AE676" s="2685"/>
      <c r="AF676" s="2685"/>
      <c r="AG676" s="2685"/>
      <c r="AH676" s="2685"/>
      <c r="AI676" s="1916" t="s">
        <v>9015</v>
      </c>
      <c r="AJ676" s="1917"/>
    </row>
    <row r="677" spans="1:67" ht="27" customHeight="1" x14ac:dyDescent="0.4">
      <c r="A677" s="2377"/>
      <c r="B677" s="2378"/>
      <c r="C677" s="2699"/>
      <c r="D677" s="2700"/>
      <c r="E677" s="2700"/>
      <c r="F677" s="2700"/>
      <c r="G677" s="2700"/>
      <c r="H677" s="2701"/>
      <c r="I677" s="1884" t="s">
        <v>9018</v>
      </c>
      <c r="J677" s="1981"/>
      <c r="K677" s="1981"/>
      <c r="L677" s="1909"/>
      <c r="M677" s="2685"/>
      <c r="N677" s="2685"/>
      <c r="O677" s="2685"/>
      <c r="P677" s="1916" t="s">
        <v>9019</v>
      </c>
      <c r="Q677" s="2681"/>
      <c r="R677" s="1884" t="s">
        <v>9020</v>
      </c>
      <c r="S677" s="1981"/>
      <c r="T677" s="1981"/>
      <c r="U677" s="1981"/>
      <c r="V677" s="1981"/>
      <c r="W677" s="1981"/>
      <c r="X677" s="1909"/>
      <c r="Y677" s="1972"/>
      <c r="Z677" s="1973"/>
      <c r="AA677" s="1973"/>
      <c r="AB677" s="1973"/>
      <c r="AC677" s="1973"/>
      <c r="AD677" s="1973"/>
      <c r="AE677" s="1973"/>
      <c r="AF677" s="1973"/>
      <c r="AG677" s="1973"/>
      <c r="AH677" s="1973"/>
      <c r="AI677" s="1973"/>
      <c r="AJ677" s="1974"/>
    </row>
    <row r="678" spans="1:67" ht="15" customHeight="1" x14ac:dyDescent="0.4">
      <c r="A678" s="2377"/>
      <c r="B678" s="2378"/>
      <c r="C678" s="2670" t="s">
        <v>9021</v>
      </c>
      <c r="D678" s="2671"/>
      <c r="E678" s="2671"/>
      <c r="F678" s="2671"/>
      <c r="G678" s="2671"/>
      <c r="H678" s="2672"/>
      <c r="I678" s="1919"/>
      <c r="J678" s="1920"/>
      <c r="K678" s="1920"/>
      <c r="L678" s="1920"/>
      <c r="M678" s="1920"/>
      <c r="N678" s="1920"/>
      <c r="O678" s="1920"/>
      <c r="P678" s="1916" t="s">
        <v>8694</v>
      </c>
      <c r="Q678" s="2681"/>
      <c r="R678" s="2682"/>
      <c r="S678" s="2683"/>
      <c r="T678" s="2683"/>
      <c r="U678" s="2683"/>
      <c r="V678" s="2683"/>
      <c r="W678" s="2683"/>
      <c r="X678" s="2683"/>
      <c r="Y678" s="2683"/>
      <c r="Z678" s="2683"/>
      <c r="AA678" s="2683"/>
      <c r="AB678" s="2683"/>
      <c r="AC678" s="2683"/>
      <c r="AD678" s="2683"/>
      <c r="AE678" s="2683"/>
      <c r="AF678" s="2683"/>
      <c r="AG678" s="2683"/>
      <c r="AH678" s="2683"/>
      <c r="AI678" s="2683"/>
      <c r="AJ678" s="2684"/>
    </row>
    <row r="679" spans="1:67" ht="15" customHeight="1" x14ac:dyDescent="0.4">
      <c r="A679" s="2377"/>
      <c r="B679" s="2378"/>
      <c r="C679" s="2670" t="s">
        <v>9022</v>
      </c>
      <c r="D679" s="2671"/>
      <c r="E679" s="2671"/>
      <c r="F679" s="2671"/>
      <c r="G679" s="2671"/>
      <c r="H679" s="2672"/>
      <c r="I679" s="1919"/>
      <c r="J679" s="1920"/>
      <c r="K679" s="1920"/>
      <c r="L679" s="1920"/>
      <c r="M679" s="1920"/>
      <c r="N679" s="1920"/>
      <c r="O679" s="1920"/>
      <c r="P679" s="1916" t="s">
        <v>9023</v>
      </c>
      <c r="Q679" s="2681"/>
      <c r="R679" s="1884" t="s">
        <v>9024</v>
      </c>
      <c r="S679" s="1981"/>
      <c r="T679" s="1981"/>
      <c r="U679" s="1981"/>
      <c r="V679" s="1981"/>
      <c r="W679" s="1909"/>
      <c r="X679" s="1919"/>
      <c r="Y679" s="1920"/>
      <c r="Z679" s="1920"/>
      <c r="AA679" s="1920"/>
      <c r="AB679" s="1920"/>
      <c r="AC679" s="1920"/>
      <c r="AD679" s="1920"/>
      <c r="AE679" s="1916" t="s">
        <v>9023</v>
      </c>
      <c r="AF679" s="1916"/>
      <c r="AG679" s="1916"/>
      <c r="AH679" s="1916"/>
      <c r="AI679" s="1916"/>
      <c r="AJ679" s="1917"/>
    </row>
    <row r="680" spans="1:67" ht="15" customHeight="1" x14ac:dyDescent="0.15">
      <c r="A680" s="2679" t="s">
        <v>9091</v>
      </c>
      <c r="B680" s="2680"/>
      <c r="C680" s="2670" t="s">
        <v>9025</v>
      </c>
      <c r="D680" s="2671"/>
      <c r="E680" s="2671"/>
      <c r="F680" s="2671"/>
      <c r="G680" s="2671"/>
      <c r="H680" s="2671"/>
      <c r="I680" s="2671"/>
      <c r="J680" s="2671"/>
      <c r="K680" s="2671"/>
      <c r="L680" s="2671"/>
      <c r="M680" s="2671"/>
      <c r="N680" s="2671"/>
      <c r="O680" s="2671"/>
      <c r="P680" s="2671"/>
      <c r="Q680" s="2672"/>
      <c r="R680" s="1920"/>
      <c r="S680" s="1920"/>
      <c r="T680" s="1920"/>
      <c r="U680" s="1920"/>
      <c r="V680" s="1920"/>
      <c r="W680" s="1920"/>
      <c r="X680" s="1920"/>
      <c r="Y680" s="1920"/>
      <c r="Z680" s="1920"/>
      <c r="AA680" s="1920"/>
      <c r="AB680" s="1920"/>
      <c r="AC680" s="1920"/>
      <c r="AD680" s="1920"/>
      <c r="AE680" s="1916" t="s">
        <v>9045</v>
      </c>
      <c r="AF680" s="1916"/>
      <c r="AG680" s="1916"/>
      <c r="AH680" s="1916"/>
      <c r="AI680" s="1916"/>
      <c r="AJ680" s="1917"/>
    </row>
    <row r="681" spans="1:67" ht="18" customHeight="1" x14ac:dyDescent="0.15">
      <c r="A681" s="808"/>
      <c r="B681" s="809"/>
      <c r="C681" s="2670" t="s">
        <v>8641</v>
      </c>
      <c r="D681" s="2671"/>
      <c r="E681" s="2671"/>
      <c r="F681" s="2671"/>
      <c r="G681" s="2671"/>
      <c r="H681" s="2672"/>
      <c r="I681" s="1982"/>
      <c r="J681" s="1983"/>
      <c r="K681" s="1983"/>
      <c r="L681" s="1983"/>
      <c r="M681" s="1983"/>
      <c r="N681" s="1983"/>
      <c r="O681" s="1983"/>
      <c r="P681" s="1983"/>
      <c r="Q681" s="1983"/>
      <c r="R681" s="1983"/>
      <c r="S681" s="1983"/>
      <c r="T681" s="1983"/>
      <c r="U681" s="1983"/>
      <c r="V681" s="1983"/>
      <c r="W681" s="1983"/>
      <c r="X681" s="1983"/>
      <c r="Y681" s="1983"/>
      <c r="Z681" s="1983"/>
      <c r="AA681" s="1983"/>
      <c r="AB681" s="1983"/>
      <c r="AC681" s="1983"/>
      <c r="AD681" s="1983"/>
      <c r="AE681" s="1983"/>
      <c r="AF681" s="1983"/>
      <c r="AG681" s="1983"/>
      <c r="AH681" s="1983"/>
      <c r="AI681" s="1983"/>
      <c r="AJ681" s="1984"/>
      <c r="AL681" s="626" t="b">
        <v>0</v>
      </c>
      <c r="AM681" s="626" t="b">
        <v>0</v>
      </c>
      <c r="AN681" s="626" t="b">
        <v>0</v>
      </c>
    </row>
    <row r="682" spans="1:67" ht="15" customHeight="1" x14ac:dyDescent="0.15">
      <c r="A682" s="808"/>
      <c r="B682" s="809"/>
      <c r="C682" s="2667" t="s">
        <v>1909</v>
      </c>
      <c r="D682" s="2668"/>
      <c r="E682" s="2668"/>
      <c r="F682" s="2668"/>
      <c r="G682" s="2668"/>
      <c r="H682" s="2669"/>
      <c r="I682" s="1972"/>
      <c r="J682" s="1973"/>
      <c r="K682" s="1973"/>
      <c r="L682" s="1973"/>
      <c r="M682" s="1973"/>
      <c r="N682" s="1973"/>
      <c r="O682" s="1973"/>
      <c r="P682" s="1973"/>
      <c r="Q682" s="1973"/>
      <c r="R682" s="1973"/>
      <c r="S682" s="1973"/>
      <c r="T682" s="1973"/>
      <c r="U682" s="1973"/>
      <c r="V682" s="1973"/>
      <c r="W682" s="1973"/>
      <c r="X682" s="1973"/>
      <c r="Y682" s="1973"/>
      <c r="Z682" s="1973"/>
      <c r="AA682" s="1973"/>
      <c r="AB682" s="1973"/>
      <c r="AC682" s="1973"/>
      <c r="AD682" s="1973"/>
      <c r="AE682" s="1973"/>
      <c r="AF682" s="1973"/>
      <c r="AG682" s="1973"/>
      <c r="AH682" s="1973"/>
      <c r="AI682" s="1973"/>
      <c r="AJ682" s="1974"/>
    </row>
    <row r="683" spans="1:67" ht="15" customHeight="1" x14ac:dyDescent="0.15">
      <c r="A683" s="808"/>
      <c r="B683" s="809"/>
      <c r="C683" s="2670" t="s">
        <v>8643</v>
      </c>
      <c r="D683" s="2671"/>
      <c r="E683" s="2671"/>
      <c r="F683" s="2671"/>
      <c r="G683" s="2671"/>
      <c r="H683" s="2672"/>
      <c r="I683" s="1972"/>
      <c r="J683" s="1973"/>
      <c r="K683" s="1973"/>
      <c r="L683" s="1973"/>
      <c r="M683" s="1973"/>
      <c r="N683" s="1973"/>
      <c r="O683" s="1973"/>
      <c r="P683" s="1973"/>
      <c r="Q683" s="1973"/>
      <c r="R683" s="1973"/>
      <c r="S683" s="1973"/>
      <c r="T683" s="1973"/>
      <c r="U683" s="1973"/>
      <c r="V683" s="1973"/>
      <c r="W683" s="1973"/>
      <c r="X683" s="1973"/>
      <c r="Y683" s="1973"/>
      <c r="Z683" s="1973"/>
      <c r="AA683" s="1973"/>
      <c r="AB683" s="1973"/>
      <c r="AC683" s="1973"/>
      <c r="AD683" s="1973"/>
      <c r="AE683" s="1973"/>
      <c r="AF683" s="1973"/>
      <c r="AG683" s="1973"/>
      <c r="AH683" s="1973"/>
      <c r="AI683" s="1973"/>
      <c r="AJ683" s="1974"/>
    </row>
    <row r="684" spans="1:67" ht="22.5" hidden="1" customHeight="1" x14ac:dyDescent="0.15">
      <c r="A684" s="808"/>
      <c r="B684" s="809"/>
      <c r="C684" s="855" t="s">
        <v>8849</v>
      </c>
      <c r="D684" s="2673" t="s">
        <v>9040</v>
      </c>
      <c r="E684" s="2674"/>
      <c r="F684" s="2674"/>
      <c r="G684" s="2674"/>
      <c r="H684" s="2675"/>
      <c r="I684" s="811"/>
      <c r="J684" s="846"/>
      <c r="K684" s="846"/>
      <c r="L684" s="846"/>
      <c r="M684" s="846"/>
      <c r="N684" s="847"/>
      <c r="O684" s="847"/>
      <c r="P684" s="856"/>
      <c r="Q684" s="815"/>
      <c r="R684" s="816"/>
      <c r="S684" s="816"/>
      <c r="T684" s="817">
        <v>3</v>
      </c>
      <c r="U684" s="818"/>
      <c r="V684" s="2676"/>
      <c r="W684" s="2677"/>
      <c r="X684" s="2677"/>
      <c r="Y684" s="2677"/>
      <c r="Z684" s="2677"/>
      <c r="AA684" s="2678"/>
      <c r="AB684" s="1889"/>
      <c r="AC684" s="2396"/>
      <c r="AD684" s="2396"/>
      <c r="AE684" s="2396"/>
      <c r="AF684" s="2396"/>
      <c r="AG684" s="2396"/>
      <c r="AH684" s="2396"/>
      <c r="AI684" s="2396"/>
      <c r="AJ684" s="2397"/>
      <c r="AM684" s="627">
        <v>0</v>
      </c>
      <c r="AO684" s="627">
        <v>2</v>
      </c>
      <c r="AP684" s="627">
        <v>2</v>
      </c>
    </row>
    <row r="685" spans="1:67" ht="22.5" customHeight="1" x14ac:dyDescent="0.15">
      <c r="A685" s="808"/>
      <c r="B685" s="809"/>
      <c r="C685" s="2645" t="s">
        <v>8849</v>
      </c>
      <c r="D685" s="2648" t="s">
        <v>9028</v>
      </c>
      <c r="E685" s="2649"/>
      <c r="F685" s="2649"/>
      <c r="G685" s="2649"/>
      <c r="H685" s="2650"/>
      <c r="I685" s="819">
        <v>1</v>
      </c>
      <c r="J685" s="820" t="str">
        <f>IF(ISNA(VLOOKUP(I685, 出力変換_夜間支援等体制加算,4,FALSE)),0, VLOOKUP(I685, 出力変換_夜間支援等体制加算,4,FALSE)) &amp; ""</f>
        <v>1</v>
      </c>
      <c r="K685" s="821" t="s">
        <v>9029</v>
      </c>
      <c r="L685" s="820" t="str">
        <f>IF(ISNA(VLOOKUP(K685, 取込変換_夜間支援等体制加算,2,FALSE)),1, VLOOKUP(K685, 取込変換_夜間支援等体制加算,2,FALSE)) &amp; ""</f>
        <v>1</v>
      </c>
      <c r="M685" s="819"/>
      <c r="N685" s="819"/>
      <c r="O685" s="819"/>
      <c r="P685" s="819"/>
      <c r="Q685" s="2651" t="s">
        <v>9030</v>
      </c>
      <c r="R685" s="2652"/>
      <c r="S685" s="2652"/>
      <c r="T685" s="2652"/>
      <c r="U685" s="2653"/>
      <c r="V685" s="2518"/>
      <c r="W685" s="2519"/>
      <c r="X685" s="2519"/>
      <c r="Y685" s="2519"/>
      <c r="Z685" s="2519"/>
      <c r="AA685" s="2654"/>
      <c r="AB685" s="1889"/>
      <c r="AC685" s="2396"/>
      <c r="AD685" s="2396"/>
      <c r="AE685" s="2396"/>
      <c r="AF685" s="2396"/>
      <c r="AG685" s="2396"/>
      <c r="AH685" s="2396"/>
      <c r="AI685" s="2396"/>
      <c r="AJ685" s="2397"/>
      <c r="AL685" s="627">
        <v>2</v>
      </c>
      <c r="AM685" s="627">
        <v>0</v>
      </c>
    </row>
    <row r="686" spans="1:67" ht="22.5" customHeight="1" x14ac:dyDescent="0.15">
      <c r="A686" s="808"/>
      <c r="B686" s="809"/>
      <c r="C686" s="2646"/>
      <c r="D686" s="2655" t="s">
        <v>9031</v>
      </c>
      <c r="E686" s="2656"/>
      <c r="F686" s="2656"/>
      <c r="G686" s="2656"/>
      <c r="H686" s="2657"/>
      <c r="I686" s="604"/>
      <c r="J686" s="822"/>
      <c r="K686" s="606"/>
      <c r="L686" s="823"/>
      <c r="M686" s="824"/>
      <c r="N686" s="825"/>
      <c r="P686" s="826" t="s">
        <v>8694</v>
      </c>
      <c r="Q686" s="2658" t="s">
        <v>9032</v>
      </c>
      <c r="R686" s="2659"/>
      <c r="S686" s="2659"/>
      <c r="T686" s="2659"/>
      <c r="U686" s="2659"/>
      <c r="V686" s="2659"/>
      <c r="W686" s="2659"/>
      <c r="X686" s="2659"/>
      <c r="Y686" s="2659"/>
      <c r="Z686" s="2659"/>
      <c r="AA686" s="2660"/>
      <c r="AB686" s="2112"/>
      <c r="AC686" s="2113"/>
      <c r="AD686" s="2113"/>
      <c r="AE686" s="2113"/>
      <c r="AF686" s="2113"/>
      <c r="AG686" s="2113"/>
      <c r="AH686" s="2113"/>
      <c r="AI686" s="2113"/>
      <c r="AJ686" s="2635"/>
      <c r="AM686" s="627">
        <v>0</v>
      </c>
    </row>
    <row r="687" spans="1:67" ht="22.9" customHeight="1" x14ac:dyDescent="0.15">
      <c r="A687" s="808"/>
      <c r="B687" s="809"/>
      <c r="C687" s="2646"/>
      <c r="D687" s="2661" t="s">
        <v>9033</v>
      </c>
      <c r="E687" s="2662"/>
      <c r="F687" s="2662"/>
      <c r="G687" s="2662"/>
      <c r="H687" s="2663"/>
      <c r="I687" s="819">
        <v>1</v>
      </c>
      <c r="J687" s="820" t="str">
        <f>IF(ISNA(VLOOKUP(I687, 出力変換_夜間支援等体制加算Ⅰ加配職員体制の有無_付7,4,FALSE)),0, VLOOKUP(I687, 出力変換_夜間支援等体制加算Ⅰ加配職員体制の有無_付7,4,FALSE)) &amp; ""</f>
        <v>01</v>
      </c>
      <c r="K687" s="821" t="s">
        <v>8763</v>
      </c>
      <c r="L687" s="820" t="str">
        <f>IF(ISNA(VLOOKUP(K687, 取込変換_夜間支援等体制加算Ⅰ加配職員体制の有無_付7,2,FALSE)),1, VLOOKUP(K687, 取込変換_夜間支援等体制加算Ⅰ加配職員体制の有無_付7,2,FALSE)) &amp; ""</f>
        <v>1</v>
      </c>
      <c r="M687" s="819"/>
      <c r="N687" s="819"/>
      <c r="O687" s="819"/>
      <c r="P687" s="819"/>
      <c r="Q687" s="2664"/>
      <c r="R687" s="2665"/>
      <c r="S687" s="2665"/>
      <c r="T687" s="2665"/>
      <c r="U687" s="2665"/>
      <c r="V687" s="2665"/>
      <c r="W687" s="2665"/>
      <c r="X687" s="2665"/>
      <c r="Y687" s="2665"/>
      <c r="Z687" s="2665"/>
      <c r="AA687" s="2666"/>
      <c r="AB687" s="1889"/>
      <c r="AC687" s="2396"/>
      <c r="AD687" s="2396"/>
      <c r="AE687" s="2396"/>
      <c r="AF687" s="2396"/>
      <c r="AG687" s="2396"/>
      <c r="AH687" s="2396"/>
      <c r="AI687" s="2396"/>
      <c r="AJ687" s="2397"/>
    </row>
    <row r="688" spans="1:67" s="850" customFormat="1" ht="18" customHeight="1" thickBot="1" x14ac:dyDescent="0.2">
      <c r="A688" s="827"/>
      <c r="B688" s="828"/>
      <c r="C688" s="2647"/>
      <c r="D688" s="2642" t="s">
        <v>9034</v>
      </c>
      <c r="E688" s="2643"/>
      <c r="F688" s="2643"/>
      <c r="G688" s="2643"/>
      <c r="H688" s="2644"/>
      <c r="I688" s="829">
        <v>1</v>
      </c>
      <c r="J688" s="830"/>
      <c r="K688" s="830"/>
      <c r="L688" s="830"/>
      <c r="M688" s="830"/>
      <c r="N688" s="831"/>
      <c r="O688" s="831"/>
      <c r="P688" s="831"/>
      <c r="Q688" s="831"/>
      <c r="R688" s="831"/>
      <c r="S688" s="831"/>
      <c r="T688" s="832"/>
      <c r="U688" s="832"/>
      <c r="V688" s="832"/>
      <c r="W688" s="832"/>
      <c r="X688" s="832"/>
      <c r="Y688" s="832"/>
      <c r="Z688" s="832"/>
      <c r="AA688" s="832"/>
      <c r="AB688" s="832"/>
      <c r="AC688" s="832"/>
      <c r="AD688" s="832"/>
      <c r="AE688" s="832"/>
      <c r="AF688" s="832"/>
      <c r="AG688" s="832"/>
      <c r="AH688" s="832"/>
      <c r="AI688" s="832"/>
      <c r="AJ688" s="833"/>
      <c r="AK688" s="627"/>
      <c r="AL688" s="627"/>
      <c r="AM688" s="627"/>
      <c r="AN688" s="626"/>
      <c r="AO688" s="627"/>
      <c r="AP688" s="627"/>
      <c r="AQ688" s="627"/>
      <c r="AR688" s="627"/>
      <c r="AS688" s="627"/>
      <c r="AT688" s="627"/>
      <c r="AU688" s="627"/>
      <c r="AV688" s="777"/>
      <c r="AW688" s="777"/>
      <c r="AX688" s="627"/>
      <c r="AY688" s="627"/>
      <c r="AZ688" s="627"/>
      <c r="BA688" s="626"/>
      <c r="BB688" s="626"/>
      <c r="BC688" s="627"/>
      <c r="BD688" s="627"/>
      <c r="BE688" s="627"/>
      <c r="BF688" s="627"/>
      <c r="BG688" s="627"/>
      <c r="BH688" s="627"/>
      <c r="BI688" s="627"/>
      <c r="BJ688" s="627"/>
      <c r="BK688" s="627"/>
      <c r="BL688" s="627"/>
      <c r="BM688" s="627"/>
      <c r="BN688" s="671"/>
      <c r="BO688" s="671"/>
    </row>
    <row r="689" spans="1:67" s="850" customFormat="1" ht="18" hidden="1" customHeight="1" x14ac:dyDescent="0.15">
      <c r="A689" s="835" t="s">
        <v>8755</v>
      </c>
      <c r="B689" s="836"/>
      <c r="C689" s="845"/>
      <c r="D689" s="838"/>
      <c r="E689" s="839"/>
      <c r="F689" s="839"/>
      <c r="G689" s="839"/>
      <c r="H689" s="840"/>
      <c r="I689" s="873"/>
      <c r="J689" s="841"/>
      <c r="K689" s="841"/>
      <c r="L689" s="841"/>
      <c r="M689" s="841"/>
      <c r="N689" s="841"/>
      <c r="O689" s="841"/>
      <c r="P689" s="841"/>
      <c r="Q689" s="841"/>
      <c r="R689" s="841"/>
      <c r="S689" s="841"/>
      <c r="T689" s="841"/>
      <c r="U689" s="841"/>
      <c r="V689" s="841"/>
      <c r="W689" s="841"/>
      <c r="X689" s="841"/>
      <c r="Y689" s="841"/>
      <c r="Z689" s="841"/>
      <c r="AA689" s="841"/>
      <c r="AB689" s="841"/>
      <c r="AC689" s="841"/>
      <c r="AD689" s="841"/>
      <c r="AE689" s="841"/>
      <c r="AF689" s="841"/>
      <c r="AG689" s="841"/>
      <c r="AH689" s="841"/>
      <c r="AI689" s="841"/>
      <c r="AJ689" s="841"/>
      <c r="AK689" s="627"/>
      <c r="AL689" s="627"/>
      <c r="AM689" s="627"/>
      <c r="AN689" s="626"/>
      <c r="AO689" s="627"/>
      <c r="AP689" s="627"/>
      <c r="AQ689" s="627"/>
      <c r="AR689" s="627"/>
      <c r="AS689" s="627"/>
      <c r="AT689" s="627"/>
      <c r="AU689" s="627"/>
      <c r="AV689" s="777"/>
      <c r="AW689" s="777"/>
      <c r="AX689" s="627"/>
      <c r="AY689" s="627"/>
      <c r="AZ689" s="627"/>
      <c r="BA689" s="626"/>
      <c r="BB689" s="626"/>
      <c r="BC689" s="627"/>
      <c r="BD689" s="627"/>
      <c r="BE689" s="627"/>
      <c r="BF689" s="627"/>
      <c r="BG689" s="627"/>
      <c r="BH689" s="627"/>
      <c r="BI689" s="627"/>
      <c r="BJ689" s="627"/>
      <c r="BK689" s="627"/>
      <c r="BL689" s="627"/>
      <c r="BM689" s="627"/>
      <c r="BN689" s="671"/>
      <c r="BO689" s="671"/>
    </row>
    <row r="690" spans="1:67" s="850" customFormat="1" ht="18" hidden="1" customHeight="1" x14ac:dyDescent="0.15">
      <c r="A690" s="835" t="s">
        <v>8755</v>
      </c>
      <c r="B690" s="836"/>
      <c r="C690" s="845"/>
      <c r="D690" s="838"/>
      <c r="E690" s="839"/>
      <c r="F690" s="839"/>
      <c r="G690" s="839"/>
      <c r="H690" s="840"/>
      <c r="I690" s="873"/>
      <c r="J690" s="841"/>
      <c r="K690" s="841"/>
      <c r="L690" s="841"/>
      <c r="M690" s="841"/>
      <c r="N690" s="841"/>
      <c r="O690" s="841"/>
      <c r="P690" s="841"/>
      <c r="Q690" s="841"/>
      <c r="R690" s="841"/>
      <c r="S690" s="841"/>
      <c r="T690" s="841"/>
      <c r="U690" s="841"/>
      <c r="V690" s="841"/>
      <c r="W690" s="841"/>
      <c r="X690" s="841"/>
      <c r="Y690" s="841"/>
      <c r="Z690" s="841"/>
      <c r="AA690" s="841"/>
      <c r="AB690" s="841"/>
      <c r="AC690" s="841"/>
      <c r="AD690" s="841"/>
      <c r="AE690" s="841"/>
      <c r="AF690" s="841"/>
      <c r="AG690" s="841"/>
      <c r="AH690" s="841"/>
      <c r="AI690" s="841"/>
      <c r="AJ690" s="841"/>
      <c r="AK690" s="627"/>
      <c r="AL690" s="627"/>
      <c r="AM690" s="627"/>
      <c r="AN690" s="626"/>
      <c r="AO690" s="627"/>
      <c r="AP690" s="627"/>
      <c r="AQ690" s="627"/>
      <c r="AR690" s="627"/>
      <c r="AS690" s="627"/>
      <c r="AT690" s="627"/>
      <c r="AU690" s="627"/>
      <c r="AV690" s="777"/>
      <c r="AW690" s="777"/>
      <c r="AX690" s="627"/>
      <c r="AY690" s="627"/>
      <c r="AZ690" s="627"/>
      <c r="BA690" s="626"/>
      <c r="BB690" s="626"/>
      <c r="BC690" s="627"/>
      <c r="BD690" s="627"/>
      <c r="BE690" s="627"/>
      <c r="BF690" s="627"/>
      <c r="BG690" s="627"/>
      <c r="BH690" s="627"/>
      <c r="BI690" s="627"/>
      <c r="BJ690" s="627"/>
      <c r="BK690" s="627"/>
      <c r="BL690" s="627"/>
      <c r="BM690" s="627"/>
      <c r="BN690" s="671"/>
      <c r="BO690" s="671"/>
    </row>
    <row r="691" spans="1:67" s="850" customFormat="1" ht="18" hidden="1" customHeight="1" x14ac:dyDescent="0.15">
      <c r="A691" s="835" t="s">
        <v>8755</v>
      </c>
      <c r="B691" s="836"/>
      <c r="C691" s="845"/>
      <c r="D691" s="838"/>
      <c r="E691" s="839"/>
      <c r="F691" s="839"/>
      <c r="G691" s="839"/>
      <c r="H691" s="840"/>
      <c r="I691" s="873"/>
      <c r="J691" s="841"/>
      <c r="K691" s="841"/>
      <c r="L691" s="841"/>
      <c r="M691" s="841"/>
      <c r="N691" s="841"/>
      <c r="O691" s="841"/>
      <c r="P691" s="841"/>
      <c r="Q691" s="841"/>
      <c r="R691" s="841"/>
      <c r="S691" s="841"/>
      <c r="T691" s="841"/>
      <c r="U691" s="841"/>
      <c r="V691" s="841"/>
      <c r="W691" s="841"/>
      <c r="X691" s="841"/>
      <c r="Y691" s="841"/>
      <c r="Z691" s="841"/>
      <c r="AA691" s="841"/>
      <c r="AB691" s="841"/>
      <c r="AC691" s="841"/>
      <c r="AD691" s="841"/>
      <c r="AE691" s="841"/>
      <c r="AF691" s="841"/>
      <c r="AG691" s="841"/>
      <c r="AH691" s="841"/>
      <c r="AI691" s="841"/>
      <c r="AJ691" s="841"/>
      <c r="AK691" s="627"/>
      <c r="AL691" s="627"/>
      <c r="AM691" s="627"/>
      <c r="AN691" s="626"/>
      <c r="AO691" s="627"/>
      <c r="AP691" s="627"/>
      <c r="AQ691" s="627"/>
      <c r="AR691" s="627"/>
      <c r="AS691" s="627"/>
      <c r="AT691" s="627"/>
      <c r="AU691" s="627"/>
      <c r="AV691" s="777"/>
      <c r="AW691" s="777"/>
      <c r="AX691" s="627"/>
      <c r="AY691" s="627"/>
      <c r="AZ691" s="627"/>
      <c r="BA691" s="626"/>
      <c r="BB691" s="626"/>
      <c r="BC691" s="627"/>
      <c r="BD691" s="627"/>
      <c r="BE691" s="627"/>
      <c r="BF691" s="627"/>
      <c r="BG691" s="627"/>
      <c r="BH691" s="627"/>
      <c r="BI691" s="627"/>
      <c r="BJ691" s="627"/>
      <c r="BK691" s="627"/>
      <c r="BL691" s="627"/>
      <c r="BM691" s="627"/>
      <c r="BN691" s="671"/>
      <c r="BO691" s="671"/>
    </row>
    <row r="692" spans="1:67" s="850" customFormat="1" ht="18" hidden="1" customHeight="1" thickBot="1" x14ac:dyDescent="0.2">
      <c r="A692" s="835" t="s">
        <v>8755</v>
      </c>
      <c r="B692" s="836"/>
      <c r="C692" s="845"/>
      <c r="D692" s="838"/>
      <c r="E692" s="839"/>
      <c r="F692" s="839"/>
      <c r="G692" s="839"/>
      <c r="H692" s="840"/>
      <c r="I692" s="873"/>
      <c r="J692" s="841"/>
      <c r="K692" s="841"/>
      <c r="L692" s="841"/>
      <c r="M692" s="841"/>
      <c r="N692" s="841"/>
      <c r="O692" s="841"/>
      <c r="P692" s="841"/>
      <c r="Q692" s="841"/>
      <c r="R692" s="841"/>
      <c r="S692" s="841"/>
      <c r="T692" s="841"/>
      <c r="U692" s="841"/>
      <c r="V692" s="841"/>
      <c r="W692" s="841"/>
      <c r="X692" s="841"/>
      <c r="Y692" s="841"/>
      <c r="Z692" s="841"/>
      <c r="AA692" s="841"/>
      <c r="AB692" s="841"/>
      <c r="AC692" s="841"/>
      <c r="AD692" s="841"/>
      <c r="AE692" s="841"/>
      <c r="AF692" s="841"/>
      <c r="AG692" s="841"/>
      <c r="AH692" s="841"/>
      <c r="AI692" s="841"/>
      <c r="AJ692" s="841"/>
      <c r="AK692" s="627"/>
      <c r="AL692" s="627"/>
      <c r="AM692" s="627"/>
      <c r="AN692" s="626"/>
      <c r="AO692" s="627"/>
      <c r="AP692" s="627"/>
      <c r="AQ692" s="627"/>
      <c r="AR692" s="627"/>
      <c r="AS692" s="627"/>
      <c r="AT692" s="627"/>
      <c r="AU692" s="627"/>
      <c r="AV692" s="777"/>
      <c r="AW692" s="777"/>
      <c r="AX692" s="627"/>
      <c r="AY692" s="627"/>
      <c r="AZ692" s="627"/>
      <c r="BA692" s="626"/>
      <c r="BB692" s="626"/>
      <c r="BC692" s="627"/>
      <c r="BD692" s="627"/>
      <c r="BE692" s="627"/>
      <c r="BF692" s="627"/>
      <c r="BG692" s="627"/>
      <c r="BH692" s="627"/>
      <c r="BI692" s="627"/>
      <c r="BJ692" s="627"/>
      <c r="BK692" s="627"/>
      <c r="BL692" s="627"/>
      <c r="BM692" s="627"/>
      <c r="BN692" s="671"/>
      <c r="BO692" s="671"/>
    </row>
    <row r="693" spans="1:67" ht="15" customHeight="1" x14ac:dyDescent="0.4">
      <c r="A693" s="2375" t="s">
        <v>9007</v>
      </c>
      <c r="B693" s="2376"/>
      <c r="C693" s="2005" t="s">
        <v>9035</v>
      </c>
      <c r="D693" s="2005"/>
      <c r="E693" s="2005"/>
      <c r="F693" s="2005"/>
      <c r="G693" s="2005"/>
      <c r="H693" s="2005"/>
      <c r="I693" s="2686"/>
      <c r="J693" s="2687"/>
      <c r="K693" s="2687"/>
      <c r="L693" s="2687"/>
      <c r="M693" s="2687"/>
      <c r="N693" s="2687"/>
      <c r="O693" s="2687"/>
      <c r="P693" s="2687"/>
      <c r="Q693" s="2687"/>
      <c r="R693" s="2687"/>
      <c r="S693" s="2687"/>
      <c r="T693" s="2687"/>
      <c r="U693" s="2687"/>
      <c r="V693" s="2687"/>
      <c r="W693" s="2687"/>
      <c r="X693" s="2687"/>
      <c r="Y693" s="2687"/>
      <c r="Z693" s="2687"/>
      <c r="AA693" s="2687"/>
      <c r="AB693" s="2687"/>
      <c r="AC693" s="2687"/>
      <c r="AD693" s="2688"/>
      <c r="AE693" s="2689" t="s">
        <v>8696</v>
      </c>
      <c r="AF693" s="2689"/>
      <c r="AG693" s="2689"/>
      <c r="AH693" s="2689"/>
      <c r="AI693" s="2690"/>
      <c r="AJ693" s="2691"/>
    </row>
    <row r="694" spans="1:67" ht="15" customHeight="1" x14ac:dyDescent="0.4">
      <c r="A694" s="2377"/>
      <c r="B694" s="2378"/>
      <c r="C694" s="1952" t="s">
        <v>8602</v>
      </c>
      <c r="D694" s="1952"/>
      <c r="E694" s="1952"/>
      <c r="F694" s="1952"/>
      <c r="G694" s="1952"/>
      <c r="H694" s="1952"/>
      <c r="I694" s="2692"/>
      <c r="J694" s="2693"/>
      <c r="K694" s="2693"/>
      <c r="L694" s="2693"/>
      <c r="M694" s="2693"/>
      <c r="N694" s="2693"/>
      <c r="O694" s="2693"/>
      <c r="P694" s="2693"/>
      <c r="Q694" s="2693"/>
      <c r="R694" s="2693"/>
      <c r="S694" s="2693"/>
      <c r="T694" s="2693"/>
      <c r="U694" s="2693"/>
      <c r="V694" s="2693"/>
      <c r="W694" s="2693"/>
      <c r="X694" s="2693"/>
      <c r="Y694" s="2693"/>
      <c r="Z694" s="2693"/>
      <c r="AA694" s="2693"/>
      <c r="AB694" s="2693"/>
      <c r="AC694" s="2693"/>
      <c r="AD694" s="2693"/>
      <c r="AE694" s="2693"/>
      <c r="AF694" s="2693"/>
      <c r="AG694" s="2693"/>
      <c r="AH694" s="2693"/>
      <c r="AI694" s="2693"/>
      <c r="AJ694" s="2694"/>
    </row>
    <row r="695" spans="1:67" ht="15" customHeight="1" x14ac:dyDescent="0.4">
      <c r="A695" s="2377"/>
      <c r="B695" s="2378"/>
      <c r="C695" s="1860" t="s">
        <v>8603</v>
      </c>
      <c r="D695" s="1860"/>
      <c r="E695" s="1860"/>
      <c r="F695" s="1860"/>
      <c r="G695" s="1860"/>
      <c r="H695" s="1860"/>
      <c r="I695" s="1956" t="s">
        <v>9090</v>
      </c>
      <c r="J695" s="1957"/>
      <c r="K695" s="1958"/>
      <c r="L695" s="1958"/>
      <c r="M695" s="1958"/>
      <c r="N695" s="1958"/>
      <c r="O695" s="1958"/>
      <c r="P695" s="1959"/>
      <c r="Q695" s="1499" t="s">
        <v>8605</v>
      </c>
      <c r="R695" s="1500"/>
      <c r="S695" s="1500"/>
      <c r="T695" s="1500"/>
      <c r="U695" s="1500"/>
      <c r="V695" s="1500"/>
      <c r="W695" s="1500"/>
      <c r="X695" s="1500"/>
      <c r="Y695" s="1500"/>
      <c r="Z695" s="1500"/>
      <c r="AA695" s="1500"/>
      <c r="AB695" s="1500"/>
      <c r="AC695" s="1500"/>
      <c r="AD695" s="1500"/>
      <c r="AE695" s="1500"/>
      <c r="AF695" s="1500"/>
      <c r="AG695" s="1500"/>
      <c r="AH695" s="1500"/>
      <c r="AI695" s="1500"/>
      <c r="AJ695" s="1501"/>
    </row>
    <row r="696" spans="1:67" ht="15" customHeight="1" x14ac:dyDescent="0.4">
      <c r="A696" s="2377"/>
      <c r="B696" s="2378"/>
      <c r="C696" s="1860"/>
      <c r="D696" s="1860"/>
      <c r="E696" s="1860"/>
      <c r="F696" s="1860"/>
      <c r="G696" s="1860"/>
      <c r="H696" s="1860"/>
      <c r="I696" s="2029" t="s">
        <v>7933</v>
      </c>
      <c r="J696" s="2029"/>
      <c r="K696" s="2029"/>
      <c r="L696" s="2029"/>
      <c r="M696" s="2029"/>
      <c r="N696" s="2029"/>
      <c r="O696" s="2029"/>
      <c r="P696" s="2029"/>
      <c r="Q696" s="2029"/>
      <c r="R696" s="2029"/>
      <c r="S696" s="2029"/>
      <c r="T696" s="2029"/>
      <c r="U696" s="2029"/>
      <c r="V696" s="2029"/>
      <c r="W696" s="2029"/>
      <c r="X696" s="2029"/>
      <c r="Y696" s="2029"/>
      <c r="Z696" s="2029"/>
      <c r="AA696" s="2029"/>
      <c r="AB696" s="2029"/>
      <c r="AC696" s="2029"/>
      <c r="AD696" s="2029"/>
      <c r="AE696" s="2029"/>
      <c r="AF696" s="2029"/>
      <c r="AG696" s="2029"/>
      <c r="AH696" s="2029"/>
      <c r="AI696" s="2029"/>
      <c r="AJ696" s="2030"/>
    </row>
    <row r="697" spans="1:67" ht="15" customHeight="1" x14ac:dyDescent="0.4">
      <c r="A697" s="2377"/>
      <c r="B697" s="2378"/>
      <c r="C697" s="1860"/>
      <c r="D697" s="1860"/>
      <c r="E697" s="1860"/>
      <c r="F697" s="1860"/>
      <c r="G697" s="1860"/>
      <c r="H697" s="1860"/>
      <c r="I697" s="1963" t="s">
        <v>7933</v>
      </c>
      <c r="J697" s="1963"/>
      <c r="K697" s="1963"/>
      <c r="L697" s="1963"/>
      <c r="M697" s="1963"/>
      <c r="N697" s="1963"/>
      <c r="O697" s="1963"/>
      <c r="P697" s="1963"/>
      <c r="Q697" s="1963"/>
      <c r="R697" s="1963"/>
      <c r="S697" s="1963"/>
      <c r="T697" s="1963"/>
      <c r="U697" s="1963"/>
      <c r="V697" s="1963"/>
      <c r="W697" s="1963"/>
      <c r="X697" s="1963"/>
      <c r="Y697" s="1963"/>
      <c r="Z697" s="1963"/>
      <c r="AA697" s="1963"/>
      <c r="AB697" s="1963"/>
      <c r="AC697" s="1963"/>
      <c r="AD697" s="1963"/>
      <c r="AE697" s="1963"/>
      <c r="AF697" s="1963"/>
      <c r="AG697" s="1963"/>
      <c r="AH697" s="1963"/>
      <c r="AI697" s="1963"/>
      <c r="AJ697" s="1964"/>
    </row>
    <row r="698" spans="1:67" ht="15" customHeight="1" x14ac:dyDescent="0.4">
      <c r="A698" s="2377"/>
      <c r="B698" s="2378"/>
      <c r="C698" s="1860" t="s">
        <v>1354</v>
      </c>
      <c r="D698" s="1860"/>
      <c r="E698" s="1860"/>
      <c r="F698" s="1860"/>
      <c r="G698" s="1860"/>
      <c r="H698" s="1860"/>
      <c r="I698" s="2705">
        <v>1</v>
      </c>
      <c r="J698" s="2706"/>
      <c r="K698" s="2706"/>
      <c r="L698" s="2706"/>
      <c r="M698" s="2706"/>
      <c r="N698" s="2706"/>
      <c r="O698" s="2706"/>
      <c r="P698" s="2706"/>
      <c r="Q698" s="2706"/>
      <c r="R698" s="2706"/>
      <c r="S698" s="2706"/>
      <c r="T698" s="2706"/>
      <c r="U698" s="2706"/>
      <c r="V698" s="2706"/>
      <c r="W698" s="2706"/>
      <c r="X698" s="2706"/>
      <c r="Y698" s="2706"/>
      <c r="Z698" s="2706"/>
      <c r="AA698" s="2706"/>
      <c r="AB698" s="2706"/>
      <c r="AC698" s="2706"/>
      <c r="AD698" s="2706"/>
      <c r="AE698" s="2706"/>
      <c r="AF698" s="2706"/>
      <c r="AG698" s="2706"/>
      <c r="AH698" s="2706"/>
      <c r="AI698" s="2706"/>
      <c r="AJ698" s="2707"/>
    </row>
    <row r="699" spans="1:67" ht="15" customHeight="1" x14ac:dyDescent="0.4">
      <c r="A699" s="2377"/>
      <c r="B699" s="2378"/>
      <c r="C699" s="1860" t="s">
        <v>8606</v>
      </c>
      <c r="D699" s="1860"/>
      <c r="E699" s="1860"/>
      <c r="F699" s="1860"/>
      <c r="G699" s="1860"/>
      <c r="H699" s="1860"/>
      <c r="I699" s="1860" t="s">
        <v>9092</v>
      </c>
      <c r="J699" s="1860"/>
      <c r="K699" s="1860"/>
      <c r="L699" s="1860"/>
      <c r="M699" s="1911" t="s">
        <v>7933</v>
      </c>
      <c r="N699" s="1911"/>
      <c r="O699" s="1911"/>
      <c r="P699" s="1911"/>
      <c r="Q699" s="1911"/>
      <c r="R699" s="1911"/>
      <c r="S699" s="1911"/>
      <c r="T699" s="1911"/>
      <c r="U699" s="1911"/>
      <c r="V699" s="1911"/>
      <c r="W699" s="1860" t="s">
        <v>8607</v>
      </c>
      <c r="X699" s="1860"/>
      <c r="Y699" s="1860"/>
      <c r="Z699" s="1860"/>
      <c r="AA699" s="1918" t="s">
        <v>7933</v>
      </c>
      <c r="AB699" s="2018"/>
      <c r="AC699" s="2018"/>
      <c r="AD699" s="2018"/>
      <c r="AE699" s="2018"/>
      <c r="AF699" s="2018"/>
      <c r="AG699" s="2018"/>
      <c r="AH699" s="2018"/>
      <c r="AI699" s="2018"/>
      <c r="AJ699" s="2019"/>
    </row>
    <row r="700" spans="1:67" ht="15" customHeight="1" x14ac:dyDescent="0.4">
      <c r="A700" s="2377"/>
      <c r="B700" s="2378"/>
      <c r="C700" s="2667" t="s">
        <v>9009</v>
      </c>
      <c r="D700" s="2668"/>
      <c r="E700" s="2668"/>
      <c r="F700" s="2668"/>
      <c r="G700" s="2668"/>
      <c r="H700" s="2669"/>
      <c r="I700" s="2695"/>
      <c r="J700" s="2696"/>
      <c r="K700" s="2696"/>
      <c r="L700" s="2696"/>
      <c r="M700" s="2696"/>
      <c r="N700" s="2696"/>
      <c r="O700" s="2696"/>
      <c r="P700" s="2696"/>
      <c r="Q700" s="2696"/>
      <c r="R700" s="2696"/>
      <c r="S700" s="2696"/>
      <c r="T700" s="2696"/>
      <c r="U700" s="2696"/>
      <c r="V700" s="2696"/>
      <c r="W700" s="2696"/>
      <c r="X700" s="2696"/>
      <c r="Y700" s="2696"/>
      <c r="Z700" s="2696"/>
      <c r="AA700" s="2696"/>
      <c r="AB700" s="2696"/>
      <c r="AC700" s="2696"/>
      <c r="AD700" s="2696"/>
      <c r="AE700" s="2696"/>
      <c r="AF700" s="2696"/>
      <c r="AG700" s="2696"/>
      <c r="AH700" s="2696"/>
      <c r="AI700" s="2696"/>
      <c r="AJ700" s="2697"/>
    </row>
    <row r="701" spans="1:67" ht="18" customHeight="1" x14ac:dyDescent="0.4">
      <c r="A701" s="2377"/>
      <c r="B701" s="2378"/>
      <c r="C701" s="2667" t="s">
        <v>9010</v>
      </c>
      <c r="D701" s="2668"/>
      <c r="E701" s="2668"/>
      <c r="F701" s="2668"/>
      <c r="G701" s="2668"/>
      <c r="H701" s="2669"/>
      <c r="I701" s="2167">
        <v>4</v>
      </c>
      <c r="J701" s="2168"/>
      <c r="K701" s="2168"/>
      <c r="L701" s="2168"/>
      <c r="M701" s="2168"/>
      <c r="N701" s="2168"/>
      <c r="O701" s="2168"/>
      <c r="P701" s="2168"/>
      <c r="Q701" s="2168"/>
      <c r="R701" s="2168"/>
      <c r="S701" s="2168"/>
      <c r="T701" s="2168"/>
      <c r="U701" s="2168"/>
      <c r="V701" s="2168"/>
      <c r="W701" s="2168"/>
      <c r="X701" s="2168"/>
      <c r="Y701" s="2168"/>
      <c r="Z701" s="2671" t="s">
        <v>9011</v>
      </c>
      <c r="AA701" s="2671"/>
      <c r="AB701" s="2671"/>
      <c r="AC701" s="2671"/>
      <c r="AD701" s="2671"/>
      <c r="AE701" s="2695"/>
      <c r="AF701" s="2696"/>
      <c r="AG701" s="2696"/>
      <c r="AH701" s="2696"/>
      <c r="AI701" s="2696"/>
      <c r="AJ701" s="2697"/>
    </row>
    <row r="702" spans="1:67" ht="15" customHeight="1" x14ac:dyDescent="0.4">
      <c r="A702" s="2377"/>
      <c r="B702" s="2378"/>
      <c r="C702" s="2667" t="s">
        <v>9012</v>
      </c>
      <c r="D702" s="2668"/>
      <c r="E702" s="2668"/>
      <c r="F702" s="2668"/>
      <c r="G702" s="2668"/>
      <c r="H702" s="2669"/>
      <c r="I702" s="2695"/>
      <c r="J702" s="2696"/>
      <c r="K702" s="2696"/>
      <c r="L702" s="2696"/>
      <c r="M702" s="2696"/>
      <c r="N702" s="2696"/>
      <c r="O702" s="2696"/>
      <c r="P702" s="2696"/>
      <c r="Q702" s="2696"/>
      <c r="R702" s="2696"/>
      <c r="S702" s="2696"/>
      <c r="T702" s="2696"/>
      <c r="U702" s="2696"/>
      <c r="V702" s="2696"/>
      <c r="W702" s="2696"/>
      <c r="X702" s="2696"/>
      <c r="Y702" s="2696"/>
      <c r="Z702" s="2696"/>
      <c r="AA702" s="2696"/>
      <c r="AB702" s="2696"/>
      <c r="AC702" s="2696"/>
      <c r="AD702" s="2696"/>
      <c r="AE702" s="2696"/>
      <c r="AF702" s="2696"/>
      <c r="AG702" s="2696"/>
      <c r="AH702" s="2696"/>
      <c r="AI702" s="2696"/>
      <c r="AJ702" s="2697"/>
    </row>
    <row r="703" spans="1:67" ht="15" customHeight="1" x14ac:dyDescent="0.4">
      <c r="A703" s="2377"/>
      <c r="B703" s="2378"/>
      <c r="C703" s="2698" t="s">
        <v>9013</v>
      </c>
      <c r="D703" s="2668"/>
      <c r="E703" s="2668"/>
      <c r="F703" s="2668"/>
      <c r="G703" s="2668"/>
      <c r="H703" s="2669"/>
      <c r="I703" s="1884" t="s">
        <v>9014</v>
      </c>
      <c r="J703" s="1909"/>
      <c r="K703" s="2685"/>
      <c r="L703" s="2685"/>
      <c r="M703" s="2685"/>
      <c r="N703" s="2685"/>
      <c r="O703" s="2685"/>
      <c r="P703" s="1916" t="s">
        <v>9015</v>
      </c>
      <c r="Q703" s="2681"/>
      <c r="R703" s="1884" t="s">
        <v>9016</v>
      </c>
      <c r="S703" s="1909"/>
      <c r="T703" s="2685"/>
      <c r="U703" s="2685"/>
      <c r="V703" s="2685"/>
      <c r="W703" s="2685"/>
      <c r="X703" s="2685"/>
      <c r="Y703" s="1916" t="s">
        <v>9015</v>
      </c>
      <c r="Z703" s="1916"/>
      <c r="AA703" s="2702" t="s">
        <v>9017</v>
      </c>
      <c r="AB703" s="2703"/>
      <c r="AC703" s="2704"/>
      <c r="AD703" s="2685"/>
      <c r="AE703" s="2685"/>
      <c r="AF703" s="2685"/>
      <c r="AG703" s="2685"/>
      <c r="AH703" s="2685"/>
      <c r="AI703" s="1916" t="s">
        <v>9015</v>
      </c>
      <c r="AJ703" s="1917"/>
    </row>
    <row r="704" spans="1:67" ht="27" customHeight="1" x14ac:dyDescent="0.4">
      <c r="A704" s="2377"/>
      <c r="B704" s="2378"/>
      <c r="C704" s="2699"/>
      <c r="D704" s="2700"/>
      <c r="E704" s="2700"/>
      <c r="F704" s="2700"/>
      <c r="G704" s="2700"/>
      <c r="H704" s="2701"/>
      <c r="I704" s="1884" t="s">
        <v>9018</v>
      </c>
      <c r="J704" s="1981"/>
      <c r="K704" s="1981"/>
      <c r="L704" s="1909"/>
      <c r="M704" s="2685"/>
      <c r="N704" s="2685"/>
      <c r="O704" s="2685"/>
      <c r="P704" s="1916" t="s">
        <v>9019</v>
      </c>
      <c r="Q704" s="2681"/>
      <c r="R704" s="1884" t="s">
        <v>9020</v>
      </c>
      <c r="S704" s="1981"/>
      <c r="T704" s="1981"/>
      <c r="U704" s="1981"/>
      <c r="V704" s="1981"/>
      <c r="W704" s="1981"/>
      <c r="X704" s="1909"/>
      <c r="Y704" s="1972"/>
      <c r="Z704" s="1973"/>
      <c r="AA704" s="1973"/>
      <c r="AB704" s="1973"/>
      <c r="AC704" s="1973"/>
      <c r="AD704" s="1973"/>
      <c r="AE704" s="1973"/>
      <c r="AF704" s="1973"/>
      <c r="AG704" s="1973"/>
      <c r="AH704" s="1973"/>
      <c r="AI704" s="1973"/>
      <c r="AJ704" s="1974"/>
    </row>
    <row r="705" spans="1:67" ht="15" customHeight="1" x14ac:dyDescent="0.4">
      <c r="A705" s="2377"/>
      <c r="B705" s="2378"/>
      <c r="C705" s="2670" t="s">
        <v>9021</v>
      </c>
      <c r="D705" s="2671"/>
      <c r="E705" s="2671"/>
      <c r="F705" s="2671"/>
      <c r="G705" s="2671"/>
      <c r="H705" s="2672"/>
      <c r="I705" s="1919"/>
      <c r="J705" s="1920"/>
      <c r="K705" s="1920"/>
      <c r="L705" s="1920"/>
      <c r="M705" s="1920"/>
      <c r="N705" s="1920"/>
      <c r="O705" s="1920"/>
      <c r="P705" s="1916" t="s">
        <v>8694</v>
      </c>
      <c r="Q705" s="2681"/>
      <c r="R705" s="2682"/>
      <c r="S705" s="2683"/>
      <c r="T705" s="2683"/>
      <c r="U705" s="2683"/>
      <c r="V705" s="2683"/>
      <c r="W705" s="2683"/>
      <c r="X705" s="2683"/>
      <c r="Y705" s="2683"/>
      <c r="Z705" s="2683"/>
      <c r="AA705" s="2683"/>
      <c r="AB705" s="2683"/>
      <c r="AC705" s="2683"/>
      <c r="AD705" s="2683"/>
      <c r="AE705" s="2683"/>
      <c r="AF705" s="2683"/>
      <c r="AG705" s="2683"/>
      <c r="AH705" s="2683"/>
      <c r="AI705" s="2683"/>
      <c r="AJ705" s="2684"/>
    </row>
    <row r="706" spans="1:67" ht="15" customHeight="1" x14ac:dyDescent="0.4">
      <c r="A706" s="2377"/>
      <c r="B706" s="2378"/>
      <c r="C706" s="2670" t="s">
        <v>9022</v>
      </c>
      <c r="D706" s="2671"/>
      <c r="E706" s="2671"/>
      <c r="F706" s="2671"/>
      <c r="G706" s="2671"/>
      <c r="H706" s="2672"/>
      <c r="I706" s="1919"/>
      <c r="J706" s="1920"/>
      <c r="K706" s="1920"/>
      <c r="L706" s="1920"/>
      <c r="M706" s="1920"/>
      <c r="N706" s="1920"/>
      <c r="O706" s="1920"/>
      <c r="P706" s="1916" t="s">
        <v>9023</v>
      </c>
      <c r="Q706" s="2681"/>
      <c r="R706" s="1884" t="s">
        <v>9024</v>
      </c>
      <c r="S706" s="1981"/>
      <c r="T706" s="1981"/>
      <c r="U706" s="1981"/>
      <c r="V706" s="1981"/>
      <c r="W706" s="1909"/>
      <c r="X706" s="1919"/>
      <c r="Y706" s="1920"/>
      <c r="Z706" s="1920"/>
      <c r="AA706" s="1920"/>
      <c r="AB706" s="1920"/>
      <c r="AC706" s="1920"/>
      <c r="AD706" s="1920"/>
      <c r="AE706" s="1916" t="s">
        <v>9023</v>
      </c>
      <c r="AF706" s="1916"/>
      <c r="AG706" s="1916"/>
      <c r="AH706" s="1916"/>
      <c r="AI706" s="1916"/>
      <c r="AJ706" s="1917"/>
    </row>
    <row r="707" spans="1:67" ht="15" customHeight="1" x14ac:dyDescent="0.15">
      <c r="A707" s="2679" t="s">
        <v>9093</v>
      </c>
      <c r="B707" s="2680"/>
      <c r="C707" s="2670" t="s">
        <v>9025</v>
      </c>
      <c r="D707" s="2671"/>
      <c r="E707" s="2671"/>
      <c r="F707" s="2671"/>
      <c r="G707" s="2671"/>
      <c r="H707" s="2671"/>
      <c r="I707" s="2671"/>
      <c r="J707" s="2671"/>
      <c r="K707" s="2671"/>
      <c r="L707" s="2671"/>
      <c r="M707" s="2671"/>
      <c r="N707" s="2671"/>
      <c r="O707" s="2671"/>
      <c r="P707" s="2671"/>
      <c r="Q707" s="2672"/>
      <c r="R707" s="1920"/>
      <c r="S707" s="1920"/>
      <c r="T707" s="1920"/>
      <c r="U707" s="1920"/>
      <c r="V707" s="1920"/>
      <c r="W707" s="1920"/>
      <c r="X707" s="1920"/>
      <c r="Y707" s="1920"/>
      <c r="Z707" s="1920"/>
      <c r="AA707" s="1920"/>
      <c r="AB707" s="1920"/>
      <c r="AC707" s="1920"/>
      <c r="AD707" s="1920"/>
      <c r="AE707" s="1916" t="s">
        <v>9051</v>
      </c>
      <c r="AF707" s="1916"/>
      <c r="AG707" s="1916"/>
      <c r="AH707" s="1916"/>
      <c r="AI707" s="1916"/>
      <c r="AJ707" s="1917"/>
    </row>
    <row r="708" spans="1:67" ht="18" customHeight="1" x14ac:dyDescent="0.15">
      <c r="A708" s="808"/>
      <c r="B708" s="809"/>
      <c r="C708" s="2670" t="s">
        <v>8641</v>
      </c>
      <c r="D708" s="2671"/>
      <c r="E708" s="2671"/>
      <c r="F708" s="2671"/>
      <c r="G708" s="2671"/>
      <c r="H708" s="2672"/>
      <c r="I708" s="1982"/>
      <c r="J708" s="1983"/>
      <c r="K708" s="1983"/>
      <c r="L708" s="1983"/>
      <c r="M708" s="1983"/>
      <c r="N708" s="1983"/>
      <c r="O708" s="1983"/>
      <c r="P708" s="1983"/>
      <c r="Q708" s="1983"/>
      <c r="R708" s="1983"/>
      <c r="S708" s="1983"/>
      <c r="T708" s="1983"/>
      <c r="U708" s="1983"/>
      <c r="V708" s="1983"/>
      <c r="W708" s="1983"/>
      <c r="X708" s="1983"/>
      <c r="Y708" s="1983"/>
      <c r="Z708" s="1983"/>
      <c r="AA708" s="1983"/>
      <c r="AB708" s="1983"/>
      <c r="AC708" s="1983"/>
      <c r="AD708" s="1983"/>
      <c r="AE708" s="1983"/>
      <c r="AF708" s="1983"/>
      <c r="AG708" s="1983"/>
      <c r="AH708" s="1983"/>
      <c r="AI708" s="1983"/>
      <c r="AJ708" s="1984"/>
      <c r="AL708" s="626" t="b">
        <v>0</v>
      </c>
      <c r="AM708" s="626" t="b">
        <v>0</v>
      </c>
      <c r="AN708" s="626" t="b">
        <v>0</v>
      </c>
    </row>
    <row r="709" spans="1:67" ht="15" customHeight="1" x14ac:dyDescent="0.15">
      <c r="A709" s="808"/>
      <c r="B709" s="809"/>
      <c r="C709" s="2667" t="s">
        <v>1909</v>
      </c>
      <c r="D709" s="2668"/>
      <c r="E709" s="2668"/>
      <c r="F709" s="2668"/>
      <c r="G709" s="2668"/>
      <c r="H709" s="2669"/>
      <c r="I709" s="1972"/>
      <c r="J709" s="1973"/>
      <c r="K709" s="1973"/>
      <c r="L709" s="1973"/>
      <c r="M709" s="1973"/>
      <c r="N709" s="1973"/>
      <c r="O709" s="1973"/>
      <c r="P709" s="1973"/>
      <c r="Q709" s="1973"/>
      <c r="R709" s="1973"/>
      <c r="S709" s="1973"/>
      <c r="T709" s="1973"/>
      <c r="U709" s="1973"/>
      <c r="V709" s="1973"/>
      <c r="W709" s="1973"/>
      <c r="X709" s="1973"/>
      <c r="Y709" s="1973"/>
      <c r="Z709" s="1973"/>
      <c r="AA709" s="1973"/>
      <c r="AB709" s="1973"/>
      <c r="AC709" s="1973"/>
      <c r="AD709" s="1973"/>
      <c r="AE709" s="1973"/>
      <c r="AF709" s="1973"/>
      <c r="AG709" s="1973"/>
      <c r="AH709" s="1973"/>
      <c r="AI709" s="1973"/>
      <c r="AJ709" s="1974"/>
    </row>
    <row r="710" spans="1:67" ht="15" customHeight="1" x14ac:dyDescent="0.15">
      <c r="A710" s="808"/>
      <c r="B710" s="809"/>
      <c r="C710" s="2670" t="s">
        <v>8643</v>
      </c>
      <c r="D710" s="2671"/>
      <c r="E710" s="2671"/>
      <c r="F710" s="2671"/>
      <c r="G710" s="2671"/>
      <c r="H710" s="2672"/>
      <c r="I710" s="1972"/>
      <c r="J710" s="1973"/>
      <c r="K710" s="1973"/>
      <c r="L710" s="1973"/>
      <c r="M710" s="1973"/>
      <c r="N710" s="1973"/>
      <c r="O710" s="1973"/>
      <c r="P710" s="1973"/>
      <c r="Q710" s="1973"/>
      <c r="R710" s="1973"/>
      <c r="S710" s="1973"/>
      <c r="T710" s="1973"/>
      <c r="U710" s="1973"/>
      <c r="V710" s="1973"/>
      <c r="W710" s="1973"/>
      <c r="X710" s="1973"/>
      <c r="Y710" s="1973"/>
      <c r="Z710" s="1973"/>
      <c r="AA710" s="1973"/>
      <c r="AB710" s="1973"/>
      <c r="AC710" s="1973"/>
      <c r="AD710" s="1973"/>
      <c r="AE710" s="1973"/>
      <c r="AF710" s="1973"/>
      <c r="AG710" s="1973"/>
      <c r="AH710" s="1973"/>
      <c r="AI710" s="1973"/>
      <c r="AJ710" s="1974"/>
    </row>
    <row r="711" spans="1:67" ht="22.5" hidden="1" customHeight="1" x14ac:dyDescent="0.15">
      <c r="A711" s="808"/>
      <c r="B711" s="809"/>
      <c r="C711" s="855" t="s">
        <v>8849</v>
      </c>
      <c r="D711" s="2673" t="s">
        <v>9055</v>
      </c>
      <c r="E711" s="2674"/>
      <c r="F711" s="2674"/>
      <c r="G711" s="2674"/>
      <c r="H711" s="2675"/>
      <c r="I711" s="811"/>
      <c r="J711" s="846"/>
      <c r="K711" s="846"/>
      <c r="L711" s="846"/>
      <c r="M711" s="846"/>
      <c r="N711" s="847"/>
      <c r="O711" s="847"/>
      <c r="P711" s="856"/>
      <c r="Q711" s="815"/>
      <c r="R711" s="816"/>
      <c r="S711" s="816"/>
      <c r="T711" s="817">
        <v>3</v>
      </c>
      <c r="U711" s="818"/>
      <c r="V711" s="2676"/>
      <c r="W711" s="2677"/>
      <c r="X711" s="2677"/>
      <c r="Y711" s="2677"/>
      <c r="Z711" s="2677"/>
      <c r="AA711" s="2678"/>
      <c r="AB711" s="1889"/>
      <c r="AC711" s="2396"/>
      <c r="AD711" s="2396"/>
      <c r="AE711" s="2396"/>
      <c r="AF711" s="2396"/>
      <c r="AG711" s="2396"/>
      <c r="AH711" s="2396"/>
      <c r="AI711" s="2396"/>
      <c r="AJ711" s="2397"/>
      <c r="AK711" s="626"/>
      <c r="AM711" s="627">
        <v>0</v>
      </c>
      <c r="AO711" s="627">
        <v>2</v>
      </c>
      <c r="AP711" s="627">
        <v>2</v>
      </c>
    </row>
    <row r="712" spans="1:67" ht="22.5" customHeight="1" x14ac:dyDescent="0.15">
      <c r="A712" s="808"/>
      <c r="B712" s="809"/>
      <c r="C712" s="2645" t="s">
        <v>8849</v>
      </c>
      <c r="D712" s="2648" t="s">
        <v>9028</v>
      </c>
      <c r="E712" s="2649"/>
      <c r="F712" s="2649"/>
      <c r="G712" s="2649"/>
      <c r="H712" s="2650"/>
      <c r="I712" s="819">
        <v>1</v>
      </c>
      <c r="J712" s="820" t="str">
        <f>IF(ISNA(VLOOKUP(I712, 出力変換_夜間支援等体制加算,4,FALSE)),0, VLOOKUP(I712, 出力変換_夜間支援等体制加算,4,FALSE)) &amp; ""</f>
        <v>1</v>
      </c>
      <c r="K712" s="821" t="s">
        <v>9041</v>
      </c>
      <c r="L712" s="820" t="str">
        <f>IF(ISNA(VLOOKUP(K712, 取込変換_夜間支援等体制加算,2,FALSE)),1, VLOOKUP(K712, 取込変換_夜間支援等体制加算,2,FALSE)) &amp; ""</f>
        <v>1</v>
      </c>
      <c r="M712" s="819"/>
      <c r="N712" s="819"/>
      <c r="O712" s="819"/>
      <c r="P712" s="819"/>
      <c r="Q712" s="2651" t="s">
        <v>9046</v>
      </c>
      <c r="R712" s="2652"/>
      <c r="S712" s="2652"/>
      <c r="T712" s="2652"/>
      <c r="U712" s="2653"/>
      <c r="V712" s="2518"/>
      <c r="W712" s="2519"/>
      <c r="X712" s="2519"/>
      <c r="Y712" s="2519"/>
      <c r="Z712" s="2519"/>
      <c r="AA712" s="2654"/>
      <c r="AB712" s="1889"/>
      <c r="AC712" s="2396"/>
      <c r="AD712" s="2396"/>
      <c r="AE712" s="2396"/>
      <c r="AF712" s="2396"/>
      <c r="AG712" s="2396"/>
      <c r="AH712" s="2396"/>
      <c r="AI712" s="2396"/>
      <c r="AJ712" s="2397"/>
      <c r="AL712" s="627">
        <v>2</v>
      </c>
      <c r="AM712" s="627">
        <v>0</v>
      </c>
    </row>
    <row r="713" spans="1:67" ht="22.5" customHeight="1" x14ac:dyDescent="0.15">
      <c r="A713" s="808"/>
      <c r="B713" s="809"/>
      <c r="C713" s="2646"/>
      <c r="D713" s="2655" t="s">
        <v>9031</v>
      </c>
      <c r="E713" s="2656"/>
      <c r="F713" s="2656"/>
      <c r="G713" s="2656"/>
      <c r="H713" s="2657"/>
      <c r="I713" s="604"/>
      <c r="J713" s="822"/>
      <c r="K713" s="606"/>
      <c r="L713" s="823"/>
      <c r="M713" s="824"/>
      <c r="N713" s="825"/>
      <c r="P713" s="826" t="s">
        <v>8694</v>
      </c>
      <c r="Q713" s="2658" t="s">
        <v>9032</v>
      </c>
      <c r="R713" s="2659"/>
      <c r="S713" s="2659"/>
      <c r="T713" s="2659"/>
      <c r="U713" s="2659"/>
      <c r="V713" s="2659"/>
      <c r="W713" s="2659"/>
      <c r="X713" s="2659"/>
      <c r="Y713" s="2659"/>
      <c r="Z713" s="2659"/>
      <c r="AA713" s="2660"/>
      <c r="AB713" s="2112"/>
      <c r="AC713" s="2113"/>
      <c r="AD713" s="2113"/>
      <c r="AE713" s="2113"/>
      <c r="AF713" s="2113"/>
      <c r="AG713" s="2113"/>
      <c r="AH713" s="2113"/>
      <c r="AI713" s="2113"/>
      <c r="AJ713" s="2635"/>
      <c r="AM713" s="627">
        <v>0</v>
      </c>
    </row>
    <row r="714" spans="1:67" ht="22.9" customHeight="1" x14ac:dyDescent="0.15">
      <c r="A714" s="808"/>
      <c r="B714" s="809"/>
      <c r="C714" s="2646"/>
      <c r="D714" s="2661" t="s">
        <v>9033</v>
      </c>
      <c r="E714" s="2662"/>
      <c r="F714" s="2662"/>
      <c r="G714" s="2662"/>
      <c r="H714" s="2663"/>
      <c r="I714" s="819">
        <v>1</v>
      </c>
      <c r="J714" s="820" t="str">
        <f>IF(ISNA(VLOOKUP(I714, 出力変換_夜間支援等体制加算Ⅰ加配職員体制の有無_付7,4,FALSE)),0, VLOOKUP(I714, 出力変換_夜間支援等体制加算Ⅰ加配職員体制の有無_付7,4,FALSE)) &amp; ""</f>
        <v>01</v>
      </c>
      <c r="K714" s="821" t="s">
        <v>8763</v>
      </c>
      <c r="L714" s="820" t="str">
        <f>IF(ISNA(VLOOKUP(K714, 取込変換_夜間支援等体制加算Ⅰ加配職員体制の有無_付7,2,FALSE)),1, VLOOKUP(K714, 取込変換_夜間支援等体制加算Ⅰ加配職員体制の有無_付7,2,FALSE)) &amp; ""</f>
        <v>1</v>
      </c>
      <c r="M714" s="819"/>
      <c r="N714" s="819"/>
      <c r="O714" s="819"/>
      <c r="P714" s="819"/>
      <c r="Q714" s="2664"/>
      <c r="R714" s="2665"/>
      <c r="S714" s="2665"/>
      <c r="T714" s="2665"/>
      <c r="U714" s="2665"/>
      <c r="V714" s="2665"/>
      <c r="W714" s="2665"/>
      <c r="X714" s="2665"/>
      <c r="Y714" s="2665"/>
      <c r="Z714" s="2665"/>
      <c r="AA714" s="2666"/>
      <c r="AB714" s="1889"/>
      <c r="AC714" s="2396"/>
      <c r="AD714" s="2396"/>
      <c r="AE714" s="2396"/>
      <c r="AF714" s="2396"/>
      <c r="AG714" s="2396"/>
      <c r="AH714" s="2396"/>
      <c r="AI714" s="2396"/>
      <c r="AJ714" s="2397"/>
    </row>
    <row r="715" spans="1:67" s="850" customFormat="1" ht="18" customHeight="1" thickBot="1" x14ac:dyDescent="0.2">
      <c r="A715" s="827"/>
      <c r="B715" s="828"/>
      <c r="C715" s="2647"/>
      <c r="D715" s="2642" t="s">
        <v>9034</v>
      </c>
      <c r="E715" s="2643"/>
      <c r="F715" s="2643"/>
      <c r="G715" s="2643"/>
      <c r="H715" s="2644"/>
      <c r="I715" s="829">
        <v>1</v>
      </c>
      <c r="J715" s="830"/>
      <c r="K715" s="830"/>
      <c r="L715" s="830"/>
      <c r="M715" s="830"/>
      <c r="N715" s="831"/>
      <c r="O715" s="831"/>
      <c r="P715" s="831"/>
      <c r="Q715" s="831"/>
      <c r="R715" s="831"/>
      <c r="S715" s="831"/>
      <c r="T715" s="832"/>
      <c r="U715" s="832"/>
      <c r="V715" s="832"/>
      <c r="W715" s="832"/>
      <c r="X715" s="832"/>
      <c r="Y715" s="832"/>
      <c r="Z715" s="832"/>
      <c r="AA715" s="832"/>
      <c r="AB715" s="832"/>
      <c r="AC715" s="832"/>
      <c r="AD715" s="832"/>
      <c r="AE715" s="832"/>
      <c r="AF715" s="832"/>
      <c r="AG715" s="832"/>
      <c r="AH715" s="832"/>
      <c r="AI715" s="832"/>
      <c r="AJ715" s="833"/>
      <c r="AK715" s="627"/>
      <c r="AL715" s="627"/>
      <c r="AM715" s="627"/>
      <c r="AN715" s="626"/>
      <c r="AO715" s="627"/>
      <c r="AP715" s="627"/>
      <c r="AQ715" s="627"/>
      <c r="AR715" s="627"/>
      <c r="AS715" s="627"/>
      <c r="AT715" s="627"/>
      <c r="AU715" s="627"/>
      <c r="AV715" s="777"/>
      <c r="AW715" s="777"/>
      <c r="AX715" s="627"/>
      <c r="AY715" s="627"/>
      <c r="AZ715" s="627"/>
      <c r="BA715" s="626"/>
      <c r="BB715" s="626"/>
      <c r="BC715" s="627"/>
      <c r="BD715" s="627"/>
      <c r="BE715" s="627"/>
      <c r="BF715" s="627"/>
      <c r="BG715" s="627"/>
      <c r="BH715" s="627"/>
      <c r="BI715" s="627"/>
      <c r="BJ715" s="627"/>
      <c r="BK715" s="627"/>
      <c r="BL715" s="627"/>
      <c r="BM715" s="627"/>
      <c r="BN715" s="671"/>
      <c r="BO715" s="671"/>
    </row>
    <row r="716" spans="1:67" s="850" customFormat="1" ht="18" hidden="1" customHeight="1" x14ac:dyDescent="0.15">
      <c r="A716" s="835" t="s">
        <v>8755</v>
      </c>
      <c r="B716" s="836"/>
      <c r="C716" s="845"/>
      <c r="D716" s="838"/>
      <c r="E716" s="839"/>
      <c r="F716" s="839"/>
      <c r="G716" s="839"/>
      <c r="H716" s="840"/>
      <c r="I716" s="873"/>
      <c r="J716" s="841"/>
      <c r="K716" s="841"/>
      <c r="L716" s="841"/>
      <c r="M716" s="841"/>
      <c r="N716" s="841"/>
      <c r="O716" s="841"/>
      <c r="P716" s="841"/>
      <c r="Q716" s="841"/>
      <c r="R716" s="841"/>
      <c r="S716" s="841"/>
      <c r="T716" s="841"/>
      <c r="U716" s="841"/>
      <c r="V716" s="841"/>
      <c r="W716" s="841"/>
      <c r="X716" s="841"/>
      <c r="Y716" s="841"/>
      <c r="Z716" s="841"/>
      <c r="AA716" s="841"/>
      <c r="AB716" s="841"/>
      <c r="AC716" s="841"/>
      <c r="AD716" s="841"/>
      <c r="AE716" s="841"/>
      <c r="AF716" s="841"/>
      <c r="AG716" s="841"/>
      <c r="AH716" s="841"/>
      <c r="AI716" s="841"/>
      <c r="AJ716" s="841"/>
      <c r="AK716" s="627"/>
      <c r="AL716" s="627"/>
      <c r="AM716" s="627"/>
      <c r="AN716" s="626"/>
      <c r="AO716" s="627"/>
      <c r="AP716" s="627"/>
      <c r="AQ716" s="627"/>
      <c r="AR716" s="627"/>
      <c r="AS716" s="627"/>
      <c r="AT716" s="627"/>
      <c r="AU716" s="627"/>
      <c r="AV716" s="777"/>
      <c r="AW716" s="777"/>
      <c r="AX716" s="627"/>
      <c r="AY716" s="627"/>
      <c r="AZ716" s="627"/>
      <c r="BA716" s="626"/>
      <c r="BB716" s="626"/>
      <c r="BC716" s="627"/>
      <c r="BD716" s="627"/>
      <c r="BE716" s="627"/>
      <c r="BF716" s="627"/>
      <c r="BG716" s="627"/>
      <c r="BH716" s="627"/>
      <c r="BI716" s="627"/>
      <c r="BJ716" s="627"/>
      <c r="BK716" s="627"/>
      <c r="BL716" s="627"/>
      <c r="BM716" s="627"/>
      <c r="BN716" s="671"/>
      <c r="BO716" s="671"/>
    </row>
    <row r="717" spans="1:67" s="850" customFormat="1" ht="18" hidden="1" customHeight="1" x14ac:dyDescent="0.15">
      <c r="A717" s="835" t="s">
        <v>8755</v>
      </c>
      <c r="B717" s="836"/>
      <c r="C717" s="845"/>
      <c r="D717" s="838"/>
      <c r="E717" s="839"/>
      <c r="F717" s="839"/>
      <c r="G717" s="839"/>
      <c r="H717" s="840"/>
      <c r="I717" s="873"/>
      <c r="J717" s="841"/>
      <c r="K717" s="841"/>
      <c r="L717" s="841"/>
      <c r="M717" s="841"/>
      <c r="N717" s="841"/>
      <c r="O717" s="841"/>
      <c r="P717" s="841"/>
      <c r="Q717" s="841"/>
      <c r="R717" s="841"/>
      <c r="S717" s="841"/>
      <c r="T717" s="841"/>
      <c r="U717" s="841"/>
      <c r="V717" s="841"/>
      <c r="W717" s="841"/>
      <c r="X717" s="841"/>
      <c r="Y717" s="841"/>
      <c r="Z717" s="841"/>
      <c r="AA717" s="841"/>
      <c r="AB717" s="841"/>
      <c r="AC717" s="841"/>
      <c r="AD717" s="841"/>
      <c r="AE717" s="841"/>
      <c r="AF717" s="841"/>
      <c r="AG717" s="841"/>
      <c r="AH717" s="841"/>
      <c r="AI717" s="841"/>
      <c r="AJ717" s="841"/>
      <c r="AK717" s="627"/>
      <c r="AL717" s="627"/>
      <c r="AM717" s="627"/>
      <c r="AN717" s="626"/>
      <c r="AO717" s="627"/>
      <c r="AP717" s="627"/>
      <c r="AQ717" s="627"/>
      <c r="AR717" s="627"/>
      <c r="AS717" s="627"/>
      <c r="AT717" s="627"/>
      <c r="AU717" s="627"/>
      <c r="AV717" s="777"/>
      <c r="AW717" s="777"/>
      <c r="AX717" s="627"/>
      <c r="AY717" s="627"/>
      <c r="AZ717" s="627"/>
      <c r="BA717" s="626"/>
      <c r="BB717" s="626"/>
      <c r="BC717" s="627"/>
      <c r="BD717" s="627"/>
      <c r="BE717" s="627"/>
      <c r="BF717" s="627"/>
      <c r="BG717" s="627"/>
      <c r="BH717" s="627"/>
      <c r="BI717" s="627"/>
      <c r="BJ717" s="627"/>
      <c r="BK717" s="627"/>
      <c r="BL717" s="627"/>
      <c r="BM717" s="627"/>
      <c r="BN717" s="671"/>
      <c r="BO717" s="671"/>
    </row>
    <row r="718" spans="1:67" s="850" customFormat="1" ht="18" hidden="1" customHeight="1" x14ac:dyDescent="0.15">
      <c r="A718" s="835" t="s">
        <v>8755</v>
      </c>
      <c r="B718" s="836"/>
      <c r="C718" s="845"/>
      <c r="D718" s="838"/>
      <c r="E718" s="839"/>
      <c r="F718" s="839"/>
      <c r="G718" s="839"/>
      <c r="H718" s="840"/>
      <c r="I718" s="873"/>
      <c r="J718" s="841"/>
      <c r="K718" s="841"/>
      <c r="L718" s="841"/>
      <c r="M718" s="841"/>
      <c r="N718" s="841"/>
      <c r="O718" s="841"/>
      <c r="P718" s="841"/>
      <c r="Q718" s="841"/>
      <c r="R718" s="841"/>
      <c r="S718" s="841"/>
      <c r="T718" s="841"/>
      <c r="U718" s="841"/>
      <c r="V718" s="841"/>
      <c r="W718" s="841"/>
      <c r="X718" s="841"/>
      <c r="Y718" s="841"/>
      <c r="Z718" s="841"/>
      <c r="AA718" s="841"/>
      <c r="AB718" s="841"/>
      <c r="AC718" s="841"/>
      <c r="AD718" s="841"/>
      <c r="AE718" s="841"/>
      <c r="AF718" s="841"/>
      <c r="AG718" s="841"/>
      <c r="AH718" s="841"/>
      <c r="AI718" s="841"/>
      <c r="AJ718" s="841"/>
      <c r="AK718" s="627"/>
      <c r="AL718" s="627"/>
      <c r="AM718" s="627"/>
      <c r="AN718" s="626"/>
      <c r="AO718" s="627"/>
      <c r="AP718" s="627"/>
      <c r="AQ718" s="627"/>
      <c r="AR718" s="627"/>
      <c r="AS718" s="627"/>
      <c r="AT718" s="627"/>
      <c r="AU718" s="627"/>
      <c r="AV718" s="777"/>
      <c r="AW718" s="777"/>
      <c r="AX718" s="627"/>
      <c r="AY718" s="627"/>
      <c r="AZ718" s="627"/>
      <c r="BA718" s="626"/>
      <c r="BB718" s="626"/>
      <c r="BC718" s="627"/>
      <c r="BD718" s="627"/>
      <c r="BE718" s="627"/>
      <c r="BF718" s="627"/>
      <c r="BG718" s="627"/>
      <c r="BH718" s="627"/>
      <c r="BI718" s="627"/>
      <c r="BJ718" s="627"/>
      <c r="BK718" s="627"/>
      <c r="BL718" s="627"/>
      <c r="BM718" s="627"/>
      <c r="BN718" s="671"/>
      <c r="BO718" s="671"/>
    </row>
    <row r="719" spans="1:67" s="850" customFormat="1" ht="18" hidden="1" customHeight="1" thickBot="1" x14ac:dyDescent="0.2">
      <c r="A719" s="835" t="s">
        <v>8755</v>
      </c>
      <c r="B719" s="836"/>
      <c r="C719" s="845"/>
      <c r="D719" s="838"/>
      <c r="E719" s="839"/>
      <c r="F719" s="839"/>
      <c r="G719" s="839"/>
      <c r="H719" s="840"/>
      <c r="I719" s="873"/>
      <c r="J719" s="841"/>
      <c r="K719" s="841"/>
      <c r="L719" s="841"/>
      <c r="M719" s="841"/>
      <c r="N719" s="841"/>
      <c r="O719" s="841"/>
      <c r="P719" s="841"/>
      <c r="Q719" s="841"/>
      <c r="R719" s="841"/>
      <c r="S719" s="841"/>
      <c r="T719" s="841"/>
      <c r="U719" s="841"/>
      <c r="V719" s="841"/>
      <c r="W719" s="841"/>
      <c r="X719" s="841"/>
      <c r="Y719" s="841"/>
      <c r="Z719" s="841"/>
      <c r="AA719" s="841"/>
      <c r="AB719" s="841"/>
      <c r="AC719" s="841"/>
      <c r="AD719" s="841"/>
      <c r="AE719" s="841"/>
      <c r="AF719" s="841"/>
      <c r="AG719" s="841"/>
      <c r="AH719" s="841"/>
      <c r="AI719" s="841"/>
      <c r="AJ719" s="841"/>
      <c r="AK719" s="627"/>
      <c r="AL719" s="627"/>
      <c r="AM719" s="627"/>
      <c r="AN719" s="626"/>
      <c r="AO719" s="627"/>
      <c r="AP719" s="627"/>
      <c r="AQ719" s="627"/>
      <c r="AR719" s="627"/>
      <c r="AS719" s="627"/>
      <c r="AT719" s="627"/>
      <c r="AU719" s="627"/>
      <c r="AV719" s="777"/>
      <c r="AW719" s="777"/>
      <c r="AX719" s="627"/>
      <c r="AY719" s="627"/>
      <c r="AZ719" s="627"/>
      <c r="BA719" s="626"/>
      <c r="BB719" s="626"/>
      <c r="BC719" s="627"/>
      <c r="BD719" s="627"/>
      <c r="BE719" s="627"/>
      <c r="BF719" s="627"/>
      <c r="BG719" s="627"/>
      <c r="BH719" s="627"/>
      <c r="BI719" s="627"/>
      <c r="BJ719" s="627"/>
      <c r="BK719" s="627"/>
      <c r="BL719" s="627"/>
      <c r="BM719" s="627"/>
      <c r="BN719" s="671"/>
      <c r="BO719" s="671"/>
    </row>
    <row r="720" spans="1:67" ht="15" customHeight="1" x14ac:dyDescent="0.4">
      <c r="A720" s="2375" t="s">
        <v>9007</v>
      </c>
      <c r="B720" s="2376"/>
      <c r="C720" s="2005" t="s">
        <v>9084</v>
      </c>
      <c r="D720" s="2005"/>
      <c r="E720" s="2005"/>
      <c r="F720" s="2005"/>
      <c r="G720" s="2005"/>
      <c r="H720" s="2005"/>
      <c r="I720" s="2686"/>
      <c r="J720" s="2687"/>
      <c r="K720" s="2687"/>
      <c r="L720" s="2687"/>
      <c r="M720" s="2687"/>
      <c r="N720" s="2687"/>
      <c r="O720" s="2687"/>
      <c r="P720" s="2687"/>
      <c r="Q720" s="2687"/>
      <c r="R720" s="2687"/>
      <c r="S720" s="2687"/>
      <c r="T720" s="2687"/>
      <c r="U720" s="2687"/>
      <c r="V720" s="2687"/>
      <c r="W720" s="2687"/>
      <c r="X720" s="2687"/>
      <c r="Y720" s="2687"/>
      <c r="Z720" s="2687"/>
      <c r="AA720" s="2687"/>
      <c r="AB720" s="2687"/>
      <c r="AC720" s="2687"/>
      <c r="AD720" s="2688"/>
      <c r="AE720" s="2689" t="s">
        <v>8696</v>
      </c>
      <c r="AF720" s="2689"/>
      <c r="AG720" s="2689"/>
      <c r="AH720" s="2689"/>
      <c r="AI720" s="2690"/>
      <c r="AJ720" s="2691"/>
    </row>
    <row r="721" spans="1:40" ht="15" customHeight="1" x14ac:dyDescent="0.4">
      <c r="A721" s="2377"/>
      <c r="B721" s="2378"/>
      <c r="C721" s="1952" t="s">
        <v>8602</v>
      </c>
      <c r="D721" s="1952"/>
      <c r="E721" s="1952"/>
      <c r="F721" s="1952"/>
      <c r="G721" s="1952"/>
      <c r="H721" s="1952"/>
      <c r="I721" s="2692"/>
      <c r="J721" s="2693"/>
      <c r="K721" s="2693"/>
      <c r="L721" s="2693"/>
      <c r="M721" s="2693"/>
      <c r="N721" s="2693"/>
      <c r="O721" s="2693"/>
      <c r="P721" s="2693"/>
      <c r="Q721" s="2693"/>
      <c r="R721" s="2693"/>
      <c r="S721" s="2693"/>
      <c r="T721" s="2693"/>
      <c r="U721" s="2693"/>
      <c r="V721" s="2693"/>
      <c r="W721" s="2693"/>
      <c r="X721" s="2693"/>
      <c r="Y721" s="2693"/>
      <c r="Z721" s="2693"/>
      <c r="AA721" s="2693"/>
      <c r="AB721" s="2693"/>
      <c r="AC721" s="2693"/>
      <c r="AD721" s="2693"/>
      <c r="AE721" s="2693"/>
      <c r="AF721" s="2693"/>
      <c r="AG721" s="2693"/>
      <c r="AH721" s="2693"/>
      <c r="AI721" s="2693"/>
      <c r="AJ721" s="2694"/>
    </row>
    <row r="722" spans="1:40" ht="15" customHeight="1" x14ac:dyDescent="0.4">
      <c r="A722" s="2377"/>
      <c r="B722" s="2378"/>
      <c r="C722" s="1860" t="s">
        <v>8603</v>
      </c>
      <c r="D722" s="1860"/>
      <c r="E722" s="1860"/>
      <c r="F722" s="1860"/>
      <c r="G722" s="1860"/>
      <c r="H722" s="1860"/>
      <c r="I722" s="1956" t="s">
        <v>9078</v>
      </c>
      <c r="J722" s="1957"/>
      <c r="K722" s="1958"/>
      <c r="L722" s="1958"/>
      <c r="M722" s="1958"/>
      <c r="N722" s="1958"/>
      <c r="O722" s="1958"/>
      <c r="P722" s="1959"/>
      <c r="Q722" s="1499" t="s">
        <v>8605</v>
      </c>
      <c r="R722" s="1500"/>
      <c r="S722" s="1500"/>
      <c r="T722" s="1500"/>
      <c r="U722" s="1500"/>
      <c r="V722" s="1500"/>
      <c r="W722" s="1500"/>
      <c r="X722" s="1500"/>
      <c r="Y722" s="1500"/>
      <c r="Z722" s="1500"/>
      <c r="AA722" s="1500"/>
      <c r="AB722" s="1500"/>
      <c r="AC722" s="1500"/>
      <c r="AD722" s="1500"/>
      <c r="AE722" s="1500"/>
      <c r="AF722" s="1500"/>
      <c r="AG722" s="1500"/>
      <c r="AH722" s="1500"/>
      <c r="AI722" s="1500"/>
      <c r="AJ722" s="1501"/>
    </row>
    <row r="723" spans="1:40" ht="15" customHeight="1" x14ac:dyDescent="0.4">
      <c r="A723" s="2377"/>
      <c r="B723" s="2378"/>
      <c r="C723" s="1860"/>
      <c r="D723" s="1860"/>
      <c r="E723" s="1860"/>
      <c r="F723" s="1860"/>
      <c r="G723" s="1860"/>
      <c r="H723" s="1860"/>
      <c r="I723" s="2029" t="s">
        <v>7933</v>
      </c>
      <c r="J723" s="2029"/>
      <c r="K723" s="2029"/>
      <c r="L723" s="2029"/>
      <c r="M723" s="2029"/>
      <c r="N723" s="2029"/>
      <c r="O723" s="2029"/>
      <c r="P723" s="2029"/>
      <c r="Q723" s="2029"/>
      <c r="R723" s="2029"/>
      <c r="S723" s="2029"/>
      <c r="T723" s="2029"/>
      <c r="U723" s="2029"/>
      <c r="V723" s="2029"/>
      <c r="W723" s="2029"/>
      <c r="X723" s="2029"/>
      <c r="Y723" s="2029"/>
      <c r="Z723" s="2029"/>
      <c r="AA723" s="2029"/>
      <c r="AB723" s="2029"/>
      <c r="AC723" s="2029"/>
      <c r="AD723" s="2029"/>
      <c r="AE723" s="2029"/>
      <c r="AF723" s="2029"/>
      <c r="AG723" s="2029"/>
      <c r="AH723" s="2029"/>
      <c r="AI723" s="2029"/>
      <c r="AJ723" s="2030"/>
    </row>
    <row r="724" spans="1:40" ht="15" customHeight="1" x14ac:dyDescent="0.4">
      <c r="A724" s="2377"/>
      <c r="B724" s="2378"/>
      <c r="C724" s="1860"/>
      <c r="D724" s="1860"/>
      <c r="E724" s="1860"/>
      <c r="F724" s="1860"/>
      <c r="G724" s="1860"/>
      <c r="H724" s="1860"/>
      <c r="I724" s="1963" t="s">
        <v>7933</v>
      </c>
      <c r="J724" s="1963"/>
      <c r="K724" s="1963"/>
      <c r="L724" s="1963"/>
      <c r="M724" s="1963"/>
      <c r="N724" s="1963"/>
      <c r="O724" s="1963"/>
      <c r="P724" s="1963"/>
      <c r="Q724" s="1963"/>
      <c r="R724" s="1963"/>
      <c r="S724" s="1963"/>
      <c r="T724" s="1963"/>
      <c r="U724" s="1963"/>
      <c r="V724" s="1963"/>
      <c r="W724" s="1963"/>
      <c r="X724" s="1963"/>
      <c r="Y724" s="1963"/>
      <c r="Z724" s="1963"/>
      <c r="AA724" s="1963"/>
      <c r="AB724" s="1963"/>
      <c r="AC724" s="1963"/>
      <c r="AD724" s="1963"/>
      <c r="AE724" s="1963"/>
      <c r="AF724" s="1963"/>
      <c r="AG724" s="1963"/>
      <c r="AH724" s="1963"/>
      <c r="AI724" s="1963"/>
      <c r="AJ724" s="1964"/>
    </row>
    <row r="725" spans="1:40" ht="15" customHeight="1" x14ac:dyDescent="0.4">
      <c r="A725" s="2377"/>
      <c r="B725" s="2378"/>
      <c r="C725" s="1860" t="s">
        <v>1354</v>
      </c>
      <c r="D725" s="1860"/>
      <c r="E725" s="1860"/>
      <c r="F725" s="1860"/>
      <c r="G725" s="1860"/>
      <c r="H725" s="1860"/>
      <c r="I725" s="2705">
        <v>1</v>
      </c>
      <c r="J725" s="2706"/>
      <c r="K725" s="2706"/>
      <c r="L725" s="2706"/>
      <c r="M725" s="2706"/>
      <c r="N725" s="2706"/>
      <c r="O725" s="2706"/>
      <c r="P725" s="2706"/>
      <c r="Q725" s="2706"/>
      <c r="R725" s="2706"/>
      <c r="S725" s="2706"/>
      <c r="T725" s="2706"/>
      <c r="U725" s="2706"/>
      <c r="V725" s="2706"/>
      <c r="W725" s="2706"/>
      <c r="X725" s="2706"/>
      <c r="Y725" s="2706"/>
      <c r="Z725" s="2706"/>
      <c r="AA725" s="2706"/>
      <c r="AB725" s="2706"/>
      <c r="AC725" s="2706"/>
      <c r="AD725" s="2706"/>
      <c r="AE725" s="2706"/>
      <c r="AF725" s="2706"/>
      <c r="AG725" s="2706"/>
      <c r="AH725" s="2706"/>
      <c r="AI725" s="2706"/>
      <c r="AJ725" s="2707"/>
    </row>
    <row r="726" spans="1:40" ht="15" customHeight="1" x14ac:dyDescent="0.4">
      <c r="A726" s="2377"/>
      <c r="B726" s="2378"/>
      <c r="C726" s="1860" t="s">
        <v>8606</v>
      </c>
      <c r="D726" s="1860"/>
      <c r="E726" s="1860"/>
      <c r="F726" s="1860"/>
      <c r="G726" s="1860"/>
      <c r="H726" s="1860"/>
      <c r="I726" s="1860" t="s">
        <v>9037</v>
      </c>
      <c r="J726" s="1860"/>
      <c r="K726" s="1860"/>
      <c r="L726" s="1860"/>
      <c r="M726" s="1911" t="s">
        <v>7933</v>
      </c>
      <c r="N726" s="1911"/>
      <c r="O726" s="1911"/>
      <c r="P726" s="1911"/>
      <c r="Q726" s="1911"/>
      <c r="R726" s="1911"/>
      <c r="S726" s="1911"/>
      <c r="T726" s="1911"/>
      <c r="U726" s="1911"/>
      <c r="V726" s="1911"/>
      <c r="W726" s="1860" t="s">
        <v>8607</v>
      </c>
      <c r="X726" s="1860"/>
      <c r="Y726" s="1860"/>
      <c r="Z726" s="1860"/>
      <c r="AA726" s="1918" t="s">
        <v>7933</v>
      </c>
      <c r="AB726" s="2018"/>
      <c r="AC726" s="2018"/>
      <c r="AD726" s="2018"/>
      <c r="AE726" s="2018"/>
      <c r="AF726" s="2018"/>
      <c r="AG726" s="2018"/>
      <c r="AH726" s="2018"/>
      <c r="AI726" s="2018"/>
      <c r="AJ726" s="2019"/>
    </row>
    <row r="727" spans="1:40" ht="15" customHeight="1" x14ac:dyDescent="0.4">
      <c r="A727" s="2377"/>
      <c r="B727" s="2378"/>
      <c r="C727" s="2667" t="s">
        <v>9009</v>
      </c>
      <c r="D727" s="2668"/>
      <c r="E727" s="2668"/>
      <c r="F727" s="2668"/>
      <c r="G727" s="2668"/>
      <c r="H727" s="2669"/>
      <c r="I727" s="2695"/>
      <c r="J727" s="2696"/>
      <c r="K727" s="2696"/>
      <c r="L727" s="2696"/>
      <c r="M727" s="2696"/>
      <c r="N727" s="2696"/>
      <c r="O727" s="2696"/>
      <c r="P727" s="2696"/>
      <c r="Q727" s="2696"/>
      <c r="R727" s="2696"/>
      <c r="S727" s="2696"/>
      <c r="T727" s="2696"/>
      <c r="U727" s="2696"/>
      <c r="V727" s="2696"/>
      <c r="W727" s="2696"/>
      <c r="X727" s="2696"/>
      <c r="Y727" s="2696"/>
      <c r="Z727" s="2696"/>
      <c r="AA727" s="2696"/>
      <c r="AB727" s="2696"/>
      <c r="AC727" s="2696"/>
      <c r="AD727" s="2696"/>
      <c r="AE727" s="2696"/>
      <c r="AF727" s="2696"/>
      <c r="AG727" s="2696"/>
      <c r="AH727" s="2696"/>
      <c r="AI727" s="2696"/>
      <c r="AJ727" s="2697"/>
    </row>
    <row r="728" spans="1:40" ht="18" customHeight="1" x14ac:dyDescent="0.4">
      <c r="A728" s="2377"/>
      <c r="B728" s="2378"/>
      <c r="C728" s="2667" t="s">
        <v>9010</v>
      </c>
      <c r="D728" s="2668"/>
      <c r="E728" s="2668"/>
      <c r="F728" s="2668"/>
      <c r="G728" s="2668"/>
      <c r="H728" s="2669"/>
      <c r="I728" s="2167">
        <v>4</v>
      </c>
      <c r="J728" s="2168"/>
      <c r="K728" s="2168"/>
      <c r="L728" s="2168"/>
      <c r="M728" s="2168"/>
      <c r="N728" s="2168"/>
      <c r="O728" s="2168"/>
      <c r="P728" s="2168"/>
      <c r="Q728" s="2168"/>
      <c r="R728" s="2168"/>
      <c r="S728" s="2168"/>
      <c r="T728" s="2168"/>
      <c r="U728" s="2168"/>
      <c r="V728" s="2168"/>
      <c r="W728" s="2168"/>
      <c r="X728" s="2168"/>
      <c r="Y728" s="2168"/>
      <c r="Z728" s="2671" t="s">
        <v>9011</v>
      </c>
      <c r="AA728" s="2671"/>
      <c r="AB728" s="2671"/>
      <c r="AC728" s="2671"/>
      <c r="AD728" s="2671"/>
      <c r="AE728" s="2695"/>
      <c r="AF728" s="2696"/>
      <c r="AG728" s="2696"/>
      <c r="AH728" s="2696"/>
      <c r="AI728" s="2696"/>
      <c r="AJ728" s="2697"/>
    </row>
    <row r="729" spans="1:40" ht="15" customHeight="1" x14ac:dyDescent="0.4">
      <c r="A729" s="2377"/>
      <c r="B729" s="2378"/>
      <c r="C729" s="2667" t="s">
        <v>9012</v>
      </c>
      <c r="D729" s="2668"/>
      <c r="E729" s="2668"/>
      <c r="F729" s="2668"/>
      <c r="G729" s="2668"/>
      <c r="H729" s="2669"/>
      <c r="I729" s="2695"/>
      <c r="J729" s="2696"/>
      <c r="K729" s="2696"/>
      <c r="L729" s="2696"/>
      <c r="M729" s="2696"/>
      <c r="N729" s="2696"/>
      <c r="O729" s="2696"/>
      <c r="P729" s="2696"/>
      <c r="Q729" s="2696"/>
      <c r="R729" s="2696"/>
      <c r="S729" s="2696"/>
      <c r="T729" s="2696"/>
      <c r="U729" s="2696"/>
      <c r="V729" s="2696"/>
      <c r="W729" s="2696"/>
      <c r="X729" s="2696"/>
      <c r="Y729" s="2696"/>
      <c r="Z729" s="2696"/>
      <c r="AA729" s="2696"/>
      <c r="AB729" s="2696"/>
      <c r="AC729" s="2696"/>
      <c r="AD729" s="2696"/>
      <c r="AE729" s="2696"/>
      <c r="AF729" s="2696"/>
      <c r="AG729" s="2696"/>
      <c r="AH729" s="2696"/>
      <c r="AI729" s="2696"/>
      <c r="AJ729" s="2697"/>
    </row>
    <row r="730" spans="1:40" ht="15" customHeight="1" x14ac:dyDescent="0.4">
      <c r="A730" s="2377"/>
      <c r="B730" s="2378"/>
      <c r="C730" s="2698" t="s">
        <v>9013</v>
      </c>
      <c r="D730" s="2668"/>
      <c r="E730" s="2668"/>
      <c r="F730" s="2668"/>
      <c r="G730" s="2668"/>
      <c r="H730" s="2669"/>
      <c r="I730" s="1884" t="s">
        <v>9014</v>
      </c>
      <c r="J730" s="1909"/>
      <c r="K730" s="2685"/>
      <c r="L730" s="2685"/>
      <c r="M730" s="2685"/>
      <c r="N730" s="2685"/>
      <c r="O730" s="2685"/>
      <c r="P730" s="1916" t="s">
        <v>9015</v>
      </c>
      <c r="Q730" s="2681"/>
      <c r="R730" s="1884" t="s">
        <v>9016</v>
      </c>
      <c r="S730" s="1909"/>
      <c r="T730" s="2685"/>
      <c r="U730" s="2685"/>
      <c r="V730" s="2685"/>
      <c r="W730" s="2685"/>
      <c r="X730" s="2685"/>
      <c r="Y730" s="1916" t="s">
        <v>9015</v>
      </c>
      <c r="Z730" s="1916"/>
      <c r="AA730" s="2702" t="s">
        <v>9017</v>
      </c>
      <c r="AB730" s="2703"/>
      <c r="AC730" s="2704"/>
      <c r="AD730" s="2685"/>
      <c r="AE730" s="2685"/>
      <c r="AF730" s="2685"/>
      <c r="AG730" s="2685"/>
      <c r="AH730" s="2685"/>
      <c r="AI730" s="1916" t="s">
        <v>9015</v>
      </c>
      <c r="AJ730" s="1917"/>
    </row>
    <row r="731" spans="1:40" ht="27" customHeight="1" x14ac:dyDescent="0.4">
      <c r="A731" s="2377"/>
      <c r="B731" s="2378"/>
      <c r="C731" s="2699"/>
      <c r="D731" s="2700"/>
      <c r="E731" s="2700"/>
      <c r="F731" s="2700"/>
      <c r="G731" s="2700"/>
      <c r="H731" s="2701"/>
      <c r="I731" s="1884" t="s">
        <v>9018</v>
      </c>
      <c r="J731" s="1981"/>
      <c r="K731" s="1981"/>
      <c r="L731" s="1909"/>
      <c r="M731" s="2685"/>
      <c r="N731" s="2685"/>
      <c r="O731" s="2685"/>
      <c r="P731" s="1916" t="s">
        <v>9019</v>
      </c>
      <c r="Q731" s="2681"/>
      <c r="R731" s="1884" t="s">
        <v>9020</v>
      </c>
      <c r="S731" s="1981"/>
      <c r="T731" s="1981"/>
      <c r="U731" s="1981"/>
      <c r="V731" s="1981"/>
      <c r="W731" s="1981"/>
      <c r="X731" s="1909"/>
      <c r="Y731" s="1972"/>
      <c r="Z731" s="1973"/>
      <c r="AA731" s="1973"/>
      <c r="AB731" s="1973"/>
      <c r="AC731" s="1973"/>
      <c r="AD731" s="1973"/>
      <c r="AE731" s="1973"/>
      <c r="AF731" s="1973"/>
      <c r="AG731" s="1973"/>
      <c r="AH731" s="1973"/>
      <c r="AI731" s="1973"/>
      <c r="AJ731" s="1974"/>
    </row>
    <row r="732" spans="1:40" ht="15" customHeight="1" x14ac:dyDescent="0.4">
      <c r="A732" s="2377"/>
      <c r="B732" s="2378"/>
      <c r="C732" s="2670" t="s">
        <v>9021</v>
      </c>
      <c r="D732" s="2671"/>
      <c r="E732" s="2671"/>
      <c r="F732" s="2671"/>
      <c r="G732" s="2671"/>
      <c r="H732" s="2672"/>
      <c r="I732" s="1919"/>
      <c r="J732" s="1920"/>
      <c r="K732" s="1920"/>
      <c r="L732" s="1920"/>
      <c r="M732" s="1920"/>
      <c r="N732" s="1920"/>
      <c r="O732" s="1920"/>
      <c r="P732" s="1916" t="s">
        <v>8694</v>
      </c>
      <c r="Q732" s="2681"/>
      <c r="R732" s="2682"/>
      <c r="S732" s="2683"/>
      <c r="T732" s="2683"/>
      <c r="U732" s="2683"/>
      <c r="V732" s="2683"/>
      <c r="W732" s="2683"/>
      <c r="X732" s="2683"/>
      <c r="Y732" s="2683"/>
      <c r="Z732" s="2683"/>
      <c r="AA732" s="2683"/>
      <c r="AB732" s="2683"/>
      <c r="AC732" s="2683"/>
      <c r="AD732" s="2683"/>
      <c r="AE732" s="2683"/>
      <c r="AF732" s="2683"/>
      <c r="AG732" s="2683"/>
      <c r="AH732" s="2683"/>
      <c r="AI732" s="2683"/>
      <c r="AJ732" s="2684"/>
    </row>
    <row r="733" spans="1:40" ht="15" customHeight="1" x14ac:dyDescent="0.4">
      <c r="A733" s="2377"/>
      <c r="B733" s="2378"/>
      <c r="C733" s="2670" t="s">
        <v>9022</v>
      </c>
      <c r="D733" s="2671"/>
      <c r="E733" s="2671"/>
      <c r="F733" s="2671"/>
      <c r="G733" s="2671"/>
      <c r="H733" s="2672"/>
      <c r="I733" s="1919"/>
      <c r="J733" s="1920"/>
      <c r="K733" s="1920"/>
      <c r="L733" s="1920"/>
      <c r="M733" s="1920"/>
      <c r="N733" s="1920"/>
      <c r="O733" s="1920"/>
      <c r="P733" s="1916" t="s">
        <v>9023</v>
      </c>
      <c r="Q733" s="2681"/>
      <c r="R733" s="1884" t="s">
        <v>9024</v>
      </c>
      <c r="S733" s="1981"/>
      <c r="T733" s="1981"/>
      <c r="U733" s="1981"/>
      <c r="V733" s="1981"/>
      <c r="W733" s="1909"/>
      <c r="X733" s="1919"/>
      <c r="Y733" s="1920"/>
      <c r="Z733" s="1920"/>
      <c r="AA733" s="1920"/>
      <c r="AB733" s="1920"/>
      <c r="AC733" s="1920"/>
      <c r="AD733" s="1920"/>
      <c r="AE733" s="1916" t="s">
        <v>9023</v>
      </c>
      <c r="AF733" s="1916"/>
      <c r="AG733" s="1916"/>
      <c r="AH733" s="1916"/>
      <c r="AI733" s="1916"/>
      <c r="AJ733" s="1917"/>
    </row>
    <row r="734" spans="1:40" ht="15" customHeight="1" x14ac:dyDescent="0.15">
      <c r="A734" s="2679" t="s">
        <v>9094</v>
      </c>
      <c r="B734" s="2680"/>
      <c r="C734" s="2670" t="s">
        <v>9025</v>
      </c>
      <c r="D734" s="2671"/>
      <c r="E734" s="2671"/>
      <c r="F734" s="2671"/>
      <c r="G734" s="2671"/>
      <c r="H734" s="2671"/>
      <c r="I734" s="2671"/>
      <c r="J734" s="2671"/>
      <c r="K734" s="2671"/>
      <c r="L734" s="2671"/>
      <c r="M734" s="2671"/>
      <c r="N734" s="2671"/>
      <c r="O734" s="2671"/>
      <c r="P734" s="2671"/>
      <c r="Q734" s="2672"/>
      <c r="R734" s="1920"/>
      <c r="S734" s="1920"/>
      <c r="T734" s="1920"/>
      <c r="U734" s="1920"/>
      <c r="V734" s="1920"/>
      <c r="W734" s="1920"/>
      <c r="X734" s="1920"/>
      <c r="Y734" s="1920"/>
      <c r="Z734" s="1920"/>
      <c r="AA734" s="1920"/>
      <c r="AB734" s="1920"/>
      <c r="AC734" s="1920"/>
      <c r="AD734" s="1920"/>
      <c r="AE734" s="1916" t="s">
        <v>9077</v>
      </c>
      <c r="AF734" s="1916"/>
      <c r="AG734" s="1916"/>
      <c r="AH734" s="1916"/>
      <c r="AI734" s="1916"/>
      <c r="AJ734" s="1917"/>
    </row>
    <row r="735" spans="1:40" ht="18" customHeight="1" x14ac:dyDescent="0.15">
      <c r="A735" s="808"/>
      <c r="B735" s="809"/>
      <c r="C735" s="2670" t="s">
        <v>8641</v>
      </c>
      <c r="D735" s="2671"/>
      <c r="E735" s="2671"/>
      <c r="F735" s="2671"/>
      <c r="G735" s="2671"/>
      <c r="H735" s="2672"/>
      <c r="I735" s="1982"/>
      <c r="J735" s="1983"/>
      <c r="K735" s="1983"/>
      <c r="L735" s="1983"/>
      <c r="M735" s="1983"/>
      <c r="N735" s="1983"/>
      <c r="O735" s="1983"/>
      <c r="P735" s="1983"/>
      <c r="Q735" s="1983"/>
      <c r="R735" s="1983"/>
      <c r="S735" s="1983"/>
      <c r="T735" s="1983"/>
      <c r="U735" s="1983"/>
      <c r="V735" s="1983"/>
      <c r="W735" s="1983"/>
      <c r="X735" s="1983"/>
      <c r="Y735" s="1983"/>
      <c r="Z735" s="1983"/>
      <c r="AA735" s="1983"/>
      <c r="AB735" s="1983"/>
      <c r="AC735" s="1983"/>
      <c r="AD735" s="1983"/>
      <c r="AE735" s="1983"/>
      <c r="AF735" s="1983"/>
      <c r="AG735" s="1983"/>
      <c r="AH735" s="1983"/>
      <c r="AI735" s="1983"/>
      <c r="AJ735" s="1984"/>
      <c r="AL735" s="626" t="b">
        <v>0</v>
      </c>
      <c r="AM735" s="626" t="b">
        <v>0</v>
      </c>
      <c r="AN735" s="626" t="b">
        <v>0</v>
      </c>
    </row>
    <row r="736" spans="1:40" ht="15" customHeight="1" x14ac:dyDescent="0.15">
      <c r="A736" s="808"/>
      <c r="B736" s="809"/>
      <c r="C736" s="2667" t="s">
        <v>1909</v>
      </c>
      <c r="D736" s="2668"/>
      <c r="E736" s="2668"/>
      <c r="F736" s="2668"/>
      <c r="G736" s="2668"/>
      <c r="H736" s="2669"/>
      <c r="I736" s="1972"/>
      <c r="J736" s="1973"/>
      <c r="K736" s="1973"/>
      <c r="L736" s="1973"/>
      <c r="M736" s="1973"/>
      <c r="N736" s="1973"/>
      <c r="O736" s="1973"/>
      <c r="P736" s="1973"/>
      <c r="Q736" s="1973"/>
      <c r="R736" s="1973"/>
      <c r="S736" s="1973"/>
      <c r="T736" s="1973"/>
      <c r="U736" s="1973"/>
      <c r="V736" s="1973"/>
      <c r="W736" s="1973"/>
      <c r="X736" s="1973"/>
      <c r="Y736" s="1973"/>
      <c r="Z736" s="1973"/>
      <c r="AA736" s="1973"/>
      <c r="AB736" s="1973"/>
      <c r="AC736" s="1973"/>
      <c r="AD736" s="1973"/>
      <c r="AE736" s="1973"/>
      <c r="AF736" s="1973"/>
      <c r="AG736" s="1973"/>
      <c r="AH736" s="1973"/>
      <c r="AI736" s="1973"/>
      <c r="AJ736" s="1974"/>
    </row>
    <row r="737" spans="1:67" ht="15" customHeight="1" x14ac:dyDescent="0.15">
      <c r="A737" s="808"/>
      <c r="B737" s="809"/>
      <c r="C737" s="2670" t="s">
        <v>8643</v>
      </c>
      <c r="D737" s="2671"/>
      <c r="E737" s="2671"/>
      <c r="F737" s="2671"/>
      <c r="G737" s="2671"/>
      <c r="H737" s="2672"/>
      <c r="I737" s="1972"/>
      <c r="J737" s="1973"/>
      <c r="K737" s="1973"/>
      <c r="L737" s="1973"/>
      <c r="M737" s="1973"/>
      <c r="N737" s="1973"/>
      <c r="O737" s="1973"/>
      <c r="P737" s="1973"/>
      <c r="Q737" s="1973"/>
      <c r="R737" s="1973"/>
      <c r="S737" s="1973"/>
      <c r="T737" s="1973"/>
      <c r="U737" s="1973"/>
      <c r="V737" s="1973"/>
      <c r="W737" s="1973"/>
      <c r="X737" s="1973"/>
      <c r="Y737" s="1973"/>
      <c r="Z737" s="1973"/>
      <c r="AA737" s="1973"/>
      <c r="AB737" s="1973"/>
      <c r="AC737" s="1973"/>
      <c r="AD737" s="1973"/>
      <c r="AE737" s="1973"/>
      <c r="AF737" s="1973"/>
      <c r="AG737" s="1973"/>
      <c r="AH737" s="1973"/>
      <c r="AI737" s="1973"/>
      <c r="AJ737" s="1974"/>
    </row>
    <row r="738" spans="1:67" ht="22.5" hidden="1" customHeight="1" x14ac:dyDescent="0.15">
      <c r="A738" s="808"/>
      <c r="B738" s="809"/>
      <c r="C738" s="855" t="s">
        <v>8849</v>
      </c>
      <c r="D738" s="2673" t="s">
        <v>9086</v>
      </c>
      <c r="E738" s="2674"/>
      <c r="F738" s="2674"/>
      <c r="G738" s="2674"/>
      <c r="H738" s="2675"/>
      <c r="I738" s="811"/>
      <c r="J738" s="846"/>
      <c r="K738" s="846"/>
      <c r="L738" s="846"/>
      <c r="M738" s="846"/>
      <c r="N738" s="847"/>
      <c r="O738" s="847"/>
      <c r="P738" s="856"/>
      <c r="Q738" s="815"/>
      <c r="R738" s="816"/>
      <c r="S738" s="816"/>
      <c r="T738" s="817">
        <v>3</v>
      </c>
      <c r="U738" s="818"/>
      <c r="V738" s="2676"/>
      <c r="W738" s="2677"/>
      <c r="X738" s="2677"/>
      <c r="Y738" s="2677"/>
      <c r="Z738" s="2677"/>
      <c r="AA738" s="2678"/>
      <c r="AB738" s="1889"/>
      <c r="AC738" s="2396"/>
      <c r="AD738" s="2396"/>
      <c r="AE738" s="2396"/>
      <c r="AF738" s="2396"/>
      <c r="AG738" s="2396"/>
      <c r="AH738" s="2396"/>
      <c r="AI738" s="2396"/>
      <c r="AJ738" s="2397"/>
      <c r="AM738" s="627">
        <v>0</v>
      </c>
      <c r="AO738" s="627">
        <v>2</v>
      </c>
      <c r="AP738" s="627">
        <v>2</v>
      </c>
    </row>
    <row r="739" spans="1:67" ht="22.5" customHeight="1" x14ac:dyDescent="0.15">
      <c r="A739" s="808"/>
      <c r="B739" s="809"/>
      <c r="C739" s="2645" t="s">
        <v>8849</v>
      </c>
      <c r="D739" s="2648" t="s">
        <v>9028</v>
      </c>
      <c r="E739" s="2649"/>
      <c r="F739" s="2649"/>
      <c r="G739" s="2649"/>
      <c r="H739" s="2650"/>
      <c r="I739" s="819">
        <v>1</v>
      </c>
      <c r="J739" s="820" t="str">
        <f>IF(ISNA(VLOOKUP(I739, 出力変換_夜間支援等体制加算,4,FALSE)),0, VLOOKUP(I739, 出力変換_夜間支援等体制加算,4,FALSE)) &amp; ""</f>
        <v>1</v>
      </c>
      <c r="K739" s="821" t="s">
        <v>9041</v>
      </c>
      <c r="L739" s="820" t="str">
        <f>IF(ISNA(VLOOKUP(K739, 取込変換_夜間支援等体制加算,2,FALSE)),1, VLOOKUP(K739, 取込変換_夜間支援等体制加算,2,FALSE)) &amp; ""</f>
        <v>1</v>
      </c>
      <c r="M739" s="819"/>
      <c r="N739" s="819"/>
      <c r="O739" s="819"/>
      <c r="P739" s="819"/>
      <c r="Q739" s="2651" t="s">
        <v>9030</v>
      </c>
      <c r="R739" s="2652"/>
      <c r="S739" s="2652"/>
      <c r="T739" s="2652"/>
      <c r="U739" s="2653"/>
      <c r="V739" s="2518"/>
      <c r="W739" s="2519"/>
      <c r="X739" s="2519"/>
      <c r="Y739" s="2519"/>
      <c r="Z739" s="2519"/>
      <c r="AA739" s="2654"/>
      <c r="AB739" s="1889"/>
      <c r="AC739" s="2396"/>
      <c r="AD739" s="2396"/>
      <c r="AE739" s="2396"/>
      <c r="AF739" s="2396"/>
      <c r="AG739" s="2396"/>
      <c r="AH739" s="2396"/>
      <c r="AI739" s="2396"/>
      <c r="AJ739" s="2397"/>
      <c r="AL739" s="627">
        <v>2</v>
      </c>
      <c r="AM739" s="627">
        <v>0</v>
      </c>
    </row>
    <row r="740" spans="1:67" ht="22.5" customHeight="1" x14ac:dyDescent="0.15">
      <c r="A740" s="808"/>
      <c r="B740" s="809"/>
      <c r="C740" s="2646"/>
      <c r="D740" s="2655" t="s">
        <v>9031</v>
      </c>
      <c r="E740" s="2656"/>
      <c r="F740" s="2656"/>
      <c r="G740" s="2656"/>
      <c r="H740" s="2657"/>
      <c r="I740" s="604"/>
      <c r="J740" s="822"/>
      <c r="K740" s="606"/>
      <c r="L740" s="823"/>
      <c r="M740" s="824"/>
      <c r="N740" s="825"/>
      <c r="P740" s="826" t="s">
        <v>8694</v>
      </c>
      <c r="Q740" s="2658" t="s">
        <v>9032</v>
      </c>
      <c r="R740" s="2659"/>
      <c r="S740" s="2659"/>
      <c r="T740" s="2659"/>
      <c r="U740" s="2659"/>
      <c r="V740" s="2659"/>
      <c r="W740" s="2659"/>
      <c r="X740" s="2659"/>
      <c r="Y740" s="2659"/>
      <c r="Z740" s="2659"/>
      <c r="AA740" s="2660"/>
      <c r="AB740" s="2112"/>
      <c r="AC740" s="2113"/>
      <c r="AD740" s="2113"/>
      <c r="AE740" s="2113"/>
      <c r="AF740" s="2113"/>
      <c r="AG740" s="2113"/>
      <c r="AH740" s="2113"/>
      <c r="AI740" s="2113"/>
      <c r="AJ740" s="2635"/>
      <c r="AM740" s="627">
        <v>0</v>
      </c>
    </row>
    <row r="741" spans="1:67" ht="22.9" customHeight="1" x14ac:dyDescent="0.15">
      <c r="A741" s="808"/>
      <c r="B741" s="809"/>
      <c r="C741" s="2646"/>
      <c r="D741" s="2661" t="s">
        <v>9033</v>
      </c>
      <c r="E741" s="2662"/>
      <c r="F741" s="2662"/>
      <c r="G741" s="2662"/>
      <c r="H741" s="2663"/>
      <c r="I741" s="819">
        <v>1</v>
      </c>
      <c r="J741" s="820" t="str">
        <f>IF(ISNA(VLOOKUP(I741, 出力変換_夜間支援等体制加算Ⅰ加配職員体制の有無_付7,4,FALSE)),0, VLOOKUP(I741, 出力変換_夜間支援等体制加算Ⅰ加配職員体制の有無_付7,4,FALSE)) &amp; ""</f>
        <v>01</v>
      </c>
      <c r="K741" s="821" t="s">
        <v>9029</v>
      </c>
      <c r="L741" s="820" t="str">
        <f>IF(ISNA(VLOOKUP(K741, 取込変換_夜間支援等体制加算Ⅰ加配職員体制の有無_付7,2,FALSE)),1, VLOOKUP(K741, 取込変換_夜間支援等体制加算Ⅰ加配職員体制の有無_付7,2,FALSE)) &amp; ""</f>
        <v>1</v>
      </c>
      <c r="M741" s="819"/>
      <c r="N741" s="819"/>
      <c r="O741" s="819"/>
      <c r="P741" s="819"/>
      <c r="Q741" s="2664"/>
      <c r="R741" s="2665"/>
      <c r="S741" s="2665"/>
      <c r="T741" s="2665"/>
      <c r="U741" s="2665"/>
      <c r="V741" s="2665"/>
      <c r="W741" s="2665"/>
      <c r="X741" s="2665"/>
      <c r="Y741" s="2665"/>
      <c r="Z741" s="2665"/>
      <c r="AA741" s="2666"/>
      <c r="AB741" s="1889"/>
      <c r="AC741" s="2396"/>
      <c r="AD741" s="2396"/>
      <c r="AE741" s="2396"/>
      <c r="AF741" s="2396"/>
      <c r="AG741" s="2396"/>
      <c r="AH741" s="2396"/>
      <c r="AI741" s="2396"/>
      <c r="AJ741" s="2397"/>
    </row>
    <row r="742" spans="1:67" ht="18" customHeight="1" thickBot="1" x14ac:dyDescent="0.2">
      <c r="A742" s="827"/>
      <c r="B742" s="828"/>
      <c r="C742" s="2647"/>
      <c r="D742" s="2642" t="s">
        <v>9034</v>
      </c>
      <c r="E742" s="2643"/>
      <c r="F742" s="2643"/>
      <c r="G742" s="2643"/>
      <c r="H742" s="2644"/>
      <c r="I742" s="829">
        <v>1</v>
      </c>
      <c r="J742" s="830"/>
      <c r="K742" s="830"/>
      <c r="L742" s="830"/>
      <c r="M742" s="830"/>
      <c r="N742" s="831"/>
      <c r="O742" s="831"/>
      <c r="P742" s="831"/>
      <c r="Q742" s="831"/>
      <c r="R742" s="831"/>
      <c r="S742" s="831"/>
      <c r="T742" s="832"/>
      <c r="U742" s="832"/>
      <c r="V742" s="832"/>
      <c r="W742" s="832"/>
      <c r="X742" s="832"/>
      <c r="Y742" s="832"/>
      <c r="Z742" s="832"/>
      <c r="AA742" s="832"/>
      <c r="AB742" s="832"/>
      <c r="AC742" s="832"/>
      <c r="AD742" s="832"/>
      <c r="AE742" s="832"/>
      <c r="AF742" s="832"/>
      <c r="AG742" s="832"/>
      <c r="AH742" s="832"/>
      <c r="AI742" s="832"/>
      <c r="AJ742" s="833"/>
    </row>
    <row r="743" spans="1:67" ht="18" hidden="1" customHeight="1" x14ac:dyDescent="0.15">
      <c r="A743" s="851" t="s">
        <v>8755</v>
      </c>
      <c r="B743" s="851"/>
      <c r="C743" s="852"/>
      <c r="D743" s="839"/>
      <c r="E743" s="839"/>
      <c r="F743" s="839"/>
      <c r="G743" s="839"/>
      <c r="H743" s="839"/>
      <c r="I743" s="841"/>
      <c r="J743" s="841"/>
      <c r="K743" s="841"/>
      <c r="L743" s="841"/>
      <c r="M743" s="841"/>
      <c r="N743" s="841"/>
      <c r="O743" s="841"/>
      <c r="P743" s="841"/>
      <c r="Q743" s="841"/>
      <c r="R743" s="841"/>
      <c r="S743" s="841"/>
      <c r="T743" s="841"/>
      <c r="U743" s="841"/>
      <c r="V743" s="841"/>
      <c r="W743" s="841"/>
      <c r="X743" s="841"/>
      <c r="Y743" s="841"/>
      <c r="Z743" s="841"/>
      <c r="AA743" s="841"/>
      <c r="AB743" s="841"/>
      <c r="AC743" s="841"/>
      <c r="AD743" s="841"/>
      <c r="AE743" s="841"/>
      <c r="AF743" s="841"/>
      <c r="AG743" s="841"/>
      <c r="AH743" s="841"/>
      <c r="AI743" s="841"/>
      <c r="AJ743" s="841"/>
    </row>
    <row r="744" spans="1:67" ht="18" hidden="1" customHeight="1" x14ac:dyDescent="0.15">
      <c r="A744" s="851" t="s">
        <v>8755</v>
      </c>
      <c r="B744" s="851"/>
      <c r="C744" s="852"/>
      <c r="D744" s="839"/>
      <c r="E744" s="839"/>
      <c r="F744" s="839"/>
      <c r="G744" s="839"/>
      <c r="H744" s="839"/>
      <c r="I744" s="841"/>
      <c r="J744" s="841"/>
      <c r="K744" s="841"/>
      <c r="L744" s="841"/>
      <c r="M744" s="841"/>
      <c r="N744" s="841"/>
      <c r="O744" s="841"/>
      <c r="P744" s="841"/>
      <c r="Q744" s="841"/>
      <c r="R744" s="841"/>
      <c r="S744" s="841"/>
      <c r="T744" s="841"/>
      <c r="U744" s="841"/>
      <c r="V744" s="841"/>
      <c r="W744" s="841"/>
      <c r="X744" s="841"/>
      <c r="Y744" s="841"/>
      <c r="Z744" s="841"/>
      <c r="AA744" s="841"/>
      <c r="AB744" s="841"/>
      <c r="AC744" s="841"/>
      <c r="AD744" s="841"/>
      <c r="AE744" s="841"/>
      <c r="AF744" s="841"/>
      <c r="AG744" s="841"/>
      <c r="AH744" s="841"/>
      <c r="AI744" s="841"/>
      <c r="AJ744" s="841"/>
    </row>
    <row r="745" spans="1:67" ht="18" hidden="1" customHeight="1" x14ac:dyDescent="0.15">
      <c r="A745" s="851" t="s">
        <v>8755</v>
      </c>
      <c r="B745" s="851"/>
      <c r="C745" s="852"/>
      <c r="D745" s="839"/>
      <c r="E745" s="839"/>
      <c r="F745" s="839"/>
      <c r="G745" s="839"/>
      <c r="H745" s="839"/>
      <c r="I745" s="841"/>
      <c r="J745" s="841"/>
      <c r="K745" s="841"/>
      <c r="L745" s="841"/>
      <c r="M745" s="841"/>
      <c r="N745" s="841"/>
      <c r="O745" s="841"/>
      <c r="P745" s="841"/>
      <c r="Q745" s="841"/>
      <c r="R745" s="841"/>
      <c r="S745" s="841"/>
      <c r="T745" s="841"/>
      <c r="U745" s="841"/>
      <c r="V745" s="841"/>
      <c r="W745" s="841"/>
      <c r="X745" s="841"/>
      <c r="Y745" s="841"/>
      <c r="Z745" s="841"/>
      <c r="AA745" s="841"/>
      <c r="AB745" s="841"/>
      <c r="AC745" s="841"/>
      <c r="AD745" s="841"/>
      <c r="AE745" s="841"/>
      <c r="AF745" s="841"/>
      <c r="AG745" s="841"/>
      <c r="AH745" s="841"/>
      <c r="AI745" s="841"/>
      <c r="AJ745" s="841"/>
    </row>
    <row r="746" spans="1:67" ht="18" hidden="1" customHeight="1" x14ac:dyDescent="0.15">
      <c r="A746" s="851" t="s">
        <v>8755</v>
      </c>
      <c r="B746" s="851"/>
      <c r="C746" s="852"/>
      <c r="D746" s="839"/>
      <c r="E746" s="839"/>
      <c r="F746" s="839"/>
      <c r="G746" s="839"/>
      <c r="H746" s="839"/>
      <c r="I746" s="841"/>
      <c r="J746" s="841"/>
      <c r="K746" s="841"/>
      <c r="L746" s="841"/>
      <c r="M746" s="841"/>
      <c r="N746" s="841"/>
      <c r="O746" s="841"/>
      <c r="P746" s="841"/>
      <c r="Q746" s="841"/>
      <c r="R746" s="841"/>
      <c r="S746" s="841"/>
      <c r="T746" s="841"/>
      <c r="U746" s="841"/>
      <c r="V746" s="841"/>
      <c r="W746" s="841"/>
      <c r="X746" s="841"/>
      <c r="Y746" s="841"/>
      <c r="Z746" s="841"/>
      <c r="AA746" s="841"/>
      <c r="AB746" s="841"/>
      <c r="AC746" s="841"/>
      <c r="AD746" s="841"/>
      <c r="AE746" s="841"/>
      <c r="AF746" s="841"/>
      <c r="AG746" s="841"/>
      <c r="AH746" s="841"/>
      <c r="AI746" s="841"/>
      <c r="AJ746" s="841"/>
    </row>
    <row r="747" spans="1:67" s="668" customFormat="1" ht="15" customHeight="1" x14ac:dyDescent="0.4">
      <c r="A747" s="804" t="s">
        <v>9003</v>
      </c>
      <c r="B747" s="871"/>
      <c r="C747" s="805"/>
      <c r="D747" s="805"/>
      <c r="E747" s="805"/>
      <c r="F747" s="805"/>
      <c r="G747" s="805"/>
      <c r="H747" s="805"/>
      <c r="I747" s="805"/>
      <c r="J747" s="805"/>
      <c r="K747" s="805"/>
      <c r="L747" s="805"/>
      <c r="M747" s="805"/>
      <c r="N747" s="805"/>
      <c r="O747" s="805"/>
      <c r="P747" s="805"/>
      <c r="Q747" s="805"/>
      <c r="R747" s="805"/>
      <c r="S747" s="805"/>
      <c r="T747" s="805"/>
      <c r="U747" s="805"/>
      <c r="V747" s="805"/>
      <c r="W747" s="805"/>
      <c r="X747" s="805"/>
      <c r="Y747" s="805"/>
      <c r="Z747" s="805"/>
      <c r="AA747" s="805"/>
      <c r="AB747" s="805"/>
      <c r="AC747" s="805"/>
      <c r="AD747" s="805"/>
      <c r="AE747" s="805"/>
      <c r="AF747" s="805"/>
      <c r="AG747" s="2708" t="s">
        <v>9095</v>
      </c>
      <c r="AH747" s="2708"/>
      <c r="AI747" s="2708"/>
      <c r="AJ747" s="2708"/>
      <c r="AK747" s="666"/>
      <c r="AL747" s="666"/>
      <c r="AM747" s="666"/>
      <c r="AN747" s="665"/>
      <c r="AO747" s="666"/>
      <c r="AP747" s="666"/>
      <c r="AQ747" s="666"/>
      <c r="AR747" s="666"/>
      <c r="AS747" s="666"/>
      <c r="AT747" s="666"/>
      <c r="AU747" s="666"/>
      <c r="AV747" s="806"/>
      <c r="AW747" s="806"/>
      <c r="AX747" s="666"/>
      <c r="AY747" s="666"/>
      <c r="AZ747" s="666"/>
      <c r="BA747" s="626"/>
      <c r="BB747" s="626"/>
      <c r="BC747" s="627"/>
      <c r="BD747" s="627"/>
      <c r="BE747" s="627"/>
      <c r="BF747" s="627"/>
      <c r="BG747" s="627"/>
      <c r="BH747" s="627"/>
      <c r="BI747" s="627"/>
      <c r="BJ747" s="627"/>
      <c r="BK747" s="627"/>
      <c r="BL747" s="627"/>
      <c r="BM747" s="627"/>
      <c r="BN747" s="671"/>
      <c r="BO747" s="671"/>
    </row>
    <row r="748" spans="1:67" s="668" customFormat="1" ht="15" customHeight="1" x14ac:dyDescent="0.4">
      <c r="A748" s="871"/>
      <c r="B748" s="871"/>
      <c r="C748" s="805"/>
      <c r="D748" s="805"/>
      <c r="E748" s="805"/>
      <c r="F748" s="805"/>
      <c r="G748" s="805"/>
      <c r="H748" s="805"/>
      <c r="I748" s="805"/>
      <c r="J748" s="805"/>
      <c r="K748" s="805"/>
      <c r="L748" s="805"/>
      <c r="M748" s="805"/>
      <c r="N748" s="805"/>
      <c r="O748" s="805"/>
      <c r="P748" s="805"/>
      <c r="Q748" s="805"/>
      <c r="R748" s="805"/>
      <c r="S748" s="805"/>
      <c r="T748" s="805"/>
      <c r="U748" s="805"/>
      <c r="V748" s="805"/>
      <c r="W748" s="805"/>
      <c r="X748" s="805"/>
      <c r="Y748" s="805"/>
      <c r="Z748" s="805"/>
      <c r="AA748" s="805"/>
      <c r="AB748" s="805"/>
      <c r="AC748" s="805"/>
      <c r="AD748" s="805"/>
      <c r="AE748" s="805"/>
      <c r="AF748" s="805"/>
      <c r="AG748" s="805"/>
      <c r="AH748" s="805"/>
      <c r="AI748" s="805"/>
      <c r="AJ748" s="805"/>
      <c r="AK748" s="666"/>
      <c r="AL748" s="666"/>
      <c r="AM748" s="666"/>
      <c r="AN748" s="665"/>
      <c r="AO748" s="666"/>
      <c r="AP748" s="666"/>
      <c r="AQ748" s="666"/>
      <c r="AR748" s="666"/>
      <c r="AS748" s="666"/>
      <c r="AT748" s="666"/>
      <c r="AU748" s="666"/>
      <c r="AV748" s="806"/>
      <c r="AW748" s="806"/>
      <c r="AX748" s="666"/>
      <c r="AY748" s="666"/>
      <c r="AZ748" s="666"/>
      <c r="BA748" s="626"/>
      <c r="BB748" s="626"/>
      <c r="BC748" s="627"/>
      <c r="BD748" s="627"/>
      <c r="BE748" s="627"/>
      <c r="BF748" s="627"/>
      <c r="BG748" s="627"/>
      <c r="BH748" s="627"/>
      <c r="BI748" s="627"/>
      <c r="BJ748" s="627"/>
      <c r="BK748" s="627"/>
      <c r="BL748" s="627"/>
      <c r="BM748" s="627"/>
      <c r="BN748" s="671"/>
      <c r="BO748" s="671"/>
    </row>
    <row r="749" spans="1:67" s="668" customFormat="1" ht="15" customHeight="1" thickBot="1" x14ac:dyDescent="0.45">
      <c r="A749" s="872"/>
      <c r="B749" s="872"/>
      <c r="C749" s="807"/>
      <c r="D749" s="807"/>
      <c r="E749" s="807"/>
      <c r="F749" s="807"/>
      <c r="G749" s="807"/>
      <c r="H749" s="807"/>
      <c r="I749" s="807"/>
      <c r="J749" s="807"/>
      <c r="K749" s="807"/>
      <c r="L749" s="807"/>
      <c r="M749" s="807"/>
      <c r="N749" s="807"/>
      <c r="O749" s="807"/>
      <c r="P749" s="807"/>
      <c r="Q749" s="807"/>
      <c r="R749" s="807"/>
      <c r="S749" s="807"/>
      <c r="T749" s="807"/>
      <c r="U749" s="807"/>
      <c r="V749" s="807"/>
      <c r="W749" s="807"/>
      <c r="X749" s="807"/>
      <c r="Y749" s="2709"/>
      <c r="Z749" s="2709"/>
      <c r="AA749" s="2709"/>
      <c r="AB749" s="2710" t="s">
        <v>9005</v>
      </c>
      <c r="AC749" s="2710"/>
      <c r="AD749" s="2710"/>
      <c r="AE749" s="2711"/>
      <c r="AF749" s="2711"/>
      <c r="AG749" s="2711"/>
      <c r="AH749" s="2712" t="s">
        <v>9006</v>
      </c>
      <c r="AI749" s="2713"/>
      <c r="AJ749" s="2714"/>
      <c r="AK749" s="666"/>
      <c r="AL749" s="666"/>
      <c r="AM749" s="666"/>
      <c r="AN749" s="665"/>
      <c r="AO749" s="666"/>
      <c r="AP749" s="666"/>
      <c r="AQ749" s="666"/>
      <c r="AR749" s="666"/>
      <c r="AS749" s="666"/>
      <c r="AT749" s="666"/>
      <c r="AU749" s="666"/>
      <c r="AV749" s="806"/>
      <c r="AW749" s="806"/>
      <c r="AX749" s="666"/>
      <c r="AY749" s="666"/>
      <c r="AZ749" s="666"/>
      <c r="BA749" s="626"/>
      <c r="BB749" s="626"/>
      <c r="BC749" s="627"/>
      <c r="BD749" s="627"/>
      <c r="BE749" s="627"/>
      <c r="BF749" s="627"/>
      <c r="BG749" s="627"/>
      <c r="BH749" s="627"/>
      <c r="BI749" s="627"/>
      <c r="BJ749" s="627"/>
      <c r="BK749" s="627"/>
      <c r="BL749" s="627"/>
      <c r="BM749" s="627"/>
      <c r="BN749" s="671"/>
      <c r="BO749" s="671"/>
    </row>
    <row r="750" spans="1:67" ht="15" customHeight="1" x14ac:dyDescent="0.4">
      <c r="A750" s="2375" t="s">
        <v>9007</v>
      </c>
      <c r="B750" s="2376"/>
      <c r="C750" s="2005" t="s">
        <v>9035</v>
      </c>
      <c r="D750" s="2005"/>
      <c r="E750" s="2005"/>
      <c r="F750" s="2005"/>
      <c r="G750" s="2005"/>
      <c r="H750" s="2005"/>
      <c r="I750" s="2686"/>
      <c r="J750" s="2687"/>
      <c r="K750" s="2687"/>
      <c r="L750" s="2687"/>
      <c r="M750" s="2687"/>
      <c r="N750" s="2687"/>
      <c r="O750" s="2687"/>
      <c r="P750" s="2687"/>
      <c r="Q750" s="2687"/>
      <c r="R750" s="2687"/>
      <c r="S750" s="2687"/>
      <c r="T750" s="2687"/>
      <c r="U750" s="2687"/>
      <c r="V750" s="2687"/>
      <c r="W750" s="2687"/>
      <c r="X750" s="2687"/>
      <c r="Y750" s="2687"/>
      <c r="Z750" s="2687"/>
      <c r="AA750" s="2687"/>
      <c r="AB750" s="2687"/>
      <c r="AC750" s="2687"/>
      <c r="AD750" s="2688"/>
      <c r="AE750" s="2689" t="s">
        <v>8696</v>
      </c>
      <c r="AF750" s="2689"/>
      <c r="AG750" s="2689"/>
      <c r="AH750" s="2689"/>
      <c r="AI750" s="2690"/>
      <c r="AJ750" s="2691"/>
    </row>
    <row r="751" spans="1:67" ht="15" customHeight="1" x14ac:dyDescent="0.4">
      <c r="A751" s="2377"/>
      <c r="B751" s="2378"/>
      <c r="C751" s="1952" t="s">
        <v>8602</v>
      </c>
      <c r="D751" s="1952"/>
      <c r="E751" s="1952"/>
      <c r="F751" s="1952"/>
      <c r="G751" s="1952"/>
      <c r="H751" s="1952"/>
      <c r="I751" s="2692"/>
      <c r="J751" s="2693"/>
      <c r="K751" s="2693"/>
      <c r="L751" s="2693"/>
      <c r="M751" s="2693"/>
      <c r="N751" s="2693"/>
      <c r="O751" s="2693"/>
      <c r="P751" s="2693"/>
      <c r="Q751" s="2693"/>
      <c r="R751" s="2693"/>
      <c r="S751" s="2693"/>
      <c r="T751" s="2693"/>
      <c r="U751" s="2693"/>
      <c r="V751" s="2693"/>
      <c r="W751" s="2693"/>
      <c r="X751" s="2693"/>
      <c r="Y751" s="2693"/>
      <c r="Z751" s="2693"/>
      <c r="AA751" s="2693"/>
      <c r="AB751" s="2693"/>
      <c r="AC751" s="2693"/>
      <c r="AD751" s="2693"/>
      <c r="AE751" s="2693"/>
      <c r="AF751" s="2693"/>
      <c r="AG751" s="2693"/>
      <c r="AH751" s="2693"/>
      <c r="AI751" s="2693"/>
      <c r="AJ751" s="2694"/>
    </row>
    <row r="752" spans="1:67" ht="15" customHeight="1" x14ac:dyDescent="0.4">
      <c r="A752" s="2377"/>
      <c r="B752" s="2378"/>
      <c r="C752" s="1860" t="s">
        <v>8603</v>
      </c>
      <c r="D752" s="1860"/>
      <c r="E752" s="1860"/>
      <c r="F752" s="1860"/>
      <c r="G752" s="1860"/>
      <c r="H752" s="1860"/>
      <c r="I752" s="1956" t="s">
        <v>9036</v>
      </c>
      <c r="J752" s="1957"/>
      <c r="K752" s="1958"/>
      <c r="L752" s="1958"/>
      <c r="M752" s="1958"/>
      <c r="N752" s="1958"/>
      <c r="O752" s="1958"/>
      <c r="P752" s="1959"/>
      <c r="Q752" s="1499" t="s">
        <v>8605</v>
      </c>
      <c r="R752" s="1500"/>
      <c r="S752" s="1500"/>
      <c r="T752" s="1500"/>
      <c r="U752" s="1500"/>
      <c r="V752" s="1500"/>
      <c r="W752" s="1500"/>
      <c r="X752" s="1500"/>
      <c r="Y752" s="1500"/>
      <c r="Z752" s="1500"/>
      <c r="AA752" s="1500"/>
      <c r="AB752" s="1500"/>
      <c r="AC752" s="1500"/>
      <c r="AD752" s="1500"/>
      <c r="AE752" s="1500"/>
      <c r="AF752" s="1500"/>
      <c r="AG752" s="1500"/>
      <c r="AH752" s="1500"/>
      <c r="AI752" s="1500"/>
      <c r="AJ752" s="1501"/>
    </row>
    <row r="753" spans="1:42" ht="15" customHeight="1" x14ac:dyDescent="0.4">
      <c r="A753" s="2377"/>
      <c r="B753" s="2378"/>
      <c r="C753" s="1860"/>
      <c r="D753" s="1860"/>
      <c r="E753" s="1860"/>
      <c r="F753" s="1860"/>
      <c r="G753" s="1860"/>
      <c r="H753" s="1860"/>
      <c r="I753" s="2029" t="s">
        <v>7933</v>
      </c>
      <c r="J753" s="2029"/>
      <c r="K753" s="2029"/>
      <c r="L753" s="2029"/>
      <c r="M753" s="2029"/>
      <c r="N753" s="2029"/>
      <c r="O753" s="2029"/>
      <c r="P753" s="2029"/>
      <c r="Q753" s="2029"/>
      <c r="R753" s="2029"/>
      <c r="S753" s="2029"/>
      <c r="T753" s="2029"/>
      <c r="U753" s="2029"/>
      <c r="V753" s="2029"/>
      <c r="W753" s="2029"/>
      <c r="X753" s="2029"/>
      <c r="Y753" s="2029"/>
      <c r="Z753" s="2029"/>
      <c r="AA753" s="2029"/>
      <c r="AB753" s="2029"/>
      <c r="AC753" s="2029"/>
      <c r="AD753" s="2029"/>
      <c r="AE753" s="2029"/>
      <c r="AF753" s="2029"/>
      <c r="AG753" s="2029"/>
      <c r="AH753" s="2029"/>
      <c r="AI753" s="2029"/>
      <c r="AJ753" s="2030"/>
    </row>
    <row r="754" spans="1:42" ht="15" customHeight="1" x14ac:dyDescent="0.4">
      <c r="A754" s="2377"/>
      <c r="B754" s="2378"/>
      <c r="C754" s="1860"/>
      <c r="D754" s="1860"/>
      <c r="E754" s="1860"/>
      <c r="F754" s="1860"/>
      <c r="G754" s="1860"/>
      <c r="H754" s="1860"/>
      <c r="I754" s="1963" t="s">
        <v>7933</v>
      </c>
      <c r="J754" s="1963"/>
      <c r="K754" s="1963"/>
      <c r="L754" s="1963"/>
      <c r="M754" s="1963"/>
      <c r="N754" s="1963"/>
      <c r="O754" s="1963"/>
      <c r="P754" s="1963"/>
      <c r="Q754" s="1963"/>
      <c r="R754" s="1963"/>
      <c r="S754" s="1963"/>
      <c r="T754" s="1963"/>
      <c r="U754" s="1963"/>
      <c r="V754" s="1963"/>
      <c r="W754" s="1963"/>
      <c r="X754" s="1963"/>
      <c r="Y754" s="1963"/>
      <c r="Z754" s="1963"/>
      <c r="AA754" s="1963"/>
      <c r="AB754" s="1963"/>
      <c r="AC754" s="1963"/>
      <c r="AD754" s="1963"/>
      <c r="AE754" s="1963"/>
      <c r="AF754" s="1963"/>
      <c r="AG754" s="1963"/>
      <c r="AH754" s="1963"/>
      <c r="AI754" s="1963"/>
      <c r="AJ754" s="1964"/>
    </row>
    <row r="755" spans="1:42" ht="15" customHeight="1" x14ac:dyDescent="0.4">
      <c r="A755" s="2377"/>
      <c r="B755" s="2378"/>
      <c r="C755" s="1860" t="s">
        <v>1354</v>
      </c>
      <c r="D755" s="1860"/>
      <c r="E755" s="1860"/>
      <c r="F755" s="1860"/>
      <c r="G755" s="1860"/>
      <c r="H755" s="1860"/>
      <c r="I755" s="2705">
        <v>1</v>
      </c>
      <c r="J755" s="2706"/>
      <c r="K755" s="2706"/>
      <c r="L755" s="2706"/>
      <c r="M755" s="2706"/>
      <c r="N755" s="2706"/>
      <c r="O755" s="2706"/>
      <c r="P755" s="2706"/>
      <c r="Q755" s="2706"/>
      <c r="R755" s="2706"/>
      <c r="S755" s="2706"/>
      <c r="T755" s="2706"/>
      <c r="U755" s="2706"/>
      <c r="V755" s="2706"/>
      <c r="W755" s="2706"/>
      <c r="X755" s="2706"/>
      <c r="Y755" s="2706"/>
      <c r="Z755" s="2706"/>
      <c r="AA755" s="2706"/>
      <c r="AB755" s="2706"/>
      <c r="AC755" s="2706"/>
      <c r="AD755" s="2706"/>
      <c r="AE755" s="2706"/>
      <c r="AF755" s="2706"/>
      <c r="AG755" s="2706"/>
      <c r="AH755" s="2706"/>
      <c r="AI755" s="2706"/>
      <c r="AJ755" s="2707"/>
    </row>
    <row r="756" spans="1:42" ht="15" customHeight="1" x14ac:dyDescent="0.4">
      <c r="A756" s="2377"/>
      <c r="B756" s="2378"/>
      <c r="C756" s="1860" t="s">
        <v>8606</v>
      </c>
      <c r="D756" s="1860"/>
      <c r="E756" s="1860"/>
      <c r="F756" s="1860"/>
      <c r="G756" s="1860"/>
      <c r="H756" s="1860"/>
      <c r="I756" s="1860" t="s">
        <v>9071</v>
      </c>
      <c r="J756" s="1860"/>
      <c r="K756" s="1860"/>
      <c r="L756" s="1860"/>
      <c r="M756" s="1911" t="s">
        <v>7933</v>
      </c>
      <c r="N756" s="1911"/>
      <c r="O756" s="1911"/>
      <c r="P756" s="1911"/>
      <c r="Q756" s="1911"/>
      <c r="R756" s="1911"/>
      <c r="S756" s="1911"/>
      <c r="T756" s="1911"/>
      <c r="U756" s="1911"/>
      <c r="V756" s="1911"/>
      <c r="W756" s="1860" t="s">
        <v>8607</v>
      </c>
      <c r="X756" s="1860"/>
      <c r="Y756" s="1860"/>
      <c r="Z756" s="1860"/>
      <c r="AA756" s="1918" t="s">
        <v>7933</v>
      </c>
      <c r="AB756" s="2018"/>
      <c r="AC756" s="2018"/>
      <c r="AD756" s="2018"/>
      <c r="AE756" s="2018"/>
      <c r="AF756" s="2018"/>
      <c r="AG756" s="2018"/>
      <c r="AH756" s="2018"/>
      <c r="AI756" s="2018"/>
      <c r="AJ756" s="2019"/>
    </row>
    <row r="757" spans="1:42" ht="15" customHeight="1" x14ac:dyDescent="0.4">
      <c r="A757" s="2377"/>
      <c r="B757" s="2378"/>
      <c r="C757" s="2667" t="s">
        <v>9009</v>
      </c>
      <c r="D757" s="2668"/>
      <c r="E757" s="2668"/>
      <c r="F757" s="2668"/>
      <c r="G757" s="2668"/>
      <c r="H757" s="2669"/>
      <c r="I757" s="2695"/>
      <c r="J757" s="2696"/>
      <c r="K757" s="2696"/>
      <c r="L757" s="2696"/>
      <c r="M757" s="2696"/>
      <c r="N757" s="2696"/>
      <c r="O757" s="2696"/>
      <c r="P757" s="2696"/>
      <c r="Q757" s="2696"/>
      <c r="R757" s="2696"/>
      <c r="S757" s="2696"/>
      <c r="T757" s="2696"/>
      <c r="U757" s="2696"/>
      <c r="V757" s="2696"/>
      <c r="W757" s="2696"/>
      <c r="X757" s="2696"/>
      <c r="Y757" s="2696"/>
      <c r="Z757" s="2696"/>
      <c r="AA757" s="2696"/>
      <c r="AB757" s="2696"/>
      <c r="AC757" s="2696"/>
      <c r="AD757" s="2696"/>
      <c r="AE757" s="2696"/>
      <c r="AF757" s="2696"/>
      <c r="AG757" s="2696"/>
      <c r="AH757" s="2696"/>
      <c r="AI757" s="2696"/>
      <c r="AJ757" s="2697"/>
    </row>
    <row r="758" spans="1:42" ht="18" customHeight="1" x14ac:dyDescent="0.4">
      <c r="A758" s="2377"/>
      <c r="B758" s="2378"/>
      <c r="C758" s="2667" t="s">
        <v>9010</v>
      </c>
      <c r="D758" s="2668"/>
      <c r="E758" s="2668"/>
      <c r="F758" s="2668"/>
      <c r="G758" s="2668"/>
      <c r="H758" s="2669"/>
      <c r="I758" s="2167">
        <v>4</v>
      </c>
      <c r="J758" s="2168"/>
      <c r="K758" s="2168"/>
      <c r="L758" s="2168"/>
      <c r="M758" s="2168"/>
      <c r="N758" s="2168"/>
      <c r="O758" s="2168"/>
      <c r="P758" s="2168"/>
      <c r="Q758" s="2168"/>
      <c r="R758" s="2168"/>
      <c r="S758" s="2168"/>
      <c r="T758" s="2168"/>
      <c r="U758" s="2168"/>
      <c r="V758" s="2168"/>
      <c r="W758" s="2168"/>
      <c r="X758" s="2168"/>
      <c r="Y758" s="2168"/>
      <c r="Z758" s="2671" t="s">
        <v>9011</v>
      </c>
      <c r="AA758" s="2671"/>
      <c r="AB758" s="2671"/>
      <c r="AC758" s="2671"/>
      <c r="AD758" s="2671"/>
      <c r="AE758" s="2695"/>
      <c r="AF758" s="2696"/>
      <c r="AG758" s="2696"/>
      <c r="AH758" s="2696"/>
      <c r="AI758" s="2696"/>
      <c r="AJ758" s="2697"/>
    </row>
    <row r="759" spans="1:42" ht="15" customHeight="1" x14ac:dyDescent="0.4">
      <c r="A759" s="2377"/>
      <c r="B759" s="2378"/>
      <c r="C759" s="2667" t="s">
        <v>9012</v>
      </c>
      <c r="D759" s="2668"/>
      <c r="E759" s="2668"/>
      <c r="F759" s="2668"/>
      <c r="G759" s="2668"/>
      <c r="H759" s="2669"/>
      <c r="I759" s="2695"/>
      <c r="J759" s="2696"/>
      <c r="K759" s="2696"/>
      <c r="L759" s="2696"/>
      <c r="M759" s="2696"/>
      <c r="N759" s="2696"/>
      <c r="O759" s="2696"/>
      <c r="P759" s="2696"/>
      <c r="Q759" s="2696"/>
      <c r="R759" s="2696"/>
      <c r="S759" s="2696"/>
      <c r="T759" s="2696"/>
      <c r="U759" s="2696"/>
      <c r="V759" s="2696"/>
      <c r="W759" s="2696"/>
      <c r="X759" s="2696"/>
      <c r="Y759" s="2696"/>
      <c r="Z759" s="2696"/>
      <c r="AA759" s="2696"/>
      <c r="AB759" s="2696"/>
      <c r="AC759" s="2696"/>
      <c r="AD759" s="2696"/>
      <c r="AE759" s="2696"/>
      <c r="AF759" s="2696"/>
      <c r="AG759" s="2696"/>
      <c r="AH759" s="2696"/>
      <c r="AI759" s="2696"/>
      <c r="AJ759" s="2697"/>
    </row>
    <row r="760" spans="1:42" ht="15" customHeight="1" x14ac:dyDescent="0.4">
      <c r="A760" s="2377"/>
      <c r="B760" s="2378"/>
      <c r="C760" s="2698" t="s">
        <v>9013</v>
      </c>
      <c r="D760" s="2668"/>
      <c r="E760" s="2668"/>
      <c r="F760" s="2668"/>
      <c r="G760" s="2668"/>
      <c r="H760" s="2669"/>
      <c r="I760" s="1884" t="s">
        <v>9014</v>
      </c>
      <c r="J760" s="1909"/>
      <c r="K760" s="2685"/>
      <c r="L760" s="2685"/>
      <c r="M760" s="2685"/>
      <c r="N760" s="2685"/>
      <c r="O760" s="2685"/>
      <c r="P760" s="1916" t="s">
        <v>9015</v>
      </c>
      <c r="Q760" s="2681"/>
      <c r="R760" s="1884" t="s">
        <v>9016</v>
      </c>
      <c r="S760" s="1909"/>
      <c r="T760" s="2685"/>
      <c r="U760" s="2685"/>
      <c r="V760" s="2685"/>
      <c r="W760" s="2685"/>
      <c r="X760" s="2685"/>
      <c r="Y760" s="1916" t="s">
        <v>9015</v>
      </c>
      <c r="Z760" s="1916"/>
      <c r="AA760" s="2702" t="s">
        <v>9017</v>
      </c>
      <c r="AB760" s="2703"/>
      <c r="AC760" s="2704"/>
      <c r="AD760" s="2685"/>
      <c r="AE760" s="2685"/>
      <c r="AF760" s="2685"/>
      <c r="AG760" s="2685"/>
      <c r="AH760" s="2685"/>
      <c r="AI760" s="1916" t="s">
        <v>9015</v>
      </c>
      <c r="AJ760" s="1917"/>
    </row>
    <row r="761" spans="1:42" ht="27" customHeight="1" x14ac:dyDescent="0.4">
      <c r="A761" s="2377"/>
      <c r="B761" s="2378"/>
      <c r="C761" s="2699"/>
      <c r="D761" s="2700"/>
      <c r="E761" s="2700"/>
      <c r="F761" s="2700"/>
      <c r="G761" s="2700"/>
      <c r="H761" s="2701"/>
      <c r="I761" s="1884" t="s">
        <v>9018</v>
      </c>
      <c r="J761" s="1981"/>
      <c r="K761" s="1981"/>
      <c r="L761" s="1909"/>
      <c r="M761" s="2685"/>
      <c r="N761" s="2685"/>
      <c r="O761" s="2685"/>
      <c r="P761" s="1916" t="s">
        <v>9019</v>
      </c>
      <c r="Q761" s="2681"/>
      <c r="R761" s="1884" t="s">
        <v>9020</v>
      </c>
      <c r="S761" s="1981"/>
      <c r="T761" s="1981"/>
      <c r="U761" s="1981"/>
      <c r="V761" s="1981"/>
      <c r="W761" s="1981"/>
      <c r="X761" s="1909"/>
      <c r="Y761" s="1972"/>
      <c r="Z761" s="1973"/>
      <c r="AA761" s="1973"/>
      <c r="AB761" s="1973"/>
      <c r="AC761" s="1973"/>
      <c r="AD761" s="1973"/>
      <c r="AE761" s="1973"/>
      <c r="AF761" s="1973"/>
      <c r="AG761" s="1973"/>
      <c r="AH761" s="1973"/>
      <c r="AI761" s="1973"/>
      <c r="AJ761" s="1974"/>
    </row>
    <row r="762" spans="1:42" ht="15" customHeight="1" x14ac:dyDescent="0.4">
      <c r="A762" s="2377"/>
      <c r="B762" s="2378"/>
      <c r="C762" s="2670" t="s">
        <v>9021</v>
      </c>
      <c r="D762" s="2671"/>
      <c r="E762" s="2671"/>
      <c r="F762" s="2671"/>
      <c r="G762" s="2671"/>
      <c r="H762" s="2672"/>
      <c r="I762" s="1919"/>
      <c r="J762" s="1920"/>
      <c r="K762" s="1920"/>
      <c r="L762" s="1920"/>
      <c r="M762" s="1920"/>
      <c r="N762" s="1920"/>
      <c r="O762" s="1920"/>
      <c r="P762" s="1916" t="s">
        <v>8694</v>
      </c>
      <c r="Q762" s="2681"/>
      <c r="R762" s="2682"/>
      <c r="S762" s="2683"/>
      <c r="T762" s="2683"/>
      <c r="U762" s="2683"/>
      <c r="V762" s="2683"/>
      <c r="W762" s="2683"/>
      <c r="X762" s="2683"/>
      <c r="Y762" s="2683"/>
      <c r="Z762" s="2683"/>
      <c r="AA762" s="2683"/>
      <c r="AB762" s="2683"/>
      <c r="AC762" s="2683"/>
      <c r="AD762" s="2683"/>
      <c r="AE762" s="2683"/>
      <c r="AF762" s="2683"/>
      <c r="AG762" s="2683"/>
      <c r="AH762" s="2683"/>
      <c r="AI762" s="2683"/>
      <c r="AJ762" s="2684"/>
    </row>
    <row r="763" spans="1:42" ht="15" customHeight="1" x14ac:dyDescent="0.4">
      <c r="A763" s="2377"/>
      <c r="B763" s="2378"/>
      <c r="C763" s="2670" t="s">
        <v>9022</v>
      </c>
      <c r="D763" s="2671"/>
      <c r="E763" s="2671"/>
      <c r="F763" s="2671"/>
      <c r="G763" s="2671"/>
      <c r="H763" s="2672"/>
      <c r="I763" s="1919"/>
      <c r="J763" s="1920"/>
      <c r="K763" s="1920"/>
      <c r="L763" s="1920"/>
      <c r="M763" s="1920"/>
      <c r="N763" s="1920"/>
      <c r="O763" s="1920"/>
      <c r="P763" s="1916" t="s">
        <v>9023</v>
      </c>
      <c r="Q763" s="2681"/>
      <c r="R763" s="1884" t="s">
        <v>9024</v>
      </c>
      <c r="S763" s="1981"/>
      <c r="T763" s="1981"/>
      <c r="U763" s="1981"/>
      <c r="V763" s="1981"/>
      <c r="W763" s="1909"/>
      <c r="X763" s="1919"/>
      <c r="Y763" s="1920"/>
      <c r="Z763" s="1920"/>
      <c r="AA763" s="1920"/>
      <c r="AB763" s="1920"/>
      <c r="AC763" s="1920"/>
      <c r="AD763" s="1920"/>
      <c r="AE763" s="1916" t="s">
        <v>9023</v>
      </c>
      <c r="AF763" s="1916"/>
      <c r="AG763" s="1916"/>
      <c r="AH763" s="1916"/>
      <c r="AI763" s="1916"/>
      <c r="AJ763" s="1917"/>
    </row>
    <row r="764" spans="1:42" ht="15" customHeight="1" x14ac:dyDescent="0.15">
      <c r="A764" s="2679" t="s">
        <v>9096</v>
      </c>
      <c r="B764" s="2680"/>
      <c r="C764" s="2670" t="s">
        <v>9025</v>
      </c>
      <c r="D764" s="2671"/>
      <c r="E764" s="2671"/>
      <c r="F764" s="2671"/>
      <c r="G764" s="2671"/>
      <c r="H764" s="2671"/>
      <c r="I764" s="2671"/>
      <c r="J764" s="2671"/>
      <c r="K764" s="2671"/>
      <c r="L764" s="2671"/>
      <c r="M764" s="2671"/>
      <c r="N764" s="2671"/>
      <c r="O764" s="2671"/>
      <c r="P764" s="2671"/>
      <c r="Q764" s="2672"/>
      <c r="R764" s="1920"/>
      <c r="S764" s="1920"/>
      <c r="T764" s="1920"/>
      <c r="U764" s="1920"/>
      <c r="V764" s="1920"/>
      <c r="W764" s="1920"/>
      <c r="X764" s="1920"/>
      <c r="Y764" s="1920"/>
      <c r="Z764" s="1920"/>
      <c r="AA764" s="1920"/>
      <c r="AB764" s="1920"/>
      <c r="AC764" s="1920"/>
      <c r="AD764" s="1920"/>
      <c r="AE764" s="1916" t="s">
        <v>9077</v>
      </c>
      <c r="AF764" s="1916"/>
      <c r="AG764" s="1916"/>
      <c r="AH764" s="1916"/>
      <c r="AI764" s="1916"/>
      <c r="AJ764" s="1917"/>
    </row>
    <row r="765" spans="1:42" ht="18" customHeight="1" x14ac:dyDescent="0.15">
      <c r="A765" s="808"/>
      <c r="B765" s="809"/>
      <c r="C765" s="2670" t="s">
        <v>8641</v>
      </c>
      <c r="D765" s="2671"/>
      <c r="E765" s="2671"/>
      <c r="F765" s="2671"/>
      <c r="G765" s="2671"/>
      <c r="H765" s="2672"/>
      <c r="I765" s="1982"/>
      <c r="J765" s="1983"/>
      <c r="K765" s="1983"/>
      <c r="L765" s="1983"/>
      <c r="M765" s="1983"/>
      <c r="N765" s="1983"/>
      <c r="O765" s="1983"/>
      <c r="P765" s="1983"/>
      <c r="Q765" s="1983"/>
      <c r="R765" s="1983"/>
      <c r="S765" s="1983"/>
      <c r="T765" s="1983"/>
      <c r="U765" s="1983"/>
      <c r="V765" s="1983"/>
      <c r="W765" s="1983"/>
      <c r="X765" s="1983"/>
      <c r="Y765" s="1983"/>
      <c r="Z765" s="1983"/>
      <c r="AA765" s="1983"/>
      <c r="AB765" s="1983"/>
      <c r="AC765" s="1983"/>
      <c r="AD765" s="1983"/>
      <c r="AE765" s="1983"/>
      <c r="AF765" s="1983"/>
      <c r="AG765" s="1983"/>
      <c r="AH765" s="1983"/>
      <c r="AI765" s="1983"/>
      <c r="AJ765" s="1984"/>
      <c r="AL765" s="626" t="b">
        <v>0</v>
      </c>
      <c r="AM765" s="626" t="b">
        <v>0</v>
      </c>
      <c r="AN765" s="626" t="b">
        <v>0</v>
      </c>
    </row>
    <row r="766" spans="1:42" ht="15" customHeight="1" x14ac:dyDescent="0.15">
      <c r="A766" s="808"/>
      <c r="B766" s="809"/>
      <c r="C766" s="2667" t="s">
        <v>1909</v>
      </c>
      <c r="D766" s="2668"/>
      <c r="E766" s="2668"/>
      <c r="F766" s="2668"/>
      <c r="G766" s="2668"/>
      <c r="H766" s="2669"/>
      <c r="I766" s="1972"/>
      <c r="J766" s="1973"/>
      <c r="K766" s="1973"/>
      <c r="L766" s="1973"/>
      <c r="M766" s="1973"/>
      <c r="N766" s="1973"/>
      <c r="O766" s="1973"/>
      <c r="P766" s="1973"/>
      <c r="Q766" s="1973"/>
      <c r="R766" s="1973"/>
      <c r="S766" s="1973"/>
      <c r="T766" s="1973"/>
      <c r="U766" s="1973"/>
      <c r="V766" s="1973"/>
      <c r="W766" s="1973"/>
      <c r="X766" s="1973"/>
      <c r="Y766" s="1973"/>
      <c r="Z766" s="1973"/>
      <c r="AA766" s="1973"/>
      <c r="AB766" s="1973"/>
      <c r="AC766" s="1973"/>
      <c r="AD766" s="1973"/>
      <c r="AE766" s="1973"/>
      <c r="AF766" s="1973"/>
      <c r="AG766" s="1973"/>
      <c r="AH766" s="1973"/>
      <c r="AI766" s="1973"/>
      <c r="AJ766" s="1974"/>
    </row>
    <row r="767" spans="1:42" ht="15" customHeight="1" x14ac:dyDescent="0.15">
      <c r="A767" s="808"/>
      <c r="B767" s="809"/>
      <c r="C767" s="2670" t="s">
        <v>8643</v>
      </c>
      <c r="D767" s="2671"/>
      <c r="E767" s="2671"/>
      <c r="F767" s="2671"/>
      <c r="G767" s="2671"/>
      <c r="H767" s="2672"/>
      <c r="I767" s="1972"/>
      <c r="J767" s="1973"/>
      <c r="K767" s="1973"/>
      <c r="L767" s="1973"/>
      <c r="M767" s="1973"/>
      <c r="N767" s="1973"/>
      <c r="O767" s="1973"/>
      <c r="P767" s="1973"/>
      <c r="Q767" s="1973"/>
      <c r="R767" s="1973"/>
      <c r="S767" s="1973"/>
      <c r="T767" s="1973"/>
      <c r="U767" s="1973"/>
      <c r="V767" s="1973"/>
      <c r="W767" s="1973"/>
      <c r="X767" s="1973"/>
      <c r="Y767" s="1973"/>
      <c r="Z767" s="1973"/>
      <c r="AA767" s="1973"/>
      <c r="AB767" s="1973"/>
      <c r="AC767" s="1973"/>
      <c r="AD767" s="1973"/>
      <c r="AE767" s="1973"/>
      <c r="AF767" s="1973"/>
      <c r="AG767" s="1973"/>
      <c r="AH767" s="1973"/>
      <c r="AI767" s="1973"/>
      <c r="AJ767" s="1974"/>
    </row>
    <row r="768" spans="1:42" ht="22.5" hidden="1" customHeight="1" x14ac:dyDescent="0.15">
      <c r="A768" s="808"/>
      <c r="B768" s="809"/>
      <c r="C768" s="855" t="s">
        <v>8849</v>
      </c>
      <c r="D768" s="2673" t="s">
        <v>9063</v>
      </c>
      <c r="E768" s="2674"/>
      <c r="F768" s="2674"/>
      <c r="G768" s="2674"/>
      <c r="H768" s="2675"/>
      <c r="I768" s="811"/>
      <c r="J768" s="846"/>
      <c r="K768" s="846"/>
      <c r="L768" s="846"/>
      <c r="M768" s="846"/>
      <c r="N768" s="847"/>
      <c r="O768" s="847"/>
      <c r="P768" s="856"/>
      <c r="Q768" s="815"/>
      <c r="R768" s="816"/>
      <c r="S768" s="816"/>
      <c r="T768" s="817">
        <v>3</v>
      </c>
      <c r="U768" s="818"/>
      <c r="V768" s="2676"/>
      <c r="W768" s="2677"/>
      <c r="X768" s="2677"/>
      <c r="Y768" s="2677"/>
      <c r="Z768" s="2677"/>
      <c r="AA768" s="2678"/>
      <c r="AB768" s="1889"/>
      <c r="AC768" s="2396"/>
      <c r="AD768" s="2396"/>
      <c r="AE768" s="2396"/>
      <c r="AF768" s="2396"/>
      <c r="AG768" s="2396"/>
      <c r="AH768" s="2396"/>
      <c r="AI768" s="2396"/>
      <c r="AJ768" s="2397"/>
      <c r="AM768" s="627">
        <v>0</v>
      </c>
      <c r="AO768" s="627">
        <v>2</v>
      </c>
      <c r="AP768" s="627">
        <v>2</v>
      </c>
    </row>
    <row r="769" spans="1:67" ht="22.5" customHeight="1" x14ac:dyDescent="0.15">
      <c r="A769" s="808"/>
      <c r="B769" s="809"/>
      <c r="C769" s="2645" t="s">
        <v>8849</v>
      </c>
      <c r="D769" s="2648" t="s">
        <v>9028</v>
      </c>
      <c r="E769" s="2649"/>
      <c r="F769" s="2649"/>
      <c r="G769" s="2649"/>
      <c r="H769" s="2650"/>
      <c r="I769" s="819">
        <v>1</v>
      </c>
      <c r="J769" s="820" t="str">
        <f>IF(ISNA(VLOOKUP(I769, 出力変換_夜間支援等体制加算,4,FALSE)),0, VLOOKUP(I769, 出力変換_夜間支援等体制加算,4,FALSE)) &amp; ""</f>
        <v>1</v>
      </c>
      <c r="K769" s="821" t="s">
        <v>9029</v>
      </c>
      <c r="L769" s="820" t="str">
        <f>IF(ISNA(VLOOKUP(K769, 取込変換_夜間支援等体制加算,2,FALSE)),1, VLOOKUP(K769, 取込変換_夜間支援等体制加算,2,FALSE)) &amp; ""</f>
        <v>1</v>
      </c>
      <c r="M769" s="819"/>
      <c r="N769" s="819"/>
      <c r="O769" s="819"/>
      <c r="P769" s="819"/>
      <c r="Q769" s="2651" t="s">
        <v>9042</v>
      </c>
      <c r="R769" s="2652"/>
      <c r="S769" s="2652"/>
      <c r="T769" s="2652"/>
      <c r="U769" s="2653"/>
      <c r="V769" s="2518"/>
      <c r="W769" s="2519"/>
      <c r="X769" s="2519"/>
      <c r="Y769" s="2519"/>
      <c r="Z769" s="2519"/>
      <c r="AA769" s="2654"/>
      <c r="AB769" s="1889"/>
      <c r="AC769" s="2396"/>
      <c r="AD769" s="2396"/>
      <c r="AE769" s="2396"/>
      <c r="AF769" s="2396"/>
      <c r="AG769" s="2396"/>
      <c r="AH769" s="2396"/>
      <c r="AI769" s="2396"/>
      <c r="AJ769" s="2397"/>
      <c r="AL769" s="627">
        <v>2</v>
      </c>
      <c r="AM769" s="627">
        <v>0</v>
      </c>
    </row>
    <row r="770" spans="1:67" ht="22.5" customHeight="1" x14ac:dyDescent="0.15">
      <c r="A770" s="808"/>
      <c r="B770" s="809"/>
      <c r="C770" s="2646"/>
      <c r="D770" s="2655" t="s">
        <v>9031</v>
      </c>
      <c r="E770" s="2656"/>
      <c r="F770" s="2656"/>
      <c r="G770" s="2656"/>
      <c r="H770" s="2657"/>
      <c r="I770" s="604"/>
      <c r="J770" s="822"/>
      <c r="K770" s="606"/>
      <c r="L770" s="823"/>
      <c r="M770" s="824"/>
      <c r="N770" s="825"/>
      <c r="P770" s="826" t="s">
        <v>8694</v>
      </c>
      <c r="Q770" s="2658" t="s">
        <v>9032</v>
      </c>
      <c r="R770" s="2659"/>
      <c r="S770" s="2659"/>
      <c r="T770" s="2659"/>
      <c r="U770" s="2659"/>
      <c r="V770" s="2659"/>
      <c r="W770" s="2659"/>
      <c r="X770" s="2659"/>
      <c r="Y770" s="2659"/>
      <c r="Z770" s="2659"/>
      <c r="AA770" s="2660"/>
      <c r="AB770" s="2112"/>
      <c r="AC770" s="2113"/>
      <c r="AD770" s="2113"/>
      <c r="AE770" s="2113"/>
      <c r="AF770" s="2113"/>
      <c r="AG770" s="2113"/>
      <c r="AH770" s="2113"/>
      <c r="AI770" s="2113"/>
      <c r="AJ770" s="2635"/>
      <c r="AM770" s="627">
        <v>0</v>
      </c>
    </row>
    <row r="771" spans="1:67" ht="22.9" customHeight="1" x14ac:dyDescent="0.15">
      <c r="A771" s="808"/>
      <c r="B771" s="809"/>
      <c r="C771" s="2646"/>
      <c r="D771" s="2661" t="s">
        <v>9033</v>
      </c>
      <c r="E771" s="2662"/>
      <c r="F771" s="2662"/>
      <c r="G771" s="2662"/>
      <c r="H771" s="2663"/>
      <c r="I771" s="819">
        <v>1</v>
      </c>
      <c r="J771" s="820" t="str">
        <f>IF(ISNA(VLOOKUP(I771, 出力変換_夜間支援等体制加算Ⅰ加配職員体制の有無_付7,4,FALSE)),0, VLOOKUP(I771, 出力変換_夜間支援等体制加算Ⅰ加配職員体制の有無_付7,4,FALSE)) &amp; ""</f>
        <v>01</v>
      </c>
      <c r="K771" s="821" t="s">
        <v>8763</v>
      </c>
      <c r="L771" s="820" t="str">
        <f>IF(ISNA(VLOOKUP(K771, 取込変換_夜間支援等体制加算Ⅰ加配職員体制の有無_付7,2,FALSE)),1, VLOOKUP(K771, 取込変換_夜間支援等体制加算Ⅰ加配職員体制の有無_付7,2,FALSE)) &amp; ""</f>
        <v>1</v>
      </c>
      <c r="M771" s="819"/>
      <c r="N771" s="819"/>
      <c r="O771" s="819"/>
      <c r="P771" s="819"/>
      <c r="Q771" s="2664"/>
      <c r="R771" s="2665"/>
      <c r="S771" s="2665"/>
      <c r="T771" s="2665"/>
      <c r="U771" s="2665"/>
      <c r="V771" s="2665"/>
      <c r="W771" s="2665"/>
      <c r="X771" s="2665"/>
      <c r="Y771" s="2665"/>
      <c r="Z771" s="2665"/>
      <c r="AA771" s="2666"/>
      <c r="AB771" s="1889"/>
      <c r="AC771" s="2396"/>
      <c r="AD771" s="2396"/>
      <c r="AE771" s="2396"/>
      <c r="AF771" s="2396"/>
      <c r="AG771" s="2396"/>
      <c r="AH771" s="2396"/>
      <c r="AI771" s="2396"/>
      <c r="AJ771" s="2397"/>
    </row>
    <row r="772" spans="1:67" s="850" customFormat="1" ht="18" customHeight="1" thickBot="1" x14ac:dyDescent="0.2">
      <c r="A772" s="827"/>
      <c r="B772" s="828"/>
      <c r="C772" s="2647"/>
      <c r="D772" s="2642" t="s">
        <v>9034</v>
      </c>
      <c r="E772" s="2643"/>
      <c r="F772" s="2643"/>
      <c r="G772" s="2643"/>
      <c r="H772" s="2644"/>
      <c r="I772" s="829">
        <v>1</v>
      </c>
      <c r="J772" s="830"/>
      <c r="K772" s="830"/>
      <c r="L772" s="830"/>
      <c r="M772" s="830"/>
      <c r="N772" s="831"/>
      <c r="O772" s="831"/>
      <c r="P772" s="831"/>
      <c r="Q772" s="831"/>
      <c r="R772" s="831"/>
      <c r="S772" s="831"/>
      <c r="T772" s="832"/>
      <c r="U772" s="832"/>
      <c r="V772" s="832"/>
      <c r="W772" s="832"/>
      <c r="X772" s="832"/>
      <c r="Y772" s="832"/>
      <c r="Z772" s="832"/>
      <c r="AA772" s="832"/>
      <c r="AB772" s="832"/>
      <c r="AC772" s="832"/>
      <c r="AD772" s="832"/>
      <c r="AE772" s="832"/>
      <c r="AF772" s="832"/>
      <c r="AG772" s="832"/>
      <c r="AH772" s="832"/>
      <c r="AI772" s="832"/>
      <c r="AJ772" s="833"/>
      <c r="AK772" s="627"/>
      <c r="AL772" s="627"/>
      <c r="AM772" s="627"/>
      <c r="AN772" s="626"/>
      <c r="AO772" s="627"/>
      <c r="AP772" s="627"/>
      <c r="AQ772" s="627"/>
      <c r="AR772" s="627"/>
      <c r="AS772" s="627"/>
      <c r="AT772" s="627"/>
      <c r="AU772" s="627"/>
      <c r="AV772" s="777"/>
      <c r="AW772" s="777"/>
      <c r="AX772" s="627"/>
      <c r="AY772" s="627"/>
      <c r="AZ772" s="627"/>
      <c r="BA772" s="626"/>
      <c r="BB772" s="626"/>
      <c r="BC772" s="627"/>
      <c r="BD772" s="627"/>
      <c r="BE772" s="627"/>
      <c r="BF772" s="627"/>
      <c r="BG772" s="627"/>
      <c r="BH772" s="627"/>
      <c r="BI772" s="627"/>
      <c r="BJ772" s="627"/>
      <c r="BK772" s="627"/>
      <c r="BL772" s="627"/>
      <c r="BM772" s="627"/>
      <c r="BN772" s="671"/>
      <c r="BO772" s="671"/>
    </row>
    <row r="773" spans="1:67" s="850" customFormat="1" ht="18" hidden="1" customHeight="1" x14ac:dyDescent="0.15">
      <c r="A773" s="835" t="s">
        <v>8755</v>
      </c>
      <c r="B773" s="851"/>
      <c r="C773" s="852"/>
      <c r="D773" s="839"/>
      <c r="E773" s="839"/>
      <c r="F773" s="839"/>
      <c r="G773" s="839"/>
      <c r="H773" s="839"/>
      <c r="I773" s="841"/>
      <c r="J773" s="841"/>
      <c r="K773" s="841"/>
      <c r="L773" s="841"/>
      <c r="M773" s="841"/>
      <c r="N773" s="841"/>
      <c r="O773" s="841"/>
      <c r="P773" s="841"/>
      <c r="Q773" s="841"/>
      <c r="R773" s="841"/>
      <c r="S773" s="841"/>
      <c r="T773" s="841"/>
      <c r="U773" s="841"/>
      <c r="V773" s="841"/>
      <c r="W773" s="841"/>
      <c r="X773" s="841"/>
      <c r="Y773" s="841"/>
      <c r="Z773" s="841"/>
      <c r="AA773" s="841"/>
      <c r="AB773" s="841"/>
      <c r="AC773" s="841"/>
      <c r="AD773" s="841"/>
      <c r="AE773" s="841"/>
      <c r="AF773" s="841"/>
      <c r="AG773" s="841"/>
      <c r="AH773" s="841"/>
      <c r="AI773" s="841"/>
      <c r="AJ773" s="841"/>
      <c r="AK773" s="627"/>
      <c r="AL773" s="627"/>
      <c r="AM773" s="627"/>
      <c r="AN773" s="626"/>
      <c r="AO773" s="627"/>
      <c r="AP773" s="627"/>
      <c r="AQ773" s="627"/>
      <c r="AR773" s="627"/>
      <c r="AS773" s="627"/>
      <c r="AT773" s="627"/>
      <c r="AU773" s="627"/>
      <c r="AV773" s="777"/>
      <c r="AW773" s="777"/>
      <c r="AX773" s="627"/>
      <c r="AY773" s="627"/>
      <c r="AZ773" s="627"/>
      <c r="BA773" s="626"/>
      <c r="BB773" s="626"/>
      <c r="BC773" s="627"/>
      <c r="BD773" s="627"/>
      <c r="BE773" s="627"/>
      <c r="BF773" s="627"/>
      <c r="BG773" s="627"/>
      <c r="BH773" s="627"/>
      <c r="BI773" s="627"/>
      <c r="BJ773" s="627"/>
      <c r="BK773" s="627"/>
      <c r="BL773" s="627"/>
      <c r="BM773" s="627"/>
      <c r="BN773" s="671"/>
      <c r="BO773" s="671"/>
    </row>
    <row r="774" spans="1:67" s="850" customFormat="1" ht="18" hidden="1" customHeight="1" x14ac:dyDescent="0.15">
      <c r="A774" s="835" t="s">
        <v>8755</v>
      </c>
      <c r="B774" s="851"/>
      <c r="C774" s="852"/>
      <c r="D774" s="839"/>
      <c r="E774" s="839"/>
      <c r="F774" s="839"/>
      <c r="G774" s="839"/>
      <c r="H774" s="839"/>
      <c r="I774" s="841"/>
      <c r="J774" s="841"/>
      <c r="K774" s="841"/>
      <c r="L774" s="841"/>
      <c r="M774" s="841"/>
      <c r="N774" s="841"/>
      <c r="O774" s="841"/>
      <c r="P774" s="841"/>
      <c r="Q774" s="841"/>
      <c r="R774" s="841"/>
      <c r="S774" s="841"/>
      <c r="T774" s="841"/>
      <c r="U774" s="841"/>
      <c r="V774" s="841"/>
      <c r="W774" s="841"/>
      <c r="X774" s="841"/>
      <c r="Y774" s="841"/>
      <c r="Z774" s="841"/>
      <c r="AA774" s="841"/>
      <c r="AB774" s="841"/>
      <c r="AC774" s="841"/>
      <c r="AD774" s="841"/>
      <c r="AE774" s="841"/>
      <c r="AF774" s="841"/>
      <c r="AG774" s="841"/>
      <c r="AH774" s="841"/>
      <c r="AI774" s="841"/>
      <c r="AJ774" s="841"/>
      <c r="AK774" s="627"/>
      <c r="AL774" s="627"/>
      <c r="AM774" s="627"/>
      <c r="AN774" s="626"/>
      <c r="AO774" s="627"/>
      <c r="AP774" s="627"/>
      <c r="AQ774" s="627"/>
      <c r="AR774" s="627"/>
      <c r="AS774" s="627"/>
      <c r="AT774" s="627"/>
      <c r="AU774" s="627"/>
      <c r="AV774" s="777"/>
      <c r="AW774" s="777"/>
      <c r="AX774" s="627"/>
      <c r="AY774" s="627"/>
      <c r="AZ774" s="627"/>
      <c r="BA774" s="626"/>
      <c r="BB774" s="626"/>
      <c r="BC774" s="627"/>
      <c r="BD774" s="627"/>
      <c r="BE774" s="627"/>
      <c r="BF774" s="627"/>
      <c r="BG774" s="627"/>
      <c r="BH774" s="627"/>
      <c r="BI774" s="627"/>
      <c r="BJ774" s="627"/>
      <c r="BK774" s="627"/>
      <c r="BL774" s="627"/>
      <c r="BM774" s="627"/>
      <c r="BN774" s="671"/>
      <c r="BO774" s="671"/>
    </row>
    <row r="775" spans="1:67" s="850" customFormat="1" ht="18" hidden="1" customHeight="1" x14ac:dyDescent="0.15">
      <c r="A775" s="835" t="s">
        <v>8755</v>
      </c>
      <c r="B775" s="851"/>
      <c r="C775" s="852"/>
      <c r="D775" s="839"/>
      <c r="E775" s="839"/>
      <c r="F775" s="839"/>
      <c r="G775" s="839"/>
      <c r="H775" s="839"/>
      <c r="I775" s="841"/>
      <c r="J775" s="841"/>
      <c r="K775" s="841"/>
      <c r="L775" s="841"/>
      <c r="M775" s="841"/>
      <c r="N775" s="841"/>
      <c r="O775" s="841"/>
      <c r="P775" s="841"/>
      <c r="Q775" s="841"/>
      <c r="R775" s="841"/>
      <c r="S775" s="841"/>
      <c r="T775" s="841"/>
      <c r="U775" s="841"/>
      <c r="V775" s="841"/>
      <c r="W775" s="841"/>
      <c r="X775" s="841"/>
      <c r="Y775" s="841"/>
      <c r="Z775" s="841"/>
      <c r="AA775" s="841"/>
      <c r="AB775" s="841"/>
      <c r="AC775" s="841"/>
      <c r="AD775" s="841"/>
      <c r="AE775" s="841"/>
      <c r="AF775" s="841"/>
      <c r="AG775" s="841"/>
      <c r="AH775" s="841"/>
      <c r="AI775" s="841"/>
      <c r="AJ775" s="841"/>
      <c r="AK775" s="627"/>
      <c r="AL775" s="627"/>
      <c r="AM775" s="627"/>
      <c r="AN775" s="626"/>
      <c r="AO775" s="627"/>
      <c r="AP775" s="627"/>
      <c r="AQ775" s="627"/>
      <c r="AR775" s="627"/>
      <c r="AS775" s="627"/>
      <c r="AT775" s="627"/>
      <c r="AU775" s="627"/>
      <c r="AV775" s="777"/>
      <c r="AW775" s="777"/>
      <c r="AX775" s="627"/>
      <c r="AY775" s="627"/>
      <c r="AZ775" s="627"/>
      <c r="BA775" s="626"/>
      <c r="BB775" s="626"/>
      <c r="BC775" s="627"/>
      <c r="BD775" s="627"/>
      <c r="BE775" s="627"/>
      <c r="BF775" s="627"/>
      <c r="BG775" s="627"/>
      <c r="BH775" s="627"/>
      <c r="BI775" s="627"/>
      <c r="BJ775" s="627"/>
      <c r="BK775" s="627"/>
      <c r="BL775" s="627"/>
      <c r="BM775" s="627"/>
      <c r="BN775" s="671"/>
      <c r="BO775" s="671"/>
    </row>
    <row r="776" spans="1:67" s="850" customFormat="1" ht="18" hidden="1" customHeight="1" x14ac:dyDescent="0.15">
      <c r="A776" s="835" t="s">
        <v>8755</v>
      </c>
      <c r="B776" s="851"/>
      <c r="C776" s="852"/>
      <c r="D776" s="839"/>
      <c r="E776" s="839"/>
      <c r="F776" s="839"/>
      <c r="G776" s="839"/>
      <c r="H776" s="839"/>
      <c r="I776" s="841"/>
      <c r="J776" s="841"/>
      <c r="K776" s="841"/>
      <c r="L776" s="841"/>
      <c r="M776" s="841"/>
      <c r="N776" s="841"/>
      <c r="O776" s="841"/>
      <c r="P776" s="841"/>
      <c r="Q776" s="841"/>
      <c r="R776" s="841"/>
      <c r="S776" s="841"/>
      <c r="T776" s="841"/>
      <c r="U776" s="841"/>
      <c r="V776" s="841"/>
      <c r="W776" s="841"/>
      <c r="X776" s="841"/>
      <c r="Y776" s="841"/>
      <c r="Z776" s="841"/>
      <c r="AA776" s="841"/>
      <c r="AB776" s="841"/>
      <c r="AC776" s="841"/>
      <c r="AD776" s="841"/>
      <c r="AE776" s="841"/>
      <c r="AF776" s="841"/>
      <c r="AG776" s="841"/>
      <c r="AH776" s="841"/>
      <c r="AI776" s="841"/>
      <c r="AJ776" s="841"/>
      <c r="AK776" s="627"/>
      <c r="AL776" s="627"/>
      <c r="AM776" s="627"/>
      <c r="AN776" s="626"/>
      <c r="AO776" s="627"/>
      <c r="AP776" s="627"/>
      <c r="AQ776" s="627"/>
      <c r="AR776" s="627"/>
      <c r="AS776" s="627"/>
      <c r="AT776" s="627"/>
      <c r="AU776" s="627"/>
      <c r="AV776" s="777"/>
      <c r="AW776" s="777"/>
      <c r="AX776" s="627"/>
      <c r="AY776" s="627"/>
      <c r="AZ776" s="627"/>
      <c r="BA776" s="626"/>
      <c r="BB776" s="626"/>
      <c r="BC776" s="627"/>
      <c r="BD776" s="627"/>
      <c r="BE776" s="627"/>
      <c r="BF776" s="627"/>
      <c r="BG776" s="627"/>
      <c r="BH776" s="627"/>
      <c r="BI776" s="627"/>
      <c r="BJ776" s="627"/>
      <c r="BK776" s="627"/>
      <c r="BL776" s="627"/>
      <c r="BM776" s="627"/>
      <c r="BN776" s="671"/>
      <c r="BO776" s="671"/>
    </row>
    <row r="777" spans="1:67" ht="15" customHeight="1" x14ac:dyDescent="0.4">
      <c r="A777" s="874"/>
      <c r="B777" s="874"/>
    </row>
  </sheetData>
  <mergeCells count="2219">
    <mergeCell ref="C11:H11"/>
    <mergeCell ref="I11:L11"/>
    <mergeCell ref="M11:V11"/>
    <mergeCell ref="W11:Z11"/>
    <mergeCell ref="AA11:AJ11"/>
    <mergeCell ref="A12:V12"/>
    <mergeCell ref="W12:AJ12"/>
    <mergeCell ref="C8:H10"/>
    <mergeCell ref="I8:J8"/>
    <mergeCell ref="K8:P8"/>
    <mergeCell ref="Q8:AJ8"/>
    <mergeCell ref="I9:AJ9"/>
    <mergeCell ref="I10:AJ10"/>
    <mergeCell ref="AG2:AJ2"/>
    <mergeCell ref="A4:E4"/>
    <mergeCell ref="F4:Q4"/>
    <mergeCell ref="AA4:AD4"/>
    <mergeCell ref="AE4:AJ4"/>
    <mergeCell ref="A6:B11"/>
    <mergeCell ref="C6:H6"/>
    <mergeCell ref="I6:AJ6"/>
    <mergeCell ref="C7:H7"/>
    <mergeCell ref="I7:AJ7"/>
    <mergeCell ref="A21:H21"/>
    <mergeCell ref="I21:N21"/>
    <mergeCell ref="O21:AJ21"/>
    <mergeCell ref="A22:H22"/>
    <mergeCell ref="I22:N22"/>
    <mergeCell ref="O22:AJ22"/>
    <mergeCell ref="I17:AJ17"/>
    <mergeCell ref="C18:N20"/>
    <mergeCell ref="O18:V18"/>
    <mergeCell ref="W18:AJ18"/>
    <mergeCell ref="O19:V19"/>
    <mergeCell ref="W19:AJ19"/>
    <mergeCell ref="O20:V20"/>
    <mergeCell ref="W20:AJ20"/>
    <mergeCell ref="A13:B20"/>
    <mergeCell ref="C13:H13"/>
    <mergeCell ref="I13:AJ13"/>
    <mergeCell ref="C14:H14"/>
    <mergeCell ref="I14:AJ14"/>
    <mergeCell ref="C15:H17"/>
    <mergeCell ref="I15:J15"/>
    <mergeCell ref="K15:P15"/>
    <mergeCell ref="Q15:AJ15"/>
    <mergeCell ref="I16:AJ16"/>
    <mergeCell ref="A37:H37"/>
    <mergeCell ref="AE37:AJ37"/>
    <mergeCell ref="I27:AJ27"/>
    <mergeCell ref="A28:B33"/>
    <mergeCell ref="C28:H29"/>
    <mergeCell ref="I28:N28"/>
    <mergeCell ref="O28:T28"/>
    <mergeCell ref="U28:Z28"/>
    <mergeCell ref="AA28:AJ33"/>
    <mergeCell ref="I29:K29"/>
    <mergeCell ref="L29:N29"/>
    <mergeCell ref="O29:Q29"/>
    <mergeCell ref="A23:B27"/>
    <mergeCell ref="C23:H23"/>
    <mergeCell ref="I23:AJ23"/>
    <mergeCell ref="C24:H24"/>
    <mergeCell ref="I24:AJ24"/>
    <mergeCell ref="C25:H27"/>
    <mergeCell ref="I25:J25"/>
    <mergeCell ref="K25:P25"/>
    <mergeCell ref="Q25:AJ25"/>
    <mergeCell ref="I26:AJ26"/>
    <mergeCell ref="C32:H32"/>
    <mergeCell ref="I32:N32"/>
    <mergeCell ref="O32:T32"/>
    <mergeCell ref="U32:Z32"/>
    <mergeCell ref="C33:H33"/>
    <mergeCell ref="I33:N33"/>
    <mergeCell ref="O33:T33"/>
    <mergeCell ref="U33:Z33"/>
    <mergeCell ref="X30:Z30"/>
    <mergeCell ref="F31:H31"/>
    <mergeCell ref="A36:H36"/>
    <mergeCell ref="I36:Q36"/>
    <mergeCell ref="R36:Y36"/>
    <mergeCell ref="Z36:AD36"/>
    <mergeCell ref="AE36:AF36"/>
    <mergeCell ref="AG36:AH36"/>
    <mergeCell ref="A34:H35"/>
    <mergeCell ref="I34:N35"/>
    <mergeCell ref="O34:Q34"/>
    <mergeCell ref="R34:AJ34"/>
    <mergeCell ref="O35:Q35"/>
    <mergeCell ref="R35:AJ35"/>
    <mergeCell ref="O31:Q31"/>
    <mergeCell ref="R31:T31"/>
    <mergeCell ref="U31:W31"/>
    <mergeCell ref="X31:Z31"/>
    <mergeCell ref="R29:T29"/>
    <mergeCell ref="U29:W29"/>
    <mergeCell ref="X29:Z29"/>
    <mergeCell ref="C30:E31"/>
    <mergeCell ref="F30:H30"/>
    <mergeCell ref="I30:K30"/>
    <mergeCell ref="L30:N30"/>
    <mergeCell ref="O30:Q30"/>
    <mergeCell ref="R30:T30"/>
    <mergeCell ref="U30:W30"/>
    <mergeCell ref="AI36:AJ36"/>
    <mergeCell ref="I31:K31"/>
    <mergeCell ref="L31:N31"/>
    <mergeCell ref="I44:Q44"/>
    <mergeCell ref="R44:AJ44"/>
    <mergeCell ref="A45:H48"/>
    <mergeCell ref="I45:Q45"/>
    <mergeCell ref="R45:AJ45"/>
    <mergeCell ref="I46:Q47"/>
    <mergeCell ref="R46:V46"/>
    <mergeCell ref="W46:AJ46"/>
    <mergeCell ref="R47:V47"/>
    <mergeCell ref="W47:AJ47"/>
    <mergeCell ref="O40:Q40"/>
    <mergeCell ref="R40:AJ40"/>
    <mergeCell ref="O41:Q41"/>
    <mergeCell ref="R41:AJ41"/>
    <mergeCell ref="A42:H44"/>
    <mergeCell ref="I42:N43"/>
    <mergeCell ref="O42:Q42"/>
    <mergeCell ref="R42:AJ42"/>
    <mergeCell ref="O43:Q43"/>
    <mergeCell ref="R43:AJ43"/>
    <mergeCell ref="A38:H41"/>
    <mergeCell ref="I38:N39"/>
    <mergeCell ref="O38:Q38"/>
    <mergeCell ref="R38:AJ38"/>
    <mergeCell ref="O39:Q39"/>
    <mergeCell ref="R39:AJ39"/>
    <mergeCell ref="I40:N41"/>
    <mergeCell ref="AA50:AE50"/>
    <mergeCell ref="AF50:AJ50"/>
    <mergeCell ref="C51:H52"/>
    <mergeCell ref="I51:Q52"/>
    <mergeCell ref="R51:U52"/>
    <mergeCell ref="V51:Z51"/>
    <mergeCell ref="AA51:AE51"/>
    <mergeCell ref="AF51:AJ51"/>
    <mergeCell ref="V52:Z52"/>
    <mergeCell ref="AA52:AE52"/>
    <mergeCell ref="I48:Q48"/>
    <mergeCell ref="R48:AJ48"/>
    <mergeCell ref="A49:B55"/>
    <mergeCell ref="C49:H50"/>
    <mergeCell ref="I49:Q50"/>
    <mergeCell ref="R49:U50"/>
    <mergeCell ref="V49:Z49"/>
    <mergeCell ref="AA49:AE49"/>
    <mergeCell ref="AF49:AJ49"/>
    <mergeCell ref="V50:Z50"/>
    <mergeCell ref="C55:H55"/>
    <mergeCell ref="I55:K55"/>
    <mergeCell ref="L55:AJ55"/>
    <mergeCell ref="A56:H56"/>
    <mergeCell ref="I56:Y56"/>
    <mergeCell ref="Z56:AB56"/>
    <mergeCell ref="AD56:AJ56"/>
    <mergeCell ref="AF52:AJ52"/>
    <mergeCell ref="C53:H54"/>
    <mergeCell ref="I53:Q54"/>
    <mergeCell ref="R53:U54"/>
    <mergeCell ref="V53:Z53"/>
    <mergeCell ref="AA53:AE53"/>
    <mergeCell ref="AF53:AJ53"/>
    <mergeCell ref="V54:Z54"/>
    <mergeCell ref="AA54:AE54"/>
    <mergeCell ref="AF54:AJ54"/>
    <mergeCell ref="AK61:AU61"/>
    <mergeCell ref="C62:H62"/>
    <mergeCell ref="I62:Q62"/>
    <mergeCell ref="R62:Y62"/>
    <mergeCell ref="Z62:AJ62"/>
    <mergeCell ref="Z59:AH59"/>
    <mergeCell ref="AI59:AJ59"/>
    <mergeCell ref="C60:H60"/>
    <mergeCell ref="I60:P60"/>
    <mergeCell ref="R60:Y60"/>
    <mergeCell ref="Z60:AJ60"/>
    <mergeCell ref="A57:H57"/>
    <mergeCell ref="I57:Q57"/>
    <mergeCell ref="A58:B69"/>
    <mergeCell ref="C58:H58"/>
    <mergeCell ref="I58:Q58"/>
    <mergeCell ref="R58:Y58"/>
    <mergeCell ref="C59:H59"/>
    <mergeCell ref="I59:Q59"/>
    <mergeCell ref="R59:Y59"/>
    <mergeCell ref="C61:H61"/>
    <mergeCell ref="Z64:AJ64"/>
    <mergeCell ref="C65:H65"/>
    <mergeCell ref="I65:Q65"/>
    <mergeCell ref="R65:Y65"/>
    <mergeCell ref="Z65:AJ65"/>
    <mergeCell ref="C66:H66"/>
    <mergeCell ref="I66:Q66"/>
    <mergeCell ref="R66:Y66"/>
    <mergeCell ref="Z66:AJ66"/>
    <mergeCell ref="C63:H63"/>
    <mergeCell ref="I63:Q63"/>
    <mergeCell ref="R63:Y63"/>
    <mergeCell ref="C64:H64"/>
    <mergeCell ref="I64:Q64"/>
    <mergeCell ref="R64:Y64"/>
    <mergeCell ref="I61:Q61"/>
    <mergeCell ref="R61:Y61"/>
    <mergeCell ref="Z61:AJ61"/>
    <mergeCell ref="Y77:AA77"/>
    <mergeCell ref="AB77:AD77"/>
    <mergeCell ref="AE77:AG77"/>
    <mergeCell ref="AH77:AJ77"/>
    <mergeCell ref="A78:B91"/>
    <mergeCell ref="C78:H78"/>
    <mergeCell ref="I78:AD78"/>
    <mergeCell ref="AE78:AH78"/>
    <mergeCell ref="AI78:AJ78"/>
    <mergeCell ref="C79:H79"/>
    <mergeCell ref="C69:H69"/>
    <mergeCell ref="I69:Q69"/>
    <mergeCell ref="R69:Y69"/>
    <mergeCell ref="Z69:AJ69"/>
    <mergeCell ref="A73:AJ73"/>
    <mergeCell ref="AG75:AJ75"/>
    <mergeCell ref="C67:H67"/>
    <mergeCell ref="I67:Q67"/>
    <mergeCell ref="R67:Y67"/>
    <mergeCell ref="Z67:AJ67"/>
    <mergeCell ref="C68:H68"/>
    <mergeCell ref="I68:Q68"/>
    <mergeCell ref="R68:Y68"/>
    <mergeCell ref="Z68:AJ68"/>
    <mergeCell ref="C85:H85"/>
    <mergeCell ref="I85:AJ85"/>
    <mergeCell ref="C86:H86"/>
    <mergeCell ref="I86:Y86"/>
    <mergeCell ref="Z86:AD86"/>
    <mergeCell ref="AE86:AJ86"/>
    <mergeCell ref="C83:H83"/>
    <mergeCell ref="I83:AJ83"/>
    <mergeCell ref="C84:H84"/>
    <mergeCell ref="I84:L84"/>
    <mergeCell ref="M84:V84"/>
    <mergeCell ref="W84:Z84"/>
    <mergeCell ref="AA84:AJ84"/>
    <mergeCell ref="I79:AJ79"/>
    <mergeCell ref="C80:H82"/>
    <mergeCell ref="I80:J80"/>
    <mergeCell ref="K80:P80"/>
    <mergeCell ref="Q80:AJ80"/>
    <mergeCell ref="I81:AJ81"/>
    <mergeCell ref="I82:AJ82"/>
    <mergeCell ref="AD88:AH88"/>
    <mergeCell ref="AI88:AJ88"/>
    <mergeCell ref="I89:L89"/>
    <mergeCell ref="M89:O89"/>
    <mergeCell ref="P89:Q89"/>
    <mergeCell ref="R89:X89"/>
    <mergeCell ref="Y89:AJ89"/>
    <mergeCell ref="C87:H87"/>
    <mergeCell ref="I87:AJ87"/>
    <mergeCell ref="C88:H89"/>
    <mergeCell ref="I88:J88"/>
    <mergeCell ref="K88:O88"/>
    <mergeCell ref="P88:Q88"/>
    <mergeCell ref="R88:S88"/>
    <mergeCell ref="T88:X88"/>
    <mergeCell ref="Y88:Z88"/>
    <mergeCell ref="AA88:AC88"/>
    <mergeCell ref="D99:H99"/>
    <mergeCell ref="Q99:AA99"/>
    <mergeCell ref="C94:H94"/>
    <mergeCell ref="I94:AJ94"/>
    <mergeCell ref="C95:H95"/>
    <mergeCell ref="I95:AJ95"/>
    <mergeCell ref="D96:H96"/>
    <mergeCell ref="V96:AA96"/>
    <mergeCell ref="AB96:AJ96"/>
    <mergeCell ref="A92:B92"/>
    <mergeCell ref="C92:Q92"/>
    <mergeCell ref="R92:AD92"/>
    <mergeCell ref="AE92:AJ92"/>
    <mergeCell ref="C93:H93"/>
    <mergeCell ref="I93:AJ93"/>
    <mergeCell ref="C90:H90"/>
    <mergeCell ref="I90:O90"/>
    <mergeCell ref="P90:Q90"/>
    <mergeCell ref="R90:AJ90"/>
    <mergeCell ref="C91:H91"/>
    <mergeCell ref="I91:O91"/>
    <mergeCell ref="P91:Q91"/>
    <mergeCell ref="R91:W91"/>
    <mergeCell ref="X91:AD91"/>
    <mergeCell ref="AE91:AJ91"/>
    <mergeCell ref="C111:H111"/>
    <mergeCell ref="I111:L111"/>
    <mergeCell ref="M111:V111"/>
    <mergeCell ref="W111:Z111"/>
    <mergeCell ref="AA111:AJ111"/>
    <mergeCell ref="C112:H112"/>
    <mergeCell ref="I112:AJ112"/>
    <mergeCell ref="I107:J107"/>
    <mergeCell ref="K107:P107"/>
    <mergeCell ref="Q107:AJ107"/>
    <mergeCell ref="I108:AJ108"/>
    <mergeCell ref="I109:AJ109"/>
    <mergeCell ref="C110:H110"/>
    <mergeCell ref="I110:AJ110"/>
    <mergeCell ref="AB99:AJ99"/>
    <mergeCell ref="D100:H100"/>
    <mergeCell ref="A105:B118"/>
    <mergeCell ref="C105:H105"/>
    <mergeCell ref="I105:AD105"/>
    <mergeCell ref="AE105:AH105"/>
    <mergeCell ref="AI105:AJ105"/>
    <mergeCell ref="C106:H106"/>
    <mergeCell ref="I106:AJ106"/>
    <mergeCell ref="C107:H109"/>
    <mergeCell ref="C97:C100"/>
    <mergeCell ref="D97:H97"/>
    <mergeCell ref="Q97:U97"/>
    <mergeCell ref="V97:AA97"/>
    <mergeCell ref="AB97:AJ97"/>
    <mergeCell ref="D98:H98"/>
    <mergeCell ref="Q98:AA98"/>
    <mergeCell ref="AB98:AJ98"/>
    <mergeCell ref="Y115:Z115"/>
    <mergeCell ref="AA115:AC115"/>
    <mergeCell ref="AD115:AH115"/>
    <mergeCell ref="AI115:AJ115"/>
    <mergeCell ref="I116:L116"/>
    <mergeCell ref="M116:O116"/>
    <mergeCell ref="P116:Q116"/>
    <mergeCell ref="R116:X116"/>
    <mergeCell ref="Y116:AJ116"/>
    <mergeCell ref="C115:H116"/>
    <mergeCell ref="I115:J115"/>
    <mergeCell ref="K115:O115"/>
    <mergeCell ref="P115:Q115"/>
    <mergeCell ref="R115:S115"/>
    <mergeCell ref="T115:X115"/>
    <mergeCell ref="C113:H113"/>
    <mergeCell ref="I113:Y113"/>
    <mergeCell ref="Z113:AD113"/>
    <mergeCell ref="AE113:AJ113"/>
    <mergeCell ref="C114:H114"/>
    <mergeCell ref="I114:AJ114"/>
    <mergeCell ref="D126:H126"/>
    <mergeCell ref="Q126:AA126"/>
    <mergeCell ref="C121:H121"/>
    <mergeCell ref="I121:AJ121"/>
    <mergeCell ref="C122:H122"/>
    <mergeCell ref="I122:AJ122"/>
    <mergeCell ref="D123:H123"/>
    <mergeCell ref="V123:AA123"/>
    <mergeCell ref="AB123:AJ123"/>
    <mergeCell ref="A119:B119"/>
    <mergeCell ref="C119:Q119"/>
    <mergeCell ref="R119:AD119"/>
    <mergeCell ref="AE119:AJ119"/>
    <mergeCell ref="C120:H120"/>
    <mergeCell ref="I120:AJ120"/>
    <mergeCell ref="C117:H117"/>
    <mergeCell ref="I117:O117"/>
    <mergeCell ref="P117:Q117"/>
    <mergeCell ref="R117:AJ117"/>
    <mergeCell ref="C118:H118"/>
    <mergeCell ref="I118:O118"/>
    <mergeCell ref="P118:Q118"/>
    <mergeCell ref="R118:W118"/>
    <mergeCell ref="X118:AD118"/>
    <mergeCell ref="AE118:AJ118"/>
    <mergeCell ref="C138:H138"/>
    <mergeCell ref="I138:L138"/>
    <mergeCell ref="M138:V138"/>
    <mergeCell ref="W138:Z138"/>
    <mergeCell ref="AA138:AJ138"/>
    <mergeCell ref="C139:H139"/>
    <mergeCell ref="I139:AJ139"/>
    <mergeCell ref="I134:J134"/>
    <mergeCell ref="K134:P134"/>
    <mergeCell ref="Q134:AJ134"/>
    <mergeCell ref="I135:AJ135"/>
    <mergeCell ref="I136:AJ136"/>
    <mergeCell ref="C137:H137"/>
    <mergeCell ref="I137:AJ137"/>
    <mergeCell ref="AB126:AJ126"/>
    <mergeCell ref="D127:H127"/>
    <mergeCell ref="A132:B145"/>
    <mergeCell ref="C132:H132"/>
    <mergeCell ref="I132:AD132"/>
    <mergeCell ref="AE132:AH132"/>
    <mergeCell ref="AI132:AJ132"/>
    <mergeCell ref="C133:H133"/>
    <mergeCell ref="I133:AJ133"/>
    <mergeCell ref="C134:H136"/>
    <mergeCell ref="C124:C127"/>
    <mergeCell ref="D124:H124"/>
    <mergeCell ref="Q124:U124"/>
    <mergeCell ref="V124:AA124"/>
    <mergeCell ref="AB124:AJ124"/>
    <mergeCell ref="D125:H125"/>
    <mergeCell ref="Q125:AA125"/>
    <mergeCell ref="AB125:AJ125"/>
    <mergeCell ref="Y142:Z142"/>
    <mergeCell ref="AA142:AC142"/>
    <mergeCell ref="AD142:AH142"/>
    <mergeCell ref="AI142:AJ142"/>
    <mergeCell ref="I143:L143"/>
    <mergeCell ref="M143:O143"/>
    <mergeCell ref="P143:Q143"/>
    <mergeCell ref="R143:X143"/>
    <mergeCell ref="Y143:AJ143"/>
    <mergeCell ref="C142:H143"/>
    <mergeCell ref="I142:J142"/>
    <mergeCell ref="K142:O142"/>
    <mergeCell ref="P142:Q142"/>
    <mergeCell ref="R142:S142"/>
    <mergeCell ref="T142:X142"/>
    <mergeCell ref="C140:H140"/>
    <mergeCell ref="I140:Y140"/>
    <mergeCell ref="Z140:AD140"/>
    <mergeCell ref="AE140:AJ140"/>
    <mergeCell ref="C141:H141"/>
    <mergeCell ref="I141:AJ141"/>
    <mergeCell ref="C148:H148"/>
    <mergeCell ref="I148:AJ148"/>
    <mergeCell ref="C149:H149"/>
    <mergeCell ref="I149:AJ149"/>
    <mergeCell ref="D150:H150"/>
    <mergeCell ref="V150:AA150"/>
    <mergeCell ref="AB150:AJ150"/>
    <mergeCell ref="A146:B146"/>
    <mergeCell ref="C146:Q146"/>
    <mergeCell ref="R146:AD146"/>
    <mergeCell ref="AE146:AJ146"/>
    <mergeCell ref="C147:H147"/>
    <mergeCell ref="I147:AJ147"/>
    <mergeCell ref="C144:H144"/>
    <mergeCell ref="I144:O144"/>
    <mergeCell ref="P144:Q144"/>
    <mergeCell ref="R144:AJ144"/>
    <mergeCell ref="C145:H145"/>
    <mergeCell ref="I145:O145"/>
    <mergeCell ref="P145:Q145"/>
    <mergeCell ref="R145:W145"/>
    <mergeCell ref="X145:AD145"/>
    <mergeCell ref="AE145:AJ145"/>
    <mergeCell ref="AB153:AJ153"/>
    <mergeCell ref="D154:H154"/>
    <mergeCell ref="AG159:AJ159"/>
    <mergeCell ref="Y161:AA161"/>
    <mergeCell ref="AB161:AD161"/>
    <mergeCell ref="AE161:AG161"/>
    <mergeCell ref="AH161:AJ161"/>
    <mergeCell ref="C151:C154"/>
    <mergeCell ref="D151:H151"/>
    <mergeCell ref="Q151:U151"/>
    <mergeCell ref="V151:AA151"/>
    <mergeCell ref="AB151:AJ151"/>
    <mergeCell ref="D152:H152"/>
    <mergeCell ref="Q152:AA152"/>
    <mergeCell ref="AB152:AJ152"/>
    <mergeCell ref="D153:H153"/>
    <mergeCell ref="Q153:AA153"/>
    <mergeCell ref="C169:H169"/>
    <mergeCell ref="I169:AJ169"/>
    <mergeCell ref="C170:H170"/>
    <mergeCell ref="I170:Y170"/>
    <mergeCell ref="Z170:AD170"/>
    <mergeCell ref="AE170:AJ170"/>
    <mergeCell ref="Q164:AJ164"/>
    <mergeCell ref="I165:AJ165"/>
    <mergeCell ref="I166:AJ166"/>
    <mergeCell ref="C167:H167"/>
    <mergeCell ref="I167:AJ167"/>
    <mergeCell ref="C168:H168"/>
    <mergeCell ref="I168:L168"/>
    <mergeCell ref="M168:V168"/>
    <mergeCell ref="W168:Z168"/>
    <mergeCell ref="AA168:AJ168"/>
    <mergeCell ref="A162:B175"/>
    <mergeCell ref="C162:H162"/>
    <mergeCell ref="I162:AD162"/>
    <mergeCell ref="AE162:AH162"/>
    <mergeCell ref="AI162:AJ162"/>
    <mergeCell ref="C163:H163"/>
    <mergeCell ref="I163:AJ163"/>
    <mergeCell ref="C164:H166"/>
    <mergeCell ref="I164:J164"/>
    <mergeCell ref="K164:P164"/>
    <mergeCell ref="AD172:AH172"/>
    <mergeCell ref="AI172:AJ172"/>
    <mergeCell ref="I173:L173"/>
    <mergeCell ref="M173:O173"/>
    <mergeCell ref="P173:Q173"/>
    <mergeCell ref="R173:X173"/>
    <mergeCell ref="Y173:AJ173"/>
    <mergeCell ref="C171:H171"/>
    <mergeCell ref="I171:AJ171"/>
    <mergeCell ref="C172:H173"/>
    <mergeCell ref="I172:J172"/>
    <mergeCell ref="K172:O172"/>
    <mergeCell ref="P172:Q172"/>
    <mergeCell ref="R172:S172"/>
    <mergeCell ref="T172:X172"/>
    <mergeCell ref="Y172:Z172"/>
    <mergeCell ref="AA172:AC172"/>
    <mergeCell ref="D183:H183"/>
    <mergeCell ref="Q183:AA183"/>
    <mergeCell ref="C178:H178"/>
    <mergeCell ref="I178:AJ178"/>
    <mergeCell ref="C179:H179"/>
    <mergeCell ref="I179:AJ179"/>
    <mergeCell ref="D180:H180"/>
    <mergeCell ref="V180:AA180"/>
    <mergeCell ref="AB180:AJ180"/>
    <mergeCell ref="A176:B176"/>
    <mergeCell ref="C176:Q176"/>
    <mergeCell ref="R176:AD176"/>
    <mergeCell ref="AE176:AJ176"/>
    <mergeCell ref="C177:H177"/>
    <mergeCell ref="I177:AJ177"/>
    <mergeCell ref="C174:H174"/>
    <mergeCell ref="I174:O174"/>
    <mergeCell ref="P174:Q174"/>
    <mergeCell ref="R174:AJ174"/>
    <mergeCell ref="C175:H175"/>
    <mergeCell ref="I175:O175"/>
    <mergeCell ref="P175:Q175"/>
    <mergeCell ref="R175:W175"/>
    <mergeCell ref="X175:AD175"/>
    <mergeCell ref="AE175:AJ175"/>
    <mergeCell ref="C195:H195"/>
    <mergeCell ref="I195:L195"/>
    <mergeCell ref="M195:V195"/>
    <mergeCell ref="W195:Z195"/>
    <mergeCell ref="AA195:AJ195"/>
    <mergeCell ref="C196:H196"/>
    <mergeCell ref="I196:AJ196"/>
    <mergeCell ref="I191:J191"/>
    <mergeCell ref="K191:P191"/>
    <mergeCell ref="Q191:AJ191"/>
    <mergeCell ref="I192:AJ192"/>
    <mergeCell ref="I193:AJ193"/>
    <mergeCell ref="C194:H194"/>
    <mergeCell ref="I194:AJ194"/>
    <mergeCell ref="AB183:AJ183"/>
    <mergeCell ref="D184:H184"/>
    <mergeCell ref="A189:B202"/>
    <mergeCell ref="C189:H189"/>
    <mergeCell ref="I189:AD189"/>
    <mergeCell ref="AE189:AH189"/>
    <mergeCell ref="AI189:AJ189"/>
    <mergeCell ref="C190:H190"/>
    <mergeCell ref="I190:AJ190"/>
    <mergeCell ref="C191:H193"/>
    <mergeCell ref="C181:C184"/>
    <mergeCell ref="D181:H181"/>
    <mergeCell ref="Q181:U181"/>
    <mergeCell ref="V181:AA181"/>
    <mergeCell ref="AB181:AJ181"/>
    <mergeCell ref="D182:H182"/>
    <mergeCell ref="Q182:AA182"/>
    <mergeCell ref="AB182:AJ182"/>
    <mergeCell ref="Y199:Z199"/>
    <mergeCell ref="AA199:AC199"/>
    <mergeCell ref="AD199:AH199"/>
    <mergeCell ref="AI199:AJ199"/>
    <mergeCell ref="I200:L200"/>
    <mergeCell ref="M200:O200"/>
    <mergeCell ref="P200:Q200"/>
    <mergeCell ref="R200:X200"/>
    <mergeCell ref="Y200:AJ200"/>
    <mergeCell ref="C199:H200"/>
    <mergeCell ref="I199:J199"/>
    <mergeCell ref="K199:O199"/>
    <mergeCell ref="P199:Q199"/>
    <mergeCell ref="R199:S199"/>
    <mergeCell ref="T199:X199"/>
    <mergeCell ref="C197:H197"/>
    <mergeCell ref="I197:Y197"/>
    <mergeCell ref="Z197:AD197"/>
    <mergeCell ref="AE197:AJ197"/>
    <mergeCell ref="C198:H198"/>
    <mergeCell ref="I198:AJ198"/>
    <mergeCell ref="D210:H210"/>
    <mergeCell ref="Q210:AA210"/>
    <mergeCell ref="C205:H205"/>
    <mergeCell ref="I205:AJ205"/>
    <mergeCell ref="C206:H206"/>
    <mergeCell ref="I206:AJ206"/>
    <mergeCell ref="D207:H207"/>
    <mergeCell ref="V207:AA207"/>
    <mergeCell ref="AB207:AJ207"/>
    <mergeCell ref="A203:B203"/>
    <mergeCell ref="C203:Q203"/>
    <mergeCell ref="R203:AD203"/>
    <mergeCell ref="AE203:AJ203"/>
    <mergeCell ref="C204:H204"/>
    <mergeCell ref="I204:AJ204"/>
    <mergeCell ref="C201:H201"/>
    <mergeCell ref="I201:O201"/>
    <mergeCell ref="P201:Q201"/>
    <mergeCell ref="R201:AJ201"/>
    <mergeCell ref="C202:H202"/>
    <mergeCell ref="I202:O202"/>
    <mergeCell ref="P202:Q202"/>
    <mergeCell ref="R202:W202"/>
    <mergeCell ref="X202:AD202"/>
    <mergeCell ref="AE202:AJ202"/>
    <mergeCell ref="C222:H222"/>
    <mergeCell ref="I222:L222"/>
    <mergeCell ref="M222:V222"/>
    <mergeCell ref="W222:Z222"/>
    <mergeCell ref="AA222:AJ222"/>
    <mergeCell ref="C223:H223"/>
    <mergeCell ref="I223:AJ223"/>
    <mergeCell ref="I218:J218"/>
    <mergeCell ref="K218:P218"/>
    <mergeCell ref="Q218:AJ218"/>
    <mergeCell ref="I219:AJ219"/>
    <mergeCell ref="I220:AJ220"/>
    <mergeCell ref="C221:H221"/>
    <mergeCell ref="I221:AJ221"/>
    <mergeCell ref="AB210:AJ210"/>
    <mergeCell ref="D211:H211"/>
    <mergeCell ref="A216:B229"/>
    <mergeCell ref="C216:H216"/>
    <mergeCell ref="I216:AD216"/>
    <mergeCell ref="AE216:AH216"/>
    <mergeCell ref="AI216:AJ216"/>
    <mergeCell ref="C217:H217"/>
    <mergeCell ref="I217:AJ217"/>
    <mergeCell ref="C218:H220"/>
    <mergeCell ref="C208:C211"/>
    <mergeCell ref="D208:H208"/>
    <mergeCell ref="Q208:U208"/>
    <mergeCell ref="V208:AA208"/>
    <mergeCell ref="AB208:AJ208"/>
    <mergeCell ref="D209:H209"/>
    <mergeCell ref="Q209:AA209"/>
    <mergeCell ref="AB209:AJ209"/>
    <mergeCell ref="Y226:Z226"/>
    <mergeCell ref="AA226:AC226"/>
    <mergeCell ref="AD226:AH226"/>
    <mergeCell ref="AI226:AJ226"/>
    <mergeCell ref="I227:L227"/>
    <mergeCell ref="M227:O227"/>
    <mergeCell ref="P227:Q227"/>
    <mergeCell ref="R227:X227"/>
    <mergeCell ref="Y227:AJ227"/>
    <mergeCell ref="C226:H227"/>
    <mergeCell ref="I226:J226"/>
    <mergeCell ref="K226:O226"/>
    <mergeCell ref="P226:Q226"/>
    <mergeCell ref="R226:S226"/>
    <mergeCell ref="T226:X226"/>
    <mergeCell ref="C224:H224"/>
    <mergeCell ref="I224:Y224"/>
    <mergeCell ref="Z224:AD224"/>
    <mergeCell ref="AE224:AJ224"/>
    <mergeCell ref="C225:H225"/>
    <mergeCell ref="I225:AJ225"/>
    <mergeCell ref="C232:H232"/>
    <mergeCell ref="I232:AJ232"/>
    <mergeCell ref="C233:H233"/>
    <mergeCell ref="I233:AJ233"/>
    <mergeCell ref="D234:H234"/>
    <mergeCell ref="V234:AA234"/>
    <mergeCell ref="AB234:AJ234"/>
    <mergeCell ref="A230:B230"/>
    <mergeCell ref="C230:Q230"/>
    <mergeCell ref="R230:AD230"/>
    <mergeCell ref="AE230:AJ230"/>
    <mergeCell ref="C231:H231"/>
    <mergeCell ref="I231:AJ231"/>
    <mergeCell ref="C228:H228"/>
    <mergeCell ref="I228:O228"/>
    <mergeCell ref="P228:Q228"/>
    <mergeCell ref="R228:AJ228"/>
    <mergeCell ref="C229:H229"/>
    <mergeCell ref="I229:O229"/>
    <mergeCell ref="P229:Q229"/>
    <mergeCell ref="R229:W229"/>
    <mergeCell ref="X229:AD229"/>
    <mergeCell ref="AE229:AJ229"/>
    <mergeCell ref="AB237:AJ237"/>
    <mergeCell ref="D238:H238"/>
    <mergeCell ref="AG243:AJ243"/>
    <mergeCell ref="Y245:AA245"/>
    <mergeCell ref="AB245:AD245"/>
    <mergeCell ref="AE245:AG245"/>
    <mergeCell ref="AH245:AJ245"/>
    <mergeCell ref="C235:C238"/>
    <mergeCell ref="D235:H235"/>
    <mergeCell ref="Q235:U235"/>
    <mergeCell ref="V235:AA235"/>
    <mergeCell ref="AB235:AJ235"/>
    <mergeCell ref="D236:H236"/>
    <mergeCell ref="Q236:AA236"/>
    <mergeCell ref="AB236:AJ236"/>
    <mergeCell ref="D237:H237"/>
    <mergeCell ref="Q237:AA237"/>
    <mergeCell ref="C253:H253"/>
    <mergeCell ref="I253:AJ253"/>
    <mergeCell ref="C254:H254"/>
    <mergeCell ref="I254:Y254"/>
    <mergeCell ref="Z254:AD254"/>
    <mergeCell ref="AE254:AJ254"/>
    <mergeCell ref="Q248:AJ248"/>
    <mergeCell ref="I249:AJ249"/>
    <mergeCell ref="I250:AJ250"/>
    <mergeCell ref="C251:H251"/>
    <mergeCell ref="I251:AJ251"/>
    <mergeCell ref="C252:H252"/>
    <mergeCell ref="I252:L252"/>
    <mergeCell ref="M252:V252"/>
    <mergeCell ref="W252:Z252"/>
    <mergeCell ref="AA252:AJ252"/>
    <mergeCell ref="A246:B259"/>
    <mergeCell ref="C246:H246"/>
    <mergeCell ref="I246:AD246"/>
    <mergeCell ref="AE246:AH246"/>
    <mergeCell ref="AI246:AJ246"/>
    <mergeCell ref="C247:H247"/>
    <mergeCell ref="I247:AJ247"/>
    <mergeCell ref="C248:H250"/>
    <mergeCell ref="I248:J248"/>
    <mergeCell ref="K248:P248"/>
    <mergeCell ref="AD256:AH256"/>
    <mergeCell ref="AI256:AJ256"/>
    <mergeCell ref="I257:L257"/>
    <mergeCell ref="M257:O257"/>
    <mergeCell ref="P257:Q257"/>
    <mergeCell ref="R257:X257"/>
    <mergeCell ref="Y257:AJ257"/>
    <mergeCell ref="C255:H255"/>
    <mergeCell ref="I255:AJ255"/>
    <mergeCell ref="C256:H257"/>
    <mergeCell ref="I256:J256"/>
    <mergeCell ref="K256:O256"/>
    <mergeCell ref="P256:Q256"/>
    <mergeCell ref="R256:S256"/>
    <mergeCell ref="T256:X256"/>
    <mergeCell ref="Y256:Z256"/>
    <mergeCell ref="AA256:AC256"/>
    <mergeCell ref="D267:H267"/>
    <mergeCell ref="Q267:AA267"/>
    <mergeCell ref="C262:H262"/>
    <mergeCell ref="I262:AJ262"/>
    <mergeCell ref="C263:H263"/>
    <mergeCell ref="I263:AJ263"/>
    <mergeCell ref="D264:H264"/>
    <mergeCell ref="V264:AA264"/>
    <mergeCell ref="AB264:AJ264"/>
    <mergeCell ref="A260:B260"/>
    <mergeCell ref="C260:Q260"/>
    <mergeCell ref="R260:AD260"/>
    <mergeCell ref="AE260:AJ260"/>
    <mergeCell ref="C261:H261"/>
    <mergeCell ref="I261:AJ261"/>
    <mergeCell ref="C258:H258"/>
    <mergeCell ref="I258:O258"/>
    <mergeCell ref="P258:Q258"/>
    <mergeCell ref="R258:AJ258"/>
    <mergeCell ref="C259:H259"/>
    <mergeCell ref="I259:O259"/>
    <mergeCell ref="P259:Q259"/>
    <mergeCell ref="R259:W259"/>
    <mergeCell ref="X259:AD259"/>
    <mergeCell ref="AE259:AJ259"/>
    <mergeCell ref="C279:H279"/>
    <mergeCell ref="I279:L279"/>
    <mergeCell ref="M279:V279"/>
    <mergeCell ref="W279:Z279"/>
    <mergeCell ref="AA279:AJ279"/>
    <mergeCell ref="C280:H280"/>
    <mergeCell ref="I280:AJ280"/>
    <mergeCell ref="I275:J275"/>
    <mergeCell ref="K275:P275"/>
    <mergeCell ref="Q275:AJ275"/>
    <mergeCell ref="I276:AJ276"/>
    <mergeCell ref="I277:AJ277"/>
    <mergeCell ref="C278:H278"/>
    <mergeCell ref="I278:AJ278"/>
    <mergeCell ref="AB267:AJ267"/>
    <mergeCell ref="D268:H268"/>
    <mergeCell ref="A273:B286"/>
    <mergeCell ref="C273:H273"/>
    <mergeCell ref="I273:AD273"/>
    <mergeCell ref="AE273:AH273"/>
    <mergeCell ref="AI273:AJ273"/>
    <mergeCell ref="C274:H274"/>
    <mergeCell ref="I274:AJ274"/>
    <mergeCell ref="C275:H277"/>
    <mergeCell ref="C265:C268"/>
    <mergeCell ref="D265:H265"/>
    <mergeCell ref="Q265:U265"/>
    <mergeCell ref="V265:AA265"/>
    <mergeCell ref="AB265:AJ265"/>
    <mergeCell ref="D266:H266"/>
    <mergeCell ref="Q266:AA266"/>
    <mergeCell ref="AB266:AJ266"/>
    <mergeCell ref="Y283:Z283"/>
    <mergeCell ref="AA283:AC283"/>
    <mergeCell ref="AD283:AH283"/>
    <mergeCell ref="AI283:AJ283"/>
    <mergeCell ref="I284:L284"/>
    <mergeCell ref="M284:O284"/>
    <mergeCell ref="P284:Q284"/>
    <mergeCell ref="R284:X284"/>
    <mergeCell ref="Y284:AJ284"/>
    <mergeCell ref="C283:H284"/>
    <mergeCell ref="I283:J283"/>
    <mergeCell ref="K283:O283"/>
    <mergeCell ref="P283:Q283"/>
    <mergeCell ref="R283:S283"/>
    <mergeCell ref="T283:X283"/>
    <mergeCell ref="C281:H281"/>
    <mergeCell ref="I281:Y281"/>
    <mergeCell ref="Z281:AD281"/>
    <mergeCell ref="AE281:AJ281"/>
    <mergeCell ref="C282:H282"/>
    <mergeCell ref="I282:AJ282"/>
    <mergeCell ref="D294:H294"/>
    <mergeCell ref="Q294:AA294"/>
    <mergeCell ref="C289:H289"/>
    <mergeCell ref="I289:AJ289"/>
    <mergeCell ref="C290:H290"/>
    <mergeCell ref="I290:AJ290"/>
    <mergeCell ref="D291:H291"/>
    <mergeCell ref="V291:AA291"/>
    <mergeCell ref="AB291:AJ291"/>
    <mergeCell ref="A287:B287"/>
    <mergeCell ref="C287:Q287"/>
    <mergeCell ref="R287:AD287"/>
    <mergeCell ref="AE287:AJ287"/>
    <mergeCell ref="C288:H288"/>
    <mergeCell ref="I288:AJ288"/>
    <mergeCell ref="C285:H285"/>
    <mergeCell ref="I285:O285"/>
    <mergeCell ref="P285:Q285"/>
    <mergeCell ref="R285:AJ285"/>
    <mergeCell ref="C286:H286"/>
    <mergeCell ref="I286:O286"/>
    <mergeCell ref="P286:Q286"/>
    <mergeCell ref="R286:W286"/>
    <mergeCell ref="X286:AD286"/>
    <mergeCell ref="AE286:AJ286"/>
    <mergeCell ref="C306:H306"/>
    <mergeCell ref="I306:L306"/>
    <mergeCell ref="M306:V306"/>
    <mergeCell ref="W306:Z306"/>
    <mergeCell ref="AA306:AJ306"/>
    <mergeCell ref="C307:H307"/>
    <mergeCell ref="I307:AJ307"/>
    <mergeCell ref="I302:J302"/>
    <mergeCell ref="K302:P302"/>
    <mergeCell ref="Q302:AJ302"/>
    <mergeCell ref="I303:AJ303"/>
    <mergeCell ref="I304:AJ304"/>
    <mergeCell ref="C305:H305"/>
    <mergeCell ref="I305:AJ305"/>
    <mergeCell ref="AB294:AJ294"/>
    <mergeCell ref="D295:H295"/>
    <mergeCell ref="A300:B313"/>
    <mergeCell ref="C300:H300"/>
    <mergeCell ref="I300:AD300"/>
    <mergeCell ref="AE300:AH300"/>
    <mergeCell ref="AI300:AJ300"/>
    <mergeCell ref="C301:H301"/>
    <mergeCell ref="I301:AJ301"/>
    <mergeCell ref="C302:H304"/>
    <mergeCell ref="C292:C295"/>
    <mergeCell ref="D292:H292"/>
    <mergeCell ref="Q292:U292"/>
    <mergeCell ref="V292:AA292"/>
    <mergeCell ref="AB292:AJ292"/>
    <mergeCell ref="D293:H293"/>
    <mergeCell ref="Q293:AA293"/>
    <mergeCell ref="AB293:AJ293"/>
    <mergeCell ref="Y310:Z310"/>
    <mergeCell ref="AA310:AC310"/>
    <mergeCell ref="AD310:AH310"/>
    <mergeCell ref="AI310:AJ310"/>
    <mergeCell ref="I311:L311"/>
    <mergeCell ref="M311:O311"/>
    <mergeCell ref="P311:Q311"/>
    <mergeCell ref="R311:X311"/>
    <mergeCell ref="Y311:AJ311"/>
    <mergeCell ref="C310:H311"/>
    <mergeCell ref="I310:J310"/>
    <mergeCell ref="K310:O310"/>
    <mergeCell ref="P310:Q310"/>
    <mergeCell ref="R310:S310"/>
    <mergeCell ref="T310:X310"/>
    <mergeCell ref="C308:H308"/>
    <mergeCell ref="I308:Y308"/>
    <mergeCell ref="Z308:AD308"/>
    <mergeCell ref="AE308:AJ308"/>
    <mergeCell ref="C309:H309"/>
    <mergeCell ref="I309:AJ309"/>
    <mergeCell ref="C316:H316"/>
    <mergeCell ref="I316:AJ316"/>
    <mergeCell ref="C317:H317"/>
    <mergeCell ref="I317:AJ317"/>
    <mergeCell ref="D318:H318"/>
    <mergeCell ref="V318:AA318"/>
    <mergeCell ref="AB318:AJ318"/>
    <mergeCell ref="A314:B314"/>
    <mergeCell ref="C314:Q314"/>
    <mergeCell ref="R314:AD314"/>
    <mergeCell ref="AE314:AJ314"/>
    <mergeCell ref="C315:H315"/>
    <mergeCell ref="I315:AJ315"/>
    <mergeCell ref="C312:H312"/>
    <mergeCell ref="I312:O312"/>
    <mergeCell ref="P312:Q312"/>
    <mergeCell ref="R312:AJ312"/>
    <mergeCell ref="C313:H313"/>
    <mergeCell ref="I313:O313"/>
    <mergeCell ref="P313:Q313"/>
    <mergeCell ref="R313:W313"/>
    <mergeCell ref="X313:AD313"/>
    <mergeCell ref="AE313:AJ313"/>
    <mergeCell ref="AB321:AJ321"/>
    <mergeCell ref="D322:H322"/>
    <mergeCell ref="AG327:AJ327"/>
    <mergeCell ref="Y329:AA329"/>
    <mergeCell ref="AB329:AD329"/>
    <mergeCell ref="AE329:AG329"/>
    <mergeCell ref="AH329:AJ329"/>
    <mergeCell ref="C319:C322"/>
    <mergeCell ref="D319:H319"/>
    <mergeCell ref="Q319:U319"/>
    <mergeCell ref="V319:AA319"/>
    <mergeCell ref="AB319:AJ319"/>
    <mergeCell ref="D320:H320"/>
    <mergeCell ref="Q320:AA320"/>
    <mergeCell ref="AB320:AJ320"/>
    <mergeCell ref="D321:H321"/>
    <mergeCell ref="Q321:AA321"/>
    <mergeCell ref="C337:H337"/>
    <mergeCell ref="I337:AJ337"/>
    <mergeCell ref="C338:H338"/>
    <mergeCell ref="I338:Y338"/>
    <mergeCell ref="Z338:AD338"/>
    <mergeCell ref="AE338:AJ338"/>
    <mergeCell ref="Q332:AJ332"/>
    <mergeCell ref="I333:AJ333"/>
    <mergeCell ref="I334:AJ334"/>
    <mergeCell ref="C335:H335"/>
    <mergeCell ref="I335:AJ335"/>
    <mergeCell ref="C336:H336"/>
    <mergeCell ref="I336:L336"/>
    <mergeCell ref="M336:V336"/>
    <mergeCell ref="W336:Z336"/>
    <mergeCell ref="AA336:AJ336"/>
    <mergeCell ref="A330:B343"/>
    <mergeCell ref="C330:H330"/>
    <mergeCell ref="I330:AD330"/>
    <mergeCell ref="AE330:AH330"/>
    <mergeCell ref="AI330:AJ330"/>
    <mergeCell ref="C331:H331"/>
    <mergeCell ref="I331:AJ331"/>
    <mergeCell ref="C332:H334"/>
    <mergeCell ref="I332:J332"/>
    <mergeCell ref="K332:P332"/>
    <mergeCell ref="AD340:AH340"/>
    <mergeCell ref="AI340:AJ340"/>
    <mergeCell ref="I341:L341"/>
    <mergeCell ref="M341:O341"/>
    <mergeCell ref="P341:Q341"/>
    <mergeCell ref="R341:X341"/>
    <mergeCell ref="Y341:AJ341"/>
    <mergeCell ref="C339:H339"/>
    <mergeCell ref="I339:AJ339"/>
    <mergeCell ref="C340:H341"/>
    <mergeCell ref="I340:J340"/>
    <mergeCell ref="K340:O340"/>
    <mergeCell ref="P340:Q340"/>
    <mergeCell ref="R340:S340"/>
    <mergeCell ref="T340:X340"/>
    <mergeCell ref="Y340:Z340"/>
    <mergeCell ref="AA340:AC340"/>
    <mergeCell ref="D351:H351"/>
    <mergeCell ref="Q351:AA351"/>
    <mergeCell ref="C346:H346"/>
    <mergeCell ref="I346:AJ346"/>
    <mergeCell ref="C347:H347"/>
    <mergeCell ref="I347:AJ347"/>
    <mergeCell ref="D348:H348"/>
    <mergeCell ref="V348:AA348"/>
    <mergeCell ref="AB348:AJ348"/>
    <mergeCell ref="A344:B344"/>
    <mergeCell ref="C344:Q344"/>
    <mergeCell ref="R344:AD344"/>
    <mergeCell ref="AE344:AJ344"/>
    <mergeCell ref="C345:H345"/>
    <mergeCell ref="I345:AJ345"/>
    <mergeCell ref="C342:H342"/>
    <mergeCell ref="I342:O342"/>
    <mergeCell ref="P342:Q342"/>
    <mergeCell ref="R342:AJ342"/>
    <mergeCell ref="C343:H343"/>
    <mergeCell ref="I343:O343"/>
    <mergeCell ref="P343:Q343"/>
    <mergeCell ref="R343:W343"/>
    <mergeCell ref="X343:AD343"/>
    <mergeCell ref="AE343:AJ343"/>
    <mergeCell ref="C363:H363"/>
    <mergeCell ref="I363:L363"/>
    <mergeCell ref="M363:V363"/>
    <mergeCell ref="W363:Z363"/>
    <mergeCell ref="AA363:AJ363"/>
    <mergeCell ref="C364:H364"/>
    <mergeCell ref="I364:AJ364"/>
    <mergeCell ref="I359:J359"/>
    <mergeCell ref="K359:P359"/>
    <mergeCell ref="Q359:AJ359"/>
    <mergeCell ref="I360:AJ360"/>
    <mergeCell ref="I361:AJ361"/>
    <mergeCell ref="C362:H362"/>
    <mergeCell ref="I362:AJ362"/>
    <mergeCell ref="AB351:AJ351"/>
    <mergeCell ref="D352:H352"/>
    <mergeCell ref="A357:B370"/>
    <mergeCell ref="C357:H357"/>
    <mergeCell ref="I357:AD357"/>
    <mergeCell ref="AE357:AH357"/>
    <mergeCell ref="AI357:AJ357"/>
    <mergeCell ref="C358:H358"/>
    <mergeCell ref="I358:AJ358"/>
    <mergeCell ref="C359:H361"/>
    <mergeCell ref="C349:C352"/>
    <mergeCell ref="D349:H349"/>
    <mergeCell ref="Q349:U349"/>
    <mergeCell ref="V349:AA349"/>
    <mergeCell ref="AB349:AJ349"/>
    <mergeCell ref="D350:H350"/>
    <mergeCell ref="Q350:AA350"/>
    <mergeCell ref="AB350:AJ350"/>
    <mergeCell ref="Y367:Z367"/>
    <mergeCell ref="AA367:AC367"/>
    <mergeCell ref="AD367:AH367"/>
    <mergeCell ref="AI367:AJ367"/>
    <mergeCell ref="I368:L368"/>
    <mergeCell ref="M368:O368"/>
    <mergeCell ref="P368:Q368"/>
    <mergeCell ref="R368:X368"/>
    <mergeCell ref="Y368:AJ368"/>
    <mergeCell ref="C367:H368"/>
    <mergeCell ref="I367:J367"/>
    <mergeCell ref="K367:O367"/>
    <mergeCell ref="P367:Q367"/>
    <mergeCell ref="R367:S367"/>
    <mergeCell ref="T367:X367"/>
    <mergeCell ref="C365:H365"/>
    <mergeCell ref="I365:Y365"/>
    <mergeCell ref="Z365:AD365"/>
    <mergeCell ref="AE365:AJ365"/>
    <mergeCell ref="C366:H366"/>
    <mergeCell ref="I366:AJ366"/>
    <mergeCell ref="D378:H378"/>
    <mergeCell ref="Q378:AA378"/>
    <mergeCell ref="C373:H373"/>
    <mergeCell ref="I373:AJ373"/>
    <mergeCell ref="C374:H374"/>
    <mergeCell ref="I374:AJ374"/>
    <mergeCell ref="D375:H375"/>
    <mergeCell ref="V375:AA375"/>
    <mergeCell ref="AB375:AJ375"/>
    <mergeCell ref="A371:B371"/>
    <mergeCell ref="C371:Q371"/>
    <mergeCell ref="R371:AD371"/>
    <mergeCell ref="AE371:AJ371"/>
    <mergeCell ref="C372:H372"/>
    <mergeCell ref="I372:AJ372"/>
    <mergeCell ref="C369:H369"/>
    <mergeCell ref="I369:O369"/>
    <mergeCell ref="P369:Q369"/>
    <mergeCell ref="R369:AJ369"/>
    <mergeCell ref="C370:H370"/>
    <mergeCell ref="I370:O370"/>
    <mergeCell ref="P370:Q370"/>
    <mergeCell ref="R370:W370"/>
    <mergeCell ref="X370:AD370"/>
    <mergeCell ref="AE370:AJ370"/>
    <mergeCell ref="C390:H390"/>
    <mergeCell ref="I390:L390"/>
    <mergeCell ref="M390:V390"/>
    <mergeCell ref="W390:Z390"/>
    <mergeCell ref="AA390:AJ390"/>
    <mergeCell ref="C391:H391"/>
    <mergeCell ref="I391:AJ391"/>
    <mergeCell ref="I386:J386"/>
    <mergeCell ref="K386:P386"/>
    <mergeCell ref="Q386:AJ386"/>
    <mergeCell ref="I387:AJ387"/>
    <mergeCell ref="I388:AJ388"/>
    <mergeCell ref="C389:H389"/>
    <mergeCell ref="I389:AJ389"/>
    <mergeCell ref="AB378:AJ378"/>
    <mergeCell ref="D379:H379"/>
    <mergeCell ref="A384:B397"/>
    <mergeCell ref="C384:H384"/>
    <mergeCell ref="I384:AD384"/>
    <mergeCell ref="AE384:AH384"/>
    <mergeCell ref="AI384:AJ384"/>
    <mergeCell ref="C385:H385"/>
    <mergeCell ref="I385:AJ385"/>
    <mergeCell ref="C386:H388"/>
    <mergeCell ref="C376:C379"/>
    <mergeCell ref="D376:H376"/>
    <mergeCell ref="Q376:U376"/>
    <mergeCell ref="V376:AA376"/>
    <mergeCell ref="AB376:AJ376"/>
    <mergeCell ref="D377:H377"/>
    <mergeCell ref="Q377:AA377"/>
    <mergeCell ref="AB377:AJ377"/>
    <mergeCell ref="Y394:Z394"/>
    <mergeCell ref="AA394:AC394"/>
    <mergeCell ref="AD394:AH394"/>
    <mergeCell ref="AI394:AJ394"/>
    <mergeCell ref="I395:L395"/>
    <mergeCell ref="M395:O395"/>
    <mergeCell ref="P395:Q395"/>
    <mergeCell ref="R395:X395"/>
    <mergeCell ref="Y395:AJ395"/>
    <mergeCell ref="C394:H395"/>
    <mergeCell ref="I394:J394"/>
    <mergeCell ref="K394:O394"/>
    <mergeCell ref="P394:Q394"/>
    <mergeCell ref="R394:S394"/>
    <mergeCell ref="T394:X394"/>
    <mergeCell ref="C392:H392"/>
    <mergeCell ref="I392:Y392"/>
    <mergeCell ref="Z392:AD392"/>
    <mergeCell ref="AE392:AJ392"/>
    <mergeCell ref="C393:H393"/>
    <mergeCell ref="I393:AJ393"/>
    <mergeCell ref="C400:H400"/>
    <mergeCell ref="I400:AJ400"/>
    <mergeCell ref="C401:H401"/>
    <mergeCell ref="I401:AJ401"/>
    <mergeCell ref="D402:H402"/>
    <mergeCell ref="V402:AA402"/>
    <mergeCell ref="AB402:AJ402"/>
    <mergeCell ref="A398:B398"/>
    <mergeCell ref="C398:Q398"/>
    <mergeCell ref="R398:AD398"/>
    <mergeCell ref="AE398:AJ398"/>
    <mergeCell ref="C399:H399"/>
    <mergeCell ref="I399:AJ399"/>
    <mergeCell ref="C396:H396"/>
    <mergeCell ref="I396:O396"/>
    <mergeCell ref="P396:Q396"/>
    <mergeCell ref="R396:AJ396"/>
    <mergeCell ref="C397:H397"/>
    <mergeCell ref="I397:O397"/>
    <mergeCell ref="P397:Q397"/>
    <mergeCell ref="R397:W397"/>
    <mergeCell ref="X397:AD397"/>
    <mergeCell ref="AE397:AJ397"/>
    <mergeCell ref="AB405:AJ405"/>
    <mergeCell ref="D406:H406"/>
    <mergeCell ref="AG411:AJ411"/>
    <mergeCell ref="Y413:AA413"/>
    <mergeCell ref="AB413:AD413"/>
    <mergeCell ref="AE413:AG413"/>
    <mergeCell ref="AH413:AJ413"/>
    <mergeCell ref="C403:C406"/>
    <mergeCell ref="D403:H403"/>
    <mergeCell ref="Q403:U403"/>
    <mergeCell ref="V403:AA403"/>
    <mergeCell ref="AB403:AJ403"/>
    <mergeCell ref="D404:H404"/>
    <mergeCell ref="Q404:AA404"/>
    <mergeCell ref="AB404:AJ404"/>
    <mergeCell ref="D405:H405"/>
    <mergeCell ref="Q405:AA405"/>
    <mergeCell ref="C421:H421"/>
    <mergeCell ref="I421:AJ421"/>
    <mergeCell ref="C422:H422"/>
    <mergeCell ref="I422:Y422"/>
    <mergeCell ref="Z422:AD422"/>
    <mergeCell ref="AE422:AJ422"/>
    <mergeCell ref="Q416:AJ416"/>
    <mergeCell ref="I417:AJ417"/>
    <mergeCell ref="I418:AJ418"/>
    <mergeCell ref="C419:H419"/>
    <mergeCell ref="I419:AJ419"/>
    <mergeCell ref="C420:H420"/>
    <mergeCell ref="I420:L420"/>
    <mergeCell ref="M420:V420"/>
    <mergeCell ref="W420:Z420"/>
    <mergeCell ref="AA420:AJ420"/>
    <mergeCell ref="A414:B427"/>
    <mergeCell ref="C414:H414"/>
    <mergeCell ref="I414:AD414"/>
    <mergeCell ref="AE414:AH414"/>
    <mergeCell ref="AI414:AJ414"/>
    <mergeCell ref="C415:H415"/>
    <mergeCell ref="I415:AJ415"/>
    <mergeCell ref="C416:H418"/>
    <mergeCell ref="I416:J416"/>
    <mergeCell ref="K416:P416"/>
    <mergeCell ref="AD424:AH424"/>
    <mergeCell ref="AI424:AJ424"/>
    <mergeCell ref="I425:L425"/>
    <mergeCell ref="M425:O425"/>
    <mergeCell ref="P425:Q425"/>
    <mergeCell ref="R425:X425"/>
    <mergeCell ref="Y425:AJ425"/>
    <mergeCell ref="C423:H423"/>
    <mergeCell ref="I423:AJ423"/>
    <mergeCell ref="C424:H425"/>
    <mergeCell ref="I424:J424"/>
    <mergeCell ref="K424:O424"/>
    <mergeCell ref="P424:Q424"/>
    <mergeCell ref="R424:S424"/>
    <mergeCell ref="T424:X424"/>
    <mergeCell ref="Y424:Z424"/>
    <mergeCell ref="AA424:AC424"/>
    <mergeCell ref="D435:H435"/>
    <mergeCell ref="Q435:AA435"/>
    <mergeCell ref="C430:H430"/>
    <mergeCell ref="I430:AJ430"/>
    <mergeCell ref="C431:H431"/>
    <mergeCell ref="I431:AJ431"/>
    <mergeCell ref="D432:H432"/>
    <mergeCell ref="V432:AA432"/>
    <mergeCell ref="AB432:AJ432"/>
    <mergeCell ref="A428:B428"/>
    <mergeCell ref="C428:Q428"/>
    <mergeCell ref="R428:AD428"/>
    <mergeCell ref="AE428:AJ428"/>
    <mergeCell ref="C429:H429"/>
    <mergeCell ref="I429:AJ429"/>
    <mergeCell ref="C426:H426"/>
    <mergeCell ref="I426:O426"/>
    <mergeCell ref="P426:Q426"/>
    <mergeCell ref="R426:AJ426"/>
    <mergeCell ref="C427:H427"/>
    <mergeCell ref="I427:O427"/>
    <mergeCell ref="P427:Q427"/>
    <mergeCell ref="R427:W427"/>
    <mergeCell ref="X427:AD427"/>
    <mergeCell ref="AE427:AJ427"/>
    <mergeCell ref="C447:H447"/>
    <mergeCell ref="I447:L447"/>
    <mergeCell ref="M447:V447"/>
    <mergeCell ref="W447:Z447"/>
    <mergeCell ref="AA447:AJ447"/>
    <mergeCell ref="C448:H448"/>
    <mergeCell ref="I448:AJ448"/>
    <mergeCell ref="I443:J443"/>
    <mergeCell ref="K443:P443"/>
    <mergeCell ref="Q443:AJ443"/>
    <mergeCell ref="I444:AJ444"/>
    <mergeCell ref="I445:AJ445"/>
    <mergeCell ref="C446:H446"/>
    <mergeCell ref="I446:AJ446"/>
    <mergeCell ref="AB435:AJ435"/>
    <mergeCell ref="D436:H436"/>
    <mergeCell ref="A441:B454"/>
    <mergeCell ref="C441:H441"/>
    <mergeCell ref="I441:AD441"/>
    <mergeCell ref="AE441:AH441"/>
    <mergeCell ref="AI441:AJ441"/>
    <mergeCell ref="C442:H442"/>
    <mergeCell ref="I442:AJ442"/>
    <mergeCell ref="C443:H445"/>
    <mergeCell ref="C433:C436"/>
    <mergeCell ref="D433:H433"/>
    <mergeCell ref="Q433:U433"/>
    <mergeCell ref="V433:AA433"/>
    <mergeCell ref="AB433:AJ433"/>
    <mergeCell ref="D434:H434"/>
    <mergeCell ref="Q434:AA434"/>
    <mergeCell ref="AB434:AJ434"/>
    <mergeCell ref="Y451:Z451"/>
    <mergeCell ref="AA451:AC451"/>
    <mergeCell ref="AD451:AH451"/>
    <mergeCell ref="AI451:AJ451"/>
    <mergeCell ref="I452:L452"/>
    <mergeCell ref="M452:O452"/>
    <mergeCell ref="P452:Q452"/>
    <mergeCell ref="R452:X452"/>
    <mergeCell ref="Y452:AJ452"/>
    <mergeCell ref="C451:H452"/>
    <mergeCell ref="I451:J451"/>
    <mergeCell ref="K451:O451"/>
    <mergeCell ref="P451:Q451"/>
    <mergeCell ref="R451:S451"/>
    <mergeCell ref="T451:X451"/>
    <mergeCell ref="C449:H449"/>
    <mergeCell ref="I449:Y449"/>
    <mergeCell ref="Z449:AD449"/>
    <mergeCell ref="AE449:AJ449"/>
    <mergeCell ref="C450:H450"/>
    <mergeCell ref="I450:AJ450"/>
    <mergeCell ref="D462:H462"/>
    <mergeCell ref="Q462:AA462"/>
    <mergeCell ref="C457:H457"/>
    <mergeCell ref="I457:AJ457"/>
    <mergeCell ref="C458:H458"/>
    <mergeCell ref="I458:AJ458"/>
    <mergeCell ref="D459:H459"/>
    <mergeCell ref="V459:AA459"/>
    <mergeCell ref="AB459:AJ459"/>
    <mergeCell ref="A455:B455"/>
    <mergeCell ref="C455:Q455"/>
    <mergeCell ref="R455:AD455"/>
    <mergeCell ref="AE455:AJ455"/>
    <mergeCell ref="C456:H456"/>
    <mergeCell ref="I456:AJ456"/>
    <mergeCell ref="C453:H453"/>
    <mergeCell ref="I453:O453"/>
    <mergeCell ref="P453:Q453"/>
    <mergeCell ref="R453:AJ453"/>
    <mergeCell ref="C454:H454"/>
    <mergeCell ref="I454:O454"/>
    <mergeCell ref="P454:Q454"/>
    <mergeCell ref="R454:W454"/>
    <mergeCell ref="X454:AD454"/>
    <mergeCell ref="AE454:AJ454"/>
    <mergeCell ref="C474:H474"/>
    <mergeCell ref="I474:L474"/>
    <mergeCell ref="M474:V474"/>
    <mergeCell ref="W474:Z474"/>
    <mergeCell ref="AA474:AJ474"/>
    <mergeCell ref="C475:H475"/>
    <mergeCell ref="I475:AJ475"/>
    <mergeCell ref="I470:J470"/>
    <mergeCell ref="K470:P470"/>
    <mergeCell ref="Q470:AJ470"/>
    <mergeCell ref="I471:AJ471"/>
    <mergeCell ref="I472:AJ472"/>
    <mergeCell ref="C473:H473"/>
    <mergeCell ref="I473:AJ473"/>
    <mergeCell ref="AB462:AJ462"/>
    <mergeCell ref="D463:H463"/>
    <mergeCell ref="A468:B481"/>
    <mergeCell ref="C468:H468"/>
    <mergeCell ref="I468:AD468"/>
    <mergeCell ref="AE468:AH468"/>
    <mergeCell ref="AI468:AJ468"/>
    <mergeCell ref="C469:H469"/>
    <mergeCell ref="I469:AJ469"/>
    <mergeCell ref="C470:H472"/>
    <mergeCell ref="C460:C463"/>
    <mergeCell ref="D460:H460"/>
    <mergeCell ref="Q460:U460"/>
    <mergeCell ref="V460:AA460"/>
    <mergeCell ref="AB460:AJ460"/>
    <mergeCell ref="D461:H461"/>
    <mergeCell ref="Q461:AA461"/>
    <mergeCell ref="AB461:AJ461"/>
    <mergeCell ref="Y478:Z478"/>
    <mergeCell ref="AA478:AC478"/>
    <mergeCell ref="AD478:AH478"/>
    <mergeCell ref="AI478:AJ478"/>
    <mergeCell ref="I479:L479"/>
    <mergeCell ref="M479:O479"/>
    <mergeCell ref="P479:Q479"/>
    <mergeCell ref="R479:X479"/>
    <mergeCell ref="Y479:AJ479"/>
    <mergeCell ref="C478:H479"/>
    <mergeCell ref="I478:J478"/>
    <mergeCell ref="K478:O478"/>
    <mergeCell ref="P478:Q478"/>
    <mergeCell ref="R478:S478"/>
    <mergeCell ref="T478:X478"/>
    <mergeCell ref="C476:H476"/>
    <mergeCell ref="I476:Y476"/>
    <mergeCell ref="Z476:AD476"/>
    <mergeCell ref="AE476:AJ476"/>
    <mergeCell ref="C477:H477"/>
    <mergeCell ref="I477:AJ477"/>
    <mergeCell ref="C484:H484"/>
    <mergeCell ref="I484:AJ484"/>
    <mergeCell ref="C485:H485"/>
    <mergeCell ref="I485:AJ485"/>
    <mergeCell ref="D486:H486"/>
    <mergeCell ref="V486:AA486"/>
    <mergeCell ref="AB486:AJ486"/>
    <mergeCell ref="A482:B482"/>
    <mergeCell ref="C482:Q482"/>
    <mergeCell ref="R482:AD482"/>
    <mergeCell ref="AE482:AJ482"/>
    <mergeCell ref="C483:H483"/>
    <mergeCell ref="I483:AJ483"/>
    <mergeCell ref="C480:H480"/>
    <mergeCell ref="I480:O480"/>
    <mergeCell ref="P480:Q480"/>
    <mergeCell ref="R480:AJ480"/>
    <mergeCell ref="C481:H481"/>
    <mergeCell ref="I481:O481"/>
    <mergeCell ref="P481:Q481"/>
    <mergeCell ref="R481:W481"/>
    <mergeCell ref="X481:AD481"/>
    <mergeCell ref="AE481:AJ481"/>
    <mergeCell ref="AB489:AJ489"/>
    <mergeCell ref="D490:H490"/>
    <mergeCell ref="AG495:AJ495"/>
    <mergeCell ref="Y497:AA497"/>
    <mergeCell ref="AB497:AD497"/>
    <mergeCell ref="AE497:AG497"/>
    <mergeCell ref="AH497:AJ497"/>
    <mergeCell ref="C487:C490"/>
    <mergeCell ref="D487:H487"/>
    <mergeCell ref="Q487:U487"/>
    <mergeCell ref="V487:AA487"/>
    <mergeCell ref="AB487:AJ487"/>
    <mergeCell ref="D488:H488"/>
    <mergeCell ref="Q488:AA488"/>
    <mergeCell ref="AB488:AJ488"/>
    <mergeCell ref="D489:H489"/>
    <mergeCell ref="Q489:AA489"/>
    <mergeCell ref="C505:H505"/>
    <mergeCell ref="I505:AJ505"/>
    <mergeCell ref="C506:H506"/>
    <mergeCell ref="I506:Y506"/>
    <mergeCell ref="Z506:AD506"/>
    <mergeCell ref="AE506:AJ506"/>
    <mergeCell ref="Q500:AJ500"/>
    <mergeCell ref="I501:AJ501"/>
    <mergeCell ref="I502:AJ502"/>
    <mergeCell ref="C503:H503"/>
    <mergeCell ref="I503:AJ503"/>
    <mergeCell ref="C504:H504"/>
    <mergeCell ref="I504:L504"/>
    <mergeCell ref="M504:V504"/>
    <mergeCell ref="W504:Z504"/>
    <mergeCell ref="AA504:AJ504"/>
    <mergeCell ref="A498:B511"/>
    <mergeCell ref="C498:H498"/>
    <mergeCell ref="I498:AD498"/>
    <mergeCell ref="AE498:AH498"/>
    <mergeCell ref="AI498:AJ498"/>
    <mergeCell ref="C499:H499"/>
    <mergeCell ref="I499:AJ499"/>
    <mergeCell ref="C500:H502"/>
    <mergeCell ref="I500:J500"/>
    <mergeCell ref="K500:P500"/>
    <mergeCell ref="AD508:AH508"/>
    <mergeCell ref="AI508:AJ508"/>
    <mergeCell ref="I509:L509"/>
    <mergeCell ref="M509:O509"/>
    <mergeCell ref="P509:Q509"/>
    <mergeCell ref="R509:X509"/>
    <mergeCell ref="Y509:AJ509"/>
    <mergeCell ref="C507:H507"/>
    <mergeCell ref="I507:AJ507"/>
    <mergeCell ref="C508:H509"/>
    <mergeCell ref="I508:J508"/>
    <mergeCell ref="K508:O508"/>
    <mergeCell ref="P508:Q508"/>
    <mergeCell ref="R508:S508"/>
    <mergeCell ref="T508:X508"/>
    <mergeCell ref="Y508:Z508"/>
    <mergeCell ref="AA508:AC508"/>
    <mergeCell ref="D519:H519"/>
    <mergeCell ref="Q519:AA519"/>
    <mergeCell ref="C514:H514"/>
    <mergeCell ref="I514:AJ514"/>
    <mergeCell ref="C515:H515"/>
    <mergeCell ref="I515:AJ515"/>
    <mergeCell ref="D516:H516"/>
    <mergeCell ref="V516:AA516"/>
    <mergeCell ref="AB516:AJ516"/>
    <mergeCell ref="A512:B512"/>
    <mergeCell ref="C512:Q512"/>
    <mergeCell ref="R512:AD512"/>
    <mergeCell ref="AE512:AJ512"/>
    <mergeCell ref="C513:H513"/>
    <mergeCell ref="I513:AJ513"/>
    <mergeCell ref="C510:H510"/>
    <mergeCell ref="I510:O510"/>
    <mergeCell ref="P510:Q510"/>
    <mergeCell ref="R510:AJ510"/>
    <mergeCell ref="C511:H511"/>
    <mergeCell ref="I511:O511"/>
    <mergeCell ref="P511:Q511"/>
    <mergeCell ref="R511:W511"/>
    <mergeCell ref="X511:AD511"/>
    <mergeCell ref="AE511:AJ511"/>
    <mergeCell ref="C531:H531"/>
    <mergeCell ref="I531:L531"/>
    <mergeCell ref="M531:V531"/>
    <mergeCell ref="W531:Z531"/>
    <mergeCell ref="AA531:AJ531"/>
    <mergeCell ref="C532:H532"/>
    <mergeCell ref="I532:AJ532"/>
    <mergeCell ref="I527:J527"/>
    <mergeCell ref="K527:P527"/>
    <mergeCell ref="Q527:AJ527"/>
    <mergeCell ref="I528:AJ528"/>
    <mergeCell ref="I529:AJ529"/>
    <mergeCell ref="C530:H530"/>
    <mergeCell ref="I530:AJ530"/>
    <mergeCell ref="AB519:AJ519"/>
    <mergeCell ref="D520:H520"/>
    <mergeCell ref="A525:B538"/>
    <mergeCell ref="C525:H525"/>
    <mergeCell ref="I525:AD525"/>
    <mergeCell ref="AE525:AH525"/>
    <mergeCell ref="AI525:AJ525"/>
    <mergeCell ref="C526:H526"/>
    <mergeCell ref="I526:AJ526"/>
    <mergeCell ref="C527:H529"/>
    <mergeCell ref="C517:C520"/>
    <mergeCell ref="D517:H517"/>
    <mergeCell ref="Q517:U517"/>
    <mergeCell ref="V517:AA517"/>
    <mergeCell ref="AB517:AJ517"/>
    <mergeCell ref="D518:H518"/>
    <mergeCell ref="Q518:AA518"/>
    <mergeCell ref="AB518:AJ518"/>
    <mergeCell ref="Y535:Z535"/>
    <mergeCell ref="AA535:AC535"/>
    <mergeCell ref="AD535:AH535"/>
    <mergeCell ref="AI535:AJ535"/>
    <mergeCell ref="I536:L536"/>
    <mergeCell ref="M536:O536"/>
    <mergeCell ref="P536:Q536"/>
    <mergeCell ref="R536:X536"/>
    <mergeCell ref="Y536:AJ536"/>
    <mergeCell ref="C535:H536"/>
    <mergeCell ref="I535:J535"/>
    <mergeCell ref="K535:O535"/>
    <mergeCell ref="P535:Q535"/>
    <mergeCell ref="R535:S535"/>
    <mergeCell ref="T535:X535"/>
    <mergeCell ref="C533:H533"/>
    <mergeCell ref="I533:Y533"/>
    <mergeCell ref="Z533:AD533"/>
    <mergeCell ref="AE533:AJ533"/>
    <mergeCell ref="C534:H534"/>
    <mergeCell ref="I534:AJ534"/>
    <mergeCell ref="D546:H546"/>
    <mergeCell ref="Q546:AA546"/>
    <mergeCell ref="C541:H541"/>
    <mergeCell ref="I541:AJ541"/>
    <mergeCell ref="C542:H542"/>
    <mergeCell ref="I542:AJ542"/>
    <mergeCell ref="D543:H543"/>
    <mergeCell ref="V543:AA543"/>
    <mergeCell ref="AB543:AJ543"/>
    <mergeCell ref="A539:B539"/>
    <mergeCell ref="C539:Q539"/>
    <mergeCell ref="R539:AD539"/>
    <mergeCell ref="AE539:AJ539"/>
    <mergeCell ref="C540:H540"/>
    <mergeCell ref="I540:AJ540"/>
    <mergeCell ref="C537:H537"/>
    <mergeCell ref="I537:O537"/>
    <mergeCell ref="P537:Q537"/>
    <mergeCell ref="R537:AJ537"/>
    <mergeCell ref="C538:H538"/>
    <mergeCell ref="I538:O538"/>
    <mergeCell ref="P538:Q538"/>
    <mergeCell ref="R538:W538"/>
    <mergeCell ref="X538:AD538"/>
    <mergeCell ref="AE538:AJ538"/>
    <mergeCell ref="C558:H558"/>
    <mergeCell ref="I558:L558"/>
    <mergeCell ref="M558:V558"/>
    <mergeCell ref="W558:Z558"/>
    <mergeCell ref="AA558:AJ558"/>
    <mergeCell ref="C559:H559"/>
    <mergeCell ref="I559:AJ559"/>
    <mergeCell ref="I554:J554"/>
    <mergeCell ref="K554:P554"/>
    <mergeCell ref="Q554:AJ554"/>
    <mergeCell ref="I555:AJ555"/>
    <mergeCell ref="I556:AJ556"/>
    <mergeCell ref="C557:H557"/>
    <mergeCell ref="I557:AJ557"/>
    <mergeCell ref="AB546:AJ546"/>
    <mergeCell ref="D547:H547"/>
    <mergeCell ref="A552:B565"/>
    <mergeCell ref="C552:H552"/>
    <mergeCell ref="I552:AD552"/>
    <mergeCell ref="AE552:AH552"/>
    <mergeCell ref="AI552:AJ552"/>
    <mergeCell ref="C553:H553"/>
    <mergeCell ref="I553:AJ553"/>
    <mergeCell ref="C554:H556"/>
    <mergeCell ref="C544:C547"/>
    <mergeCell ref="D544:H544"/>
    <mergeCell ref="Q544:U544"/>
    <mergeCell ref="V544:AA544"/>
    <mergeCell ref="AB544:AJ544"/>
    <mergeCell ref="D545:H545"/>
    <mergeCell ref="Q545:AA545"/>
    <mergeCell ref="AB545:AJ545"/>
    <mergeCell ref="Y562:Z562"/>
    <mergeCell ref="AA562:AC562"/>
    <mergeCell ref="AD562:AH562"/>
    <mergeCell ref="AI562:AJ562"/>
    <mergeCell ref="I563:L563"/>
    <mergeCell ref="M563:O563"/>
    <mergeCell ref="P563:Q563"/>
    <mergeCell ref="R563:X563"/>
    <mergeCell ref="Y563:AJ563"/>
    <mergeCell ref="C562:H563"/>
    <mergeCell ref="I562:J562"/>
    <mergeCell ref="K562:O562"/>
    <mergeCell ref="P562:Q562"/>
    <mergeCell ref="R562:S562"/>
    <mergeCell ref="T562:X562"/>
    <mergeCell ref="C560:H560"/>
    <mergeCell ref="I560:Y560"/>
    <mergeCell ref="Z560:AD560"/>
    <mergeCell ref="AE560:AJ560"/>
    <mergeCell ref="C561:H561"/>
    <mergeCell ref="I561:AJ561"/>
    <mergeCell ref="C568:H568"/>
    <mergeCell ref="I568:AJ568"/>
    <mergeCell ref="C569:H569"/>
    <mergeCell ref="I569:AJ569"/>
    <mergeCell ref="D570:H570"/>
    <mergeCell ref="V570:AA570"/>
    <mergeCell ref="AB570:AJ570"/>
    <mergeCell ref="A566:B566"/>
    <mergeCell ref="C566:Q566"/>
    <mergeCell ref="R566:AD566"/>
    <mergeCell ref="AE566:AJ566"/>
    <mergeCell ref="C567:H567"/>
    <mergeCell ref="I567:AJ567"/>
    <mergeCell ref="C564:H564"/>
    <mergeCell ref="I564:O564"/>
    <mergeCell ref="P564:Q564"/>
    <mergeCell ref="R564:AJ564"/>
    <mergeCell ref="C565:H565"/>
    <mergeCell ref="I565:O565"/>
    <mergeCell ref="P565:Q565"/>
    <mergeCell ref="R565:W565"/>
    <mergeCell ref="X565:AD565"/>
    <mergeCell ref="AE565:AJ565"/>
    <mergeCell ref="AB573:AJ573"/>
    <mergeCell ref="D574:H574"/>
    <mergeCell ref="AG579:AJ579"/>
    <mergeCell ref="Y581:AA581"/>
    <mergeCell ref="AB581:AD581"/>
    <mergeCell ref="AE581:AG581"/>
    <mergeCell ref="AH581:AJ581"/>
    <mergeCell ref="C571:C574"/>
    <mergeCell ref="D571:H571"/>
    <mergeCell ref="Q571:U571"/>
    <mergeCell ref="V571:AA571"/>
    <mergeCell ref="AB571:AJ571"/>
    <mergeCell ref="D572:H572"/>
    <mergeCell ref="Q572:AA572"/>
    <mergeCell ref="AB572:AJ572"/>
    <mergeCell ref="D573:H573"/>
    <mergeCell ref="Q573:AA573"/>
    <mergeCell ref="C589:H589"/>
    <mergeCell ref="I589:AJ589"/>
    <mergeCell ref="C590:H590"/>
    <mergeCell ref="I590:Y590"/>
    <mergeCell ref="Z590:AD590"/>
    <mergeCell ref="AE590:AJ590"/>
    <mergeCell ref="Q584:AJ584"/>
    <mergeCell ref="I585:AJ585"/>
    <mergeCell ref="I586:AJ586"/>
    <mergeCell ref="C587:H587"/>
    <mergeCell ref="I587:AJ587"/>
    <mergeCell ref="C588:H588"/>
    <mergeCell ref="I588:L588"/>
    <mergeCell ref="M588:V588"/>
    <mergeCell ref="W588:Z588"/>
    <mergeCell ref="AA588:AJ588"/>
    <mergeCell ref="A582:B595"/>
    <mergeCell ref="C582:H582"/>
    <mergeCell ref="I582:AD582"/>
    <mergeCell ref="AE582:AH582"/>
    <mergeCell ref="AI582:AJ582"/>
    <mergeCell ref="C583:H583"/>
    <mergeCell ref="I583:AJ583"/>
    <mergeCell ref="C584:H586"/>
    <mergeCell ref="I584:J584"/>
    <mergeCell ref="K584:P584"/>
    <mergeCell ref="AD592:AH592"/>
    <mergeCell ref="AI592:AJ592"/>
    <mergeCell ref="I593:L593"/>
    <mergeCell ref="M593:O593"/>
    <mergeCell ref="P593:Q593"/>
    <mergeCell ref="R593:X593"/>
    <mergeCell ref="Y593:AJ593"/>
    <mergeCell ref="C591:H591"/>
    <mergeCell ref="I591:AJ591"/>
    <mergeCell ref="C592:H593"/>
    <mergeCell ref="I592:J592"/>
    <mergeCell ref="K592:O592"/>
    <mergeCell ref="P592:Q592"/>
    <mergeCell ref="R592:S592"/>
    <mergeCell ref="T592:X592"/>
    <mergeCell ref="Y592:Z592"/>
    <mergeCell ref="AA592:AC592"/>
    <mergeCell ref="D603:H603"/>
    <mergeCell ref="Q603:AA603"/>
    <mergeCell ref="C598:H598"/>
    <mergeCell ref="I598:AJ598"/>
    <mergeCell ref="C599:H599"/>
    <mergeCell ref="I599:AJ599"/>
    <mergeCell ref="D600:H600"/>
    <mergeCell ref="V600:AA600"/>
    <mergeCell ref="AB600:AJ600"/>
    <mergeCell ref="A596:B596"/>
    <mergeCell ref="C596:Q596"/>
    <mergeCell ref="R596:AD596"/>
    <mergeCell ref="AE596:AJ596"/>
    <mergeCell ref="C597:H597"/>
    <mergeCell ref="I597:AJ597"/>
    <mergeCell ref="C594:H594"/>
    <mergeCell ref="I594:O594"/>
    <mergeCell ref="P594:Q594"/>
    <mergeCell ref="R594:AJ594"/>
    <mergeCell ref="C595:H595"/>
    <mergeCell ref="I595:O595"/>
    <mergeCell ref="P595:Q595"/>
    <mergeCell ref="R595:W595"/>
    <mergeCell ref="X595:AD595"/>
    <mergeCell ref="AE595:AJ595"/>
    <mergeCell ref="C615:H615"/>
    <mergeCell ref="I615:L615"/>
    <mergeCell ref="M615:V615"/>
    <mergeCell ref="W615:Z615"/>
    <mergeCell ref="AA615:AJ615"/>
    <mergeCell ref="C616:H616"/>
    <mergeCell ref="I616:AJ616"/>
    <mergeCell ref="I611:J611"/>
    <mergeCell ref="K611:P611"/>
    <mergeCell ref="Q611:AJ611"/>
    <mergeCell ref="I612:AJ612"/>
    <mergeCell ref="I613:AJ613"/>
    <mergeCell ref="C614:H614"/>
    <mergeCell ref="I614:AJ614"/>
    <mergeCell ref="AB603:AJ603"/>
    <mergeCell ref="D604:H604"/>
    <mergeCell ref="A609:B622"/>
    <mergeCell ref="C609:H609"/>
    <mergeCell ref="I609:AD609"/>
    <mergeCell ref="AE609:AH609"/>
    <mergeCell ref="AI609:AJ609"/>
    <mergeCell ref="C610:H610"/>
    <mergeCell ref="I610:AJ610"/>
    <mergeCell ref="C611:H613"/>
    <mergeCell ref="C601:C604"/>
    <mergeCell ref="D601:H601"/>
    <mergeCell ref="Q601:U601"/>
    <mergeCell ref="V601:AA601"/>
    <mergeCell ref="AB601:AJ601"/>
    <mergeCell ref="D602:H602"/>
    <mergeCell ref="Q602:AA602"/>
    <mergeCell ref="AB602:AJ602"/>
    <mergeCell ref="Y619:Z619"/>
    <mergeCell ref="AA619:AC619"/>
    <mergeCell ref="AD619:AH619"/>
    <mergeCell ref="AI619:AJ619"/>
    <mergeCell ref="I620:L620"/>
    <mergeCell ref="M620:O620"/>
    <mergeCell ref="P620:Q620"/>
    <mergeCell ref="R620:X620"/>
    <mergeCell ref="Y620:AJ620"/>
    <mergeCell ref="C619:H620"/>
    <mergeCell ref="I619:J619"/>
    <mergeCell ref="K619:O619"/>
    <mergeCell ref="P619:Q619"/>
    <mergeCell ref="R619:S619"/>
    <mergeCell ref="T619:X619"/>
    <mergeCell ref="C617:H617"/>
    <mergeCell ref="I617:Y617"/>
    <mergeCell ref="Z617:AD617"/>
    <mergeCell ref="AE617:AJ617"/>
    <mergeCell ref="C618:H618"/>
    <mergeCell ref="I618:AJ618"/>
    <mergeCell ref="D630:H630"/>
    <mergeCell ref="Q630:AA630"/>
    <mergeCell ref="C625:H625"/>
    <mergeCell ref="I625:AJ625"/>
    <mergeCell ref="C626:H626"/>
    <mergeCell ref="I626:AJ626"/>
    <mergeCell ref="D627:H627"/>
    <mergeCell ref="V627:AA627"/>
    <mergeCell ref="AB627:AJ627"/>
    <mergeCell ref="A623:B623"/>
    <mergeCell ref="C623:Q623"/>
    <mergeCell ref="R623:AD623"/>
    <mergeCell ref="AE623:AJ623"/>
    <mergeCell ref="C624:H624"/>
    <mergeCell ref="I624:AJ624"/>
    <mergeCell ref="C621:H621"/>
    <mergeCell ref="I621:O621"/>
    <mergeCell ref="P621:Q621"/>
    <mergeCell ref="R621:AJ621"/>
    <mergeCell ref="C622:H622"/>
    <mergeCell ref="I622:O622"/>
    <mergeCell ref="P622:Q622"/>
    <mergeCell ref="R622:W622"/>
    <mergeCell ref="X622:AD622"/>
    <mergeCell ref="AE622:AJ622"/>
    <mergeCell ref="C642:H642"/>
    <mergeCell ref="I642:L642"/>
    <mergeCell ref="M642:V642"/>
    <mergeCell ref="W642:Z642"/>
    <mergeCell ref="AA642:AJ642"/>
    <mergeCell ref="C643:H643"/>
    <mergeCell ref="I643:AJ643"/>
    <mergeCell ref="I638:J638"/>
    <mergeCell ref="K638:P638"/>
    <mergeCell ref="Q638:AJ638"/>
    <mergeCell ref="I639:AJ639"/>
    <mergeCell ref="I640:AJ640"/>
    <mergeCell ref="C641:H641"/>
    <mergeCell ref="I641:AJ641"/>
    <mergeCell ref="AB630:AJ630"/>
    <mergeCell ref="D631:H631"/>
    <mergeCell ref="A636:B649"/>
    <mergeCell ref="C636:H636"/>
    <mergeCell ref="I636:AD636"/>
    <mergeCell ref="AE636:AH636"/>
    <mergeCell ref="AI636:AJ636"/>
    <mergeCell ref="C637:H637"/>
    <mergeCell ref="I637:AJ637"/>
    <mergeCell ref="C638:H640"/>
    <mergeCell ref="C628:C631"/>
    <mergeCell ref="D628:H628"/>
    <mergeCell ref="Q628:U628"/>
    <mergeCell ref="V628:AA628"/>
    <mergeCell ref="AB628:AJ628"/>
    <mergeCell ref="D629:H629"/>
    <mergeCell ref="Q629:AA629"/>
    <mergeCell ref="AB629:AJ629"/>
    <mergeCell ref="Y646:Z646"/>
    <mergeCell ref="AA646:AC646"/>
    <mergeCell ref="AD646:AH646"/>
    <mergeCell ref="AI646:AJ646"/>
    <mergeCell ref="I647:L647"/>
    <mergeCell ref="M647:O647"/>
    <mergeCell ref="P647:Q647"/>
    <mergeCell ref="R647:X647"/>
    <mergeCell ref="Y647:AJ647"/>
    <mergeCell ref="C646:H647"/>
    <mergeCell ref="I646:J646"/>
    <mergeCell ref="K646:O646"/>
    <mergeCell ref="P646:Q646"/>
    <mergeCell ref="R646:S646"/>
    <mergeCell ref="T646:X646"/>
    <mergeCell ref="C644:H644"/>
    <mergeCell ref="I644:Y644"/>
    <mergeCell ref="Z644:AD644"/>
    <mergeCell ref="AE644:AJ644"/>
    <mergeCell ref="C645:H645"/>
    <mergeCell ref="I645:AJ645"/>
    <mergeCell ref="C652:H652"/>
    <mergeCell ref="I652:AJ652"/>
    <mergeCell ref="C653:H653"/>
    <mergeCell ref="I653:AJ653"/>
    <mergeCell ref="D654:H654"/>
    <mergeCell ref="V654:AA654"/>
    <mergeCell ref="AB654:AJ654"/>
    <mergeCell ref="A650:B650"/>
    <mergeCell ref="C650:Q650"/>
    <mergeCell ref="R650:AD650"/>
    <mergeCell ref="AE650:AJ650"/>
    <mergeCell ref="C651:H651"/>
    <mergeCell ref="I651:AJ651"/>
    <mergeCell ref="C648:H648"/>
    <mergeCell ref="I648:O648"/>
    <mergeCell ref="P648:Q648"/>
    <mergeCell ref="R648:AJ648"/>
    <mergeCell ref="C649:H649"/>
    <mergeCell ref="I649:O649"/>
    <mergeCell ref="P649:Q649"/>
    <mergeCell ref="R649:W649"/>
    <mergeCell ref="X649:AD649"/>
    <mergeCell ref="AE649:AJ649"/>
    <mergeCell ref="AB657:AJ657"/>
    <mergeCell ref="D658:H658"/>
    <mergeCell ref="AG663:AJ663"/>
    <mergeCell ref="Y665:AA665"/>
    <mergeCell ref="AB665:AD665"/>
    <mergeCell ref="AE665:AG665"/>
    <mergeCell ref="AH665:AJ665"/>
    <mergeCell ref="C655:C658"/>
    <mergeCell ref="D655:H655"/>
    <mergeCell ref="Q655:U655"/>
    <mergeCell ref="V655:AA655"/>
    <mergeCell ref="AB655:AJ655"/>
    <mergeCell ref="D656:H656"/>
    <mergeCell ref="Q656:AA656"/>
    <mergeCell ref="AB656:AJ656"/>
    <mergeCell ref="D657:H657"/>
    <mergeCell ref="Q657:AA657"/>
    <mergeCell ref="C673:H673"/>
    <mergeCell ref="I673:AJ673"/>
    <mergeCell ref="C674:H674"/>
    <mergeCell ref="I674:Y674"/>
    <mergeCell ref="Z674:AD674"/>
    <mergeCell ref="AE674:AJ674"/>
    <mergeCell ref="Q668:AJ668"/>
    <mergeCell ref="I669:AJ669"/>
    <mergeCell ref="I670:AJ670"/>
    <mergeCell ref="C671:H671"/>
    <mergeCell ref="I671:AJ671"/>
    <mergeCell ref="C672:H672"/>
    <mergeCell ref="I672:L672"/>
    <mergeCell ref="M672:V672"/>
    <mergeCell ref="W672:Z672"/>
    <mergeCell ref="AA672:AJ672"/>
    <mergeCell ref="A666:B679"/>
    <mergeCell ref="C666:H666"/>
    <mergeCell ref="I666:AD666"/>
    <mergeCell ref="AE666:AH666"/>
    <mergeCell ref="AI666:AJ666"/>
    <mergeCell ref="C667:H667"/>
    <mergeCell ref="I667:AJ667"/>
    <mergeCell ref="C668:H670"/>
    <mergeCell ref="I668:J668"/>
    <mergeCell ref="K668:P668"/>
    <mergeCell ref="AD676:AH676"/>
    <mergeCell ref="AI676:AJ676"/>
    <mergeCell ref="I677:L677"/>
    <mergeCell ref="M677:O677"/>
    <mergeCell ref="P677:Q677"/>
    <mergeCell ref="R677:X677"/>
    <mergeCell ref="Y677:AJ677"/>
    <mergeCell ref="C675:H675"/>
    <mergeCell ref="I675:AJ675"/>
    <mergeCell ref="C676:H677"/>
    <mergeCell ref="I676:J676"/>
    <mergeCell ref="K676:O676"/>
    <mergeCell ref="P676:Q676"/>
    <mergeCell ref="R676:S676"/>
    <mergeCell ref="T676:X676"/>
    <mergeCell ref="Y676:Z676"/>
    <mergeCell ref="AA676:AC676"/>
    <mergeCell ref="D687:H687"/>
    <mergeCell ref="Q687:AA687"/>
    <mergeCell ref="C682:H682"/>
    <mergeCell ref="I682:AJ682"/>
    <mergeCell ref="C683:H683"/>
    <mergeCell ref="I683:AJ683"/>
    <mergeCell ref="D684:H684"/>
    <mergeCell ref="V684:AA684"/>
    <mergeCell ref="AB684:AJ684"/>
    <mergeCell ref="A680:B680"/>
    <mergeCell ref="C680:Q680"/>
    <mergeCell ref="R680:AD680"/>
    <mergeCell ref="AE680:AJ680"/>
    <mergeCell ref="C681:H681"/>
    <mergeCell ref="I681:AJ681"/>
    <mergeCell ref="C678:H678"/>
    <mergeCell ref="I678:O678"/>
    <mergeCell ref="P678:Q678"/>
    <mergeCell ref="R678:AJ678"/>
    <mergeCell ref="C679:H679"/>
    <mergeCell ref="I679:O679"/>
    <mergeCell ref="P679:Q679"/>
    <mergeCell ref="R679:W679"/>
    <mergeCell ref="X679:AD679"/>
    <mergeCell ref="AE679:AJ679"/>
    <mergeCell ref="C699:H699"/>
    <mergeCell ref="I699:L699"/>
    <mergeCell ref="M699:V699"/>
    <mergeCell ref="W699:Z699"/>
    <mergeCell ref="AA699:AJ699"/>
    <mergeCell ref="C700:H700"/>
    <mergeCell ref="I700:AJ700"/>
    <mergeCell ref="I695:J695"/>
    <mergeCell ref="K695:P695"/>
    <mergeCell ref="Q695:AJ695"/>
    <mergeCell ref="I696:AJ696"/>
    <mergeCell ref="I697:AJ697"/>
    <mergeCell ref="C698:H698"/>
    <mergeCell ref="I698:AJ698"/>
    <mergeCell ref="AB687:AJ687"/>
    <mergeCell ref="D688:H688"/>
    <mergeCell ref="A693:B706"/>
    <mergeCell ref="C693:H693"/>
    <mergeCell ref="I693:AD693"/>
    <mergeCell ref="AE693:AH693"/>
    <mergeCell ref="AI693:AJ693"/>
    <mergeCell ref="C694:H694"/>
    <mergeCell ref="I694:AJ694"/>
    <mergeCell ref="C695:H697"/>
    <mergeCell ref="C685:C688"/>
    <mergeCell ref="D685:H685"/>
    <mergeCell ref="Q685:U685"/>
    <mergeCell ref="V685:AA685"/>
    <mergeCell ref="AB685:AJ685"/>
    <mergeCell ref="D686:H686"/>
    <mergeCell ref="Q686:AA686"/>
    <mergeCell ref="AB686:AJ686"/>
    <mergeCell ref="Y703:Z703"/>
    <mergeCell ref="AA703:AC703"/>
    <mergeCell ref="AD703:AH703"/>
    <mergeCell ref="AI703:AJ703"/>
    <mergeCell ref="I704:L704"/>
    <mergeCell ref="M704:O704"/>
    <mergeCell ref="P704:Q704"/>
    <mergeCell ref="R704:X704"/>
    <mergeCell ref="Y704:AJ704"/>
    <mergeCell ref="C703:H704"/>
    <mergeCell ref="I703:J703"/>
    <mergeCell ref="K703:O703"/>
    <mergeCell ref="P703:Q703"/>
    <mergeCell ref="R703:S703"/>
    <mergeCell ref="T703:X703"/>
    <mergeCell ref="C701:H701"/>
    <mergeCell ref="I701:Y701"/>
    <mergeCell ref="Z701:AD701"/>
    <mergeCell ref="AE701:AJ701"/>
    <mergeCell ref="C702:H702"/>
    <mergeCell ref="I702:AJ702"/>
    <mergeCell ref="D714:H714"/>
    <mergeCell ref="Q714:AA714"/>
    <mergeCell ref="C709:H709"/>
    <mergeCell ref="I709:AJ709"/>
    <mergeCell ref="C710:H710"/>
    <mergeCell ref="I710:AJ710"/>
    <mergeCell ref="D711:H711"/>
    <mergeCell ref="V711:AA711"/>
    <mergeCell ref="AB711:AJ711"/>
    <mergeCell ref="A707:B707"/>
    <mergeCell ref="C707:Q707"/>
    <mergeCell ref="R707:AD707"/>
    <mergeCell ref="AE707:AJ707"/>
    <mergeCell ref="C708:H708"/>
    <mergeCell ref="I708:AJ708"/>
    <mergeCell ref="C705:H705"/>
    <mergeCell ref="I705:O705"/>
    <mergeCell ref="P705:Q705"/>
    <mergeCell ref="R705:AJ705"/>
    <mergeCell ref="C706:H706"/>
    <mergeCell ref="I706:O706"/>
    <mergeCell ref="P706:Q706"/>
    <mergeCell ref="R706:W706"/>
    <mergeCell ref="X706:AD706"/>
    <mergeCell ref="AE706:AJ706"/>
    <mergeCell ref="C726:H726"/>
    <mergeCell ref="I726:L726"/>
    <mergeCell ref="M726:V726"/>
    <mergeCell ref="W726:Z726"/>
    <mergeCell ref="AA726:AJ726"/>
    <mergeCell ref="C727:H727"/>
    <mergeCell ref="I727:AJ727"/>
    <mergeCell ref="I722:J722"/>
    <mergeCell ref="K722:P722"/>
    <mergeCell ref="Q722:AJ722"/>
    <mergeCell ref="I723:AJ723"/>
    <mergeCell ref="I724:AJ724"/>
    <mergeCell ref="C725:H725"/>
    <mergeCell ref="I725:AJ725"/>
    <mergeCell ref="AB714:AJ714"/>
    <mergeCell ref="D715:H715"/>
    <mergeCell ref="A720:B733"/>
    <mergeCell ref="C720:H720"/>
    <mergeCell ref="I720:AD720"/>
    <mergeCell ref="AE720:AH720"/>
    <mergeCell ref="AI720:AJ720"/>
    <mergeCell ref="C721:H721"/>
    <mergeCell ref="I721:AJ721"/>
    <mergeCell ref="C722:H724"/>
    <mergeCell ref="C712:C715"/>
    <mergeCell ref="D712:H712"/>
    <mergeCell ref="Q712:U712"/>
    <mergeCell ref="V712:AA712"/>
    <mergeCell ref="AB712:AJ712"/>
    <mergeCell ref="D713:H713"/>
    <mergeCell ref="Q713:AA713"/>
    <mergeCell ref="AB713:AJ713"/>
    <mergeCell ref="Y730:Z730"/>
    <mergeCell ref="AA730:AC730"/>
    <mergeCell ref="AD730:AH730"/>
    <mergeCell ref="AI730:AJ730"/>
    <mergeCell ref="I731:L731"/>
    <mergeCell ref="M731:O731"/>
    <mergeCell ref="P731:Q731"/>
    <mergeCell ref="R731:X731"/>
    <mergeCell ref="Y731:AJ731"/>
    <mergeCell ref="C730:H731"/>
    <mergeCell ref="I730:J730"/>
    <mergeCell ref="K730:O730"/>
    <mergeCell ref="P730:Q730"/>
    <mergeCell ref="R730:S730"/>
    <mergeCell ref="T730:X730"/>
    <mergeCell ref="C728:H728"/>
    <mergeCell ref="I728:Y728"/>
    <mergeCell ref="Z728:AD728"/>
    <mergeCell ref="AE728:AJ728"/>
    <mergeCell ref="C729:H729"/>
    <mergeCell ref="I729:AJ729"/>
    <mergeCell ref="C736:H736"/>
    <mergeCell ref="I736:AJ736"/>
    <mergeCell ref="C737:H737"/>
    <mergeCell ref="I737:AJ737"/>
    <mergeCell ref="D738:H738"/>
    <mergeCell ref="V738:AA738"/>
    <mergeCell ref="AB738:AJ738"/>
    <mergeCell ref="A734:B734"/>
    <mergeCell ref="C734:Q734"/>
    <mergeCell ref="R734:AD734"/>
    <mergeCell ref="AE734:AJ734"/>
    <mergeCell ref="C735:H735"/>
    <mergeCell ref="I735:AJ735"/>
    <mergeCell ref="C732:H732"/>
    <mergeCell ref="I732:O732"/>
    <mergeCell ref="P732:Q732"/>
    <mergeCell ref="R732:AJ732"/>
    <mergeCell ref="C733:H733"/>
    <mergeCell ref="I733:O733"/>
    <mergeCell ref="P733:Q733"/>
    <mergeCell ref="R733:W733"/>
    <mergeCell ref="X733:AD733"/>
    <mergeCell ref="AE733:AJ733"/>
    <mergeCell ref="AB741:AJ741"/>
    <mergeCell ref="D742:H742"/>
    <mergeCell ref="AG747:AJ747"/>
    <mergeCell ref="Y749:AA749"/>
    <mergeCell ref="AB749:AD749"/>
    <mergeCell ref="AE749:AG749"/>
    <mergeCell ref="AH749:AJ749"/>
    <mergeCell ref="C739:C742"/>
    <mergeCell ref="D739:H739"/>
    <mergeCell ref="Q739:U739"/>
    <mergeCell ref="V739:AA739"/>
    <mergeCell ref="AB739:AJ739"/>
    <mergeCell ref="D740:H740"/>
    <mergeCell ref="Q740:AA740"/>
    <mergeCell ref="AB740:AJ740"/>
    <mergeCell ref="D741:H741"/>
    <mergeCell ref="Q741:AA741"/>
    <mergeCell ref="C760:H761"/>
    <mergeCell ref="I760:J760"/>
    <mergeCell ref="K760:O760"/>
    <mergeCell ref="P760:Q760"/>
    <mergeCell ref="R760:S760"/>
    <mergeCell ref="T760:X760"/>
    <mergeCell ref="Y760:Z760"/>
    <mergeCell ref="AA760:AC760"/>
    <mergeCell ref="C757:H757"/>
    <mergeCell ref="I757:AJ757"/>
    <mergeCell ref="C758:H758"/>
    <mergeCell ref="I758:Y758"/>
    <mergeCell ref="Z758:AD758"/>
    <mergeCell ref="AE758:AJ758"/>
    <mergeCell ref="Q752:AJ752"/>
    <mergeCell ref="I753:AJ753"/>
    <mergeCell ref="I754:AJ754"/>
    <mergeCell ref="C755:H755"/>
    <mergeCell ref="I755:AJ755"/>
    <mergeCell ref="C756:H756"/>
    <mergeCell ref="I756:L756"/>
    <mergeCell ref="M756:V756"/>
    <mergeCell ref="W756:Z756"/>
    <mergeCell ref="AA756:AJ756"/>
    <mergeCell ref="C752:H754"/>
    <mergeCell ref="I752:J752"/>
    <mergeCell ref="K752:P752"/>
    <mergeCell ref="A764:B764"/>
    <mergeCell ref="C764:Q764"/>
    <mergeCell ref="R764:AD764"/>
    <mergeCell ref="AE764:AJ764"/>
    <mergeCell ref="C765:H765"/>
    <mergeCell ref="I765:AJ765"/>
    <mergeCell ref="C762:H762"/>
    <mergeCell ref="I762:O762"/>
    <mergeCell ref="P762:Q762"/>
    <mergeCell ref="R762:AJ762"/>
    <mergeCell ref="C763:H763"/>
    <mergeCell ref="I763:O763"/>
    <mergeCell ref="P763:Q763"/>
    <mergeCell ref="R763:W763"/>
    <mergeCell ref="X763:AD763"/>
    <mergeCell ref="AE763:AJ763"/>
    <mergeCell ref="AD760:AH760"/>
    <mergeCell ref="AI760:AJ760"/>
    <mergeCell ref="I761:L761"/>
    <mergeCell ref="M761:O761"/>
    <mergeCell ref="P761:Q761"/>
    <mergeCell ref="R761:X761"/>
    <mergeCell ref="Y761:AJ761"/>
    <mergeCell ref="A750:B763"/>
    <mergeCell ref="C750:H750"/>
    <mergeCell ref="I750:AD750"/>
    <mergeCell ref="AE750:AH750"/>
    <mergeCell ref="AI750:AJ750"/>
    <mergeCell ref="C751:H751"/>
    <mergeCell ref="I751:AJ751"/>
    <mergeCell ref="C759:H759"/>
    <mergeCell ref="I759:AJ759"/>
    <mergeCell ref="AB771:AJ771"/>
    <mergeCell ref="D772:H772"/>
    <mergeCell ref="C769:C772"/>
    <mergeCell ref="D769:H769"/>
    <mergeCell ref="Q769:U769"/>
    <mergeCell ref="V769:AA769"/>
    <mergeCell ref="AB769:AJ769"/>
    <mergeCell ref="D770:H770"/>
    <mergeCell ref="Q770:AA770"/>
    <mergeCell ref="AB770:AJ770"/>
    <mergeCell ref="D771:H771"/>
    <mergeCell ref="Q771:AA771"/>
    <mergeCell ref="C766:H766"/>
    <mergeCell ref="I766:AJ766"/>
    <mergeCell ref="C767:H767"/>
    <mergeCell ref="I767:AJ767"/>
    <mergeCell ref="D768:H768"/>
    <mergeCell ref="V768:AA768"/>
    <mergeCell ref="AB768:AJ768"/>
  </mergeCells>
  <phoneticPr fontId="1"/>
  <dataValidations count="5">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 type="decimal" imeMode="off" allowBlank="1" showInputMessage="1" showErrorMessage="1" sqref="I32:Z33">
      <formula1>0</formula1>
      <formula2>999.9</formula2>
    </dataValidation>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s>
  <printOptions horizontalCentered="1"/>
  <pageMargins left="0.59055118110236227" right="0.59055118110236227" top="0.19685039370078741" bottom="0.39370078740157483" header="0" footer="0.19685039370078741"/>
  <pageSetup paperSize="9" scale="72" orientation="portrait" r:id="rId1"/>
  <headerFooter alignWithMargins="0"/>
  <rowBreaks count="9" manualBreakCount="9">
    <brk id="74" max="35" man="1"/>
    <brk id="154" max="35" man="1"/>
    <brk id="242" max="35" man="1"/>
    <brk id="326" max="35" man="1"/>
    <brk id="410" max="35" man="1"/>
    <brk id="494" max="35" man="1"/>
    <brk id="578" max="35" man="1"/>
    <brk id="662" max="35" man="1"/>
    <brk id="74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Group Box 1">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3314" r:id="rId5" name="Option Button 2">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3315" r:id="rId6" name="Option Button 3">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3316" r:id="rId7" name="Group Box 4">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3317" r:id="rId8" name="Group Box 5">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3318" r:id="rId9" name="Option Button 6">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3319" r:id="rId10" name="Option Button 7">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3320" r:id="rId11" name="Option Button 8">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3321" r:id="rId12" name="Option Button 9">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3322" r:id="rId13" name="Group Box 10">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3323" r:id="rId14" name="Group Box 11">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3324" r:id="rId15" name="Option Button 12">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3325" r:id="rId16" name="Option Button 13">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3326" r:id="rId17" name="Option Button 14">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3327" r:id="rId18" name="Option Button 15">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3328" r:id="rId19" name="Group Box 1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3329" r:id="rId20" name="Option Button 1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3330" r:id="rId21" name="Option Button 1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3331" r:id="rId22" name="Option Button 1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3332" r:id="rId23" name="Option Button 2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3333" r:id="rId24" name="Group Box 21">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3334" r:id="rId25" name="Option Button 22">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3335" r:id="rId26" name="Option Button 23">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3336" r:id="rId27" name="Option Button 24">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3337" r:id="rId28" name="Option Button 25">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3338" r:id="rId29" name="Group Box 26">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3339" r:id="rId30" name="Option Button 27">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3340" r:id="rId31" name="Option Button 28">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3341" r:id="rId32" name="Option Button 29">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3342" r:id="rId33" name="Option Button 30">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3343" r:id="rId34" name="Group Box 31">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3344" r:id="rId35" name="Option Button 32">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3345" r:id="rId36" name="Option Button 33">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3346" r:id="rId37" name="Option Button 34">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3347" r:id="rId38" name="Option Button 35">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3348" r:id="rId39" name="Group Box 36">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3349" r:id="rId40" name="Option Button 37">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3350" r:id="rId41" name="Option Button 38">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3351" r:id="rId42" name="Option Button 39">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3352" r:id="rId43" name="Option Button 40">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3353" r:id="rId44" name="Group Box 41">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3354" r:id="rId45" name="Option Button 42">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3355" r:id="rId46" name="Option Button 43">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3356" r:id="rId47" name="Option Button 44">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3357" r:id="rId48" name="Option Button 45">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3358" r:id="rId49" name="Group Box 46">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3359" r:id="rId50" name="Option Button 47">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3360" r:id="rId51" name="Option Button 48">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3361" r:id="rId52" name="Option Button 49">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3362" r:id="rId53" name="Option Button 50">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3363" r:id="rId54" name="Group Box 51">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3364" r:id="rId55" name="Option Button 52">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3365" r:id="rId56" name="Option Button 53">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3366" r:id="rId57" name="Option Button 54">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3367" r:id="rId58" name="Option Button 55">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3368" r:id="rId59" name="Group Box 56">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3369" r:id="rId60" name="Option Button 57">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3370" r:id="rId61" name="Option Button 58">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3371" r:id="rId62" name="Option Button 59">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3372" r:id="rId63" name="Option Button 60">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3373" r:id="rId64" name="Group Box 61">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3374" r:id="rId65" name="Option Button 62">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3375" r:id="rId66" name="Option Button 63">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3376" r:id="rId67" name="Option Button 64">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3377" r:id="rId68" name="Option Button 65">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3378" r:id="rId69" name="Group Box 66">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3379" r:id="rId70" name="Option Button 67">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3380" r:id="rId71" name="Option Button 68">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3381" r:id="rId72" name="Option Button 69">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3382" r:id="rId73" name="Option Button 70">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3383" r:id="rId74" name="Group Box 71">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3384" r:id="rId75" name="Option Button 72">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3385" r:id="rId76" name="Option Button 73">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3386" r:id="rId77" name="Option Button 74">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3387" r:id="rId78" name="Option Button 75">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3388" r:id="rId79" name="Group Box 76">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3389" r:id="rId80" name="Option Button 77">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3390" r:id="rId81" name="Option Button 78">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3391" r:id="rId82" name="Option Button 79">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3392" r:id="rId83" name="Option Button 80">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3393" r:id="rId84" name="Group Box 81">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3394" r:id="rId85" name="Option Button 82">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3395" r:id="rId86" name="Option Button 83">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3396" r:id="rId87" name="Option Button 84">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3397" r:id="rId88" name="Option Button 85">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3398" r:id="rId89" name="Group Box 8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3399" r:id="rId90" name="Option Button 8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3400" r:id="rId91" name="Option Button 8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3401" r:id="rId92" name="Option Button 8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3402" r:id="rId93" name="Option Button 9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3403" r:id="rId94" name="Group Box 91">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3404" r:id="rId95" name="Option Button 92">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3405" r:id="rId96" name="Option Button 93">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3406" r:id="rId97" name="Option Button 94">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3407" r:id="rId98" name="Option Button 95">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3408" r:id="rId99" name="Group Box 96">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3409" r:id="rId100" name="Option Button 97">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3410" r:id="rId101" name="Option Button 98">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3411" r:id="rId102" name="Option Button 99">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3412" r:id="rId103" name="Option Button 100">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3413" r:id="rId104" name="Group Box 101">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3414" r:id="rId105" name="Option Button 102">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3415" r:id="rId106" name="Option Button 103">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3416" r:id="rId107" name="Option Button 104">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3417" r:id="rId108" name="Option Button 105">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3418" r:id="rId109" name="Check Box 106">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3419" r:id="rId110" name="Check Box 107">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420" r:id="rId111" name="Group Box 108">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421" r:id="rId112" name="Check Box 109">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422" r:id="rId113" name="Check Box 110">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423" r:id="rId114" name="Group Box 111">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424" r:id="rId115" name="Check Box 112">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425" r:id="rId116" name="Check Box 113">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426" r:id="rId117" name="Group Box 114">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427" r:id="rId118" name="Check Box 115">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428" r:id="rId119" name="Check Box 116">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429" r:id="rId120" name="Group Box 117">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430" r:id="rId121" name="Check Box 118">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431" r:id="rId122" name="Check Box 119">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432" r:id="rId123" name="Group Box 120">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433" r:id="rId124" name="Check Box 121">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434" r:id="rId125" name="Check Box 122">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435" r:id="rId126" name="Group Box 123">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436" r:id="rId127" name="Check Box 124">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437" r:id="rId128" name="Check Box 125">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438" r:id="rId129" name="Group Box 126">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439" r:id="rId130" name="Check Box 127">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440" r:id="rId131" name="Check Box 128">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441" r:id="rId132" name="Group Box 129">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442" r:id="rId133" name="Check Box 130">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443" r:id="rId134" name="Check Box 131">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444" r:id="rId135" name="Group Box 132">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445" r:id="rId136" name="Check Box 133">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446" r:id="rId137" name="Check Box 134">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447" r:id="rId138" name="Group Box 135">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448" r:id="rId139" name="Check Box 136">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449" r:id="rId140" name="Check Box 137">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450" r:id="rId141" name="Group Box 138">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451" r:id="rId142" name="Check Box 139">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452" r:id="rId143" name="Check Box 140">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453" r:id="rId144" name="Group Box 141">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454" r:id="rId145" name="Check Box 142">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455" r:id="rId146" name="Check Box 143">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456" r:id="rId147" name="Group Box 144">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457" r:id="rId148" name="Check Box 145">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458" r:id="rId149" name="Check Box 146">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459" r:id="rId150" name="Group Box 147">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460" r:id="rId151" name="Check Box 148">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461" r:id="rId152" name="Check Box 149">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462" r:id="rId153" name="Group Box 150">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463" r:id="rId154" name="Check Box 151">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464" r:id="rId155" name="Check Box 152">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465" r:id="rId156" name="Group Box 153">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466" r:id="rId157" name="Check Box 154">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467" r:id="rId158" name="Check Box 155">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468" r:id="rId159" name="Group Box 156">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469" r:id="rId160" name="Check Box 157">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470" r:id="rId161" name="Check Box 158">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471" r:id="rId162" name="Group Box 159">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472" r:id="rId163" name="Check Box 160">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473" r:id="rId164" name="Check Box 161">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474" r:id="rId165" name="Group Box 162">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475" r:id="rId166" name="Check Box 163">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476" r:id="rId167" name="Check Box 164">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13477" r:id="rId168" name="Group Box 165">
              <controlPr defaultSize="0" autoFill="0" autoPict="0">
                <anchor moveWithCells="1">
                  <from>
                    <xdr:col>8</xdr:col>
                    <xdr:colOff>0</xdr:colOff>
                    <xdr:row>56</xdr:row>
                    <xdr:rowOff>190500</xdr:rowOff>
                  </from>
                  <to>
                    <xdr:col>17</xdr:col>
                    <xdr:colOff>0</xdr:colOff>
                    <xdr:row>59</xdr:row>
                    <xdr:rowOff>0</xdr:rowOff>
                  </to>
                </anchor>
              </controlPr>
            </control>
          </mc:Choice>
        </mc:AlternateContent>
        <mc:AlternateContent xmlns:mc="http://schemas.openxmlformats.org/markup-compatibility/2006">
          <mc:Choice Requires="x14">
            <control shapeId="13478" r:id="rId169" name="Group Box 166">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13479" r:id="rId170" name="Option Button 167">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13480" r:id="rId171" name="Option Button 168">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13481" r:id="rId172" name="Option Button 169">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13482" r:id="rId173" name="Option Button 170">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13483" r:id="rId174" name="Group Box 171">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13484" r:id="rId175" name="Check Box 172">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13485" r:id="rId176" name="Check Box 173">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13486" r:id="rId177" name="Group Box 174">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13487" r:id="rId178" name="Option Button 175">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13488" r:id="rId179" name="Option Button 176">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13489" r:id="rId180" name="Option Button 177">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13490" r:id="rId181" name="Option Button 178">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13491" r:id="rId182" name="Group Box 179">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13492" r:id="rId183" name="Check Box 180">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13493" r:id="rId184" name="Check Box 181">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13494" r:id="rId185" name="Group Box 182">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13495" r:id="rId186" name="Option Button 183">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13496" r:id="rId187" name="Option Button 184">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13497" r:id="rId188" name="Option Button 185">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13498" r:id="rId189" name="Option Button 186">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13499" r:id="rId190" name="Group Box 187">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13500" r:id="rId191" name="Check Box 188">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13501" r:id="rId192" name="Check Box 189">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13502" r:id="rId193" name="Group Box 190">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13503" r:id="rId194" name="Option Button 191">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13504" r:id="rId195" name="Option Button 192">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13505" r:id="rId196" name="Option Button 193">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13506" r:id="rId197" name="Option Button 194">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13507" r:id="rId198" name="Group Box 195">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13508" r:id="rId199" name="Check Box 196">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13509" r:id="rId200" name="Check Box 197">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13510" r:id="rId201" name="Group Box 198">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13511" r:id="rId202" name="Option Button 199">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13512" r:id="rId203" name="Option Button 200">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13513" r:id="rId204" name="Option Button 201">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13514" r:id="rId205" name="Option Button 202">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13515" r:id="rId206" name="Group Box 203">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13516" r:id="rId207" name="Check Box 204">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13517" r:id="rId208" name="Check Box 205">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13518" r:id="rId209" name="付表7_人員配置区分">
              <controlPr defaultSize="0" autoLine="0" autoPict="0">
                <anchor moveWithCells="1">
                  <from>
                    <xdr:col>25</xdr:col>
                    <xdr:colOff>0</xdr:colOff>
                    <xdr:row>57</xdr:row>
                    <xdr:rowOff>0</xdr:rowOff>
                  </from>
                  <to>
                    <xdr:col>36</xdr:col>
                    <xdr:colOff>0</xdr:colOff>
                    <xdr:row>59</xdr:row>
                    <xdr:rowOff>0</xdr:rowOff>
                  </to>
                </anchor>
              </controlPr>
            </control>
          </mc:Choice>
        </mc:AlternateContent>
        <mc:AlternateContent xmlns:mc="http://schemas.openxmlformats.org/markup-compatibility/2006">
          <mc:Choice Requires="x14">
            <control shapeId="13519" r:id="rId210" name="Group Box 207">
              <controlPr defaultSize="0" autoFill="0" autoPict="0">
                <anchor moveWithCells="1">
                  <from>
                    <xdr:col>25</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3520" r:id="rId211" name="Drop Down 208">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13521" r:id="rId212" name="Group Box 209">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13522" r:id="rId213" name="Check Box 210">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13523" r:id="rId214" name="Check Box 211">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13524" r:id="rId215" name="Check Box 212">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13525" r:id="rId216" name="Check Box 213">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13526" r:id="rId217" name="Check Box 214">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13527" r:id="rId218" name="Check Box 215">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13528" r:id="rId219" name="Check Box 216">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13529" r:id="rId220" name="Check Box 217">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13530" r:id="rId221" name="Check Box 218">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13531" r:id="rId222" name="Check Box 219">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13532" r:id="rId223" name="Check Box 22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13533" r:id="rId224" name="Check Box 22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13534" r:id="rId225" name="Check Box 22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13535" r:id="rId226" name="Check Box 22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13536" r:id="rId227" name="Check Box 22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13537" r:id="rId228" name="Check Box 22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13538" r:id="rId229" name="Check Box 22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13539" r:id="rId230" name="Check Box 22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13540" r:id="rId231" name="Check Box 22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13541" r:id="rId232" name="Check Box 22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13542" r:id="rId233" name="Check Box 23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13543" r:id="rId234" name="Check Box 23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13544" r:id="rId235" name="Check Box 23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13545" r:id="rId236" name="Check Box 23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13546" r:id="rId237" name="Check Box 23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13547" r:id="rId238" name="Group Box 235">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13548" r:id="rId239" name="Group Box 236">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13549" r:id="rId240" name="Group Box 237">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3550" r:id="rId241" name="Group Box 238">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3551" r:id="rId242"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13552" r:id="rId243"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13553" r:id="rId244" name="付表7_GH_ドロップ1_3">
              <controlPr defaultSize="0" autoLine="0" autoPict="0">
                <anchor moveWithCells="1">
                  <from>
                    <xdr:col>8</xdr:col>
                    <xdr:colOff>0</xdr:colOff>
                    <xdr:row>151</xdr:row>
                    <xdr:rowOff>0</xdr:rowOff>
                  </from>
                  <to>
                    <xdr:col>15</xdr:col>
                    <xdr:colOff>0</xdr:colOff>
                    <xdr:row>152</xdr:row>
                    <xdr:rowOff>0</xdr:rowOff>
                  </to>
                </anchor>
              </controlPr>
            </control>
          </mc:Choice>
        </mc:AlternateContent>
        <mc:AlternateContent xmlns:mc="http://schemas.openxmlformats.org/markup-compatibility/2006">
          <mc:Choice Requires="x14">
            <control shapeId="13554" r:id="rId245" name="付表7_GH_ドロップ1_4">
              <controlPr defaultSize="0" autoLine="0" autoPict="0">
                <anchor moveWithCells="1">
                  <from>
                    <xdr:col>8</xdr:col>
                    <xdr:colOff>0</xdr:colOff>
                    <xdr:row>181</xdr:row>
                    <xdr:rowOff>0</xdr:rowOff>
                  </from>
                  <to>
                    <xdr:col>15</xdr:col>
                    <xdr:colOff>0</xdr:colOff>
                    <xdr:row>182</xdr:row>
                    <xdr:rowOff>0</xdr:rowOff>
                  </to>
                </anchor>
              </controlPr>
            </control>
          </mc:Choice>
        </mc:AlternateContent>
        <mc:AlternateContent xmlns:mc="http://schemas.openxmlformats.org/markup-compatibility/2006">
          <mc:Choice Requires="x14">
            <control shapeId="13555" r:id="rId246"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13556" r:id="rId247"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13557" r:id="rId248"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13558" r:id="rId249"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13559" r:id="rId250"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13560" r:id="rId251"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13561" r:id="rId252"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13562" r:id="rId253"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13563" r:id="rId254"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13564" r:id="rId255"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13565" r:id="rId256" name="付表7_GH_ドロップ1_15">
              <controlPr defaultSize="0" autoLine="0" autoPict="0">
                <anchor moveWithCells="1">
                  <from>
                    <xdr:col>8</xdr:col>
                    <xdr:colOff>0</xdr:colOff>
                    <xdr:row>487</xdr:row>
                    <xdr:rowOff>0</xdr:rowOff>
                  </from>
                  <to>
                    <xdr:col>15</xdr:col>
                    <xdr:colOff>0</xdr:colOff>
                    <xdr:row>488</xdr:row>
                    <xdr:rowOff>0</xdr:rowOff>
                  </to>
                </anchor>
              </controlPr>
            </control>
          </mc:Choice>
        </mc:AlternateContent>
        <mc:AlternateContent xmlns:mc="http://schemas.openxmlformats.org/markup-compatibility/2006">
          <mc:Choice Requires="x14">
            <control shapeId="13566" r:id="rId257" name="付表7_GH_ドロップ1_16">
              <controlPr defaultSize="0" autoLine="0" autoPict="0">
                <anchor moveWithCells="1">
                  <from>
                    <xdr:col>8</xdr:col>
                    <xdr:colOff>0</xdr:colOff>
                    <xdr:row>517</xdr:row>
                    <xdr:rowOff>0</xdr:rowOff>
                  </from>
                  <to>
                    <xdr:col>15</xdr:col>
                    <xdr:colOff>0</xdr:colOff>
                    <xdr:row>518</xdr:row>
                    <xdr:rowOff>0</xdr:rowOff>
                  </to>
                </anchor>
              </controlPr>
            </control>
          </mc:Choice>
        </mc:AlternateContent>
        <mc:AlternateContent xmlns:mc="http://schemas.openxmlformats.org/markup-compatibility/2006">
          <mc:Choice Requires="x14">
            <control shapeId="13567" r:id="rId258"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13568" r:id="rId259"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13569" r:id="rId260"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13570" r:id="rId261"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13571" r:id="rId262"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13572" r:id="rId263"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13573" r:id="rId264"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13574" r:id="rId265"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13575" r:id="rId266"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13576" r:id="rId267" name="Group Box 264">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577" r:id="rId268" name="Group Box 265">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3578" r:id="rId269" name="Group Box 26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3579" r:id="rId270" name="Group Box 267">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3580" r:id="rId271" name="Group Box 26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3581" r:id="rId272" name="Group Box 269">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3582" r:id="rId273" name="Group Box 27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3583" r:id="rId274" name="Group Box 27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3584" r:id="rId275" name="Group Box 27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3585" r:id="rId276" name="Group Box 273">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3586" r:id="rId277" name="Group Box 274">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3587" r:id="rId278" name="Group Box 27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3588" r:id="rId279" name="Group Box 2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3589" r:id="rId280" name="Group Box 27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3590" r:id="rId281" name="Group Box 278">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3591" r:id="rId282" name="Group Box 279">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13592" r:id="rId283" name="Group Box 280">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593" r:id="rId284" name="Group Box 281">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594" r:id="rId285" name="Group Box 282">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13595" r:id="rId286" name="Group Box 283">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13596" r:id="rId287" name="Group Box 284">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13597" r:id="rId288" name="Group Box 285">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598" r:id="rId289" name="Group Box 28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599" r:id="rId290" name="Group Box 287">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600" r:id="rId291" name="Group Box 28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13601" r:id="rId292" name="Group Box 289">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3602" r:id="rId293" name="Group Box 290">
              <controlPr defaultSize="0" autoFill="0" autoPict="0">
                <anchor moveWithCells="1">
                  <from>
                    <xdr:col>8</xdr:col>
                    <xdr:colOff>0</xdr:colOff>
                    <xdr:row>56</xdr:row>
                    <xdr:rowOff>0</xdr:rowOff>
                  </from>
                  <to>
                    <xdr:col>17</xdr:col>
                    <xdr:colOff>0</xdr:colOff>
                    <xdr:row>57</xdr:row>
                    <xdr:rowOff>0</xdr:rowOff>
                  </to>
                </anchor>
              </controlPr>
            </control>
          </mc:Choice>
        </mc:AlternateContent>
        <mc:AlternateContent xmlns:mc="http://schemas.openxmlformats.org/markup-compatibility/2006">
          <mc:Choice Requires="x14">
            <control shapeId="13603" r:id="rId294" name="Group Box 291">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13604" r:id="rId295" name="Group Box 292">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13605" r:id="rId296" name="Group Box 29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13606" r:id="rId297" name="Option Button 29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13607" r:id="rId298" name="Option Button 29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13608" r:id="rId299" name="Group Box 296">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13609" r:id="rId300" name="Option Button 297">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13610" r:id="rId301" name="Option Button 298">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13611" r:id="rId302" name="Group Box 29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3612" r:id="rId303" name="Option Button 30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13613" r:id="rId304" name="Option Button 30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13614" r:id="rId305" name="Group Box 302">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13615" r:id="rId306" name="Option Button 303">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13616" r:id="rId307" name="Option Button 304">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13617" r:id="rId308" name="Group Box 3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13618" r:id="rId309" name="Option Button 3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13619" r:id="rId310" name="Option Button 3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13620" r:id="rId311" name="Group Box 308">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13621" r:id="rId312" name="Option Button 309">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13622" r:id="rId313" name="Option Button 310">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13623" r:id="rId314" name="Group Box 31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13624" r:id="rId315" name="Option Button 31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13625" r:id="rId316" name="Option Button 31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13626" r:id="rId317" name="Group Box 314">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13627" r:id="rId318" name="Option Button 315">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13628" r:id="rId319" name="Option Button 316">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13629" r:id="rId320" name="Group Box 31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13630" r:id="rId321" name="Option Button 31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13631" r:id="rId322" name="Option Button 31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13632" r:id="rId323" name="Group Box 320">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13633" r:id="rId324" name="Option Button 321">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13634" r:id="rId325" name="Option Button 322">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13635" r:id="rId326" name="Group Box 32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13636" r:id="rId327" name="Option Button 32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13637" r:id="rId328" name="Option Button 32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13638" r:id="rId329" name="Group Box 326">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13639" r:id="rId330" name="Option Button 327">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13640" r:id="rId331" name="Option Button 328">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13641" r:id="rId332" name="Group Box 32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13642" r:id="rId333" name="Option Button 33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13643" r:id="rId334" name="Option Button 33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13644" r:id="rId335" name="Group Box 332">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13645" r:id="rId336" name="Option Button 333">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13646" r:id="rId337" name="Option Button 334">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13647" r:id="rId338" name="Group Box 33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13648" r:id="rId339" name="Option Button 33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13649" r:id="rId340" name="Option Button 33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13650" r:id="rId341" name="Group Box 338">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13651" r:id="rId342" name="Option Button 339">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13652" r:id="rId343" name="Option Button 340">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13653" r:id="rId344" name="Group Box 34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13654" r:id="rId345" name="Option Button 34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13655" r:id="rId346" name="Option Button 34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13656" r:id="rId347" name="Group Box 344">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13657" r:id="rId348" name="Option Button 345">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13658" r:id="rId349" name="Option Button 346">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13659" r:id="rId350" name="Group Box 347">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13660" r:id="rId351" name="Option Button 348">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13661" r:id="rId352" name="Option Button 349">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13662" r:id="rId353" name="Group Box 350">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13663" r:id="rId354" name="Option Button 351">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13664" r:id="rId355" name="Option Button 352">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13665" r:id="rId356" name="Group Box 353">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13666" r:id="rId357" name="Option Button 354">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13667" r:id="rId358" name="Option Button 355">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13668" r:id="rId359" name="Group Box 356">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13669" r:id="rId360" name="Option Button 357">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13670" r:id="rId361" name="Option Button 358">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13671" r:id="rId362" name="Group Box 359">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13672" r:id="rId363" name="Option Button 360">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13673" r:id="rId364" name="Option Button 361">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13674" r:id="rId365" name="Option Button 362">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13675" r:id="rId366" name="Option Button 363">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13676" r:id="rId367" name="Group Box 364">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13677" r:id="rId368" name="Option Button 365">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13678" r:id="rId369" name="Option Button 366">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13679" r:id="rId370" name="Option Button 367">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13680" r:id="rId371" name="Option Button 368">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13681" r:id="rId372" name="Option Button 369">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13682" r:id="rId373" name="Option Button 370">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13683" r:id="rId374" name="Option Button 371">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13684" r:id="rId375" name="Option Button 372">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13685" r:id="rId376" name="Option Button 373">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13686" r:id="rId377" name="Option Button 374">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13687" r:id="rId378" name="Option Button 375">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13688" r:id="rId379" name="Option Button 376">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13689" r:id="rId380" name="Option Button 377">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13690" r:id="rId381" name="Option Button 378">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13691" r:id="rId382" name="Option Button 379">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13692" r:id="rId383" name="Option Button 380">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13693" r:id="rId384" name="Option Button 381">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13694" r:id="rId385" name="Option Button 382">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13695" r:id="rId386" name="Option Button 383">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13696" r:id="rId387" name="Option Button 384">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13697" r:id="rId388" name="Option Button 385">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13698" r:id="rId389" name="Option Button 386">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13699" r:id="rId390" name="Option Button 387">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13700" r:id="rId391" name="Option Button 388">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13701" r:id="rId392" name="Group Box 389">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13702" r:id="rId393" name="Option Button 390">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13703" r:id="rId394" name="Option Button 391">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13704" r:id="rId395" name="Group Box 392">
              <controlPr defaultSize="0" autoFill="0" autoPict="0">
                <anchor moveWithCells="1">
                  <from>
                    <xdr:col>25</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3705" r:id="rId396" name="Option Button 393">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13706" r:id="rId397" name="Option Button 394">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13707" r:id="rId398" name="Drop Down 395">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13708" r:id="rId399" name="Drop Down 396">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13709" r:id="rId400" name="Drop Down 397">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13710" r:id="rId401" name="Drop Down 398">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13711" r:id="rId402" name="Drop Down 399">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13712" r:id="rId403" name="Drop Down 400">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13713" r:id="rId404" name="Drop Down 401">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13714" r:id="rId405" name="Drop Down 402">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13715" r:id="rId406" name="Drop Down 403">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3716" r:id="rId407" name="Drop Down 404">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13717" r:id="rId408" name="Drop Down 405">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13718" r:id="rId409" name="Drop Down 406">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13719" r:id="rId410" name="Drop Down 407">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13720" r:id="rId411" name="Drop Down 408">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13721" r:id="rId412" name="Drop Down 409">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13722" r:id="rId413" name="Drop Down 410">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13723" r:id="rId414" name="Drop Down 411">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13724" r:id="rId415" name="Drop Down 412">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13725" r:id="rId416" name="Drop Down 413">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13726" r:id="rId417" name="Drop Down 414">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13727" r:id="rId418" name="Drop Down 415">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13728" r:id="rId419" name="Drop Down 416">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13729" r:id="rId420" name="Drop Down 417">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13730" r:id="rId421" name="Drop Down 418">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13731" r:id="rId422" name="Drop Down 419">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13732" r:id="rId423" name="Option Button 42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13733" r:id="rId424" name="Group Box 42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13734" r:id="rId425" name="Group Box 42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13735" r:id="rId426" name="Group Box 42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13736" r:id="rId427" name="Group Box 42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3737" r:id="rId428" name="Option Button 42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13738" r:id="rId429" name="Option Button 42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13739" r:id="rId430" name="Option Button 42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13740" r:id="rId431" name="Option Button 42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13741" r:id="rId432" name="Option Button 42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13742" r:id="rId433" name="Option Button 43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13743" r:id="rId434" name="Option Button 431">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13744" r:id="rId435" name="Option Button 432">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13745" r:id="rId436" name="Group Box 433">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13746" r:id="rId437" name="Option Button 434">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13747" r:id="rId438" name="Option Button 435">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13748" r:id="rId439" name="Group Box 436">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13749" r:id="rId440" name="Option Button 437">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13750" r:id="rId441" name="Option Button 438">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13751" r:id="rId442" name="Group Box 439">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13752" r:id="rId443" name="Option Button 440">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13753" r:id="rId444" name="Option Button 441">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13754" r:id="rId445" name="Group Box 442">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13755" r:id="rId446" name="Option Button 443">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13756" r:id="rId447" name="Option Button 444">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13757" r:id="rId448" name="Group Box 445">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13758" r:id="rId449" name="Option Button 446">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13759" r:id="rId450" name="Option Button 447">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13760" r:id="rId451" name="Group Box 448">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13761" r:id="rId452" name="Option Button 449">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13762" r:id="rId453" name="Option Button 450">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13763" r:id="rId454" name="Group Box 451">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13764" r:id="rId455" name="Option Button 452">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13765" r:id="rId456" name="Option Button 453">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13766" r:id="rId457" name="Group Box 454">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13767" r:id="rId458" name="Option Button 455">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13768" r:id="rId459" name="Option Button 456">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13769" r:id="rId460" name="Group Box 457">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13770" r:id="rId461" name="Option Button 458">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13771" r:id="rId462" name="Option Button 459">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13772" r:id="rId463" name="Group Box 460">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13773" r:id="rId464" name="Option Button 461">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13774" r:id="rId465" name="Option Button 462">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13775" r:id="rId466" name="Group Box 463">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13776" r:id="rId467" name="Option Button 464">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13777" r:id="rId468" name="Option Button 465">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13778" r:id="rId469" name="Group Box 466">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13779" r:id="rId470" name="Option Button 467">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13780" r:id="rId471" name="Option Button 468">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13781" r:id="rId472" name="Group Box 469">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13782" r:id="rId473" name="Option Button 470">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13783" r:id="rId474" name="Option Button 471">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13784" r:id="rId475" name="Group Box 472">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13785" r:id="rId476" name="Option Button 473">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13786" r:id="rId477" name="Option Button 474">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13787" r:id="rId478" name="Group Box 475">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13788" r:id="rId479" name="Option Button 476">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13789" r:id="rId480" name="Option Button 477">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13790" r:id="rId481" name="Group Box 478">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13791" r:id="rId482" name="Option Button 479">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13792" r:id="rId483" name="Option Button 480">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13793" r:id="rId484" name="Group Box 481">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13794" r:id="rId485" name="Option Button 482">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13795" r:id="rId486" name="Option Button 483">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13796" r:id="rId487" name="Group Box 484">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13797" r:id="rId488" name="Option Button 485">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13798" r:id="rId489" name="Option Button 486">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13799" r:id="rId490" name="Group Box 487">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13800" r:id="rId491" name="Option Button 488">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13801" r:id="rId492" name="Option Button 489">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13802" r:id="rId493" name="Group Box 490">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13803" r:id="rId494" name="Option Button 491">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13804" r:id="rId495" name="Option Button 492">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13805" r:id="rId496" name="Group Box 493">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13806" r:id="rId497" name="Option Button 494">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13807" r:id="rId498" name="Option Button 495">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13808" r:id="rId499" name="Group Box 496">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13809" r:id="rId500" name="Option Button 497">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13810" r:id="rId501" name="Option Button 498">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13811" r:id="rId502" name="Group Box 499">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13812" r:id="rId503" name="Option Button 500">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13813" r:id="rId504" name="Option Button 501">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13814" r:id="rId505" name="Group Box 502">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13815" r:id="rId506" name="Option Button 503">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13816" r:id="rId507" name="Option Button 504">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13817" r:id="rId508" name="Group Box 505">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13818" r:id="rId509" name="Option Button 506">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13819" r:id="rId510" name="Option Button 507">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13820" r:id="rId511" name="Group Box 508">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13821" r:id="rId512" name="Option Button 509">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13822" r:id="rId513" name="Option Button 510">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13823" r:id="rId514" name="Drop Down 511">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13824" r:id="rId515" name="Option Button 512">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13825" r:id="rId516" name="Option Button 513">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13826" r:id="rId517" name="Group Box 514">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13827" r:id="rId518" name="Group Box 515">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13828" r:id="rId519" name="Group Box 516">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3829" r:id="rId520" name="Group Box 517">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13830" r:id="rId521" name="Option Button 518">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13831" r:id="rId522" name="Option Button 519">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13832" r:id="rId523" name="Option Button 520">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13833" r:id="rId524"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13834" r:id="rId525" name="Group Box 522">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3835" r:id="rId526" name="Group Box 523">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13836" r:id="rId527" name="Group Box 524">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13837" r:id="rId528" name="Drop Down 525">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13838" r:id="rId529" name="Group Box 526">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13839" r:id="rId530" name="Group Box 527">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840" r:id="rId531" name="Group Box 528">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13841" r:id="rId532" name="Group Box 52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842" r:id="rId533" name="Option Button 530">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13843" r:id="rId534" name="Option Button 531">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13844" r:id="rId535" name="Option Button 532">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13845" r:id="rId536" name="Option Button 533">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13846" r:id="rId537" name="Group Box 534">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13847" r:id="rId538" name="Group Box 535">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13848" r:id="rId539" name="Group Box 536">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13849" r:id="rId540" name="Drop Down 537">
              <controlPr locked="0" defaultSize="0" autoLine="0" autoPict="0">
                <anchor moveWithCells="1">
                  <from>
                    <xdr:col>8</xdr:col>
                    <xdr:colOff>0</xdr:colOff>
                    <xdr:row>124</xdr:row>
                    <xdr:rowOff>285750</xdr:rowOff>
                  </from>
                  <to>
                    <xdr:col>16</xdr:col>
                    <xdr:colOff>9525</xdr:colOff>
                    <xdr:row>126</xdr:row>
                    <xdr:rowOff>0</xdr:rowOff>
                  </to>
                </anchor>
              </controlPr>
            </control>
          </mc:Choice>
        </mc:AlternateContent>
        <mc:AlternateContent xmlns:mc="http://schemas.openxmlformats.org/markup-compatibility/2006">
          <mc:Choice Requires="x14">
            <control shapeId="13850" r:id="rId541" name="Group Box 53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13851" r:id="rId542" name="Group Box 53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852" r:id="rId543" name="Group Box 540">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13853" r:id="rId544" name="Group Box 541">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854" r:id="rId545" name="Group Box 542">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13855" r:id="rId546" name="Group Box 543">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856" r:id="rId547" name="Option Button 544">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13857" r:id="rId548" name="Option Button 545">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13858" r:id="rId549" name="Option Button 546">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13859" r:id="rId550" name="Option Button 547">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13860" r:id="rId551" name="Group Box 548">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13861" r:id="rId552" name="Group Box 549">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13862" r:id="rId553" name="Group Box 550">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13863" r:id="rId554" name="Drop Down 551">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13864" r:id="rId555" name="Group Box 552">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13865" r:id="rId556" name="Group Box 55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66" r:id="rId557" name="Group Box 554">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67" r:id="rId558" name="Group Box 555">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13868" r:id="rId559" name="Group Box 55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69" r:id="rId560" name="Group Box 55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13870" r:id="rId561" name="Group Box 558">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71" r:id="rId562" name="Option Button 559">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13872" r:id="rId563" name="Option Button 560">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13873" r:id="rId564" name="Option Button 561">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13874" r:id="rId565" name="Option Button 562">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13875" r:id="rId566" name="Group Box 563">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13876" r:id="rId567" name="Group Box 564">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13877" r:id="rId568" name="Group Box 565">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13878" r:id="rId569" name="Drop Down 566">
              <controlPr locked="0" defaultSize="0" autoLine="0" autoPict="0">
                <anchor moveWithCells="1">
                  <from>
                    <xdr:col>8</xdr:col>
                    <xdr:colOff>9525</xdr:colOff>
                    <xdr:row>181</xdr:row>
                    <xdr:rowOff>285750</xdr:rowOff>
                  </from>
                  <to>
                    <xdr:col>16</xdr:col>
                    <xdr:colOff>9525</xdr:colOff>
                    <xdr:row>183</xdr:row>
                    <xdr:rowOff>0</xdr:rowOff>
                  </to>
                </anchor>
              </controlPr>
            </control>
          </mc:Choice>
        </mc:AlternateContent>
        <mc:AlternateContent xmlns:mc="http://schemas.openxmlformats.org/markup-compatibility/2006">
          <mc:Choice Requires="x14">
            <control shapeId="13879" r:id="rId570" name="Group Box 567">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13880" r:id="rId571" name="Group Box 56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1" r:id="rId572" name="Group Box 569">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2" r:id="rId573" name="Group Box 570">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3" r:id="rId574" name="Group Box 571">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13884" r:id="rId575" name="Group Box 572">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5" r:id="rId576" name="Group Box 573">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13886" r:id="rId577" name="Group Box 57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7" r:id="rId578" name="Option Button 575">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13888" r:id="rId579" name="Option Button 576">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13889" r:id="rId580" name="Option Button 577">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13890" r:id="rId581" name="Option Button 578">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13891" r:id="rId582" name="Group Box 57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13892" r:id="rId583" name="Group Box 580">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13893" r:id="rId584" name="Group Box 581">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13894" r:id="rId585" name="Drop Down 582">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13895" r:id="rId586" name="Group Box 583">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13896" r:id="rId587" name="Group Box 584">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13897" r:id="rId588" name="Group Box 58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898" r:id="rId589" name="Group Box 586">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899" r:id="rId590" name="Group Box 587">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900" r:id="rId591" name="Group Box 588">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13901" r:id="rId592" name="Group Box 589">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902" r:id="rId593" name="Group Box 590">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13903" r:id="rId594" name="Group Box 59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904" r:id="rId595" name="Option Button 592">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13905" r:id="rId596" name="Option Button 593">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13906" r:id="rId597" name="Option Button 594">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13907" r:id="rId598" name="Option Button 595">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13908" r:id="rId599" name="Group Box 59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13909" r:id="rId600" name="Group Box 597">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13910" r:id="rId601" name="Group Box 598">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13911" r:id="rId602" name="Drop Down 599">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13912" r:id="rId603" name="Group Box 600">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13913" r:id="rId604" name="Group Box 601">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13914" r:id="rId605" name="Group Box 602">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13915" r:id="rId606" name="Group Box 60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16" r:id="rId607" name="Group Box 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17" r:id="rId608" name="Group Box 605">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18" r:id="rId609" name="Group Box 606">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13919" r:id="rId610" name="Group Box 607">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20" r:id="rId611" name="Group Box 60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13921" r:id="rId612" name="Group Box 609">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22" r:id="rId613" name="Option Button 610">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13923" r:id="rId614" name="Option Button 611">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13924" r:id="rId615" name="Option Button 612">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13925" r:id="rId616" name="Option Button 613">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13926" r:id="rId617" name="Group Box 614">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13927" r:id="rId618" name="Group Box 615">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13928" r:id="rId619" name="Group Box 616">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13929" r:id="rId620" name="Drop Down 617">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13930" r:id="rId621" name="Group Box 618">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13931" r:id="rId622" name="Group Box 61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932" r:id="rId623" name="Group Box 62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933" r:id="rId624" name="Group Box 621">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934" r:id="rId625" name="Group Box 622">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5" r:id="rId626" name="Group Box 62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6" r:id="rId627" name="Group Box 62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7" r:id="rId628" name="Group Box 625">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13938" r:id="rId629" name="Group Box 626">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9" r:id="rId630" name="Group Box 627">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13940" r:id="rId631" name="Group Box 628">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41" r:id="rId632" name="Option Button 629">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13942" r:id="rId633" name="Option Button 630">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13943" r:id="rId634" name="Option Button 631">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13944" r:id="rId635" name="Option Button 632">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13945" r:id="rId636" name="Group Box 633">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13946" r:id="rId637" name="Group Box 634">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13947" r:id="rId638" name="Group Box 635">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13948" r:id="rId639" name="Drop Down 636">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13949" r:id="rId640" name="Group Box 637">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13950" r:id="rId641" name="Group Box 63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1" r:id="rId642" name="Group Box 639">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2" r:id="rId643" name="Group Box 64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3" r:id="rId644" name="Group Box 641">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4" r:id="rId645" name="Group Box 642">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5" r:id="rId646" name="Group Box 643">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6" r:id="rId647" name="Group Box 64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7" r:id="rId648" name="Group Box 64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3958" r:id="rId649" name="Group Box 64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9" r:id="rId650" name="Group Box 647">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3960" r:id="rId651" name="Group Box 64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61" r:id="rId652" name="Option Button 649">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13962" r:id="rId653" name="Option Button 650">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13963" r:id="rId654" name="Option Button 651">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13964" r:id="rId655" name="Option Button 652">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13965" r:id="rId656" name="Group Box 653">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3966" r:id="rId657" name="Group Box 654">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13967" r:id="rId658" name="Group Box 655">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13968" r:id="rId659" name="Drop Down 656">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13969" r:id="rId660" name="Group Box 65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13970" r:id="rId661" name="Group Box 658">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1" r:id="rId662" name="Group Box 65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2" r:id="rId663" name="Group Box 660">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3" r:id="rId664" name="Group Box 66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4" r:id="rId665" name="Group Box 66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5" r:id="rId666" name="Group Box 66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76" r:id="rId667" name="Group Box 664">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77" r:id="rId668" name="Group Box 665">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78" r:id="rId669" name="Group Box 666">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3979" r:id="rId670" name="Group Box 667">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80" r:id="rId671" name="Group Box 668">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3981" r:id="rId672" name="Group Box 66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82" r:id="rId673" name="Option Button 670">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13983" r:id="rId674" name="Option Button 671">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13984" r:id="rId675" name="Option Button 672">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13985" r:id="rId676" name="Option Button 673">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13986" r:id="rId677" name="Group Box 67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3987" r:id="rId678" name="Group Box 675">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13988" r:id="rId679" name="Group Box 676">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13989" r:id="rId680" name="Drop Down 677">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13990" r:id="rId681" name="Group Box 678">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13991" r:id="rId682" name="Group Box 679">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2" r:id="rId683" name="Group Box 68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3" r:id="rId684" name="Group Box 681">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4" r:id="rId685" name="Group Box 68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5" r:id="rId686" name="Group Box 683">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6" r:id="rId687" name="Group Box 68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7" r:id="rId688" name="Group Box 685">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3998" r:id="rId689" name="Group Box 68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3999" r:id="rId690" name="Group Box 687">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4000" r:id="rId691" name="Group Box 688">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14001" r:id="rId692" name="Group Box 68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4002" r:id="rId693" name="Group Box 690">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14003" r:id="rId694" name="Group Box 691">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4004" r:id="rId695" name="Option Button 692">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14005" r:id="rId696" name="Option Button 693">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14006" r:id="rId697" name="Option Button 694">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14007" r:id="rId698" name="Option Button 695">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14008" r:id="rId699" name="Group Box 696">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14009" r:id="rId700" name="Group Box 697">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14010" r:id="rId701" name="Group Box 698">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14011" r:id="rId702" name="Drop Down 699">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14012" r:id="rId703" name="Group Box 700">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14013" r:id="rId704" name="Group Box 70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14014" r:id="rId705" name="Group Box 702">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5" r:id="rId706" name="Group Box 70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6" r:id="rId707" name="Group Box 70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7" r:id="rId708" name="Group Box 70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8" r:id="rId709" name="Group Box 706">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9" r:id="rId710" name="Group Box 70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20" r:id="rId711" name="Group Box 70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1" r:id="rId712" name="Group Box 70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2" r:id="rId713" name="Group Box 710">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3" r:id="rId714" name="Group Box 711">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14024" r:id="rId715" name="Group Box 712">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5" r:id="rId716" name="Group Box 71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14026" r:id="rId717" name="Group Box 714">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7" r:id="rId718" name="Option Button 715">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14028" r:id="rId719" name="Option Button 716">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14029" r:id="rId720" name="Option Button 717">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14030" r:id="rId721" name="Option Button 718">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14031" r:id="rId722" name="Group Box 719">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14032" r:id="rId723" name="Group Box 720">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14033" r:id="rId724" name="Group Box 721">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14034" r:id="rId725" name="Drop Down 722">
              <controlPr locked="0" defaultSize="0" autoLine="0" autoPict="0">
                <anchor moveWithCells="1">
                  <from>
                    <xdr:col>8</xdr:col>
                    <xdr:colOff>9525</xdr:colOff>
                    <xdr:row>403</xdr:row>
                    <xdr:rowOff>285750</xdr:rowOff>
                  </from>
                  <to>
                    <xdr:col>16</xdr:col>
                    <xdr:colOff>0</xdr:colOff>
                    <xdr:row>405</xdr:row>
                    <xdr:rowOff>0</xdr:rowOff>
                  </to>
                </anchor>
              </controlPr>
            </control>
          </mc:Choice>
        </mc:AlternateContent>
        <mc:AlternateContent xmlns:mc="http://schemas.openxmlformats.org/markup-compatibility/2006">
          <mc:Choice Requires="x14">
            <control shapeId="14035" r:id="rId726" name="Group Box 723">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14036" r:id="rId727" name="Group Box 724">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37" r:id="rId728" name="Group Box 725">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14038" r:id="rId729" name="Group Box 726">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39" r:id="rId730" name="Group Box 72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0" r:id="rId731" name="Group Box 728">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1" r:id="rId732" name="Group Box 72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2" r:id="rId733" name="Group Box 730">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3" r:id="rId734" name="Group Box 73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4" r:id="rId735" name="Group Box 732">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5" r:id="rId736" name="Group Box 733">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6" r:id="rId737" name="Group Box 734">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7" r:id="rId738" name="Group Box 735">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14048" r:id="rId739" name="Group Box 736">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9" r:id="rId740" name="Group Box 737">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14050" r:id="rId741" name="Group Box 73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51" r:id="rId742" name="Option Button 73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14052" r:id="rId743" name="Option Button 74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14053" r:id="rId744" name="Option Button 74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14054" r:id="rId745" name="Option Button 74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14055" r:id="rId746" name="Group Box 74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14056" r:id="rId747" name="Group Box 74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14057" r:id="rId748" name="Group Box 74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14058" r:id="rId749" name="Drop Down 74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14059" r:id="rId750" name="Group Box 74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14060" r:id="rId751" name="Group Box 74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61" r:id="rId752" name="Group Box 749">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2" r:id="rId753" name="Group Box 750">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14063" r:id="rId754" name="Group Box 751">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4" r:id="rId755" name="Group Box 7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5" r:id="rId756" name="Group Box 753">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6" r:id="rId757" name="Group Box 7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7" r:id="rId758" name="Group Box 755">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8" r:id="rId759" name="Group Box 7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9" r:id="rId760" name="Group Box 757">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0" r:id="rId761" name="Group Box 7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1" r:id="rId762" name="Group Box 759">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2" r:id="rId763" name="Group Box 760">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14073" r:id="rId764" name="Group Box 76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4" r:id="rId765" name="Group Box 762">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14075" r:id="rId766" name="Group Box 763">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6" r:id="rId767" name="Option Button 764">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14077" r:id="rId768" name="Option Button 765">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14078" r:id="rId769" name="Option Button 766">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14079" r:id="rId770" name="Option Button 767">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14080" r:id="rId771" name="Group Box 768">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14081" r:id="rId772" name="Group Box 769">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14082" r:id="rId773" name="Group Box 770">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14083" r:id="rId774" name="Drop Down 771">
              <controlPr defaultSize="0" autoLine="0" autoPict="0">
                <anchor moveWithCells="1">
                  <from>
                    <xdr:col>7</xdr:col>
                    <xdr:colOff>171450</xdr:colOff>
                    <xdr:row>460</xdr:row>
                    <xdr:rowOff>285750</xdr:rowOff>
                  </from>
                  <to>
                    <xdr:col>16</xdr:col>
                    <xdr:colOff>19050</xdr:colOff>
                    <xdr:row>462</xdr:row>
                    <xdr:rowOff>0</xdr:rowOff>
                  </to>
                </anchor>
              </controlPr>
            </control>
          </mc:Choice>
        </mc:AlternateContent>
        <mc:AlternateContent xmlns:mc="http://schemas.openxmlformats.org/markup-compatibility/2006">
          <mc:Choice Requires="x14">
            <control shapeId="14084" r:id="rId775" name="Group Box 772">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14085" r:id="rId776" name="Group Box 773">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86" r:id="rId777" name="Group Box 77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87" r:id="rId778" name="Group Box 775">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88" r:id="rId779" name="Group Box 776">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14089" r:id="rId780" name="Group Box 777">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0" r:id="rId781" name="Group Box 77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1" r:id="rId782" name="Group Box 779">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2" r:id="rId783" name="Group Box 78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3" r:id="rId784" name="Group Box 781">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4" r:id="rId785" name="Group Box 7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5" r:id="rId786" name="Group Box 783">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96" r:id="rId787" name="Group Box 7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97" r:id="rId788" name="Group Box 78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98" r:id="rId789" name="Group Box 786">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14099" r:id="rId790" name="Group Box 78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100" r:id="rId791" name="Group Box 788">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14101" r:id="rId792" name="Group Box 789">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102" r:id="rId793" name="Option Button 790">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14103" r:id="rId794" name="Option Button 791">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14104" r:id="rId795" name="Option Button 792">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14105" r:id="rId796" name="Option Button 793">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14106" r:id="rId797" name="Group Box 794">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14107" r:id="rId798" name="Group Box 795">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14108" r:id="rId799" name="Group Box 796">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14109" r:id="rId800" name="Drop Down 797">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14110" r:id="rId801" name="Group Box 798">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14111" r:id="rId802" name="Group Box 799">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12" r:id="rId803" name="Group Box 80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3" r:id="rId804" name="Group Box 80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14" r:id="rId805" name="Group Box 80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5" r:id="rId806" name="Group Box 803">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14116" r:id="rId807" name="Group Box 80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7" r:id="rId808" name="Group Box 805">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8" r:id="rId809" name="Group Box 80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9" r:id="rId810" name="Group Box 807">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20" r:id="rId811" name="Group Box 80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21" r:id="rId812" name="Group Box 809">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22" r:id="rId813" name="Group Box 81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3" r:id="rId814" name="Group Box 81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4" r:id="rId815" name="Group Box 81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5" r:id="rId816" name="Group Box 81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14126" r:id="rId817" name="Group Box 814">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7" r:id="rId818" name="Group Box 815">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14128" r:id="rId819" name="Group Box 81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9" r:id="rId820" name="Option Button 817">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14130" r:id="rId821" name="Option Button 818">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14131" r:id="rId822" name="Option Button 819">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14132" r:id="rId823" name="Option Button 820">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14133" r:id="rId824" name="Group Box 821">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14134" r:id="rId825" name="Group Box 822">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14135" r:id="rId826" name="Group Box 823">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14136" r:id="rId827" name="Drop Down 824">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14137" r:id="rId828" name="Group Box 825">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14138" r:id="rId829" name="Group Box 82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39" r:id="rId830" name="Group Box 827">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40" r:id="rId831" name="Group Box 82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1" r:id="rId832" name="Group Box 82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42" r:id="rId833" name="Group Box 83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3" r:id="rId834" name="Group Box 831">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14144" r:id="rId835" name="Group Box 83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5" r:id="rId836" name="Group Box 833">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6" r:id="rId837" name="Group Box 83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7" r:id="rId838" name="Group Box 835">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8" r:id="rId839" name="Group Box 83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9" r:id="rId840" name="Group Box 837">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50" r:id="rId841" name="Group Box 83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1" r:id="rId842" name="Group Box 83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2" r:id="rId843" name="Group Box 84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3" r:id="rId844" name="Group Box 84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14154" r:id="rId845" name="Group Box 84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5" r:id="rId846" name="Group Box 843">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14156" r:id="rId847" name="Group Box 84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7" r:id="rId848" name="Option Button 845">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14158" r:id="rId849" name="Option Button 846">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14159" r:id="rId850" name="Option Button 847">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14160" r:id="rId851" name="Option Button 848">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14161" r:id="rId852" name="Group Box 849">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14162" r:id="rId853" name="Group Box 850">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14163" r:id="rId854" name="Group Box 851">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14164" r:id="rId855" name="Drop Down 852">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14165" r:id="rId856" name="Group Box 853">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14166" r:id="rId857" name="Group Box 85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67" r:id="rId858" name="Group Box 855">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68" r:id="rId859" name="Group Box 8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69" r:id="rId860" name="Group Box 857">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0" r:id="rId861" name="Group Box 85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71" r:id="rId862" name="Group Box 859">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2" r:id="rId863" name="Group Box 860">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14173" r:id="rId864" name="Group Box 861">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4" r:id="rId865" name="Group Box 86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5" r:id="rId866" name="Group Box 863">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6" r:id="rId867" name="Group Box 86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7" r:id="rId868" name="Group Box 865">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8" r:id="rId869" name="Group Box 86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9" r:id="rId870" name="Group Box 867">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0" r:id="rId871" name="Group Box 86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1" r:id="rId872" name="Group Box 86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2" r:id="rId873" name="Group Box 870">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14183" r:id="rId874" name="Group Box 871">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4" r:id="rId875" name="Group Box 872">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14185" r:id="rId876" name="Group Box 873">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6" r:id="rId877" name="Option Button 874">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14187" r:id="rId878" name="Option Button 875">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14188" r:id="rId879" name="Option Button 876">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14189" r:id="rId880" name="Option Button 877">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14190" r:id="rId881" name="Group Box 878">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14191" r:id="rId882" name="Group Box 879">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14192" r:id="rId883" name="Group Box 880">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14193" r:id="rId884" name="Drop Down 881">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14194" r:id="rId885" name="Group Box 882">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14195" r:id="rId886" name="Group Box 883">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6" r:id="rId887" name="Group Box 88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7" r:id="rId888" name="Group Box 885">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8" r:id="rId889" name="Group Box 88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9" r:id="rId890" name="Group Box 887">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0" r:id="rId891" name="Group Box 88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01" r:id="rId892" name="Group Box 889">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2" r:id="rId893" name="Group Box 890">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4203" r:id="rId894" name="Group Box 89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4" r:id="rId895" name="Group Box 8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5" r:id="rId896" name="Group Box 893">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6" r:id="rId897" name="Group Box 8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7" r:id="rId898" name="Group Box 895">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8" r:id="rId899" name="Group Box 8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9" r:id="rId900" name="Group Box 897">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0" r:id="rId901" name="Group Box 8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1" r:id="rId902" name="Group Box 899">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2" r:id="rId903" name="Group Box 900">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4213" r:id="rId904" name="Group Box 90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4" r:id="rId905" name="Group Box 902">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4215" r:id="rId906" name="Group Box 903">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6" r:id="rId907" name="Option Button 904">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4217" r:id="rId908" name="Option Button 905">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4218" r:id="rId909" name="Option Button 906">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4219" r:id="rId910" name="Option Button 907">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4220" r:id="rId911" name="Group Box 908">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4221" r:id="rId912" name="Group Box 909">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4222" r:id="rId913" name="Group Box 910">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4223" r:id="rId914" name="Drop Down 911">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4224" r:id="rId915" name="Group Box 912">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4225" r:id="rId916" name="Group Box 913">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26" r:id="rId917" name="Group Box 91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27" r:id="rId918" name="Group Box 91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28" r:id="rId919" name="Group Box 91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29" r:id="rId920" name="Group Box 917">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30" r:id="rId921" name="Group Box 91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1" r:id="rId922" name="Group Box 919">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32" r:id="rId923" name="Group Box 92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3" r:id="rId924" name="Group Box 921">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4234" r:id="rId925" name="Group Box 9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5" r:id="rId926" name="Group Box 923">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6" r:id="rId927" name="Group Box 92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7" r:id="rId928" name="Group Box 925">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8" r:id="rId929" name="Group Box 92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9" r:id="rId930" name="Group Box 927">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40" r:id="rId931" name="Group Box 9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1" r:id="rId932" name="Group Box 929">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2" r:id="rId933" name="Group Box 9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3" r:id="rId934" name="Group Box 931">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4244" r:id="rId935" name="Group Box 93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5" r:id="rId936" name="Group Box 93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4246" r:id="rId937" name="Group Box 9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7" r:id="rId938" name="Option Button 935">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4248" r:id="rId939" name="Option Button 936">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4249" r:id="rId940" name="Option Button 937">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4250" r:id="rId941" name="Option Button 938">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4251" r:id="rId942" name="Group Box 939">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4252" r:id="rId943" name="Group Box 940">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4253" r:id="rId944" name="Group Box 941">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4254" r:id="rId945" name="Drop Down 942">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4255" r:id="rId946" name="Group Box 943">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4256" r:id="rId947" name="Group Box 94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57" r:id="rId948" name="Group Box 945">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58" r:id="rId949" name="Group Box 94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59" r:id="rId950" name="Group Box 947">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0" r:id="rId951" name="Group Box 94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1" r:id="rId952" name="Group Box 949">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2" r:id="rId953" name="Group Box 95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3" r:id="rId954" name="Group Box 95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4" r:id="rId955" name="Group Box 95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5" r:id="rId956" name="Group Box 953">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4266" r:id="rId957" name="Group Box 95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7" r:id="rId958" name="Group Box 955">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8" r:id="rId959" name="Group Box 95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9" r:id="rId960" name="Group Box 957">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70" r:id="rId961" name="Group Box 95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71" r:id="rId962" name="Group Box 959">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72" r:id="rId963" name="Group Box 96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3" r:id="rId964" name="Group Box 96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4" r:id="rId965" name="Group Box 96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5" r:id="rId966" name="Group Box 96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4276" r:id="rId967" name="Group Box 96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7" r:id="rId968" name="Group Box 965">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4278" r:id="rId969" name="Group Box 96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9" r:id="rId970" name="Option Button 967">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4280" r:id="rId971" name="Option Button 968">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4281" r:id="rId972" name="Option Button 969">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4282" r:id="rId973" name="Option Button 970">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4283" r:id="rId974" name="Group Box 971">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4284" r:id="rId975" name="Group Box 972">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4285" r:id="rId976" name="Group Box 973">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4286" r:id="rId977" name="Drop Down 974">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4287" r:id="rId978" name="Group Box 975">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4288" r:id="rId979" name="Group Box 9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89" r:id="rId980" name="Group Box 977">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0" r:id="rId981" name="Group Box 97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1" r:id="rId982" name="Group Box 9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2" r:id="rId983" name="Group Box 98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3" r:id="rId984" name="Group Box 981">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4" r:id="rId985" name="Group Box 98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5" r:id="rId986" name="Group Box 983">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6" r:id="rId987" name="Group Box 98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7" r:id="rId988" name="Group Box 985">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8" r:id="rId989" name="Group Box 986">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4299" r:id="rId990" name="Group Box 987">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0" r:id="rId991" name="Group Box 98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1" r:id="rId992" name="Group Box 989">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2" r:id="rId993" name="Group Box 99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3" r:id="rId994" name="Group Box 991">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4" r:id="rId995" name="Group Box 99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5" r:id="rId996" name="Group Box 993">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06" r:id="rId997" name="Group Box 99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07" r:id="rId998" name="Group Box 995">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08" r:id="rId999" name="Group Box 996">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4309" r:id="rId1000" name="Group Box 997">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10" r:id="rId1001" name="Group Box 998">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4311" r:id="rId1002" name="Group Box 99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12" r:id="rId1003" name="Option Button 100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4313" r:id="rId1004" name="Option Button 100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4314" r:id="rId1005" name="Option Button 100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4315" r:id="rId1006" name="Option Button 100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4316" r:id="rId1007" name="Group Box 100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4317" r:id="rId1008" name="Group Box 100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4318" r:id="rId1009" name="Group Box 100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4319" r:id="rId1010" name="Drop Down 100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4320" r:id="rId1011" name="Group Box 100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4321" r:id="rId1012" name="Group Box 1009">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22" r:id="rId1013" name="Group Box 101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3" r:id="rId1014" name="Group Box 1011">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24" r:id="rId1015" name="Group Box 101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25" r:id="rId1016" name="Group Box 1013">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6" r:id="rId1017" name="Group Box 101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7" r:id="rId1018" name="Group Box 1015">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8" r:id="rId1019" name="Group Box 101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9" r:id="rId1020" name="Group Box 1017">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0" r:id="rId1021" name="Group Box 101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31" r:id="rId1022" name="Group Box 1019">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2" r:id="rId1023" name="Group Box 1020">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4333" r:id="rId1024" name="Group Box 1021">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4" r:id="rId1025" name="Group Box 10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5" r:id="rId1026" name="Group Box 1023">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6" r:id="rId1027" name="Group Box 10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7" r:id="rId1028" name="Group Box 102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8" r:id="rId1029" name="Group Box 102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9" r:id="rId1030" name="Group Box 1027">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0" r:id="rId1031" name="Group Box 10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1" r:id="rId1032" name="Group Box 102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2" r:id="rId1033" name="Group Box 1030">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4343" r:id="rId1034" name="Group Box 1031">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4" r:id="rId1035" name="Group Box 1032">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4345" r:id="rId1036" name="Group Box 1033">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6" r:id="rId1037" name="Option Button 1034">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4347" r:id="rId1038" name="Option Button 1035">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4348" r:id="rId1039" name="Option Button 1036">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4349" r:id="rId1040" name="Option Button 1037">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4350" r:id="rId1041" name="Group Box 1038">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4351" r:id="rId1042" name="Group Box 1039">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4352" r:id="rId1043" name="Group Box 1040">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4353" r:id="rId1044" name="Drop Down 1041">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4354" r:id="rId1045" name="Group Box 1042">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4355" r:id="rId1046" name="Group Box 104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56" r:id="rId1047" name="Group Box 1044">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57" r:id="rId1048" name="Group Box 104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58" r:id="rId1049" name="Group Box 104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59" r:id="rId1050" name="Group Box 104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0" r:id="rId1051" name="Group Box 1048">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1" r:id="rId1052" name="Group Box 104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2" r:id="rId1053" name="Group Box 1050">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3" r:id="rId1054" name="Group Box 105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4" r:id="rId1055" name="Group Box 1052">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5" r:id="rId1056" name="Group Box 105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6" r:id="rId1057" name="Group Box 1054">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7" r:id="rId1058" name="Group Box 105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4368" r:id="rId1059" name="Group Box 105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9" r:id="rId1060" name="Group Box 10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0" r:id="rId1061" name="Group Box 1058">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1" r:id="rId1062" name="Group Box 10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2" r:id="rId1063" name="Group Box 106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3" r:id="rId1064" name="Group Box 106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4" r:id="rId1065" name="Group Box 106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5" r:id="rId1066" name="Group Box 10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6" r:id="rId1067" name="Group Box 1064">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7" r:id="rId1068" name="Group Box 1065">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4378" r:id="rId1069" name="Group Box 1066">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9" r:id="rId1070" name="Group Box 106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4380" r:id="rId1071" name="Group Box 1068">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81" r:id="rId1072" name="Option Button 1069">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4382" r:id="rId1073" name="Option Button 1070">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4383" r:id="rId1074" name="Option Button 1071">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4384" r:id="rId1075" name="Option Button 1072">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4385" r:id="rId1076" name="Group Box 1073">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4386" r:id="rId1077" name="Group Box 1074">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4387" r:id="rId1078" name="Group Box 1075">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4388" r:id="rId1079" name="Drop Down 1076">
              <controlPr defaultSize="0" autoLine="0" autoPict="0">
                <anchor moveWithCells="1">
                  <from>
                    <xdr:col>7</xdr:col>
                    <xdr:colOff>161925</xdr:colOff>
                    <xdr:row>739</xdr:row>
                    <xdr:rowOff>276225</xdr:rowOff>
                  </from>
                  <to>
                    <xdr:col>16</xdr:col>
                    <xdr:colOff>9525</xdr:colOff>
                    <xdr:row>741</xdr:row>
                    <xdr:rowOff>0</xdr:rowOff>
                  </to>
                </anchor>
              </controlPr>
            </control>
          </mc:Choice>
        </mc:AlternateContent>
        <mc:AlternateContent xmlns:mc="http://schemas.openxmlformats.org/markup-compatibility/2006">
          <mc:Choice Requires="x14">
            <control shapeId="14389" r:id="rId1080" name="Group Box 1077">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4390" r:id="rId1081" name="Group Box 107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1" r:id="rId1082" name="Group Box 1079">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2" r:id="rId1083" name="Group Box 108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3" r:id="rId1084" name="Group Box 1081">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4" r:id="rId1085" name="Group Box 108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5" r:id="rId1086" name="Group Box 108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6" r:id="rId1087" name="Group Box 108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7" r:id="rId1088" name="Group Box 1085">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8" r:id="rId1089" name="Group Box 108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9" r:id="rId1090" name="Group Box 10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00" r:id="rId1091" name="Group Box 108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1" r:id="rId1092" name="Group Box 1089">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02" r:id="rId1093" name="Group Box 109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3" r:id="rId1094" name="Group Box 1091">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4404" r:id="rId1095" name="Group Box 109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5" r:id="rId1096" name="Group Box 109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6" r:id="rId1097" name="Group Box 109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7" r:id="rId1098" name="Group Box 109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8" r:id="rId1099" name="Group Box 109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9" r:id="rId1100" name="Group Box 1097">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10" r:id="rId1101" name="Group Box 109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1" r:id="rId1102" name="Group Box 1099">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2" r:id="rId1103" name="Group Box 110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3" r:id="rId1104" name="Group Box 1101">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4414" r:id="rId1105" name="Group Box 110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5" r:id="rId1106" name="Group Box 1103">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4416" r:id="rId1107" name="Group Box 110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7" r:id="rId1108" name="Option Button 1105">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4418" r:id="rId1109" name="Option Button 1106">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4419" r:id="rId1110" name="Option Button 1107">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4420" r:id="rId1111" name="Option Button 1108">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4421" r:id="rId1112" name="Group Box 110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4422" r:id="rId1113" name="Group Box 1110">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4423" r:id="rId1114" name="Group Box 1111">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4424" r:id="rId1115" name="Drop Down 1112">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4425" r:id="rId1116" name="Group Box 1113">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4426" r:id="rId1117" name="Group Box 1114">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4427" r:id="rId1118" name="Option Button 1115">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4428" r:id="rId1119" name="Option Button 1116">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x14ac:dyDescent="0.4"/>
  <cols>
    <col min="1" max="36" width="2.5" style="671" customWidth="1"/>
    <col min="37" max="37" width="2.5" style="627" customWidth="1"/>
    <col min="38" max="39" width="3.375" style="627" customWidth="1"/>
    <col min="40" max="40" width="2.5" style="626" customWidth="1"/>
    <col min="41" max="45" width="2.5" style="627" customWidth="1"/>
    <col min="46" max="59" width="2.5" style="627"/>
    <col min="60" max="61" width="2.5" style="875"/>
    <col min="62" max="16384" width="2.5" style="671"/>
  </cols>
  <sheetData>
    <row r="1" spans="1:65" ht="15" customHeight="1" x14ac:dyDescent="0.4">
      <c r="AJ1" s="874"/>
    </row>
    <row r="2" spans="1:65" ht="15" customHeight="1" x14ac:dyDescent="0.4">
      <c r="AJ2" s="874"/>
    </row>
    <row r="3" spans="1:65" ht="15" customHeight="1" x14ac:dyDescent="0.4">
      <c r="AJ3" s="874"/>
    </row>
    <row r="4" spans="1:65" s="668" customFormat="1" ht="15" customHeight="1" x14ac:dyDescent="0.4">
      <c r="A4" s="805"/>
      <c r="B4" s="805"/>
      <c r="C4" s="805"/>
      <c r="D4" s="805"/>
      <c r="E4" s="805"/>
      <c r="F4" s="805"/>
      <c r="G4" s="805"/>
      <c r="H4" s="805"/>
      <c r="I4" s="805"/>
      <c r="J4" s="805"/>
      <c r="K4" s="805"/>
      <c r="L4" s="805"/>
      <c r="M4" s="805"/>
      <c r="N4" s="805"/>
      <c r="O4" s="805"/>
      <c r="P4" s="805"/>
      <c r="Q4" s="805"/>
      <c r="R4" s="805"/>
      <c r="S4" s="805"/>
      <c r="T4" s="805"/>
      <c r="U4" s="805"/>
      <c r="V4" s="805"/>
      <c r="W4" s="805"/>
      <c r="X4" s="805"/>
      <c r="Y4" s="805"/>
      <c r="Z4" s="805"/>
      <c r="AA4" s="805"/>
      <c r="AB4" s="805"/>
      <c r="AC4" s="805"/>
      <c r="AD4" s="805"/>
      <c r="AE4" s="805"/>
      <c r="AF4" s="805"/>
      <c r="AG4" s="876"/>
      <c r="AH4" s="876"/>
      <c r="AI4" s="876"/>
      <c r="AJ4" s="876"/>
      <c r="AK4" s="666"/>
      <c r="AL4" s="666"/>
      <c r="AM4" s="666"/>
      <c r="AN4" s="665"/>
      <c r="AO4" s="666"/>
      <c r="AP4" s="627"/>
      <c r="AQ4" s="627"/>
      <c r="AR4" s="627"/>
      <c r="AS4" s="627"/>
      <c r="AT4" s="627"/>
      <c r="AU4" s="627"/>
      <c r="AV4" s="627"/>
      <c r="AW4" s="627"/>
      <c r="AX4" s="627"/>
      <c r="AY4" s="627"/>
      <c r="AZ4" s="627"/>
      <c r="BA4" s="627"/>
      <c r="BB4" s="627"/>
      <c r="BC4" s="627"/>
      <c r="BD4" s="627"/>
      <c r="BE4" s="627"/>
      <c r="BF4" s="627"/>
      <c r="BG4" s="627"/>
      <c r="BH4" s="875"/>
      <c r="BI4" s="875"/>
      <c r="BJ4" s="671"/>
      <c r="BK4" s="671"/>
      <c r="BL4" s="671"/>
      <c r="BM4" s="671"/>
    </row>
    <row r="5" spans="1:65" s="668" customFormat="1" ht="15" customHeight="1" thickBot="1" x14ac:dyDescent="0.45">
      <c r="A5" s="807"/>
      <c r="B5" s="807"/>
      <c r="C5" s="807"/>
      <c r="D5" s="807"/>
      <c r="E5" s="807"/>
      <c r="F5" s="807"/>
      <c r="G5" s="807"/>
      <c r="H5" s="807"/>
      <c r="I5" s="807"/>
      <c r="J5" s="807"/>
      <c r="K5" s="807"/>
      <c r="L5" s="807"/>
      <c r="M5" s="807"/>
      <c r="N5" s="807"/>
      <c r="O5" s="807"/>
      <c r="P5" s="807"/>
      <c r="Q5" s="807"/>
      <c r="R5" s="807"/>
      <c r="S5" s="807"/>
      <c r="T5" s="807"/>
      <c r="U5" s="807"/>
      <c r="V5" s="807"/>
      <c r="W5" s="807"/>
      <c r="X5" s="807"/>
      <c r="Y5" s="2709"/>
      <c r="Z5" s="2709"/>
      <c r="AA5" s="2709"/>
      <c r="AB5" s="2710" t="s">
        <v>9005</v>
      </c>
      <c r="AC5" s="2710"/>
      <c r="AD5" s="2710"/>
      <c r="AE5" s="2711"/>
      <c r="AF5" s="2711"/>
      <c r="AG5" s="2711"/>
      <c r="AH5" s="2712" t="s">
        <v>9006</v>
      </c>
      <c r="AI5" s="2713"/>
      <c r="AJ5" s="2714"/>
      <c r="AK5" s="666"/>
      <c r="AL5" s="666"/>
      <c r="AM5" s="666"/>
      <c r="AN5" s="665"/>
      <c r="AO5" s="666"/>
      <c r="AP5" s="666"/>
      <c r="AQ5" s="666"/>
      <c r="AR5" s="666"/>
      <c r="AS5" s="666"/>
      <c r="AT5" s="666"/>
      <c r="AU5" s="666"/>
      <c r="AV5" s="666"/>
      <c r="AW5" s="666"/>
      <c r="AX5" s="666"/>
      <c r="AY5" s="666"/>
      <c r="AZ5" s="666"/>
      <c r="BA5" s="627"/>
      <c r="BB5" s="627"/>
      <c r="BC5" s="627"/>
      <c r="BD5" s="627"/>
      <c r="BE5" s="627"/>
      <c r="BF5" s="627"/>
      <c r="BG5" s="627"/>
      <c r="BH5" s="875"/>
      <c r="BI5" s="875"/>
      <c r="BJ5" s="671"/>
      <c r="BK5" s="671"/>
      <c r="BL5" s="671"/>
      <c r="BM5" s="671"/>
    </row>
    <row r="6" spans="1:65" ht="15" customHeight="1" x14ac:dyDescent="0.4">
      <c r="A6" s="2375" t="s">
        <v>9007</v>
      </c>
      <c r="B6" s="2376"/>
      <c r="C6" s="2005" t="s">
        <v>8669</v>
      </c>
      <c r="D6" s="2005"/>
      <c r="E6" s="2005"/>
      <c r="F6" s="2005"/>
      <c r="G6" s="2005"/>
      <c r="H6" s="2005"/>
      <c r="I6" s="2686"/>
      <c r="J6" s="2687"/>
      <c r="K6" s="2687"/>
      <c r="L6" s="2687"/>
      <c r="M6" s="2687"/>
      <c r="N6" s="2687"/>
      <c r="O6" s="2687"/>
      <c r="P6" s="2687"/>
      <c r="Q6" s="2687"/>
      <c r="R6" s="2687"/>
      <c r="S6" s="2687"/>
      <c r="T6" s="2687"/>
      <c r="U6" s="2687"/>
      <c r="V6" s="2687"/>
      <c r="W6" s="2687"/>
      <c r="X6" s="2687"/>
      <c r="Y6" s="2687"/>
      <c r="Z6" s="2687"/>
      <c r="AA6" s="2687"/>
      <c r="AB6" s="2687"/>
      <c r="AC6" s="2687"/>
      <c r="AD6" s="2688"/>
      <c r="AE6" s="2734" t="s">
        <v>8696</v>
      </c>
      <c r="AF6" s="2734"/>
      <c r="AG6" s="2734"/>
      <c r="AH6" s="2734"/>
      <c r="AI6" s="2690"/>
      <c r="AJ6" s="2691"/>
    </row>
    <row r="7" spans="1:65" ht="15" customHeight="1" x14ac:dyDescent="0.4">
      <c r="A7" s="2377"/>
      <c r="B7" s="2378"/>
      <c r="C7" s="1952" t="s">
        <v>8602</v>
      </c>
      <c r="D7" s="1952"/>
      <c r="E7" s="1952"/>
      <c r="F7" s="1952"/>
      <c r="G7" s="1952"/>
      <c r="H7" s="1952"/>
      <c r="I7" s="2692"/>
      <c r="J7" s="2693"/>
      <c r="K7" s="2693"/>
      <c r="L7" s="2693"/>
      <c r="M7" s="2693"/>
      <c r="N7" s="2693"/>
      <c r="O7" s="2693"/>
      <c r="P7" s="2693"/>
      <c r="Q7" s="2693"/>
      <c r="R7" s="2693"/>
      <c r="S7" s="2693"/>
      <c r="T7" s="2693"/>
      <c r="U7" s="2693"/>
      <c r="V7" s="2693"/>
      <c r="W7" s="2693"/>
      <c r="X7" s="2693"/>
      <c r="Y7" s="2693"/>
      <c r="Z7" s="2693"/>
      <c r="AA7" s="2693"/>
      <c r="AB7" s="2693"/>
      <c r="AC7" s="2693"/>
      <c r="AD7" s="2693"/>
      <c r="AE7" s="2693"/>
      <c r="AF7" s="2693"/>
      <c r="AG7" s="2693"/>
      <c r="AH7" s="2693"/>
      <c r="AI7" s="2693"/>
      <c r="AJ7" s="2694"/>
    </row>
    <row r="8" spans="1:65" ht="15" customHeight="1" x14ac:dyDescent="0.4">
      <c r="A8" s="2377"/>
      <c r="B8" s="2378"/>
      <c r="C8" s="1860" t="s">
        <v>8603</v>
      </c>
      <c r="D8" s="1860"/>
      <c r="E8" s="1860"/>
      <c r="F8" s="1860"/>
      <c r="G8" s="1860"/>
      <c r="H8" s="1860"/>
      <c r="I8" s="1956" t="s">
        <v>8604</v>
      </c>
      <c r="J8" s="1957"/>
      <c r="K8" s="1958"/>
      <c r="L8" s="1958"/>
      <c r="M8" s="1958"/>
      <c r="N8" s="1958"/>
      <c r="O8" s="1958"/>
      <c r="P8" s="1959"/>
      <c r="Q8" s="1499" t="s">
        <v>8605</v>
      </c>
      <c r="R8" s="1500"/>
      <c r="S8" s="1500"/>
      <c r="T8" s="1500"/>
      <c r="U8" s="1500"/>
      <c r="V8" s="1500"/>
      <c r="W8" s="1500"/>
      <c r="X8" s="1500"/>
      <c r="Y8" s="1500"/>
      <c r="Z8" s="1500"/>
      <c r="AA8" s="1500"/>
      <c r="AB8" s="1500"/>
      <c r="AC8" s="1500"/>
      <c r="AD8" s="1500"/>
      <c r="AE8" s="1500"/>
      <c r="AF8" s="1500"/>
      <c r="AG8" s="1500"/>
      <c r="AH8" s="1500"/>
      <c r="AI8" s="1500"/>
      <c r="AJ8" s="1501"/>
    </row>
    <row r="9" spans="1:65" ht="15" customHeight="1" x14ac:dyDescent="0.4">
      <c r="A9" s="2377"/>
      <c r="B9" s="2378"/>
      <c r="C9" s="1860"/>
      <c r="D9" s="1860"/>
      <c r="E9" s="1860"/>
      <c r="F9" s="1860"/>
      <c r="G9" s="1860"/>
      <c r="H9" s="1860"/>
      <c r="I9" s="2029" t="s">
        <v>7933</v>
      </c>
      <c r="J9" s="2029"/>
      <c r="K9" s="2029"/>
      <c r="L9" s="2029"/>
      <c r="M9" s="2029"/>
      <c r="N9" s="2029"/>
      <c r="O9" s="2029"/>
      <c r="P9" s="2029"/>
      <c r="Q9" s="2029"/>
      <c r="R9" s="2029"/>
      <c r="S9" s="2029"/>
      <c r="T9" s="2029"/>
      <c r="U9" s="2029"/>
      <c r="V9" s="2029"/>
      <c r="W9" s="2029"/>
      <c r="X9" s="2029"/>
      <c r="Y9" s="2029"/>
      <c r="Z9" s="2029"/>
      <c r="AA9" s="2029"/>
      <c r="AB9" s="2029"/>
      <c r="AC9" s="2029"/>
      <c r="AD9" s="2029"/>
      <c r="AE9" s="2029"/>
      <c r="AF9" s="2029"/>
      <c r="AG9" s="2029"/>
      <c r="AH9" s="2029"/>
      <c r="AI9" s="2029"/>
      <c r="AJ9" s="2030"/>
    </row>
    <row r="10" spans="1:65" ht="15" customHeight="1" x14ac:dyDescent="0.4">
      <c r="A10" s="2377"/>
      <c r="B10" s="2378"/>
      <c r="C10" s="1860"/>
      <c r="D10" s="1860"/>
      <c r="E10" s="1860"/>
      <c r="F10" s="1860"/>
      <c r="G10" s="1860"/>
      <c r="H10" s="1860"/>
      <c r="I10" s="1963" t="s">
        <v>7933</v>
      </c>
      <c r="J10" s="1963"/>
      <c r="K10" s="1963"/>
      <c r="L10" s="1963"/>
      <c r="M10" s="1963"/>
      <c r="N10" s="1963"/>
      <c r="O10" s="1963"/>
      <c r="P10" s="1963"/>
      <c r="Q10" s="1963"/>
      <c r="R10" s="1963"/>
      <c r="S10" s="1963"/>
      <c r="T10" s="1963"/>
      <c r="U10" s="1963"/>
      <c r="V10" s="1963"/>
      <c r="W10" s="1963"/>
      <c r="X10" s="1963"/>
      <c r="Y10" s="1963"/>
      <c r="Z10" s="1963"/>
      <c r="AA10" s="1963"/>
      <c r="AB10" s="1963"/>
      <c r="AC10" s="1963"/>
      <c r="AD10" s="1963"/>
      <c r="AE10" s="1963"/>
      <c r="AF10" s="1963"/>
      <c r="AG10" s="1963"/>
      <c r="AH10" s="1963"/>
      <c r="AI10" s="1963"/>
      <c r="AJ10" s="1964"/>
    </row>
    <row r="11" spans="1:65" s="877" customFormat="1" ht="15" customHeight="1" x14ac:dyDescent="0.4">
      <c r="A11" s="2377"/>
      <c r="B11" s="2378"/>
      <c r="C11" s="1884" t="s">
        <v>9008</v>
      </c>
      <c r="D11" s="1981"/>
      <c r="E11" s="1981"/>
      <c r="F11" s="1981"/>
      <c r="G11" s="1981"/>
      <c r="H11" s="1909"/>
      <c r="I11" s="2756">
        <v>1</v>
      </c>
      <c r="J11" s="2757"/>
      <c r="K11" s="2757"/>
      <c r="L11" s="2757"/>
      <c r="M11" s="2757"/>
      <c r="N11" s="2757"/>
      <c r="O11" s="2757"/>
      <c r="P11" s="2757"/>
      <c r="Q11" s="2757"/>
      <c r="R11" s="2757"/>
      <c r="S11" s="2757"/>
      <c r="T11" s="2757"/>
      <c r="U11" s="2757"/>
      <c r="V11" s="2757"/>
      <c r="W11" s="2757"/>
      <c r="X11" s="2757"/>
      <c r="Y11" s="2757"/>
      <c r="Z11" s="2757"/>
      <c r="AA11" s="2757"/>
      <c r="AB11" s="2757"/>
      <c r="AC11" s="2757"/>
      <c r="AD11" s="2757"/>
      <c r="AE11" s="2757"/>
      <c r="AF11" s="2757"/>
      <c r="AG11" s="2757"/>
      <c r="AH11" s="2757"/>
      <c r="AI11" s="2757"/>
      <c r="AJ11" s="2758"/>
      <c r="AK11" s="627"/>
      <c r="AL11" s="627"/>
      <c r="AM11" s="627"/>
      <c r="AN11" s="626"/>
      <c r="AO11" s="627"/>
      <c r="AP11" s="627"/>
      <c r="AQ11" s="627"/>
      <c r="AR11" s="627"/>
      <c r="AS11" s="627"/>
      <c r="AT11" s="627"/>
      <c r="AU11" s="627"/>
      <c r="AV11" s="627"/>
      <c r="AW11" s="627"/>
      <c r="AX11" s="627"/>
      <c r="AY11" s="627"/>
      <c r="AZ11" s="627"/>
      <c r="BA11" s="627"/>
      <c r="BB11" s="627"/>
      <c r="BC11" s="627"/>
      <c r="BD11" s="627"/>
      <c r="BE11" s="627"/>
      <c r="BF11" s="627"/>
      <c r="BG11" s="627"/>
      <c r="BH11" s="875"/>
      <c r="BI11" s="875"/>
      <c r="BJ11" s="671"/>
      <c r="BK11" s="671"/>
      <c r="BL11" s="671"/>
      <c r="BM11" s="671"/>
    </row>
    <row r="12" spans="1:65" s="877" customFormat="1" ht="15" customHeight="1" x14ac:dyDescent="0.4">
      <c r="A12" s="2377"/>
      <c r="B12" s="2378"/>
      <c r="C12" s="1860" t="s">
        <v>8606</v>
      </c>
      <c r="D12" s="1860"/>
      <c r="E12" s="1860"/>
      <c r="F12" s="1860"/>
      <c r="G12" s="1860"/>
      <c r="H12" s="1860"/>
      <c r="I12" s="1860" t="s">
        <v>7955</v>
      </c>
      <c r="J12" s="1860"/>
      <c r="K12" s="1860"/>
      <c r="L12" s="1860"/>
      <c r="M12" s="1911" t="s">
        <v>7933</v>
      </c>
      <c r="N12" s="1911"/>
      <c r="O12" s="1911"/>
      <c r="P12" s="1911"/>
      <c r="Q12" s="1911"/>
      <c r="R12" s="1911"/>
      <c r="S12" s="1911"/>
      <c r="T12" s="1911"/>
      <c r="U12" s="1911"/>
      <c r="V12" s="1911"/>
      <c r="W12" s="1860" t="s">
        <v>8607</v>
      </c>
      <c r="X12" s="1860"/>
      <c r="Y12" s="1860"/>
      <c r="Z12" s="1860"/>
      <c r="AA12" s="1918" t="s">
        <v>7933</v>
      </c>
      <c r="AB12" s="2018"/>
      <c r="AC12" s="2018"/>
      <c r="AD12" s="2018"/>
      <c r="AE12" s="2018"/>
      <c r="AF12" s="2018"/>
      <c r="AG12" s="2018"/>
      <c r="AH12" s="2018"/>
      <c r="AI12" s="2018"/>
      <c r="AJ12" s="2019"/>
      <c r="AK12" s="627"/>
      <c r="AL12" s="627"/>
      <c r="AM12" s="627"/>
      <c r="AN12" s="626"/>
      <c r="AO12" s="627"/>
      <c r="AP12" s="627"/>
      <c r="AQ12" s="627"/>
      <c r="AR12" s="627"/>
      <c r="AS12" s="627"/>
      <c r="AT12" s="627"/>
      <c r="AU12" s="627"/>
      <c r="AV12" s="627"/>
      <c r="AW12" s="627"/>
      <c r="AX12" s="627"/>
      <c r="AY12" s="627"/>
      <c r="AZ12" s="627"/>
      <c r="BA12" s="627"/>
      <c r="BB12" s="627"/>
      <c r="BC12" s="627"/>
      <c r="BD12" s="627"/>
      <c r="BE12" s="627"/>
      <c r="BF12" s="627"/>
      <c r="BG12" s="627"/>
      <c r="BH12" s="875"/>
      <c r="BI12" s="875"/>
      <c r="BJ12" s="671"/>
      <c r="BK12" s="671"/>
      <c r="BL12" s="671"/>
      <c r="BM12" s="671"/>
    </row>
    <row r="13" spans="1:65" s="877" customFormat="1" ht="15" customHeight="1" x14ac:dyDescent="0.4">
      <c r="A13" s="2377"/>
      <c r="B13" s="2378"/>
      <c r="C13" s="2667" t="s">
        <v>9009</v>
      </c>
      <c r="D13" s="2668"/>
      <c r="E13" s="2668"/>
      <c r="F13" s="2668"/>
      <c r="G13" s="2668"/>
      <c r="H13" s="2669"/>
      <c r="I13" s="2695"/>
      <c r="J13" s="2696"/>
      <c r="K13" s="2696"/>
      <c r="L13" s="2696"/>
      <c r="M13" s="2696"/>
      <c r="N13" s="2696"/>
      <c r="O13" s="2696"/>
      <c r="P13" s="2696"/>
      <c r="Q13" s="2696"/>
      <c r="R13" s="2696"/>
      <c r="S13" s="2696"/>
      <c r="T13" s="2696"/>
      <c r="U13" s="2696"/>
      <c r="V13" s="2696"/>
      <c r="W13" s="2696"/>
      <c r="X13" s="2696"/>
      <c r="Y13" s="2696"/>
      <c r="Z13" s="2696"/>
      <c r="AA13" s="2696"/>
      <c r="AB13" s="2696"/>
      <c r="AC13" s="2696"/>
      <c r="AD13" s="2696"/>
      <c r="AE13" s="2696"/>
      <c r="AF13" s="2696"/>
      <c r="AG13" s="2696"/>
      <c r="AH13" s="2696"/>
      <c r="AI13" s="2696"/>
      <c r="AJ13" s="2697"/>
      <c r="AK13" s="627"/>
      <c r="AL13" s="627"/>
      <c r="AM13" s="627"/>
      <c r="AN13" s="626"/>
      <c r="AO13" s="627"/>
      <c r="AP13" s="627"/>
      <c r="AQ13" s="627"/>
      <c r="AR13" s="627"/>
      <c r="AS13" s="627"/>
      <c r="AT13" s="627"/>
      <c r="AU13" s="627"/>
      <c r="AV13" s="627"/>
      <c r="AW13" s="627"/>
      <c r="AX13" s="627"/>
      <c r="AY13" s="627"/>
      <c r="AZ13" s="627"/>
      <c r="BA13" s="627"/>
      <c r="BB13" s="627"/>
      <c r="BC13" s="627"/>
      <c r="BD13" s="627"/>
      <c r="BE13" s="627"/>
      <c r="BF13" s="627"/>
      <c r="BG13" s="627"/>
      <c r="BH13" s="875"/>
      <c r="BI13" s="875"/>
      <c r="BJ13" s="671"/>
      <c r="BK13" s="671"/>
      <c r="BL13" s="671"/>
      <c r="BM13" s="671"/>
    </row>
    <row r="14" spans="1:65" s="877" customFormat="1" ht="18" customHeight="1" x14ac:dyDescent="0.4">
      <c r="A14" s="2377"/>
      <c r="B14" s="2378"/>
      <c r="C14" s="2667" t="s">
        <v>9010</v>
      </c>
      <c r="D14" s="2668"/>
      <c r="E14" s="2668"/>
      <c r="F14" s="2668"/>
      <c r="G14" s="2668"/>
      <c r="H14" s="2669"/>
      <c r="I14" s="2167">
        <v>4</v>
      </c>
      <c r="J14" s="2168"/>
      <c r="K14" s="2168"/>
      <c r="L14" s="2168"/>
      <c r="M14" s="2168"/>
      <c r="N14" s="2168"/>
      <c r="O14" s="2168"/>
      <c r="P14" s="2168"/>
      <c r="Q14" s="2168"/>
      <c r="R14" s="2168"/>
      <c r="S14" s="2168"/>
      <c r="T14" s="2168"/>
      <c r="U14" s="2168"/>
      <c r="V14" s="2168"/>
      <c r="W14" s="2168"/>
      <c r="X14" s="2168"/>
      <c r="Y14" s="2168"/>
      <c r="Z14" s="2671" t="s">
        <v>9011</v>
      </c>
      <c r="AA14" s="2671"/>
      <c r="AB14" s="2671"/>
      <c r="AC14" s="2671"/>
      <c r="AD14" s="2671"/>
      <c r="AE14" s="2695"/>
      <c r="AF14" s="2696"/>
      <c r="AG14" s="2696"/>
      <c r="AH14" s="2696"/>
      <c r="AI14" s="2696"/>
      <c r="AJ14" s="2697"/>
      <c r="AK14" s="627"/>
      <c r="AL14" s="627"/>
      <c r="AM14" s="627"/>
      <c r="AN14" s="626"/>
      <c r="AO14" s="627"/>
      <c r="AP14" s="627"/>
      <c r="AQ14" s="627"/>
      <c r="AR14" s="627"/>
      <c r="AS14" s="627"/>
      <c r="AT14" s="627"/>
      <c r="AU14" s="627"/>
      <c r="AV14" s="627"/>
      <c r="AW14" s="627"/>
      <c r="AX14" s="627"/>
      <c r="AY14" s="627"/>
      <c r="AZ14" s="627"/>
      <c r="BA14" s="627"/>
      <c r="BB14" s="627"/>
      <c r="BC14" s="627"/>
      <c r="BD14" s="627"/>
      <c r="BE14" s="627"/>
      <c r="BF14" s="627"/>
      <c r="BG14" s="627"/>
      <c r="BH14" s="875"/>
      <c r="BI14" s="875"/>
      <c r="BJ14" s="671"/>
      <c r="BK14" s="671"/>
      <c r="BL14" s="671"/>
      <c r="BM14" s="671"/>
    </row>
    <row r="15" spans="1:65" s="877" customFormat="1" ht="15" customHeight="1" x14ac:dyDescent="0.4">
      <c r="A15" s="2377"/>
      <c r="B15" s="2378"/>
      <c r="C15" s="2667" t="s">
        <v>9012</v>
      </c>
      <c r="D15" s="2668"/>
      <c r="E15" s="2668"/>
      <c r="F15" s="2668"/>
      <c r="G15" s="2668"/>
      <c r="H15" s="2669"/>
      <c r="I15" s="2695"/>
      <c r="J15" s="2696"/>
      <c r="K15" s="2696"/>
      <c r="L15" s="2696"/>
      <c r="M15" s="2696"/>
      <c r="N15" s="2696"/>
      <c r="O15" s="2696"/>
      <c r="P15" s="2696"/>
      <c r="Q15" s="2696"/>
      <c r="R15" s="2696"/>
      <c r="S15" s="2696"/>
      <c r="T15" s="2696"/>
      <c r="U15" s="2696"/>
      <c r="V15" s="2696"/>
      <c r="W15" s="2696"/>
      <c r="X15" s="2696"/>
      <c r="Y15" s="2696"/>
      <c r="Z15" s="2696"/>
      <c r="AA15" s="2696"/>
      <c r="AB15" s="2696"/>
      <c r="AC15" s="2696"/>
      <c r="AD15" s="2696"/>
      <c r="AE15" s="2696"/>
      <c r="AF15" s="2696"/>
      <c r="AG15" s="2696"/>
      <c r="AH15" s="2696"/>
      <c r="AI15" s="2696"/>
      <c r="AJ15" s="2697"/>
      <c r="AK15" s="627"/>
      <c r="AL15" s="627"/>
      <c r="AM15" s="627"/>
      <c r="AN15" s="626"/>
      <c r="AO15" s="627"/>
      <c r="AP15" s="627"/>
      <c r="AQ15" s="627"/>
      <c r="AR15" s="627"/>
      <c r="AS15" s="627"/>
      <c r="AT15" s="627"/>
      <c r="AU15" s="627"/>
      <c r="AV15" s="627"/>
      <c r="AW15" s="627"/>
      <c r="AX15" s="627"/>
      <c r="AY15" s="627"/>
      <c r="AZ15" s="627"/>
      <c r="BA15" s="627"/>
      <c r="BB15" s="627"/>
      <c r="BC15" s="627"/>
      <c r="BD15" s="627"/>
      <c r="BE15" s="627"/>
      <c r="BF15" s="627"/>
      <c r="BG15" s="627"/>
      <c r="BH15" s="875"/>
      <c r="BI15" s="875"/>
      <c r="BJ15" s="671"/>
      <c r="BK15" s="671"/>
      <c r="BL15" s="671"/>
      <c r="BM15" s="671"/>
    </row>
    <row r="16" spans="1:65" s="877" customFormat="1" ht="15" customHeight="1" x14ac:dyDescent="0.4">
      <c r="A16" s="2377"/>
      <c r="B16" s="2378"/>
      <c r="C16" s="2698" t="s">
        <v>9013</v>
      </c>
      <c r="D16" s="2668"/>
      <c r="E16" s="2668"/>
      <c r="F16" s="2668"/>
      <c r="G16" s="2668"/>
      <c r="H16" s="2669"/>
      <c r="I16" s="1884" t="s">
        <v>9014</v>
      </c>
      <c r="J16" s="1909"/>
      <c r="K16" s="2685"/>
      <c r="L16" s="2685"/>
      <c r="M16" s="2685"/>
      <c r="N16" s="2685"/>
      <c r="O16" s="2685"/>
      <c r="P16" s="1916" t="s">
        <v>9015</v>
      </c>
      <c r="Q16" s="2681"/>
      <c r="R16" s="1884" t="s">
        <v>9016</v>
      </c>
      <c r="S16" s="1909"/>
      <c r="T16" s="2685"/>
      <c r="U16" s="2685"/>
      <c r="V16" s="2685"/>
      <c r="W16" s="2685"/>
      <c r="X16" s="2685"/>
      <c r="Y16" s="1916" t="s">
        <v>9015</v>
      </c>
      <c r="Z16" s="1916"/>
      <c r="AA16" s="2702" t="s">
        <v>9017</v>
      </c>
      <c r="AB16" s="2703"/>
      <c r="AC16" s="2704"/>
      <c r="AD16" s="2685"/>
      <c r="AE16" s="2685"/>
      <c r="AF16" s="2685"/>
      <c r="AG16" s="2685"/>
      <c r="AH16" s="2685"/>
      <c r="AI16" s="1916" t="s">
        <v>9015</v>
      </c>
      <c r="AJ16" s="1917"/>
      <c r="AK16" s="627"/>
      <c r="AL16" s="627"/>
      <c r="AM16" s="627"/>
      <c r="AN16" s="626"/>
      <c r="AO16" s="627"/>
      <c r="AP16" s="627"/>
      <c r="AQ16" s="632"/>
      <c r="AR16" s="627"/>
      <c r="AS16" s="627"/>
      <c r="AT16" s="627"/>
      <c r="AU16" s="627"/>
      <c r="AV16" s="627"/>
      <c r="AW16" s="627"/>
      <c r="AX16" s="627"/>
      <c r="AY16" s="627"/>
      <c r="AZ16" s="627"/>
      <c r="BA16" s="627"/>
      <c r="BB16" s="627"/>
      <c r="BC16" s="627"/>
      <c r="BD16" s="627"/>
      <c r="BE16" s="627"/>
      <c r="BF16" s="627"/>
      <c r="BG16" s="627"/>
      <c r="BH16" s="875"/>
      <c r="BI16" s="875"/>
      <c r="BJ16" s="671"/>
      <c r="BK16" s="671"/>
      <c r="BL16" s="671"/>
      <c r="BM16" s="671"/>
    </row>
    <row r="17" spans="1:65" s="877" customFormat="1" ht="27" customHeight="1" x14ac:dyDescent="0.4">
      <c r="A17" s="2377"/>
      <c r="B17" s="2378"/>
      <c r="C17" s="2699"/>
      <c r="D17" s="2700"/>
      <c r="E17" s="2700"/>
      <c r="F17" s="2700"/>
      <c r="G17" s="2700"/>
      <c r="H17" s="2701"/>
      <c r="I17" s="1884" t="s">
        <v>9018</v>
      </c>
      <c r="J17" s="1981"/>
      <c r="K17" s="1981"/>
      <c r="L17" s="1909"/>
      <c r="M17" s="2685"/>
      <c r="N17" s="2685"/>
      <c r="O17" s="2685"/>
      <c r="P17" s="1916" t="s">
        <v>9019</v>
      </c>
      <c r="Q17" s="2681"/>
      <c r="R17" s="1884" t="s">
        <v>9020</v>
      </c>
      <c r="S17" s="1981"/>
      <c r="T17" s="1981"/>
      <c r="U17" s="1981"/>
      <c r="V17" s="1981"/>
      <c r="W17" s="1981"/>
      <c r="X17" s="1909"/>
      <c r="Y17" s="1972"/>
      <c r="Z17" s="1973"/>
      <c r="AA17" s="1973"/>
      <c r="AB17" s="1973"/>
      <c r="AC17" s="1973"/>
      <c r="AD17" s="1973"/>
      <c r="AE17" s="1973"/>
      <c r="AF17" s="1973"/>
      <c r="AG17" s="1973"/>
      <c r="AH17" s="1973"/>
      <c r="AI17" s="1973"/>
      <c r="AJ17" s="1974"/>
      <c r="AK17" s="627"/>
      <c r="AL17" s="627"/>
      <c r="AM17" s="627"/>
      <c r="AN17" s="626"/>
      <c r="AO17" s="627"/>
      <c r="AP17" s="627"/>
      <c r="AQ17" s="627"/>
      <c r="AR17" s="627"/>
      <c r="AS17" s="627"/>
      <c r="AT17" s="627"/>
      <c r="AU17" s="627"/>
      <c r="AV17" s="627"/>
      <c r="AW17" s="627"/>
      <c r="AX17" s="627"/>
      <c r="AY17" s="627"/>
      <c r="AZ17" s="627"/>
      <c r="BA17" s="627"/>
      <c r="BB17" s="627"/>
      <c r="BC17" s="627"/>
      <c r="BD17" s="627"/>
      <c r="BE17" s="627"/>
      <c r="BF17" s="627"/>
      <c r="BG17" s="627"/>
      <c r="BH17" s="875"/>
      <c r="BI17" s="875"/>
      <c r="BJ17" s="671"/>
      <c r="BK17" s="671"/>
      <c r="BL17" s="671"/>
      <c r="BM17" s="671"/>
    </row>
    <row r="18" spans="1:65" s="877" customFormat="1" ht="15" customHeight="1" x14ac:dyDescent="0.4">
      <c r="A18" s="2377"/>
      <c r="B18" s="2378"/>
      <c r="C18" s="2670" t="s">
        <v>9021</v>
      </c>
      <c r="D18" s="2671"/>
      <c r="E18" s="2671"/>
      <c r="F18" s="2671"/>
      <c r="G18" s="2671"/>
      <c r="H18" s="2672"/>
      <c r="I18" s="1919"/>
      <c r="J18" s="1920"/>
      <c r="K18" s="1920"/>
      <c r="L18" s="1920"/>
      <c r="M18" s="1920"/>
      <c r="N18" s="1920"/>
      <c r="O18" s="1920"/>
      <c r="P18" s="1916" t="s">
        <v>8694</v>
      </c>
      <c r="Q18" s="2681"/>
      <c r="R18" s="2682"/>
      <c r="S18" s="2683"/>
      <c r="T18" s="2683"/>
      <c r="U18" s="2683"/>
      <c r="V18" s="2683"/>
      <c r="W18" s="2683"/>
      <c r="X18" s="2683"/>
      <c r="Y18" s="2683"/>
      <c r="Z18" s="2683"/>
      <c r="AA18" s="2683"/>
      <c r="AB18" s="2683"/>
      <c r="AC18" s="2683"/>
      <c r="AD18" s="2683"/>
      <c r="AE18" s="2683"/>
      <c r="AF18" s="2683"/>
      <c r="AG18" s="2683"/>
      <c r="AH18" s="2683"/>
      <c r="AI18" s="2683"/>
      <c r="AJ18" s="2684"/>
      <c r="AK18" s="627"/>
      <c r="AL18" s="627"/>
      <c r="AM18" s="627"/>
      <c r="AN18" s="626"/>
      <c r="AO18" s="627"/>
      <c r="AP18" s="627"/>
      <c r="AQ18" s="627"/>
      <c r="AR18" s="627"/>
      <c r="AS18" s="627"/>
      <c r="AT18" s="627"/>
      <c r="AU18" s="627"/>
      <c r="AV18" s="627"/>
      <c r="AW18" s="627"/>
      <c r="AX18" s="627"/>
      <c r="AY18" s="627"/>
      <c r="AZ18" s="627"/>
      <c r="BA18" s="627"/>
      <c r="BB18" s="627"/>
      <c r="BC18" s="627"/>
      <c r="BD18" s="627"/>
      <c r="BE18" s="627"/>
      <c r="BF18" s="627"/>
      <c r="BG18" s="627"/>
      <c r="BH18" s="875"/>
      <c r="BI18" s="875"/>
      <c r="BJ18" s="671"/>
      <c r="BK18" s="671"/>
      <c r="BL18" s="671"/>
      <c r="BM18" s="671"/>
    </row>
    <row r="19" spans="1:65" s="877" customFormat="1" ht="15" customHeight="1" x14ac:dyDescent="0.4">
      <c r="A19" s="2377"/>
      <c r="B19" s="2378"/>
      <c r="C19" s="2670" t="s">
        <v>9022</v>
      </c>
      <c r="D19" s="2671"/>
      <c r="E19" s="2671"/>
      <c r="F19" s="2671"/>
      <c r="G19" s="2671"/>
      <c r="H19" s="2672"/>
      <c r="I19" s="1919"/>
      <c r="J19" s="1920"/>
      <c r="K19" s="1920"/>
      <c r="L19" s="1920"/>
      <c r="M19" s="1920"/>
      <c r="N19" s="1920"/>
      <c r="O19" s="1920"/>
      <c r="P19" s="1916" t="s">
        <v>9023</v>
      </c>
      <c r="Q19" s="2681"/>
      <c r="R19" s="1884" t="s">
        <v>9024</v>
      </c>
      <c r="S19" s="1981"/>
      <c r="T19" s="1981"/>
      <c r="U19" s="1981"/>
      <c r="V19" s="1981"/>
      <c r="W19" s="1909"/>
      <c r="X19" s="1919"/>
      <c r="Y19" s="1920"/>
      <c r="Z19" s="1920"/>
      <c r="AA19" s="1920"/>
      <c r="AB19" s="1920"/>
      <c r="AC19" s="1920"/>
      <c r="AD19" s="1920"/>
      <c r="AE19" s="1916" t="s">
        <v>9023</v>
      </c>
      <c r="AF19" s="1916"/>
      <c r="AG19" s="1916"/>
      <c r="AH19" s="1916"/>
      <c r="AI19" s="1916"/>
      <c r="AJ19" s="1917"/>
      <c r="AK19" s="627"/>
      <c r="AL19" s="627"/>
      <c r="AM19" s="627"/>
      <c r="AN19" s="626"/>
      <c r="AO19" s="627"/>
      <c r="AP19" s="627"/>
      <c r="AQ19" s="627"/>
      <c r="AR19" s="627"/>
      <c r="AS19" s="627"/>
      <c r="AT19" s="627"/>
      <c r="AU19" s="627"/>
      <c r="AV19" s="627"/>
      <c r="AW19" s="627"/>
      <c r="AX19" s="627"/>
      <c r="AY19" s="627"/>
      <c r="AZ19" s="627"/>
      <c r="BA19" s="627"/>
      <c r="BB19" s="627"/>
      <c r="BC19" s="627"/>
      <c r="BD19" s="627"/>
      <c r="BE19" s="627"/>
      <c r="BF19" s="627"/>
      <c r="BG19" s="627"/>
      <c r="BH19" s="875"/>
      <c r="BI19" s="875"/>
      <c r="BJ19" s="671"/>
      <c r="BK19" s="671"/>
      <c r="BL19" s="671"/>
      <c r="BM19" s="671"/>
    </row>
    <row r="20" spans="1:65" s="877" customFormat="1" ht="15" customHeight="1" x14ac:dyDescent="0.15">
      <c r="A20" s="2846" t="s">
        <v>9097</v>
      </c>
      <c r="B20" s="2847"/>
      <c r="C20" s="2670" t="s">
        <v>9025</v>
      </c>
      <c r="D20" s="2671"/>
      <c r="E20" s="2671"/>
      <c r="F20" s="2671"/>
      <c r="G20" s="2671"/>
      <c r="H20" s="2671"/>
      <c r="I20" s="2671"/>
      <c r="J20" s="2671"/>
      <c r="K20" s="2671"/>
      <c r="L20" s="2671"/>
      <c r="M20" s="2671"/>
      <c r="N20" s="2671"/>
      <c r="O20" s="2671"/>
      <c r="P20" s="2671"/>
      <c r="Q20" s="2672"/>
      <c r="R20" s="1920"/>
      <c r="S20" s="1920"/>
      <c r="T20" s="1920"/>
      <c r="U20" s="1920"/>
      <c r="V20" s="1920"/>
      <c r="W20" s="1920"/>
      <c r="X20" s="1920"/>
      <c r="Y20" s="1920"/>
      <c r="Z20" s="1920"/>
      <c r="AA20" s="1920"/>
      <c r="AB20" s="1920"/>
      <c r="AC20" s="1920"/>
      <c r="AD20" s="1920"/>
      <c r="AE20" s="1916" t="s">
        <v>9045</v>
      </c>
      <c r="AF20" s="1916"/>
      <c r="AG20" s="1916"/>
      <c r="AH20" s="1916"/>
      <c r="AI20" s="1916"/>
      <c r="AJ20" s="1917"/>
      <c r="AK20" s="627"/>
      <c r="AL20" s="627"/>
      <c r="AM20" s="627"/>
      <c r="AN20" s="626"/>
      <c r="AO20" s="627"/>
      <c r="AP20" s="627"/>
      <c r="AQ20" s="627"/>
      <c r="AR20" s="627"/>
      <c r="AS20" s="627"/>
      <c r="AT20" s="627"/>
      <c r="AU20" s="627"/>
      <c r="AV20" s="627"/>
      <c r="AW20" s="627"/>
      <c r="AX20" s="627"/>
      <c r="AY20" s="627"/>
      <c r="AZ20" s="627"/>
      <c r="BA20" s="627"/>
      <c r="BB20" s="627"/>
      <c r="BC20" s="627"/>
      <c r="BD20" s="627"/>
      <c r="BE20" s="627"/>
      <c r="BF20" s="627"/>
      <c r="BG20" s="627"/>
      <c r="BH20" s="875"/>
      <c r="BI20" s="875"/>
      <c r="BJ20" s="671"/>
      <c r="BK20" s="671"/>
      <c r="BL20" s="671"/>
      <c r="BM20" s="671"/>
    </row>
    <row r="21" spans="1:65" s="877" customFormat="1" ht="18" customHeight="1" x14ac:dyDescent="0.15">
      <c r="A21" s="808"/>
      <c r="B21" s="809"/>
      <c r="C21" s="2670" t="s">
        <v>8641</v>
      </c>
      <c r="D21" s="2671"/>
      <c r="E21" s="2671"/>
      <c r="F21" s="2671"/>
      <c r="G21" s="2671"/>
      <c r="H21" s="2672"/>
      <c r="I21" s="1982"/>
      <c r="J21" s="1983"/>
      <c r="K21" s="1983"/>
      <c r="L21" s="1983"/>
      <c r="M21" s="1983"/>
      <c r="N21" s="1983"/>
      <c r="O21" s="1983"/>
      <c r="P21" s="1983"/>
      <c r="Q21" s="1983"/>
      <c r="R21" s="1983"/>
      <c r="S21" s="1983"/>
      <c r="T21" s="1983"/>
      <c r="U21" s="1983"/>
      <c r="V21" s="1983"/>
      <c r="W21" s="1983"/>
      <c r="X21" s="1983"/>
      <c r="Y21" s="1983"/>
      <c r="Z21" s="1983"/>
      <c r="AA21" s="1983"/>
      <c r="AB21" s="1983"/>
      <c r="AC21" s="1983"/>
      <c r="AD21" s="1983"/>
      <c r="AE21" s="1983"/>
      <c r="AF21" s="1983"/>
      <c r="AG21" s="1983"/>
      <c r="AH21" s="1983"/>
      <c r="AI21" s="1983"/>
      <c r="AJ21" s="1984"/>
      <c r="AK21" s="627"/>
      <c r="AL21" s="626" t="b">
        <v>0</v>
      </c>
      <c r="AM21" s="626" t="b">
        <v>0</v>
      </c>
      <c r="AN21" s="626" t="b">
        <v>0</v>
      </c>
      <c r="AO21" s="627"/>
      <c r="AP21" s="627"/>
      <c r="AQ21" s="627"/>
      <c r="AR21" s="627"/>
      <c r="AS21" s="627"/>
      <c r="AT21" s="627"/>
      <c r="AU21" s="627"/>
      <c r="AV21" s="627"/>
      <c r="AW21" s="627"/>
      <c r="AX21" s="627"/>
      <c r="AY21" s="627"/>
      <c r="AZ21" s="627"/>
      <c r="BA21" s="627"/>
      <c r="BB21" s="627"/>
      <c r="BC21" s="627"/>
      <c r="BD21" s="627"/>
      <c r="BE21" s="627"/>
      <c r="BF21" s="627"/>
      <c r="BG21" s="627"/>
      <c r="BH21" s="875"/>
      <c r="BI21" s="875"/>
      <c r="BJ21" s="671"/>
      <c r="BK21" s="671"/>
      <c r="BL21" s="671"/>
      <c r="BM21" s="671"/>
    </row>
    <row r="22" spans="1:65" s="877" customFormat="1" ht="15" customHeight="1" x14ac:dyDescent="0.15">
      <c r="A22" s="808"/>
      <c r="B22" s="809"/>
      <c r="C22" s="2667" t="s">
        <v>1909</v>
      </c>
      <c r="D22" s="2668"/>
      <c r="E22" s="2668"/>
      <c r="F22" s="2668"/>
      <c r="G22" s="2668"/>
      <c r="H22" s="2669"/>
      <c r="I22" s="1972"/>
      <c r="J22" s="1973"/>
      <c r="K22" s="1973"/>
      <c r="L22" s="1973"/>
      <c r="M22" s="1973"/>
      <c r="N22" s="1973"/>
      <c r="O22" s="1973"/>
      <c r="P22" s="1973"/>
      <c r="Q22" s="1973"/>
      <c r="R22" s="1973"/>
      <c r="S22" s="1973"/>
      <c r="T22" s="1973"/>
      <c r="U22" s="1973"/>
      <c r="V22" s="1973"/>
      <c r="W22" s="1973"/>
      <c r="X22" s="1973"/>
      <c r="Y22" s="1973"/>
      <c r="Z22" s="1973"/>
      <c r="AA22" s="1973"/>
      <c r="AB22" s="1973"/>
      <c r="AC22" s="1973"/>
      <c r="AD22" s="1973"/>
      <c r="AE22" s="1973"/>
      <c r="AF22" s="1973"/>
      <c r="AG22" s="1973"/>
      <c r="AH22" s="1973"/>
      <c r="AI22" s="1973"/>
      <c r="AJ22" s="1974"/>
      <c r="AK22" s="627"/>
      <c r="AL22" s="627"/>
      <c r="AM22" s="627"/>
      <c r="AN22" s="626"/>
      <c r="AO22" s="627"/>
      <c r="AP22" s="627"/>
      <c r="AQ22" s="627"/>
      <c r="AR22" s="627"/>
      <c r="AS22" s="627"/>
      <c r="AT22" s="627"/>
      <c r="AU22" s="627"/>
      <c r="AV22" s="627"/>
      <c r="AW22" s="627"/>
      <c r="AX22" s="627"/>
      <c r="AY22" s="627"/>
      <c r="AZ22" s="627"/>
      <c r="BA22" s="627"/>
      <c r="BB22" s="627"/>
      <c r="BC22" s="627"/>
      <c r="BD22" s="627"/>
      <c r="BE22" s="627"/>
      <c r="BF22" s="627"/>
      <c r="BG22" s="627"/>
      <c r="BH22" s="875"/>
      <c r="BI22" s="875"/>
      <c r="BJ22" s="671"/>
      <c r="BK22" s="671"/>
      <c r="BL22" s="671"/>
      <c r="BM22" s="671"/>
    </row>
    <row r="23" spans="1:65" s="877" customFormat="1" ht="15" customHeight="1" x14ac:dyDescent="0.15">
      <c r="A23" s="808"/>
      <c r="B23" s="809"/>
      <c r="C23" s="2670" t="s">
        <v>8643</v>
      </c>
      <c r="D23" s="2671"/>
      <c r="E23" s="2671"/>
      <c r="F23" s="2671"/>
      <c r="G23" s="2671"/>
      <c r="H23" s="2672"/>
      <c r="I23" s="1972"/>
      <c r="J23" s="1973"/>
      <c r="K23" s="1973"/>
      <c r="L23" s="1973"/>
      <c r="M23" s="1973"/>
      <c r="N23" s="1973"/>
      <c r="O23" s="1973"/>
      <c r="P23" s="1973"/>
      <c r="Q23" s="1973"/>
      <c r="R23" s="1973"/>
      <c r="S23" s="1973"/>
      <c r="T23" s="1973"/>
      <c r="U23" s="1973"/>
      <c r="V23" s="1973"/>
      <c r="W23" s="1973"/>
      <c r="X23" s="1973"/>
      <c r="Y23" s="1973"/>
      <c r="Z23" s="1973"/>
      <c r="AA23" s="1973"/>
      <c r="AB23" s="1973"/>
      <c r="AC23" s="1973"/>
      <c r="AD23" s="1973"/>
      <c r="AE23" s="1973"/>
      <c r="AF23" s="1973"/>
      <c r="AG23" s="1973"/>
      <c r="AH23" s="1973"/>
      <c r="AI23" s="1973"/>
      <c r="AJ23" s="1974"/>
      <c r="AK23" s="627"/>
      <c r="AL23" s="627"/>
      <c r="AM23" s="627"/>
      <c r="AN23" s="626"/>
      <c r="AO23" s="627"/>
      <c r="AP23" s="627"/>
      <c r="AQ23" s="627"/>
      <c r="AR23" s="627"/>
      <c r="AS23" s="627"/>
      <c r="AT23" s="627"/>
      <c r="AU23" s="627"/>
      <c r="AV23" s="627"/>
      <c r="AW23" s="627"/>
      <c r="AX23" s="627"/>
      <c r="AY23" s="627"/>
      <c r="AZ23" s="627"/>
      <c r="BA23" s="627"/>
      <c r="BB23" s="627"/>
      <c r="BC23" s="627"/>
      <c r="BD23" s="627"/>
      <c r="BE23" s="627"/>
      <c r="BF23" s="627"/>
      <c r="BG23" s="627"/>
      <c r="BH23" s="875"/>
      <c r="BI23" s="875"/>
      <c r="BJ23" s="671"/>
      <c r="BK23" s="671"/>
      <c r="BL23" s="671"/>
      <c r="BM23" s="671"/>
    </row>
    <row r="24" spans="1:65" s="877" customFormat="1" ht="22.5" hidden="1" customHeight="1" x14ac:dyDescent="0.15">
      <c r="A24" s="808"/>
      <c r="B24" s="809"/>
      <c r="C24" s="810" t="s">
        <v>8849</v>
      </c>
      <c r="D24" s="2673" t="s">
        <v>9063</v>
      </c>
      <c r="E24" s="2674"/>
      <c r="F24" s="2674"/>
      <c r="G24" s="2674"/>
      <c r="H24" s="2675"/>
      <c r="I24" s="811"/>
      <c r="J24" s="846"/>
      <c r="K24" s="846"/>
      <c r="L24" s="846"/>
      <c r="M24" s="846"/>
      <c r="N24" s="847"/>
      <c r="O24" s="847"/>
      <c r="P24" s="856"/>
      <c r="Q24" s="815"/>
      <c r="R24" s="816"/>
      <c r="S24" s="816"/>
      <c r="T24" s="817">
        <v>3</v>
      </c>
      <c r="U24" s="818"/>
      <c r="V24" s="2676"/>
      <c r="W24" s="2677"/>
      <c r="X24" s="2677"/>
      <c r="Y24" s="2677"/>
      <c r="Z24" s="2677"/>
      <c r="AA24" s="2678"/>
      <c r="AB24" s="1889"/>
      <c r="AC24" s="2396"/>
      <c r="AD24" s="2396"/>
      <c r="AE24" s="2396"/>
      <c r="AF24" s="2396"/>
      <c r="AG24" s="2396"/>
      <c r="AH24" s="2396"/>
      <c r="AI24" s="2396"/>
      <c r="AJ24" s="2397"/>
      <c r="AK24" s="627"/>
      <c r="AL24" s="627"/>
      <c r="AM24" s="627">
        <v>0</v>
      </c>
      <c r="AN24" s="626"/>
      <c r="AO24" s="627">
        <v>2</v>
      </c>
      <c r="AP24" s="627">
        <v>2</v>
      </c>
      <c r="AQ24" s="627"/>
      <c r="AR24" s="627"/>
      <c r="AS24" s="627"/>
      <c r="AT24" s="627"/>
      <c r="AU24" s="627"/>
      <c r="AV24" s="627"/>
      <c r="AW24" s="627"/>
      <c r="AX24" s="627"/>
      <c r="AY24" s="627"/>
      <c r="AZ24" s="627"/>
      <c r="BA24" s="627"/>
      <c r="BB24" s="627"/>
      <c r="BC24" s="627"/>
      <c r="BD24" s="627"/>
      <c r="BE24" s="627"/>
      <c r="BF24" s="627"/>
      <c r="BG24" s="627"/>
      <c r="BH24" s="875"/>
      <c r="BI24" s="875"/>
      <c r="BJ24" s="671"/>
      <c r="BK24" s="671"/>
      <c r="BL24" s="671"/>
      <c r="BM24" s="671"/>
    </row>
    <row r="25" spans="1:65" s="877" customFormat="1" ht="23.1" customHeight="1" x14ac:dyDescent="0.15">
      <c r="A25" s="808"/>
      <c r="B25" s="809"/>
      <c r="C25" s="2645" t="s">
        <v>8849</v>
      </c>
      <c r="D25" s="2648" t="s">
        <v>9028</v>
      </c>
      <c r="E25" s="2649"/>
      <c r="F25" s="2649"/>
      <c r="G25" s="2649"/>
      <c r="H25" s="2650"/>
      <c r="I25" s="819">
        <v>1</v>
      </c>
      <c r="J25" s="820" t="str">
        <f>IF(ISNA(VLOOKUP(I25, 出力変換_夜間支援等体制加算,4,FALSE)),0, VLOOKUP(I25, 出力変換_夜間支援等体制加算,4,FALSE)) &amp; ""</f>
        <v>1</v>
      </c>
      <c r="K25" s="821" t="s">
        <v>3808</v>
      </c>
      <c r="L25" s="820" t="str">
        <f>IF(ISNA(VLOOKUP(K25, 取込変換_夜間支援等体制加算,2,FALSE)),1, VLOOKUP(K25, 取込変換_夜間支援等体制加算,2,FALSE)) &amp; ""</f>
        <v>1</v>
      </c>
      <c r="M25" s="819"/>
      <c r="N25" s="819"/>
      <c r="O25" s="819"/>
      <c r="P25" s="819"/>
      <c r="Q25" s="2651" t="s">
        <v>9030</v>
      </c>
      <c r="R25" s="2652"/>
      <c r="S25" s="2652"/>
      <c r="T25" s="2652"/>
      <c r="U25" s="2653"/>
      <c r="V25" s="2518"/>
      <c r="W25" s="2519"/>
      <c r="X25" s="2519"/>
      <c r="Y25" s="2519"/>
      <c r="Z25" s="2519"/>
      <c r="AA25" s="2654"/>
      <c r="AB25" s="1889"/>
      <c r="AC25" s="2396"/>
      <c r="AD25" s="2396"/>
      <c r="AE25" s="2396"/>
      <c r="AF25" s="2396"/>
      <c r="AG25" s="2396"/>
      <c r="AH25" s="2396"/>
      <c r="AI25" s="2396"/>
      <c r="AJ25" s="2397"/>
      <c r="AK25" s="627"/>
      <c r="AL25" s="627">
        <v>2</v>
      </c>
      <c r="AM25" s="627">
        <v>0</v>
      </c>
      <c r="AN25" s="626"/>
      <c r="AO25" s="627"/>
      <c r="AP25" s="627"/>
      <c r="AQ25" s="627"/>
      <c r="AR25" s="627"/>
      <c r="AS25" s="627"/>
      <c r="AT25" s="627"/>
      <c r="AU25" s="627"/>
      <c r="AV25" s="627"/>
      <c r="AW25" s="627"/>
      <c r="AX25" s="627"/>
      <c r="AY25" s="627"/>
      <c r="AZ25" s="627"/>
      <c r="BA25" s="627"/>
      <c r="BB25" s="627"/>
      <c r="BC25" s="627"/>
      <c r="BD25" s="627"/>
      <c r="BE25" s="627"/>
      <c r="BF25" s="627"/>
      <c r="BG25" s="627"/>
      <c r="BH25" s="875"/>
      <c r="BI25" s="875"/>
      <c r="BJ25" s="671"/>
      <c r="BK25" s="671"/>
      <c r="BL25" s="671"/>
      <c r="BM25" s="671"/>
    </row>
    <row r="26" spans="1:65" s="877" customFormat="1" ht="23.1" customHeight="1" x14ac:dyDescent="0.15">
      <c r="A26" s="808"/>
      <c r="B26" s="809"/>
      <c r="C26" s="2646"/>
      <c r="D26" s="2655" t="s">
        <v>9031</v>
      </c>
      <c r="E26" s="2656"/>
      <c r="F26" s="2656"/>
      <c r="G26" s="2656"/>
      <c r="H26" s="2657"/>
      <c r="I26" s="604"/>
      <c r="J26" s="822"/>
      <c r="K26" s="606"/>
      <c r="L26" s="823"/>
      <c r="M26" s="824"/>
      <c r="N26" s="825"/>
      <c r="O26" s="671"/>
      <c r="P26" s="826" t="s">
        <v>8694</v>
      </c>
      <c r="Q26" s="2658" t="s">
        <v>9032</v>
      </c>
      <c r="R26" s="2659"/>
      <c r="S26" s="2659"/>
      <c r="T26" s="2659"/>
      <c r="U26" s="2659"/>
      <c r="V26" s="2659"/>
      <c r="W26" s="2659"/>
      <c r="X26" s="2659"/>
      <c r="Y26" s="2659"/>
      <c r="Z26" s="2659"/>
      <c r="AA26" s="2660"/>
      <c r="AB26" s="2112"/>
      <c r="AC26" s="2113"/>
      <c r="AD26" s="2113"/>
      <c r="AE26" s="2113"/>
      <c r="AF26" s="2113"/>
      <c r="AG26" s="2113"/>
      <c r="AH26" s="2113"/>
      <c r="AI26" s="2113"/>
      <c r="AJ26" s="2635"/>
      <c r="AK26" s="627"/>
      <c r="AL26" s="627"/>
      <c r="AM26" s="627">
        <v>0</v>
      </c>
      <c r="AN26" s="626"/>
      <c r="AO26" s="627"/>
      <c r="AP26" s="627"/>
      <c r="AQ26" s="627"/>
      <c r="AR26" s="627"/>
      <c r="AS26" s="627"/>
      <c r="AT26" s="627"/>
      <c r="AU26" s="627"/>
      <c r="AV26" s="627"/>
      <c r="AW26" s="627"/>
      <c r="AX26" s="627"/>
      <c r="AY26" s="627"/>
      <c r="AZ26" s="627"/>
      <c r="BA26" s="627"/>
      <c r="BB26" s="627"/>
      <c r="BC26" s="627"/>
      <c r="BD26" s="627"/>
      <c r="BE26" s="627"/>
      <c r="BF26" s="627"/>
      <c r="BG26" s="627"/>
      <c r="BH26" s="875"/>
      <c r="BI26" s="875"/>
      <c r="BJ26" s="671"/>
      <c r="BK26" s="671"/>
      <c r="BL26" s="671"/>
      <c r="BM26" s="671"/>
    </row>
    <row r="27" spans="1:65" s="877" customFormat="1" ht="22.9" customHeight="1" x14ac:dyDescent="0.15">
      <c r="A27" s="808"/>
      <c r="B27" s="809"/>
      <c r="C27" s="2646"/>
      <c r="D27" s="2661" t="s">
        <v>9033</v>
      </c>
      <c r="E27" s="2662"/>
      <c r="F27" s="2662"/>
      <c r="G27" s="2662"/>
      <c r="H27" s="2663"/>
      <c r="I27" s="819">
        <v>1</v>
      </c>
      <c r="J27" s="820" t="str">
        <f>IF(ISNA(VLOOKUP(I27, 出力変換_夜間支援等体制加算Ⅰ加配職員体制の有無_付7,4,FALSE)),0, VLOOKUP(I27, 出力変換_夜間支援等体制加算Ⅰ加配職員体制の有無_付7,4,FALSE)) &amp; ""</f>
        <v>01</v>
      </c>
      <c r="K27" s="821" t="s">
        <v>9043</v>
      </c>
      <c r="L27" s="820" t="str">
        <f>IF(ISNA(VLOOKUP(K27, 取込変換_夜間支援等体制加算Ⅰ加配職員体制の有無_付7,2,FALSE)),1, VLOOKUP(K27, 取込変換_夜間支援等体制加算Ⅰ加配職員体制の有無_付7,2,FALSE)) &amp; ""</f>
        <v>1</v>
      </c>
      <c r="M27" s="819"/>
      <c r="N27" s="819"/>
      <c r="O27" s="819"/>
      <c r="P27" s="819"/>
      <c r="Q27" s="2664"/>
      <c r="R27" s="2665"/>
      <c r="S27" s="2665"/>
      <c r="T27" s="2665"/>
      <c r="U27" s="2665"/>
      <c r="V27" s="2665"/>
      <c r="W27" s="2665"/>
      <c r="X27" s="2665"/>
      <c r="Y27" s="2665"/>
      <c r="Z27" s="2665"/>
      <c r="AA27" s="2666"/>
      <c r="AB27" s="1889"/>
      <c r="AC27" s="2396"/>
      <c r="AD27" s="2396"/>
      <c r="AE27" s="2396"/>
      <c r="AF27" s="2396"/>
      <c r="AG27" s="2396"/>
      <c r="AH27" s="2396"/>
      <c r="AI27" s="2396"/>
      <c r="AJ27" s="2397"/>
      <c r="AK27" s="627"/>
      <c r="AL27" s="627"/>
      <c r="AM27" s="627"/>
      <c r="AN27" s="626"/>
      <c r="AO27" s="627"/>
      <c r="AP27" s="627"/>
      <c r="AQ27" s="627"/>
      <c r="AR27" s="627"/>
      <c r="AS27" s="627"/>
      <c r="AT27" s="627"/>
      <c r="AU27" s="627"/>
      <c r="AV27" s="627"/>
      <c r="AW27" s="627"/>
      <c r="AX27" s="627"/>
      <c r="AY27" s="627"/>
      <c r="AZ27" s="627"/>
      <c r="BA27" s="627"/>
      <c r="BB27" s="627"/>
      <c r="BC27" s="627"/>
      <c r="BD27" s="627"/>
      <c r="BE27" s="627"/>
      <c r="BF27" s="627"/>
      <c r="BG27" s="627"/>
      <c r="BH27" s="875"/>
      <c r="BI27" s="875"/>
      <c r="BJ27" s="671"/>
      <c r="BK27" s="671"/>
      <c r="BL27" s="671"/>
      <c r="BM27" s="671"/>
    </row>
    <row r="28" spans="1:65" s="877" customFormat="1" ht="18" customHeight="1" thickBot="1" x14ac:dyDescent="0.2">
      <c r="A28" s="827"/>
      <c r="B28" s="828"/>
      <c r="C28" s="2647"/>
      <c r="D28" s="2642" t="s">
        <v>9034</v>
      </c>
      <c r="E28" s="2643"/>
      <c r="F28" s="2643"/>
      <c r="G28" s="2643"/>
      <c r="H28" s="2644"/>
      <c r="I28" s="829">
        <v>1</v>
      </c>
      <c r="J28" s="830"/>
      <c r="K28" s="830"/>
      <c r="L28" s="830"/>
      <c r="M28" s="830"/>
      <c r="N28" s="831"/>
      <c r="O28" s="831"/>
      <c r="P28" s="831"/>
      <c r="Q28" s="831"/>
      <c r="R28" s="831"/>
      <c r="S28" s="831"/>
      <c r="T28" s="832"/>
      <c r="U28" s="832"/>
      <c r="V28" s="832"/>
      <c r="W28" s="832"/>
      <c r="X28" s="832"/>
      <c r="Y28" s="832"/>
      <c r="Z28" s="832"/>
      <c r="AA28" s="832"/>
      <c r="AB28" s="832"/>
      <c r="AC28" s="832"/>
      <c r="AD28" s="832"/>
      <c r="AE28" s="832"/>
      <c r="AF28" s="832"/>
      <c r="AG28" s="832"/>
      <c r="AH28" s="832"/>
      <c r="AI28" s="832"/>
      <c r="AJ28" s="833"/>
      <c r="AK28" s="627"/>
      <c r="AL28" s="627"/>
      <c r="AM28" s="627"/>
      <c r="AN28" s="626"/>
      <c r="AO28" s="627"/>
      <c r="AP28" s="627"/>
      <c r="AQ28" s="627"/>
      <c r="AR28" s="627"/>
      <c r="AS28" s="627"/>
      <c r="AT28" s="627"/>
      <c r="AU28" s="627"/>
      <c r="AV28" s="627"/>
      <c r="AW28" s="627"/>
      <c r="AX28" s="627"/>
      <c r="AY28" s="627"/>
      <c r="AZ28" s="627"/>
      <c r="BA28" s="627"/>
      <c r="BB28" s="627"/>
      <c r="BC28" s="627"/>
      <c r="BD28" s="627"/>
      <c r="BE28" s="627"/>
      <c r="BF28" s="627"/>
      <c r="BG28" s="627"/>
      <c r="BH28" s="875"/>
      <c r="BI28" s="875"/>
      <c r="BJ28" s="671"/>
      <c r="BK28" s="671"/>
      <c r="BL28" s="671"/>
      <c r="BM28" s="671"/>
    </row>
    <row r="29" spans="1:65" s="877" customFormat="1" ht="18" hidden="1" customHeight="1" x14ac:dyDescent="0.15">
      <c r="A29" s="835" t="s">
        <v>8755</v>
      </c>
      <c r="B29" s="836"/>
      <c r="C29" s="845"/>
      <c r="D29" s="838"/>
      <c r="E29" s="839"/>
      <c r="F29" s="839"/>
      <c r="G29" s="839"/>
      <c r="H29" s="840"/>
      <c r="I29" s="841"/>
      <c r="J29" s="842"/>
      <c r="K29" s="842"/>
      <c r="L29" s="842"/>
      <c r="M29" s="842"/>
      <c r="N29" s="843"/>
      <c r="O29" s="843"/>
      <c r="P29" s="843"/>
      <c r="Q29" s="843"/>
      <c r="R29" s="843"/>
      <c r="S29" s="843"/>
      <c r="T29" s="844"/>
      <c r="U29" s="844"/>
      <c r="V29" s="844"/>
      <c r="W29" s="844"/>
      <c r="X29" s="844"/>
      <c r="Y29" s="844"/>
      <c r="Z29" s="844"/>
      <c r="AA29" s="844"/>
      <c r="AB29" s="844"/>
      <c r="AC29" s="844"/>
      <c r="AD29" s="844"/>
      <c r="AE29" s="844"/>
      <c r="AF29" s="844"/>
      <c r="AG29" s="844"/>
      <c r="AH29" s="844"/>
      <c r="AI29" s="844"/>
      <c r="AJ29" s="844"/>
      <c r="AK29" s="627"/>
      <c r="AL29" s="627"/>
      <c r="AM29" s="627"/>
      <c r="AN29" s="626"/>
      <c r="AO29" s="627"/>
      <c r="AP29" s="627"/>
      <c r="AQ29" s="627"/>
      <c r="AR29" s="627"/>
      <c r="AS29" s="627"/>
      <c r="AT29" s="627"/>
      <c r="AU29" s="627"/>
      <c r="AV29" s="627"/>
      <c r="AW29" s="627"/>
      <c r="AX29" s="627"/>
      <c r="AY29" s="627"/>
      <c r="AZ29" s="627"/>
      <c r="BA29" s="627"/>
      <c r="BB29" s="627"/>
      <c r="BC29" s="627"/>
      <c r="BD29" s="627"/>
      <c r="BE29" s="627"/>
      <c r="BF29" s="627"/>
      <c r="BG29" s="627"/>
      <c r="BH29" s="875"/>
      <c r="BI29" s="875"/>
      <c r="BJ29" s="671"/>
      <c r="BK29" s="671"/>
      <c r="BL29" s="671"/>
      <c r="BM29" s="671"/>
    </row>
    <row r="30" spans="1:65" s="877" customFormat="1" ht="18" hidden="1" customHeight="1" x14ac:dyDescent="0.15">
      <c r="A30" s="835" t="s">
        <v>8755</v>
      </c>
      <c r="B30" s="836"/>
      <c r="C30" s="845"/>
      <c r="D30" s="838"/>
      <c r="E30" s="839"/>
      <c r="F30" s="839"/>
      <c r="G30" s="839"/>
      <c r="H30" s="840"/>
      <c r="I30" s="841"/>
      <c r="J30" s="842"/>
      <c r="K30" s="842"/>
      <c r="L30" s="842"/>
      <c r="M30" s="842"/>
      <c r="N30" s="843"/>
      <c r="O30" s="843"/>
      <c r="P30" s="843"/>
      <c r="Q30" s="843"/>
      <c r="R30" s="843"/>
      <c r="S30" s="843"/>
      <c r="T30" s="844"/>
      <c r="U30" s="844"/>
      <c r="V30" s="844"/>
      <c r="W30" s="844"/>
      <c r="X30" s="844"/>
      <c r="Y30" s="844"/>
      <c r="Z30" s="844"/>
      <c r="AA30" s="844"/>
      <c r="AB30" s="844"/>
      <c r="AC30" s="844"/>
      <c r="AD30" s="844"/>
      <c r="AE30" s="844"/>
      <c r="AF30" s="844"/>
      <c r="AG30" s="844"/>
      <c r="AH30" s="844"/>
      <c r="AI30" s="844"/>
      <c r="AJ30" s="844"/>
      <c r="AK30" s="627"/>
      <c r="AL30" s="627"/>
      <c r="AM30" s="627"/>
      <c r="AN30" s="626"/>
      <c r="AO30" s="627"/>
      <c r="AP30" s="627"/>
      <c r="AQ30" s="627"/>
      <c r="AR30" s="627"/>
      <c r="AS30" s="627"/>
      <c r="AT30" s="627"/>
      <c r="AU30" s="627"/>
      <c r="AV30" s="627"/>
      <c r="AW30" s="627"/>
      <c r="AX30" s="627"/>
      <c r="AY30" s="627"/>
      <c r="AZ30" s="627"/>
      <c r="BA30" s="627"/>
      <c r="BB30" s="627"/>
      <c r="BC30" s="627"/>
      <c r="BD30" s="627"/>
      <c r="BE30" s="627"/>
      <c r="BF30" s="627"/>
      <c r="BG30" s="627"/>
      <c r="BH30" s="875"/>
      <c r="BI30" s="875"/>
      <c r="BJ30" s="671"/>
      <c r="BK30" s="671"/>
      <c r="BL30" s="671"/>
      <c r="BM30" s="671"/>
    </row>
    <row r="31" spans="1:65" s="877" customFormat="1" ht="18" hidden="1" customHeight="1" x14ac:dyDescent="0.15">
      <c r="A31" s="835" t="s">
        <v>8755</v>
      </c>
      <c r="B31" s="836"/>
      <c r="C31" s="845"/>
      <c r="D31" s="838"/>
      <c r="E31" s="839"/>
      <c r="F31" s="839"/>
      <c r="G31" s="839"/>
      <c r="H31" s="840"/>
      <c r="I31" s="841"/>
      <c r="J31" s="842"/>
      <c r="K31" s="842"/>
      <c r="L31" s="842"/>
      <c r="M31" s="842"/>
      <c r="N31" s="843"/>
      <c r="O31" s="843"/>
      <c r="P31" s="843"/>
      <c r="Q31" s="843"/>
      <c r="R31" s="843"/>
      <c r="S31" s="843"/>
      <c r="T31" s="844"/>
      <c r="U31" s="844"/>
      <c r="V31" s="844"/>
      <c r="W31" s="844"/>
      <c r="X31" s="844"/>
      <c r="Y31" s="844"/>
      <c r="Z31" s="844"/>
      <c r="AA31" s="844"/>
      <c r="AB31" s="844"/>
      <c r="AC31" s="844"/>
      <c r="AD31" s="844"/>
      <c r="AE31" s="844"/>
      <c r="AF31" s="844"/>
      <c r="AG31" s="844"/>
      <c r="AH31" s="844"/>
      <c r="AI31" s="844"/>
      <c r="AJ31" s="844"/>
      <c r="AK31" s="627"/>
      <c r="AL31" s="627"/>
      <c r="AM31" s="627"/>
      <c r="AN31" s="626"/>
      <c r="AO31" s="627"/>
      <c r="AP31" s="627"/>
      <c r="AQ31" s="627"/>
      <c r="AR31" s="627"/>
      <c r="AS31" s="627"/>
      <c r="AT31" s="627"/>
      <c r="AU31" s="627"/>
      <c r="AV31" s="627"/>
      <c r="AW31" s="627"/>
      <c r="AX31" s="627"/>
      <c r="AY31" s="627"/>
      <c r="AZ31" s="627"/>
      <c r="BA31" s="627"/>
      <c r="BB31" s="627"/>
      <c r="BC31" s="627"/>
      <c r="BD31" s="627"/>
      <c r="BE31" s="627"/>
      <c r="BF31" s="627"/>
      <c r="BG31" s="627"/>
      <c r="BH31" s="875"/>
      <c r="BI31" s="875"/>
      <c r="BJ31" s="671"/>
      <c r="BK31" s="671"/>
      <c r="BL31" s="671"/>
      <c r="BM31" s="671"/>
    </row>
    <row r="32" spans="1:65" s="877" customFormat="1" ht="18" hidden="1" customHeight="1" thickBot="1" x14ac:dyDescent="0.2">
      <c r="A32" s="835" t="s">
        <v>8755</v>
      </c>
      <c r="B32" s="836"/>
      <c r="C32" s="845"/>
      <c r="D32" s="838"/>
      <c r="E32" s="839"/>
      <c r="F32" s="839"/>
      <c r="G32" s="839"/>
      <c r="H32" s="840"/>
      <c r="I32" s="841"/>
      <c r="J32" s="842"/>
      <c r="K32" s="842"/>
      <c r="L32" s="842"/>
      <c r="M32" s="842"/>
      <c r="N32" s="843"/>
      <c r="O32" s="843"/>
      <c r="P32" s="843"/>
      <c r="Q32" s="843"/>
      <c r="R32" s="843"/>
      <c r="S32" s="843"/>
      <c r="T32" s="844"/>
      <c r="U32" s="844"/>
      <c r="V32" s="844"/>
      <c r="W32" s="844"/>
      <c r="X32" s="844"/>
      <c r="Y32" s="844"/>
      <c r="Z32" s="844"/>
      <c r="AA32" s="844"/>
      <c r="AB32" s="844"/>
      <c r="AC32" s="844"/>
      <c r="AD32" s="844"/>
      <c r="AE32" s="844"/>
      <c r="AF32" s="844"/>
      <c r="AG32" s="844"/>
      <c r="AH32" s="844"/>
      <c r="AI32" s="844"/>
      <c r="AJ32" s="844"/>
      <c r="AK32" s="627"/>
      <c r="AL32" s="627"/>
      <c r="AM32" s="627"/>
      <c r="AN32" s="626"/>
      <c r="AO32" s="627"/>
      <c r="AP32" s="627"/>
      <c r="AQ32" s="627"/>
      <c r="AR32" s="627"/>
      <c r="AS32" s="627"/>
      <c r="AT32" s="627"/>
      <c r="AU32" s="627"/>
      <c r="AV32" s="627"/>
      <c r="AW32" s="627"/>
      <c r="AX32" s="627"/>
      <c r="AY32" s="627"/>
      <c r="AZ32" s="627"/>
      <c r="BA32" s="627"/>
      <c r="BB32" s="627"/>
      <c r="BC32" s="627"/>
      <c r="BD32" s="627"/>
      <c r="BE32" s="627"/>
      <c r="BF32" s="627"/>
      <c r="BG32" s="627"/>
      <c r="BH32" s="875"/>
      <c r="BI32" s="875"/>
      <c r="BJ32" s="671"/>
      <c r="BK32" s="671"/>
      <c r="BL32" s="671"/>
      <c r="BM32" s="671"/>
    </row>
    <row r="33" spans="1:65" s="877" customFormat="1" ht="15" customHeight="1" x14ac:dyDescent="0.4">
      <c r="A33" s="2375" t="s">
        <v>9007</v>
      </c>
      <c r="B33" s="2376"/>
      <c r="C33" s="2005" t="s">
        <v>9084</v>
      </c>
      <c r="D33" s="2005"/>
      <c r="E33" s="2005"/>
      <c r="F33" s="2005"/>
      <c r="G33" s="2005"/>
      <c r="H33" s="2005"/>
      <c r="I33" s="2686"/>
      <c r="J33" s="2687"/>
      <c r="K33" s="2687"/>
      <c r="L33" s="2687"/>
      <c r="M33" s="2687"/>
      <c r="N33" s="2687"/>
      <c r="O33" s="2687"/>
      <c r="P33" s="2687"/>
      <c r="Q33" s="2687"/>
      <c r="R33" s="2687"/>
      <c r="S33" s="2687"/>
      <c r="T33" s="2687"/>
      <c r="U33" s="2687"/>
      <c r="V33" s="2687"/>
      <c r="W33" s="2687"/>
      <c r="X33" s="2687"/>
      <c r="Y33" s="2687"/>
      <c r="Z33" s="2687"/>
      <c r="AA33" s="2687"/>
      <c r="AB33" s="2687"/>
      <c r="AC33" s="2687"/>
      <c r="AD33" s="2688"/>
      <c r="AE33" s="2689" t="s">
        <v>8696</v>
      </c>
      <c r="AF33" s="2689"/>
      <c r="AG33" s="2689"/>
      <c r="AH33" s="2689"/>
      <c r="AI33" s="2690"/>
      <c r="AJ33" s="2691"/>
      <c r="AK33" s="627"/>
      <c r="AL33" s="627"/>
      <c r="AM33" s="627"/>
      <c r="AN33" s="626"/>
      <c r="AO33" s="627"/>
      <c r="AP33" s="627"/>
      <c r="AQ33" s="627"/>
      <c r="AR33" s="627"/>
      <c r="AS33" s="627"/>
      <c r="AT33" s="627"/>
      <c r="AU33" s="627"/>
      <c r="AV33" s="627"/>
      <c r="AW33" s="627"/>
      <c r="AX33" s="627"/>
      <c r="AY33" s="627"/>
      <c r="AZ33" s="627"/>
      <c r="BA33" s="627"/>
      <c r="BB33" s="627"/>
      <c r="BC33" s="627"/>
      <c r="BD33" s="627"/>
      <c r="BE33" s="627"/>
      <c r="BF33" s="627"/>
      <c r="BG33" s="627"/>
      <c r="BH33" s="875"/>
      <c r="BI33" s="875"/>
      <c r="BJ33" s="671"/>
      <c r="BK33" s="671"/>
      <c r="BL33" s="671"/>
      <c r="BM33" s="671"/>
    </row>
    <row r="34" spans="1:65" s="877" customFormat="1" ht="15" customHeight="1" x14ac:dyDescent="0.4">
      <c r="A34" s="2377"/>
      <c r="B34" s="2378"/>
      <c r="C34" s="1952" t="s">
        <v>8602</v>
      </c>
      <c r="D34" s="1952"/>
      <c r="E34" s="1952"/>
      <c r="F34" s="1952"/>
      <c r="G34" s="1952"/>
      <c r="H34" s="1952"/>
      <c r="I34" s="2692"/>
      <c r="J34" s="2693"/>
      <c r="K34" s="2693"/>
      <c r="L34" s="2693"/>
      <c r="M34" s="2693"/>
      <c r="N34" s="2693"/>
      <c r="O34" s="2693"/>
      <c r="P34" s="2693"/>
      <c r="Q34" s="2693"/>
      <c r="R34" s="2693"/>
      <c r="S34" s="2693"/>
      <c r="T34" s="2693"/>
      <c r="U34" s="2693"/>
      <c r="V34" s="2693"/>
      <c r="W34" s="2693"/>
      <c r="X34" s="2693"/>
      <c r="Y34" s="2693"/>
      <c r="Z34" s="2693"/>
      <c r="AA34" s="2693"/>
      <c r="AB34" s="2693"/>
      <c r="AC34" s="2693"/>
      <c r="AD34" s="2693"/>
      <c r="AE34" s="2693"/>
      <c r="AF34" s="2693"/>
      <c r="AG34" s="2693"/>
      <c r="AH34" s="2693"/>
      <c r="AI34" s="2693"/>
      <c r="AJ34" s="2694"/>
      <c r="AK34" s="627"/>
      <c r="AL34" s="627"/>
      <c r="AM34" s="627"/>
      <c r="AN34" s="626"/>
      <c r="AO34" s="627"/>
      <c r="AP34" s="627"/>
      <c r="AQ34" s="627"/>
      <c r="AR34" s="627"/>
      <c r="AS34" s="627"/>
      <c r="AT34" s="627"/>
      <c r="AU34" s="627"/>
      <c r="AV34" s="627"/>
      <c r="AW34" s="627"/>
      <c r="AX34" s="627"/>
      <c r="AY34" s="627"/>
      <c r="AZ34" s="627"/>
      <c r="BA34" s="627"/>
      <c r="BB34" s="627"/>
      <c r="BC34" s="627"/>
      <c r="BD34" s="627"/>
      <c r="BE34" s="627"/>
      <c r="BF34" s="627"/>
      <c r="BG34" s="627"/>
      <c r="BH34" s="875"/>
      <c r="BI34" s="875"/>
      <c r="BJ34" s="671"/>
      <c r="BK34" s="671"/>
      <c r="BL34" s="671"/>
      <c r="BM34" s="671"/>
    </row>
    <row r="35" spans="1:65" s="877" customFormat="1" ht="15" customHeight="1" x14ac:dyDescent="0.4">
      <c r="A35" s="2377"/>
      <c r="B35" s="2378"/>
      <c r="C35" s="1860" t="s">
        <v>8603</v>
      </c>
      <c r="D35" s="1860"/>
      <c r="E35" s="1860"/>
      <c r="F35" s="1860"/>
      <c r="G35" s="1860"/>
      <c r="H35" s="1860"/>
      <c r="I35" s="1956" t="s">
        <v>9036</v>
      </c>
      <c r="J35" s="1957"/>
      <c r="K35" s="1958"/>
      <c r="L35" s="1958"/>
      <c r="M35" s="1958"/>
      <c r="N35" s="1958"/>
      <c r="O35" s="1958"/>
      <c r="P35" s="1959"/>
      <c r="Q35" s="1499" t="s">
        <v>8605</v>
      </c>
      <c r="R35" s="1500"/>
      <c r="S35" s="1500"/>
      <c r="T35" s="1500"/>
      <c r="U35" s="1500"/>
      <c r="V35" s="1500"/>
      <c r="W35" s="1500"/>
      <c r="X35" s="1500"/>
      <c r="Y35" s="1500"/>
      <c r="Z35" s="1500"/>
      <c r="AA35" s="1500"/>
      <c r="AB35" s="1500"/>
      <c r="AC35" s="1500"/>
      <c r="AD35" s="1500"/>
      <c r="AE35" s="1500"/>
      <c r="AF35" s="1500"/>
      <c r="AG35" s="1500"/>
      <c r="AH35" s="1500"/>
      <c r="AI35" s="1500"/>
      <c r="AJ35" s="1501"/>
      <c r="AK35" s="627"/>
      <c r="AL35" s="627"/>
      <c r="AM35" s="627"/>
      <c r="AN35" s="626"/>
      <c r="AO35" s="627"/>
      <c r="AP35" s="627"/>
      <c r="AQ35" s="627"/>
      <c r="AR35" s="627"/>
      <c r="AS35" s="627"/>
      <c r="AT35" s="627"/>
      <c r="AU35" s="627"/>
      <c r="AV35" s="627"/>
      <c r="AW35" s="627"/>
      <c r="AX35" s="627"/>
      <c r="AY35" s="627"/>
      <c r="AZ35" s="627"/>
      <c r="BA35" s="627"/>
      <c r="BB35" s="627"/>
      <c r="BC35" s="627"/>
      <c r="BD35" s="627"/>
      <c r="BE35" s="627"/>
      <c r="BF35" s="627"/>
      <c r="BG35" s="627"/>
      <c r="BH35" s="875"/>
      <c r="BI35" s="875"/>
      <c r="BJ35" s="671"/>
      <c r="BK35" s="671"/>
      <c r="BL35" s="671"/>
      <c r="BM35" s="671"/>
    </row>
    <row r="36" spans="1:65" s="877" customFormat="1" ht="15" customHeight="1" x14ac:dyDescent="0.4">
      <c r="A36" s="2377"/>
      <c r="B36" s="2378"/>
      <c r="C36" s="1860"/>
      <c r="D36" s="1860"/>
      <c r="E36" s="1860"/>
      <c r="F36" s="1860"/>
      <c r="G36" s="1860"/>
      <c r="H36" s="1860"/>
      <c r="I36" s="2029" t="s">
        <v>7933</v>
      </c>
      <c r="J36" s="2029"/>
      <c r="K36" s="2029"/>
      <c r="L36" s="2029"/>
      <c r="M36" s="2029"/>
      <c r="N36" s="2029"/>
      <c r="O36" s="2029"/>
      <c r="P36" s="2029"/>
      <c r="Q36" s="2029"/>
      <c r="R36" s="2029"/>
      <c r="S36" s="2029"/>
      <c r="T36" s="2029"/>
      <c r="U36" s="2029"/>
      <c r="V36" s="2029"/>
      <c r="W36" s="2029"/>
      <c r="X36" s="2029"/>
      <c r="Y36" s="2029"/>
      <c r="Z36" s="2029"/>
      <c r="AA36" s="2029"/>
      <c r="AB36" s="2029"/>
      <c r="AC36" s="2029"/>
      <c r="AD36" s="2029"/>
      <c r="AE36" s="2029"/>
      <c r="AF36" s="2029"/>
      <c r="AG36" s="2029"/>
      <c r="AH36" s="2029"/>
      <c r="AI36" s="2029"/>
      <c r="AJ36" s="2030"/>
      <c r="AK36" s="627"/>
      <c r="AL36" s="627"/>
      <c r="AM36" s="627"/>
      <c r="AN36" s="626"/>
      <c r="AO36" s="627"/>
      <c r="AP36" s="627"/>
      <c r="AQ36" s="627"/>
      <c r="AR36" s="627"/>
      <c r="AS36" s="627"/>
      <c r="AT36" s="627"/>
      <c r="AU36" s="627"/>
      <c r="AV36" s="627"/>
      <c r="AW36" s="627"/>
      <c r="AX36" s="627"/>
      <c r="AY36" s="627"/>
      <c r="AZ36" s="627"/>
      <c r="BA36" s="627"/>
      <c r="BB36" s="627"/>
      <c r="BC36" s="627"/>
      <c r="BD36" s="627"/>
      <c r="BE36" s="627"/>
      <c r="BF36" s="627"/>
      <c r="BG36" s="627"/>
      <c r="BH36" s="875"/>
      <c r="BI36" s="875"/>
      <c r="BJ36" s="671"/>
      <c r="BK36" s="671"/>
      <c r="BL36" s="671"/>
      <c r="BM36" s="671"/>
    </row>
    <row r="37" spans="1:65" s="877" customFormat="1" ht="15" customHeight="1" x14ac:dyDescent="0.4">
      <c r="A37" s="2377"/>
      <c r="B37" s="2378"/>
      <c r="C37" s="1860"/>
      <c r="D37" s="1860"/>
      <c r="E37" s="1860"/>
      <c r="F37" s="1860"/>
      <c r="G37" s="1860"/>
      <c r="H37" s="1860"/>
      <c r="I37" s="1963" t="s">
        <v>7933</v>
      </c>
      <c r="J37" s="1963"/>
      <c r="K37" s="1963"/>
      <c r="L37" s="1963"/>
      <c r="M37" s="1963"/>
      <c r="N37" s="1963"/>
      <c r="O37" s="1963"/>
      <c r="P37" s="1963"/>
      <c r="Q37" s="1963"/>
      <c r="R37" s="1963"/>
      <c r="S37" s="1963"/>
      <c r="T37" s="1963"/>
      <c r="U37" s="1963"/>
      <c r="V37" s="1963"/>
      <c r="W37" s="1963"/>
      <c r="X37" s="1963"/>
      <c r="Y37" s="1963"/>
      <c r="Z37" s="1963"/>
      <c r="AA37" s="1963"/>
      <c r="AB37" s="1963"/>
      <c r="AC37" s="1963"/>
      <c r="AD37" s="1963"/>
      <c r="AE37" s="1963"/>
      <c r="AF37" s="1963"/>
      <c r="AG37" s="1963"/>
      <c r="AH37" s="1963"/>
      <c r="AI37" s="1963"/>
      <c r="AJ37" s="1964"/>
      <c r="AK37" s="627"/>
      <c r="AL37" s="627"/>
      <c r="AM37" s="627"/>
      <c r="AN37" s="626"/>
      <c r="AO37" s="627"/>
      <c r="AP37" s="627"/>
      <c r="AQ37" s="627"/>
      <c r="AR37" s="627"/>
      <c r="AS37" s="627"/>
      <c r="AT37" s="627"/>
      <c r="AU37" s="627"/>
      <c r="AV37" s="627"/>
      <c r="AW37" s="627"/>
      <c r="AX37" s="627"/>
      <c r="AY37" s="627"/>
      <c r="AZ37" s="627"/>
      <c r="BA37" s="627"/>
      <c r="BB37" s="627"/>
      <c r="BC37" s="627"/>
      <c r="BD37" s="627"/>
      <c r="BE37" s="627"/>
      <c r="BF37" s="627"/>
      <c r="BG37" s="627"/>
      <c r="BH37" s="875"/>
      <c r="BI37" s="875"/>
      <c r="BJ37" s="671"/>
      <c r="BK37" s="671"/>
      <c r="BL37" s="671"/>
      <c r="BM37" s="671"/>
    </row>
    <row r="38" spans="1:65" s="877" customFormat="1" ht="15" customHeight="1" x14ac:dyDescent="0.4">
      <c r="A38" s="2377"/>
      <c r="B38" s="2378"/>
      <c r="C38" s="1860" t="s">
        <v>9008</v>
      </c>
      <c r="D38" s="1860"/>
      <c r="E38" s="1860"/>
      <c r="F38" s="1860"/>
      <c r="G38" s="1860"/>
      <c r="H38" s="1860"/>
      <c r="I38" s="2705">
        <v>1</v>
      </c>
      <c r="J38" s="2728"/>
      <c r="K38" s="2728"/>
      <c r="L38" s="2728"/>
      <c r="M38" s="2728"/>
      <c r="N38" s="2728"/>
      <c r="O38" s="2728"/>
      <c r="P38" s="2728"/>
      <c r="Q38" s="2728"/>
      <c r="R38" s="2728"/>
      <c r="S38" s="2728"/>
      <c r="T38" s="2728"/>
      <c r="U38" s="2728"/>
      <c r="V38" s="2728"/>
      <c r="W38" s="2728"/>
      <c r="X38" s="2728"/>
      <c r="Y38" s="2728"/>
      <c r="Z38" s="2728"/>
      <c r="AA38" s="2728"/>
      <c r="AB38" s="2728"/>
      <c r="AC38" s="2728"/>
      <c r="AD38" s="2728"/>
      <c r="AE38" s="2728"/>
      <c r="AF38" s="2728"/>
      <c r="AG38" s="2728"/>
      <c r="AH38" s="2728"/>
      <c r="AI38" s="2728"/>
      <c r="AJ38" s="2729"/>
      <c r="AK38" s="627"/>
      <c r="AL38" s="627"/>
      <c r="AM38" s="627"/>
      <c r="AN38" s="626"/>
      <c r="AO38" s="627"/>
      <c r="AP38" s="627"/>
      <c r="AQ38" s="627"/>
      <c r="AR38" s="627"/>
      <c r="AS38" s="627"/>
      <c r="AT38" s="627"/>
      <c r="AU38" s="627"/>
      <c r="AV38" s="627"/>
      <c r="AW38" s="627"/>
      <c r="AX38" s="627"/>
      <c r="AY38" s="627"/>
      <c r="AZ38" s="627"/>
      <c r="BA38" s="627"/>
      <c r="BB38" s="627"/>
      <c r="BC38" s="627"/>
      <c r="BD38" s="627"/>
      <c r="BE38" s="627"/>
      <c r="BF38" s="627"/>
      <c r="BG38" s="627"/>
      <c r="BH38" s="875"/>
      <c r="BI38" s="875"/>
      <c r="BJ38" s="671"/>
      <c r="BK38" s="671"/>
      <c r="BL38" s="671"/>
      <c r="BM38" s="671"/>
    </row>
    <row r="39" spans="1:65" s="877" customFormat="1" ht="15" customHeight="1" x14ac:dyDescent="0.4">
      <c r="A39" s="2377"/>
      <c r="B39" s="2378"/>
      <c r="C39" s="1860" t="s">
        <v>8606</v>
      </c>
      <c r="D39" s="1860"/>
      <c r="E39" s="1860"/>
      <c r="F39" s="1860"/>
      <c r="G39" s="1860"/>
      <c r="H39" s="1860"/>
      <c r="I39" s="1860" t="s">
        <v>9037</v>
      </c>
      <c r="J39" s="1860"/>
      <c r="K39" s="1860"/>
      <c r="L39" s="1860"/>
      <c r="M39" s="1911" t="s">
        <v>7933</v>
      </c>
      <c r="N39" s="1911"/>
      <c r="O39" s="1911"/>
      <c r="P39" s="1911"/>
      <c r="Q39" s="1911"/>
      <c r="R39" s="1911"/>
      <c r="S39" s="1911"/>
      <c r="T39" s="1911"/>
      <c r="U39" s="1911"/>
      <c r="V39" s="1911"/>
      <c r="W39" s="1860" t="s">
        <v>8607</v>
      </c>
      <c r="X39" s="1860"/>
      <c r="Y39" s="1860"/>
      <c r="Z39" s="1860"/>
      <c r="AA39" s="1918" t="s">
        <v>7933</v>
      </c>
      <c r="AB39" s="2018"/>
      <c r="AC39" s="2018"/>
      <c r="AD39" s="2018"/>
      <c r="AE39" s="2018"/>
      <c r="AF39" s="2018"/>
      <c r="AG39" s="2018"/>
      <c r="AH39" s="2018"/>
      <c r="AI39" s="2018"/>
      <c r="AJ39" s="2019"/>
      <c r="AK39" s="627"/>
      <c r="AL39" s="627"/>
      <c r="AM39" s="627"/>
      <c r="AN39" s="626"/>
      <c r="AO39" s="627"/>
      <c r="AP39" s="627"/>
      <c r="AQ39" s="627"/>
      <c r="AR39" s="627"/>
      <c r="AS39" s="627"/>
      <c r="AT39" s="627"/>
      <c r="AU39" s="627"/>
      <c r="AV39" s="627"/>
      <c r="AW39" s="627"/>
      <c r="AX39" s="627"/>
      <c r="AY39" s="627"/>
      <c r="AZ39" s="627"/>
      <c r="BA39" s="627"/>
      <c r="BB39" s="627"/>
      <c r="BC39" s="627"/>
      <c r="BD39" s="627"/>
      <c r="BE39" s="627"/>
      <c r="BF39" s="627"/>
      <c r="BG39" s="627"/>
      <c r="BH39" s="875"/>
      <c r="BI39" s="875"/>
      <c r="BJ39" s="671"/>
      <c r="BK39" s="671"/>
      <c r="BL39" s="671"/>
      <c r="BM39" s="671"/>
    </row>
    <row r="40" spans="1:65" s="877" customFormat="1" ht="15" customHeight="1" x14ac:dyDescent="0.4">
      <c r="A40" s="2377"/>
      <c r="B40" s="2378"/>
      <c r="C40" s="2667" t="s">
        <v>9009</v>
      </c>
      <c r="D40" s="2668"/>
      <c r="E40" s="2668"/>
      <c r="F40" s="2668"/>
      <c r="G40" s="2668"/>
      <c r="H40" s="2669"/>
      <c r="I40" s="2695"/>
      <c r="J40" s="2696"/>
      <c r="K40" s="2696"/>
      <c r="L40" s="2696"/>
      <c r="M40" s="2696"/>
      <c r="N40" s="2696"/>
      <c r="O40" s="2696"/>
      <c r="P40" s="2696"/>
      <c r="Q40" s="2696"/>
      <c r="R40" s="2696"/>
      <c r="S40" s="2696"/>
      <c r="T40" s="2696"/>
      <c r="U40" s="2696"/>
      <c r="V40" s="2696"/>
      <c r="W40" s="2696"/>
      <c r="X40" s="2696"/>
      <c r="Y40" s="2696"/>
      <c r="Z40" s="2696"/>
      <c r="AA40" s="2696"/>
      <c r="AB40" s="2696"/>
      <c r="AC40" s="2696"/>
      <c r="AD40" s="2696"/>
      <c r="AE40" s="2696"/>
      <c r="AF40" s="2696"/>
      <c r="AG40" s="2696"/>
      <c r="AH40" s="2696"/>
      <c r="AI40" s="2696"/>
      <c r="AJ40" s="2697"/>
      <c r="AK40" s="627"/>
      <c r="AL40" s="627"/>
      <c r="AM40" s="627"/>
      <c r="AN40" s="626"/>
      <c r="AO40" s="627"/>
      <c r="AP40" s="627"/>
      <c r="AQ40" s="627"/>
      <c r="AR40" s="627"/>
      <c r="AS40" s="627"/>
      <c r="AT40" s="627"/>
      <c r="AU40" s="627"/>
      <c r="AV40" s="627"/>
      <c r="AW40" s="627"/>
      <c r="AX40" s="627"/>
      <c r="AY40" s="627"/>
      <c r="AZ40" s="627"/>
      <c r="BA40" s="627"/>
      <c r="BB40" s="627"/>
      <c r="BC40" s="627"/>
      <c r="BD40" s="627"/>
      <c r="BE40" s="627"/>
      <c r="BF40" s="627"/>
      <c r="BG40" s="627"/>
      <c r="BH40" s="875"/>
      <c r="BI40" s="875"/>
      <c r="BJ40" s="671"/>
      <c r="BK40" s="671"/>
      <c r="BL40" s="671"/>
      <c r="BM40" s="671"/>
    </row>
    <row r="41" spans="1:65" s="877" customFormat="1" ht="18" customHeight="1" x14ac:dyDescent="0.4">
      <c r="A41" s="2377"/>
      <c r="B41" s="2378"/>
      <c r="C41" s="2667" t="s">
        <v>9010</v>
      </c>
      <c r="D41" s="2668"/>
      <c r="E41" s="2668"/>
      <c r="F41" s="2668"/>
      <c r="G41" s="2668"/>
      <c r="H41" s="2669"/>
      <c r="I41" s="2167">
        <v>4</v>
      </c>
      <c r="J41" s="2168"/>
      <c r="K41" s="2168"/>
      <c r="L41" s="2168"/>
      <c r="M41" s="2168"/>
      <c r="N41" s="2168"/>
      <c r="O41" s="2168"/>
      <c r="P41" s="2168"/>
      <c r="Q41" s="2168"/>
      <c r="R41" s="2168"/>
      <c r="S41" s="2168"/>
      <c r="T41" s="2168"/>
      <c r="U41" s="2168"/>
      <c r="V41" s="2168"/>
      <c r="W41" s="2168"/>
      <c r="X41" s="2168"/>
      <c r="Y41" s="2168"/>
      <c r="Z41" s="2671" t="s">
        <v>9011</v>
      </c>
      <c r="AA41" s="2671"/>
      <c r="AB41" s="2671"/>
      <c r="AC41" s="2671"/>
      <c r="AD41" s="2671"/>
      <c r="AE41" s="2715"/>
      <c r="AF41" s="2716"/>
      <c r="AG41" s="2716"/>
      <c r="AH41" s="2716"/>
      <c r="AI41" s="2716"/>
      <c r="AJ41" s="2717"/>
      <c r="AK41" s="627"/>
      <c r="AL41" s="627"/>
      <c r="AM41" s="627"/>
      <c r="AN41" s="626"/>
      <c r="AO41" s="627"/>
      <c r="AP41" s="627"/>
      <c r="AQ41" s="627"/>
      <c r="AR41" s="627"/>
      <c r="AS41" s="627"/>
      <c r="AT41" s="627"/>
      <c r="AU41" s="627"/>
      <c r="AV41" s="627"/>
      <c r="AW41" s="627"/>
      <c r="AX41" s="627"/>
      <c r="AY41" s="627"/>
      <c r="AZ41" s="627"/>
      <c r="BA41" s="627"/>
      <c r="BB41" s="627"/>
      <c r="BC41" s="627"/>
      <c r="BD41" s="627"/>
      <c r="BE41" s="627"/>
      <c r="BF41" s="627"/>
      <c r="BG41" s="627"/>
      <c r="BH41" s="875"/>
      <c r="BI41" s="875"/>
      <c r="BJ41" s="671"/>
      <c r="BK41" s="671"/>
      <c r="BL41" s="671"/>
      <c r="BM41" s="671"/>
    </row>
    <row r="42" spans="1:65" s="877" customFormat="1" ht="15" customHeight="1" x14ac:dyDescent="0.4">
      <c r="A42" s="2377"/>
      <c r="B42" s="2378"/>
      <c r="C42" s="2667" t="s">
        <v>9012</v>
      </c>
      <c r="D42" s="2668"/>
      <c r="E42" s="2668"/>
      <c r="F42" s="2668"/>
      <c r="G42" s="2668"/>
      <c r="H42" s="2669"/>
      <c r="I42" s="2695"/>
      <c r="J42" s="2696"/>
      <c r="K42" s="2696"/>
      <c r="L42" s="2696"/>
      <c r="M42" s="2696"/>
      <c r="N42" s="2696"/>
      <c r="O42" s="2696"/>
      <c r="P42" s="2696"/>
      <c r="Q42" s="2696"/>
      <c r="R42" s="2696"/>
      <c r="S42" s="2696"/>
      <c r="T42" s="2696"/>
      <c r="U42" s="2696"/>
      <c r="V42" s="2696"/>
      <c r="W42" s="2696"/>
      <c r="X42" s="2696"/>
      <c r="Y42" s="2696"/>
      <c r="Z42" s="2696"/>
      <c r="AA42" s="2696"/>
      <c r="AB42" s="2696"/>
      <c r="AC42" s="2696"/>
      <c r="AD42" s="2696"/>
      <c r="AE42" s="2696"/>
      <c r="AF42" s="2696"/>
      <c r="AG42" s="2696"/>
      <c r="AH42" s="2696"/>
      <c r="AI42" s="2696"/>
      <c r="AJ42" s="2697"/>
      <c r="AK42" s="627"/>
      <c r="AL42" s="627"/>
      <c r="AM42" s="627"/>
      <c r="AN42" s="626"/>
      <c r="AO42" s="627"/>
      <c r="AP42" s="627"/>
      <c r="AQ42" s="627"/>
      <c r="AR42" s="627"/>
      <c r="AS42" s="627"/>
      <c r="AT42" s="627"/>
      <c r="AU42" s="627"/>
      <c r="AV42" s="627"/>
      <c r="AW42" s="627"/>
      <c r="AX42" s="627"/>
      <c r="AY42" s="627"/>
      <c r="AZ42" s="627"/>
      <c r="BA42" s="627"/>
      <c r="BB42" s="627"/>
      <c r="BC42" s="627"/>
      <c r="BD42" s="627"/>
      <c r="BE42" s="627"/>
      <c r="BF42" s="627"/>
      <c r="BG42" s="627"/>
      <c r="BH42" s="875"/>
      <c r="BI42" s="875"/>
      <c r="BJ42" s="671"/>
      <c r="BK42" s="671"/>
      <c r="BL42" s="671"/>
      <c r="BM42" s="671"/>
    </row>
    <row r="43" spans="1:65" ht="15" customHeight="1" x14ac:dyDescent="0.4">
      <c r="A43" s="2377"/>
      <c r="B43" s="2378"/>
      <c r="C43" s="2698" t="s">
        <v>9013</v>
      </c>
      <c r="D43" s="2668"/>
      <c r="E43" s="2668"/>
      <c r="F43" s="2668"/>
      <c r="G43" s="2668"/>
      <c r="H43" s="2669"/>
      <c r="I43" s="1884" t="s">
        <v>9014</v>
      </c>
      <c r="J43" s="1909"/>
      <c r="K43" s="2685"/>
      <c r="L43" s="2685"/>
      <c r="M43" s="2685"/>
      <c r="N43" s="2685"/>
      <c r="O43" s="2685"/>
      <c r="P43" s="1916" t="s">
        <v>9015</v>
      </c>
      <c r="Q43" s="2681"/>
      <c r="R43" s="1884" t="s">
        <v>9016</v>
      </c>
      <c r="S43" s="1909"/>
      <c r="T43" s="2685"/>
      <c r="U43" s="2685"/>
      <c r="V43" s="2685"/>
      <c r="W43" s="2685"/>
      <c r="X43" s="2685"/>
      <c r="Y43" s="1916" t="s">
        <v>9015</v>
      </c>
      <c r="Z43" s="1916"/>
      <c r="AA43" s="2702" t="s">
        <v>9017</v>
      </c>
      <c r="AB43" s="2703"/>
      <c r="AC43" s="2704"/>
      <c r="AD43" s="2685"/>
      <c r="AE43" s="2685"/>
      <c r="AF43" s="2685"/>
      <c r="AG43" s="2685"/>
      <c r="AH43" s="2685"/>
      <c r="AI43" s="1916" t="s">
        <v>9015</v>
      </c>
      <c r="AJ43" s="1917"/>
    </row>
    <row r="44" spans="1:65" ht="27" customHeight="1" x14ac:dyDescent="0.4">
      <c r="A44" s="2377"/>
      <c r="B44" s="2378"/>
      <c r="C44" s="2699"/>
      <c r="D44" s="2700"/>
      <c r="E44" s="2700"/>
      <c r="F44" s="2700"/>
      <c r="G44" s="2700"/>
      <c r="H44" s="2701"/>
      <c r="I44" s="1884" t="s">
        <v>9018</v>
      </c>
      <c r="J44" s="1981"/>
      <c r="K44" s="1981"/>
      <c r="L44" s="1909"/>
      <c r="M44" s="2685"/>
      <c r="N44" s="2685"/>
      <c r="O44" s="2685"/>
      <c r="P44" s="1916" t="s">
        <v>9019</v>
      </c>
      <c r="Q44" s="2681"/>
      <c r="R44" s="1884" t="s">
        <v>9020</v>
      </c>
      <c r="S44" s="1981"/>
      <c r="T44" s="1981"/>
      <c r="U44" s="1981"/>
      <c r="V44" s="1981"/>
      <c r="W44" s="1981"/>
      <c r="X44" s="1909"/>
      <c r="Y44" s="1972"/>
      <c r="Z44" s="1973"/>
      <c r="AA44" s="1973"/>
      <c r="AB44" s="1973"/>
      <c r="AC44" s="1973"/>
      <c r="AD44" s="1973"/>
      <c r="AE44" s="1973"/>
      <c r="AF44" s="1973"/>
      <c r="AG44" s="1973"/>
      <c r="AH44" s="1973"/>
      <c r="AI44" s="1973"/>
      <c r="AJ44" s="1974"/>
    </row>
    <row r="45" spans="1:65" ht="15" customHeight="1" x14ac:dyDescent="0.4">
      <c r="A45" s="2377"/>
      <c r="B45" s="2378"/>
      <c r="C45" s="2670" t="s">
        <v>9021</v>
      </c>
      <c r="D45" s="2671"/>
      <c r="E45" s="2671"/>
      <c r="F45" s="2671"/>
      <c r="G45" s="2671"/>
      <c r="H45" s="2672"/>
      <c r="I45" s="1919"/>
      <c r="J45" s="1920"/>
      <c r="K45" s="1920"/>
      <c r="L45" s="1920"/>
      <c r="M45" s="1920"/>
      <c r="N45" s="1920"/>
      <c r="O45" s="1920"/>
      <c r="P45" s="1916" t="s">
        <v>8694</v>
      </c>
      <c r="Q45" s="2681"/>
      <c r="R45" s="2682"/>
      <c r="S45" s="2683"/>
      <c r="T45" s="2683"/>
      <c r="U45" s="2683"/>
      <c r="V45" s="2683"/>
      <c r="W45" s="2683"/>
      <c r="X45" s="2683"/>
      <c r="Y45" s="2683"/>
      <c r="Z45" s="2683"/>
      <c r="AA45" s="2683"/>
      <c r="AB45" s="2683"/>
      <c r="AC45" s="2683"/>
      <c r="AD45" s="2683"/>
      <c r="AE45" s="2683"/>
      <c r="AF45" s="2683"/>
      <c r="AG45" s="2683"/>
      <c r="AH45" s="2683"/>
      <c r="AI45" s="2683"/>
      <c r="AJ45" s="2684"/>
    </row>
    <row r="46" spans="1:65" ht="15" customHeight="1" x14ac:dyDescent="0.4">
      <c r="A46" s="2377"/>
      <c r="B46" s="2378"/>
      <c r="C46" s="2670" t="s">
        <v>9022</v>
      </c>
      <c r="D46" s="2671"/>
      <c r="E46" s="2671"/>
      <c r="F46" s="2671"/>
      <c r="G46" s="2671"/>
      <c r="H46" s="2672"/>
      <c r="I46" s="1919"/>
      <c r="J46" s="1920"/>
      <c r="K46" s="1920"/>
      <c r="L46" s="1920"/>
      <c r="M46" s="1920"/>
      <c r="N46" s="1920"/>
      <c r="O46" s="1920"/>
      <c r="P46" s="1916" t="s">
        <v>9023</v>
      </c>
      <c r="Q46" s="2681"/>
      <c r="R46" s="1884" t="s">
        <v>9024</v>
      </c>
      <c r="S46" s="1981"/>
      <c r="T46" s="1981"/>
      <c r="U46" s="1981"/>
      <c r="V46" s="1981"/>
      <c r="W46" s="1909"/>
      <c r="X46" s="1919"/>
      <c r="Y46" s="1920"/>
      <c r="Z46" s="1920"/>
      <c r="AA46" s="1920"/>
      <c r="AB46" s="1920"/>
      <c r="AC46" s="1920"/>
      <c r="AD46" s="1920"/>
      <c r="AE46" s="1916" t="s">
        <v>9023</v>
      </c>
      <c r="AF46" s="1916"/>
      <c r="AG46" s="1916"/>
      <c r="AH46" s="1916"/>
      <c r="AI46" s="1916"/>
      <c r="AJ46" s="1917"/>
    </row>
    <row r="47" spans="1:65" ht="15" customHeight="1" x14ac:dyDescent="0.15">
      <c r="A47" s="2679" t="str">
        <f>DBCS(A20+1)</f>
        <v>２７</v>
      </c>
      <c r="B47" s="2680"/>
      <c r="C47" s="2670" t="s">
        <v>9025</v>
      </c>
      <c r="D47" s="2671"/>
      <c r="E47" s="2671"/>
      <c r="F47" s="2671"/>
      <c r="G47" s="2671"/>
      <c r="H47" s="2671"/>
      <c r="I47" s="2671"/>
      <c r="J47" s="2671"/>
      <c r="K47" s="2671"/>
      <c r="L47" s="2671"/>
      <c r="M47" s="2671"/>
      <c r="N47" s="2671"/>
      <c r="O47" s="2671"/>
      <c r="P47" s="2671"/>
      <c r="Q47" s="2672"/>
      <c r="R47" s="1920"/>
      <c r="S47" s="1920"/>
      <c r="T47" s="1920"/>
      <c r="U47" s="1920"/>
      <c r="V47" s="1920"/>
      <c r="W47" s="1920"/>
      <c r="X47" s="1920"/>
      <c r="Y47" s="1920"/>
      <c r="Z47" s="1920"/>
      <c r="AA47" s="1920"/>
      <c r="AB47" s="1920"/>
      <c r="AC47" s="1920"/>
      <c r="AD47" s="1920"/>
      <c r="AE47" s="1916" t="s">
        <v>9045</v>
      </c>
      <c r="AF47" s="1916"/>
      <c r="AG47" s="1916"/>
      <c r="AH47" s="1916"/>
      <c r="AI47" s="1916"/>
      <c r="AJ47" s="1917"/>
    </row>
    <row r="48" spans="1:65" ht="18" customHeight="1" x14ac:dyDescent="0.15">
      <c r="A48" s="808"/>
      <c r="B48" s="809"/>
      <c r="C48" s="2670" t="s">
        <v>8641</v>
      </c>
      <c r="D48" s="2671"/>
      <c r="E48" s="2671"/>
      <c r="F48" s="2671"/>
      <c r="G48" s="2671"/>
      <c r="H48" s="2672"/>
      <c r="I48" s="1982"/>
      <c r="J48" s="1983"/>
      <c r="K48" s="1983"/>
      <c r="L48" s="1983"/>
      <c r="M48" s="1983"/>
      <c r="N48" s="1983"/>
      <c r="O48" s="1983"/>
      <c r="P48" s="1983"/>
      <c r="Q48" s="1983"/>
      <c r="R48" s="1983"/>
      <c r="S48" s="1983"/>
      <c r="T48" s="1983"/>
      <c r="U48" s="1983"/>
      <c r="V48" s="1983"/>
      <c r="W48" s="1983"/>
      <c r="X48" s="1983"/>
      <c r="Y48" s="1983"/>
      <c r="Z48" s="1983"/>
      <c r="AA48" s="1983"/>
      <c r="AB48" s="1983"/>
      <c r="AC48" s="1983"/>
      <c r="AD48" s="1983"/>
      <c r="AE48" s="1983"/>
      <c r="AF48" s="1983"/>
      <c r="AG48" s="1983"/>
      <c r="AH48" s="1983"/>
      <c r="AI48" s="1983"/>
      <c r="AJ48" s="1984"/>
      <c r="AL48" s="626" t="b">
        <v>0</v>
      </c>
      <c r="AM48" s="626" t="b">
        <v>0</v>
      </c>
      <c r="AN48" s="626" t="b">
        <v>0</v>
      </c>
    </row>
    <row r="49" spans="1:65" ht="15" customHeight="1" x14ac:dyDescent="0.15">
      <c r="A49" s="808"/>
      <c r="B49" s="809"/>
      <c r="C49" s="2667" t="s">
        <v>1909</v>
      </c>
      <c r="D49" s="2668"/>
      <c r="E49" s="2668"/>
      <c r="F49" s="2668"/>
      <c r="G49" s="2668"/>
      <c r="H49" s="2669"/>
      <c r="I49" s="1972"/>
      <c r="J49" s="1973"/>
      <c r="K49" s="1973"/>
      <c r="L49" s="1973"/>
      <c r="M49" s="1973"/>
      <c r="N49" s="1973"/>
      <c r="O49" s="1973"/>
      <c r="P49" s="1973"/>
      <c r="Q49" s="1973"/>
      <c r="R49" s="1973"/>
      <c r="S49" s="1973"/>
      <c r="T49" s="1973"/>
      <c r="U49" s="1973"/>
      <c r="V49" s="1973"/>
      <c r="W49" s="1973"/>
      <c r="X49" s="1973"/>
      <c r="Y49" s="1973"/>
      <c r="Z49" s="1973"/>
      <c r="AA49" s="1973"/>
      <c r="AB49" s="1973"/>
      <c r="AC49" s="1973"/>
      <c r="AD49" s="1973"/>
      <c r="AE49" s="1973"/>
      <c r="AF49" s="1973"/>
      <c r="AG49" s="1973"/>
      <c r="AH49" s="1973"/>
      <c r="AI49" s="1973"/>
      <c r="AJ49" s="1974"/>
    </row>
    <row r="50" spans="1:65" ht="15" customHeight="1" x14ac:dyDescent="0.15">
      <c r="A50" s="808"/>
      <c r="B50" s="809"/>
      <c r="C50" s="2670" t="s">
        <v>8643</v>
      </c>
      <c r="D50" s="2671"/>
      <c r="E50" s="2671"/>
      <c r="F50" s="2671"/>
      <c r="G50" s="2671"/>
      <c r="H50" s="2672"/>
      <c r="I50" s="1972"/>
      <c r="J50" s="1973"/>
      <c r="K50" s="1973"/>
      <c r="L50" s="1973"/>
      <c r="M50" s="1973"/>
      <c r="N50" s="1973"/>
      <c r="O50" s="1973"/>
      <c r="P50" s="1973"/>
      <c r="Q50" s="1973"/>
      <c r="R50" s="1973"/>
      <c r="S50" s="1973"/>
      <c r="T50" s="1950"/>
      <c r="U50" s="1950"/>
      <c r="V50" s="1950"/>
      <c r="W50" s="1950"/>
      <c r="X50" s="1950"/>
      <c r="Y50" s="1950"/>
      <c r="Z50" s="1950"/>
      <c r="AA50" s="1950"/>
      <c r="AB50" s="1950"/>
      <c r="AC50" s="1950"/>
      <c r="AD50" s="1950"/>
      <c r="AE50" s="1950"/>
      <c r="AF50" s="1950"/>
      <c r="AG50" s="1950"/>
      <c r="AH50" s="1950"/>
      <c r="AI50" s="1950"/>
      <c r="AJ50" s="1951"/>
    </row>
    <row r="51" spans="1:65" ht="22.5" hidden="1" customHeight="1" x14ac:dyDescent="0.15">
      <c r="A51" s="808"/>
      <c r="B51" s="809"/>
      <c r="C51" s="810" t="s">
        <v>8849</v>
      </c>
      <c r="D51" s="2725" t="s">
        <v>9063</v>
      </c>
      <c r="E51" s="2726"/>
      <c r="F51" s="2726"/>
      <c r="G51" s="2726"/>
      <c r="H51" s="2727"/>
      <c r="I51" s="811"/>
      <c r="J51" s="846"/>
      <c r="K51" s="846"/>
      <c r="L51" s="846"/>
      <c r="M51" s="846"/>
      <c r="N51" s="847"/>
      <c r="O51" s="848"/>
      <c r="P51" s="849"/>
      <c r="Q51" s="815"/>
      <c r="R51" s="816"/>
      <c r="S51" s="816"/>
      <c r="T51" s="817">
        <v>3</v>
      </c>
      <c r="U51" s="818"/>
      <c r="V51" s="2676"/>
      <c r="W51" s="2677"/>
      <c r="X51" s="2677"/>
      <c r="Y51" s="2677"/>
      <c r="Z51" s="2677"/>
      <c r="AA51" s="2678"/>
      <c r="AB51" s="1889"/>
      <c r="AC51" s="2396"/>
      <c r="AD51" s="2396"/>
      <c r="AE51" s="2396"/>
      <c r="AF51" s="2396"/>
      <c r="AG51" s="2396"/>
      <c r="AH51" s="2396"/>
      <c r="AI51" s="2396"/>
      <c r="AJ51" s="2397"/>
      <c r="AM51" s="627">
        <v>0</v>
      </c>
      <c r="AO51" s="627">
        <v>2</v>
      </c>
      <c r="AP51" s="627">
        <v>2</v>
      </c>
    </row>
    <row r="52" spans="1:65" ht="23.1" customHeight="1" x14ac:dyDescent="0.15">
      <c r="A52" s="808"/>
      <c r="B52" s="809"/>
      <c r="C52" s="2645" t="s">
        <v>8849</v>
      </c>
      <c r="D52" s="2648" t="s">
        <v>9028</v>
      </c>
      <c r="E52" s="2649"/>
      <c r="F52" s="2649"/>
      <c r="G52" s="2649"/>
      <c r="H52" s="2650"/>
      <c r="I52" s="819">
        <v>1</v>
      </c>
      <c r="J52" s="820" t="str">
        <f>IF(ISNA(VLOOKUP(I52, 出力変換_夜間支援等体制加算,4,FALSE)),0, VLOOKUP(I52, 出力変換_夜間支援等体制加算,4,FALSE)) &amp; ""</f>
        <v>1</v>
      </c>
      <c r="K52" s="821" t="s">
        <v>9029</v>
      </c>
      <c r="L52" s="820" t="str">
        <f>IF(ISNA(VLOOKUP(K52, 取込変換_夜間支援等体制加算,2,FALSE)),1, VLOOKUP(K52, 取込変換_夜間支援等体制加算,2,FALSE)) &amp; ""</f>
        <v>1</v>
      </c>
      <c r="M52" s="819"/>
      <c r="N52" s="819"/>
      <c r="O52" s="819"/>
      <c r="P52" s="819"/>
      <c r="Q52" s="2651" t="s">
        <v>9030</v>
      </c>
      <c r="R52" s="2652"/>
      <c r="S52" s="2652"/>
      <c r="T52" s="2652"/>
      <c r="U52" s="2653"/>
      <c r="V52" s="2518"/>
      <c r="W52" s="2519"/>
      <c r="X52" s="2519"/>
      <c r="Y52" s="2519"/>
      <c r="Z52" s="2519"/>
      <c r="AA52" s="2654"/>
      <c r="AB52" s="1889"/>
      <c r="AC52" s="2396"/>
      <c r="AD52" s="2396"/>
      <c r="AE52" s="2396"/>
      <c r="AF52" s="2396"/>
      <c r="AG52" s="2396"/>
      <c r="AH52" s="2396"/>
      <c r="AI52" s="2396"/>
      <c r="AJ52" s="2397"/>
      <c r="AL52" s="627">
        <v>2</v>
      </c>
      <c r="AM52" s="627">
        <v>0</v>
      </c>
    </row>
    <row r="53" spans="1:65" ht="23.1" customHeight="1" x14ac:dyDescent="0.15">
      <c r="A53" s="808"/>
      <c r="B53" s="809"/>
      <c r="C53" s="2646"/>
      <c r="D53" s="2655" t="s">
        <v>9031</v>
      </c>
      <c r="E53" s="2656"/>
      <c r="F53" s="2656"/>
      <c r="G53" s="2656"/>
      <c r="H53" s="2657"/>
      <c r="I53" s="604"/>
      <c r="J53" s="822"/>
      <c r="K53" s="606"/>
      <c r="L53" s="823"/>
      <c r="M53" s="824"/>
      <c r="N53" s="825"/>
      <c r="P53" s="826" t="s">
        <v>8694</v>
      </c>
      <c r="Q53" s="2658" t="s">
        <v>9032</v>
      </c>
      <c r="R53" s="2659"/>
      <c r="S53" s="2659"/>
      <c r="T53" s="2659"/>
      <c r="U53" s="2659"/>
      <c r="V53" s="2659"/>
      <c r="W53" s="2659"/>
      <c r="X53" s="2659"/>
      <c r="Y53" s="2659"/>
      <c r="Z53" s="2659"/>
      <c r="AA53" s="2660"/>
      <c r="AB53" s="2112"/>
      <c r="AC53" s="2113"/>
      <c r="AD53" s="2113"/>
      <c r="AE53" s="2113"/>
      <c r="AF53" s="2113"/>
      <c r="AG53" s="2113"/>
      <c r="AH53" s="2113"/>
      <c r="AI53" s="2113"/>
      <c r="AJ53" s="2635"/>
      <c r="AM53" s="627">
        <v>0</v>
      </c>
    </row>
    <row r="54" spans="1:65" ht="22.9" customHeight="1" x14ac:dyDescent="0.15">
      <c r="A54" s="808"/>
      <c r="B54" s="809"/>
      <c r="C54" s="2646"/>
      <c r="D54" s="2661" t="s">
        <v>9033</v>
      </c>
      <c r="E54" s="2662"/>
      <c r="F54" s="2662"/>
      <c r="G54" s="2662"/>
      <c r="H54" s="2663"/>
      <c r="I54" s="819">
        <v>1</v>
      </c>
      <c r="J54" s="820" t="str">
        <f>IF(ISNA(VLOOKUP(I54, 出力変換_夜間支援等体制加算Ⅰ加配職員体制の有無_付7,4,FALSE)),0, VLOOKUP(I54, 出力変換_夜間支援等体制加算Ⅰ加配職員体制の有無_付7,4,FALSE)) &amp; ""</f>
        <v>01</v>
      </c>
      <c r="K54" s="821" t="s">
        <v>8763</v>
      </c>
      <c r="L54" s="820" t="str">
        <f>IF(ISNA(VLOOKUP(K54, 取込変換_夜間支援等体制加算Ⅰ加配職員体制の有無_付7,2,FALSE)),1, VLOOKUP(K54, 取込変換_夜間支援等体制加算Ⅰ加配職員体制の有無_付7,2,FALSE)) &amp; ""</f>
        <v>1</v>
      </c>
      <c r="M54" s="819"/>
      <c r="N54" s="819"/>
      <c r="O54" s="819"/>
      <c r="P54" s="819"/>
      <c r="Q54" s="2664"/>
      <c r="R54" s="2665"/>
      <c r="S54" s="2665"/>
      <c r="T54" s="2665"/>
      <c r="U54" s="2665"/>
      <c r="V54" s="2665"/>
      <c r="W54" s="2665"/>
      <c r="X54" s="2665"/>
      <c r="Y54" s="2665"/>
      <c r="Z54" s="2665"/>
      <c r="AA54" s="2666"/>
      <c r="AB54" s="1889"/>
      <c r="AC54" s="2396"/>
      <c r="AD54" s="2396"/>
      <c r="AE54" s="2396"/>
      <c r="AF54" s="2396"/>
      <c r="AG54" s="2396"/>
      <c r="AH54" s="2396"/>
      <c r="AI54" s="2396"/>
      <c r="AJ54" s="2397"/>
    </row>
    <row r="55" spans="1:65" s="850" customFormat="1" ht="18" customHeight="1" thickBot="1" x14ac:dyDescent="0.2">
      <c r="A55" s="827"/>
      <c r="B55" s="828"/>
      <c r="C55" s="2647"/>
      <c r="D55" s="2642" t="s">
        <v>9034</v>
      </c>
      <c r="E55" s="2643"/>
      <c r="F55" s="2643"/>
      <c r="G55" s="2643"/>
      <c r="H55" s="2644"/>
      <c r="I55" s="829">
        <v>1</v>
      </c>
      <c r="J55" s="830"/>
      <c r="K55" s="830"/>
      <c r="L55" s="830"/>
      <c r="M55" s="830"/>
      <c r="N55" s="831"/>
      <c r="O55" s="831"/>
      <c r="P55" s="831"/>
      <c r="Q55" s="831"/>
      <c r="R55" s="831"/>
      <c r="S55" s="831"/>
      <c r="T55" s="832"/>
      <c r="U55" s="832"/>
      <c r="V55" s="832"/>
      <c r="W55" s="832"/>
      <c r="X55" s="832"/>
      <c r="Y55" s="832"/>
      <c r="Z55" s="832"/>
      <c r="AA55" s="832"/>
      <c r="AB55" s="832"/>
      <c r="AC55" s="832"/>
      <c r="AD55" s="832"/>
      <c r="AE55" s="832"/>
      <c r="AF55" s="832"/>
      <c r="AG55" s="832"/>
      <c r="AH55" s="832"/>
      <c r="AI55" s="832"/>
      <c r="AJ55" s="833"/>
      <c r="AK55" s="627"/>
      <c r="AL55" s="627"/>
      <c r="AM55" s="627"/>
      <c r="AN55" s="626"/>
      <c r="AO55" s="627"/>
      <c r="AP55" s="627"/>
      <c r="AQ55" s="627"/>
      <c r="AR55" s="627"/>
      <c r="AS55" s="627"/>
      <c r="AT55" s="627"/>
      <c r="AU55" s="627"/>
      <c r="AV55" s="627"/>
      <c r="AW55" s="627"/>
      <c r="AX55" s="627"/>
      <c r="AY55" s="627"/>
      <c r="AZ55" s="627"/>
      <c r="BA55" s="627"/>
      <c r="BB55" s="627"/>
      <c r="BC55" s="627"/>
      <c r="BD55" s="627"/>
      <c r="BE55" s="627"/>
      <c r="BF55" s="627"/>
      <c r="BG55" s="627"/>
      <c r="BH55" s="875"/>
      <c r="BI55" s="875"/>
      <c r="BJ55" s="671"/>
      <c r="BK55" s="671"/>
      <c r="BL55" s="671"/>
      <c r="BM55" s="671"/>
    </row>
    <row r="56" spans="1:65" s="850" customFormat="1" ht="18" hidden="1" customHeight="1" x14ac:dyDescent="0.15">
      <c r="A56" s="835" t="s">
        <v>8755</v>
      </c>
      <c r="B56" s="836"/>
      <c r="C56" s="845"/>
      <c r="D56" s="838"/>
      <c r="E56" s="839"/>
      <c r="F56" s="839"/>
      <c r="G56" s="839"/>
      <c r="H56" s="840"/>
      <c r="I56" s="841"/>
      <c r="J56" s="842"/>
      <c r="K56" s="842"/>
      <c r="L56" s="842"/>
      <c r="M56" s="842"/>
      <c r="N56" s="843"/>
      <c r="O56" s="843"/>
      <c r="P56" s="843"/>
      <c r="Q56" s="843"/>
      <c r="R56" s="843"/>
      <c r="S56" s="843"/>
      <c r="T56" s="844"/>
      <c r="U56" s="844"/>
      <c r="V56" s="844"/>
      <c r="W56" s="844"/>
      <c r="X56" s="844"/>
      <c r="Y56" s="844"/>
      <c r="Z56" s="844"/>
      <c r="AA56" s="844"/>
      <c r="AB56" s="844"/>
      <c r="AC56" s="844"/>
      <c r="AD56" s="844"/>
      <c r="AE56" s="844"/>
      <c r="AF56" s="844"/>
      <c r="AG56" s="844"/>
      <c r="AH56" s="844"/>
      <c r="AI56" s="844"/>
      <c r="AJ56" s="844"/>
      <c r="AK56" s="627"/>
      <c r="AL56" s="627"/>
      <c r="AM56" s="627"/>
      <c r="AN56" s="626"/>
      <c r="AO56" s="627"/>
      <c r="AP56" s="627"/>
      <c r="AQ56" s="627"/>
      <c r="AR56" s="627"/>
      <c r="AS56" s="627"/>
      <c r="AT56" s="627"/>
      <c r="AU56" s="627"/>
      <c r="AV56" s="627"/>
      <c r="AW56" s="627"/>
      <c r="AX56" s="627"/>
      <c r="AY56" s="627"/>
      <c r="AZ56" s="627"/>
      <c r="BA56" s="627"/>
      <c r="BB56" s="627"/>
      <c r="BC56" s="627"/>
      <c r="BD56" s="627"/>
      <c r="BE56" s="627"/>
      <c r="BF56" s="627"/>
      <c r="BG56" s="627"/>
      <c r="BH56" s="875"/>
      <c r="BI56" s="875"/>
      <c r="BJ56" s="671"/>
      <c r="BK56" s="671"/>
      <c r="BL56" s="671"/>
      <c r="BM56" s="671"/>
    </row>
    <row r="57" spans="1:65" s="850" customFormat="1" ht="18" hidden="1" customHeight="1" x14ac:dyDescent="0.15">
      <c r="A57" s="835" t="s">
        <v>8755</v>
      </c>
      <c r="B57" s="836"/>
      <c r="C57" s="845"/>
      <c r="D57" s="838"/>
      <c r="E57" s="839"/>
      <c r="F57" s="839"/>
      <c r="G57" s="839"/>
      <c r="H57" s="840"/>
      <c r="I57" s="841"/>
      <c r="J57" s="842"/>
      <c r="K57" s="842"/>
      <c r="L57" s="842"/>
      <c r="M57" s="842"/>
      <c r="N57" s="843"/>
      <c r="O57" s="843"/>
      <c r="P57" s="843"/>
      <c r="Q57" s="843"/>
      <c r="R57" s="843"/>
      <c r="S57" s="843"/>
      <c r="T57" s="844"/>
      <c r="U57" s="844"/>
      <c r="V57" s="844"/>
      <c r="W57" s="844"/>
      <c r="X57" s="844"/>
      <c r="Y57" s="844"/>
      <c r="Z57" s="844"/>
      <c r="AA57" s="844"/>
      <c r="AB57" s="844"/>
      <c r="AC57" s="844"/>
      <c r="AD57" s="844"/>
      <c r="AE57" s="844"/>
      <c r="AF57" s="844"/>
      <c r="AG57" s="844"/>
      <c r="AH57" s="844"/>
      <c r="AI57" s="844"/>
      <c r="AJ57" s="844"/>
      <c r="AK57" s="627"/>
      <c r="AL57" s="627"/>
      <c r="AM57" s="627"/>
      <c r="AN57" s="626"/>
      <c r="AO57" s="627"/>
      <c r="AP57" s="627"/>
      <c r="AQ57" s="627"/>
      <c r="AR57" s="627"/>
      <c r="AS57" s="627"/>
      <c r="AT57" s="627"/>
      <c r="AU57" s="627"/>
      <c r="AV57" s="627"/>
      <c r="AW57" s="627"/>
      <c r="AX57" s="627"/>
      <c r="AY57" s="627"/>
      <c r="AZ57" s="627"/>
      <c r="BA57" s="627"/>
      <c r="BB57" s="627"/>
      <c r="BC57" s="627"/>
      <c r="BD57" s="627"/>
      <c r="BE57" s="627"/>
      <c r="BF57" s="627"/>
      <c r="BG57" s="627"/>
      <c r="BH57" s="875"/>
      <c r="BI57" s="875"/>
      <c r="BJ57" s="671"/>
      <c r="BK57" s="671"/>
      <c r="BL57" s="671"/>
      <c r="BM57" s="671"/>
    </row>
    <row r="58" spans="1:65" s="850" customFormat="1" ht="18" hidden="1" customHeight="1" x14ac:dyDescent="0.15">
      <c r="A58" s="835" t="s">
        <v>8755</v>
      </c>
      <c r="B58" s="836"/>
      <c r="C58" s="845"/>
      <c r="D58" s="838"/>
      <c r="E58" s="839"/>
      <c r="F58" s="839"/>
      <c r="G58" s="839"/>
      <c r="H58" s="840"/>
      <c r="I58" s="841"/>
      <c r="J58" s="842"/>
      <c r="K58" s="842"/>
      <c r="L58" s="842"/>
      <c r="M58" s="842"/>
      <c r="N58" s="843"/>
      <c r="O58" s="843"/>
      <c r="P58" s="843"/>
      <c r="Q58" s="843"/>
      <c r="R58" s="843"/>
      <c r="S58" s="843"/>
      <c r="T58" s="844"/>
      <c r="U58" s="844"/>
      <c r="V58" s="844"/>
      <c r="W58" s="844"/>
      <c r="X58" s="844"/>
      <c r="Y58" s="844"/>
      <c r="Z58" s="844"/>
      <c r="AA58" s="844"/>
      <c r="AB58" s="844"/>
      <c r="AC58" s="844"/>
      <c r="AD58" s="844"/>
      <c r="AE58" s="844"/>
      <c r="AF58" s="844"/>
      <c r="AG58" s="844"/>
      <c r="AH58" s="844"/>
      <c r="AI58" s="844"/>
      <c r="AJ58" s="844"/>
      <c r="AK58" s="627"/>
      <c r="AL58" s="627"/>
      <c r="AM58" s="627"/>
      <c r="AN58" s="626"/>
      <c r="AO58" s="627"/>
      <c r="AP58" s="627"/>
      <c r="AQ58" s="627"/>
      <c r="AR58" s="627"/>
      <c r="AS58" s="627"/>
      <c r="AT58" s="627"/>
      <c r="AU58" s="627"/>
      <c r="AV58" s="627"/>
      <c r="AW58" s="627"/>
      <c r="AX58" s="627"/>
      <c r="AY58" s="627"/>
      <c r="AZ58" s="627"/>
      <c r="BA58" s="627"/>
      <c r="BB58" s="627"/>
      <c r="BC58" s="627"/>
      <c r="BD58" s="627"/>
      <c r="BE58" s="627"/>
      <c r="BF58" s="627"/>
      <c r="BG58" s="627"/>
      <c r="BH58" s="875"/>
      <c r="BI58" s="875"/>
      <c r="BJ58" s="671"/>
      <c r="BK58" s="671"/>
      <c r="BL58" s="671"/>
      <c r="BM58" s="671"/>
    </row>
    <row r="59" spans="1:65" s="850" customFormat="1" ht="18" hidden="1" customHeight="1" thickBot="1" x14ac:dyDescent="0.2">
      <c r="A59" s="835" t="s">
        <v>8755</v>
      </c>
      <c r="B59" s="836"/>
      <c r="C59" s="845"/>
      <c r="D59" s="838"/>
      <c r="E59" s="839"/>
      <c r="F59" s="839"/>
      <c r="G59" s="839"/>
      <c r="H59" s="840"/>
      <c r="I59" s="841"/>
      <c r="J59" s="842"/>
      <c r="K59" s="842"/>
      <c r="L59" s="842"/>
      <c r="M59" s="842"/>
      <c r="N59" s="843"/>
      <c r="O59" s="843"/>
      <c r="P59" s="843"/>
      <c r="Q59" s="843"/>
      <c r="R59" s="843"/>
      <c r="S59" s="843"/>
      <c r="T59" s="844"/>
      <c r="U59" s="844"/>
      <c r="V59" s="844"/>
      <c r="W59" s="844"/>
      <c r="X59" s="844"/>
      <c r="Y59" s="844"/>
      <c r="Z59" s="844"/>
      <c r="AA59" s="844"/>
      <c r="AB59" s="844"/>
      <c r="AC59" s="844"/>
      <c r="AD59" s="844"/>
      <c r="AE59" s="844"/>
      <c r="AF59" s="844"/>
      <c r="AG59" s="844"/>
      <c r="AH59" s="844"/>
      <c r="AI59" s="844"/>
      <c r="AJ59" s="844"/>
      <c r="AK59" s="627"/>
      <c r="AL59" s="627"/>
      <c r="AM59" s="627"/>
      <c r="AN59" s="626"/>
      <c r="AO59" s="627"/>
      <c r="AP59" s="627"/>
      <c r="AQ59" s="627"/>
      <c r="AR59" s="627"/>
      <c r="AS59" s="627"/>
      <c r="AT59" s="627"/>
      <c r="AU59" s="627"/>
      <c r="AV59" s="627"/>
      <c r="AW59" s="627"/>
      <c r="AX59" s="627"/>
      <c r="AY59" s="627"/>
      <c r="AZ59" s="627"/>
      <c r="BA59" s="627"/>
      <c r="BB59" s="627"/>
      <c r="BC59" s="627"/>
      <c r="BD59" s="627"/>
      <c r="BE59" s="627"/>
      <c r="BF59" s="627"/>
      <c r="BG59" s="627"/>
      <c r="BH59" s="875"/>
      <c r="BI59" s="875"/>
      <c r="BJ59" s="671"/>
      <c r="BK59" s="671"/>
      <c r="BL59" s="671"/>
      <c r="BM59" s="671"/>
    </row>
    <row r="60" spans="1:65" ht="15" customHeight="1" x14ac:dyDescent="0.4">
      <c r="A60" s="2375" t="s">
        <v>9007</v>
      </c>
      <c r="B60" s="2376"/>
      <c r="C60" s="2005" t="s">
        <v>9089</v>
      </c>
      <c r="D60" s="2005"/>
      <c r="E60" s="2005"/>
      <c r="F60" s="2005"/>
      <c r="G60" s="2005"/>
      <c r="H60" s="2005"/>
      <c r="I60" s="2686"/>
      <c r="J60" s="2687"/>
      <c r="K60" s="2687"/>
      <c r="L60" s="2687"/>
      <c r="M60" s="2687"/>
      <c r="N60" s="2687"/>
      <c r="O60" s="2687"/>
      <c r="P60" s="2687"/>
      <c r="Q60" s="2687"/>
      <c r="R60" s="2687"/>
      <c r="S60" s="2687"/>
      <c r="T60" s="2687"/>
      <c r="U60" s="2687"/>
      <c r="V60" s="2687"/>
      <c r="W60" s="2687"/>
      <c r="X60" s="2687"/>
      <c r="Y60" s="2687"/>
      <c r="Z60" s="2687"/>
      <c r="AA60" s="2687"/>
      <c r="AB60" s="2687"/>
      <c r="AC60" s="2687"/>
      <c r="AD60" s="2688"/>
      <c r="AE60" s="2689" t="s">
        <v>8696</v>
      </c>
      <c r="AF60" s="2689"/>
      <c r="AG60" s="2689"/>
      <c r="AH60" s="2689"/>
      <c r="AI60" s="2690"/>
      <c r="AJ60" s="2691"/>
    </row>
    <row r="61" spans="1:65" ht="15" customHeight="1" x14ac:dyDescent="0.4">
      <c r="A61" s="2377"/>
      <c r="B61" s="2378"/>
      <c r="C61" s="1952" t="s">
        <v>8602</v>
      </c>
      <c r="D61" s="1952"/>
      <c r="E61" s="1952"/>
      <c r="F61" s="1952"/>
      <c r="G61" s="1952"/>
      <c r="H61" s="1952"/>
      <c r="I61" s="2692"/>
      <c r="J61" s="2693"/>
      <c r="K61" s="2693"/>
      <c r="L61" s="2693"/>
      <c r="M61" s="2693"/>
      <c r="N61" s="2693"/>
      <c r="O61" s="2693"/>
      <c r="P61" s="2693"/>
      <c r="Q61" s="2693"/>
      <c r="R61" s="2693"/>
      <c r="S61" s="2693"/>
      <c r="T61" s="2693"/>
      <c r="U61" s="2693"/>
      <c r="V61" s="2693"/>
      <c r="W61" s="2693"/>
      <c r="X61" s="2693"/>
      <c r="Y61" s="2693"/>
      <c r="Z61" s="2693"/>
      <c r="AA61" s="2693"/>
      <c r="AB61" s="2693"/>
      <c r="AC61" s="2693"/>
      <c r="AD61" s="2693"/>
      <c r="AE61" s="2693"/>
      <c r="AF61" s="2693"/>
      <c r="AG61" s="2693"/>
      <c r="AH61" s="2693"/>
      <c r="AI61" s="2693"/>
      <c r="AJ61" s="2694"/>
    </row>
    <row r="62" spans="1:65" ht="15" customHeight="1" x14ac:dyDescent="0.4">
      <c r="A62" s="2377"/>
      <c r="B62" s="2378"/>
      <c r="C62" s="1860" t="s">
        <v>8603</v>
      </c>
      <c r="D62" s="1860"/>
      <c r="E62" s="1860"/>
      <c r="F62" s="1860"/>
      <c r="G62" s="1860"/>
      <c r="H62" s="1860"/>
      <c r="I62" s="1956" t="s">
        <v>9036</v>
      </c>
      <c r="J62" s="1957"/>
      <c r="K62" s="1958"/>
      <c r="L62" s="1958"/>
      <c r="M62" s="1958"/>
      <c r="N62" s="1958"/>
      <c r="O62" s="1958"/>
      <c r="P62" s="1959"/>
      <c r="Q62" s="1499" t="s">
        <v>8605</v>
      </c>
      <c r="R62" s="1500"/>
      <c r="S62" s="1500"/>
      <c r="T62" s="1500"/>
      <c r="U62" s="1500"/>
      <c r="V62" s="1500"/>
      <c r="W62" s="1500"/>
      <c r="X62" s="1500"/>
      <c r="Y62" s="1500"/>
      <c r="Z62" s="1500"/>
      <c r="AA62" s="1500"/>
      <c r="AB62" s="1500"/>
      <c r="AC62" s="1500"/>
      <c r="AD62" s="1500"/>
      <c r="AE62" s="1500"/>
      <c r="AF62" s="1500"/>
      <c r="AG62" s="1500"/>
      <c r="AH62" s="1500"/>
      <c r="AI62" s="1500"/>
      <c r="AJ62" s="1501"/>
    </row>
    <row r="63" spans="1:65" ht="15" customHeight="1" x14ac:dyDescent="0.4">
      <c r="A63" s="2377"/>
      <c r="B63" s="2378"/>
      <c r="C63" s="1860"/>
      <c r="D63" s="1860"/>
      <c r="E63" s="1860"/>
      <c r="F63" s="1860"/>
      <c r="G63" s="1860"/>
      <c r="H63" s="1860"/>
      <c r="I63" s="2029" t="s">
        <v>7933</v>
      </c>
      <c r="J63" s="2029"/>
      <c r="K63" s="2029"/>
      <c r="L63" s="2029"/>
      <c r="M63" s="2029"/>
      <c r="N63" s="2029"/>
      <c r="O63" s="2029"/>
      <c r="P63" s="2029"/>
      <c r="Q63" s="2029"/>
      <c r="R63" s="2029"/>
      <c r="S63" s="2029"/>
      <c r="T63" s="2029"/>
      <c r="U63" s="2029"/>
      <c r="V63" s="2029"/>
      <c r="W63" s="2029"/>
      <c r="X63" s="2029"/>
      <c r="Y63" s="2029"/>
      <c r="Z63" s="2029"/>
      <c r="AA63" s="2029"/>
      <c r="AB63" s="2029"/>
      <c r="AC63" s="2029"/>
      <c r="AD63" s="2029"/>
      <c r="AE63" s="2029"/>
      <c r="AF63" s="2029"/>
      <c r="AG63" s="2029"/>
      <c r="AH63" s="2029"/>
      <c r="AI63" s="2029"/>
      <c r="AJ63" s="2030"/>
    </row>
    <row r="64" spans="1:65" ht="15" customHeight="1" x14ac:dyDescent="0.4">
      <c r="A64" s="2377"/>
      <c r="B64" s="2378"/>
      <c r="C64" s="1860"/>
      <c r="D64" s="1860"/>
      <c r="E64" s="1860"/>
      <c r="F64" s="1860"/>
      <c r="G64" s="1860"/>
      <c r="H64" s="1860"/>
      <c r="I64" s="1963" t="s">
        <v>7933</v>
      </c>
      <c r="J64" s="1963"/>
      <c r="K64" s="1963"/>
      <c r="L64" s="1963"/>
      <c r="M64" s="1963"/>
      <c r="N64" s="1963"/>
      <c r="O64" s="1963"/>
      <c r="P64" s="1963"/>
      <c r="Q64" s="1963"/>
      <c r="R64" s="1963"/>
      <c r="S64" s="1963"/>
      <c r="T64" s="1963"/>
      <c r="U64" s="1963"/>
      <c r="V64" s="1963"/>
      <c r="W64" s="1963"/>
      <c r="X64" s="1963"/>
      <c r="Y64" s="1963"/>
      <c r="Z64" s="1963"/>
      <c r="AA64" s="1963"/>
      <c r="AB64" s="1963"/>
      <c r="AC64" s="1963"/>
      <c r="AD64" s="1963"/>
      <c r="AE64" s="1963"/>
      <c r="AF64" s="1963"/>
      <c r="AG64" s="1963"/>
      <c r="AH64" s="1963"/>
      <c r="AI64" s="1963"/>
      <c r="AJ64" s="1964"/>
    </row>
    <row r="65" spans="1:42" ht="15" customHeight="1" x14ac:dyDescent="0.4">
      <c r="A65" s="2377"/>
      <c r="B65" s="2378"/>
      <c r="C65" s="1860" t="s">
        <v>9008</v>
      </c>
      <c r="D65" s="1860"/>
      <c r="E65" s="1860"/>
      <c r="F65" s="1860"/>
      <c r="G65" s="1860"/>
      <c r="H65" s="1860"/>
      <c r="I65" s="2705">
        <v>1</v>
      </c>
      <c r="J65" s="2706"/>
      <c r="K65" s="2706"/>
      <c r="L65" s="2706"/>
      <c r="M65" s="2706"/>
      <c r="N65" s="2706"/>
      <c r="O65" s="2706"/>
      <c r="P65" s="2706"/>
      <c r="Q65" s="2706"/>
      <c r="R65" s="2706"/>
      <c r="S65" s="2706"/>
      <c r="T65" s="2706"/>
      <c r="U65" s="2706"/>
      <c r="V65" s="2706"/>
      <c r="W65" s="2706"/>
      <c r="X65" s="2706"/>
      <c r="Y65" s="2706"/>
      <c r="Z65" s="2706"/>
      <c r="AA65" s="2706"/>
      <c r="AB65" s="2706"/>
      <c r="AC65" s="2706"/>
      <c r="AD65" s="2706"/>
      <c r="AE65" s="2706"/>
      <c r="AF65" s="2706"/>
      <c r="AG65" s="2706"/>
      <c r="AH65" s="2706"/>
      <c r="AI65" s="2706"/>
      <c r="AJ65" s="2707"/>
    </row>
    <row r="66" spans="1:42" ht="15" customHeight="1" x14ac:dyDescent="0.4">
      <c r="A66" s="2377"/>
      <c r="B66" s="2378"/>
      <c r="C66" s="1860" t="s">
        <v>8606</v>
      </c>
      <c r="D66" s="1860"/>
      <c r="E66" s="1860"/>
      <c r="F66" s="1860"/>
      <c r="G66" s="1860"/>
      <c r="H66" s="1860"/>
      <c r="I66" s="1860" t="s">
        <v>9049</v>
      </c>
      <c r="J66" s="1860"/>
      <c r="K66" s="1860"/>
      <c r="L66" s="1860"/>
      <c r="M66" s="1911" t="s">
        <v>7933</v>
      </c>
      <c r="N66" s="1911"/>
      <c r="O66" s="1911"/>
      <c r="P66" s="1911"/>
      <c r="Q66" s="1911"/>
      <c r="R66" s="1911"/>
      <c r="S66" s="1911"/>
      <c r="T66" s="1911"/>
      <c r="U66" s="1911"/>
      <c r="V66" s="1911"/>
      <c r="W66" s="1860" t="s">
        <v>8607</v>
      </c>
      <c r="X66" s="1860"/>
      <c r="Y66" s="1860"/>
      <c r="Z66" s="1860"/>
      <c r="AA66" s="1918" t="s">
        <v>7933</v>
      </c>
      <c r="AB66" s="2018"/>
      <c r="AC66" s="2018"/>
      <c r="AD66" s="2018"/>
      <c r="AE66" s="2018"/>
      <c r="AF66" s="2018"/>
      <c r="AG66" s="2018"/>
      <c r="AH66" s="2018"/>
      <c r="AI66" s="2018"/>
      <c r="AJ66" s="2019"/>
    </row>
    <row r="67" spans="1:42" ht="15" customHeight="1" x14ac:dyDescent="0.4">
      <c r="A67" s="2377"/>
      <c r="B67" s="2378"/>
      <c r="C67" s="2667" t="s">
        <v>9009</v>
      </c>
      <c r="D67" s="2668"/>
      <c r="E67" s="2668"/>
      <c r="F67" s="2668"/>
      <c r="G67" s="2668"/>
      <c r="H67" s="2669"/>
      <c r="I67" s="2695"/>
      <c r="J67" s="2696"/>
      <c r="K67" s="2696"/>
      <c r="L67" s="2696"/>
      <c r="M67" s="2696"/>
      <c r="N67" s="2696"/>
      <c r="O67" s="2696"/>
      <c r="P67" s="2696"/>
      <c r="Q67" s="2696"/>
      <c r="R67" s="2696"/>
      <c r="S67" s="2696"/>
      <c r="T67" s="2696"/>
      <c r="U67" s="2696"/>
      <c r="V67" s="2696"/>
      <c r="W67" s="2696"/>
      <c r="X67" s="2696"/>
      <c r="Y67" s="2696"/>
      <c r="Z67" s="2696"/>
      <c r="AA67" s="2696"/>
      <c r="AB67" s="2696"/>
      <c r="AC67" s="2696"/>
      <c r="AD67" s="2696"/>
      <c r="AE67" s="2696"/>
      <c r="AF67" s="2696"/>
      <c r="AG67" s="2696"/>
      <c r="AH67" s="2696"/>
      <c r="AI67" s="2696"/>
      <c r="AJ67" s="2697"/>
    </row>
    <row r="68" spans="1:42" ht="18" customHeight="1" x14ac:dyDescent="0.4">
      <c r="A68" s="2377"/>
      <c r="B68" s="2378"/>
      <c r="C68" s="2667" t="s">
        <v>9010</v>
      </c>
      <c r="D68" s="2668"/>
      <c r="E68" s="2668"/>
      <c r="F68" s="2668"/>
      <c r="G68" s="2668"/>
      <c r="H68" s="2669"/>
      <c r="I68" s="2167">
        <v>4</v>
      </c>
      <c r="J68" s="2168"/>
      <c r="K68" s="2168"/>
      <c r="L68" s="2168"/>
      <c r="M68" s="2168"/>
      <c r="N68" s="2168"/>
      <c r="O68" s="2168"/>
      <c r="P68" s="2168"/>
      <c r="Q68" s="2168"/>
      <c r="R68" s="2168"/>
      <c r="S68" s="2168"/>
      <c r="T68" s="2168"/>
      <c r="U68" s="2168"/>
      <c r="V68" s="2168"/>
      <c r="W68" s="2168"/>
      <c r="X68" s="2168"/>
      <c r="Y68" s="2168"/>
      <c r="Z68" s="2671" t="s">
        <v>9011</v>
      </c>
      <c r="AA68" s="2671"/>
      <c r="AB68" s="2671"/>
      <c r="AC68" s="2671"/>
      <c r="AD68" s="2671"/>
      <c r="AE68" s="2695"/>
      <c r="AF68" s="2696"/>
      <c r="AG68" s="2696"/>
      <c r="AH68" s="2696"/>
      <c r="AI68" s="2696"/>
      <c r="AJ68" s="2697"/>
    </row>
    <row r="69" spans="1:42" ht="15" customHeight="1" x14ac:dyDescent="0.4">
      <c r="A69" s="2377"/>
      <c r="B69" s="2378"/>
      <c r="C69" s="2667" t="s">
        <v>9012</v>
      </c>
      <c r="D69" s="2668"/>
      <c r="E69" s="2668"/>
      <c r="F69" s="2668"/>
      <c r="G69" s="2668"/>
      <c r="H69" s="2669"/>
      <c r="I69" s="2695"/>
      <c r="J69" s="2696"/>
      <c r="K69" s="2696"/>
      <c r="L69" s="2696"/>
      <c r="M69" s="2696"/>
      <c r="N69" s="2696"/>
      <c r="O69" s="2696"/>
      <c r="P69" s="2696"/>
      <c r="Q69" s="2696"/>
      <c r="R69" s="2696"/>
      <c r="S69" s="2696"/>
      <c r="T69" s="2696"/>
      <c r="U69" s="2696"/>
      <c r="V69" s="2696"/>
      <c r="W69" s="2696"/>
      <c r="X69" s="2696"/>
      <c r="Y69" s="2696"/>
      <c r="Z69" s="2696"/>
      <c r="AA69" s="2696"/>
      <c r="AB69" s="2696"/>
      <c r="AC69" s="2696"/>
      <c r="AD69" s="2696"/>
      <c r="AE69" s="2696"/>
      <c r="AF69" s="2696"/>
      <c r="AG69" s="2696"/>
      <c r="AH69" s="2696"/>
      <c r="AI69" s="2696"/>
      <c r="AJ69" s="2697"/>
    </row>
    <row r="70" spans="1:42" ht="15" customHeight="1" x14ac:dyDescent="0.4">
      <c r="A70" s="2377"/>
      <c r="B70" s="2378"/>
      <c r="C70" s="2698" t="s">
        <v>9013</v>
      </c>
      <c r="D70" s="2668"/>
      <c r="E70" s="2668"/>
      <c r="F70" s="2668"/>
      <c r="G70" s="2668"/>
      <c r="H70" s="2669"/>
      <c r="I70" s="1884" t="s">
        <v>9014</v>
      </c>
      <c r="J70" s="1909"/>
      <c r="K70" s="2685"/>
      <c r="L70" s="2685"/>
      <c r="M70" s="2685"/>
      <c r="N70" s="2685"/>
      <c r="O70" s="2685"/>
      <c r="P70" s="1916" t="s">
        <v>9015</v>
      </c>
      <c r="Q70" s="2681"/>
      <c r="R70" s="1884" t="s">
        <v>9016</v>
      </c>
      <c r="S70" s="1909"/>
      <c r="T70" s="2685"/>
      <c r="U70" s="2685"/>
      <c r="V70" s="2685"/>
      <c r="W70" s="2685"/>
      <c r="X70" s="2685"/>
      <c r="Y70" s="1916" t="s">
        <v>9015</v>
      </c>
      <c r="Z70" s="1916"/>
      <c r="AA70" s="2702" t="s">
        <v>9017</v>
      </c>
      <c r="AB70" s="2703"/>
      <c r="AC70" s="2704"/>
      <c r="AD70" s="2685"/>
      <c r="AE70" s="2685"/>
      <c r="AF70" s="2685"/>
      <c r="AG70" s="2685"/>
      <c r="AH70" s="2685"/>
      <c r="AI70" s="1916" t="s">
        <v>9015</v>
      </c>
      <c r="AJ70" s="1917"/>
    </row>
    <row r="71" spans="1:42" ht="27" customHeight="1" x14ac:dyDescent="0.4">
      <c r="A71" s="2377"/>
      <c r="B71" s="2378"/>
      <c r="C71" s="2699"/>
      <c r="D71" s="2700"/>
      <c r="E71" s="2700"/>
      <c r="F71" s="2700"/>
      <c r="G71" s="2700"/>
      <c r="H71" s="2701"/>
      <c r="I71" s="1884" t="s">
        <v>9018</v>
      </c>
      <c r="J71" s="1981"/>
      <c r="K71" s="1981"/>
      <c r="L71" s="1909"/>
      <c r="M71" s="2685"/>
      <c r="N71" s="2685"/>
      <c r="O71" s="2685"/>
      <c r="P71" s="1916" t="s">
        <v>9019</v>
      </c>
      <c r="Q71" s="2681"/>
      <c r="R71" s="1884" t="s">
        <v>9020</v>
      </c>
      <c r="S71" s="1981"/>
      <c r="T71" s="1981"/>
      <c r="U71" s="1981"/>
      <c r="V71" s="1981"/>
      <c r="W71" s="1981"/>
      <c r="X71" s="1909"/>
      <c r="Y71" s="1972"/>
      <c r="Z71" s="1973"/>
      <c r="AA71" s="1973"/>
      <c r="AB71" s="1973"/>
      <c r="AC71" s="1973"/>
      <c r="AD71" s="1973"/>
      <c r="AE71" s="1973"/>
      <c r="AF71" s="1973"/>
      <c r="AG71" s="1973"/>
      <c r="AH71" s="1973"/>
      <c r="AI71" s="1973"/>
      <c r="AJ71" s="1974"/>
    </row>
    <row r="72" spans="1:42" ht="15" customHeight="1" x14ac:dyDescent="0.4">
      <c r="A72" s="2377"/>
      <c r="B72" s="2378"/>
      <c r="C72" s="2670" t="s">
        <v>9021</v>
      </c>
      <c r="D72" s="2671"/>
      <c r="E72" s="2671"/>
      <c r="F72" s="2671"/>
      <c r="G72" s="2671"/>
      <c r="H72" s="2672"/>
      <c r="I72" s="1919"/>
      <c r="J72" s="1920"/>
      <c r="K72" s="1920"/>
      <c r="L72" s="1920"/>
      <c r="M72" s="1920"/>
      <c r="N72" s="1920"/>
      <c r="O72" s="1920"/>
      <c r="P72" s="1916" t="s">
        <v>8694</v>
      </c>
      <c r="Q72" s="2681"/>
      <c r="R72" s="2682"/>
      <c r="S72" s="2683"/>
      <c r="T72" s="2683"/>
      <c r="U72" s="2683"/>
      <c r="V72" s="2683"/>
      <c r="W72" s="2683"/>
      <c r="X72" s="2683"/>
      <c r="Y72" s="2683"/>
      <c r="Z72" s="2683"/>
      <c r="AA72" s="2683"/>
      <c r="AB72" s="2683"/>
      <c r="AC72" s="2683"/>
      <c r="AD72" s="2683"/>
      <c r="AE72" s="2683"/>
      <c r="AF72" s="2683"/>
      <c r="AG72" s="2683"/>
      <c r="AH72" s="2683"/>
      <c r="AI72" s="2683"/>
      <c r="AJ72" s="2684"/>
    </row>
    <row r="73" spans="1:42" ht="15" customHeight="1" x14ac:dyDescent="0.4">
      <c r="A73" s="2377"/>
      <c r="B73" s="2378"/>
      <c r="C73" s="2670" t="s">
        <v>9022</v>
      </c>
      <c r="D73" s="2671"/>
      <c r="E73" s="2671"/>
      <c r="F73" s="2671"/>
      <c r="G73" s="2671"/>
      <c r="H73" s="2672"/>
      <c r="I73" s="1919"/>
      <c r="J73" s="1920"/>
      <c r="K73" s="1920"/>
      <c r="L73" s="1920"/>
      <c r="M73" s="1920"/>
      <c r="N73" s="1920"/>
      <c r="O73" s="1920"/>
      <c r="P73" s="1916" t="s">
        <v>9023</v>
      </c>
      <c r="Q73" s="2681"/>
      <c r="R73" s="1884" t="s">
        <v>9024</v>
      </c>
      <c r="S73" s="1981"/>
      <c r="T73" s="1981"/>
      <c r="U73" s="1981"/>
      <c r="V73" s="1981"/>
      <c r="W73" s="1909"/>
      <c r="X73" s="1919"/>
      <c r="Y73" s="1920"/>
      <c r="Z73" s="1920"/>
      <c r="AA73" s="1920"/>
      <c r="AB73" s="1920"/>
      <c r="AC73" s="1920"/>
      <c r="AD73" s="1920"/>
      <c r="AE73" s="1916" t="s">
        <v>9023</v>
      </c>
      <c r="AF73" s="1916"/>
      <c r="AG73" s="1916"/>
      <c r="AH73" s="1916"/>
      <c r="AI73" s="1916"/>
      <c r="AJ73" s="1917"/>
    </row>
    <row r="74" spans="1:42" ht="15" customHeight="1" x14ac:dyDescent="0.15">
      <c r="A74" s="2679" t="str">
        <f>DBCS(A47+1)</f>
        <v>２８</v>
      </c>
      <c r="B74" s="2680"/>
      <c r="C74" s="2670" t="s">
        <v>9025</v>
      </c>
      <c r="D74" s="2671"/>
      <c r="E74" s="2671"/>
      <c r="F74" s="2671"/>
      <c r="G74" s="2671"/>
      <c r="H74" s="2671"/>
      <c r="I74" s="2671"/>
      <c r="J74" s="2671"/>
      <c r="K74" s="2671"/>
      <c r="L74" s="2671"/>
      <c r="M74" s="2671"/>
      <c r="N74" s="2671"/>
      <c r="O74" s="2671"/>
      <c r="P74" s="2671"/>
      <c r="Q74" s="2672"/>
      <c r="R74" s="1920"/>
      <c r="S74" s="1920"/>
      <c r="T74" s="1920"/>
      <c r="U74" s="1920"/>
      <c r="V74" s="1920"/>
      <c r="W74" s="1920"/>
      <c r="X74" s="1920"/>
      <c r="Y74" s="1920"/>
      <c r="Z74" s="1920"/>
      <c r="AA74" s="1920"/>
      <c r="AB74" s="1920"/>
      <c r="AC74" s="1920"/>
      <c r="AD74" s="1920"/>
      <c r="AE74" s="1916" t="s">
        <v>9051</v>
      </c>
      <c r="AF74" s="1916"/>
      <c r="AG74" s="1916"/>
      <c r="AH74" s="1916"/>
      <c r="AI74" s="1916"/>
      <c r="AJ74" s="1917"/>
    </row>
    <row r="75" spans="1:42" ht="18" customHeight="1" x14ac:dyDescent="0.15">
      <c r="A75" s="808"/>
      <c r="B75" s="809"/>
      <c r="C75" s="2670" t="s">
        <v>8641</v>
      </c>
      <c r="D75" s="2671"/>
      <c r="E75" s="2671"/>
      <c r="F75" s="2671"/>
      <c r="G75" s="2671"/>
      <c r="H75" s="2672"/>
      <c r="I75" s="1982"/>
      <c r="J75" s="1983"/>
      <c r="K75" s="1983"/>
      <c r="L75" s="1983"/>
      <c r="M75" s="1983"/>
      <c r="N75" s="1983"/>
      <c r="O75" s="1983"/>
      <c r="P75" s="1983"/>
      <c r="Q75" s="1983"/>
      <c r="R75" s="1983"/>
      <c r="S75" s="1983"/>
      <c r="T75" s="1983"/>
      <c r="U75" s="1983"/>
      <c r="V75" s="1983"/>
      <c r="W75" s="1983"/>
      <c r="X75" s="1983"/>
      <c r="Y75" s="1983"/>
      <c r="Z75" s="1983"/>
      <c r="AA75" s="1983"/>
      <c r="AB75" s="1983"/>
      <c r="AC75" s="1983"/>
      <c r="AD75" s="1983"/>
      <c r="AE75" s="1983"/>
      <c r="AF75" s="1983"/>
      <c r="AG75" s="1983"/>
      <c r="AH75" s="1983"/>
      <c r="AI75" s="1983"/>
      <c r="AJ75" s="1984"/>
      <c r="AL75" s="626" t="b">
        <v>0</v>
      </c>
      <c r="AM75" s="626" t="b">
        <v>0</v>
      </c>
      <c r="AN75" s="626" t="b">
        <v>0</v>
      </c>
    </row>
    <row r="76" spans="1:42" ht="15" customHeight="1" x14ac:dyDescent="0.15">
      <c r="A76" s="808"/>
      <c r="B76" s="809"/>
      <c r="C76" s="2667" t="s">
        <v>1909</v>
      </c>
      <c r="D76" s="2668"/>
      <c r="E76" s="2668"/>
      <c r="F76" s="2668"/>
      <c r="G76" s="2668"/>
      <c r="H76" s="2669"/>
      <c r="I76" s="1972"/>
      <c r="J76" s="1973"/>
      <c r="K76" s="1973"/>
      <c r="L76" s="1973"/>
      <c r="M76" s="1973"/>
      <c r="N76" s="1973"/>
      <c r="O76" s="1973"/>
      <c r="P76" s="1973"/>
      <c r="Q76" s="1973"/>
      <c r="R76" s="1973"/>
      <c r="S76" s="1973"/>
      <c r="T76" s="1973"/>
      <c r="U76" s="1973"/>
      <c r="V76" s="1973"/>
      <c r="W76" s="1973"/>
      <c r="X76" s="1973"/>
      <c r="Y76" s="1973"/>
      <c r="Z76" s="1973"/>
      <c r="AA76" s="1973"/>
      <c r="AB76" s="1973"/>
      <c r="AC76" s="1973"/>
      <c r="AD76" s="1973"/>
      <c r="AE76" s="1973"/>
      <c r="AF76" s="1973"/>
      <c r="AG76" s="1973"/>
      <c r="AH76" s="1973"/>
      <c r="AI76" s="1973"/>
      <c r="AJ76" s="1974"/>
    </row>
    <row r="77" spans="1:42" ht="15" customHeight="1" x14ac:dyDescent="0.15">
      <c r="A77" s="808"/>
      <c r="B77" s="809"/>
      <c r="C77" s="2667" t="s">
        <v>8643</v>
      </c>
      <c r="D77" s="2668"/>
      <c r="E77" s="2668"/>
      <c r="F77" s="2668"/>
      <c r="G77" s="2668"/>
      <c r="H77" s="2669"/>
      <c r="I77" s="1972"/>
      <c r="J77" s="1973"/>
      <c r="K77" s="1973"/>
      <c r="L77" s="1973"/>
      <c r="M77" s="1973"/>
      <c r="N77" s="1973"/>
      <c r="O77" s="1973"/>
      <c r="P77" s="1973"/>
      <c r="Q77" s="1973"/>
      <c r="R77" s="1973"/>
      <c r="S77" s="1973"/>
      <c r="T77" s="1950"/>
      <c r="U77" s="1950"/>
      <c r="V77" s="1950"/>
      <c r="W77" s="1950"/>
      <c r="X77" s="1950"/>
      <c r="Y77" s="1950"/>
      <c r="Z77" s="1950"/>
      <c r="AA77" s="1950"/>
      <c r="AB77" s="1950"/>
      <c r="AC77" s="1950"/>
      <c r="AD77" s="1950"/>
      <c r="AE77" s="1950"/>
      <c r="AF77" s="1950"/>
      <c r="AG77" s="1950"/>
      <c r="AH77" s="1950"/>
      <c r="AI77" s="1950"/>
      <c r="AJ77" s="1951"/>
    </row>
    <row r="78" spans="1:42" ht="22.5" hidden="1" customHeight="1" x14ac:dyDescent="0.15">
      <c r="A78" s="808"/>
      <c r="B78" s="809"/>
      <c r="C78" s="810" t="s">
        <v>8849</v>
      </c>
      <c r="D78" s="2725" t="s">
        <v>9040</v>
      </c>
      <c r="E78" s="2726"/>
      <c r="F78" s="2726"/>
      <c r="G78" s="2726"/>
      <c r="H78" s="2727"/>
      <c r="I78" s="811"/>
      <c r="J78" s="846"/>
      <c r="K78" s="846"/>
      <c r="L78" s="846"/>
      <c r="M78" s="846"/>
      <c r="N78" s="847"/>
      <c r="O78" s="847"/>
      <c r="P78" s="856"/>
      <c r="Q78" s="815"/>
      <c r="R78" s="816"/>
      <c r="S78" s="816"/>
      <c r="T78" s="817">
        <v>3</v>
      </c>
      <c r="U78" s="818"/>
      <c r="V78" s="2676"/>
      <c r="W78" s="2677"/>
      <c r="X78" s="2677"/>
      <c r="Y78" s="2677"/>
      <c r="Z78" s="2677"/>
      <c r="AA78" s="2678"/>
      <c r="AB78" s="1889"/>
      <c r="AC78" s="2396"/>
      <c r="AD78" s="2396"/>
      <c r="AE78" s="2396"/>
      <c r="AF78" s="2396"/>
      <c r="AG78" s="2396"/>
      <c r="AH78" s="2396"/>
      <c r="AI78" s="2396"/>
      <c r="AJ78" s="2397"/>
      <c r="AM78" s="627">
        <v>0</v>
      </c>
      <c r="AO78" s="627">
        <v>2</v>
      </c>
      <c r="AP78" s="627">
        <v>2</v>
      </c>
    </row>
    <row r="79" spans="1:42" ht="23.1" customHeight="1" x14ac:dyDescent="0.15">
      <c r="A79" s="808"/>
      <c r="B79" s="809"/>
      <c r="C79" s="2645" t="s">
        <v>8849</v>
      </c>
      <c r="D79" s="2648" t="s">
        <v>9028</v>
      </c>
      <c r="E79" s="2649"/>
      <c r="F79" s="2649"/>
      <c r="G79" s="2649"/>
      <c r="H79" s="2650"/>
      <c r="I79" s="819">
        <v>1</v>
      </c>
      <c r="J79" s="820" t="str">
        <f>IF(ISNA(VLOOKUP(I79, 出力変換_夜間支援等体制加算,4,FALSE)),0, VLOOKUP(I79, 出力変換_夜間支援等体制加算,4,FALSE)) &amp; ""</f>
        <v>1</v>
      </c>
      <c r="K79" s="821" t="s">
        <v>8923</v>
      </c>
      <c r="L79" s="820" t="str">
        <f>IF(ISNA(VLOOKUP(K79, 取込変換_夜間支援等体制加算,2,FALSE)),1, VLOOKUP(K79, 取込変換_夜間支援等体制加算,2,FALSE)) &amp; ""</f>
        <v>1</v>
      </c>
      <c r="M79" s="819"/>
      <c r="N79" s="819"/>
      <c r="O79" s="819"/>
      <c r="P79" s="819"/>
      <c r="Q79" s="2651" t="s">
        <v>9098</v>
      </c>
      <c r="R79" s="2652"/>
      <c r="S79" s="2652"/>
      <c r="T79" s="2652"/>
      <c r="U79" s="2653"/>
      <c r="V79" s="2518"/>
      <c r="W79" s="2519"/>
      <c r="X79" s="2519"/>
      <c r="Y79" s="2519"/>
      <c r="Z79" s="2519"/>
      <c r="AA79" s="2654"/>
      <c r="AB79" s="1889"/>
      <c r="AC79" s="2396"/>
      <c r="AD79" s="2396"/>
      <c r="AE79" s="2396"/>
      <c r="AF79" s="2396"/>
      <c r="AG79" s="2396"/>
      <c r="AH79" s="2396"/>
      <c r="AI79" s="2396"/>
      <c r="AJ79" s="2397"/>
      <c r="AL79" s="627">
        <v>2</v>
      </c>
      <c r="AM79" s="627">
        <v>0</v>
      </c>
    </row>
    <row r="80" spans="1:42" ht="23.1" customHeight="1" x14ac:dyDescent="0.15">
      <c r="A80" s="808"/>
      <c r="B80" s="809"/>
      <c r="C80" s="2646"/>
      <c r="D80" s="2655" t="s">
        <v>9031</v>
      </c>
      <c r="E80" s="2656"/>
      <c r="F80" s="2656"/>
      <c r="G80" s="2656"/>
      <c r="H80" s="2657"/>
      <c r="I80" s="604"/>
      <c r="J80" s="822"/>
      <c r="K80" s="606"/>
      <c r="L80" s="823"/>
      <c r="M80" s="824"/>
      <c r="N80" s="825"/>
      <c r="P80" s="826" t="s">
        <v>8694</v>
      </c>
      <c r="Q80" s="2658" t="s">
        <v>9032</v>
      </c>
      <c r="R80" s="2659"/>
      <c r="S80" s="2659"/>
      <c r="T80" s="2659"/>
      <c r="U80" s="2659"/>
      <c r="V80" s="2659"/>
      <c r="W80" s="2659"/>
      <c r="X80" s="2659"/>
      <c r="Y80" s="2659"/>
      <c r="Z80" s="2659"/>
      <c r="AA80" s="2660"/>
      <c r="AB80" s="2112"/>
      <c r="AC80" s="2113"/>
      <c r="AD80" s="2113"/>
      <c r="AE80" s="2113"/>
      <c r="AF80" s="2113"/>
      <c r="AG80" s="2113"/>
      <c r="AH80" s="2113"/>
      <c r="AI80" s="2113"/>
      <c r="AJ80" s="2635"/>
      <c r="AM80" s="627">
        <v>0</v>
      </c>
    </row>
    <row r="81" spans="1:65" ht="22.9" customHeight="1" x14ac:dyDescent="0.15">
      <c r="A81" s="808"/>
      <c r="B81" s="809"/>
      <c r="C81" s="2646"/>
      <c r="D81" s="2661" t="s">
        <v>9033</v>
      </c>
      <c r="E81" s="2662"/>
      <c r="F81" s="2662"/>
      <c r="G81" s="2662"/>
      <c r="H81" s="2663"/>
      <c r="I81" s="819">
        <v>1</v>
      </c>
      <c r="J81" s="820" t="str">
        <f>IF(ISNA(VLOOKUP(I81, 出力変換_夜間支援等体制加算Ⅰ加配職員体制の有無_付7,4,FALSE)),0, VLOOKUP(I81, 出力変換_夜間支援等体制加算Ⅰ加配職員体制の有無_付7,4,FALSE)) &amp; ""</f>
        <v>01</v>
      </c>
      <c r="K81" s="821" t="s">
        <v>8923</v>
      </c>
      <c r="L81" s="820" t="str">
        <f>IF(ISNA(VLOOKUP(K81, 取込変換_夜間支援等体制加算Ⅰ加配職員体制の有無_付7,2,FALSE)),1, VLOOKUP(K81, 取込変換_夜間支援等体制加算Ⅰ加配職員体制の有無_付7,2,FALSE)) &amp; ""</f>
        <v>1</v>
      </c>
      <c r="M81" s="819"/>
      <c r="N81" s="819"/>
      <c r="O81" s="819"/>
      <c r="P81" s="819"/>
      <c r="Q81" s="2664"/>
      <c r="R81" s="2665"/>
      <c r="S81" s="2665"/>
      <c r="T81" s="2665"/>
      <c r="U81" s="2665"/>
      <c r="V81" s="2665"/>
      <c r="W81" s="2665"/>
      <c r="X81" s="2665"/>
      <c r="Y81" s="2665"/>
      <c r="Z81" s="2665"/>
      <c r="AA81" s="2666"/>
      <c r="AB81" s="1889"/>
      <c r="AC81" s="2396"/>
      <c r="AD81" s="2396"/>
      <c r="AE81" s="2396"/>
      <c r="AF81" s="2396"/>
      <c r="AG81" s="2396"/>
      <c r="AH81" s="2396"/>
      <c r="AI81" s="2396"/>
      <c r="AJ81" s="2397"/>
    </row>
    <row r="82" spans="1:65" ht="18.75" customHeight="1" thickBot="1" x14ac:dyDescent="0.2">
      <c r="A82" s="827"/>
      <c r="B82" s="828"/>
      <c r="C82" s="2647"/>
      <c r="D82" s="2642" t="s">
        <v>9034</v>
      </c>
      <c r="E82" s="2643"/>
      <c r="F82" s="2643"/>
      <c r="G82" s="2643"/>
      <c r="H82" s="2644"/>
      <c r="I82" s="829">
        <v>1</v>
      </c>
      <c r="J82" s="830"/>
      <c r="K82" s="830"/>
      <c r="L82" s="830"/>
      <c r="M82" s="830"/>
      <c r="N82" s="831"/>
      <c r="O82" s="831"/>
      <c r="P82" s="831"/>
      <c r="Q82" s="831"/>
      <c r="R82" s="831"/>
      <c r="S82" s="831"/>
      <c r="T82" s="832"/>
      <c r="U82" s="832"/>
      <c r="V82" s="832"/>
      <c r="W82" s="832"/>
      <c r="X82" s="832"/>
      <c r="Y82" s="832"/>
      <c r="Z82" s="832"/>
      <c r="AA82" s="832"/>
      <c r="AB82" s="832"/>
      <c r="AC82" s="832"/>
      <c r="AD82" s="832"/>
      <c r="AE82" s="832"/>
      <c r="AF82" s="832"/>
      <c r="AG82" s="832"/>
      <c r="AH82" s="832"/>
      <c r="AI82" s="832"/>
      <c r="AJ82" s="833"/>
    </row>
    <row r="83" spans="1:65" ht="18.75" hidden="1" customHeight="1" x14ac:dyDescent="0.15">
      <c r="A83" s="851" t="s">
        <v>8755</v>
      </c>
      <c r="B83" s="851"/>
      <c r="C83" s="852"/>
      <c r="D83" s="839"/>
      <c r="E83" s="839"/>
      <c r="F83" s="839"/>
      <c r="G83" s="839"/>
      <c r="H83" s="839"/>
      <c r="I83" s="841">
        <v>1</v>
      </c>
      <c r="J83" s="842"/>
      <c r="K83" s="842"/>
      <c r="L83" s="842"/>
      <c r="M83" s="842"/>
      <c r="N83" s="843"/>
      <c r="O83" s="843"/>
      <c r="P83" s="843"/>
      <c r="Q83" s="843"/>
      <c r="R83" s="843"/>
      <c r="S83" s="843"/>
      <c r="T83" s="844"/>
      <c r="U83" s="844"/>
      <c r="V83" s="844"/>
      <c r="W83" s="844"/>
      <c r="X83" s="844"/>
      <c r="Y83" s="844"/>
      <c r="Z83" s="844"/>
      <c r="AA83" s="844"/>
      <c r="AB83" s="844"/>
      <c r="AC83" s="844"/>
      <c r="AD83" s="844"/>
      <c r="AE83" s="844"/>
      <c r="AF83" s="844"/>
      <c r="AG83" s="844"/>
      <c r="AH83" s="844"/>
      <c r="AI83" s="844"/>
      <c r="AJ83" s="844"/>
    </row>
    <row r="84" spans="1:65" ht="18.75" hidden="1" customHeight="1" x14ac:dyDescent="0.15">
      <c r="A84" s="851" t="s">
        <v>8755</v>
      </c>
      <c r="B84" s="851"/>
      <c r="C84" s="852"/>
      <c r="D84" s="839"/>
      <c r="E84" s="839"/>
      <c r="F84" s="839"/>
      <c r="G84" s="839"/>
      <c r="H84" s="839"/>
      <c r="I84" s="841"/>
      <c r="J84" s="842"/>
      <c r="K84" s="842"/>
      <c r="L84" s="842"/>
      <c r="M84" s="842"/>
      <c r="N84" s="843"/>
      <c r="O84" s="843"/>
      <c r="P84" s="843"/>
      <c r="Q84" s="843"/>
      <c r="R84" s="843"/>
      <c r="S84" s="843"/>
      <c r="T84" s="844"/>
      <c r="U84" s="844"/>
      <c r="V84" s="844"/>
      <c r="W84" s="844"/>
      <c r="X84" s="844"/>
      <c r="Y84" s="844"/>
      <c r="Z84" s="844"/>
      <c r="AA84" s="844"/>
      <c r="AB84" s="844"/>
      <c r="AC84" s="844"/>
      <c r="AD84" s="844"/>
      <c r="AE84" s="844"/>
      <c r="AF84" s="844"/>
      <c r="AG84" s="844"/>
      <c r="AH84" s="844"/>
      <c r="AI84" s="844"/>
      <c r="AJ84" s="844"/>
    </row>
    <row r="85" spans="1:65" ht="18.75" hidden="1" customHeight="1" x14ac:dyDescent="0.15">
      <c r="A85" s="851" t="s">
        <v>8755</v>
      </c>
      <c r="B85" s="851"/>
      <c r="C85" s="852"/>
      <c r="D85" s="839"/>
      <c r="E85" s="839"/>
      <c r="F85" s="839"/>
      <c r="G85" s="839"/>
      <c r="H85" s="839"/>
      <c r="I85" s="841"/>
      <c r="J85" s="842"/>
      <c r="K85" s="842"/>
      <c r="L85" s="842"/>
      <c r="M85" s="842"/>
      <c r="N85" s="843"/>
      <c r="O85" s="843"/>
      <c r="P85" s="843"/>
      <c r="Q85" s="843"/>
      <c r="R85" s="843"/>
      <c r="S85" s="843"/>
      <c r="T85" s="844"/>
      <c r="U85" s="844"/>
      <c r="V85" s="844"/>
      <c r="W85" s="844"/>
      <c r="X85" s="844"/>
      <c r="Y85" s="844"/>
      <c r="Z85" s="844"/>
      <c r="AA85" s="844"/>
      <c r="AB85" s="844"/>
      <c r="AC85" s="844"/>
      <c r="AD85" s="844"/>
      <c r="AE85" s="844"/>
      <c r="AF85" s="844"/>
      <c r="AG85" s="844"/>
      <c r="AH85" s="844"/>
      <c r="AI85" s="844"/>
      <c r="AJ85" s="844"/>
    </row>
    <row r="86" spans="1:65" ht="18.75" hidden="1" customHeight="1" x14ac:dyDescent="0.15">
      <c r="A86" s="851" t="s">
        <v>8755</v>
      </c>
      <c r="B86" s="851"/>
      <c r="C86" s="852"/>
      <c r="D86" s="839"/>
      <c r="E86" s="839"/>
      <c r="F86" s="839"/>
      <c r="G86" s="839"/>
      <c r="H86" s="839"/>
      <c r="I86" s="841">
        <v>4</v>
      </c>
      <c r="J86" s="842"/>
      <c r="K86" s="842"/>
      <c r="L86" s="842"/>
      <c r="M86" s="842"/>
      <c r="N86" s="843"/>
      <c r="O86" s="843"/>
      <c r="P86" s="843"/>
      <c r="Q86" s="843"/>
      <c r="R86" s="843"/>
      <c r="S86" s="843"/>
      <c r="T86" s="844"/>
      <c r="U86" s="844"/>
      <c r="V86" s="844"/>
      <c r="W86" s="844"/>
      <c r="X86" s="844"/>
      <c r="Y86" s="844"/>
      <c r="Z86" s="844"/>
      <c r="AA86" s="844"/>
      <c r="AB86" s="844"/>
      <c r="AC86" s="844"/>
      <c r="AD86" s="844"/>
      <c r="AE86" s="844"/>
      <c r="AF86" s="844"/>
      <c r="AG86" s="844"/>
      <c r="AH86" s="844"/>
      <c r="AI86" s="844"/>
      <c r="AJ86" s="844"/>
    </row>
    <row r="87" spans="1:65" s="668" customFormat="1" ht="15" customHeight="1" x14ac:dyDescent="0.4">
      <c r="A87" s="804" t="s">
        <v>9003</v>
      </c>
      <c r="B87" s="805"/>
      <c r="C87" s="805"/>
      <c r="D87" s="805"/>
      <c r="E87" s="805"/>
      <c r="F87" s="805"/>
      <c r="G87" s="805"/>
      <c r="H87" s="805"/>
      <c r="I87" s="805"/>
      <c r="J87" s="805"/>
      <c r="K87" s="805"/>
      <c r="L87" s="805"/>
      <c r="M87" s="805"/>
      <c r="N87" s="805"/>
      <c r="O87" s="805"/>
      <c r="P87" s="805"/>
      <c r="Q87" s="805"/>
      <c r="R87" s="805"/>
      <c r="S87" s="805"/>
      <c r="T87" s="805"/>
      <c r="U87" s="805"/>
      <c r="V87" s="805"/>
      <c r="W87" s="805"/>
      <c r="X87" s="805"/>
      <c r="Y87" s="805"/>
      <c r="Z87" s="805"/>
      <c r="AA87" s="805"/>
      <c r="AB87" s="805"/>
      <c r="AC87" s="805"/>
      <c r="AD87" s="805"/>
      <c r="AE87" s="805"/>
      <c r="AF87" s="805"/>
      <c r="AG87" s="2708" t="s">
        <v>9099</v>
      </c>
      <c r="AH87" s="2708"/>
      <c r="AI87" s="2708"/>
      <c r="AJ87" s="2708"/>
      <c r="AK87" s="666"/>
      <c r="AL87" s="666"/>
      <c r="AM87" s="666"/>
      <c r="AN87" s="665"/>
      <c r="AO87" s="666"/>
      <c r="AP87" s="666"/>
      <c r="AQ87" s="666"/>
      <c r="AR87" s="666"/>
      <c r="AS87" s="666"/>
      <c r="AT87" s="666"/>
      <c r="AU87" s="666"/>
      <c r="AV87" s="666"/>
      <c r="AW87" s="666"/>
      <c r="AX87" s="666"/>
      <c r="AY87" s="666"/>
      <c r="AZ87" s="666"/>
      <c r="BA87" s="627"/>
      <c r="BB87" s="627"/>
      <c r="BC87" s="627"/>
      <c r="BD87" s="627"/>
      <c r="BE87" s="627"/>
      <c r="BF87" s="627"/>
      <c r="BG87" s="627"/>
      <c r="BH87" s="875"/>
      <c r="BI87" s="875"/>
      <c r="BJ87" s="671"/>
      <c r="BK87" s="671"/>
      <c r="BL87" s="671"/>
      <c r="BM87" s="671"/>
    </row>
    <row r="88" spans="1:65" s="668" customFormat="1" ht="15" customHeight="1" x14ac:dyDescent="0.4">
      <c r="A88" s="805"/>
      <c r="B88" s="805"/>
      <c r="C88" s="805"/>
      <c r="D88" s="805"/>
      <c r="E88" s="805"/>
      <c r="F88" s="805"/>
      <c r="G88" s="805"/>
      <c r="H88" s="805"/>
      <c r="I88" s="805"/>
      <c r="J88" s="805"/>
      <c r="K88" s="805"/>
      <c r="L88" s="805"/>
      <c r="M88" s="805"/>
      <c r="N88" s="805"/>
      <c r="O88" s="805"/>
      <c r="P88" s="805"/>
      <c r="Q88" s="805"/>
      <c r="R88" s="805"/>
      <c r="S88" s="805"/>
      <c r="T88" s="805"/>
      <c r="U88" s="805"/>
      <c r="V88" s="805"/>
      <c r="W88" s="805"/>
      <c r="X88" s="805"/>
      <c r="Y88" s="805"/>
      <c r="Z88" s="805"/>
      <c r="AA88" s="805"/>
      <c r="AB88" s="805"/>
      <c r="AC88" s="805"/>
      <c r="AD88" s="805"/>
      <c r="AE88" s="805"/>
      <c r="AF88" s="805"/>
      <c r="AG88" s="805"/>
      <c r="AH88" s="805"/>
      <c r="AI88" s="805"/>
      <c r="AJ88" s="805"/>
      <c r="AK88" s="666"/>
      <c r="AL88" s="666"/>
      <c r="AM88" s="666"/>
      <c r="AN88" s="665"/>
      <c r="AO88" s="666"/>
      <c r="AP88" s="666"/>
      <c r="AQ88" s="666"/>
      <c r="AR88" s="666"/>
      <c r="AS88" s="666"/>
      <c r="AT88" s="666"/>
      <c r="AU88" s="666"/>
      <c r="AV88" s="666"/>
      <c r="AW88" s="666"/>
      <c r="AX88" s="666"/>
      <c r="AY88" s="666"/>
      <c r="AZ88" s="666"/>
      <c r="BA88" s="627"/>
      <c r="BB88" s="627"/>
      <c r="BC88" s="627"/>
      <c r="BD88" s="627"/>
      <c r="BE88" s="627"/>
      <c r="BF88" s="627"/>
      <c r="BG88" s="627"/>
      <c r="BH88" s="875"/>
      <c r="BI88" s="875"/>
      <c r="BJ88" s="671"/>
      <c r="BK88" s="671"/>
      <c r="BL88" s="671"/>
      <c r="BM88" s="671"/>
    </row>
    <row r="89" spans="1:65" s="668" customFormat="1" ht="15" customHeight="1" thickBot="1" x14ac:dyDescent="0.45">
      <c r="A89" s="807"/>
      <c r="B89" s="807"/>
      <c r="C89" s="807"/>
      <c r="D89" s="807"/>
      <c r="E89" s="807"/>
      <c r="F89" s="807"/>
      <c r="G89" s="807"/>
      <c r="H89" s="807"/>
      <c r="I89" s="807"/>
      <c r="J89" s="807"/>
      <c r="K89" s="807"/>
      <c r="L89" s="807"/>
      <c r="M89" s="807"/>
      <c r="N89" s="807"/>
      <c r="O89" s="807"/>
      <c r="P89" s="807"/>
      <c r="Q89" s="807"/>
      <c r="R89" s="807"/>
      <c r="S89" s="807"/>
      <c r="T89" s="807"/>
      <c r="U89" s="807"/>
      <c r="V89" s="807"/>
      <c r="W89" s="807"/>
      <c r="X89" s="807"/>
      <c r="Y89" s="2709"/>
      <c r="Z89" s="2709"/>
      <c r="AA89" s="2709"/>
      <c r="AB89" s="2710" t="s">
        <v>9005</v>
      </c>
      <c r="AC89" s="2710"/>
      <c r="AD89" s="2710"/>
      <c r="AE89" s="2711"/>
      <c r="AF89" s="2711"/>
      <c r="AG89" s="2711"/>
      <c r="AH89" s="2712" t="s">
        <v>9006</v>
      </c>
      <c r="AI89" s="2713"/>
      <c r="AJ89" s="2714"/>
      <c r="AK89" s="666"/>
      <c r="AL89" s="666"/>
      <c r="AM89" s="666"/>
      <c r="AN89" s="665"/>
      <c r="AO89" s="666"/>
      <c r="AP89" s="666"/>
      <c r="AQ89" s="666"/>
      <c r="AR89" s="666"/>
      <c r="AS89" s="666"/>
      <c r="AT89" s="666"/>
      <c r="AU89" s="666"/>
      <c r="AV89" s="666"/>
      <c r="AW89" s="666"/>
      <c r="AX89" s="666"/>
      <c r="AY89" s="666"/>
      <c r="AZ89" s="666"/>
      <c r="BA89" s="627"/>
      <c r="BB89" s="627"/>
      <c r="BC89" s="627"/>
      <c r="BD89" s="627"/>
      <c r="BE89" s="627"/>
      <c r="BF89" s="627"/>
      <c r="BG89" s="627"/>
      <c r="BH89" s="875"/>
      <c r="BI89" s="875"/>
      <c r="BJ89" s="671"/>
      <c r="BK89" s="671"/>
      <c r="BL89" s="671"/>
      <c r="BM89" s="671"/>
    </row>
    <row r="90" spans="1:65" ht="15" customHeight="1" x14ac:dyDescent="0.4">
      <c r="A90" s="2375" t="s">
        <v>9007</v>
      </c>
      <c r="B90" s="2376"/>
      <c r="C90" s="2005" t="s">
        <v>9035</v>
      </c>
      <c r="D90" s="2005"/>
      <c r="E90" s="2005"/>
      <c r="F90" s="2005"/>
      <c r="G90" s="2005"/>
      <c r="H90" s="2005"/>
      <c r="I90" s="2686"/>
      <c r="J90" s="2687"/>
      <c r="K90" s="2687"/>
      <c r="L90" s="2687"/>
      <c r="M90" s="2687"/>
      <c r="N90" s="2687"/>
      <c r="O90" s="2687"/>
      <c r="P90" s="2687"/>
      <c r="Q90" s="2687"/>
      <c r="R90" s="2687"/>
      <c r="S90" s="2687"/>
      <c r="T90" s="2687"/>
      <c r="U90" s="2687"/>
      <c r="V90" s="2687"/>
      <c r="W90" s="2687"/>
      <c r="X90" s="2687"/>
      <c r="Y90" s="2687"/>
      <c r="Z90" s="2687"/>
      <c r="AA90" s="2687"/>
      <c r="AB90" s="2687"/>
      <c r="AC90" s="2687"/>
      <c r="AD90" s="2688"/>
      <c r="AE90" s="2689" t="s">
        <v>8696</v>
      </c>
      <c r="AF90" s="2689"/>
      <c r="AG90" s="2689"/>
      <c r="AH90" s="2689"/>
      <c r="AI90" s="2690"/>
      <c r="AJ90" s="2691"/>
    </row>
    <row r="91" spans="1:65" s="877" customFormat="1" ht="15" customHeight="1" x14ac:dyDescent="0.4">
      <c r="A91" s="2377"/>
      <c r="B91" s="2378"/>
      <c r="C91" s="1952" t="s">
        <v>8602</v>
      </c>
      <c r="D91" s="1952"/>
      <c r="E91" s="1952"/>
      <c r="F91" s="1952"/>
      <c r="G91" s="1952"/>
      <c r="H91" s="1952"/>
      <c r="I91" s="2692"/>
      <c r="J91" s="2693"/>
      <c r="K91" s="2693"/>
      <c r="L91" s="2693"/>
      <c r="M91" s="2693"/>
      <c r="N91" s="2693"/>
      <c r="O91" s="2693"/>
      <c r="P91" s="2693"/>
      <c r="Q91" s="2693"/>
      <c r="R91" s="2693"/>
      <c r="S91" s="2693"/>
      <c r="T91" s="2693"/>
      <c r="U91" s="2693"/>
      <c r="V91" s="2693"/>
      <c r="W91" s="2693"/>
      <c r="X91" s="2693"/>
      <c r="Y91" s="2693"/>
      <c r="Z91" s="2693"/>
      <c r="AA91" s="2693"/>
      <c r="AB91" s="2693"/>
      <c r="AC91" s="2693"/>
      <c r="AD91" s="2693"/>
      <c r="AE91" s="2693"/>
      <c r="AF91" s="2693"/>
      <c r="AG91" s="2693"/>
      <c r="AH91" s="2693"/>
      <c r="AI91" s="2693"/>
      <c r="AJ91" s="2694"/>
      <c r="AK91" s="627"/>
      <c r="AL91" s="627"/>
      <c r="AM91" s="627"/>
      <c r="AN91" s="626"/>
      <c r="AO91" s="627"/>
      <c r="AP91" s="627"/>
      <c r="AQ91" s="627"/>
      <c r="AR91" s="627"/>
      <c r="AS91" s="627"/>
      <c r="AT91" s="627"/>
      <c r="AU91" s="627"/>
      <c r="AV91" s="627"/>
      <c r="AW91" s="627"/>
      <c r="AX91" s="627"/>
      <c r="AY91" s="627"/>
      <c r="AZ91" s="627"/>
      <c r="BA91" s="627"/>
      <c r="BB91" s="627"/>
      <c r="BC91" s="627"/>
      <c r="BD91" s="627"/>
      <c r="BE91" s="627"/>
      <c r="BF91" s="627"/>
      <c r="BG91" s="627"/>
      <c r="BH91" s="875"/>
      <c r="BI91" s="875"/>
      <c r="BJ91" s="671"/>
      <c r="BK91" s="671"/>
      <c r="BL91" s="671"/>
      <c r="BM91" s="671"/>
    </row>
    <row r="92" spans="1:65" s="877" customFormat="1" ht="15" customHeight="1" x14ac:dyDescent="0.4">
      <c r="A92" s="2377"/>
      <c r="B92" s="2378"/>
      <c r="C92" s="1860" t="s">
        <v>8603</v>
      </c>
      <c r="D92" s="1860"/>
      <c r="E92" s="1860"/>
      <c r="F92" s="1860"/>
      <c r="G92" s="1860"/>
      <c r="H92" s="1860"/>
      <c r="I92" s="1956" t="s">
        <v>9036</v>
      </c>
      <c r="J92" s="1957"/>
      <c r="K92" s="1958"/>
      <c r="L92" s="1958"/>
      <c r="M92" s="1958"/>
      <c r="N92" s="1958"/>
      <c r="O92" s="1958"/>
      <c r="P92" s="1959"/>
      <c r="Q92" s="1499" t="s">
        <v>8605</v>
      </c>
      <c r="R92" s="1500"/>
      <c r="S92" s="1500"/>
      <c r="T92" s="1500"/>
      <c r="U92" s="1500"/>
      <c r="V92" s="1500"/>
      <c r="W92" s="1500"/>
      <c r="X92" s="1500"/>
      <c r="Y92" s="1500"/>
      <c r="Z92" s="1500"/>
      <c r="AA92" s="1500"/>
      <c r="AB92" s="1500"/>
      <c r="AC92" s="1500"/>
      <c r="AD92" s="1500"/>
      <c r="AE92" s="1500"/>
      <c r="AF92" s="1500"/>
      <c r="AG92" s="1500"/>
      <c r="AH92" s="1500"/>
      <c r="AI92" s="1500"/>
      <c r="AJ92" s="1501"/>
      <c r="AK92" s="627"/>
      <c r="AL92" s="627"/>
      <c r="AM92" s="627"/>
      <c r="AN92" s="626"/>
      <c r="AO92" s="627"/>
      <c r="AP92" s="627"/>
      <c r="AQ92" s="627"/>
      <c r="AR92" s="627"/>
      <c r="AS92" s="627"/>
      <c r="AT92" s="627"/>
      <c r="AU92" s="627"/>
      <c r="AV92" s="627"/>
      <c r="AW92" s="627"/>
      <c r="AX92" s="627"/>
      <c r="AY92" s="627"/>
      <c r="AZ92" s="627"/>
      <c r="BA92" s="627"/>
      <c r="BB92" s="627"/>
      <c r="BC92" s="627"/>
      <c r="BD92" s="627"/>
      <c r="BE92" s="627"/>
      <c r="BF92" s="627"/>
      <c r="BG92" s="627"/>
      <c r="BH92" s="875"/>
      <c r="BI92" s="875"/>
      <c r="BJ92" s="671"/>
      <c r="BK92" s="671"/>
      <c r="BL92" s="671"/>
      <c r="BM92" s="671"/>
    </row>
    <row r="93" spans="1:65" s="877" customFormat="1" ht="15" customHeight="1" x14ac:dyDescent="0.4">
      <c r="A93" s="2377"/>
      <c r="B93" s="2378"/>
      <c r="C93" s="1860"/>
      <c r="D93" s="1860"/>
      <c r="E93" s="1860"/>
      <c r="F93" s="1860"/>
      <c r="G93" s="1860"/>
      <c r="H93" s="1860"/>
      <c r="I93" s="1960" t="s">
        <v>7933</v>
      </c>
      <c r="J93" s="1961"/>
      <c r="K93" s="1961"/>
      <c r="L93" s="1961"/>
      <c r="M93" s="1961"/>
      <c r="N93" s="1961"/>
      <c r="O93" s="1961"/>
      <c r="P93" s="1961"/>
      <c r="Q93" s="1961"/>
      <c r="R93" s="1961"/>
      <c r="S93" s="1961"/>
      <c r="T93" s="1961"/>
      <c r="U93" s="1961"/>
      <c r="V93" s="1961"/>
      <c r="W93" s="1961"/>
      <c r="X93" s="1961"/>
      <c r="Y93" s="1961"/>
      <c r="Z93" s="1961"/>
      <c r="AA93" s="1961"/>
      <c r="AB93" s="1961"/>
      <c r="AC93" s="1961"/>
      <c r="AD93" s="1961"/>
      <c r="AE93" s="1961"/>
      <c r="AF93" s="1961"/>
      <c r="AG93" s="1961"/>
      <c r="AH93" s="1961"/>
      <c r="AI93" s="1961"/>
      <c r="AJ93" s="1962"/>
      <c r="AK93" s="627"/>
      <c r="AL93" s="627" t="b">
        <v>0</v>
      </c>
      <c r="AM93" s="627" t="b">
        <v>0</v>
      </c>
      <c r="AN93" s="626" t="b">
        <v>0</v>
      </c>
      <c r="AO93" s="627"/>
      <c r="AP93" s="627"/>
      <c r="AQ93" s="627"/>
      <c r="AR93" s="627"/>
      <c r="AS93" s="627"/>
      <c r="AT93" s="627"/>
      <c r="AU93" s="627"/>
      <c r="AV93" s="627"/>
      <c r="AW93" s="627"/>
      <c r="AX93" s="627"/>
      <c r="AY93" s="627"/>
      <c r="AZ93" s="627"/>
      <c r="BA93" s="627"/>
      <c r="BB93" s="627"/>
      <c r="BC93" s="627"/>
      <c r="BD93" s="627"/>
      <c r="BE93" s="627"/>
      <c r="BF93" s="627"/>
      <c r="BG93" s="627"/>
      <c r="BH93" s="875"/>
      <c r="BI93" s="875"/>
      <c r="BJ93" s="671"/>
      <c r="BK93" s="671"/>
      <c r="BL93" s="671"/>
      <c r="BM93" s="671"/>
    </row>
    <row r="94" spans="1:65" s="877" customFormat="1" ht="15" customHeight="1" x14ac:dyDescent="0.4">
      <c r="A94" s="2377"/>
      <c r="B94" s="2378"/>
      <c r="C94" s="1860"/>
      <c r="D94" s="1860"/>
      <c r="E94" s="1860"/>
      <c r="F94" s="1860"/>
      <c r="G94" s="1860"/>
      <c r="H94" s="1860"/>
      <c r="I94" s="2718" t="s">
        <v>7933</v>
      </c>
      <c r="J94" s="2719"/>
      <c r="K94" s="2719"/>
      <c r="L94" s="2719"/>
      <c r="M94" s="2719"/>
      <c r="N94" s="2719"/>
      <c r="O94" s="2719"/>
      <c r="P94" s="2719"/>
      <c r="Q94" s="2719"/>
      <c r="R94" s="2719"/>
      <c r="S94" s="2719"/>
      <c r="T94" s="2719"/>
      <c r="U94" s="2719"/>
      <c r="V94" s="2719"/>
      <c r="W94" s="2719"/>
      <c r="X94" s="2719"/>
      <c r="Y94" s="2719"/>
      <c r="Z94" s="2719"/>
      <c r="AA94" s="2719"/>
      <c r="AB94" s="2719"/>
      <c r="AC94" s="2719"/>
      <c r="AD94" s="2719"/>
      <c r="AE94" s="2719"/>
      <c r="AF94" s="2719"/>
      <c r="AG94" s="2719"/>
      <c r="AH94" s="2719"/>
      <c r="AI94" s="2719"/>
      <c r="AJ94" s="2720"/>
      <c r="AK94" s="627"/>
      <c r="AL94" s="627"/>
      <c r="AM94" s="627"/>
      <c r="AN94" s="626"/>
      <c r="AO94" s="627"/>
      <c r="AP94" s="627"/>
      <c r="AQ94" s="627"/>
      <c r="AR94" s="627"/>
      <c r="AS94" s="627"/>
      <c r="AT94" s="627"/>
      <c r="AU94" s="627"/>
      <c r="AV94" s="627"/>
      <c r="AW94" s="627"/>
      <c r="AX94" s="627"/>
      <c r="AY94" s="627"/>
      <c r="AZ94" s="627"/>
      <c r="BA94" s="627"/>
      <c r="BB94" s="627"/>
      <c r="BC94" s="627"/>
      <c r="BD94" s="627"/>
      <c r="BE94" s="627"/>
      <c r="BF94" s="627"/>
      <c r="BG94" s="627"/>
      <c r="BH94" s="875"/>
      <c r="BI94" s="875"/>
      <c r="BJ94" s="671"/>
      <c r="BK94" s="671"/>
      <c r="BL94" s="671"/>
      <c r="BM94" s="671"/>
    </row>
    <row r="95" spans="1:65" s="877" customFormat="1" ht="15" customHeight="1" x14ac:dyDescent="0.4">
      <c r="A95" s="2377"/>
      <c r="B95" s="2378"/>
      <c r="C95" s="1860" t="s">
        <v>9048</v>
      </c>
      <c r="D95" s="1981"/>
      <c r="E95" s="1981"/>
      <c r="F95" s="1981"/>
      <c r="G95" s="1981"/>
      <c r="H95" s="1909"/>
      <c r="I95" s="2705">
        <v>1</v>
      </c>
      <c r="J95" s="2706"/>
      <c r="K95" s="2706"/>
      <c r="L95" s="2706"/>
      <c r="M95" s="2706"/>
      <c r="N95" s="2706"/>
      <c r="O95" s="2706"/>
      <c r="P95" s="2706"/>
      <c r="Q95" s="2706"/>
      <c r="R95" s="2706"/>
      <c r="S95" s="2706"/>
      <c r="T95" s="2706"/>
      <c r="U95" s="2706"/>
      <c r="V95" s="2706"/>
      <c r="W95" s="2706"/>
      <c r="X95" s="2706"/>
      <c r="Y95" s="2706"/>
      <c r="Z95" s="2706"/>
      <c r="AA95" s="2706"/>
      <c r="AB95" s="2706"/>
      <c r="AC95" s="2706"/>
      <c r="AD95" s="2706"/>
      <c r="AE95" s="2706"/>
      <c r="AF95" s="2706"/>
      <c r="AG95" s="2706"/>
      <c r="AH95" s="2706"/>
      <c r="AI95" s="2706"/>
      <c r="AJ95" s="2707"/>
      <c r="AK95" s="627"/>
      <c r="AL95" s="627"/>
      <c r="AM95" s="627"/>
      <c r="AN95" s="626"/>
      <c r="AO95" s="627"/>
      <c r="AP95" s="627"/>
      <c r="AQ95" s="627"/>
      <c r="AR95" s="627"/>
      <c r="AS95" s="627"/>
      <c r="AT95" s="627"/>
      <c r="AU95" s="627"/>
      <c r="AV95" s="627"/>
      <c r="AW95" s="627"/>
      <c r="AX95" s="627"/>
      <c r="AY95" s="627"/>
      <c r="AZ95" s="627"/>
      <c r="BA95" s="627"/>
      <c r="BB95" s="627"/>
      <c r="BC95" s="627"/>
      <c r="BD95" s="627"/>
      <c r="BE95" s="627"/>
      <c r="BF95" s="627"/>
      <c r="BG95" s="627"/>
      <c r="BH95" s="875"/>
      <c r="BI95" s="875"/>
      <c r="BJ95" s="671"/>
      <c r="BK95" s="671"/>
      <c r="BL95" s="671"/>
      <c r="BM95" s="671"/>
    </row>
    <row r="96" spans="1:65" s="877" customFormat="1" ht="15" customHeight="1" x14ac:dyDescent="0.4">
      <c r="A96" s="2377"/>
      <c r="B96" s="2378"/>
      <c r="C96" s="1860" t="s">
        <v>8606</v>
      </c>
      <c r="D96" s="1860"/>
      <c r="E96" s="1860"/>
      <c r="F96" s="1860"/>
      <c r="G96" s="1860"/>
      <c r="H96" s="1860"/>
      <c r="I96" s="1860"/>
      <c r="J96" s="1860"/>
      <c r="K96" s="1860"/>
      <c r="L96" s="1860"/>
      <c r="M96" s="1911" t="s">
        <v>7933</v>
      </c>
      <c r="N96" s="1911"/>
      <c r="O96" s="1911"/>
      <c r="P96" s="1911"/>
      <c r="Q96" s="1911"/>
      <c r="R96" s="1911"/>
      <c r="S96" s="1911"/>
      <c r="T96" s="1911"/>
      <c r="U96" s="1911"/>
      <c r="V96" s="1911"/>
      <c r="W96" s="1860" t="s">
        <v>8607</v>
      </c>
      <c r="X96" s="1860"/>
      <c r="Y96" s="1860"/>
      <c r="Z96" s="1860"/>
      <c r="AA96" s="1918" t="s">
        <v>7933</v>
      </c>
      <c r="AB96" s="2018"/>
      <c r="AC96" s="2018"/>
      <c r="AD96" s="2018"/>
      <c r="AE96" s="2018"/>
      <c r="AF96" s="2018"/>
      <c r="AG96" s="2018"/>
      <c r="AH96" s="2018"/>
      <c r="AI96" s="2018"/>
      <c r="AJ96" s="2019"/>
      <c r="AK96" s="627"/>
      <c r="AL96" s="627"/>
      <c r="AM96" s="627">
        <v>0</v>
      </c>
      <c r="AN96" s="626"/>
      <c r="AO96" s="627">
        <v>2</v>
      </c>
      <c r="AP96" s="627">
        <v>2</v>
      </c>
      <c r="AQ96" s="627"/>
      <c r="AR96" s="627"/>
      <c r="AS96" s="627"/>
      <c r="AT96" s="627"/>
      <c r="AU96" s="627"/>
      <c r="AV96" s="627"/>
      <c r="AW96" s="627"/>
      <c r="AX96" s="627"/>
      <c r="AY96" s="627"/>
      <c r="AZ96" s="627"/>
      <c r="BA96" s="627"/>
      <c r="BB96" s="627"/>
      <c r="BC96" s="627"/>
      <c r="BD96" s="627"/>
      <c r="BE96" s="627"/>
      <c r="BF96" s="627"/>
      <c r="BG96" s="627"/>
      <c r="BH96" s="875"/>
      <c r="BI96" s="875"/>
      <c r="BJ96" s="671"/>
      <c r="BK96" s="671"/>
      <c r="BL96" s="671"/>
      <c r="BM96" s="671"/>
    </row>
    <row r="97" spans="1:65" s="877" customFormat="1" ht="15" customHeight="1" x14ac:dyDescent="0.4">
      <c r="A97" s="2377"/>
      <c r="B97" s="2378"/>
      <c r="C97" s="2667" t="s">
        <v>9009</v>
      </c>
      <c r="D97" s="2668"/>
      <c r="E97" s="2668"/>
      <c r="F97" s="2668"/>
      <c r="G97" s="2668"/>
      <c r="H97" s="2669"/>
      <c r="I97" s="2695"/>
      <c r="J97" s="2696"/>
      <c r="K97" s="2696"/>
      <c r="L97" s="2696"/>
      <c r="M97" s="2696"/>
      <c r="N97" s="2696"/>
      <c r="O97" s="2696"/>
      <c r="P97" s="2696"/>
      <c r="Q97" s="2696"/>
      <c r="R97" s="2696"/>
      <c r="S97" s="2696"/>
      <c r="T97" s="2696"/>
      <c r="U97" s="2696"/>
      <c r="V97" s="2696"/>
      <c r="W97" s="2696"/>
      <c r="X97" s="2696"/>
      <c r="Y97" s="2696"/>
      <c r="Z97" s="2696"/>
      <c r="AA97" s="2696"/>
      <c r="AB97" s="2696"/>
      <c r="AC97" s="2696"/>
      <c r="AD97" s="2696"/>
      <c r="AE97" s="2696"/>
      <c r="AF97" s="2696"/>
      <c r="AG97" s="2696"/>
      <c r="AH97" s="2696"/>
      <c r="AI97" s="2696"/>
      <c r="AJ97" s="2697"/>
      <c r="AK97" s="627"/>
      <c r="AL97" s="627">
        <v>2</v>
      </c>
      <c r="AM97" s="627">
        <v>0</v>
      </c>
      <c r="AN97" s="626"/>
      <c r="AO97" s="627"/>
      <c r="AP97" s="627"/>
      <c r="AQ97" s="627"/>
      <c r="AR97" s="627"/>
      <c r="AS97" s="627"/>
      <c r="AT97" s="627"/>
      <c r="AU97" s="627"/>
      <c r="AV97" s="627"/>
      <c r="AW97" s="627"/>
      <c r="AX97" s="627"/>
      <c r="AY97" s="627"/>
      <c r="AZ97" s="627"/>
      <c r="BA97" s="627"/>
      <c r="BB97" s="627"/>
      <c r="BC97" s="627"/>
      <c r="BD97" s="627"/>
      <c r="BE97" s="627"/>
      <c r="BF97" s="627"/>
      <c r="BG97" s="627"/>
      <c r="BH97" s="875"/>
      <c r="BI97" s="875"/>
      <c r="BJ97" s="671"/>
      <c r="BK97" s="671"/>
      <c r="BL97" s="671"/>
      <c r="BM97" s="671"/>
    </row>
    <row r="98" spans="1:65" s="877" customFormat="1" ht="18" customHeight="1" x14ac:dyDescent="0.4">
      <c r="A98" s="2377"/>
      <c r="B98" s="2378"/>
      <c r="C98" s="2667" t="s">
        <v>9010</v>
      </c>
      <c r="D98" s="2668"/>
      <c r="E98" s="2668"/>
      <c r="F98" s="2668"/>
      <c r="G98" s="2668"/>
      <c r="H98" s="2669"/>
      <c r="I98" s="2167">
        <v>4</v>
      </c>
      <c r="J98" s="2168"/>
      <c r="K98" s="2168"/>
      <c r="L98" s="2168"/>
      <c r="M98" s="2168"/>
      <c r="N98" s="2168"/>
      <c r="O98" s="2168"/>
      <c r="P98" s="2168"/>
      <c r="Q98" s="2168"/>
      <c r="R98" s="2168"/>
      <c r="S98" s="2168"/>
      <c r="T98" s="2168"/>
      <c r="U98" s="2168"/>
      <c r="V98" s="2168"/>
      <c r="W98" s="2168"/>
      <c r="X98" s="2168"/>
      <c r="Y98" s="2168"/>
      <c r="Z98" s="2671" t="s">
        <v>9011</v>
      </c>
      <c r="AA98" s="2671"/>
      <c r="AB98" s="2671"/>
      <c r="AC98" s="2671"/>
      <c r="AD98" s="2671"/>
      <c r="AE98" s="2695"/>
      <c r="AF98" s="2696"/>
      <c r="AG98" s="2696"/>
      <c r="AH98" s="2696"/>
      <c r="AI98" s="2696"/>
      <c r="AJ98" s="2697"/>
      <c r="AK98" s="627"/>
      <c r="AL98" s="627"/>
      <c r="AM98" s="627">
        <v>0</v>
      </c>
      <c r="AN98" s="626"/>
      <c r="AO98" s="627"/>
      <c r="AP98" s="627"/>
      <c r="AQ98" s="627"/>
      <c r="AR98" s="627"/>
      <c r="AS98" s="627"/>
      <c r="AT98" s="627"/>
      <c r="AU98" s="627"/>
      <c r="AV98" s="627"/>
      <c r="AW98" s="627"/>
      <c r="AX98" s="627"/>
      <c r="AY98" s="627"/>
      <c r="AZ98" s="627"/>
      <c r="BA98" s="627"/>
      <c r="BB98" s="627"/>
      <c r="BC98" s="627"/>
      <c r="BD98" s="627"/>
      <c r="BE98" s="627"/>
      <c r="BF98" s="627"/>
      <c r="BG98" s="627"/>
      <c r="BH98" s="875"/>
      <c r="BI98" s="875"/>
      <c r="BJ98" s="671"/>
      <c r="BK98" s="671"/>
      <c r="BL98" s="671"/>
      <c r="BM98" s="671"/>
    </row>
    <row r="99" spans="1:65" s="877" customFormat="1" ht="15" customHeight="1" x14ac:dyDescent="0.4">
      <c r="A99" s="2377"/>
      <c r="B99" s="2378"/>
      <c r="C99" s="2667" t="s">
        <v>9012</v>
      </c>
      <c r="D99" s="2668"/>
      <c r="E99" s="2668"/>
      <c r="F99" s="2668"/>
      <c r="G99" s="2668"/>
      <c r="H99" s="2669"/>
      <c r="I99" s="2695"/>
      <c r="J99" s="2696"/>
      <c r="K99" s="2696"/>
      <c r="L99" s="2696"/>
      <c r="M99" s="2696"/>
      <c r="N99" s="2696"/>
      <c r="O99" s="2696"/>
      <c r="P99" s="2696"/>
      <c r="Q99" s="2696"/>
      <c r="R99" s="2696"/>
      <c r="S99" s="2696"/>
      <c r="T99" s="2696"/>
      <c r="U99" s="2696"/>
      <c r="V99" s="2696"/>
      <c r="W99" s="2696"/>
      <c r="X99" s="2696"/>
      <c r="Y99" s="2696"/>
      <c r="Z99" s="2696"/>
      <c r="AA99" s="2696"/>
      <c r="AB99" s="2696"/>
      <c r="AC99" s="2696"/>
      <c r="AD99" s="2696"/>
      <c r="AE99" s="2696"/>
      <c r="AF99" s="2696"/>
      <c r="AG99" s="2696"/>
      <c r="AH99" s="2696"/>
      <c r="AI99" s="2696"/>
      <c r="AJ99" s="2697"/>
      <c r="AK99" s="627"/>
      <c r="AL99" s="627"/>
      <c r="AM99" s="627"/>
      <c r="AN99" s="626"/>
      <c r="AO99" s="627"/>
      <c r="AP99" s="627"/>
      <c r="AQ99" s="627"/>
      <c r="AR99" s="627"/>
      <c r="AS99" s="627"/>
      <c r="AT99" s="627"/>
      <c r="AU99" s="627"/>
      <c r="AV99" s="627"/>
      <c r="AW99" s="627"/>
      <c r="AX99" s="627"/>
      <c r="AY99" s="627"/>
      <c r="AZ99" s="627"/>
      <c r="BA99" s="627"/>
      <c r="BB99" s="627"/>
      <c r="BC99" s="627"/>
      <c r="BD99" s="627"/>
      <c r="BE99" s="627"/>
      <c r="BF99" s="627"/>
      <c r="BG99" s="627"/>
      <c r="BH99" s="875"/>
      <c r="BI99" s="875"/>
      <c r="BJ99" s="671"/>
      <c r="BK99" s="671"/>
      <c r="BL99" s="671"/>
      <c r="BM99" s="671"/>
    </row>
    <row r="100" spans="1:65" s="877" customFormat="1" ht="15" customHeight="1" x14ac:dyDescent="0.4">
      <c r="A100" s="2377"/>
      <c r="B100" s="2378"/>
      <c r="C100" s="2698" t="s">
        <v>9013</v>
      </c>
      <c r="D100" s="2668"/>
      <c r="E100" s="2668"/>
      <c r="F100" s="2668"/>
      <c r="G100" s="2668"/>
      <c r="H100" s="2669"/>
      <c r="I100" s="1884" t="s">
        <v>9014</v>
      </c>
      <c r="J100" s="1909"/>
      <c r="K100" s="2685"/>
      <c r="L100" s="2685"/>
      <c r="M100" s="2685"/>
      <c r="N100" s="2685"/>
      <c r="O100" s="2685"/>
      <c r="P100" s="1916" t="s">
        <v>9015</v>
      </c>
      <c r="Q100" s="2681"/>
      <c r="R100" s="1884" t="s">
        <v>9016</v>
      </c>
      <c r="S100" s="1909"/>
      <c r="T100" s="2685"/>
      <c r="U100" s="2685"/>
      <c r="V100" s="2685"/>
      <c r="W100" s="2685"/>
      <c r="X100" s="2685"/>
      <c r="Y100" s="1916" t="s">
        <v>9015</v>
      </c>
      <c r="Z100" s="1916"/>
      <c r="AA100" s="2702" t="s">
        <v>9017</v>
      </c>
      <c r="AB100" s="2703"/>
      <c r="AC100" s="2704"/>
      <c r="AD100" s="2685"/>
      <c r="AE100" s="2685"/>
      <c r="AF100" s="2685"/>
      <c r="AG100" s="2685"/>
      <c r="AH100" s="2685"/>
      <c r="AI100" s="1916" t="s">
        <v>9015</v>
      </c>
      <c r="AJ100" s="1917"/>
      <c r="AK100" s="627"/>
      <c r="AL100" s="627"/>
      <c r="AM100" s="627"/>
      <c r="AN100" s="626"/>
      <c r="AO100" s="627"/>
      <c r="AP100" s="627"/>
      <c r="AQ100" s="627"/>
      <c r="AR100" s="627"/>
      <c r="AS100" s="627"/>
      <c r="AT100" s="627"/>
      <c r="AU100" s="627"/>
      <c r="AV100" s="627"/>
      <c r="AW100" s="627"/>
      <c r="AX100" s="627"/>
      <c r="AY100" s="627"/>
      <c r="AZ100" s="627"/>
      <c r="BA100" s="627"/>
      <c r="BB100" s="627"/>
      <c r="BC100" s="627"/>
      <c r="BD100" s="627"/>
      <c r="BE100" s="627"/>
      <c r="BF100" s="627"/>
      <c r="BG100" s="627"/>
      <c r="BH100" s="875"/>
      <c r="BI100" s="875"/>
      <c r="BJ100" s="671"/>
      <c r="BK100" s="671"/>
      <c r="BL100" s="671"/>
      <c r="BM100" s="671"/>
    </row>
    <row r="101" spans="1:65" s="877" customFormat="1" ht="27" customHeight="1" x14ac:dyDescent="0.4">
      <c r="A101" s="2377"/>
      <c r="B101" s="2378"/>
      <c r="C101" s="2699"/>
      <c r="D101" s="2700"/>
      <c r="E101" s="2700"/>
      <c r="F101" s="2700"/>
      <c r="G101" s="2700"/>
      <c r="H101" s="2701"/>
      <c r="I101" s="1884" t="s">
        <v>9018</v>
      </c>
      <c r="J101" s="1981"/>
      <c r="K101" s="1981"/>
      <c r="L101" s="1909"/>
      <c r="M101" s="2685"/>
      <c r="N101" s="2685"/>
      <c r="O101" s="2685"/>
      <c r="P101" s="1916" t="s">
        <v>9019</v>
      </c>
      <c r="Q101" s="2681"/>
      <c r="R101" s="1884" t="s">
        <v>9020</v>
      </c>
      <c r="S101" s="1981"/>
      <c r="T101" s="1981"/>
      <c r="U101" s="1981"/>
      <c r="V101" s="1981"/>
      <c r="W101" s="1981"/>
      <c r="X101" s="1909"/>
      <c r="Y101" s="1972"/>
      <c r="Z101" s="1973"/>
      <c r="AA101" s="1973"/>
      <c r="AB101" s="1973"/>
      <c r="AC101" s="1973"/>
      <c r="AD101" s="1973"/>
      <c r="AE101" s="1973"/>
      <c r="AF101" s="1973"/>
      <c r="AG101" s="1973"/>
      <c r="AH101" s="1973"/>
      <c r="AI101" s="1973"/>
      <c r="AJ101" s="1974"/>
      <c r="AK101" s="627"/>
      <c r="AL101" s="627"/>
      <c r="AM101" s="627"/>
      <c r="AN101" s="626"/>
      <c r="AO101" s="627"/>
      <c r="AP101" s="627"/>
      <c r="AQ101" s="627"/>
      <c r="AR101" s="627"/>
      <c r="AS101" s="627"/>
      <c r="AT101" s="627"/>
      <c r="AU101" s="627"/>
      <c r="AV101" s="627"/>
      <c r="AW101" s="627"/>
      <c r="AX101" s="627"/>
      <c r="AY101" s="627"/>
      <c r="AZ101" s="627"/>
      <c r="BA101" s="627"/>
      <c r="BB101" s="627"/>
      <c r="BC101" s="627"/>
      <c r="BD101" s="627"/>
      <c r="BE101" s="627"/>
      <c r="BF101" s="627"/>
      <c r="BG101" s="627"/>
      <c r="BH101" s="875"/>
      <c r="BI101" s="875"/>
      <c r="BJ101" s="671"/>
      <c r="BK101" s="671"/>
      <c r="BL101" s="671"/>
      <c r="BM101" s="671"/>
    </row>
    <row r="102" spans="1:65" s="877" customFormat="1" ht="15" customHeight="1" x14ac:dyDescent="0.4">
      <c r="A102" s="2377"/>
      <c r="B102" s="2378"/>
      <c r="C102" s="2670" t="s">
        <v>9021</v>
      </c>
      <c r="D102" s="2671"/>
      <c r="E102" s="2671"/>
      <c r="F102" s="2671"/>
      <c r="G102" s="2671"/>
      <c r="H102" s="2672"/>
      <c r="I102" s="1919"/>
      <c r="J102" s="1920"/>
      <c r="K102" s="1920"/>
      <c r="L102" s="1920"/>
      <c r="M102" s="1920"/>
      <c r="N102" s="1920"/>
      <c r="O102" s="1920"/>
      <c r="P102" s="1916" t="s">
        <v>8694</v>
      </c>
      <c r="Q102" s="2681"/>
      <c r="R102" s="2682"/>
      <c r="S102" s="2683"/>
      <c r="T102" s="2683"/>
      <c r="U102" s="2683"/>
      <c r="V102" s="2683"/>
      <c r="W102" s="2683"/>
      <c r="X102" s="2683"/>
      <c r="Y102" s="2683"/>
      <c r="Z102" s="2683"/>
      <c r="AA102" s="2683"/>
      <c r="AB102" s="2683"/>
      <c r="AC102" s="2683"/>
      <c r="AD102" s="2683"/>
      <c r="AE102" s="2683"/>
      <c r="AF102" s="2683"/>
      <c r="AG102" s="2683"/>
      <c r="AH102" s="2683"/>
      <c r="AI102" s="2683"/>
      <c r="AJ102" s="2684"/>
      <c r="AK102" s="627"/>
      <c r="AL102" s="627"/>
      <c r="AM102" s="627"/>
      <c r="AN102" s="626"/>
      <c r="AO102" s="627"/>
      <c r="AP102" s="627"/>
      <c r="AQ102" s="627"/>
      <c r="AR102" s="627"/>
      <c r="AS102" s="627"/>
      <c r="AT102" s="627"/>
      <c r="AU102" s="627"/>
      <c r="AV102" s="627"/>
      <c r="AW102" s="627"/>
      <c r="AX102" s="627"/>
      <c r="AY102" s="627"/>
      <c r="AZ102" s="627"/>
      <c r="BA102" s="627"/>
      <c r="BB102" s="627"/>
      <c r="BC102" s="627"/>
      <c r="BD102" s="627"/>
      <c r="BE102" s="627"/>
      <c r="BF102" s="627"/>
      <c r="BG102" s="627"/>
      <c r="BH102" s="875"/>
      <c r="BI102" s="875"/>
      <c r="BJ102" s="671"/>
      <c r="BK102" s="671"/>
      <c r="BL102" s="671"/>
      <c r="BM102" s="671"/>
    </row>
    <row r="103" spans="1:65" s="877" customFormat="1" ht="15" customHeight="1" x14ac:dyDescent="0.4">
      <c r="A103" s="2377"/>
      <c r="B103" s="2378"/>
      <c r="C103" s="2670" t="s">
        <v>9022</v>
      </c>
      <c r="D103" s="2671"/>
      <c r="E103" s="2671"/>
      <c r="F103" s="2671"/>
      <c r="G103" s="2671"/>
      <c r="H103" s="2672"/>
      <c r="I103" s="1919"/>
      <c r="J103" s="1920"/>
      <c r="K103" s="1920"/>
      <c r="L103" s="1920"/>
      <c r="M103" s="1920"/>
      <c r="N103" s="1920"/>
      <c r="O103" s="1920"/>
      <c r="P103" s="1916" t="s">
        <v>9023</v>
      </c>
      <c r="Q103" s="2681"/>
      <c r="R103" s="1884" t="s">
        <v>9024</v>
      </c>
      <c r="S103" s="1981"/>
      <c r="T103" s="1981"/>
      <c r="U103" s="1981"/>
      <c r="V103" s="1981"/>
      <c r="W103" s="1909"/>
      <c r="X103" s="1919"/>
      <c r="Y103" s="1920"/>
      <c r="Z103" s="1920"/>
      <c r="AA103" s="1920"/>
      <c r="AB103" s="1920"/>
      <c r="AC103" s="1920"/>
      <c r="AD103" s="1920"/>
      <c r="AE103" s="1916" t="s">
        <v>9023</v>
      </c>
      <c r="AF103" s="1916"/>
      <c r="AG103" s="1916"/>
      <c r="AH103" s="1916"/>
      <c r="AI103" s="1916"/>
      <c r="AJ103" s="1917"/>
      <c r="AK103" s="627"/>
      <c r="AL103" s="627"/>
      <c r="AM103" s="627"/>
      <c r="AN103" s="626"/>
      <c r="AO103" s="627"/>
      <c r="AP103" s="627"/>
      <c r="AQ103" s="627"/>
      <c r="AR103" s="627"/>
      <c r="AS103" s="627"/>
      <c r="AT103" s="627"/>
      <c r="AU103" s="627"/>
      <c r="AV103" s="627"/>
      <c r="AW103" s="627"/>
      <c r="AX103" s="627"/>
      <c r="AY103" s="627"/>
      <c r="AZ103" s="627"/>
      <c r="BA103" s="627"/>
      <c r="BB103" s="627"/>
      <c r="BC103" s="627"/>
      <c r="BD103" s="627"/>
      <c r="BE103" s="627"/>
      <c r="BF103" s="627"/>
      <c r="BG103" s="627"/>
      <c r="BH103" s="875"/>
      <c r="BI103" s="875"/>
      <c r="BJ103" s="671"/>
      <c r="BK103" s="671"/>
      <c r="BL103" s="671"/>
      <c r="BM103" s="671"/>
    </row>
    <row r="104" spans="1:65" s="877" customFormat="1" ht="15" customHeight="1" x14ac:dyDescent="0.15">
      <c r="A104" s="2844" t="str">
        <f>DBCS(A74+1)</f>
        <v>２９</v>
      </c>
      <c r="B104" s="2845"/>
      <c r="C104" s="2670" t="s">
        <v>9025</v>
      </c>
      <c r="D104" s="2671"/>
      <c r="E104" s="2671"/>
      <c r="F104" s="2671"/>
      <c r="G104" s="2671"/>
      <c r="H104" s="2671"/>
      <c r="I104" s="2671"/>
      <c r="J104" s="2671"/>
      <c r="K104" s="2671"/>
      <c r="L104" s="2671"/>
      <c r="M104" s="2671"/>
      <c r="N104" s="2671"/>
      <c r="O104" s="2671"/>
      <c r="P104" s="2671"/>
      <c r="Q104" s="2672"/>
      <c r="R104" s="1920"/>
      <c r="S104" s="1920"/>
      <c r="T104" s="1920"/>
      <c r="U104" s="1920"/>
      <c r="V104" s="1920"/>
      <c r="W104" s="1920"/>
      <c r="X104" s="1920"/>
      <c r="Y104" s="1920"/>
      <c r="Z104" s="1920"/>
      <c r="AA104" s="1920"/>
      <c r="AB104" s="1920"/>
      <c r="AC104" s="1920"/>
      <c r="AD104" s="1920"/>
      <c r="AE104" s="1916" t="s">
        <v>9077</v>
      </c>
      <c r="AF104" s="1916"/>
      <c r="AG104" s="1916"/>
      <c r="AH104" s="1916"/>
      <c r="AI104" s="1916"/>
      <c r="AJ104" s="1917"/>
      <c r="AK104" s="627"/>
      <c r="AL104" s="627"/>
      <c r="AM104" s="627"/>
      <c r="AN104" s="626"/>
      <c r="AO104" s="627"/>
      <c r="AP104" s="627"/>
      <c r="AQ104" s="627"/>
      <c r="AR104" s="627"/>
      <c r="AS104" s="627"/>
      <c r="AT104" s="627"/>
      <c r="AU104" s="627"/>
      <c r="AV104" s="627"/>
      <c r="AW104" s="627"/>
      <c r="AX104" s="627"/>
      <c r="AY104" s="627"/>
      <c r="AZ104" s="627"/>
      <c r="BA104" s="627"/>
      <c r="BB104" s="627"/>
      <c r="BC104" s="627"/>
      <c r="BD104" s="627"/>
      <c r="BE104" s="627"/>
      <c r="BF104" s="627"/>
      <c r="BG104" s="627"/>
      <c r="BH104" s="875"/>
      <c r="BI104" s="875"/>
      <c r="BJ104" s="671"/>
      <c r="BK104" s="671"/>
      <c r="BL104" s="671"/>
      <c r="BM104" s="671"/>
    </row>
    <row r="105" spans="1:65" s="877" customFormat="1" ht="18" customHeight="1" x14ac:dyDescent="0.15">
      <c r="A105" s="853"/>
      <c r="B105" s="854"/>
      <c r="C105" s="2670" t="s">
        <v>8641</v>
      </c>
      <c r="D105" s="2671"/>
      <c r="E105" s="2671"/>
      <c r="F105" s="2671"/>
      <c r="G105" s="2671"/>
      <c r="H105" s="2672"/>
      <c r="I105" s="1982"/>
      <c r="J105" s="1983"/>
      <c r="K105" s="1983"/>
      <c r="L105" s="1983"/>
      <c r="M105" s="1983"/>
      <c r="N105" s="1983"/>
      <c r="O105" s="1983"/>
      <c r="P105" s="1983"/>
      <c r="Q105" s="1983"/>
      <c r="R105" s="1983"/>
      <c r="S105" s="1983"/>
      <c r="T105" s="1983"/>
      <c r="U105" s="1983"/>
      <c r="V105" s="1983"/>
      <c r="W105" s="1983"/>
      <c r="X105" s="1983"/>
      <c r="Y105" s="1983"/>
      <c r="Z105" s="1983"/>
      <c r="AA105" s="1983"/>
      <c r="AB105" s="1983"/>
      <c r="AC105" s="1983"/>
      <c r="AD105" s="1983"/>
      <c r="AE105" s="1983"/>
      <c r="AF105" s="1983"/>
      <c r="AG105" s="1983"/>
      <c r="AH105" s="1983"/>
      <c r="AI105" s="1983"/>
      <c r="AJ105" s="1984"/>
      <c r="AK105" s="627"/>
      <c r="AL105" s="626" t="b">
        <v>0</v>
      </c>
      <c r="AM105" s="626" t="b">
        <v>0</v>
      </c>
      <c r="AN105" s="626" t="b">
        <v>0</v>
      </c>
      <c r="AO105" s="627"/>
      <c r="AP105" s="627"/>
      <c r="AQ105" s="627"/>
      <c r="AR105" s="627"/>
      <c r="AS105" s="627"/>
      <c r="AT105" s="627"/>
      <c r="AU105" s="627"/>
      <c r="AV105" s="627"/>
      <c r="AW105" s="627"/>
      <c r="AX105" s="627"/>
      <c r="AY105" s="627"/>
      <c r="AZ105" s="627"/>
      <c r="BA105" s="627"/>
      <c r="BB105" s="627"/>
      <c r="BC105" s="627"/>
      <c r="BD105" s="627"/>
      <c r="BE105" s="627"/>
      <c r="BF105" s="627"/>
      <c r="BG105" s="627"/>
      <c r="BH105" s="875"/>
      <c r="BI105" s="875"/>
      <c r="BJ105" s="671"/>
      <c r="BK105" s="671"/>
      <c r="BL105" s="671"/>
      <c r="BM105" s="671"/>
    </row>
    <row r="106" spans="1:65" s="877" customFormat="1" ht="15" customHeight="1" x14ac:dyDescent="0.15">
      <c r="A106" s="853"/>
      <c r="B106" s="854"/>
      <c r="C106" s="2667" t="s">
        <v>1909</v>
      </c>
      <c r="D106" s="2668"/>
      <c r="E106" s="2668"/>
      <c r="F106" s="2668"/>
      <c r="G106" s="2668"/>
      <c r="H106" s="2669"/>
      <c r="I106" s="1972"/>
      <c r="J106" s="1973"/>
      <c r="K106" s="1973"/>
      <c r="L106" s="1973"/>
      <c r="M106" s="1973"/>
      <c r="N106" s="1973"/>
      <c r="O106" s="1973"/>
      <c r="P106" s="1973"/>
      <c r="Q106" s="1973"/>
      <c r="R106" s="1973"/>
      <c r="S106" s="1973"/>
      <c r="T106" s="1973"/>
      <c r="U106" s="1973"/>
      <c r="V106" s="1973"/>
      <c r="W106" s="1973"/>
      <c r="X106" s="1973"/>
      <c r="Y106" s="1973"/>
      <c r="Z106" s="1973"/>
      <c r="AA106" s="1973"/>
      <c r="AB106" s="1973"/>
      <c r="AC106" s="1973"/>
      <c r="AD106" s="1973"/>
      <c r="AE106" s="1973"/>
      <c r="AF106" s="1973"/>
      <c r="AG106" s="1973"/>
      <c r="AH106" s="1973"/>
      <c r="AI106" s="1973"/>
      <c r="AJ106" s="1974"/>
      <c r="AK106" s="627"/>
      <c r="AL106" s="627"/>
      <c r="AM106" s="627"/>
      <c r="AN106" s="626"/>
      <c r="AO106" s="627"/>
      <c r="AP106" s="627"/>
      <c r="AQ106" s="627"/>
      <c r="AR106" s="627"/>
      <c r="AS106" s="627"/>
      <c r="AT106" s="627"/>
      <c r="AU106" s="627"/>
      <c r="AV106" s="627"/>
      <c r="AW106" s="627"/>
      <c r="AX106" s="627"/>
      <c r="AY106" s="627"/>
      <c r="AZ106" s="627"/>
      <c r="BA106" s="627"/>
      <c r="BB106" s="627"/>
      <c r="BC106" s="627"/>
      <c r="BD106" s="627"/>
      <c r="BE106" s="627"/>
      <c r="BF106" s="627"/>
      <c r="BG106" s="627"/>
      <c r="BH106" s="875"/>
      <c r="BI106" s="875"/>
      <c r="BJ106" s="671"/>
      <c r="BK106" s="671"/>
      <c r="BL106" s="671"/>
      <c r="BM106" s="671"/>
    </row>
    <row r="107" spans="1:65" s="877" customFormat="1" ht="15" customHeight="1" x14ac:dyDescent="0.15">
      <c r="A107" s="853"/>
      <c r="B107" s="854"/>
      <c r="C107" s="2670" t="s">
        <v>8643</v>
      </c>
      <c r="D107" s="2671"/>
      <c r="E107" s="2671"/>
      <c r="F107" s="2671"/>
      <c r="G107" s="2671"/>
      <c r="H107" s="2672"/>
      <c r="I107" s="1972"/>
      <c r="J107" s="1973"/>
      <c r="K107" s="1973"/>
      <c r="L107" s="1973"/>
      <c r="M107" s="1973"/>
      <c r="N107" s="1973"/>
      <c r="O107" s="1973"/>
      <c r="P107" s="1973"/>
      <c r="Q107" s="1973"/>
      <c r="R107" s="1973"/>
      <c r="S107" s="1973"/>
      <c r="T107" s="1973"/>
      <c r="U107" s="1973"/>
      <c r="V107" s="1973"/>
      <c r="W107" s="1973"/>
      <c r="X107" s="1973"/>
      <c r="Y107" s="1973"/>
      <c r="Z107" s="1973"/>
      <c r="AA107" s="1973"/>
      <c r="AB107" s="1973"/>
      <c r="AC107" s="1973"/>
      <c r="AD107" s="1973"/>
      <c r="AE107" s="1973"/>
      <c r="AF107" s="1973"/>
      <c r="AG107" s="1973"/>
      <c r="AH107" s="1973"/>
      <c r="AI107" s="1973"/>
      <c r="AJ107" s="1974"/>
      <c r="AK107" s="627"/>
      <c r="AL107" s="627"/>
      <c r="AM107" s="627"/>
      <c r="AN107" s="626"/>
      <c r="AO107" s="627"/>
      <c r="AP107" s="627"/>
      <c r="AQ107" s="627"/>
      <c r="AR107" s="627"/>
      <c r="AS107" s="627"/>
      <c r="AT107" s="627"/>
      <c r="AU107" s="627"/>
      <c r="AV107" s="627"/>
      <c r="AW107" s="627"/>
      <c r="AX107" s="627"/>
      <c r="AY107" s="627"/>
      <c r="AZ107" s="627"/>
      <c r="BA107" s="627"/>
      <c r="BB107" s="627"/>
      <c r="BC107" s="627"/>
      <c r="BD107" s="627"/>
      <c r="BE107" s="627"/>
      <c r="BF107" s="627"/>
      <c r="BG107" s="627"/>
      <c r="BH107" s="875"/>
      <c r="BI107" s="875"/>
      <c r="BJ107" s="671"/>
      <c r="BK107" s="671"/>
      <c r="BL107" s="671"/>
      <c r="BM107" s="671"/>
    </row>
    <row r="108" spans="1:65" s="877" customFormat="1" ht="22.5" hidden="1" customHeight="1" x14ac:dyDescent="0.15">
      <c r="A108" s="853"/>
      <c r="B108" s="854"/>
      <c r="C108" s="855" t="s">
        <v>8849</v>
      </c>
      <c r="D108" s="2673" t="s">
        <v>9027</v>
      </c>
      <c r="E108" s="2674"/>
      <c r="F108" s="2674"/>
      <c r="G108" s="2674"/>
      <c r="H108" s="2675"/>
      <c r="I108" s="811"/>
      <c r="J108" s="846"/>
      <c r="K108" s="846"/>
      <c r="L108" s="846"/>
      <c r="M108" s="846"/>
      <c r="N108" s="847"/>
      <c r="O108" s="847"/>
      <c r="P108" s="856"/>
      <c r="Q108" s="815"/>
      <c r="R108" s="816"/>
      <c r="S108" s="816"/>
      <c r="T108" s="817">
        <v>3</v>
      </c>
      <c r="U108" s="818"/>
      <c r="V108" s="2676"/>
      <c r="W108" s="2677"/>
      <c r="X108" s="2677"/>
      <c r="Y108" s="2677"/>
      <c r="Z108" s="2677"/>
      <c r="AA108" s="2678"/>
      <c r="AB108" s="1889"/>
      <c r="AC108" s="2396"/>
      <c r="AD108" s="2396"/>
      <c r="AE108" s="2396"/>
      <c r="AF108" s="2396"/>
      <c r="AG108" s="2396"/>
      <c r="AH108" s="2396"/>
      <c r="AI108" s="2396"/>
      <c r="AJ108" s="2397"/>
      <c r="AK108" s="627"/>
      <c r="AL108" s="627"/>
      <c r="AM108" s="627">
        <v>0</v>
      </c>
      <c r="AN108" s="626"/>
      <c r="AO108" s="627">
        <v>2</v>
      </c>
      <c r="AP108" s="627">
        <v>2</v>
      </c>
      <c r="AQ108" s="627"/>
      <c r="AR108" s="627"/>
      <c r="AS108" s="627"/>
      <c r="AT108" s="627"/>
      <c r="AU108" s="627"/>
      <c r="AV108" s="627"/>
      <c r="AW108" s="627"/>
      <c r="AX108" s="627"/>
      <c r="AY108" s="627"/>
      <c r="AZ108" s="627"/>
      <c r="BA108" s="627"/>
      <c r="BB108" s="627"/>
      <c r="BC108" s="627"/>
      <c r="BD108" s="627"/>
      <c r="BE108" s="627"/>
      <c r="BF108" s="627"/>
      <c r="BG108" s="627"/>
      <c r="BH108" s="875"/>
      <c r="BI108" s="875"/>
      <c r="BJ108" s="671"/>
      <c r="BK108" s="671"/>
      <c r="BL108" s="671"/>
      <c r="BM108" s="671"/>
    </row>
    <row r="109" spans="1:65" s="877" customFormat="1" ht="23.1" customHeight="1" x14ac:dyDescent="0.15">
      <c r="A109" s="808"/>
      <c r="B109" s="809"/>
      <c r="C109" s="2645" t="s">
        <v>8849</v>
      </c>
      <c r="D109" s="2648" t="s">
        <v>9028</v>
      </c>
      <c r="E109" s="2649"/>
      <c r="F109" s="2649"/>
      <c r="G109" s="2649"/>
      <c r="H109" s="2650"/>
      <c r="I109" s="819">
        <v>1</v>
      </c>
      <c r="J109" s="820" t="str">
        <f>IF(ISNA(VLOOKUP(I109, 出力変換_夜間支援等体制加算,4,FALSE)),0, VLOOKUP(I109, 出力変換_夜間支援等体制加算,4,FALSE)) &amp; ""</f>
        <v>1</v>
      </c>
      <c r="K109" s="821" t="s">
        <v>9083</v>
      </c>
      <c r="L109" s="820" t="str">
        <f>IF(ISNA(VLOOKUP(K109, 取込変換_夜間支援等体制加算,2,FALSE)),1, VLOOKUP(K109, 取込変換_夜間支援等体制加算,2,FALSE)) &amp; ""</f>
        <v>1</v>
      </c>
      <c r="M109" s="819"/>
      <c r="N109" s="819"/>
      <c r="O109" s="819"/>
      <c r="P109" s="819"/>
      <c r="Q109" s="2651" t="s">
        <v>9042</v>
      </c>
      <c r="R109" s="2652"/>
      <c r="S109" s="2652"/>
      <c r="T109" s="2652"/>
      <c r="U109" s="2653"/>
      <c r="V109" s="2518"/>
      <c r="W109" s="2519"/>
      <c r="X109" s="2519"/>
      <c r="Y109" s="2519"/>
      <c r="Z109" s="2519"/>
      <c r="AA109" s="2654"/>
      <c r="AB109" s="1889"/>
      <c r="AC109" s="2396"/>
      <c r="AD109" s="2396"/>
      <c r="AE109" s="2396"/>
      <c r="AF109" s="2396"/>
      <c r="AG109" s="2396"/>
      <c r="AH109" s="2396"/>
      <c r="AI109" s="2396"/>
      <c r="AJ109" s="2397"/>
      <c r="AK109" s="627"/>
      <c r="AL109" s="627">
        <v>2</v>
      </c>
      <c r="AM109" s="627">
        <v>0</v>
      </c>
      <c r="AN109" s="626"/>
      <c r="AO109" s="627"/>
      <c r="AP109" s="627"/>
      <c r="AQ109" s="627"/>
      <c r="AR109" s="627"/>
      <c r="AS109" s="627"/>
      <c r="AT109" s="627"/>
      <c r="AU109" s="627"/>
      <c r="AV109" s="627"/>
      <c r="AW109" s="627"/>
      <c r="AX109" s="627"/>
      <c r="AY109" s="627"/>
      <c r="AZ109" s="627"/>
      <c r="BA109" s="627"/>
      <c r="BB109" s="627"/>
      <c r="BC109" s="627"/>
      <c r="BD109" s="627"/>
      <c r="BE109" s="627"/>
      <c r="BF109" s="627"/>
      <c r="BG109" s="627"/>
      <c r="BH109" s="875"/>
      <c r="BI109" s="875"/>
      <c r="BJ109" s="671"/>
      <c r="BK109" s="671"/>
      <c r="BL109" s="671"/>
      <c r="BM109" s="671"/>
    </row>
    <row r="110" spans="1:65" s="877" customFormat="1" ht="23.1" customHeight="1" x14ac:dyDescent="0.15">
      <c r="A110" s="808"/>
      <c r="B110" s="809"/>
      <c r="C110" s="2646"/>
      <c r="D110" s="2655" t="s">
        <v>9031</v>
      </c>
      <c r="E110" s="2656"/>
      <c r="F110" s="2656"/>
      <c r="G110" s="2656"/>
      <c r="H110" s="2657"/>
      <c r="I110" s="604"/>
      <c r="J110" s="822"/>
      <c r="K110" s="606"/>
      <c r="L110" s="823"/>
      <c r="M110" s="824"/>
      <c r="N110" s="825"/>
      <c r="O110" s="671"/>
      <c r="P110" s="826" t="s">
        <v>8694</v>
      </c>
      <c r="Q110" s="2658" t="s">
        <v>9032</v>
      </c>
      <c r="R110" s="2659"/>
      <c r="S110" s="2659"/>
      <c r="T110" s="2659"/>
      <c r="U110" s="2659"/>
      <c r="V110" s="2659"/>
      <c r="W110" s="2659"/>
      <c r="X110" s="2659"/>
      <c r="Y110" s="2659"/>
      <c r="Z110" s="2659"/>
      <c r="AA110" s="2660"/>
      <c r="AB110" s="2112"/>
      <c r="AC110" s="2113"/>
      <c r="AD110" s="2113"/>
      <c r="AE110" s="2113"/>
      <c r="AF110" s="2113"/>
      <c r="AG110" s="2113"/>
      <c r="AH110" s="2113"/>
      <c r="AI110" s="2113"/>
      <c r="AJ110" s="2635"/>
      <c r="AK110" s="627"/>
      <c r="AL110" s="627"/>
      <c r="AM110" s="627">
        <v>0</v>
      </c>
      <c r="AN110" s="626"/>
      <c r="AO110" s="627"/>
      <c r="AP110" s="627"/>
      <c r="AQ110" s="627"/>
      <c r="AR110" s="627"/>
      <c r="AS110" s="627"/>
      <c r="AT110" s="627"/>
      <c r="AU110" s="627"/>
      <c r="AV110" s="627"/>
      <c r="AW110" s="627"/>
      <c r="AX110" s="627"/>
      <c r="AY110" s="627"/>
      <c r="AZ110" s="627"/>
      <c r="BA110" s="627"/>
      <c r="BB110" s="627"/>
      <c r="BC110" s="627"/>
      <c r="BD110" s="627"/>
      <c r="BE110" s="627"/>
      <c r="BF110" s="627"/>
      <c r="BG110" s="627"/>
      <c r="BH110" s="875"/>
      <c r="BI110" s="875"/>
      <c r="BJ110" s="671"/>
      <c r="BK110" s="671"/>
      <c r="BL110" s="671"/>
      <c r="BM110" s="671"/>
    </row>
    <row r="111" spans="1:65" s="877" customFormat="1" ht="22.9" customHeight="1" x14ac:dyDescent="0.15">
      <c r="A111" s="808"/>
      <c r="B111" s="809"/>
      <c r="C111" s="2646"/>
      <c r="D111" s="2661" t="s">
        <v>9033</v>
      </c>
      <c r="E111" s="2662"/>
      <c r="F111" s="2662"/>
      <c r="G111" s="2662"/>
      <c r="H111" s="2663"/>
      <c r="I111" s="819">
        <v>1</v>
      </c>
      <c r="J111" s="820" t="str">
        <f>IF(ISNA(VLOOKUP(I111, 出力変換_夜間支援等体制加算Ⅰ加配職員体制の有無_付7,4,FALSE)),0, VLOOKUP(I111, 出力変換_夜間支援等体制加算Ⅰ加配職員体制の有無_付7,4,FALSE)) &amp; ""</f>
        <v>01</v>
      </c>
      <c r="K111" s="821" t="s">
        <v>9029</v>
      </c>
      <c r="L111" s="820" t="str">
        <f>IF(ISNA(VLOOKUP(K111, 取込変換_夜間支援等体制加算Ⅰ加配職員体制の有無_付7,2,FALSE)),1, VLOOKUP(K111, 取込変換_夜間支援等体制加算Ⅰ加配職員体制の有無_付7,2,FALSE)) &amp; ""</f>
        <v>1</v>
      </c>
      <c r="M111" s="819"/>
      <c r="N111" s="819"/>
      <c r="O111" s="819"/>
      <c r="P111" s="819"/>
      <c r="Q111" s="2664"/>
      <c r="R111" s="2665"/>
      <c r="S111" s="2665"/>
      <c r="T111" s="2665"/>
      <c r="U111" s="2665"/>
      <c r="V111" s="2665"/>
      <c r="W111" s="2665"/>
      <c r="X111" s="2665"/>
      <c r="Y111" s="2665"/>
      <c r="Z111" s="2665"/>
      <c r="AA111" s="2666"/>
      <c r="AB111" s="1889"/>
      <c r="AC111" s="2396"/>
      <c r="AD111" s="2396"/>
      <c r="AE111" s="2396"/>
      <c r="AF111" s="2396"/>
      <c r="AG111" s="2396"/>
      <c r="AH111" s="2396"/>
      <c r="AI111" s="2396"/>
      <c r="AJ111" s="2397"/>
      <c r="AK111" s="627"/>
      <c r="AL111" s="627"/>
      <c r="AM111" s="627"/>
      <c r="AN111" s="626"/>
      <c r="AO111" s="627"/>
      <c r="AP111" s="627"/>
      <c r="AQ111" s="627"/>
      <c r="AR111" s="627"/>
      <c r="AS111" s="627"/>
      <c r="AT111" s="627"/>
      <c r="AU111" s="627"/>
      <c r="AV111" s="627"/>
      <c r="AW111" s="627"/>
      <c r="AX111" s="627"/>
      <c r="AY111" s="627"/>
      <c r="AZ111" s="627"/>
      <c r="BA111" s="627"/>
      <c r="BB111" s="627"/>
      <c r="BC111" s="627"/>
      <c r="BD111" s="627"/>
      <c r="BE111" s="627"/>
      <c r="BF111" s="627"/>
      <c r="BG111" s="627"/>
      <c r="BH111" s="875"/>
      <c r="BI111" s="875"/>
      <c r="BJ111" s="671"/>
      <c r="BK111" s="671"/>
      <c r="BL111" s="671"/>
      <c r="BM111" s="671"/>
    </row>
    <row r="112" spans="1:65" s="877" customFormat="1" ht="18" customHeight="1" thickBot="1" x14ac:dyDescent="0.2">
      <c r="A112" s="827"/>
      <c r="B112" s="828"/>
      <c r="C112" s="2647"/>
      <c r="D112" s="2642" t="s">
        <v>9034</v>
      </c>
      <c r="E112" s="2643"/>
      <c r="F112" s="2643"/>
      <c r="G112" s="2643"/>
      <c r="H112" s="2644"/>
      <c r="I112" s="829">
        <v>1</v>
      </c>
      <c r="J112" s="830"/>
      <c r="K112" s="830"/>
      <c r="L112" s="830"/>
      <c r="M112" s="830"/>
      <c r="N112" s="831"/>
      <c r="O112" s="831"/>
      <c r="P112" s="831"/>
      <c r="Q112" s="831"/>
      <c r="R112" s="831"/>
      <c r="S112" s="831"/>
      <c r="T112" s="832"/>
      <c r="U112" s="832"/>
      <c r="V112" s="832"/>
      <c r="W112" s="832"/>
      <c r="X112" s="832"/>
      <c r="Y112" s="832"/>
      <c r="Z112" s="832"/>
      <c r="AA112" s="832"/>
      <c r="AB112" s="832"/>
      <c r="AC112" s="832"/>
      <c r="AD112" s="832"/>
      <c r="AE112" s="832"/>
      <c r="AF112" s="832"/>
      <c r="AG112" s="832"/>
      <c r="AH112" s="832"/>
      <c r="AI112" s="832"/>
      <c r="AJ112" s="833"/>
      <c r="AK112" s="627"/>
      <c r="AL112" s="627"/>
      <c r="AM112" s="627"/>
      <c r="AN112" s="626"/>
      <c r="AO112" s="627"/>
      <c r="AP112" s="627"/>
      <c r="AQ112" s="627"/>
      <c r="AR112" s="627"/>
      <c r="AS112" s="627"/>
      <c r="AT112" s="627"/>
      <c r="AU112" s="627"/>
      <c r="AV112" s="627"/>
      <c r="AW112" s="627"/>
      <c r="AX112" s="627"/>
      <c r="AY112" s="627"/>
      <c r="AZ112" s="627"/>
      <c r="BA112" s="627"/>
      <c r="BB112" s="627"/>
      <c r="BC112" s="627"/>
      <c r="BD112" s="627"/>
      <c r="BE112" s="627"/>
      <c r="BF112" s="627"/>
      <c r="BG112" s="627"/>
      <c r="BH112" s="875"/>
      <c r="BI112" s="875"/>
      <c r="BJ112" s="671"/>
      <c r="BK112" s="671"/>
      <c r="BL112" s="671"/>
      <c r="BM112" s="671"/>
    </row>
    <row r="113" spans="1:65" s="877" customFormat="1" ht="18" hidden="1" customHeight="1" x14ac:dyDescent="0.15">
      <c r="A113" s="857" t="s">
        <v>8755</v>
      </c>
      <c r="B113" s="858"/>
      <c r="C113" s="845"/>
      <c r="D113" s="838"/>
      <c r="E113" s="839"/>
      <c r="F113" s="839"/>
      <c r="G113" s="839"/>
      <c r="H113" s="840"/>
      <c r="I113" s="841"/>
      <c r="J113" s="842"/>
      <c r="K113" s="842"/>
      <c r="L113" s="842"/>
      <c r="M113" s="842"/>
      <c r="N113" s="843"/>
      <c r="O113" s="843"/>
      <c r="P113" s="843"/>
      <c r="Q113" s="843"/>
      <c r="R113" s="843"/>
      <c r="S113" s="843"/>
      <c r="T113" s="844"/>
      <c r="U113" s="844"/>
      <c r="V113" s="844"/>
      <c r="W113" s="844"/>
      <c r="X113" s="844"/>
      <c r="Y113" s="844"/>
      <c r="Z113" s="844"/>
      <c r="AA113" s="844"/>
      <c r="AB113" s="844"/>
      <c r="AC113" s="844"/>
      <c r="AD113" s="844"/>
      <c r="AE113" s="844"/>
      <c r="AF113" s="844"/>
      <c r="AG113" s="844"/>
      <c r="AH113" s="844"/>
      <c r="AI113" s="844"/>
      <c r="AJ113" s="844"/>
      <c r="AK113" s="627"/>
      <c r="AL113" s="627"/>
      <c r="AM113" s="627"/>
      <c r="AN113" s="626"/>
      <c r="AO113" s="627"/>
      <c r="AP113" s="627"/>
      <c r="AQ113" s="627"/>
      <c r="AR113" s="627"/>
      <c r="AS113" s="627"/>
      <c r="AT113" s="627"/>
      <c r="AU113" s="627"/>
      <c r="AV113" s="627"/>
      <c r="AW113" s="627"/>
      <c r="AX113" s="627"/>
      <c r="AY113" s="627"/>
      <c r="AZ113" s="627"/>
      <c r="BA113" s="627"/>
      <c r="BB113" s="627"/>
      <c r="BC113" s="627"/>
      <c r="BD113" s="627"/>
      <c r="BE113" s="627"/>
      <c r="BF113" s="627"/>
      <c r="BG113" s="627"/>
      <c r="BH113" s="875"/>
      <c r="BI113" s="875"/>
      <c r="BJ113" s="671"/>
      <c r="BK113" s="671"/>
      <c r="BL113" s="671"/>
      <c r="BM113" s="671"/>
    </row>
    <row r="114" spans="1:65" s="877" customFormat="1" ht="18" hidden="1" customHeight="1" x14ac:dyDescent="0.15">
      <c r="A114" s="857" t="s">
        <v>8755</v>
      </c>
      <c r="B114" s="858"/>
      <c r="C114" s="845"/>
      <c r="D114" s="838"/>
      <c r="E114" s="839"/>
      <c r="F114" s="839"/>
      <c r="G114" s="839"/>
      <c r="H114" s="840"/>
      <c r="I114" s="841"/>
      <c r="J114" s="842"/>
      <c r="K114" s="842"/>
      <c r="L114" s="842"/>
      <c r="M114" s="842"/>
      <c r="N114" s="843"/>
      <c r="O114" s="843"/>
      <c r="P114" s="843"/>
      <c r="Q114" s="843"/>
      <c r="R114" s="843"/>
      <c r="S114" s="843"/>
      <c r="T114" s="844"/>
      <c r="U114" s="844"/>
      <c r="V114" s="844"/>
      <c r="W114" s="844"/>
      <c r="X114" s="844"/>
      <c r="Y114" s="844"/>
      <c r="Z114" s="844"/>
      <c r="AA114" s="844"/>
      <c r="AB114" s="844"/>
      <c r="AC114" s="844"/>
      <c r="AD114" s="844"/>
      <c r="AE114" s="844"/>
      <c r="AF114" s="844"/>
      <c r="AG114" s="844"/>
      <c r="AH114" s="844"/>
      <c r="AI114" s="844"/>
      <c r="AJ114" s="844"/>
      <c r="AK114" s="627"/>
      <c r="AL114" s="627"/>
      <c r="AM114" s="627"/>
      <c r="AN114" s="626"/>
      <c r="AO114" s="627"/>
      <c r="AP114" s="627"/>
      <c r="AQ114" s="627"/>
      <c r="AR114" s="627"/>
      <c r="AS114" s="627"/>
      <c r="AT114" s="627"/>
      <c r="AU114" s="627"/>
      <c r="AV114" s="627"/>
      <c r="AW114" s="627"/>
      <c r="AX114" s="627"/>
      <c r="AY114" s="627"/>
      <c r="AZ114" s="627"/>
      <c r="BA114" s="627"/>
      <c r="BB114" s="627"/>
      <c r="BC114" s="627"/>
      <c r="BD114" s="627"/>
      <c r="BE114" s="627"/>
      <c r="BF114" s="627"/>
      <c r="BG114" s="627"/>
      <c r="BH114" s="875"/>
      <c r="BI114" s="875"/>
      <c r="BJ114" s="671"/>
      <c r="BK114" s="671"/>
      <c r="BL114" s="671"/>
      <c r="BM114" s="671"/>
    </row>
    <row r="115" spans="1:65" s="877" customFormat="1" ht="18" hidden="1" customHeight="1" x14ac:dyDescent="0.15">
      <c r="A115" s="857" t="s">
        <v>8755</v>
      </c>
      <c r="B115" s="858"/>
      <c r="C115" s="845"/>
      <c r="D115" s="838"/>
      <c r="E115" s="839"/>
      <c r="F115" s="839"/>
      <c r="G115" s="839"/>
      <c r="H115" s="840"/>
      <c r="I115" s="841"/>
      <c r="J115" s="842"/>
      <c r="K115" s="842"/>
      <c r="L115" s="842"/>
      <c r="M115" s="842"/>
      <c r="N115" s="843"/>
      <c r="O115" s="843"/>
      <c r="P115" s="843"/>
      <c r="Q115" s="843"/>
      <c r="R115" s="843"/>
      <c r="S115" s="843"/>
      <c r="T115" s="844"/>
      <c r="U115" s="844"/>
      <c r="V115" s="844"/>
      <c r="W115" s="844"/>
      <c r="X115" s="844"/>
      <c r="Y115" s="844"/>
      <c r="Z115" s="844"/>
      <c r="AA115" s="844"/>
      <c r="AB115" s="844"/>
      <c r="AC115" s="844"/>
      <c r="AD115" s="844"/>
      <c r="AE115" s="844"/>
      <c r="AF115" s="844"/>
      <c r="AG115" s="844"/>
      <c r="AH115" s="844"/>
      <c r="AI115" s="844"/>
      <c r="AJ115" s="844"/>
      <c r="AK115" s="627"/>
      <c r="AL115" s="627"/>
      <c r="AM115" s="627"/>
      <c r="AN115" s="626"/>
      <c r="AO115" s="627"/>
      <c r="AP115" s="627"/>
      <c r="AQ115" s="627"/>
      <c r="AR115" s="627"/>
      <c r="AS115" s="627"/>
      <c r="AT115" s="627"/>
      <c r="AU115" s="627"/>
      <c r="AV115" s="627"/>
      <c r="AW115" s="627"/>
      <c r="AX115" s="627"/>
      <c r="AY115" s="627"/>
      <c r="AZ115" s="627"/>
      <c r="BA115" s="627"/>
      <c r="BB115" s="627"/>
      <c r="BC115" s="627"/>
      <c r="BD115" s="627"/>
      <c r="BE115" s="627"/>
      <c r="BF115" s="627"/>
      <c r="BG115" s="627"/>
      <c r="BH115" s="875"/>
      <c r="BI115" s="875"/>
      <c r="BJ115" s="671"/>
      <c r="BK115" s="671"/>
      <c r="BL115" s="671"/>
      <c r="BM115" s="671"/>
    </row>
    <row r="116" spans="1:65" s="877" customFormat="1" ht="18" hidden="1" customHeight="1" thickBot="1" x14ac:dyDescent="0.2">
      <c r="A116" s="857" t="s">
        <v>8755</v>
      </c>
      <c r="B116" s="858"/>
      <c r="C116" s="845"/>
      <c r="D116" s="838"/>
      <c r="E116" s="839"/>
      <c r="F116" s="839"/>
      <c r="G116" s="839"/>
      <c r="H116" s="840"/>
      <c r="I116" s="841"/>
      <c r="J116" s="842"/>
      <c r="K116" s="842"/>
      <c r="L116" s="842"/>
      <c r="M116" s="842"/>
      <c r="N116" s="843"/>
      <c r="O116" s="843"/>
      <c r="P116" s="843"/>
      <c r="Q116" s="843"/>
      <c r="R116" s="843"/>
      <c r="S116" s="843"/>
      <c r="T116" s="844"/>
      <c r="U116" s="844"/>
      <c r="V116" s="844"/>
      <c r="W116" s="844"/>
      <c r="X116" s="844"/>
      <c r="Y116" s="844"/>
      <c r="Z116" s="844"/>
      <c r="AA116" s="844"/>
      <c r="AB116" s="844"/>
      <c r="AC116" s="844"/>
      <c r="AD116" s="844"/>
      <c r="AE116" s="844"/>
      <c r="AF116" s="844"/>
      <c r="AG116" s="844"/>
      <c r="AH116" s="844"/>
      <c r="AI116" s="844"/>
      <c r="AJ116" s="844"/>
      <c r="AK116" s="627"/>
      <c r="AL116" s="627"/>
      <c r="AM116" s="627"/>
      <c r="AN116" s="626"/>
      <c r="AO116" s="627"/>
      <c r="AP116" s="627"/>
      <c r="AQ116" s="627"/>
      <c r="AR116" s="627"/>
      <c r="AS116" s="627"/>
      <c r="AT116" s="627"/>
      <c r="AU116" s="627"/>
      <c r="AV116" s="627"/>
      <c r="AW116" s="627"/>
      <c r="AX116" s="627"/>
      <c r="AY116" s="627"/>
      <c r="AZ116" s="627"/>
      <c r="BA116" s="627"/>
      <c r="BB116" s="627"/>
      <c r="BC116" s="627"/>
      <c r="BD116" s="627"/>
      <c r="BE116" s="627"/>
      <c r="BF116" s="627"/>
      <c r="BG116" s="627"/>
      <c r="BH116" s="875"/>
      <c r="BI116" s="875"/>
      <c r="BJ116" s="671"/>
      <c r="BK116" s="671"/>
      <c r="BL116" s="671"/>
      <c r="BM116" s="671"/>
    </row>
    <row r="117" spans="1:65" s="877" customFormat="1" ht="15" customHeight="1" x14ac:dyDescent="0.4">
      <c r="A117" s="2375" t="s">
        <v>9007</v>
      </c>
      <c r="B117" s="2376"/>
      <c r="C117" s="2005" t="s">
        <v>9035</v>
      </c>
      <c r="D117" s="2005"/>
      <c r="E117" s="2005"/>
      <c r="F117" s="2005"/>
      <c r="G117" s="2005"/>
      <c r="H117" s="2005"/>
      <c r="I117" s="2686"/>
      <c r="J117" s="2687"/>
      <c r="K117" s="2687"/>
      <c r="L117" s="2687"/>
      <c r="M117" s="2687"/>
      <c r="N117" s="2687"/>
      <c r="O117" s="2687"/>
      <c r="P117" s="2687"/>
      <c r="Q117" s="2687"/>
      <c r="R117" s="2687"/>
      <c r="S117" s="2687"/>
      <c r="T117" s="2687"/>
      <c r="U117" s="2687"/>
      <c r="V117" s="2687"/>
      <c r="W117" s="2687"/>
      <c r="X117" s="2687"/>
      <c r="Y117" s="2687"/>
      <c r="Z117" s="2687"/>
      <c r="AA117" s="2687"/>
      <c r="AB117" s="2687"/>
      <c r="AC117" s="2687"/>
      <c r="AD117" s="2688"/>
      <c r="AE117" s="2689" t="s">
        <v>8696</v>
      </c>
      <c r="AF117" s="2689"/>
      <c r="AG117" s="2689"/>
      <c r="AH117" s="2689"/>
      <c r="AI117" s="2690"/>
      <c r="AJ117" s="2691"/>
      <c r="AK117" s="627"/>
      <c r="AL117" s="627"/>
      <c r="AM117" s="627"/>
      <c r="AN117" s="626"/>
      <c r="AO117" s="627"/>
      <c r="AP117" s="627"/>
      <c r="AQ117" s="627"/>
      <c r="AR117" s="627"/>
      <c r="AS117" s="627"/>
      <c r="AT117" s="627"/>
      <c r="AU117" s="627"/>
      <c r="AV117" s="627"/>
      <c r="AW117" s="627"/>
      <c r="AX117" s="627"/>
      <c r="AY117" s="627"/>
      <c r="AZ117" s="627"/>
      <c r="BA117" s="627"/>
      <c r="BB117" s="627"/>
      <c r="BC117" s="627"/>
      <c r="BD117" s="627"/>
      <c r="BE117" s="627"/>
      <c r="BF117" s="627"/>
      <c r="BG117" s="627"/>
      <c r="BH117" s="875"/>
      <c r="BI117" s="875"/>
      <c r="BJ117" s="671"/>
      <c r="BK117" s="671"/>
      <c r="BL117" s="671"/>
      <c r="BM117" s="671"/>
    </row>
    <row r="118" spans="1:65" s="877" customFormat="1" ht="15" customHeight="1" x14ac:dyDescent="0.4">
      <c r="A118" s="2377"/>
      <c r="B118" s="2378"/>
      <c r="C118" s="1952" t="s">
        <v>8602</v>
      </c>
      <c r="D118" s="1952"/>
      <c r="E118" s="1952"/>
      <c r="F118" s="1952"/>
      <c r="G118" s="1952"/>
      <c r="H118" s="1952"/>
      <c r="I118" s="2692"/>
      <c r="J118" s="2693"/>
      <c r="K118" s="2693"/>
      <c r="L118" s="2693"/>
      <c r="M118" s="2693"/>
      <c r="N118" s="2693"/>
      <c r="O118" s="2693"/>
      <c r="P118" s="2693"/>
      <c r="Q118" s="2693"/>
      <c r="R118" s="2693"/>
      <c r="S118" s="2693"/>
      <c r="T118" s="2693"/>
      <c r="U118" s="2693"/>
      <c r="V118" s="2693"/>
      <c r="W118" s="2693"/>
      <c r="X118" s="2693"/>
      <c r="Y118" s="2693"/>
      <c r="Z118" s="2693"/>
      <c r="AA118" s="2693"/>
      <c r="AB118" s="2693"/>
      <c r="AC118" s="2693"/>
      <c r="AD118" s="2693"/>
      <c r="AE118" s="2693"/>
      <c r="AF118" s="2693"/>
      <c r="AG118" s="2693"/>
      <c r="AH118" s="2693"/>
      <c r="AI118" s="2693"/>
      <c r="AJ118" s="2694"/>
      <c r="AK118" s="627"/>
      <c r="AL118" s="627"/>
      <c r="AM118" s="627"/>
      <c r="AN118" s="626"/>
      <c r="AO118" s="627"/>
      <c r="AP118" s="627"/>
      <c r="AQ118" s="627"/>
      <c r="AR118" s="627"/>
      <c r="AS118" s="627"/>
      <c r="AT118" s="627"/>
      <c r="AU118" s="627"/>
      <c r="AV118" s="627"/>
      <c r="AW118" s="627"/>
      <c r="AX118" s="627"/>
      <c r="AY118" s="627"/>
      <c r="AZ118" s="627"/>
      <c r="BA118" s="627"/>
      <c r="BB118" s="627"/>
      <c r="BC118" s="627"/>
      <c r="BD118" s="627"/>
      <c r="BE118" s="627"/>
      <c r="BF118" s="627"/>
      <c r="BG118" s="627"/>
      <c r="BH118" s="875"/>
      <c r="BI118" s="875"/>
      <c r="BJ118" s="671"/>
      <c r="BK118" s="671"/>
      <c r="BL118" s="671"/>
      <c r="BM118" s="671"/>
    </row>
    <row r="119" spans="1:65" s="877" customFormat="1" ht="15" customHeight="1" x14ac:dyDescent="0.4">
      <c r="A119" s="2377"/>
      <c r="B119" s="2378"/>
      <c r="C119" s="1860" t="s">
        <v>8603</v>
      </c>
      <c r="D119" s="1860"/>
      <c r="E119" s="1860"/>
      <c r="F119" s="1860"/>
      <c r="G119" s="1860"/>
      <c r="H119" s="1860"/>
      <c r="I119" s="1956" t="s">
        <v>9036</v>
      </c>
      <c r="J119" s="1957"/>
      <c r="K119" s="2685"/>
      <c r="L119" s="2685"/>
      <c r="M119" s="2685"/>
      <c r="N119" s="2685"/>
      <c r="O119" s="2685"/>
      <c r="P119" s="2724"/>
      <c r="Q119" s="1499" t="s">
        <v>8605</v>
      </c>
      <c r="R119" s="1500"/>
      <c r="S119" s="1500"/>
      <c r="T119" s="1500"/>
      <c r="U119" s="1500"/>
      <c r="V119" s="1500"/>
      <c r="W119" s="1500"/>
      <c r="X119" s="1500"/>
      <c r="Y119" s="1500"/>
      <c r="Z119" s="1500"/>
      <c r="AA119" s="1500"/>
      <c r="AB119" s="1500"/>
      <c r="AC119" s="1500"/>
      <c r="AD119" s="1500"/>
      <c r="AE119" s="1500"/>
      <c r="AF119" s="1500"/>
      <c r="AG119" s="1500"/>
      <c r="AH119" s="1500"/>
      <c r="AI119" s="1500"/>
      <c r="AJ119" s="1501"/>
      <c r="AK119" s="627"/>
      <c r="AL119" s="627"/>
      <c r="AM119" s="627"/>
      <c r="AN119" s="626"/>
      <c r="AO119" s="627"/>
      <c r="AP119" s="627"/>
      <c r="AQ119" s="627"/>
      <c r="AR119" s="627"/>
      <c r="AS119" s="627"/>
      <c r="AT119" s="627"/>
      <c r="AU119" s="627"/>
      <c r="AV119" s="627"/>
      <c r="AW119" s="627"/>
      <c r="AX119" s="627"/>
      <c r="AY119" s="627"/>
      <c r="AZ119" s="627"/>
      <c r="BA119" s="627"/>
      <c r="BB119" s="627"/>
      <c r="BC119" s="627"/>
      <c r="BD119" s="627"/>
      <c r="BE119" s="627"/>
      <c r="BF119" s="627"/>
      <c r="BG119" s="627"/>
      <c r="BH119" s="875"/>
      <c r="BI119" s="875"/>
      <c r="BJ119" s="671"/>
      <c r="BK119" s="671"/>
      <c r="BL119" s="671"/>
      <c r="BM119" s="671"/>
    </row>
    <row r="120" spans="1:65" s="877" customFormat="1" ht="15" customHeight="1" x14ac:dyDescent="0.4">
      <c r="A120" s="2377"/>
      <c r="B120" s="2378"/>
      <c r="C120" s="1860"/>
      <c r="D120" s="1860"/>
      <c r="E120" s="1860"/>
      <c r="F120" s="1860"/>
      <c r="G120" s="1860"/>
      <c r="H120" s="1860"/>
      <c r="I120" s="2029" t="s">
        <v>7933</v>
      </c>
      <c r="J120" s="2029"/>
      <c r="K120" s="2029"/>
      <c r="L120" s="2029"/>
      <c r="M120" s="2029"/>
      <c r="N120" s="2029"/>
      <c r="O120" s="2029"/>
      <c r="P120" s="2029"/>
      <c r="Q120" s="2029"/>
      <c r="R120" s="2029"/>
      <c r="S120" s="2029"/>
      <c r="T120" s="2029"/>
      <c r="U120" s="2029"/>
      <c r="V120" s="2029"/>
      <c r="W120" s="2029"/>
      <c r="X120" s="2029"/>
      <c r="Y120" s="2029"/>
      <c r="Z120" s="2029"/>
      <c r="AA120" s="2029"/>
      <c r="AB120" s="2029"/>
      <c r="AC120" s="2029"/>
      <c r="AD120" s="2029"/>
      <c r="AE120" s="2029"/>
      <c r="AF120" s="2029"/>
      <c r="AG120" s="2029"/>
      <c r="AH120" s="2029"/>
      <c r="AI120" s="2029"/>
      <c r="AJ120" s="2030"/>
      <c r="AK120" s="627"/>
      <c r="AL120" s="627"/>
      <c r="AM120" s="627"/>
      <c r="AN120" s="626"/>
      <c r="AO120" s="627"/>
      <c r="AP120" s="627"/>
      <c r="AQ120" s="627"/>
      <c r="AR120" s="627"/>
      <c r="AS120" s="627"/>
      <c r="AT120" s="627"/>
      <c r="AU120" s="627"/>
      <c r="AV120" s="627"/>
      <c r="AW120" s="627"/>
      <c r="AX120" s="627"/>
      <c r="AY120" s="627"/>
      <c r="AZ120" s="627"/>
      <c r="BA120" s="627"/>
      <c r="BB120" s="627"/>
      <c r="BC120" s="627"/>
      <c r="BD120" s="627"/>
      <c r="BE120" s="627"/>
      <c r="BF120" s="627"/>
      <c r="BG120" s="627"/>
      <c r="BH120" s="875"/>
      <c r="BI120" s="875"/>
      <c r="BJ120" s="671"/>
      <c r="BK120" s="671"/>
      <c r="BL120" s="671"/>
      <c r="BM120" s="671"/>
    </row>
    <row r="121" spans="1:65" s="877" customFormat="1" ht="15" customHeight="1" x14ac:dyDescent="0.4">
      <c r="A121" s="2377"/>
      <c r="B121" s="2378"/>
      <c r="C121" s="1860"/>
      <c r="D121" s="1860"/>
      <c r="E121" s="1860"/>
      <c r="F121" s="1860"/>
      <c r="G121" s="1860"/>
      <c r="H121" s="1860"/>
      <c r="I121" s="1963" t="s">
        <v>7933</v>
      </c>
      <c r="J121" s="1963"/>
      <c r="K121" s="1963"/>
      <c r="L121" s="1963"/>
      <c r="M121" s="1963"/>
      <c r="N121" s="1963"/>
      <c r="O121" s="1963"/>
      <c r="P121" s="1963"/>
      <c r="Q121" s="1963"/>
      <c r="R121" s="1963"/>
      <c r="S121" s="1963"/>
      <c r="T121" s="1963"/>
      <c r="U121" s="1963"/>
      <c r="V121" s="1963"/>
      <c r="W121" s="1963"/>
      <c r="X121" s="1963"/>
      <c r="Y121" s="1963"/>
      <c r="Z121" s="1963"/>
      <c r="AA121" s="1963"/>
      <c r="AB121" s="1963"/>
      <c r="AC121" s="1963"/>
      <c r="AD121" s="1963"/>
      <c r="AE121" s="1963"/>
      <c r="AF121" s="1963"/>
      <c r="AG121" s="1963"/>
      <c r="AH121" s="1963"/>
      <c r="AI121" s="1963"/>
      <c r="AJ121" s="1964"/>
      <c r="AK121" s="627"/>
      <c r="AL121" s="627"/>
      <c r="AM121" s="627"/>
      <c r="AN121" s="626"/>
      <c r="AO121" s="627"/>
      <c r="AP121" s="627"/>
      <c r="AQ121" s="627"/>
      <c r="AR121" s="627"/>
      <c r="AS121" s="627"/>
      <c r="AT121" s="627"/>
      <c r="AU121" s="627"/>
      <c r="AV121" s="627"/>
      <c r="AW121" s="627"/>
      <c r="AX121" s="627"/>
      <c r="AY121" s="627"/>
      <c r="AZ121" s="627"/>
      <c r="BA121" s="627"/>
      <c r="BB121" s="627"/>
      <c r="BC121" s="627"/>
      <c r="BD121" s="627"/>
      <c r="BE121" s="627"/>
      <c r="BF121" s="627"/>
      <c r="BG121" s="627"/>
      <c r="BH121" s="875"/>
      <c r="BI121" s="875"/>
      <c r="BJ121" s="671"/>
      <c r="BK121" s="671"/>
      <c r="BL121" s="671"/>
      <c r="BM121" s="671"/>
    </row>
    <row r="122" spans="1:65" s="877" customFormat="1" ht="15" customHeight="1" x14ac:dyDescent="0.4">
      <c r="A122" s="2377"/>
      <c r="B122" s="2378"/>
      <c r="C122" s="1860" t="s">
        <v>9048</v>
      </c>
      <c r="D122" s="1860"/>
      <c r="E122" s="1860"/>
      <c r="F122" s="1860"/>
      <c r="G122" s="1860"/>
      <c r="H122" s="1860"/>
      <c r="I122" s="2705">
        <v>1</v>
      </c>
      <c r="J122" s="2706"/>
      <c r="K122" s="2706"/>
      <c r="L122" s="2706"/>
      <c r="M122" s="2706"/>
      <c r="N122" s="2706"/>
      <c r="O122" s="2706"/>
      <c r="P122" s="2706"/>
      <c r="Q122" s="2706"/>
      <c r="R122" s="2706"/>
      <c r="S122" s="2706"/>
      <c r="T122" s="2706"/>
      <c r="U122" s="2706"/>
      <c r="V122" s="2706"/>
      <c r="W122" s="2706"/>
      <c r="X122" s="2706"/>
      <c r="Y122" s="2706"/>
      <c r="Z122" s="2706"/>
      <c r="AA122" s="2706"/>
      <c r="AB122" s="2706"/>
      <c r="AC122" s="2706"/>
      <c r="AD122" s="2706"/>
      <c r="AE122" s="2706"/>
      <c r="AF122" s="2706"/>
      <c r="AG122" s="2706"/>
      <c r="AH122" s="2706"/>
      <c r="AI122" s="2706"/>
      <c r="AJ122" s="2707"/>
      <c r="AK122" s="627"/>
      <c r="AL122" s="627"/>
      <c r="AM122" s="627"/>
      <c r="AN122" s="626"/>
      <c r="AO122" s="627"/>
      <c r="AP122" s="627"/>
      <c r="AQ122" s="627"/>
      <c r="AR122" s="627"/>
      <c r="AS122" s="627"/>
      <c r="AT122" s="627"/>
      <c r="AU122" s="627"/>
      <c r="AV122" s="627"/>
      <c r="AW122" s="627"/>
      <c r="AX122" s="627"/>
      <c r="AY122" s="627"/>
      <c r="AZ122" s="627"/>
      <c r="BA122" s="627"/>
      <c r="BB122" s="627"/>
      <c r="BC122" s="627"/>
      <c r="BD122" s="627"/>
      <c r="BE122" s="627"/>
      <c r="BF122" s="627"/>
      <c r="BG122" s="627"/>
      <c r="BH122" s="875"/>
      <c r="BI122" s="875"/>
      <c r="BJ122" s="671"/>
      <c r="BK122" s="671"/>
      <c r="BL122" s="671"/>
      <c r="BM122" s="671"/>
    </row>
    <row r="123" spans="1:65" s="877" customFormat="1" ht="15" customHeight="1" x14ac:dyDescent="0.4">
      <c r="A123" s="2377"/>
      <c r="B123" s="2378"/>
      <c r="C123" s="1860" t="s">
        <v>8606</v>
      </c>
      <c r="D123" s="1860"/>
      <c r="E123" s="1860"/>
      <c r="F123" s="1860"/>
      <c r="G123" s="1860"/>
      <c r="H123" s="1860"/>
      <c r="I123" s="1860" t="s">
        <v>9092</v>
      </c>
      <c r="J123" s="1860"/>
      <c r="K123" s="1860"/>
      <c r="L123" s="1860"/>
      <c r="M123" s="1911" t="s">
        <v>7933</v>
      </c>
      <c r="N123" s="1911"/>
      <c r="O123" s="1911"/>
      <c r="P123" s="1911"/>
      <c r="Q123" s="1911"/>
      <c r="R123" s="1911"/>
      <c r="S123" s="1911"/>
      <c r="T123" s="1911"/>
      <c r="U123" s="1911"/>
      <c r="V123" s="1911"/>
      <c r="W123" s="1860" t="s">
        <v>8607</v>
      </c>
      <c r="X123" s="1860"/>
      <c r="Y123" s="1860"/>
      <c r="Z123" s="1860"/>
      <c r="AA123" s="1918" t="s">
        <v>7933</v>
      </c>
      <c r="AB123" s="2018"/>
      <c r="AC123" s="2018"/>
      <c r="AD123" s="2018"/>
      <c r="AE123" s="2018"/>
      <c r="AF123" s="2018"/>
      <c r="AG123" s="2018"/>
      <c r="AH123" s="2018"/>
      <c r="AI123" s="2018"/>
      <c r="AJ123" s="2019"/>
      <c r="AK123" s="627"/>
      <c r="AL123" s="627"/>
      <c r="AM123" s="627"/>
      <c r="AN123" s="626"/>
      <c r="AO123" s="627"/>
      <c r="AP123" s="627"/>
      <c r="AQ123" s="627"/>
      <c r="AR123" s="627"/>
      <c r="AS123" s="627"/>
      <c r="AT123" s="627"/>
      <c r="AU123" s="627"/>
      <c r="AV123" s="627"/>
      <c r="AW123" s="627"/>
      <c r="AX123" s="627"/>
      <c r="AY123" s="627"/>
      <c r="AZ123" s="627"/>
      <c r="BA123" s="627"/>
      <c r="BB123" s="627"/>
      <c r="BC123" s="627"/>
      <c r="BD123" s="627"/>
      <c r="BE123" s="627"/>
      <c r="BF123" s="627"/>
      <c r="BG123" s="627"/>
      <c r="BH123" s="875"/>
      <c r="BI123" s="875"/>
      <c r="BJ123" s="671"/>
      <c r="BK123" s="671"/>
      <c r="BL123" s="671"/>
      <c r="BM123" s="671"/>
    </row>
    <row r="124" spans="1:65" s="877" customFormat="1" ht="15" customHeight="1" x14ac:dyDescent="0.4">
      <c r="A124" s="2377"/>
      <c r="B124" s="2378"/>
      <c r="C124" s="2667" t="s">
        <v>9009</v>
      </c>
      <c r="D124" s="2668"/>
      <c r="E124" s="2668"/>
      <c r="F124" s="2668"/>
      <c r="G124" s="2668"/>
      <c r="H124" s="2669"/>
      <c r="I124" s="2695"/>
      <c r="J124" s="2696"/>
      <c r="K124" s="2696"/>
      <c r="L124" s="2696"/>
      <c r="M124" s="2696"/>
      <c r="N124" s="2696"/>
      <c r="O124" s="2696"/>
      <c r="P124" s="2696"/>
      <c r="Q124" s="2696"/>
      <c r="R124" s="2696"/>
      <c r="S124" s="2696"/>
      <c r="T124" s="2696"/>
      <c r="U124" s="2696"/>
      <c r="V124" s="2696"/>
      <c r="W124" s="2696"/>
      <c r="X124" s="2696"/>
      <c r="Y124" s="2696"/>
      <c r="Z124" s="2696"/>
      <c r="AA124" s="2696"/>
      <c r="AB124" s="2696"/>
      <c r="AC124" s="2696"/>
      <c r="AD124" s="2696"/>
      <c r="AE124" s="2696"/>
      <c r="AF124" s="2696"/>
      <c r="AG124" s="2696"/>
      <c r="AH124" s="2696"/>
      <c r="AI124" s="2696"/>
      <c r="AJ124" s="2697"/>
      <c r="AK124" s="627"/>
      <c r="AL124" s="627"/>
      <c r="AM124" s="627"/>
      <c r="AN124" s="626"/>
      <c r="AO124" s="627"/>
      <c r="AP124" s="627"/>
      <c r="AQ124" s="627"/>
      <c r="AR124" s="627"/>
      <c r="AS124" s="627"/>
      <c r="AT124" s="627"/>
      <c r="AU124" s="627"/>
      <c r="AV124" s="627"/>
      <c r="AW124" s="627"/>
      <c r="AX124" s="627"/>
      <c r="AY124" s="627"/>
      <c r="AZ124" s="627"/>
      <c r="BA124" s="627"/>
      <c r="BB124" s="627"/>
      <c r="BC124" s="627"/>
      <c r="BD124" s="627"/>
      <c r="BE124" s="627"/>
      <c r="BF124" s="627"/>
      <c r="BG124" s="627"/>
      <c r="BH124" s="875"/>
      <c r="BI124" s="875"/>
      <c r="BJ124" s="671"/>
      <c r="BK124" s="671"/>
      <c r="BL124" s="671"/>
      <c r="BM124" s="671"/>
    </row>
    <row r="125" spans="1:65" s="877" customFormat="1" ht="18" customHeight="1" x14ac:dyDescent="0.4">
      <c r="A125" s="2377"/>
      <c r="B125" s="2378"/>
      <c r="C125" s="2667" t="s">
        <v>9010</v>
      </c>
      <c r="D125" s="2668"/>
      <c r="E125" s="2668"/>
      <c r="F125" s="2668"/>
      <c r="G125" s="2668"/>
      <c r="H125" s="2669"/>
      <c r="I125" s="2167">
        <v>4</v>
      </c>
      <c r="J125" s="2168"/>
      <c r="K125" s="2168"/>
      <c r="L125" s="2168"/>
      <c r="M125" s="2168"/>
      <c r="N125" s="2168"/>
      <c r="O125" s="2168"/>
      <c r="P125" s="2168"/>
      <c r="Q125" s="2168"/>
      <c r="R125" s="2168"/>
      <c r="S125" s="2168"/>
      <c r="T125" s="2168"/>
      <c r="U125" s="2168"/>
      <c r="V125" s="2168"/>
      <c r="W125" s="2168"/>
      <c r="X125" s="2168"/>
      <c r="Y125" s="2168"/>
      <c r="Z125" s="2671" t="s">
        <v>9011</v>
      </c>
      <c r="AA125" s="2671"/>
      <c r="AB125" s="2671"/>
      <c r="AC125" s="2671"/>
      <c r="AD125" s="2671"/>
      <c r="AE125" s="2715"/>
      <c r="AF125" s="2716"/>
      <c r="AG125" s="2716"/>
      <c r="AH125" s="2716"/>
      <c r="AI125" s="2716"/>
      <c r="AJ125" s="2717"/>
      <c r="AK125" s="627"/>
      <c r="AL125" s="627"/>
      <c r="AM125" s="627"/>
      <c r="AN125" s="626"/>
      <c r="AO125" s="627"/>
      <c r="AP125" s="627"/>
      <c r="AQ125" s="627"/>
      <c r="AR125" s="627"/>
      <c r="AS125" s="627"/>
      <c r="AT125" s="627"/>
      <c r="AU125" s="627"/>
      <c r="AV125" s="627"/>
      <c r="AW125" s="627"/>
      <c r="AX125" s="627"/>
      <c r="AY125" s="627"/>
      <c r="AZ125" s="627"/>
      <c r="BA125" s="627"/>
      <c r="BB125" s="627"/>
      <c r="BC125" s="627"/>
      <c r="BD125" s="627"/>
      <c r="BE125" s="627"/>
      <c r="BF125" s="627"/>
      <c r="BG125" s="627"/>
      <c r="BH125" s="875"/>
      <c r="BI125" s="875"/>
      <c r="BJ125" s="671"/>
      <c r="BK125" s="671"/>
      <c r="BL125" s="671"/>
      <c r="BM125" s="671"/>
    </row>
    <row r="126" spans="1:65" s="877" customFormat="1" ht="15" customHeight="1" x14ac:dyDescent="0.4">
      <c r="A126" s="2377"/>
      <c r="B126" s="2378"/>
      <c r="C126" s="2667" t="s">
        <v>9012</v>
      </c>
      <c r="D126" s="2668"/>
      <c r="E126" s="2668"/>
      <c r="F126" s="2668"/>
      <c r="G126" s="2668"/>
      <c r="H126" s="2669"/>
      <c r="I126" s="2695"/>
      <c r="J126" s="2696"/>
      <c r="K126" s="2696"/>
      <c r="L126" s="2696"/>
      <c r="M126" s="2696"/>
      <c r="N126" s="2696"/>
      <c r="O126" s="2696"/>
      <c r="P126" s="2696"/>
      <c r="Q126" s="2696"/>
      <c r="R126" s="2696"/>
      <c r="S126" s="2696"/>
      <c r="T126" s="2696"/>
      <c r="U126" s="2696"/>
      <c r="V126" s="2696"/>
      <c r="W126" s="2696"/>
      <c r="X126" s="2696"/>
      <c r="Y126" s="2696"/>
      <c r="Z126" s="2696"/>
      <c r="AA126" s="2696"/>
      <c r="AB126" s="2696"/>
      <c r="AC126" s="2696"/>
      <c r="AD126" s="2696"/>
      <c r="AE126" s="2696"/>
      <c r="AF126" s="2696"/>
      <c r="AG126" s="2696"/>
      <c r="AH126" s="2696"/>
      <c r="AI126" s="2696"/>
      <c r="AJ126" s="2697"/>
      <c r="AK126" s="627"/>
      <c r="AL126" s="627"/>
      <c r="AM126" s="627"/>
      <c r="AN126" s="626"/>
      <c r="AO126" s="627"/>
      <c r="AP126" s="627"/>
      <c r="AQ126" s="627"/>
      <c r="AR126" s="627"/>
      <c r="AS126" s="627"/>
      <c r="AT126" s="627"/>
      <c r="AU126" s="627"/>
      <c r="AV126" s="627"/>
      <c r="AW126" s="627"/>
      <c r="AX126" s="627"/>
      <c r="AY126" s="627"/>
      <c r="AZ126" s="627"/>
      <c r="BA126" s="627"/>
      <c r="BB126" s="627"/>
      <c r="BC126" s="627"/>
      <c r="BD126" s="627"/>
      <c r="BE126" s="627"/>
      <c r="BF126" s="627"/>
      <c r="BG126" s="627"/>
      <c r="BH126" s="875"/>
      <c r="BI126" s="875"/>
      <c r="BJ126" s="671"/>
      <c r="BK126" s="671"/>
      <c r="BL126" s="671"/>
      <c r="BM126" s="671"/>
    </row>
    <row r="127" spans="1:65" s="877" customFormat="1" ht="15" customHeight="1" x14ac:dyDescent="0.4">
      <c r="A127" s="2377"/>
      <c r="B127" s="2378"/>
      <c r="C127" s="2698" t="s">
        <v>9013</v>
      </c>
      <c r="D127" s="2668"/>
      <c r="E127" s="2668"/>
      <c r="F127" s="2668"/>
      <c r="G127" s="2668"/>
      <c r="H127" s="2669"/>
      <c r="I127" s="1884" t="s">
        <v>9014</v>
      </c>
      <c r="J127" s="1909"/>
      <c r="K127" s="2685"/>
      <c r="L127" s="2685"/>
      <c r="M127" s="2685"/>
      <c r="N127" s="2685"/>
      <c r="O127" s="2685"/>
      <c r="P127" s="1916" t="s">
        <v>9015</v>
      </c>
      <c r="Q127" s="2681"/>
      <c r="R127" s="1884" t="s">
        <v>9016</v>
      </c>
      <c r="S127" s="1909"/>
      <c r="T127" s="2685"/>
      <c r="U127" s="2685"/>
      <c r="V127" s="2685"/>
      <c r="W127" s="2685"/>
      <c r="X127" s="2685"/>
      <c r="Y127" s="1916" t="s">
        <v>9015</v>
      </c>
      <c r="Z127" s="1916"/>
      <c r="AA127" s="2702" t="s">
        <v>9017</v>
      </c>
      <c r="AB127" s="2703"/>
      <c r="AC127" s="2704"/>
      <c r="AD127" s="2685"/>
      <c r="AE127" s="2685"/>
      <c r="AF127" s="2685"/>
      <c r="AG127" s="2685"/>
      <c r="AH127" s="2685"/>
      <c r="AI127" s="1916" t="s">
        <v>9015</v>
      </c>
      <c r="AJ127" s="1917"/>
      <c r="AK127" s="627"/>
      <c r="AL127" s="627"/>
      <c r="AM127" s="627"/>
      <c r="AN127" s="626"/>
      <c r="AO127" s="627"/>
      <c r="AP127" s="627"/>
      <c r="AQ127" s="627"/>
      <c r="AR127" s="627"/>
      <c r="AS127" s="627"/>
      <c r="AT127" s="627"/>
      <c r="AU127" s="627"/>
      <c r="AV127" s="627"/>
      <c r="AW127" s="627"/>
      <c r="AX127" s="627"/>
      <c r="AY127" s="627"/>
      <c r="AZ127" s="627"/>
      <c r="BA127" s="627"/>
      <c r="BB127" s="627"/>
      <c r="BC127" s="627"/>
      <c r="BD127" s="627"/>
      <c r="BE127" s="627"/>
      <c r="BF127" s="627"/>
      <c r="BG127" s="627"/>
      <c r="BH127" s="875"/>
      <c r="BI127" s="875"/>
      <c r="BJ127" s="671"/>
      <c r="BK127" s="671"/>
      <c r="BL127" s="671"/>
      <c r="BM127" s="671"/>
    </row>
    <row r="128" spans="1:65" s="877" customFormat="1" ht="27" customHeight="1" x14ac:dyDescent="0.4">
      <c r="A128" s="2377"/>
      <c r="B128" s="2378"/>
      <c r="C128" s="2699"/>
      <c r="D128" s="2700"/>
      <c r="E128" s="2700"/>
      <c r="F128" s="2700"/>
      <c r="G128" s="2700"/>
      <c r="H128" s="2701"/>
      <c r="I128" s="1884" t="s">
        <v>9018</v>
      </c>
      <c r="J128" s="1981"/>
      <c r="K128" s="1981"/>
      <c r="L128" s="1909"/>
      <c r="M128" s="2685"/>
      <c r="N128" s="2685"/>
      <c r="O128" s="2685"/>
      <c r="P128" s="1916" t="s">
        <v>9019</v>
      </c>
      <c r="Q128" s="2681"/>
      <c r="R128" s="1884" t="s">
        <v>9020</v>
      </c>
      <c r="S128" s="1981"/>
      <c r="T128" s="1981"/>
      <c r="U128" s="1981"/>
      <c r="V128" s="1981"/>
      <c r="W128" s="1981"/>
      <c r="X128" s="1909"/>
      <c r="Y128" s="1972"/>
      <c r="Z128" s="1973"/>
      <c r="AA128" s="1973"/>
      <c r="AB128" s="1973"/>
      <c r="AC128" s="1973"/>
      <c r="AD128" s="1973"/>
      <c r="AE128" s="1973"/>
      <c r="AF128" s="1973"/>
      <c r="AG128" s="1973"/>
      <c r="AH128" s="1973"/>
      <c r="AI128" s="1973"/>
      <c r="AJ128" s="1974"/>
      <c r="AK128" s="627"/>
      <c r="AL128" s="627"/>
      <c r="AM128" s="627"/>
      <c r="AN128" s="626"/>
      <c r="AO128" s="627"/>
      <c r="AP128" s="627"/>
      <c r="AQ128" s="627"/>
      <c r="AR128" s="627"/>
      <c r="AS128" s="627"/>
      <c r="AT128" s="627"/>
      <c r="AU128" s="627"/>
      <c r="AV128" s="627"/>
      <c r="AW128" s="627"/>
      <c r="AX128" s="627"/>
      <c r="AY128" s="627"/>
      <c r="AZ128" s="627"/>
      <c r="BA128" s="627"/>
      <c r="BB128" s="627"/>
      <c r="BC128" s="627"/>
      <c r="BD128" s="627"/>
      <c r="BE128" s="627"/>
      <c r="BF128" s="627"/>
      <c r="BG128" s="627"/>
      <c r="BH128" s="875"/>
      <c r="BI128" s="875"/>
      <c r="BJ128" s="671"/>
      <c r="BK128" s="671"/>
      <c r="BL128" s="671"/>
      <c r="BM128" s="671"/>
    </row>
    <row r="129" spans="1:65" s="877" customFormat="1" ht="15" customHeight="1" x14ac:dyDescent="0.4">
      <c r="A129" s="2377"/>
      <c r="B129" s="2378"/>
      <c r="C129" s="2670" t="s">
        <v>9021</v>
      </c>
      <c r="D129" s="2671"/>
      <c r="E129" s="2671"/>
      <c r="F129" s="2671"/>
      <c r="G129" s="2671"/>
      <c r="H129" s="2672"/>
      <c r="I129" s="1919"/>
      <c r="J129" s="1920"/>
      <c r="K129" s="1920"/>
      <c r="L129" s="1920"/>
      <c r="M129" s="1920"/>
      <c r="N129" s="1920"/>
      <c r="O129" s="1920"/>
      <c r="P129" s="1916" t="s">
        <v>8694</v>
      </c>
      <c r="Q129" s="2681"/>
      <c r="R129" s="2682"/>
      <c r="S129" s="2683"/>
      <c r="T129" s="2683"/>
      <c r="U129" s="2683"/>
      <c r="V129" s="2683"/>
      <c r="W129" s="2683"/>
      <c r="X129" s="2683"/>
      <c r="Y129" s="2683"/>
      <c r="Z129" s="2683"/>
      <c r="AA129" s="2683"/>
      <c r="AB129" s="2683"/>
      <c r="AC129" s="2683"/>
      <c r="AD129" s="2683"/>
      <c r="AE129" s="2683"/>
      <c r="AF129" s="2683"/>
      <c r="AG129" s="2683"/>
      <c r="AH129" s="2683"/>
      <c r="AI129" s="2683"/>
      <c r="AJ129" s="2684"/>
      <c r="AK129" s="627"/>
      <c r="AL129" s="627"/>
      <c r="AM129" s="627"/>
      <c r="AN129" s="626"/>
      <c r="AO129" s="627"/>
      <c r="AP129" s="627"/>
      <c r="AQ129" s="627"/>
      <c r="AR129" s="627"/>
      <c r="AS129" s="627"/>
      <c r="AT129" s="627"/>
      <c r="AU129" s="627"/>
      <c r="AV129" s="627"/>
      <c r="AW129" s="627"/>
      <c r="AX129" s="627"/>
      <c r="AY129" s="627"/>
      <c r="AZ129" s="627"/>
      <c r="BA129" s="627"/>
      <c r="BB129" s="627"/>
      <c r="BC129" s="627"/>
      <c r="BD129" s="627"/>
      <c r="BE129" s="627"/>
      <c r="BF129" s="627"/>
      <c r="BG129" s="627"/>
      <c r="BH129" s="875"/>
      <c r="BI129" s="875"/>
      <c r="BJ129" s="671"/>
      <c r="BK129" s="671"/>
      <c r="BL129" s="671"/>
      <c r="BM129" s="671"/>
    </row>
    <row r="130" spans="1:65" s="877" customFormat="1" ht="15" customHeight="1" x14ac:dyDescent="0.4">
      <c r="A130" s="2377"/>
      <c r="B130" s="2378"/>
      <c r="C130" s="2670" t="s">
        <v>9022</v>
      </c>
      <c r="D130" s="2671"/>
      <c r="E130" s="2671"/>
      <c r="F130" s="2671"/>
      <c r="G130" s="2671"/>
      <c r="H130" s="2672"/>
      <c r="I130" s="1919"/>
      <c r="J130" s="1920"/>
      <c r="K130" s="1920"/>
      <c r="L130" s="1920"/>
      <c r="M130" s="1920"/>
      <c r="N130" s="1920"/>
      <c r="O130" s="1920"/>
      <c r="P130" s="1916" t="s">
        <v>9023</v>
      </c>
      <c r="Q130" s="2681"/>
      <c r="R130" s="1884" t="s">
        <v>9024</v>
      </c>
      <c r="S130" s="1981"/>
      <c r="T130" s="1981"/>
      <c r="U130" s="1981"/>
      <c r="V130" s="1981"/>
      <c r="W130" s="1909"/>
      <c r="X130" s="1919"/>
      <c r="Y130" s="1920"/>
      <c r="Z130" s="1920"/>
      <c r="AA130" s="1920"/>
      <c r="AB130" s="1920"/>
      <c r="AC130" s="1920"/>
      <c r="AD130" s="1920"/>
      <c r="AE130" s="1916" t="s">
        <v>9023</v>
      </c>
      <c r="AF130" s="1916"/>
      <c r="AG130" s="1916"/>
      <c r="AH130" s="1916"/>
      <c r="AI130" s="1916"/>
      <c r="AJ130" s="1917"/>
      <c r="AK130" s="627"/>
      <c r="AL130" s="627"/>
      <c r="AM130" s="627"/>
      <c r="AN130" s="626"/>
      <c r="AO130" s="627"/>
      <c r="AP130" s="627"/>
      <c r="AQ130" s="627"/>
      <c r="AR130" s="627"/>
      <c r="AS130" s="627"/>
      <c r="AT130" s="627"/>
      <c r="AU130" s="627"/>
      <c r="AV130" s="627"/>
      <c r="AW130" s="627"/>
      <c r="AX130" s="627"/>
      <c r="AY130" s="627"/>
      <c r="AZ130" s="627"/>
      <c r="BA130" s="627"/>
      <c r="BB130" s="627"/>
      <c r="BC130" s="627"/>
      <c r="BD130" s="627"/>
      <c r="BE130" s="627"/>
      <c r="BF130" s="627"/>
      <c r="BG130" s="627"/>
      <c r="BH130" s="875"/>
      <c r="BI130" s="875"/>
      <c r="BJ130" s="671"/>
      <c r="BK130" s="671"/>
      <c r="BL130" s="671"/>
      <c r="BM130" s="671"/>
    </row>
    <row r="131" spans="1:65" s="877" customFormat="1" ht="15" customHeight="1" x14ac:dyDescent="0.15">
      <c r="A131" s="2679" t="str">
        <f>DBCS(A104+1)</f>
        <v>３０</v>
      </c>
      <c r="B131" s="2680"/>
      <c r="C131" s="2670" t="s">
        <v>9025</v>
      </c>
      <c r="D131" s="2671"/>
      <c r="E131" s="2671"/>
      <c r="F131" s="2671"/>
      <c r="G131" s="2671"/>
      <c r="H131" s="2671"/>
      <c r="I131" s="2671"/>
      <c r="J131" s="2671"/>
      <c r="K131" s="2671"/>
      <c r="L131" s="2671"/>
      <c r="M131" s="2671"/>
      <c r="N131" s="2671"/>
      <c r="O131" s="2671"/>
      <c r="P131" s="2671"/>
      <c r="Q131" s="2672"/>
      <c r="R131" s="1920"/>
      <c r="S131" s="1920"/>
      <c r="T131" s="1920"/>
      <c r="U131" s="1920"/>
      <c r="V131" s="1920"/>
      <c r="W131" s="1920"/>
      <c r="X131" s="1920"/>
      <c r="Y131" s="1920"/>
      <c r="Z131" s="1920"/>
      <c r="AA131" s="1920"/>
      <c r="AB131" s="1920"/>
      <c r="AC131" s="1920"/>
      <c r="AD131" s="1920"/>
      <c r="AE131" s="1916" t="s">
        <v>9045</v>
      </c>
      <c r="AF131" s="1916"/>
      <c r="AG131" s="1916"/>
      <c r="AH131" s="1916"/>
      <c r="AI131" s="1916"/>
      <c r="AJ131" s="1917"/>
      <c r="AK131" s="627"/>
      <c r="AL131" s="627"/>
      <c r="AM131" s="627"/>
      <c r="AN131" s="626"/>
      <c r="AO131" s="627"/>
      <c r="AP131" s="627"/>
      <c r="AQ131" s="627"/>
      <c r="AR131" s="627"/>
      <c r="AS131" s="627"/>
      <c r="AT131" s="627"/>
      <c r="AU131" s="627"/>
      <c r="AV131" s="627"/>
      <c r="AW131" s="627"/>
      <c r="AX131" s="627"/>
      <c r="AY131" s="627"/>
      <c r="AZ131" s="627"/>
      <c r="BA131" s="627"/>
      <c r="BB131" s="627"/>
      <c r="BC131" s="627"/>
      <c r="BD131" s="627"/>
      <c r="BE131" s="627"/>
      <c r="BF131" s="627"/>
      <c r="BG131" s="627"/>
      <c r="BH131" s="875"/>
      <c r="BI131" s="875"/>
      <c r="BJ131" s="671"/>
      <c r="BK131" s="671"/>
      <c r="BL131" s="671"/>
      <c r="BM131" s="671"/>
    </row>
    <row r="132" spans="1:65" s="877" customFormat="1" ht="18" customHeight="1" x14ac:dyDescent="0.15">
      <c r="A132" s="808"/>
      <c r="B132" s="809"/>
      <c r="C132" s="2670" t="s">
        <v>8641</v>
      </c>
      <c r="D132" s="2671"/>
      <c r="E132" s="2671"/>
      <c r="F132" s="2671"/>
      <c r="G132" s="2671"/>
      <c r="H132" s="2672"/>
      <c r="I132" s="1982"/>
      <c r="J132" s="1983"/>
      <c r="K132" s="1983"/>
      <c r="L132" s="1983"/>
      <c r="M132" s="1983"/>
      <c r="N132" s="1983"/>
      <c r="O132" s="1983"/>
      <c r="P132" s="1983"/>
      <c r="Q132" s="1983"/>
      <c r="R132" s="1983"/>
      <c r="S132" s="1983"/>
      <c r="T132" s="1983"/>
      <c r="U132" s="1983"/>
      <c r="V132" s="1983"/>
      <c r="W132" s="1983"/>
      <c r="X132" s="1983"/>
      <c r="Y132" s="1983"/>
      <c r="Z132" s="1983"/>
      <c r="AA132" s="1983"/>
      <c r="AB132" s="1983"/>
      <c r="AC132" s="1983"/>
      <c r="AD132" s="1983"/>
      <c r="AE132" s="1983"/>
      <c r="AF132" s="1983"/>
      <c r="AG132" s="1983"/>
      <c r="AH132" s="1983"/>
      <c r="AI132" s="1983"/>
      <c r="AJ132" s="1984"/>
      <c r="AK132" s="627"/>
      <c r="AL132" s="626" t="b">
        <v>0</v>
      </c>
      <c r="AM132" s="626" t="b">
        <v>0</v>
      </c>
      <c r="AN132" s="626" t="b">
        <v>0</v>
      </c>
      <c r="AO132" s="627"/>
      <c r="AP132" s="627"/>
      <c r="AQ132" s="627"/>
      <c r="AR132" s="627"/>
      <c r="AS132" s="627"/>
      <c r="AT132" s="627"/>
      <c r="AU132" s="627"/>
      <c r="AV132" s="627"/>
      <c r="AW132" s="627"/>
      <c r="AX132" s="627"/>
      <c r="AY132" s="627"/>
      <c r="AZ132" s="627"/>
      <c r="BA132" s="627"/>
      <c r="BB132" s="627"/>
      <c r="BC132" s="627"/>
      <c r="BD132" s="627"/>
      <c r="BE132" s="627"/>
      <c r="BF132" s="627"/>
      <c r="BG132" s="627"/>
      <c r="BH132" s="875"/>
      <c r="BI132" s="875"/>
      <c r="BJ132" s="671"/>
      <c r="BK132" s="671"/>
      <c r="BL132" s="671"/>
      <c r="BM132" s="671"/>
    </row>
    <row r="133" spans="1:65" s="877" customFormat="1" ht="15" customHeight="1" x14ac:dyDescent="0.15">
      <c r="A133" s="808"/>
      <c r="B133" s="809"/>
      <c r="C133" s="2667" t="s">
        <v>1909</v>
      </c>
      <c r="D133" s="2668"/>
      <c r="E133" s="2668"/>
      <c r="F133" s="2668"/>
      <c r="G133" s="2668"/>
      <c r="H133" s="2669"/>
      <c r="I133" s="1972"/>
      <c r="J133" s="1973"/>
      <c r="K133" s="1973"/>
      <c r="L133" s="1973"/>
      <c r="M133" s="1973"/>
      <c r="N133" s="1973"/>
      <c r="O133" s="1973"/>
      <c r="P133" s="1973"/>
      <c r="Q133" s="1973"/>
      <c r="R133" s="1973"/>
      <c r="S133" s="1973"/>
      <c r="T133" s="1973"/>
      <c r="U133" s="1973"/>
      <c r="V133" s="1973"/>
      <c r="W133" s="1973"/>
      <c r="X133" s="1973"/>
      <c r="Y133" s="1973"/>
      <c r="Z133" s="1973"/>
      <c r="AA133" s="1973"/>
      <c r="AB133" s="1973"/>
      <c r="AC133" s="1973"/>
      <c r="AD133" s="1973"/>
      <c r="AE133" s="1973"/>
      <c r="AF133" s="1973"/>
      <c r="AG133" s="1973"/>
      <c r="AH133" s="1973"/>
      <c r="AI133" s="1973"/>
      <c r="AJ133" s="1974"/>
      <c r="AK133" s="627"/>
      <c r="AL133" s="627"/>
      <c r="AM133" s="627"/>
      <c r="AN133" s="626"/>
      <c r="AO133" s="627"/>
      <c r="AP133" s="627"/>
      <c r="AQ133" s="627"/>
      <c r="AR133" s="627"/>
      <c r="AS133" s="627"/>
      <c r="AT133" s="627"/>
      <c r="AU133" s="627"/>
      <c r="AV133" s="627"/>
      <c r="AW133" s="627"/>
      <c r="AX133" s="627"/>
      <c r="AY133" s="627"/>
      <c r="AZ133" s="627"/>
      <c r="BA133" s="627"/>
      <c r="BB133" s="627"/>
      <c r="BC133" s="627"/>
      <c r="BD133" s="627"/>
      <c r="BE133" s="627"/>
      <c r="BF133" s="627"/>
      <c r="BG133" s="627"/>
      <c r="BH133" s="875"/>
      <c r="BI133" s="875"/>
      <c r="BJ133" s="671"/>
      <c r="BK133" s="671"/>
      <c r="BL133" s="671"/>
      <c r="BM133" s="671"/>
    </row>
    <row r="134" spans="1:65" s="877" customFormat="1" ht="15" customHeight="1" x14ac:dyDescent="0.15">
      <c r="A134" s="808"/>
      <c r="B134" s="809"/>
      <c r="C134" s="2670" t="s">
        <v>8643</v>
      </c>
      <c r="D134" s="2671"/>
      <c r="E134" s="2671"/>
      <c r="F134" s="2671"/>
      <c r="G134" s="2671"/>
      <c r="H134" s="2671"/>
      <c r="I134" s="1972"/>
      <c r="J134" s="1973"/>
      <c r="K134" s="1973"/>
      <c r="L134" s="1973"/>
      <c r="M134" s="1973"/>
      <c r="N134" s="1973"/>
      <c r="O134" s="1973"/>
      <c r="P134" s="1973"/>
      <c r="Q134" s="1973"/>
      <c r="R134" s="1973"/>
      <c r="S134" s="1973"/>
      <c r="T134" s="1973"/>
      <c r="U134" s="1973"/>
      <c r="V134" s="1973"/>
      <c r="W134" s="1973"/>
      <c r="X134" s="1973"/>
      <c r="Y134" s="1973"/>
      <c r="Z134" s="1973"/>
      <c r="AA134" s="1973"/>
      <c r="AB134" s="1973"/>
      <c r="AC134" s="1973"/>
      <c r="AD134" s="1973"/>
      <c r="AE134" s="1973"/>
      <c r="AF134" s="1973"/>
      <c r="AG134" s="1973"/>
      <c r="AH134" s="1973"/>
      <c r="AI134" s="1973"/>
      <c r="AJ134" s="1974"/>
      <c r="AK134" s="627"/>
      <c r="AL134" s="627"/>
      <c r="AM134" s="627"/>
      <c r="AN134" s="626"/>
      <c r="AO134" s="627"/>
      <c r="AP134" s="627"/>
      <c r="AQ134" s="627"/>
      <c r="AR134" s="627"/>
      <c r="AS134" s="627"/>
      <c r="AT134" s="627"/>
      <c r="AU134" s="627"/>
      <c r="AV134" s="627"/>
      <c r="AW134" s="627"/>
      <c r="AX134" s="627"/>
      <c r="AY134" s="627"/>
      <c r="AZ134" s="627"/>
      <c r="BA134" s="627"/>
      <c r="BB134" s="627"/>
      <c r="BC134" s="627"/>
      <c r="BD134" s="627"/>
      <c r="BE134" s="627"/>
      <c r="BF134" s="627"/>
      <c r="BG134" s="627"/>
      <c r="BH134" s="875"/>
      <c r="BI134" s="875"/>
      <c r="BJ134" s="671"/>
      <c r="BK134" s="671"/>
      <c r="BL134" s="671"/>
      <c r="BM134" s="671"/>
    </row>
    <row r="135" spans="1:65" s="877" customFormat="1" ht="22.5" hidden="1" customHeight="1" x14ac:dyDescent="0.15">
      <c r="A135" s="808"/>
      <c r="B135" s="809"/>
      <c r="C135" s="855" t="s">
        <v>8849</v>
      </c>
      <c r="D135" s="2673" t="s">
        <v>9082</v>
      </c>
      <c r="E135" s="2674"/>
      <c r="F135" s="2674"/>
      <c r="G135" s="2674"/>
      <c r="H135" s="2675"/>
      <c r="I135" s="811"/>
      <c r="J135" s="846"/>
      <c r="K135" s="846"/>
      <c r="L135" s="846"/>
      <c r="M135" s="846"/>
      <c r="N135" s="847"/>
      <c r="O135" s="847"/>
      <c r="P135" s="856"/>
      <c r="Q135" s="815"/>
      <c r="R135" s="816"/>
      <c r="S135" s="816"/>
      <c r="T135" s="817">
        <v>3</v>
      </c>
      <c r="U135" s="818"/>
      <c r="V135" s="2676"/>
      <c r="W135" s="2677"/>
      <c r="X135" s="2677"/>
      <c r="Y135" s="2677"/>
      <c r="Z135" s="2677"/>
      <c r="AA135" s="2678"/>
      <c r="AB135" s="1889"/>
      <c r="AC135" s="2396"/>
      <c r="AD135" s="2396"/>
      <c r="AE135" s="2396"/>
      <c r="AF135" s="2396"/>
      <c r="AG135" s="2396"/>
      <c r="AH135" s="2396"/>
      <c r="AI135" s="2396"/>
      <c r="AJ135" s="2397"/>
      <c r="AK135" s="627"/>
      <c r="AL135" s="627"/>
      <c r="AM135" s="627">
        <v>0</v>
      </c>
      <c r="AN135" s="626"/>
      <c r="AO135" s="627">
        <v>2</v>
      </c>
      <c r="AP135" s="627">
        <v>2</v>
      </c>
      <c r="AQ135" s="627"/>
      <c r="AR135" s="627"/>
      <c r="AS135" s="627"/>
      <c r="AT135" s="627"/>
      <c r="AU135" s="627"/>
      <c r="AV135" s="627"/>
      <c r="AW135" s="627"/>
      <c r="AX135" s="627"/>
      <c r="AY135" s="627"/>
      <c r="AZ135" s="627"/>
      <c r="BA135" s="627"/>
      <c r="BB135" s="627"/>
      <c r="BC135" s="627"/>
      <c r="BD135" s="627"/>
      <c r="BE135" s="627"/>
      <c r="BF135" s="627"/>
      <c r="BG135" s="627"/>
      <c r="BH135" s="875"/>
      <c r="BI135" s="875"/>
      <c r="BJ135" s="671"/>
      <c r="BK135" s="671"/>
      <c r="BL135" s="671"/>
      <c r="BM135" s="671"/>
    </row>
    <row r="136" spans="1:65" s="877" customFormat="1" ht="23.1" customHeight="1" x14ac:dyDescent="0.15">
      <c r="A136" s="808"/>
      <c r="B136" s="809"/>
      <c r="C136" s="2645" t="s">
        <v>8849</v>
      </c>
      <c r="D136" s="2648" t="s">
        <v>9028</v>
      </c>
      <c r="E136" s="2649"/>
      <c r="F136" s="2649"/>
      <c r="G136" s="2649"/>
      <c r="H136" s="2650"/>
      <c r="I136" s="819">
        <v>1</v>
      </c>
      <c r="J136" s="820" t="str">
        <f>IF(ISNA(VLOOKUP(I136, 出力変換_夜間支援等体制加算,4,FALSE)),0, VLOOKUP(I136, 出力変換_夜間支援等体制加算,4,FALSE)) &amp; ""</f>
        <v>1</v>
      </c>
      <c r="K136" s="821" t="s">
        <v>8923</v>
      </c>
      <c r="L136" s="820" t="str">
        <f>IF(ISNA(VLOOKUP(K136, 取込変換_夜間支援等体制加算,2,FALSE)),1, VLOOKUP(K136, 取込変換_夜間支援等体制加算,2,FALSE)) &amp; ""</f>
        <v>1</v>
      </c>
      <c r="M136" s="819"/>
      <c r="N136" s="819"/>
      <c r="O136" s="819"/>
      <c r="P136" s="819"/>
      <c r="Q136" s="2651" t="s">
        <v>9042</v>
      </c>
      <c r="R136" s="2652"/>
      <c r="S136" s="2652"/>
      <c r="T136" s="2652"/>
      <c r="U136" s="2653"/>
      <c r="V136" s="2518"/>
      <c r="W136" s="2519"/>
      <c r="X136" s="2519"/>
      <c r="Y136" s="2519"/>
      <c r="Z136" s="2519"/>
      <c r="AA136" s="2654"/>
      <c r="AB136" s="1889"/>
      <c r="AC136" s="2396"/>
      <c r="AD136" s="2396"/>
      <c r="AE136" s="2396"/>
      <c r="AF136" s="2396"/>
      <c r="AG136" s="2396"/>
      <c r="AH136" s="2396"/>
      <c r="AI136" s="2396"/>
      <c r="AJ136" s="2397"/>
      <c r="AK136" s="627"/>
      <c r="AL136" s="627">
        <v>2</v>
      </c>
      <c r="AM136" s="627">
        <v>0</v>
      </c>
      <c r="AN136" s="626"/>
      <c r="AO136" s="627"/>
      <c r="AP136" s="627"/>
      <c r="AQ136" s="627"/>
      <c r="AR136" s="627"/>
      <c r="AS136" s="627"/>
      <c r="AT136" s="627"/>
      <c r="AU136" s="627"/>
      <c r="AV136" s="627"/>
      <c r="AW136" s="627"/>
      <c r="AX136" s="627"/>
      <c r="AY136" s="627"/>
      <c r="AZ136" s="627"/>
      <c r="BA136" s="627"/>
      <c r="BB136" s="627"/>
      <c r="BC136" s="627"/>
      <c r="BD136" s="627"/>
      <c r="BE136" s="627"/>
      <c r="BF136" s="627"/>
      <c r="BG136" s="627"/>
      <c r="BH136" s="875"/>
      <c r="BI136" s="875"/>
      <c r="BJ136" s="671"/>
      <c r="BK136" s="671"/>
      <c r="BL136" s="671"/>
      <c r="BM136" s="671"/>
    </row>
    <row r="137" spans="1:65" s="877" customFormat="1" ht="23.1" customHeight="1" x14ac:dyDescent="0.15">
      <c r="A137" s="808"/>
      <c r="B137" s="809"/>
      <c r="C137" s="2646"/>
      <c r="D137" s="2655" t="s">
        <v>9031</v>
      </c>
      <c r="E137" s="2656"/>
      <c r="F137" s="2656"/>
      <c r="G137" s="2656"/>
      <c r="H137" s="2657"/>
      <c r="I137" s="604"/>
      <c r="J137" s="822"/>
      <c r="K137" s="606"/>
      <c r="L137" s="823"/>
      <c r="M137" s="824"/>
      <c r="N137" s="825"/>
      <c r="O137" s="671"/>
      <c r="P137" s="826" t="s">
        <v>8694</v>
      </c>
      <c r="Q137" s="2658" t="s">
        <v>9032</v>
      </c>
      <c r="R137" s="2659"/>
      <c r="S137" s="2659"/>
      <c r="T137" s="2659"/>
      <c r="U137" s="2659"/>
      <c r="V137" s="2659"/>
      <c r="W137" s="2659"/>
      <c r="X137" s="2659"/>
      <c r="Y137" s="2659"/>
      <c r="Z137" s="2659"/>
      <c r="AA137" s="2660"/>
      <c r="AB137" s="2112"/>
      <c r="AC137" s="2113"/>
      <c r="AD137" s="2113"/>
      <c r="AE137" s="2113"/>
      <c r="AF137" s="2113"/>
      <c r="AG137" s="2113"/>
      <c r="AH137" s="2113"/>
      <c r="AI137" s="2113"/>
      <c r="AJ137" s="2635"/>
      <c r="AK137" s="627"/>
      <c r="AL137" s="627"/>
      <c r="AM137" s="627">
        <v>0</v>
      </c>
      <c r="AN137" s="626"/>
      <c r="AO137" s="627"/>
      <c r="AP137" s="627"/>
      <c r="AQ137" s="627"/>
      <c r="AR137" s="627"/>
      <c r="AS137" s="627"/>
      <c r="AT137" s="627"/>
      <c r="AU137" s="627"/>
      <c r="AV137" s="627"/>
      <c r="AW137" s="627"/>
      <c r="AX137" s="627"/>
      <c r="AY137" s="627"/>
      <c r="AZ137" s="627"/>
      <c r="BA137" s="627"/>
      <c r="BB137" s="627"/>
      <c r="BC137" s="627"/>
      <c r="BD137" s="627"/>
      <c r="BE137" s="627"/>
      <c r="BF137" s="627"/>
      <c r="BG137" s="627"/>
      <c r="BH137" s="875"/>
      <c r="BI137" s="875"/>
      <c r="BJ137" s="671"/>
      <c r="BK137" s="671"/>
      <c r="BL137" s="671"/>
      <c r="BM137" s="671"/>
    </row>
    <row r="138" spans="1:65" s="877" customFormat="1" ht="22.9" customHeight="1" x14ac:dyDescent="0.15">
      <c r="A138" s="808"/>
      <c r="B138" s="809"/>
      <c r="C138" s="2646"/>
      <c r="D138" s="2661" t="s">
        <v>9033</v>
      </c>
      <c r="E138" s="2662"/>
      <c r="F138" s="2662"/>
      <c r="G138" s="2662"/>
      <c r="H138" s="2663"/>
      <c r="I138" s="819">
        <v>1</v>
      </c>
      <c r="J138" s="820" t="str">
        <f>IF(ISNA(VLOOKUP(I138, 出力変換_夜間支援等体制加算Ⅰ加配職員体制の有無_付7,4,FALSE)),0, VLOOKUP(I138, 出力変換_夜間支援等体制加算Ⅰ加配職員体制の有無_付7,4,FALSE)) &amp; ""</f>
        <v>01</v>
      </c>
      <c r="K138" s="821" t="s">
        <v>9029</v>
      </c>
      <c r="L138" s="820" t="str">
        <f>IF(ISNA(VLOOKUP(K138, 取込変換_夜間支援等体制加算Ⅰ加配職員体制の有無_付7,2,FALSE)),1, VLOOKUP(K138, 取込変換_夜間支援等体制加算Ⅰ加配職員体制の有無_付7,2,FALSE)) &amp; ""</f>
        <v>1</v>
      </c>
      <c r="M138" s="819"/>
      <c r="N138" s="819"/>
      <c r="O138" s="819"/>
      <c r="P138" s="819"/>
      <c r="Q138" s="2664"/>
      <c r="R138" s="2665"/>
      <c r="S138" s="2665"/>
      <c r="T138" s="2665"/>
      <c r="U138" s="2665"/>
      <c r="V138" s="2665"/>
      <c r="W138" s="2665"/>
      <c r="X138" s="2665"/>
      <c r="Y138" s="2665"/>
      <c r="Z138" s="2665"/>
      <c r="AA138" s="2666"/>
      <c r="AB138" s="1889"/>
      <c r="AC138" s="2396"/>
      <c r="AD138" s="2396"/>
      <c r="AE138" s="2396"/>
      <c r="AF138" s="2396"/>
      <c r="AG138" s="2396"/>
      <c r="AH138" s="2396"/>
      <c r="AI138" s="2396"/>
      <c r="AJ138" s="2397"/>
      <c r="AK138" s="627"/>
      <c r="AL138" s="627"/>
      <c r="AM138" s="627"/>
      <c r="AN138" s="626"/>
      <c r="AO138" s="627"/>
      <c r="AP138" s="627"/>
      <c r="AQ138" s="627"/>
      <c r="AR138" s="627"/>
      <c r="AS138" s="627"/>
      <c r="AT138" s="627"/>
      <c r="AU138" s="627"/>
      <c r="AV138" s="627"/>
      <c r="AW138" s="627"/>
      <c r="AX138" s="627"/>
      <c r="AY138" s="627"/>
      <c r="AZ138" s="627"/>
      <c r="BA138" s="627"/>
      <c r="BB138" s="627"/>
      <c r="BC138" s="627"/>
      <c r="BD138" s="627"/>
      <c r="BE138" s="627"/>
      <c r="BF138" s="627"/>
      <c r="BG138" s="627"/>
      <c r="BH138" s="875"/>
      <c r="BI138" s="875"/>
      <c r="BJ138" s="671"/>
      <c r="BK138" s="671"/>
      <c r="BL138" s="671"/>
      <c r="BM138" s="671"/>
    </row>
    <row r="139" spans="1:65" s="877" customFormat="1" ht="18" customHeight="1" thickBot="1" x14ac:dyDescent="0.2">
      <c r="A139" s="827"/>
      <c r="B139" s="828"/>
      <c r="C139" s="2647"/>
      <c r="D139" s="2642" t="s">
        <v>9034</v>
      </c>
      <c r="E139" s="2643"/>
      <c r="F139" s="2643"/>
      <c r="G139" s="2643"/>
      <c r="H139" s="2644"/>
      <c r="I139" s="829">
        <v>1</v>
      </c>
      <c r="J139" s="830"/>
      <c r="K139" s="830"/>
      <c r="L139" s="830"/>
      <c r="M139" s="830"/>
      <c r="N139" s="831"/>
      <c r="O139" s="831"/>
      <c r="P139" s="831"/>
      <c r="Q139" s="831"/>
      <c r="R139" s="831"/>
      <c r="S139" s="831"/>
      <c r="T139" s="832"/>
      <c r="U139" s="832"/>
      <c r="V139" s="832"/>
      <c r="W139" s="832"/>
      <c r="X139" s="832"/>
      <c r="Y139" s="832"/>
      <c r="Z139" s="832"/>
      <c r="AA139" s="832"/>
      <c r="AB139" s="832"/>
      <c r="AC139" s="832"/>
      <c r="AD139" s="832"/>
      <c r="AE139" s="832"/>
      <c r="AF139" s="832"/>
      <c r="AG139" s="832"/>
      <c r="AH139" s="832"/>
      <c r="AI139" s="832"/>
      <c r="AJ139" s="833"/>
      <c r="AK139" s="627"/>
      <c r="AL139" s="627"/>
      <c r="AM139" s="627"/>
      <c r="AN139" s="626"/>
      <c r="AO139" s="627"/>
      <c r="AP139" s="627"/>
      <c r="AQ139" s="627"/>
      <c r="AR139" s="627"/>
      <c r="AS139" s="627"/>
      <c r="AT139" s="627"/>
      <c r="AU139" s="627"/>
      <c r="AV139" s="627"/>
      <c r="AW139" s="627"/>
      <c r="AX139" s="627"/>
      <c r="AY139" s="627"/>
      <c r="AZ139" s="627"/>
      <c r="BA139" s="627"/>
      <c r="BB139" s="627"/>
      <c r="BC139" s="627"/>
      <c r="BD139" s="627"/>
      <c r="BE139" s="627"/>
      <c r="BF139" s="627"/>
      <c r="BG139" s="627"/>
      <c r="BH139" s="875"/>
      <c r="BI139" s="875"/>
      <c r="BJ139" s="671"/>
      <c r="BK139" s="671"/>
      <c r="BL139" s="671"/>
      <c r="BM139" s="671"/>
    </row>
    <row r="140" spans="1:65" s="877" customFormat="1" ht="18" hidden="1" customHeight="1" x14ac:dyDescent="0.15">
      <c r="A140" s="835" t="s">
        <v>8755</v>
      </c>
      <c r="B140" s="836"/>
      <c r="C140" s="845"/>
      <c r="D140" s="838"/>
      <c r="E140" s="839"/>
      <c r="F140" s="839"/>
      <c r="G140" s="839"/>
      <c r="H140" s="840"/>
      <c r="I140" s="841"/>
      <c r="J140" s="842"/>
      <c r="K140" s="842"/>
      <c r="L140" s="842"/>
      <c r="M140" s="842"/>
      <c r="N140" s="843"/>
      <c r="O140" s="843"/>
      <c r="P140" s="843"/>
      <c r="Q140" s="843"/>
      <c r="R140" s="843"/>
      <c r="S140" s="843"/>
      <c r="T140" s="844"/>
      <c r="U140" s="844"/>
      <c r="V140" s="844"/>
      <c r="W140" s="844"/>
      <c r="X140" s="844"/>
      <c r="Y140" s="844"/>
      <c r="Z140" s="844"/>
      <c r="AA140" s="844"/>
      <c r="AB140" s="844"/>
      <c r="AC140" s="844"/>
      <c r="AD140" s="844"/>
      <c r="AE140" s="844"/>
      <c r="AF140" s="844"/>
      <c r="AG140" s="844"/>
      <c r="AH140" s="844"/>
      <c r="AI140" s="844"/>
      <c r="AJ140" s="844"/>
      <c r="AK140" s="627"/>
      <c r="AL140" s="627"/>
      <c r="AM140" s="627"/>
      <c r="AN140" s="626"/>
      <c r="AO140" s="627"/>
      <c r="AP140" s="627"/>
      <c r="AQ140" s="627"/>
      <c r="AR140" s="627"/>
      <c r="AS140" s="627"/>
      <c r="AT140" s="627"/>
      <c r="AU140" s="627"/>
      <c r="AV140" s="627"/>
      <c r="AW140" s="627"/>
      <c r="AX140" s="627"/>
      <c r="AY140" s="627"/>
      <c r="AZ140" s="627"/>
      <c r="BA140" s="627"/>
      <c r="BB140" s="627"/>
      <c r="BC140" s="627"/>
      <c r="BD140" s="627"/>
      <c r="BE140" s="627"/>
      <c r="BF140" s="627"/>
      <c r="BG140" s="627"/>
      <c r="BH140" s="875"/>
      <c r="BI140" s="875"/>
      <c r="BJ140" s="671"/>
      <c r="BK140" s="671"/>
      <c r="BL140" s="671"/>
      <c r="BM140" s="671"/>
    </row>
    <row r="141" spans="1:65" s="877" customFormat="1" ht="18" hidden="1" customHeight="1" x14ac:dyDescent="0.15">
      <c r="A141" s="835" t="s">
        <v>8755</v>
      </c>
      <c r="B141" s="836"/>
      <c r="C141" s="845"/>
      <c r="D141" s="838"/>
      <c r="E141" s="839"/>
      <c r="F141" s="839"/>
      <c r="G141" s="839"/>
      <c r="H141" s="840"/>
      <c r="I141" s="841"/>
      <c r="J141" s="842"/>
      <c r="K141" s="842"/>
      <c r="L141" s="842"/>
      <c r="M141" s="842"/>
      <c r="N141" s="843"/>
      <c r="O141" s="843"/>
      <c r="P141" s="843"/>
      <c r="Q141" s="843"/>
      <c r="R141" s="843"/>
      <c r="S141" s="843"/>
      <c r="T141" s="844"/>
      <c r="U141" s="844"/>
      <c r="V141" s="844"/>
      <c r="W141" s="844"/>
      <c r="X141" s="844"/>
      <c r="Y141" s="844"/>
      <c r="Z141" s="844"/>
      <c r="AA141" s="844"/>
      <c r="AB141" s="844"/>
      <c r="AC141" s="844"/>
      <c r="AD141" s="844"/>
      <c r="AE141" s="844"/>
      <c r="AF141" s="844"/>
      <c r="AG141" s="844"/>
      <c r="AH141" s="844"/>
      <c r="AI141" s="844"/>
      <c r="AJ141" s="844"/>
      <c r="AK141" s="627"/>
      <c r="AL141" s="627"/>
      <c r="AM141" s="627"/>
      <c r="AN141" s="626"/>
      <c r="AO141" s="627"/>
      <c r="AP141" s="627"/>
      <c r="AQ141" s="627"/>
      <c r="AR141" s="627"/>
      <c r="AS141" s="627"/>
      <c r="AT141" s="627"/>
      <c r="AU141" s="627"/>
      <c r="AV141" s="627"/>
      <c r="AW141" s="627"/>
      <c r="AX141" s="627"/>
      <c r="AY141" s="627"/>
      <c r="AZ141" s="627"/>
      <c r="BA141" s="627"/>
      <c r="BB141" s="627"/>
      <c r="BC141" s="627"/>
      <c r="BD141" s="627"/>
      <c r="BE141" s="627"/>
      <c r="BF141" s="627"/>
      <c r="BG141" s="627"/>
      <c r="BH141" s="875"/>
      <c r="BI141" s="875"/>
      <c r="BJ141" s="671"/>
      <c r="BK141" s="671"/>
      <c r="BL141" s="671"/>
      <c r="BM141" s="671"/>
    </row>
    <row r="142" spans="1:65" s="877" customFormat="1" ht="18" hidden="1" customHeight="1" x14ac:dyDescent="0.15">
      <c r="A142" s="835" t="s">
        <v>8755</v>
      </c>
      <c r="B142" s="836"/>
      <c r="C142" s="845"/>
      <c r="D142" s="838"/>
      <c r="E142" s="839"/>
      <c r="F142" s="839"/>
      <c r="G142" s="839"/>
      <c r="H142" s="840"/>
      <c r="I142" s="841"/>
      <c r="J142" s="842"/>
      <c r="K142" s="842"/>
      <c r="L142" s="842"/>
      <c r="M142" s="842"/>
      <c r="N142" s="843"/>
      <c r="O142" s="843"/>
      <c r="P142" s="843"/>
      <c r="Q142" s="843"/>
      <c r="R142" s="843"/>
      <c r="S142" s="843"/>
      <c r="T142" s="844"/>
      <c r="U142" s="844"/>
      <c r="V142" s="844"/>
      <c r="W142" s="844"/>
      <c r="X142" s="844"/>
      <c r="Y142" s="844"/>
      <c r="Z142" s="844"/>
      <c r="AA142" s="844"/>
      <c r="AB142" s="844"/>
      <c r="AC142" s="844"/>
      <c r="AD142" s="844"/>
      <c r="AE142" s="844"/>
      <c r="AF142" s="844"/>
      <c r="AG142" s="844"/>
      <c r="AH142" s="844"/>
      <c r="AI142" s="844"/>
      <c r="AJ142" s="844"/>
      <c r="AK142" s="627"/>
      <c r="AL142" s="627"/>
      <c r="AM142" s="627"/>
      <c r="AN142" s="626"/>
      <c r="AO142" s="627"/>
      <c r="AP142" s="627"/>
      <c r="AQ142" s="627"/>
      <c r="AR142" s="627"/>
      <c r="AS142" s="627"/>
      <c r="AT142" s="627"/>
      <c r="AU142" s="627"/>
      <c r="AV142" s="627"/>
      <c r="AW142" s="627"/>
      <c r="AX142" s="627"/>
      <c r="AY142" s="627"/>
      <c r="AZ142" s="627"/>
      <c r="BA142" s="627"/>
      <c r="BB142" s="627"/>
      <c r="BC142" s="627"/>
      <c r="BD142" s="627"/>
      <c r="BE142" s="627"/>
      <c r="BF142" s="627"/>
      <c r="BG142" s="627"/>
      <c r="BH142" s="875"/>
      <c r="BI142" s="875"/>
      <c r="BJ142" s="671"/>
      <c r="BK142" s="671"/>
      <c r="BL142" s="671"/>
      <c r="BM142" s="671"/>
    </row>
    <row r="143" spans="1:65" s="877" customFormat="1" ht="18" hidden="1" customHeight="1" thickBot="1" x14ac:dyDescent="0.2">
      <c r="A143" s="835" t="s">
        <v>8755</v>
      </c>
      <c r="B143" s="836"/>
      <c r="C143" s="845"/>
      <c r="D143" s="838"/>
      <c r="E143" s="839"/>
      <c r="F143" s="839"/>
      <c r="G143" s="839"/>
      <c r="H143" s="840"/>
      <c r="I143" s="841"/>
      <c r="J143" s="842"/>
      <c r="K143" s="842"/>
      <c r="L143" s="842"/>
      <c r="M143" s="842"/>
      <c r="N143" s="843"/>
      <c r="O143" s="843"/>
      <c r="P143" s="843"/>
      <c r="Q143" s="843"/>
      <c r="R143" s="843"/>
      <c r="S143" s="843"/>
      <c r="T143" s="844"/>
      <c r="U143" s="844"/>
      <c r="V143" s="844"/>
      <c r="W143" s="844"/>
      <c r="X143" s="844"/>
      <c r="Y143" s="844"/>
      <c r="Z143" s="844"/>
      <c r="AA143" s="844"/>
      <c r="AB143" s="844"/>
      <c r="AC143" s="844"/>
      <c r="AD143" s="844"/>
      <c r="AE143" s="844"/>
      <c r="AF143" s="844"/>
      <c r="AG143" s="844"/>
      <c r="AH143" s="844"/>
      <c r="AI143" s="844"/>
      <c r="AJ143" s="844"/>
      <c r="AK143" s="627"/>
      <c r="AL143" s="627"/>
      <c r="AM143" s="627"/>
      <c r="AN143" s="626"/>
      <c r="AO143" s="627"/>
      <c r="AP143" s="627"/>
      <c r="AQ143" s="627"/>
      <c r="AR143" s="627"/>
      <c r="AS143" s="627"/>
      <c r="AT143" s="627"/>
      <c r="AU143" s="627"/>
      <c r="AV143" s="627"/>
      <c r="AW143" s="627"/>
      <c r="AX143" s="627"/>
      <c r="AY143" s="627"/>
      <c r="AZ143" s="627"/>
      <c r="BA143" s="627"/>
      <c r="BB143" s="627"/>
      <c r="BC143" s="627"/>
      <c r="BD143" s="627"/>
      <c r="BE143" s="627"/>
      <c r="BF143" s="627"/>
      <c r="BG143" s="627"/>
      <c r="BH143" s="875"/>
      <c r="BI143" s="875"/>
      <c r="BJ143" s="671"/>
      <c r="BK143" s="671"/>
      <c r="BL143" s="671"/>
      <c r="BM143" s="671"/>
    </row>
    <row r="144" spans="1:65" s="877" customFormat="1" ht="15" customHeight="1" x14ac:dyDescent="0.4">
      <c r="A144" s="2375" t="s">
        <v>9007</v>
      </c>
      <c r="B144" s="2376"/>
      <c r="C144" s="2005" t="s">
        <v>9035</v>
      </c>
      <c r="D144" s="2005"/>
      <c r="E144" s="2005"/>
      <c r="F144" s="2005"/>
      <c r="G144" s="2005"/>
      <c r="H144" s="2005"/>
      <c r="I144" s="2686"/>
      <c r="J144" s="2687"/>
      <c r="K144" s="2687"/>
      <c r="L144" s="2687"/>
      <c r="M144" s="2687"/>
      <c r="N144" s="2687"/>
      <c r="O144" s="2687"/>
      <c r="P144" s="2687"/>
      <c r="Q144" s="2687"/>
      <c r="R144" s="2687"/>
      <c r="S144" s="2687"/>
      <c r="T144" s="2687"/>
      <c r="U144" s="2687"/>
      <c r="V144" s="2687"/>
      <c r="W144" s="2687"/>
      <c r="X144" s="2687"/>
      <c r="Y144" s="2687"/>
      <c r="Z144" s="2687"/>
      <c r="AA144" s="2687"/>
      <c r="AB144" s="2687"/>
      <c r="AC144" s="2687"/>
      <c r="AD144" s="2688"/>
      <c r="AE144" s="2689" t="s">
        <v>8696</v>
      </c>
      <c r="AF144" s="2689"/>
      <c r="AG144" s="2689"/>
      <c r="AH144" s="2689"/>
      <c r="AI144" s="2690"/>
      <c r="AJ144" s="2691"/>
      <c r="AK144" s="627"/>
      <c r="AL144" s="627"/>
      <c r="AM144" s="627"/>
      <c r="AN144" s="626"/>
      <c r="AO144" s="627"/>
      <c r="AP144" s="627"/>
      <c r="AQ144" s="627"/>
      <c r="AR144" s="627"/>
      <c r="AS144" s="627"/>
      <c r="AT144" s="627"/>
      <c r="AU144" s="627"/>
      <c r="AV144" s="627"/>
      <c r="AW144" s="627"/>
      <c r="AX144" s="627"/>
      <c r="AY144" s="627"/>
      <c r="AZ144" s="627"/>
      <c r="BA144" s="627"/>
      <c r="BB144" s="627"/>
      <c r="BC144" s="627"/>
      <c r="BD144" s="627"/>
      <c r="BE144" s="627"/>
      <c r="BF144" s="627"/>
      <c r="BG144" s="627"/>
      <c r="BH144" s="875"/>
      <c r="BI144" s="875"/>
      <c r="BJ144" s="671"/>
      <c r="BK144" s="671"/>
      <c r="BL144" s="671"/>
      <c r="BM144" s="671"/>
    </row>
    <row r="145" spans="1:65" s="877" customFormat="1" ht="15" customHeight="1" x14ac:dyDescent="0.4">
      <c r="A145" s="2377"/>
      <c r="B145" s="2378"/>
      <c r="C145" s="1952" t="s">
        <v>8602</v>
      </c>
      <c r="D145" s="1952"/>
      <c r="E145" s="1952"/>
      <c r="F145" s="1952"/>
      <c r="G145" s="1952"/>
      <c r="H145" s="1952"/>
      <c r="I145" s="2692"/>
      <c r="J145" s="2693"/>
      <c r="K145" s="2693"/>
      <c r="L145" s="2693"/>
      <c r="M145" s="2693"/>
      <c r="N145" s="2693"/>
      <c r="O145" s="2693"/>
      <c r="P145" s="2693"/>
      <c r="Q145" s="2693"/>
      <c r="R145" s="2693"/>
      <c r="S145" s="2693"/>
      <c r="T145" s="2693"/>
      <c r="U145" s="2693"/>
      <c r="V145" s="2693"/>
      <c r="W145" s="2693"/>
      <c r="X145" s="2693"/>
      <c r="Y145" s="2693"/>
      <c r="Z145" s="2693"/>
      <c r="AA145" s="2693"/>
      <c r="AB145" s="2693"/>
      <c r="AC145" s="2693"/>
      <c r="AD145" s="2693"/>
      <c r="AE145" s="2693"/>
      <c r="AF145" s="2693"/>
      <c r="AG145" s="2693"/>
      <c r="AH145" s="2693"/>
      <c r="AI145" s="2693"/>
      <c r="AJ145" s="2694"/>
      <c r="AK145" s="627"/>
      <c r="AL145" s="627"/>
      <c r="AM145" s="627"/>
      <c r="AN145" s="626"/>
      <c r="AO145" s="627"/>
      <c r="AP145" s="627"/>
      <c r="AQ145" s="627"/>
      <c r="AR145" s="627"/>
      <c r="AS145" s="627"/>
      <c r="AT145" s="627"/>
      <c r="AU145" s="627"/>
      <c r="AV145" s="627"/>
      <c r="AW145" s="627"/>
      <c r="AX145" s="627"/>
      <c r="AY145" s="627"/>
      <c r="AZ145" s="627"/>
      <c r="BA145" s="627"/>
      <c r="BB145" s="627"/>
      <c r="BC145" s="627"/>
      <c r="BD145" s="627"/>
      <c r="BE145" s="627"/>
      <c r="BF145" s="627"/>
      <c r="BG145" s="627"/>
      <c r="BH145" s="875"/>
      <c r="BI145" s="875"/>
      <c r="BJ145" s="671"/>
      <c r="BK145" s="671"/>
      <c r="BL145" s="671"/>
      <c r="BM145" s="671"/>
    </row>
    <row r="146" spans="1:65" s="877" customFormat="1" ht="15" customHeight="1" x14ac:dyDescent="0.4">
      <c r="A146" s="2377"/>
      <c r="B146" s="2378"/>
      <c r="C146" s="1860" t="s">
        <v>8603</v>
      </c>
      <c r="D146" s="1860"/>
      <c r="E146" s="1860"/>
      <c r="F146" s="1860"/>
      <c r="G146" s="1860"/>
      <c r="H146" s="1860"/>
      <c r="I146" s="1956" t="s">
        <v>9067</v>
      </c>
      <c r="J146" s="1957"/>
      <c r="K146" s="1958"/>
      <c r="L146" s="1958"/>
      <c r="M146" s="1958"/>
      <c r="N146" s="1958"/>
      <c r="O146" s="1958"/>
      <c r="P146" s="1959"/>
      <c r="Q146" s="1499" t="s">
        <v>8605</v>
      </c>
      <c r="R146" s="1500"/>
      <c r="S146" s="1500"/>
      <c r="T146" s="1500"/>
      <c r="U146" s="1500"/>
      <c r="V146" s="1500"/>
      <c r="W146" s="1500"/>
      <c r="X146" s="1500"/>
      <c r="Y146" s="1500"/>
      <c r="Z146" s="1500"/>
      <c r="AA146" s="1500"/>
      <c r="AB146" s="1500"/>
      <c r="AC146" s="1500"/>
      <c r="AD146" s="1500"/>
      <c r="AE146" s="1500"/>
      <c r="AF146" s="1500"/>
      <c r="AG146" s="1500"/>
      <c r="AH146" s="1500"/>
      <c r="AI146" s="1500"/>
      <c r="AJ146" s="1501"/>
      <c r="AK146" s="627"/>
      <c r="AL146" s="627"/>
      <c r="AM146" s="627"/>
      <c r="AN146" s="626"/>
      <c r="AO146" s="627"/>
      <c r="AP146" s="627"/>
      <c r="AQ146" s="627"/>
      <c r="AR146" s="627"/>
      <c r="AS146" s="627"/>
      <c r="AT146" s="627"/>
      <c r="AU146" s="627"/>
      <c r="AV146" s="627"/>
      <c r="AW146" s="627"/>
      <c r="AX146" s="627"/>
      <c r="AY146" s="627"/>
      <c r="AZ146" s="627"/>
      <c r="BA146" s="627"/>
      <c r="BB146" s="627"/>
      <c r="BC146" s="627"/>
      <c r="BD146" s="627"/>
      <c r="BE146" s="627"/>
      <c r="BF146" s="627"/>
      <c r="BG146" s="627"/>
      <c r="BH146" s="875"/>
      <c r="BI146" s="875"/>
      <c r="BJ146" s="671"/>
      <c r="BK146" s="671"/>
      <c r="BL146" s="671"/>
      <c r="BM146" s="671"/>
    </row>
    <row r="147" spans="1:65" s="877" customFormat="1" ht="15" customHeight="1" x14ac:dyDescent="0.4">
      <c r="A147" s="2377"/>
      <c r="B147" s="2378"/>
      <c r="C147" s="1860"/>
      <c r="D147" s="1860"/>
      <c r="E147" s="1860"/>
      <c r="F147" s="1860"/>
      <c r="G147" s="1860"/>
      <c r="H147" s="1860"/>
      <c r="I147" s="2029" t="s">
        <v>7933</v>
      </c>
      <c r="J147" s="2029"/>
      <c r="K147" s="2029"/>
      <c r="L147" s="2029"/>
      <c r="M147" s="2029"/>
      <c r="N147" s="2029"/>
      <c r="O147" s="2029"/>
      <c r="P147" s="2029"/>
      <c r="Q147" s="2029"/>
      <c r="R147" s="2029"/>
      <c r="S147" s="2029"/>
      <c r="T147" s="2029"/>
      <c r="U147" s="2029"/>
      <c r="V147" s="2029"/>
      <c r="W147" s="2029"/>
      <c r="X147" s="2029"/>
      <c r="Y147" s="2029"/>
      <c r="Z147" s="2029"/>
      <c r="AA147" s="2029"/>
      <c r="AB147" s="2029"/>
      <c r="AC147" s="2029"/>
      <c r="AD147" s="2029"/>
      <c r="AE147" s="2029"/>
      <c r="AF147" s="2029"/>
      <c r="AG147" s="2029"/>
      <c r="AH147" s="2029"/>
      <c r="AI147" s="2029"/>
      <c r="AJ147" s="2030"/>
      <c r="AK147" s="627"/>
      <c r="AL147" s="627"/>
      <c r="AM147" s="627"/>
      <c r="AN147" s="626"/>
      <c r="AO147" s="627"/>
      <c r="AP147" s="627"/>
      <c r="AQ147" s="627"/>
      <c r="AR147" s="627"/>
      <c r="AS147" s="627"/>
      <c r="AT147" s="627"/>
      <c r="AU147" s="627"/>
      <c r="AV147" s="627"/>
      <c r="AW147" s="627"/>
      <c r="AX147" s="627"/>
      <c r="AY147" s="627"/>
      <c r="AZ147" s="627"/>
      <c r="BA147" s="627"/>
      <c r="BB147" s="627"/>
      <c r="BC147" s="627"/>
      <c r="BD147" s="627"/>
      <c r="BE147" s="627"/>
      <c r="BF147" s="627"/>
      <c r="BG147" s="627"/>
      <c r="BH147" s="875"/>
      <c r="BI147" s="875"/>
      <c r="BJ147" s="671"/>
      <c r="BK147" s="671"/>
      <c r="BL147" s="671"/>
      <c r="BM147" s="671"/>
    </row>
    <row r="148" spans="1:65" s="877" customFormat="1" ht="15" customHeight="1" x14ac:dyDescent="0.4">
      <c r="A148" s="2377"/>
      <c r="B148" s="2378"/>
      <c r="C148" s="1860"/>
      <c r="D148" s="1860"/>
      <c r="E148" s="1860"/>
      <c r="F148" s="1860"/>
      <c r="G148" s="1860"/>
      <c r="H148" s="1860"/>
      <c r="I148" s="1963" t="s">
        <v>7933</v>
      </c>
      <c r="J148" s="1963"/>
      <c r="K148" s="1963"/>
      <c r="L148" s="1963"/>
      <c r="M148" s="1963"/>
      <c r="N148" s="1963"/>
      <c r="O148" s="1963"/>
      <c r="P148" s="1963"/>
      <c r="Q148" s="1963"/>
      <c r="R148" s="1963"/>
      <c r="S148" s="1963"/>
      <c r="T148" s="1963"/>
      <c r="U148" s="1963"/>
      <c r="V148" s="1963"/>
      <c r="W148" s="1963"/>
      <c r="X148" s="1963"/>
      <c r="Y148" s="1963"/>
      <c r="Z148" s="1963"/>
      <c r="AA148" s="1963"/>
      <c r="AB148" s="1963"/>
      <c r="AC148" s="1963"/>
      <c r="AD148" s="1963"/>
      <c r="AE148" s="1963"/>
      <c r="AF148" s="1963"/>
      <c r="AG148" s="1963"/>
      <c r="AH148" s="1963"/>
      <c r="AI148" s="1963"/>
      <c r="AJ148" s="1964"/>
      <c r="AK148" s="627"/>
      <c r="AL148" s="627"/>
      <c r="AM148" s="627"/>
      <c r="AN148" s="626"/>
      <c r="AO148" s="627"/>
      <c r="AP148" s="627"/>
      <c r="AQ148" s="627"/>
      <c r="AR148" s="627"/>
      <c r="AS148" s="627"/>
      <c r="AT148" s="627"/>
      <c r="AU148" s="627"/>
      <c r="AV148" s="627"/>
      <c r="AW148" s="627"/>
      <c r="AX148" s="627"/>
      <c r="AY148" s="627"/>
      <c r="AZ148" s="627"/>
      <c r="BA148" s="627"/>
      <c r="BB148" s="627"/>
      <c r="BC148" s="627"/>
      <c r="BD148" s="627"/>
      <c r="BE148" s="627"/>
      <c r="BF148" s="627"/>
      <c r="BG148" s="627"/>
      <c r="BH148" s="875"/>
      <c r="BI148" s="875"/>
      <c r="BJ148" s="671"/>
      <c r="BK148" s="671"/>
      <c r="BL148" s="671"/>
      <c r="BM148" s="671"/>
    </row>
    <row r="149" spans="1:65" s="877" customFormat="1" ht="15" customHeight="1" x14ac:dyDescent="0.4">
      <c r="A149" s="2377"/>
      <c r="B149" s="2378"/>
      <c r="C149" s="1860" t="s">
        <v>9048</v>
      </c>
      <c r="D149" s="1860"/>
      <c r="E149" s="1860"/>
      <c r="F149" s="1860"/>
      <c r="G149" s="1860"/>
      <c r="H149" s="1860"/>
      <c r="I149" s="2705">
        <v>1</v>
      </c>
      <c r="J149" s="2706"/>
      <c r="K149" s="2706"/>
      <c r="L149" s="2706"/>
      <c r="M149" s="2706"/>
      <c r="N149" s="2706"/>
      <c r="O149" s="2706"/>
      <c r="P149" s="2706"/>
      <c r="Q149" s="2706"/>
      <c r="R149" s="2706"/>
      <c r="S149" s="2706"/>
      <c r="T149" s="2706"/>
      <c r="U149" s="2706"/>
      <c r="V149" s="2706"/>
      <c r="W149" s="2706"/>
      <c r="X149" s="2706"/>
      <c r="Y149" s="2706"/>
      <c r="Z149" s="2706"/>
      <c r="AA149" s="2706"/>
      <c r="AB149" s="2706"/>
      <c r="AC149" s="2706"/>
      <c r="AD149" s="2706"/>
      <c r="AE149" s="2706"/>
      <c r="AF149" s="2706"/>
      <c r="AG149" s="2706"/>
      <c r="AH149" s="2706"/>
      <c r="AI149" s="2706"/>
      <c r="AJ149" s="2707"/>
      <c r="AK149" s="627"/>
      <c r="AL149" s="627"/>
      <c r="AM149" s="627"/>
      <c r="AN149" s="626"/>
      <c r="AO149" s="627"/>
      <c r="AP149" s="627"/>
      <c r="AQ149" s="627"/>
      <c r="AR149" s="627"/>
      <c r="AS149" s="627"/>
      <c r="AT149" s="627"/>
      <c r="AU149" s="627"/>
      <c r="AV149" s="627"/>
      <c r="AW149" s="627"/>
      <c r="AX149" s="627"/>
      <c r="AY149" s="627"/>
      <c r="AZ149" s="627"/>
      <c r="BA149" s="627"/>
      <c r="BB149" s="627"/>
      <c r="BC149" s="627"/>
      <c r="BD149" s="627"/>
      <c r="BE149" s="627"/>
      <c r="BF149" s="627"/>
      <c r="BG149" s="627"/>
      <c r="BH149" s="875"/>
      <c r="BI149" s="875"/>
      <c r="BJ149" s="671"/>
      <c r="BK149" s="671"/>
      <c r="BL149" s="671"/>
      <c r="BM149" s="671"/>
    </row>
    <row r="150" spans="1:65" s="877" customFormat="1" ht="15" customHeight="1" x14ac:dyDescent="0.4">
      <c r="A150" s="2377"/>
      <c r="B150" s="2378"/>
      <c r="C150" s="1860" t="s">
        <v>8606</v>
      </c>
      <c r="D150" s="1860"/>
      <c r="E150" s="1860"/>
      <c r="F150" s="1860"/>
      <c r="G150" s="1860"/>
      <c r="H150" s="1860"/>
      <c r="I150" s="1860" t="s">
        <v>9074</v>
      </c>
      <c r="J150" s="1860"/>
      <c r="K150" s="1860"/>
      <c r="L150" s="1860"/>
      <c r="M150" s="1911" t="s">
        <v>7933</v>
      </c>
      <c r="N150" s="1911"/>
      <c r="O150" s="1911"/>
      <c r="P150" s="1911"/>
      <c r="Q150" s="1911"/>
      <c r="R150" s="1911"/>
      <c r="S150" s="1911"/>
      <c r="T150" s="1911"/>
      <c r="U150" s="1911"/>
      <c r="V150" s="1911"/>
      <c r="W150" s="1860" t="s">
        <v>8607</v>
      </c>
      <c r="X150" s="1860"/>
      <c r="Y150" s="1860"/>
      <c r="Z150" s="1860"/>
      <c r="AA150" s="1918" t="s">
        <v>7933</v>
      </c>
      <c r="AB150" s="2018"/>
      <c r="AC150" s="2018"/>
      <c r="AD150" s="2018"/>
      <c r="AE150" s="2018"/>
      <c r="AF150" s="2018"/>
      <c r="AG150" s="2018"/>
      <c r="AH150" s="2018"/>
      <c r="AI150" s="2018"/>
      <c r="AJ150" s="2019"/>
      <c r="AK150" s="627"/>
      <c r="AL150" s="627"/>
      <c r="AM150" s="627"/>
      <c r="AN150" s="626"/>
      <c r="AO150" s="627"/>
      <c r="AP150" s="627"/>
      <c r="AQ150" s="627"/>
      <c r="AR150" s="627"/>
      <c r="AS150" s="627"/>
      <c r="AT150" s="627"/>
      <c r="AU150" s="627"/>
      <c r="AV150" s="627"/>
      <c r="AW150" s="627"/>
      <c r="AX150" s="627"/>
      <c r="AY150" s="627"/>
      <c r="AZ150" s="627"/>
      <c r="BA150" s="627"/>
      <c r="BB150" s="627"/>
      <c r="BC150" s="627"/>
      <c r="BD150" s="627"/>
      <c r="BE150" s="627"/>
      <c r="BF150" s="627"/>
      <c r="BG150" s="627"/>
      <c r="BH150" s="875"/>
      <c r="BI150" s="875"/>
      <c r="BJ150" s="671"/>
      <c r="BK150" s="671"/>
      <c r="BL150" s="671"/>
      <c r="BM150" s="671"/>
    </row>
    <row r="151" spans="1:65" s="877" customFormat="1" ht="15" customHeight="1" x14ac:dyDescent="0.4">
      <c r="A151" s="2377"/>
      <c r="B151" s="2378"/>
      <c r="C151" s="2667" t="s">
        <v>9009</v>
      </c>
      <c r="D151" s="2668"/>
      <c r="E151" s="2668"/>
      <c r="F151" s="2668"/>
      <c r="G151" s="2668"/>
      <c r="H151" s="2669"/>
      <c r="I151" s="2695"/>
      <c r="J151" s="2696"/>
      <c r="K151" s="2696"/>
      <c r="L151" s="2696"/>
      <c r="M151" s="2696"/>
      <c r="N151" s="2696"/>
      <c r="O151" s="2696"/>
      <c r="P151" s="2696"/>
      <c r="Q151" s="2696"/>
      <c r="R151" s="2696"/>
      <c r="S151" s="2696"/>
      <c r="T151" s="2696"/>
      <c r="U151" s="2696"/>
      <c r="V151" s="2696"/>
      <c r="W151" s="2696"/>
      <c r="X151" s="2696"/>
      <c r="Y151" s="2696"/>
      <c r="Z151" s="2696"/>
      <c r="AA151" s="2696"/>
      <c r="AB151" s="2696"/>
      <c r="AC151" s="2696"/>
      <c r="AD151" s="2696"/>
      <c r="AE151" s="2696"/>
      <c r="AF151" s="2696"/>
      <c r="AG151" s="2696"/>
      <c r="AH151" s="2696"/>
      <c r="AI151" s="2696"/>
      <c r="AJ151" s="2697"/>
      <c r="AK151" s="627"/>
      <c r="AL151" s="627"/>
      <c r="AM151" s="627"/>
      <c r="AN151" s="626"/>
      <c r="AO151" s="627"/>
      <c r="AP151" s="627"/>
      <c r="AQ151" s="627"/>
      <c r="AR151" s="627"/>
      <c r="AS151" s="627"/>
      <c r="AT151" s="627"/>
      <c r="AU151" s="627"/>
      <c r="AV151" s="627"/>
      <c r="AW151" s="627"/>
      <c r="AX151" s="627"/>
      <c r="AY151" s="627"/>
      <c r="AZ151" s="627"/>
      <c r="BA151" s="627"/>
      <c r="BB151" s="627"/>
      <c r="BC151" s="627"/>
      <c r="BD151" s="627"/>
      <c r="BE151" s="627"/>
      <c r="BF151" s="627"/>
      <c r="BG151" s="627"/>
      <c r="BH151" s="875"/>
      <c r="BI151" s="875"/>
      <c r="BJ151" s="671"/>
      <c r="BK151" s="671"/>
      <c r="BL151" s="671"/>
      <c r="BM151" s="671"/>
    </row>
    <row r="152" spans="1:65" s="877" customFormat="1" ht="18" customHeight="1" x14ac:dyDescent="0.4">
      <c r="A152" s="2377"/>
      <c r="B152" s="2378"/>
      <c r="C152" s="2667" t="s">
        <v>9010</v>
      </c>
      <c r="D152" s="2668"/>
      <c r="E152" s="2668"/>
      <c r="F152" s="2668"/>
      <c r="G152" s="2668"/>
      <c r="H152" s="2669"/>
      <c r="I152" s="2167">
        <v>4</v>
      </c>
      <c r="J152" s="2168"/>
      <c r="K152" s="2168"/>
      <c r="L152" s="2168"/>
      <c r="M152" s="2168"/>
      <c r="N152" s="2168"/>
      <c r="O152" s="2168"/>
      <c r="P152" s="2168"/>
      <c r="Q152" s="2168"/>
      <c r="R152" s="2168"/>
      <c r="S152" s="2168"/>
      <c r="T152" s="2168"/>
      <c r="U152" s="2168"/>
      <c r="V152" s="2168"/>
      <c r="W152" s="2168"/>
      <c r="X152" s="2168"/>
      <c r="Y152" s="2168"/>
      <c r="Z152" s="2671" t="s">
        <v>9011</v>
      </c>
      <c r="AA152" s="2671"/>
      <c r="AB152" s="2671"/>
      <c r="AC152" s="2671"/>
      <c r="AD152" s="2671"/>
      <c r="AE152" s="2695"/>
      <c r="AF152" s="2696"/>
      <c r="AG152" s="2696"/>
      <c r="AH152" s="2696"/>
      <c r="AI152" s="2696"/>
      <c r="AJ152" s="2697"/>
      <c r="AK152" s="627"/>
      <c r="AL152" s="627"/>
      <c r="AM152" s="627"/>
      <c r="AN152" s="626"/>
      <c r="AO152" s="627"/>
      <c r="AP152" s="627"/>
      <c r="AQ152" s="627"/>
      <c r="AR152" s="627"/>
      <c r="AS152" s="627"/>
      <c r="AT152" s="627"/>
      <c r="AU152" s="627"/>
      <c r="AV152" s="627"/>
      <c r="AW152" s="627"/>
      <c r="AX152" s="627"/>
      <c r="AY152" s="627"/>
      <c r="AZ152" s="627"/>
      <c r="BA152" s="627"/>
      <c r="BB152" s="627"/>
      <c r="BC152" s="627"/>
      <c r="BD152" s="627"/>
      <c r="BE152" s="627"/>
      <c r="BF152" s="627"/>
      <c r="BG152" s="627"/>
      <c r="BH152" s="875"/>
      <c r="BI152" s="875"/>
      <c r="BJ152" s="671"/>
      <c r="BK152" s="671"/>
      <c r="BL152" s="671"/>
      <c r="BM152" s="671"/>
    </row>
    <row r="153" spans="1:65" s="877" customFormat="1" ht="15" customHeight="1" x14ac:dyDescent="0.4">
      <c r="A153" s="2377"/>
      <c r="B153" s="2378"/>
      <c r="C153" s="2667" t="s">
        <v>9012</v>
      </c>
      <c r="D153" s="2668"/>
      <c r="E153" s="2668"/>
      <c r="F153" s="2668"/>
      <c r="G153" s="2668"/>
      <c r="H153" s="2669"/>
      <c r="I153" s="2695"/>
      <c r="J153" s="2696"/>
      <c r="K153" s="2696"/>
      <c r="L153" s="2696"/>
      <c r="M153" s="2696"/>
      <c r="N153" s="2696"/>
      <c r="O153" s="2696"/>
      <c r="P153" s="2696"/>
      <c r="Q153" s="2696"/>
      <c r="R153" s="2696"/>
      <c r="S153" s="2696"/>
      <c r="T153" s="2696"/>
      <c r="U153" s="2696"/>
      <c r="V153" s="2696"/>
      <c r="W153" s="2696"/>
      <c r="X153" s="2696"/>
      <c r="Y153" s="2696"/>
      <c r="Z153" s="2696"/>
      <c r="AA153" s="2696"/>
      <c r="AB153" s="2696"/>
      <c r="AC153" s="2696"/>
      <c r="AD153" s="2696"/>
      <c r="AE153" s="2696"/>
      <c r="AF153" s="2696"/>
      <c r="AG153" s="2696"/>
      <c r="AH153" s="2696"/>
      <c r="AI153" s="2696"/>
      <c r="AJ153" s="2697"/>
      <c r="AK153" s="627"/>
      <c r="AL153" s="627"/>
      <c r="AM153" s="627"/>
      <c r="AN153" s="626"/>
      <c r="AO153" s="627"/>
      <c r="AP153" s="627"/>
      <c r="AQ153" s="627"/>
      <c r="AR153" s="627"/>
      <c r="AS153" s="627"/>
      <c r="AT153" s="627"/>
      <c r="AU153" s="627"/>
      <c r="AV153" s="627"/>
      <c r="AW153" s="627"/>
      <c r="AX153" s="627"/>
      <c r="AY153" s="627"/>
      <c r="AZ153" s="627"/>
      <c r="BA153" s="627"/>
      <c r="BB153" s="627"/>
      <c r="BC153" s="627"/>
      <c r="BD153" s="627"/>
      <c r="BE153" s="627"/>
      <c r="BF153" s="627"/>
      <c r="BG153" s="627"/>
      <c r="BH153" s="875"/>
      <c r="BI153" s="875"/>
      <c r="BJ153" s="671"/>
      <c r="BK153" s="671"/>
      <c r="BL153" s="671"/>
      <c r="BM153" s="671"/>
    </row>
    <row r="154" spans="1:65" s="877" customFormat="1" ht="15" customHeight="1" x14ac:dyDescent="0.4">
      <c r="A154" s="2377"/>
      <c r="B154" s="2378"/>
      <c r="C154" s="2698" t="s">
        <v>9013</v>
      </c>
      <c r="D154" s="2668"/>
      <c r="E154" s="2668"/>
      <c r="F154" s="2668"/>
      <c r="G154" s="2668"/>
      <c r="H154" s="2669"/>
      <c r="I154" s="1884" t="s">
        <v>9014</v>
      </c>
      <c r="J154" s="1909"/>
      <c r="K154" s="2685"/>
      <c r="L154" s="2685"/>
      <c r="M154" s="2685"/>
      <c r="N154" s="2685"/>
      <c r="O154" s="2685"/>
      <c r="P154" s="1916" t="s">
        <v>9015</v>
      </c>
      <c r="Q154" s="2681"/>
      <c r="R154" s="1884" t="s">
        <v>9016</v>
      </c>
      <c r="S154" s="1909"/>
      <c r="T154" s="2685"/>
      <c r="U154" s="2685"/>
      <c r="V154" s="2685"/>
      <c r="W154" s="2685"/>
      <c r="X154" s="2685"/>
      <c r="Y154" s="1916" t="s">
        <v>9015</v>
      </c>
      <c r="Z154" s="1916"/>
      <c r="AA154" s="2702" t="s">
        <v>9017</v>
      </c>
      <c r="AB154" s="2703"/>
      <c r="AC154" s="2704"/>
      <c r="AD154" s="2685"/>
      <c r="AE154" s="2685"/>
      <c r="AF154" s="2685"/>
      <c r="AG154" s="2685"/>
      <c r="AH154" s="2685"/>
      <c r="AI154" s="1916" t="s">
        <v>9015</v>
      </c>
      <c r="AJ154" s="1917"/>
      <c r="AK154" s="627"/>
      <c r="AL154" s="627"/>
      <c r="AM154" s="627"/>
      <c r="AN154" s="626"/>
      <c r="AO154" s="627"/>
      <c r="AP154" s="627"/>
      <c r="AQ154" s="627"/>
      <c r="AR154" s="627"/>
      <c r="AS154" s="627"/>
      <c r="AT154" s="627"/>
      <c r="AU154" s="627"/>
      <c r="AV154" s="627"/>
      <c r="AW154" s="627"/>
      <c r="AX154" s="627"/>
      <c r="AY154" s="627"/>
      <c r="AZ154" s="627"/>
      <c r="BA154" s="627"/>
      <c r="BB154" s="627"/>
      <c r="BC154" s="627"/>
      <c r="BD154" s="627"/>
      <c r="BE154" s="627"/>
      <c r="BF154" s="627"/>
      <c r="BG154" s="627"/>
      <c r="BH154" s="875"/>
      <c r="BI154" s="875"/>
      <c r="BJ154" s="671"/>
      <c r="BK154" s="671"/>
      <c r="BL154" s="671"/>
      <c r="BM154" s="671"/>
    </row>
    <row r="155" spans="1:65" s="877" customFormat="1" ht="27" customHeight="1" x14ac:dyDescent="0.4">
      <c r="A155" s="2377"/>
      <c r="B155" s="2378"/>
      <c r="C155" s="2699"/>
      <c r="D155" s="2700"/>
      <c r="E155" s="2700"/>
      <c r="F155" s="2700"/>
      <c r="G155" s="2700"/>
      <c r="H155" s="2701"/>
      <c r="I155" s="1884" t="s">
        <v>9018</v>
      </c>
      <c r="J155" s="1981"/>
      <c r="K155" s="1981"/>
      <c r="L155" s="1909"/>
      <c r="M155" s="2685"/>
      <c r="N155" s="2685"/>
      <c r="O155" s="2685"/>
      <c r="P155" s="1916" t="s">
        <v>9019</v>
      </c>
      <c r="Q155" s="2681"/>
      <c r="R155" s="1884" t="s">
        <v>9020</v>
      </c>
      <c r="S155" s="1981"/>
      <c r="T155" s="1981"/>
      <c r="U155" s="1981"/>
      <c r="V155" s="1981"/>
      <c r="W155" s="1981"/>
      <c r="X155" s="1909"/>
      <c r="Y155" s="1972"/>
      <c r="Z155" s="1973"/>
      <c r="AA155" s="1973"/>
      <c r="AB155" s="1973"/>
      <c r="AC155" s="1973"/>
      <c r="AD155" s="1973"/>
      <c r="AE155" s="1973"/>
      <c r="AF155" s="1973"/>
      <c r="AG155" s="1973"/>
      <c r="AH155" s="1973"/>
      <c r="AI155" s="1973"/>
      <c r="AJ155" s="1974"/>
      <c r="AK155" s="627"/>
      <c r="AL155" s="627"/>
      <c r="AM155" s="627"/>
      <c r="AN155" s="626"/>
      <c r="AO155" s="627"/>
      <c r="AP155" s="627"/>
      <c r="AQ155" s="627"/>
      <c r="AR155" s="627"/>
      <c r="AS155" s="627"/>
      <c r="AT155" s="627"/>
      <c r="AU155" s="627"/>
      <c r="AV155" s="627"/>
      <c r="AW155" s="627"/>
      <c r="AX155" s="627"/>
      <c r="AY155" s="627"/>
      <c r="AZ155" s="627"/>
      <c r="BA155" s="627"/>
      <c r="BB155" s="627"/>
      <c r="BC155" s="627"/>
      <c r="BD155" s="627"/>
      <c r="BE155" s="627"/>
      <c r="BF155" s="627"/>
      <c r="BG155" s="627"/>
      <c r="BH155" s="875"/>
      <c r="BI155" s="875"/>
      <c r="BJ155" s="671"/>
      <c r="BK155" s="671"/>
      <c r="BL155" s="671"/>
      <c r="BM155" s="671"/>
    </row>
    <row r="156" spans="1:65" s="877" customFormat="1" ht="15" customHeight="1" x14ac:dyDescent="0.4">
      <c r="A156" s="2377"/>
      <c r="B156" s="2378"/>
      <c r="C156" s="2670" t="s">
        <v>9021</v>
      </c>
      <c r="D156" s="2671"/>
      <c r="E156" s="2671"/>
      <c r="F156" s="2671"/>
      <c r="G156" s="2671"/>
      <c r="H156" s="2672"/>
      <c r="I156" s="1919"/>
      <c r="J156" s="1920"/>
      <c r="K156" s="1920"/>
      <c r="L156" s="1920"/>
      <c r="M156" s="1920"/>
      <c r="N156" s="1920"/>
      <c r="O156" s="1920"/>
      <c r="P156" s="1916" t="s">
        <v>8694</v>
      </c>
      <c r="Q156" s="2681"/>
      <c r="R156" s="2682"/>
      <c r="S156" s="2683"/>
      <c r="T156" s="2683"/>
      <c r="U156" s="2683"/>
      <c r="V156" s="2683"/>
      <c r="W156" s="2683"/>
      <c r="X156" s="2683"/>
      <c r="Y156" s="2683"/>
      <c r="Z156" s="2683"/>
      <c r="AA156" s="2683"/>
      <c r="AB156" s="2683"/>
      <c r="AC156" s="2683"/>
      <c r="AD156" s="2683"/>
      <c r="AE156" s="2683"/>
      <c r="AF156" s="2683"/>
      <c r="AG156" s="2683"/>
      <c r="AH156" s="2683"/>
      <c r="AI156" s="2683"/>
      <c r="AJ156" s="2684"/>
      <c r="AK156" s="627"/>
      <c r="AL156" s="627"/>
      <c r="AM156" s="627"/>
      <c r="AN156" s="626"/>
      <c r="AO156" s="627"/>
      <c r="AP156" s="627"/>
      <c r="AQ156" s="627"/>
      <c r="AR156" s="627"/>
      <c r="AS156" s="627"/>
      <c r="AT156" s="627"/>
      <c r="AU156" s="627"/>
      <c r="AV156" s="627"/>
      <c r="AW156" s="627"/>
      <c r="AX156" s="627"/>
      <c r="AY156" s="627"/>
      <c r="AZ156" s="627"/>
      <c r="BA156" s="627"/>
      <c r="BB156" s="627"/>
      <c r="BC156" s="627"/>
      <c r="BD156" s="627"/>
      <c r="BE156" s="627"/>
      <c r="BF156" s="627"/>
      <c r="BG156" s="627"/>
      <c r="BH156" s="875"/>
      <c r="BI156" s="875"/>
      <c r="BJ156" s="671"/>
      <c r="BK156" s="671"/>
      <c r="BL156" s="671"/>
      <c r="BM156" s="671"/>
    </row>
    <row r="157" spans="1:65" s="877" customFormat="1" ht="15" customHeight="1" x14ac:dyDescent="0.4">
      <c r="A157" s="2377"/>
      <c r="B157" s="2378"/>
      <c r="C157" s="2670" t="s">
        <v>9022</v>
      </c>
      <c r="D157" s="2671"/>
      <c r="E157" s="2671"/>
      <c r="F157" s="2671"/>
      <c r="G157" s="2671"/>
      <c r="H157" s="2672"/>
      <c r="I157" s="1919"/>
      <c r="J157" s="1920"/>
      <c r="K157" s="1920"/>
      <c r="L157" s="1920"/>
      <c r="M157" s="1920"/>
      <c r="N157" s="1920"/>
      <c r="O157" s="1920"/>
      <c r="P157" s="1916" t="s">
        <v>9023</v>
      </c>
      <c r="Q157" s="2681"/>
      <c r="R157" s="1884" t="s">
        <v>9024</v>
      </c>
      <c r="S157" s="1981"/>
      <c r="T157" s="1981"/>
      <c r="U157" s="1981"/>
      <c r="V157" s="1981"/>
      <c r="W157" s="1909"/>
      <c r="X157" s="1919"/>
      <c r="Y157" s="1920"/>
      <c r="Z157" s="1920"/>
      <c r="AA157" s="1920"/>
      <c r="AB157" s="1920"/>
      <c r="AC157" s="1920"/>
      <c r="AD157" s="1920"/>
      <c r="AE157" s="1916" t="s">
        <v>9023</v>
      </c>
      <c r="AF157" s="1916"/>
      <c r="AG157" s="1916"/>
      <c r="AH157" s="1916"/>
      <c r="AI157" s="1916"/>
      <c r="AJ157" s="1917"/>
      <c r="AK157" s="627"/>
      <c r="AL157" s="627"/>
      <c r="AM157" s="627"/>
      <c r="AN157" s="626"/>
      <c r="AO157" s="627"/>
      <c r="AP157" s="627"/>
      <c r="AQ157" s="627"/>
      <c r="AR157" s="627"/>
      <c r="AS157" s="627"/>
      <c r="AT157" s="627"/>
      <c r="AU157" s="627"/>
      <c r="AV157" s="627"/>
      <c r="AW157" s="627"/>
      <c r="AX157" s="627"/>
      <c r="AY157" s="627"/>
      <c r="AZ157" s="627"/>
      <c r="BA157" s="627"/>
      <c r="BB157" s="627"/>
      <c r="BC157" s="627"/>
      <c r="BD157" s="627"/>
      <c r="BE157" s="627"/>
      <c r="BF157" s="627"/>
      <c r="BG157" s="627"/>
      <c r="BH157" s="875"/>
      <c r="BI157" s="875"/>
      <c r="BJ157" s="671"/>
      <c r="BK157" s="671"/>
      <c r="BL157" s="671"/>
      <c r="BM157" s="671"/>
    </row>
    <row r="158" spans="1:65" s="877" customFormat="1" ht="15" customHeight="1" x14ac:dyDescent="0.15">
      <c r="A158" s="2679" t="str">
        <f>DBCS(A131+1)</f>
        <v>３１</v>
      </c>
      <c r="B158" s="2680"/>
      <c r="C158" s="2670" t="s">
        <v>9025</v>
      </c>
      <c r="D158" s="2671"/>
      <c r="E158" s="2671"/>
      <c r="F158" s="2671"/>
      <c r="G158" s="2671"/>
      <c r="H158" s="2671"/>
      <c r="I158" s="2671"/>
      <c r="J158" s="2671"/>
      <c r="K158" s="2671"/>
      <c r="L158" s="2671"/>
      <c r="M158" s="2671"/>
      <c r="N158" s="2671"/>
      <c r="O158" s="2671"/>
      <c r="P158" s="2671"/>
      <c r="Q158" s="2672"/>
      <c r="R158" s="1920"/>
      <c r="S158" s="1920"/>
      <c r="T158" s="1920"/>
      <c r="U158" s="1920"/>
      <c r="V158" s="1920"/>
      <c r="W158" s="1920"/>
      <c r="X158" s="1920"/>
      <c r="Y158" s="1920"/>
      <c r="Z158" s="1920"/>
      <c r="AA158" s="1920"/>
      <c r="AB158" s="1920"/>
      <c r="AC158" s="1920"/>
      <c r="AD158" s="1920"/>
      <c r="AE158" s="1916" t="s">
        <v>9045</v>
      </c>
      <c r="AF158" s="1916"/>
      <c r="AG158" s="1916"/>
      <c r="AH158" s="1916"/>
      <c r="AI158" s="1916"/>
      <c r="AJ158" s="1917"/>
      <c r="AK158" s="627"/>
      <c r="AL158" s="627"/>
      <c r="AM158" s="627"/>
      <c r="AN158" s="626"/>
      <c r="AO158" s="627"/>
      <c r="AP158" s="627"/>
      <c r="AQ158" s="627"/>
      <c r="AR158" s="627"/>
      <c r="AS158" s="627"/>
      <c r="AT158" s="627"/>
      <c r="AU158" s="627"/>
      <c r="AV158" s="627"/>
      <c r="AW158" s="627"/>
      <c r="AX158" s="627"/>
      <c r="AY158" s="627"/>
      <c r="AZ158" s="627"/>
      <c r="BA158" s="627"/>
      <c r="BB158" s="627"/>
      <c r="BC158" s="627"/>
      <c r="BD158" s="627"/>
      <c r="BE158" s="627"/>
      <c r="BF158" s="627"/>
      <c r="BG158" s="627"/>
      <c r="BH158" s="875"/>
      <c r="BI158" s="875"/>
      <c r="BJ158" s="671"/>
      <c r="BK158" s="671"/>
      <c r="BL158" s="671"/>
      <c r="BM158" s="671"/>
    </row>
    <row r="159" spans="1:65" s="877" customFormat="1" ht="18" customHeight="1" x14ac:dyDescent="0.15">
      <c r="A159" s="808"/>
      <c r="B159" s="809"/>
      <c r="C159" s="2670" t="s">
        <v>8641</v>
      </c>
      <c r="D159" s="2671"/>
      <c r="E159" s="2671"/>
      <c r="F159" s="2671"/>
      <c r="G159" s="2671"/>
      <c r="H159" s="2672"/>
      <c r="I159" s="1982"/>
      <c r="J159" s="1983"/>
      <c r="K159" s="1983"/>
      <c r="L159" s="1983"/>
      <c r="M159" s="1983"/>
      <c r="N159" s="1983"/>
      <c r="O159" s="1983"/>
      <c r="P159" s="1983"/>
      <c r="Q159" s="1983"/>
      <c r="R159" s="1983"/>
      <c r="S159" s="1983"/>
      <c r="T159" s="1983"/>
      <c r="U159" s="1983"/>
      <c r="V159" s="1983"/>
      <c r="W159" s="1983"/>
      <c r="X159" s="1983"/>
      <c r="Y159" s="1983"/>
      <c r="Z159" s="1983"/>
      <c r="AA159" s="1983"/>
      <c r="AB159" s="1983"/>
      <c r="AC159" s="1983"/>
      <c r="AD159" s="1983"/>
      <c r="AE159" s="1983"/>
      <c r="AF159" s="1983"/>
      <c r="AG159" s="1983"/>
      <c r="AH159" s="1983"/>
      <c r="AI159" s="1983"/>
      <c r="AJ159" s="1984"/>
      <c r="AK159" s="627"/>
      <c r="AL159" s="626" t="b">
        <v>0</v>
      </c>
      <c r="AM159" s="626" t="b">
        <v>0</v>
      </c>
      <c r="AN159" s="626" t="b">
        <v>0</v>
      </c>
      <c r="AO159" s="627"/>
      <c r="AP159" s="627"/>
      <c r="AQ159" s="627"/>
      <c r="AR159" s="627"/>
      <c r="AS159" s="627"/>
      <c r="AT159" s="627"/>
      <c r="AU159" s="627"/>
      <c r="AV159" s="627"/>
      <c r="AW159" s="627"/>
      <c r="AX159" s="627"/>
      <c r="AY159" s="627"/>
      <c r="AZ159" s="627"/>
      <c r="BA159" s="627"/>
      <c r="BB159" s="627"/>
      <c r="BC159" s="627"/>
      <c r="BD159" s="627"/>
      <c r="BE159" s="627"/>
      <c r="BF159" s="627"/>
      <c r="BG159" s="627"/>
      <c r="BH159" s="875"/>
      <c r="BI159" s="875"/>
      <c r="BJ159" s="671"/>
      <c r="BK159" s="671"/>
      <c r="BL159" s="671"/>
      <c r="BM159" s="671"/>
    </row>
    <row r="160" spans="1:65" s="877" customFormat="1" ht="15" customHeight="1" x14ac:dyDescent="0.15">
      <c r="A160" s="808"/>
      <c r="B160" s="809"/>
      <c r="C160" s="2667" t="s">
        <v>1909</v>
      </c>
      <c r="D160" s="2668"/>
      <c r="E160" s="2668"/>
      <c r="F160" s="2668"/>
      <c r="G160" s="2668"/>
      <c r="H160" s="2669"/>
      <c r="I160" s="1972"/>
      <c r="J160" s="1973"/>
      <c r="K160" s="1973"/>
      <c r="L160" s="1973"/>
      <c r="M160" s="1973"/>
      <c r="N160" s="1973"/>
      <c r="O160" s="1973"/>
      <c r="P160" s="1973"/>
      <c r="Q160" s="1973"/>
      <c r="R160" s="1973"/>
      <c r="S160" s="1973"/>
      <c r="T160" s="1973"/>
      <c r="U160" s="1973"/>
      <c r="V160" s="1973"/>
      <c r="W160" s="1973"/>
      <c r="X160" s="1973"/>
      <c r="Y160" s="1973"/>
      <c r="Z160" s="1973"/>
      <c r="AA160" s="1973"/>
      <c r="AB160" s="1973"/>
      <c r="AC160" s="1973"/>
      <c r="AD160" s="1973"/>
      <c r="AE160" s="1973"/>
      <c r="AF160" s="1973"/>
      <c r="AG160" s="1973"/>
      <c r="AH160" s="1973"/>
      <c r="AI160" s="1973"/>
      <c r="AJ160" s="1974"/>
      <c r="AK160" s="627"/>
      <c r="AL160" s="627"/>
      <c r="AM160" s="627"/>
      <c r="AN160" s="626"/>
      <c r="AO160" s="627"/>
      <c r="AP160" s="627"/>
      <c r="AQ160" s="627"/>
      <c r="AR160" s="627"/>
      <c r="AS160" s="627"/>
      <c r="AT160" s="627"/>
      <c r="AU160" s="627"/>
      <c r="AV160" s="627"/>
      <c r="AW160" s="627"/>
      <c r="AX160" s="627"/>
      <c r="AY160" s="627"/>
      <c r="AZ160" s="627"/>
      <c r="BA160" s="627"/>
      <c r="BB160" s="627"/>
      <c r="BC160" s="627"/>
      <c r="BD160" s="627"/>
      <c r="BE160" s="627"/>
      <c r="BF160" s="627"/>
      <c r="BG160" s="627"/>
      <c r="BH160" s="875"/>
      <c r="BI160" s="875"/>
      <c r="BJ160" s="671"/>
      <c r="BK160" s="671"/>
      <c r="BL160" s="671"/>
      <c r="BM160" s="671"/>
    </row>
    <row r="161" spans="1:65" s="877" customFormat="1" ht="15" customHeight="1" x14ac:dyDescent="0.15">
      <c r="A161" s="808"/>
      <c r="B161" s="809"/>
      <c r="C161" s="2670" t="s">
        <v>8643</v>
      </c>
      <c r="D161" s="2671"/>
      <c r="E161" s="2671"/>
      <c r="F161" s="2671"/>
      <c r="G161" s="2671"/>
      <c r="H161" s="2672"/>
      <c r="I161" s="1972"/>
      <c r="J161" s="1973"/>
      <c r="K161" s="1973"/>
      <c r="L161" s="1973"/>
      <c r="M161" s="1973"/>
      <c r="N161" s="1973"/>
      <c r="O161" s="1973"/>
      <c r="P161" s="1973"/>
      <c r="Q161" s="1973"/>
      <c r="R161" s="1973"/>
      <c r="S161" s="1973"/>
      <c r="T161" s="1973"/>
      <c r="U161" s="1973"/>
      <c r="V161" s="1973"/>
      <c r="W161" s="1973"/>
      <c r="X161" s="1973"/>
      <c r="Y161" s="1973"/>
      <c r="Z161" s="1973"/>
      <c r="AA161" s="1973"/>
      <c r="AB161" s="1973"/>
      <c r="AC161" s="1973"/>
      <c r="AD161" s="1973"/>
      <c r="AE161" s="1973"/>
      <c r="AF161" s="1973"/>
      <c r="AG161" s="1973"/>
      <c r="AH161" s="1973"/>
      <c r="AI161" s="1973"/>
      <c r="AJ161" s="1974"/>
      <c r="AK161" s="627"/>
      <c r="AL161" s="627"/>
      <c r="AM161" s="627"/>
      <c r="AN161" s="626"/>
      <c r="AO161" s="627"/>
      <c r="AP161" s="627"/>
      <c r="AQ161" s="627"/>
      <c r="AR161" s="627"/>
      <c r="AS161" s="627"/>
      <c r="AT161" s="627"/>
      <c r="AU161" s="627"/>
      <c r="AV161" s="627"/>
      <c r="AW161" s="627"/>
      <c r="AX161" s="627"/>
      <c r="AY161" s="627"/>
      <c r="AZ161" s="627"/>
      <c r="BA161" s="627"/>
      <c r="BB161" s="627"/>
      <c r="BC161" s="627"/>
      <c r="BD161" s="627"/>
      <c r="BE161" s="627"/>
      <c r="BF161" s="627"/>
      <c r="BG161" s="627"/>
      <c r="BH161" s="875"/>
      <c r="BI161" s="875"/>
      <c r="BJ161" s="671"/>
      <c r="BK161" s="671"/>
      <c r="BL161" s="671"/>
      <c r="BM161" s="671"/>
    </row>
    <row r="162" spans="1:65" s="877" customFormat="1" ht="22.5" hidden="1" customHeight="1" x14ac:dyDescent="0.15">
      <c r="A162" s="808"/>
      <c r="B162" s="809"/>
      <c r="C162" s="855" t="s">
        <v>8849</v>
      </c>
      <c r="D162" s="2673" t="s">
        <v>9086</v>
      </c>
      <c r="E162" s="2674"/>
      <c r="F162" s="2674"/>
      <c r="G162" s="2674"/>
      <c r="H162" s="2675"/>
      <c r="I162" s="811"/>
      <c r="J162" s="846"/>
      <c r="K162" s="846"/>
      <c r="L162" s="846"/>
      <c r="M162" s="846"/>
      <c r="N162" s="847"/>
      <c r="O162" s="847"/>
      <c r="P162" s="856"/>
      <c r="Q162" s="815"/>
      <c r="R162" s="816"/>
      <c r="S162" s="816"/>
      <c r="T162" s="817">
        <v>3</v>
      </c>
      <c r="U162" s="818"/>
      <c r="V162" s="2676"/>
      <c r="W162" s="2677"/>
      <c r="X162" s="2677"/>
      <c r="Y162" s="2677"/>
      <c r="Z162" s="2677"/>
      <c r="AA162" s="2678"/>
      <c r="AB162" s="1889"/>
      <c r="AC162" s="2396"/>
      <c r="AD162" s="2396"/>
      <c r="AE162" s="2396"/>
      <c r="AF162" s="2396"/>
      <c r="AG162" s="2396"/>
      <c r="AH162" s="2396"/>
      <c r="AI162" s="2396"/>
      <c r="AJ162" s="2397"/>
      <c r="AK162" s="627"/>
      <c r="AL162" s="627"/>
      <c r="AM162" s="627">
        <v>0</v>
      </c>
      <c r="AN162" s="626"/>
      <c r="AO162" s="627">
        <v>2</v>
      </c>
      <c r="AP162" s="627">
        <v>2</v>
      </c>
      <c r="AQ162" s="627"/>
      <c r="AR162" s="627"/>
      <c r="AS162" s="627"/>
      <c r="AT162" s="627"/>
      <c r="AU162" s="627"/>
      <c r="AV162" s="627"/>
      <c r="AW162" s="627"/>
      <c r="AX162" s="627"/>
      <c r="AY162" s="627"/>
      <c r="AZ162" s="627"/>
      <c r="BA162" s="627"/>
      <c r="BB162" s="627"/>
      <c r="BC162" s="627"/>
      <c r="BD162" s="627"/>
      <c r="BE162" s="627"/>
      <c r="BF162" s="627"/>
      <c r="BG162" s="627"/>
      <c r="BH162" s="875"/>
      <c r="BI162" s="875"/>
      <c r="BJ162" s="671"/>
      <c r="BK162" s="671"/>
      <c r="BL162" s="671"/>
      <c r="BM162" s="671"/>
    </row>
    <row r="163" spans="1:65" s="877" customFormat="1" ht="23.1" customHeight="1" x14ac:dyDescent="0.15">
      <c r="A163" s="808"/>
      <c r="B163" s="809"/>
      <c r="C163" s="2645" t="s">
        <v>8849</v>
      </c>
      <c r="D163" s="2648" t="s">
        <v>9028</v>
      </c>
      <c r="E163" s="2649"/>
      <c r="F163" s="2649"/>
      <c r="G163" s="2649"/>
      <c r="H163" s="2650"/>
      <c r="I163" s="819">
        <v>1</v>
      </c>
      <c r="J163" s="820" t="str">
        <f>IF(ISNA(VLOOKUP(I163, 出力変換_夜間支援等体制加算,4,FALSE)),0, VLOOKUP(I163, 出力変換_夜間支援等体制加算,4,FALSE)) &amp; ""</f>
        <v>1</v>
      </c>
      <c r="K163" s="821" t="s">
        <v>9043</v>
      </c>
      <c r="L163" s="820" t="str">
        <f>IF(ISNA(VLOOKUP(K163, 取込変換_夜間支援等体制加算,2,FALSE)),1, VLOOKUP(K163, 取込変換_夜間支援等体制加算,2,FALSE)) &amp; ""</f>
        <v>1</v>
      </c>
      <c r="M163" s="819"/>
      <c r="N163" s="819"/>
      <c r="O163" s="819"/>
      <c r="P163" s="819"/>
      <c r="Q163" s="2651" t="s">
        <v>9056</v>
      </c>
      <c r="R163" s="2652"/>
      <c r="S163" s="2652"/>
      <c r="T163" s="2652"/>
      <c r="U163" s="2653"/>
      <c r="V163" s="2518"/>
      <c r="W163" s="2519"/>
      <c r="X163" s="2519"/>
      <c r="Y163" s="2519"/>
      <c r="Z163" s="2519"/>
      <c r="AA163" s="2654"/>
      <c r="AB163" s="1889"/>
      <c r="AC163" s="2396"/>
      <c r="AD163" s="2396"/>
      <c r="AE163" s="2396"/>
      <c r="AF163" s="2396"/>
      <c r="AG163" s="2396"/>
      <c r="AH163" s="2396"/>
      <c r="AI163" s="2396"/>
      <c r="AJ163" s="2397"/>
      <c r="AK163" s="627"/>
      <c r="AL163" s="627">
        <v>2</v>
      </c>
      <c r="AM163" s="627">
        <v>0</v>
      </c>
      <c r="AN163" s="626"/>
      <c r="AO163" s="627"/>
      <c r="AP163" s="627"/>
      <c r="AQ163" s="627"/>
      <c r="AR163" s="627"/>
      <c r="AS163" s="627"/>
      <c r="AT163" s="627"/>
      <c r="AU163" s="627"/>
      <c r="AV163" s="627"/>
      <c r="AW163" s="627"/>
      <c r="AX163" s="627"/>
      <c r="AY163" s="627"/>
      <c r="AZ163" s="627"/>
      <c r="BA163" s="627"/>
      <c r="BB163" s="627"/>
      <c r="BC163" s="627"/>
      <c r="BD163" s="627"/>
      <c r="BE163" s="627"/>
      <c r="BF163" s="627"/>
      <c r="BG163" s="627"/>
      <c r="BH163" s="875"/>
      <c r="BI163" s="875"/>
      <c r="BJ163" s="671"/>
      <c r="BK163" s="671"/>
      <c r="BL163" s="671"/>
      <c r="BM163" s="671"/>
    </row>
    <row r="164" spans="1:65" s="877" customFormat="1" ht="23.1" customHeight="1" x14ac:dyDescent="0.15">
      <c r="A164" s="808"/>
      <c r="B164" s="809"/>
      <c r="C164" s="2646"/>
      <c r="D164" s="2655" t="s">
        <v>9031</v>
      </c>
      <c r="E164" s="2656"/>
      <c r="F164" s="2656"/>
      <c r="G164" s="2656"/>
      <c r="H164" s="2657"/>
      <c r="I164" s="604"/>
      <c r="J164" s="822"/>
      <c r="K164" s="606"/>
      <c r="L164" s="823"/>
      <c r="M164" s="824"/>
      <c r="N164" s="825"/>
      <c r="O164" s="671"/>
      <c r="P164" s="826" t="s">
        <v>8694</v>
      </c>
      <c r="Q164" s="2658" t="s">
        <v>9032</v>
      </c>
      <c r="R164" s="2659"/>
      <c r="S164" s="2659"/>
      <c r="T164" s="2659"/>
      <c r="U164" s="2659"/>
      <c r="V164" s="2659"/>
      <c r="W164" s="2659"/>
      <c r="X164" s="2659"/>
      <c r="Y164" s="2659"/>
      <c r="Z164" s="2659"/>
      <c r="AA164" s="2660"/>
      <c r="AB164" s="2112"/>
      <c r="AC164" s="2113"/>
      <c r="AD164" s="2113"/>
      <c r="AE164" s="2113"/>
      <c r="AF164" s="2113"/>
      <c r="AG164" s="2113"/>
      <c r="AH164" s="2113"/>
      <c r="AI164" s="2113"/>
      <c r="AJ164" s="2635"/>
      <c r="AK164" s="627"/>
      <c r="AL164" s="627"/>
      <c r="AM164" s="627">
        <v>0</v>
      </c>
      <c r="AN164" s="626"/>
      <c r="AO164" s="627"/>
      <c r="AP164" s="627"/>
      <c r="AQ164" s="627"/>
      <c r="AR164" s="627"/>
      <c r="AS164" s="627"/>
      <c r="AT164" s="627"/>
      <c r="AU164" s="627"/>
      <c r="AV164" s="627"/>
      <c r="AW164" s="627"/>
      <c r="AX164" s="627"/>
      <c r="AY164" s="627"/>
      <c r="AZ164" s="627"/>
      <c r="BA164" s="627"/>
      <c r="BB164" s="627"/>
      <c r="BC164" s="627"/>
      <c r="BD164" s="627"/>
      <c r="BE164" s="627"/>
      <c r="BF164" s="627"/>
      <c r="BG164" s="627"/>
      <c r="BH164" s="875"/>
      <c r="BI164" s="875"/>
      <c r="BJ164" s="671"/>
      <c r="BK164" s="671"/>
      <c r="BL164" s="671"/>
      <c r="BM164" s="671"/>
    </row>
    <row r="165" spans="1:65" s="877" customFormat="1" ht="22.9" customHeight="1" x14ac:dyDescent="0.15">
      <c r="A165" s="808"/>
      <c r="B165" s="809"/>
      <c r="C165" s="2646"/>
      <c r="D165" s="2661" t="s">
        <v>9033</v>
      </c>
      <c r="E165" s="2662"/>
      <c r="F165" s="2662"/>
      <c r="G165" s="2662"/>
      <c r="H165" s="2663"/>
      <c r="I165" s="819">
        <v>1</v>
      </c>
      <c r="J165" s="820" t="str">
        <f>IF(ISNA(VLOOKUP(I165, 出力変換_夜間支援等体制加算Ⅰ加配職員体制の有無_付7,4,FALSE)),0, VLOOKUP(I165, 出力変換_夜間支援等体制加算Ⅰ加配職員体制の有無_付7,4,FALSE)) &amp; ""</f>
        <v>01</v>
      </c>
      <c r="K165" s="821" t="s">
        <v>9029</v>
      </c>
      <c r="L165" s="820" t="str">
        <f>IF(ISNA(VLOOKUP(K165, 取込変換_夜間支援等体制加算Ⅰ加配職員体制の有無_付7,2,FALSE)),1, VLOOKUP(K165, 取込変換_夜間支援等体制加算Ⅰ加配職員体制の有無_付7,2,FALSE)) &amp; ""</f>
        <v>1</v>
      </c>
      <c r="M165" s="819"/>
      <c r="N165" s="819"/>
      <c r="O165" s="819"/>
      <c r="P165" s="819"/>
      <c r="Q165" s="2664"/>
      <c r="R165" s="2665"/>
      <c r="S165" s="2665"/>
      <c r="T165" s="2665"/>
      <c r="U165" s="2665"/>
      <c r="V165" s="2665"/>
      <c r="W165" s="2665"/>
      <c r="X165" s="2665"/>
      <c r="Y165" s="2665"/>
      <c r="Z165" s="2665"/>
      <c r="AA165" s="2666"/>
      <c r="AB165" s="1889"/>
      <c r="AC165" s="2396"/>
      <c r="AD165" s="2396"/>
      <c r="AE165" s="2396"/>
      <c r="AF165" s="2396"/>
      <c r="AG165" s="2396"/>
      <c r="AH165" s="2396"/>
      <c r="AI165" s="2396"/>
      <c r="AJ165" s="2397"/>
      <c r="AK165" s="627"/>
      <c r="AL165" s="627"/>
      <c r="AM165" s="627"/>
      <c r="AN165" s="626"/>
      <c r="AO165" s="627"/>
      <c r="AP165" s="627"/>
      <c r="AQ165" s="627"/>
      <c r="AR165" s="627"/>
      <c r="AS165" s="627"/>
      <c r="AT165" s="627"/>
      <c r="AU165" s="627"/>
      <c r="AV165" s="627"/>
      <c r="AW165" s="627"/>
      <c r="AX165" s="627"/>
      <c r="AY165" s="627"/>
      <c r="AZ165" s="627"/>
      <c r="BA165" s="627"/>
      <c r="BB165" s="627"/>
      <c r="BC165" s="627"/>
      <c r="BD165" s="627"/>
      <c r="BE165" s="627"/>
      <c r="BF165" s="627"/>
      <c r="BG165" s="627"/>
      <c r="BH165" s="875"/>
      <c r="BI165" s="875"/>
      <c r="BJ165" s="671"/>
      <c r="BK165" s="671"/>
      <c r="BL165" s="671"/>
      <c r="BM165" s="671"/>
    </row>
    <row r="166" spans="1:65" s="877" customFormat="1" ht="18" customHeight="1" thickBot="1" x14ac:dyDescent="0.2">
      <c r="A166" s="827"/>
      <c r="B166" s="828"/>
      <c r="C166" s="2647"/>
      <c r="D166" s="2642" t="s">
        <v>9034</v>
      </c>
      <c r="E166" s="2643"/>
      <c r="F166" s="2643"/>
      <c r="G166" s="2643"/>
      <c r="H166" s="2644"/>
      <c r="I166" s="829">
        <v>1</v>
      </c>
      <c r="J166" s="830"/>
      <c r="K166" s="830"/>
      <c r="L166" s="830"/>
      <c r="M166" s="830"/>
      <c r="N166" s="831"/>
      <c r="O166" s="831"/>
      <c r="P166" s="831"/>
      <c r="Q166" s="831"/>
      <c r="R166" s="831"/>
      <c r="S166" s="831"/>
      <c r="T166" s="832"/>
      <c r="U166" s="832"/>
      <c r="V166" s="832"/>
      <c r="W166" s="832"/>
      <c r="X166" s="832"/>
      <c r="Y166" s="832"/>
      <c r="Z166" s="832"/>
      <c r="AA166" s="832"/>
      <c r="AB166" s="832"/>
      <c r="AC166" s="832"/>
      <c r="AD166" s="832"/>
      <c r="AE166" s="832"/>
      <c r="AF166" s="832"/>
      <c r="AG166" s="832"/>
      <c r="AH166" s="832"/>
      <c r="AI166" s="832"/>
      <c r="AJ166" s="833"/>
      <c r="AK166" s="627"/>
      <c r="AL166" s="627"/>
      <c r="AM166" s="627"/>
      <c r="AN166" s="626"/>
      <c r="AO166" s="627"/>
      <c r="AP166" s="627"/>
      <c r="AQ166" s="627"/>
      <c r="AR166" s="627"/>
      <c r="AS166" s="627"/>
      <c r="AT166" s="627"/>
      <c r="AU166" s="627"/>
      <c r="AV166" s="627"/>
      <c r="AW166" s="627"/>
      <c r="AX166" s="627"/>
      <c r="AY166" s="627"/>
      <c r="AZ166" s="627"/>
      <c r="BA166" s="627"/>
      <c r="BB166" s="627"/>
      <c r="BC166" s="627"/>
      <c r="BD166" s="627"/>
      <c r="BE166" s="627"/>
      <c r="BF166" s="627"/>
      <c r="BG166" s="627"/>
      <c r="BH166" s="875"/>
      <c r="BI166" s="875"/>
      <c r="BJ166" s="671"/>
      <c r="BK166" s="671"/>
      <c r="BL166" s="671"/>
      <c r="BM166" s="671"/>
    </row>
    <row r="167" spans="1:65" s="877" customFormat="1" ht="18" hidden="1" customHeight="1" x14ac:dyDescent="0.15">
      <c r="A167" s="851" t="s">
        <v>8755</v>
      </c>
      <c r="B167" s="851"/>
      <c r="C167" s="852"/>
      <c r="D167" s="839"/>
      <c r="E167" s="839"/>
      <c r="F167" s="839"/>
      <c r="G167" s="839"/>
      <c r="H167" s="839"/>
      <c r="I167" s="841"/>
      <c r="J167" s="842"/>
      <c r="K167" s="842"/>
      <c r="L167" s="842"/>
      <c r="M167" s="842"/>
      <c r="N167" s="843"/>
      <c r="O167" s="843"/>
      <c r="P167" s="843"/>
      <c r="Q167" s="843"/>
      <c r="R167" s="843"/>
      <c r="S167" s="843"/>
      <c r="T167" s="844"/>
      <c r="U167" s="844"/>
      <c r="V167" s="844"/>
      <c r="W167" s="844"/>
      <c r="X167" s="844"/>
      <c r="Y167" s="844"/>
      <c r="Z167" s="844"/>
      <c r="AA167" s="844"/>
      <c r="AB167" s="844"/>
      <c r="AC167" s="844"/>
      <c r="AD167" s="844"/>
      <c r="AE167" s="844"/>
      <c r="AF167" s="844"/>
      <c r="AG167" s="844"/>
      <c r="AH167" s="844"/>
      <c r="AI167" s="844"/>
      <c r="AJ167" s="844"/>
      <c r="AK167" s="627"/>
      <c r="AL167" s="627"/>
      <c r="AM167" s="627"/>
      <c r="AN167" s="626"/>
      <c r="AO167" s="627"/>
      <c r="AP167" s="627"/>
      <c r="AQ167" s="627"/>
      <c r="AR167" s="627"/>
      <c r="AS167" s="627"/>
      <c r="AT167" s="627"/>
      <c r="AU167" s="627"/>
      <c r="AV167" s="627"/>
      <c r="AW167" s="627"/>
      <c r="AX167" s="627"/>
      <c r="AY167" s="627"/>
      <c r="AZ167" s="627"/>
      <c r="BA167" s="627"/>
      <c r="BB167" s="627"/>
      <c r="BC167" s="627"/>
      <c r="BD167" s="627"/>
      <c r="BE167" s="627"/>
      <c r="BF167" s="627"/>
      <c r="BG167" s="627"/>
      <c r="BH167" s="875"/>
      <c r="BI167" s="875"/>
      <c r="BJ167" s="671"/>
      <c r="BK167" s="671"/>
      <c r="BL167" s="671"/>
      <c r="BM167" s="671"/>
    </row>
    <row r="168" spans="1:65" s="877" customFormat="1" ht="18" hidden="1" customHeight="1" x14ac:dyDescent="0.15">
      <c r="A168" s="851" t="s">
        <v>8755</v>
      </c>
      <c r="B168" s="851"/>
      <c r="C168" s="852"/>
      <c r="D168" s="839"/>
      <c r="E168" s="839"/>
      <c r="F168" s="839"/>
      <c r="G168" s="839"/>
      <c r="H168" s="839"/>
      <c r="I168" s="841"/>
      <c r="J168" s="842"/>
      <c r="K168" s="842"/>
      <c r="L168" s="842"/>
      <c r="M168" s="842"/>
      <c r="N168" s="843"/>
      <c r="O168" s="843"/>
      <c r="P168" s="843"/>
      <c r="Q168" s="843"/>
      <c r="R168" s="843"/>
      <c r="S168" s="843"/>
      <c r="T168" s="844"/>
      <c r="U168" s="844"/>
      <c r="V168" s="844"/>
      <c r="W168" s="844"/>
      <c r="X168" s="844"/>
      <c r="Y168" s="844"/>
      <c r="Z168" s="844"/>
      <c r="AA168" s="844"/>
      <c r="AB168" s="844"/>
      <c r="AC168" s="844"/>
      <c r="AD168" s="844"/>
      <c r="AE168" s="844"/>
      <c r="AF168" s="844"/>
      <c r="AG168" s="844"/>
      <c r="AH168" s="844"/>
      <c r="AI168" s="844"/>
      <c r="AJ168" s="844"/>
      <c r="AK168" s="627"/>
      <c r="AL168" s="627"/>
      <c r="AM168" s="627"/>
      <c r="AN168" s="626"/>
      <c r="AO168" s="627"/>
      <c r="AP168" s="627"/>
      <c r="AQ168" s="627"/>
      <c r="AR168" s="627"/>
      <c r="AS168" s="627"/>
      <c r="AT168" s="627"/>
      <c r="AU168" s="627"/>
      <c r="AV168" s="627"/>
      <c r="AW168" s="627"/>
      <c r="AX168" s="627"/>
      <c r="AY168" s="627"/>
      <c r="AZ168" s="627"/>
      <c r="BA168" s="627"/>
      <c r="BB168" s="627"/>
      <c r="BC168" s="627"/>
      <c r="BD168" s="627"/>
      <c r="BE168" s="627"/>
      <c r="BF168" s="627"/>
      <c r="BG168" s="627"/>
      <c r="BH168" s="875"/>
      <c r="BI168" s="875"/>
      <c r="BJ168" s="671"/>
      <c r="BK168" s="671"/>
      <c r="BL168" s="671"/>
      <c r="BM168" s="671"/>
    </row>
    <row r="169" spans="1:65" s="877" customFormat="1" ht="18" hidden="1" customHeight="1" x14ac:dyDescent="0.15">
      <c r="A169" s="851" t="s">
        <v>8755</v>
      </c>
      <c r="B169" s="851"/>
      <c r="C169" s="852"/>
      <c r="D169" s="839"/>
      <c r="E169" s="839"/>
      <c r="F169" s="839"/>
      <c r="G169" s="839"/>
      <c r="H169" s="839"/>
      <c r="I169" s="841"/>
      <c r="J169" s="842"/>
      <c r="K169" s="842"/>
      <c r="L169" s="842"/>
      <c r="M169" s="842"/>
      <c r="N169" s="843"/>
      <c r="O169" s="843"/>
      <c r="P169" s="843"/>
      <c r="Q169" s="843"/>
      <c r="R169" s="843"/>
      <c r="S169" s="843"/>
      <c r="T169" s="844"/>
      <c r="U169" s="844"/>
      <c r="V169" s="844"/>
      <c r="W169" s="844"/>
      <c r="X169" s="844"/>
      <c r="Y169" s="844"/>
      <c r="Z169" s="844"/>
      <c r="AA169" s="844"/>
      <c r="AB169" s="844"/>
      <c r="AC169" s="844"/>
      <c r="AD169" s="844"/>
      <c r="AE169" s="844"/>
      <c r="AF169" s="844"/>
      <c r="AG169" s="844"/>
      <c r="AH169" s="844"/>
      <c r="AI169" s="844"/>
      <c r="AJ169" s="844"/>
      <c r="AK169" s="627"/>
      <c r="AL169" s="627"/>
      <c r="AM169" s="627"/>
      <c r="AN169" s="626"/>
      <c r="AO169" s="627"/>
      <c r="AP169" s="627"/>
      <c r="AQ169" s="627"/>
      <c r="AR169" s="627"/>
      <c r="AS169" s="627"/>
      <c r="AT169" s="627"/>
      <c r="AU169" s="627"/>
      <c r="AV169" s="627"/>
      <c r="AW169" s="627"/>
      <c r="AX169" s="627"/>
      <c r="AY169" s="627"/>
      <c r="AZ169" s="627"/>
      <c r="BA169" s="627"/>
      <c r="BB169" s="627"/>
      <c r="BC169" s="627"/>
      <c r="BD169" s="627"/>
      <c r="BE169" s="627"/>
      <c r="BF169" s="627"/>
      <c r="BG169" s="627"/>
      <c r="BH169" s="875"/>
      <c r="BI169" s="875"/>
      <c r="BJ169" s="671"/>
      <c r="BK169" s="671"/>
      <c r="BL169" s="671"/>
      <c r="BM169" s="671"/>
    </row>
    <row r="170" spans="1:65" s="877" customFormat="1" ht="18" hidden="1" customHeight="1" x14ac:dyDescent="0.15">
      <c r="A170" s="851" t="s">
        <v>8755</v>
      </c>
      <c r="B170" s="851"/>
      <c r="C170" s="852"/>
      <c r="D170" s="839"/>
      <c r="E170" s="839"/>
      <c r="F170" s="839"/>
      <c r="G170" s="839"/>
      <c r="H170" s="839"/>
      <c r="I170" s="841"/>
      <c r="J170" s="842"/>
      <c r="K170" s="842"/>
      <c r="L170" s="842"/>
      <c r="M170" s="842"/>
      <c r="N170" s="843"/>
      <c r="O170" s="843"/>
      <c r="P170" s="843"/>
      <c r="Q170" s="843"/>
      <c r="R170" s="843"/>
      <c r="S170" s="843"/>
      <c r="T170" s="844"/>
      <c r="U170" s="844"/>
      <c r="V170" s="844"/>
      <c r="W170" s="844"/>
      <c r="X170" s="844"/>
      <c r="Y170" s="844"/>
      <c r="Z170" s="844"/>
      <c r="AA170" s="844"/>
      <c r="AB170" s="844"/>
      <c r="AC170" s="844"/>
      <c r="AD170" s="844"/>
      <c r="AE170" s="844"/>
      <c r="AF170" s="844"/>
      <c r="AG170" s="844"/>
      <c r="AH170" s="844"/>
      <c r="AI170" s="844"/>
      <c r="AJ170" s="844"/>
      <c r="AK170" s="627"/>
      <c r="AL170" s="627"/>
      <c r="AM170" s="627"/>
      <c r="AN170" s="626"/>
      <c r="AO170" s="627"/>
      <c r="AP170" s="627"/>
      <c r="AQ170" s="627"/>
      <c r="AR170" s="627"/>
      <c r="AS170" s="627"/>
      <c r="AT170" s="627"/>
      <c r="AU170" s="627"/>
      <c r="AV170" s="627"/>
      <c r="AW170" s="627"/>
      <c r="AX170" s="627"/>
      <c r="AY170" s="627"/>
      <c r="AZ170" s="627"/>
      <c r="BA170" s="627"/>
      <c r="BB170" s="627"/>
      <c r="BC170" s="627"/>
      <c r="BD170" s="627"/>
      <c r="BE170" s="627"/>
      <c r="BF170" s="627"/>
      <c r="BG170" s="627"/>
      <c r="BH170" s="875"/>
      <c r="BI170" s="875"/>
      <c r="BJ170" s="671"/>
      <c r="BK170" s="671"/>
      <c r="BL170" s="671"/>
      <c r="BM170" s="671"/>
    </row>
    <row r="171" spans="1:65" s="668" customFormat="1" ht="15" customHeight="1" x14ac:dyDescent="0.4">
      <c r="A171" s="878" t="s">
        <v>9003</v>
      </c>
      <c r="B171" s="805"/>
      <c r="C171" s="805"/>
      <c r="D171" s="805"/>
      <c r="E171" s="805"/>
      <c r="F171" s="805"/>
      <c r="G171" s="805"/>
      <c r="H171" s="805"/>
      <c r="I171" s="805"/>
      <c r="J171" s="805"/>
      <c r="K171" s="805"/>
      <c r="L171" s="805"/>
      <c r="M171" s="805"/>
      <c r="N171" s="805"/>
      <c r="O171" s="805"/>
      <c r="P171" s="805"/>
      <c r="Q171" s="805"/>
      <c r="R171" s="805"/>
      <c r="S171" s="805"/>
      <c r="T171" s="805"/>
      <c r="U171" s="805"/>
      <c r="V171" s="805"/>
      <c r="W171" s="805"/>
      <c r="X171" s="805"/>
      <c r="Y171" s="805"/>
      <c r="Z171" s="805"/>
      <c r="AA171" s="805"/>
      <c r="AB171" s="805"/>
      <c r="AC171" s="805"/>
      <c r="AD171" s="805"/>
      <c r="AE171" s="805"/>
      <c r="AF171" s="805"/>
      <c r="AG171" s="2843" t="s">
        <v>9100</v>
      </c>
      <c r="AH171" s="2843"/>
      <c r="AI171" s="2843"/>
      <c r="AJ171" s="2843"/>
      <c r="AK171" s="666"/>
      <c r="AL171" s="666"/>
      <c r="AM171" s="666"/>
      <c r="AN171" s="665"/>
      <c r="AO171" s="666"/>
      <c r="AP171" s="666"/>
      <c r="AQ171" s="666"/>
      <c r="AR171" s="666"/>
      <c r="AS171" s="666"/>
      <c r="AT171" s="666"/>
      <c r="AU171" s="666"/>
      <c r="AV171" s="666"/>
      <c r="AW171" s="666"/>
      <c r="AX171" s="666"/>
      <c r="AY171" s="666"/>
      <c r="AZ171" s="666"/>
      <c r="BA171" s="627"/>
      <c r="BB171" s="627"/>
      <c r="BC171" s="627"/>
      <c r="BD171" s="627"/>
      <c r="BE171" s="627"/>
      <c r="BF171" s="627"/>
      <c r="BG171" s="627"/>
      <c r="BH171" s="875"/>
      <c r="BI171" s="875"/>
      <c r="BJ171" s="671"/>
      <c r="BK171" s="671"/>
      <c r="BL171" s="671"/>
      <c r="BM171" s="671"/>
    </row>
    <row r="172" spans="1:65" s="668" customFormat="1" ht="15" customHeight="1" x14ac:dyDescent="0.4">
      <c r="A172" s="805"/>
      <c r="B172" s="805"/>
      <c r="C172" s="805"/>
      <c r="D172" s="805"/>
      <c r="E172" s="805"/>
      <c r="F172" s="805"/>
      <c r="G172" s="805"/>
      <c r="H172" s="805"/>
      <c r="I172" s="805"/>
      <c r="J172" s="805"/>
      <c r="K172" s="805"/>
      <c r="L172" s="805"/>
      <c r="M172" s="805"/>
      <c r="N172" s="805"/>
      <c r="O172" s="805"/>
      <c r="P172" s="805"/>
      <c r="Q172" s="805"/>
      <c r="R172" s="805"/>
      <c r="S172" s="805"/>
      <c r="T172" s="805"/>
      <c r="U172" s="805"/>
      <c r="V172" s="805"/>
      <c r="W172" s="805"/>
      <c r="X172" s="805"/>
      <c r="Y172" s="805"/>
      <c r="Z172" s="805"/>
      <c r="AA172" s="805"/>
      <c r="AB172" s="805"/>
      <c r="AC172" s="805"/>
      <c r="AD172" s="805"/>
      <c r="AE172" s="805"/>
      <c r="AF172" s="805"/>
      <c r="AG172" s="805"/>
      <c r="AH172" s="805"/>
      <c r="AI172" s="805"/>
      <c r="AJ172" s="805"/>
      <c r="AK172" s="666"/>
      <c r="AL172" s="666"/>
      <c r="AM172" s="666"/>
      <c r="AN172" s="665"/>
      <c r="AO172" s="666"/>
      <c r="AP172" s="666"/>
      <c r="AQ172" s="666"/>
      <c r="AR172" s="666"/>
      <c r="AS172" s="666"/>
      <c r="AT172" s="666"/>
      <c r="AU172" s="666"/>
      <c r="AV172" s="666"/>
      <c r="AW172" s="666"/>
      <c r="AX172" s="666"/>
      <c r="AY172" s="666"/>
      <c r="AZ172" s="666"/>
      <c r="BA172" s="627"/>
      <c r="BB172" s="627"/>
      <c r="BC172" s="627"/>
      <c r="BD172" s="627"/>
      <c r="BE172" s="627"/>
      <c r="BF172" s="627"/>
      <c r="BG172" s="627"/>
      <c r="BH172" s="875"/>
      <c r="BI172" s="875"/>
      <c r="BJ172" s="671"/>
      <c r="BK172" s="671"/>
      <c r="BL172" s="671"/>
      <c r="BM172" s="671"/>
    </row>
    <row r="173" spans="1:65" s="668" customFormat="1" ht="15" customHeight="1" thickBot="1" x14ac:dyDescent="0.45">
      <c r="A173" s="807"/>
      <c r="B173" s="807"/>
      <c r="C173" s="807"/>
      <c r="D173" s="807"/>
      <c r="E173" s="807"/>
      <c r="F173" s="807"/>
      <c r="G173" s="807"/>
      <c r="H173" s="807"/>
      <c r="I173" s="807"/>
      <c r="J173" s="807"/>
      <c r="K173" s="807"/>
      <c r="L173" s="807"/>
      <c r="M173" s="807"/>
      <c r="N173" s="807"/>
      <c r="O173" s="807"/>
      <c r="P173" s="807"/>
      <c r="Q173" s="807"/>
      <c r="R173" s="807"/>
      <c r="S173" s="807"/>
      <c r="T173" s="807"/>
      <c r="U173" s="807"/>
      <c r="V173" s="807"/>
      <c r="W173" s="807"/>
      <c r="X173" s="807"/>
      <c r="Y173" s="2709"/>
      <c r="Z173" s="2709"/>
      <c r="AA173" s="2709"/>
      <c r="AB173" s="2710" t="s">
        <v>9005</v>
      </c>
      <c r="AC173" s="2710"/>
      <c r="AD173" s="2710"/>
      <c r="AE173" s="2711"/>
      <c r="AF173" s="2711"/>
      <c r="AG173" s="2711"/>
      <c r="AH173" s="2712" t="s">
        <v>9006</v>
      </c>
      <c r="AI173" s="2713"/>
      <c r="AJ173" s="2714"/>
      <c r="AK173" s="666"/>
      <c r="AL173" s="666"/>
      <c r="AM173" s="666"/>
      <c r="AN173" s="665"/>
      <c r="AO173" s="666"/>
      <c r="AP173" s="666"/>
      <c r="AQ173" s="666"/>
      <c r="AR173" s="666"/>
      <c r="AS173" s="666"/>
      <c r="AT173" s="666"/>
      <c r="AU173" s="666"/>
      <c r="AV173" s="666"/>
      <c r="AW173" s="666"/>
      <c r="AX173" s="666"/>
      <c r="AY173" s="666"/>
      <c r="AZ173" s="666"/>
      <c r="BA173" s="627"/>
      <c r="BB173" s="627"/>
      <c r="BC173" s="627"/>
      <c r="BD173" s="627"/>
      <c r="BE173" s="627"/>
      <c r="BF173" s="627"/>
      <c r="BG173" s="627"/>
      <c r="BH173" s="875"/>
      <c r="BI173" s="875"/>
      <c r="BJ173" s="671"/>
      <c r="BK173" s="671"/>
      <c r="BL173" s="671"/>
      <c r="BM173" s="671"/>
    </row>
    <row r="174" spans="1:65" ht="15" customHeight="1" x14ac:dyDescent="0.4">
      <c r="A174" s="2375" t="s">
        <v>9007</v>
      </c>
      <c r="B174" s="2376"/>
      <c r="C174" s="2005" t="s">
        <v>9084</v>
      </c>
      <c r="D174" s="2005"/>
      <c r="E174" s="2005"/>
      <c r="F174" s="2005"/>
      <c r="G174" s="2005"/>
      <c r="H174" s="2005"/>
      <c r="I174" s="2686"/>
      <c r="J174" s="2687"/>
      <c r="K174" s="2687"/>
      <c r="L174" s="2687"/>
      <c r="M174" s="2687"/>
      <c r="N174" s="2687"/>
      <c r="O174" s="2687"/>
      <c r="P174" s="2687"/>
      <c r="Q174" s="2687"/>
      <c r="R174" s="2687"/>
      <c r="S174" s="2687"/>
      <c r="T174" s="2687"/>
      <c r="U174" s="2687"/>
      <c r="V174" s="2687"/>
      <c r="W174" s="2687"/>
      <c r="X174" s="2687"/>
      <c r="Y174" s="2687"/>
      <c r="Z174" s="2687"/>
      <c r="AA174" s="2687"/>
      <c r="AB174" s="2687"/>
      <c r="AC174" s="2687"/>
      <c r="AD174" s="2688"/>
      <c r="AE174" s="2689" t="s">
        <v>8696</v>
      </c>
      <c r="AF174" s="2689"/>
      <c r="AG174" s="2689"/>
      <c r="AH174" s="2689"/>
      <c r="AI174" s="2690"/>
      <c r="AJ174" s="2691"/>
    </row>
    <row r="175" spans="1:65" ht="15" customHeight="1" x14ac:dyDescent="0.4">
      <c r="A175" s="2377"/>
      <c r="B175" s="2378"/>
      <c r="C175" s="1952" t="s">
        <v>8602</v>
      </c>
      <c r="D175" s="1952"/>
      <c r="E175" s="1952"/>
      <c r="F175" s="1952"/>
      <c r="G175" s="1952"/>
      <c r="H175" s="1952"/>
      <c r="I175" s="2692"/>
      <c r="J175" s="2693"/>
      <c r="K175" s="2693"/>
      <c r="L175" s="2693"/>
      <c r="M175" s="2693"/>
      <c r="N175" s="2693"/>
      <c r="O175" s="2693"/>
      <c r="P175" s="2693"/>
      <c r="Q175" s="2693"/>
      <c r="R175" s="2693"/>
      <c r="S175" s="2693"/>
      <c r="T175" s="2693"/>
      <c r="U175" s="2693"/>
      <c r="V175" s="2693"/>
      <c r="W175" s="2693"/>
      <c r="X175" s="2693"/>
      <c r="Y175" s="2693"/>
      <c r="Z175" s="2693"/>
      <c r="AA175" s="2693"/>
      <c r="AB175" s="2693"/>
      <c r="AC175" s="2693"/>
      <c r="AD175" s="2693"/>
      <c r="AE175" s="2693"/>
      <c r="AF175" s="2693"/>
      <c r="AG175" s="2693"/>
      <c r="AH175" s="2693"/>
      <c r="AI175" s="2693"/>
      <c r="AJ175" s="2694"/>
    </row>
    <row r="176" spans="1:65" ht="15" customHeight="1" x14ac:dyDescent="0.4">
      <c r="A176" s="2377"/>
      <c r="B176" s="2378"/>
      <c r="C176" s="1860" t="s">
        <v>8603</v>
      </c>
      <c r="D176" s="1860"/>
      <c r="E176" s="1860"/>
      <c r="F176" s="1860"/>
      <c r="G176" s="1860"/>
      <c r="H176" s="1860"/>
      <c r="I176" s="1956" t="s">
        <v>9078</v>
      </c>
      <c r="J176" s="1957"/>
      <c r="K176" s="1958"/>
      <c r="L176" s="1958"/>
      <c r="M176" s="1958"/>
      <c r="N176" s="1958"/>
      <c r="O176" s="1958"/>
      <c r="P176" s="1959"/>
      <c r="Q176" s="1499" t="s">
        <v>8605</v>
      </c>
      <c r="R176" s="1500"/>
      <c r="S176" s="1500"/>
      <c r="T176" s="1500"/>
      <c r="U176" s="1500"/>
      <c r="V176" s="1500"/>
      <c r="W176" s="1500"/>
      <c r="X176" s="1500"/>
      <c r="Y176" s="1500"/>
      <c r="Z176" s="1500"/>
      <c r="AA176" s="1500"/>
      <c r="AB176" s="1500"/>
      <c r="AC176" s="1500"/>
      <c r="AD176" s="1500"/>
      <c r="AE176" s="1500"/>
      <c r="AF176" s="1500"/>
      <c r="AG176" s="1500"/>
      <c r="AH176" s="1500"/>
      <c r="AI176" s="1500"/>
      <c r="AJ176" s="1501"/>
    </row>
    <row r="177" spans="1:65" ht="15" customHeight="1" x14ac:dyDescent="0.4">
      <c r="A177" s="2377"/>
      <c r="B177" s="2378"/>
      <c r="C177" s="1860"/>
      <c r="D177" s="1860"/>
      <c r="E177" s="1860"/>
      <c r="F177" s="1860"/>
      <c r="G177" s="1860"/>
      <c r="H177" s="1860"/>
      <c r="I177" s="2029" t="s">
        <v>7933</v>
      </c>
      <c r="J177" s="2029"/>
      <c r="K177" s="2029"/>
      <c r="L177" s="2029"/>
      <c r="M177" s="2029"/>
      <c r="N177" s="2029"/>
      <c r="O177" s="2029"/>
      <c r="P177" s="2029"/>
      <c r="Q177" s="2029"/>
      <c r="R177" s="2029"/>
      <c r="S177" s="2029"/>
      <c r="T177" s="2029"/>
      <c r="U177" s="2029"/>
      <c r="V177" s="2029"/>
      <c r="W177" s="2029"/>
      <c r="X177" s="2029"/>
      <c r="Y177" s="2029"/>
      <c r="Z177" s="2029"/>
      <c r="AA177" s="2029"/>
      <c r="AB177" s="2029"/>
      <c r="AC177" s="2029"/>
      <c r="AD177" s="2029"/>
      <c r="AE177" s="2029"/>
      <c r="AF177" s="2029"/>
      <c r="AG177" s="2029"/>
      <c r="AH177" s="2029"/>
      <c r="AI177" s="2029"/>
      <c r="AJ177" s="2030"/>
    </row>
    <row r="178" spans="1:65" ht="15" customHeight="1" x14ac:dyDescent="0.4">
      <c r="A178" s="2377"/>
      <c r="B178" s="2378"/>
      <c r="C178" s="1860"/>
      <c r="D178" s="1860"/>
      <c r="E178" s="1860"/>
      <c r="F178" s="1860"/>
      <c r="G178" s="1860"/>
      <c r="H178" s="1860"/>
      <c r="I178" s="1963" t="s">
        <v>7933</v>
      </c>
      <c r="J178" s="1963"/>
      <c r="K178" s="1963"/>
      <c r="L178" s="1963"/>
      <c r="M178" s="1963"/>
      <c r="N178" s="1963"/>
      <c r="O178" s="1963"/>
      <c r="P178" s="1963"/>
      <c r="Q178" s="1963"/>
      <c r="R178" s="1963"/>
      <c r="S178" s="1963"/>
      <c r="T178" s="1963"/>
      <c r="U178" s="1963"/>
      <c r="V178" s="1963"/>
      <c r="W178" s="1963"/>
      <c r="X178" s="1963"/>
      <c r="Y178" s="1963"/>
      <c r="Z178" s="1963"/>
      <c r="AA178" s="1963"/>
      <c r="AB178" s="1963"/>
      <c r="AC178" s="1963"/>
      <c r="AD178" s="1963"/>
      <c r="AE178" s="1963"/>
      <c r="AF178" s="1963"/>
      <c r="AG178" s="1963"/>
      <c r="AH178" s="1963"/>
      <c r="AI178" s="1963"/>
      <c r="AJ178" s="1964"/>
    </row>
    <row r="179" spans="1:65" ht="15" customHeight="1" x14ac:dyDescent="0.4">
      <c r="A179" s="2377"/>
      <c r="B179" s="2378"/>
      <c r="C179" s="1860" t="s">
        <v>1354</v>
      </c>
      <c r="D179" s="1860"/>
      <c r="E179" s="1860"/>
      <c r="F179" s="1860"/>
      <c r="G179" s="1860"/>
      <c r="H179" s="1860"/>
      <c r="I179" s="2705">
        <v>1</v>
      </c>
      <c r="J179" s="2706"/>
      <c r="K179" s="2706"/>
      <c r="L179" s="2706"/>
      <c r="M179" s="2706"/>
      <c r="N179" s="2706"/>
      <c r="O179" s="2706"/>
      <c r="P179" s="2706"/>
      <c r="Q179" s="2706"/>
      <c r="R179" s="2706"/>
      <c r="S179" s="2706"/>
      <c r="T179" s="2706"/>
      <c r="U179" s="2706"/>
      <c r="V179" s="2706"/>
      <c r="W179" s="2706"/>
      <c r="X179" s="2706"/>
      <c r="Y179" s="2706"/>
      <c r="Z179" s="2706"/>
      <c r="AA179" s="2706"/>
      <c r="AB179" s="2706"/>
      <c r="AC179" s="2706"/>
      <c r="AD179" s="2706"/>
      <c r="AE179" s="2706"/>
      <c r="AF179" s="2706"/>
      <c r="AG179" s="2706"/>
      <c r="AH179" s="2706"/>
      <c r="AI179" s="2706"/>
      <c r="AJ179" s="2707"/>
    </row>
    <row r="180" spans="1:65" ht="15" customHeight="1" x14ac:dyDescent="0.4">
      <c r="A180" s="2377"/>
      <c r="B180" s="2378"/>
      <c r="C180" s="1860" t="s">
        <v>8606</v>
      </c>
      <c r="D180" s="1860"/>
      <c r="E180" s="1860"/>
      <c r="F180" s="1860"/>
      <c r="G180" s="1860"/>
      <c r="H180" s="1860"/>
      <c r="I180" s="1860" t="s">
        <v>9074</v>
      </c>
      <c r="J180" s="1860"/>
      <c r="K180" s="1860"/>
      <c r="L180" s="1860"/>
      <c r="M180" s="1911" t="s">
        <v>7933</v>
      </c>
      <c r="N180" s="1911"/>
      <c r="O180" s="1911"/>
      <c r="P180" s="1911"/>
      <c r="Q180" s="1911"/>
      <c r="R180" s="1911"/>
      <c r="S180" s="1911"/>
      <c r="T180" s="1911"/>
      <c r="U180" s="1911"/>
      <c r="V180" s="1911"/>
      <c r="W180" s="1860" t="s">
        <v>8607</v>
      </c>
      <c r="X180" s="1860"/>
      <c r="Y180" s="1860"/>
      <c r="Z180" s="1860"/>
      <c r="AA180" s="1918" t="s">
        <v>7933</v>
      </c>
      <c r="AB180" s="2018"/>
      <c r="AC180" s="2018"/>
      <c r="AD180" s="2018"/>
      <c r="AE180" s="2018"/>
      <c r="AF180" s="2018"/>
      <c r="AG180" s="2018"/>
      <c r="AH180" s="2018"/>
      <c r="AI180" s="2018"/>
      <c r="AJ180" s="2019"/>
    </row>
    <row r="181" spans="1:65" ht="15" customHeight="1" x14ac:dyDescent="0.4">
      <c r="A181" s="2377"/>
      <c r="B181" s="2378"/>
      <c r="C181" s="2667" t="s">
        <v>9009</v>
      </c>
      <c r="D181" s="2668"/>
      <c r="E181" s="2668"/>
      <c r="F181" s="2668"/>
      <c r="G181" s="2668"/>
      <c r="H181" s="2669"/>
      <c r="I181" s="2695"/>
      <c r="J181" s="2696"/>
      <c r="K181" s="2696"/>
      <c r="L181" s="2696"/>
      <c r="M181" s="2696"/>
      <c r="N181" s="2696"/>
      <c r="O181" s="2696"/>
      <c r="P181" s="2696"/>
      <c r="Q181" s="2696"/>
      <c r="R181" s="2696"/>
      <c r="S181" s="2696"/>
      <c r="T181" s="2696"/>
      <c r="U181" s="2696"/>
      <c r="V181" s="2696"/>
      <c r="W181" s="2696"/>
      <c r="X181" s="2696"/>
      <c r="Y181" s="2696"/>
      <c r="Z181" s="2696"/>
      <c r="AA181" s="2696"/>
      <c r="AB181" s="2696"/>
      <c r="AC181" s="2696"/>
      <c r="AD181" s="2696"/>
      <c r="AE181" s="2696"/>
      <c r="AF181" s="2696"/>
      <c r="AG181" s="2696"/>
      <c r="AH181" s="2696"/>
      <c r="AI181" s="2696"/>
      <c r="AJ181" s="2697"/>
    </row>
    <row r="182" spans="1:65" ht="18" customHeight="1" x14ac:dyDescent="0.4">
      <c r="A182" s="2377"/>
      <c r="B182" s="2378"/>
      <c r="C182" s="2667" t="s">
        <v>9010</v>
      </c>
      <c r="D182" s="2668"/>
      <c r="E182" s="2668"/>
      <c r="F182" s="2668"/>
      <c r="G182" s="2668"/>
      <c r="H182" s="2669"/>
      <c r="I182" s="2167">
        <v>4</v>
      </c>
      <c r="J182" s="2168"/>
      <c r="K182" s="2168"/>
      <c r="L182" s="2168"/>
      <c r="M182" s="2168"/>
      <c r="N182" s="2168"/>
      <c r="O182" s="2168"/>
      <c r="P182" s="2168"/>
      <c r="Q182" s="2168"/>
      <c r="R182" s="2168"/>
      <c r="S182" s="2168"/>
      <c r="T182" s="2168"/>
      <c r="U182" s="2168"/>
      <c r="V182" s="2168"/>
      <c r="W182" s="2168"/>
      <c r="X182" s="2168"/>
      <c r="Y182" s="2168"/>
      <c r="Z182" s="2671" t="s">
        <v>9011</v>
      </c>
      <c r="AA182" s="2671"/>
      <c r="AB182" s="2671"/>
      <c r="AC182" s="2671"/>
      <c r="AD182" s="2671"/>
      <c r="AE182" s="2695"/>
      <c r="AF182" s="2696"/>
      <c r="AG182" s="2696"/>
      <c r="AH182" s="2696"/>
      <c r="AI182" s="2696"/>
      <c r="AJ182" s="2697"/>
    </row>
    <row r="183" spans="1:65" ht="15" customHeight="1" x14ac:dyDescent="0.4">
      <c r="A183" s="2377"/>
      <c r="B183" s="2378"/>
      <c r="C183" s="2667" t="s">
        <v>9012</v>
      </c>
      <c r="D183" s="2668"/>
      <c r="E183" s="2668"/>
      <c r="F183" s="2668"/>
      <c r="G183" s="2668"/>
      <c r="H183" s="2669"/>
      <c r="I183" s="2695"/>
      <c r="J183" s="2696"/>
      <c r="K183" s="2696"/>
      <c r="L183" s="2696"/>
      <c r="M183" s="2696"/>
      <c r="N183" s="2696"/>
      <c r="O183" s="2696"/>
      <c r="P183" s="2696"/>
      <c r="Q183" s="2696"/>
      <c r="R183" s="2696"/>
      <c r="S183" s="2696"/>
      <c r="T183" s="2696"/>
      <c r="U183" s="2696"/>
      <c r="V183" s="2696"/>
      <c r="W183" s="2696"/>
      <c r="X183" s="2696"/>
      <c r="Y183" s="2696"/>
      <c r="Z183" s="2696"/>
      <c r="AA183" s="2696"/>
      <c r="AB183" s="2696"/>
      <c r="AC183" s="2696"/>
      <c r="AD183" s="2696"/>
      <c r="AE183" s="2696"/>
      <c r="AF183" s="2696"/>
      <c r="AG183" s="2696"/>
      <c r="AH183" s="2696"/>
      <c r="AI183" s="2696"/>
      <c r="AJ183" s="2697"/>
    </row>
    <row r="184" spans="1:65" ht="15" customHeight="1" x14ac:dyDescent="0.4">
      <c r="A184" s="2377"/>
      <c r="B184" s="2378"/>
      <c r="C184" s="2698" t="s">
        <v>9013</v>
      </c>
      <c r="D184" s="2668"/>
      <c r="E184" s="2668"/>
      <c r="F184" s="2668"/>
      <c r="G184" s="2668"/>
      <c r="H184" s="2669"/>
      <c r="I184" s="1884" t="s">
        <v>9014</v>
      </c>
      <c r="J184" s="1909"/>
      <c r="K184" s="2685"/>
      <c r="L184" s="2685"/>
      <c r="M184" s="2685"/>
      <c r="N184" s="2685"/>
      <c r="O184" s="2685"/>
      <c r="P184" s="1916" t="s">
        <v>9015</v>
      </c>
      <c r="Q184" s="2681"/>
      <c r="R184" s="1884" t="s">
        <v>9016</v>
      </c>
      <c r="S184" s="1909"/>
      <c r="T184" s="2685"/>
      <c r="U184" s="2685"/>
      <c r="V184" s="2685"/>
      <c r="W184" s="2685"/>
      <c r="X184" s="2685"/>
      <c r="Y184" s="1916" t="s">
        <v>9015</v>
      </c>
      <c r="Z184" s="1916"/>
      <c r="AA184" s="2702" t="s">
        <v>9017</v>
      </c>
      <c r="AB184" s="2703"/>
      <c r="AC184" s="2704"/>
      <c r="AD184" s="2685"/>
      <c r="AE184" s="2685"/>
      <c r="AF184" s="2685"/>
      <c r="AG184" s="2685"/>
      <c r="AH184" s="2685"/>
      <c r="AI184" s="1916" t="s">
        <v>9015</v>
      </c>
      <c r="AJ184" s="1917"/>
    </row>
    <row r="185" spans="1:65" ht="27" customHeight="1" x14ac:dyDescent="0.4">
      <c r="A185" s="2377"/>
      <c r="B185" s="2378"/>
      <c r="C185" s="2699"/>
      <c r="D185" s="2700"/>
      <c r="E185" s="2700"/>
      <c r="F185" s="2700"/>
      <c r="G185" s="2700"/>
      <c r="H185" s="2701"/>
      <c r="I185" s="1884" t="s">
        <v>9018</v>
      </c>
      <c r="J185" s="1981"/>
      <c r="K185" s="1981"/>
      <c r="L185" s="1909"/>
      <c r="M185" s="2685"/>
      <c r="N185" s="2685"/>
      <c r="O185" s="2685"/>
      <c r="P185" s="1916" t="s">
        <v>9019</v>
      </c>
      <c r="Q185" s="2681"/>
      <c r="R185" s="1884" t="s">
        <v>9020</v>
      </c>
      <c r="S185" s="1981"/>
      <c r="T185" s="1981"/>
      <c r="U185" s="1981"/>
      <c r="V185" s="1981"/>
      <c r="W185" s="1981"/>
      <c r="X185" s="1909"/>
      <c r="Y185" s="1972"/>
      <c r="Z185" s="1973"/>
      <c r="AA185" s="1973"/>
      <c r="AB185" s="1973"/>
      <c r="AC185" s="1973"/>
      <c r="AD185" s="1973"/>
      <c r="AE185" s="1973"/>
      <c r="AF185" s="1973"/>
      <c r="AG185" s="1973"/>
      <c r="AH185" s="1973"/>
      <c r="AI185" s="1973"/>
      <c r="AJ185" s="1974"/>
    </row>
    <row r="186" spans="1:65" ht="15" customHeight="1" x14ac:dyDescent="0.4">
      <c r="A186" s="2377"/>
      <c r="B186" s="2378"/>
      <c r="C186" s="2670" t="s">
        <v>9021</v>
      </c>
      <c r="D186" s="2671"/>
      <c r="E186" s="2671"/>
      <c r="F186" s="2671"/>
      <c r="G186" s="2671"/>
      <c r="H186" s="2672"/>
      <c r="I186" s="1919"/>
      <c r="J186" s="1920"/>
      <c r="K186" s="1920"/>
      <c r="L186" s="1920"/>
      <c r="M186" s="1920"/>
      <c r="N186" s="1920"/>
      <c r="O186" s="1920"/>
      <c r="P186" s="1916" t="s">
        <v>8694</v>
      </c>
      <c r="Q186" s="2681"/>
      <c r="R186" s="2682"/>
      <c r="S186" s="2683"/>
      <c r="T186" s="2683"/>
      <c r="U186" s="2683"/>
      <c r="V186" s="2683"/>
      <c r="W186" s="2683"/>
      <c r="X186" s="2683"/>
      <c r="Y186" s="2683"/>
      <c r="Z186" s="2683"/>
      <c r="AA186" s="2683"/>
      <c r="AB186" s="2683"/>
      <c r="AC186" s="2683"/>
      <c r="AD186" s="2683"/>
      <c r="AE186" s="2683"/>
      <c r="AF186" s="2683"/>
      <c r="AG186" s="2683"/>
      <c r="AH186" s="2683"/>
      <c r="AI186" s="2683"/>
      <c r="AJ186" s="2684"/>
    </row>
    <row r="187" spans="1:65" s="877" customFormat="1" ht="15" customHeight="1" x14ac:dyDescent="0.4">
      <c r="A187" s="2377"/>
      <c r="B187" s="2378"/>
      <c r="C187" s="2670" t="s">
        <v>9022</v>
      </c>
      <c r="D187" s="2671"/>
      <c r="E187" s="2671"/>
      <c r="F187" s="2671"/>
      <c r="G187" s="2671"/>
      <c r="H187" s="2672"/>
      <c r="I187" s="1919"/>
      <c r="J187" s="1920"/>
      <c r="K187" s="1920"/>
      <c r="L187" s="1920"/>
      <c r="M187" s="1920"/>
      <c r="N187" s="1920"/>
      <c r="O187" s="1920"/>
      <c r="P187" s="1916" t="s">
        <v>9023</v>
      </c>
      <c r="Q187" s="2681"/>
      <c r="R187" s="1884" t="s">
        <v>9024</v>
      </c>
      <c r="S187" s="1981"/>
      <c r="T187" s="1981"/>
      <c r="U187" s="1981"/>
      <c r="V187" s="1981"/>
      <c r="W187" s="1909"/>
      <c r="X187" s="1919"/>
      <c r="Y187" s="1920"/>
      <c r="Z187" s="1920"/>
      <c r="AA187" s="1920"/>
      <c r="AB187" s="1920"/>
      <c r="AC187" s="1920"/>
      <c r="AD187" s="1920"/>
      <c r="AE187" s="1916" t="s">
        <v>9023</v>
      </c>
      <c r="AF187" s="1916"/>
      <c r="AG187" s="1916"/>
      <c r="AH187" s="1916"/>
      <c r="AI187" s="1916"/>
      <c r="AJ187" s="1917"/>
      <c r="AK187" s="627"/>
      <c r="AL187" s="627"/>
      <c r="AM187" s="627"/>
      <c r="AN187" s="626"/>
      <c r="AO187" s="627"/>
      <c r="AP187" s="627"/>
      <c r="AQ187" s="627"/>
      <c r="AR187" s="627"/>
      <c r="AS187" s="627"/>
      <c r="AT187" s="627"/>
      <c r="AU187" s="627"/>
      <c r="AV187" s="627"/>
      <c r="AW187" s="627"/>
      <c r="AX187" s="627"/>
      <c r="AY187" s="627"/>
      <c r="AZ187" s="627"/>
      <c r="BA187" s="627"/>
      <c r="BB187" s="627"/>
      <c r="BC187" s="627"/>
      <c r="BD187" s="627"/>
      <c r="BE187" s="627"/>
      <c r="BF187" s="627"/>
      <c r="BG187" s="627"/>
      <c r="BH187" s="875"/>
      <c r="BI187" s="875"/>
      <c r="BJ187" s="671"/>
      <c r="BK187" s="671"/>
      <c r="BL187" s="671"/>
      <c r="BM187" s="671"/>
    </row>
    <row r="188" spans="1:65" s="877" customFormat="1" ht="15" customHeight="1" x14ac:dyDescent="0.15">
      <c r="A188" s="2679" t="str">
        <f>DBCS(A158+1)</f>
        <v>３２</v>
      </c>
      <c r="B188" s="2680"/>
      <c r="C188" s="2670" t="s">
        <v>9025</v>
      </c>
      <c r="D188" s="2671"/>
      <c r="E188" s="2671"/>
      <c r="F188" s="2671"/>
      <c r="G188" s="2671"/>
      <c r="H188" s="2671"/>
      <c r="I188" s="2671"/>
      <c r="J188" s="2671"/>
      <c r="K188" s="2671"/>
      <c r="L188" s="2671"/>
      <c r="M188" s="2671"/>
      <c r="N188" s="2671"/>
      <c r="O188" s="2671"/>
      <c r="P188" s="2671"/>
      <c r="Q188" s="2672"/>
      <c r="R188" s="1920"/>
      <c r="S188" s="1920"/>
      <c r="T188" s="1920"/>
      <c r="U188" s="1920"/>
      <c r="V188" s="1920"/>
      <c r="W188" s="1920"/>
      <c r="X188" s="1920"/>
      <c r="Y188" s="1920"/>
      <c r="Z188" s="1920"/>
      <c r="AA188" s="1920"/>
      <c r="AB188" s="1920"/>
      <c r="AC188" s="1920"/>
      <c r="AD188" s="1920"/>
      <c r="AE188" s="1916" t="s">
        <v>9045</v>
      </c>
      <c r="AF188" s="1916"/>
      <c r="AG188" s="1916"/>
      <c r="AH188" s="1916"/>
      <c r="AI188" s="1916"/>
      <c r="AJ188" s="1917"/>
      <c r="AK188" s="627"/>
      <c r="AL188" s="627"/>
      <c r="AM188" s="627"/>
      <c r="AN188" s="626"/>
      <c r="AO188" s="627"/>
      <c r="AP188" s="627"/>
      <c r="AQ188" s="627"/>
      <c r="AR188" s="627"/>
      <c r="AS188" s="627"/>
      <c r="AT188" s="627"/>
      <c r="AU188" s="627"/>
      <c r="AV188" s="627"/>
      <c r="AW188" s="627"/>
      <c r="AX188" s="627"/>
      <c r="AY188" s="627"/>
      <c r="AZ188" s="627"/>
      <c r="BA188" s="627"/>
      <c r="BB188" s="627"/>
      <c r="BC188" s="627"/>
      <c r="BD188" s="627"/>
      <c r="BE188" s="627"/>
      <c r="BF188" s="627"/>
      <c r="BG188" s="627"/>
      <c r="BH188" s="875"/>
      <c r="BI188" s="875"/>
      <c r="BJ188" s="671"/>
      <c r="BK188" s="671"/>
      <c r="BL188" s="671"/>
      <c r="BM188" s="671"/>
    </row>
    <row r="189" spans="1:65" s="877" customFormat="1" ht="18" customHeight="1" x14ac:dyDescent="0.15">
      <c r="A189" s="808"/>
      <c r="B189" s="809"/>
      <c r="C189" s="2670" t="s">
        <v>8641</v>
      </c>
      <c r="D189" s="2671"/>
      <c r="E189" s="2671"/>
      <c r="F189" s="2671"/>
      <c r="G189" s="2671"/>
      <c r="H189" s="2672"/>
      <c r="I189" s="1982"/>
      <c r="J189" s="1983"/>
      <c r="K189" s="1983"/>
      <c r="L189" s="1983"/>
      <c r="M189" s="1983"/>
      <c r="N189" s="1983"/>
      <c r="O189" s="1983"/>
      <c r="P189" s="1983"/>
      <c r="Q189" s="1983"/>
      <c r="R189" s="1983"/>
      <c r="S189" s="1983"/>
      <c r="T189" s="1983"/>
      <c r="U189" s="1983"/>
      <c r="V189" s="1983"/>
      <c r="W189" s="1983"/>
      <c r="X189" s="1983"/>
      <c r="Y189" s="1983"/>
      <c r="Z189" s="1983"/>
      <c r="AA189" s="1983"/>
      <c r="AB189" s="1983"/>
      <c r="AC189" s="1983"/>
      <c r="AD189" s="1983"/>
      <c r="AE189" s="1983"/>
      <c r="AF189" s="1983"/>
      <c r="AG189" s="1983"/>
      <c r="AH189" s="1983"/>
      <c r="AI189" s="1983"/>
      <c r="AJ189" s="1984"/>
      <c r="AK189" s="627"/>
      <c r="AL189" s="626" t="b">
        <v>0</v>
      </c>
      <c r="AM189" s="626" t="b">
        <v>0</v>
      </c>
      <c r="AN189" s="626" t="b">
        <v>0</v>
      </c>
      <c r="AO189" s="627"/>
      <c r="AP189" s="627"/>
      <c r="AQ189" s="627"/>
      <c r="AR189" s="627"/>
      <c r="AS189" s="627"/>
      <c r="AT189" s="627"/>
      <c r="AU189" s="627"/>
      <c r="AV189" s="627"/>
      <c r="AW189" s="627"/>
      <c r="AX189" s="627"/>
      <c r="AY189" s="627"/>
      <c r="AZ189" s="627"/>
      <c r="BA189" s="627"/>
      <c r="BB189" s="627"/>
      <c r="BC189" s="627"/>
      <c r="BD189" s="627"/>
      <c r="BE189" s="627"/>
      <c r="BF189" s="627"/>
      <c r="BG189" s="627"/>
      <c r="BH189" s="875"/>
      <c r="BI189" s="875"/>
      <c r="BJ189" s="671"/>
      <c r="BK189" s="671"/>
      <c r="BL189" s="671"/>
      <c r="BM189" s="671"/>
    </row>
    <row r="190" spans="1:65" s="877" customFormat="1" ht="15" customHeight="1" x14ac:dyDescent="0.15">
      <c r="A190" s="808"/>
      <c r="B190" s="809"/>
      <c r="C190" s="2667" t="s">
        <v>1909</v>
      </c>
      <c r="D190" s="2668"/>
      <c r="E190" s="2668"/>
      <c r="F190" s="2668"/>
      <c r="G190" s="2668"/>
      <c r="H190" s="2669"/>
      <c r="I190" s="1972"/>
      <c r="J190" s="1973"/>
      <c r="K190" s="1973"/>
      <c r="L190" s="1973"/>
      <c r="M190" s="1973"/>
      <c r="N190" s="1973"/>
      <c r="O190" s="1973"/>
      <c r="P190" s="1973"/>
      <c r="Q190" s="1973"/>
      <c r="R190" s="1973"/>
      <c r="S190" s="1973"/>
      <c r="T190" s="1973"/>
      <c r="U190" s="1973"/>
      <c r="V190" s="1973"/>
      <c r="W190" s="1973"/>
      <c r="X190" s="1973"/>
      <c r="Y190" s="1973"/>
      <c r="Z190" s="1973"/>
      <c r="AA190" s="1973"/>
      <c r="AB190" s="1973"/>
      <c r="AC190" s="1973"/>
      <c r="AD190" s="1973"/>
      <c r="AE190" s="1973"/>
      <c r="AF190" s="1973"/>
      <c r="AG190" s="1973"/>
      <c r="AH190" s="1973"/>
      <c r="AI190" s="1973"/>
      <c r="AJ190" s="1974"/>
      <c r="AK190" s="627"/>
      <c r="AL190" s="627"/>
      <c r="AM190" s="627"/>
      <c r="AN190" s="626"/>
      <c r="AO190" s="627"/>
      <c r="AP190" s="627"/>
      <c r="AQ190" s="627"/>
      <c r="AR190" s="627"/>
      <c r="AS190" s="627"/>
      <c r="AT190" s="627"/>
      <c r="AU190" s="627"/>
      <c r="AV190" s="627"/>
      <c r="AW190" s="627"/>
      <c r="AX190" s="627"/>
      <c r="AY190" s="627"/>
      <c r="AZ190" s="627"/>
      <c r="BA190" s="627"/>
      <c r="BB190" s="627"/>
      <c r="BC190" s="627"/>
      <c r="BD190" s="627"/>
      <c r="BE190" s="627"/>
      <c r="BF190" s="627"/>
      <c r="BG190" s="627"/>
      <c r="BH190" s="875"/>
      <c r="BI190" s="875"/>
      <c r="BJ190" s="671"/>
      <c r="BK190" s="671"/>
      <c r="BL190" s="671"/>
      <c r="BM190" s="671"/>
    </row>
    <row r="191" spans="1:65" s="877" customFormat="1" ht="15" customHeight="1" x14ac:dyDescent="0.15">
      <c r="A191" s="808"/>
      <c r="B191" s="809"/>
      <c r="C191" s="2670" t="s">
        <v>8643</v>
      </c>
      <c r="D191" s="2671"/>
      <c r="E191" s="2671"/>
      <c r="F191" s="2671"/>
      <c r="G191" s="2671"/>
      <c r="H191" s="2672"/>
      <c r="I191" s="1972"/>
      <c r="J191" s="1973"/>
      <c r="K191" s="1973"/>
      <c r="L191" s="1973"/>
      <c r="M191" s="1973"/>
      <c r="N191" s="1973"/>
      <c r="O191" s="1973"/>
      <c r="P191" s="1973"/>
      <c r="Q191" s="1973"/>
      <c r="R191" s="1973"/>
      <c r="S191" s="1973"/>
      <c r="T191" s="1973"/>
      <c r="U191" s="1973"/>
      <c r="V191" s="1973"/>
      <c r="W191" s="1973"/>
      <c r="X191" s="1973"/>
      <c r="Y191" s="1973"/>
      <c r="Z191" s="1973"/>
      <c r="AA191" s="1973"/>
      <c r="AB191" s="1973"/>
      <c r="AC191" s="1973"/>
      <c r="AD191" s="1973"/>
      <c r="AE191" s="1973"/>
      <c r="AF191" s="1973"/>
      <c r="AG191" s="1973"/>
      <c r="AH191" s="1973"/>
      <c r="AI191" s="1973"/>
      <c r="AJ191" s="1974"/>
      <c r="AK191" s="627"/>
      <c r="AL191" s="627"/>
      <c r="AM191" s="627"/>
      <c r="AN191" s="626"/>
      <c r="AO191" s="627"/>
      <c r="AP191" s="627"/>
      <c r="AQ191" s="627"/>
      <c r="AR191" s="627"/>
      <c r="AS191" s="627"/>
      <c r="AT191" s="627"/>
      <c r="AU191" s="627"/>
      <c r="AV191" s="627"/>
      <c r="AW191" s="627"/>
      <c r="AX191" s="627"/>
      <c r="AY191" s="627"/>
      <c r="AZ191" s="627"/>
      <c r="BA191" s="627"/>
      <c r="BB191" s="627"/>
      <c r="BC191" s="627"/>
      <c r="BD191" s="627"/>
      <c r="BE191" s="627"/>
      <c r="BF191" s="627"/>
      <c r="BG191" s="627"/>
      <c r="BH191" s="875"/>
      <c r="BI191" s="875"/>
      <c r="BJ191" s="671"/>
      <c r="BK191" s="671"/>
      <c r="BL191" s="671"/>
      <c r="BM191" s="671"/>
    </row>
    <row r="192" spans="1:65" s="877" customFormat="1" ht="22.5" hidden="1" customHeight="1" x14ac:dyDescent="0.15">
      <c r="A192" s="808"/>
      <c r="B192" s="809"/>
      <c r="C192" s="855" t="s">
        <v>8849</v>
      </c>
      <c r="D192" s="2673" t="s">
        <v>9040</v>
      </c>
      <c r="E192" s="2674"/>
      <c r="F192" s="2674"/>
      <c r="G192" s="2674"/>
      <c r="H192" s="2675"/>
      <c r="I192" s="811"/>
      <c r="J192" s="846"/>
      <c r="K192" s="846"/>
      <c r="L192" s="846"/>
      <c r="M192" s="846"/>
      <c r="N192" s="847"/>
      <c r="O192" s="847"/>
      <c r="P192" s="856"/>
      <c r="Q192" s="815"/>
      <c r="R192" s="816"/>
      <c r="S192" s="816"/>
      <c r="T192" s="817">
        <v>3</v>
      </c>
      <c r="U192" s="818"/>
      <c r="V192" s="2676"/>
      <c r="W192" s="2677"/>
      <c r="X192" s="2677"/>
      <c r="Y192" s="2677"/>
      <c r="Z192" s="2677"/>
      <c r="AA192" s="2678"/>
      <c r="AB192" s="1889"/>
      <c r="AC192" s="2396"/>
      <c r="AD192" s="2396"/>
      <c r="AE192" s="2396"/>
      <c r="AF192" s="2396"/>
      <c r="AG192" s="2396"/>
      <c r="AH192" s="2396"/>
      <c r="AI192" s="2396"/>
      <c r="AJ192" s="2397"/>
      <c r="AK192" s="627"/>
      <c r="AL192" s="627"/>
      <c r="AM192" s="627">
        <v>0</v>
      </c>
      <c r="AN192" s="626"/>
      <c r="AO192" s="627">
        <v>2</v>
      </c>
      <c r="AP192" s="627">
        <v>2</v>
      </c>
      <c r="AQ192" s="627"/>
      <c r="AR192" s="627"/>
      <c r="AS192" s="627"/>
      <c r="AT192" s="627"/>
      <c r="AU192" s="627"/>
      <c r="AV192" s="627"/>
      <c r="AW192" s="627"/>
      <c r="AX192" s="627"/>
      <c r="AY192" s="627"/>
      <c r="AZ192" s="627"/>
      <c r="BA192" s="627"/>
      <c r="BB192" s="627"/>
      <c r="BC192" s="627"/>
      <c r="BD192" s="627"/>
      <c r="BE192" s="627"/>
      <c r="BF192" s="627"/>
      <c r="BG192" s="627"/>
      <c r="BH192" s="875"/>
      <c r="BI192" s="875"/>
      <c r="BJ192" s="671"/>
      <c r="BK192" s="671"/>
      <c r="BL192" s="671"/>
      <c r="BM192" s="671"/>
    </row>
    <row r="193" spans="1:65" s="877" customFormat="1" ht="23.1" customHeight="1" x14ac:dyDescent="0.15">
      <c r="A193" s="808"/>
      <c r="B193" s="809"/>
      <c r="C193" s="2645" t="s">
        <v>8849</v>
      </c>
      <c r="D193" s="2648" t="s">
        <v>9028</v>
      </c>
      <c r="E193" s="2649"/>
      <c r="F193" s="2649"/>
      <c r="G193" s="2649"/>
      <c r="H193" s="2650"/>
      <c r="I193" s="819">
        <v>1</v>
      </c>
      <c r="J193" s="820" t="str">
        <f>IF(ISNA(VLOOKUP(I193, 出力変換_夜間支援等体制加算,4,FALSE)),0, VLOOKUP(I193, 出力変換_夜間支援等体制加算,4,FALSE)) &amp; ""</f>
        <v>1</v>
      </c>
      <c r="K193" s="821" t="s">
        <v>9029</v>
      </c>
      <c r="L193" s="820" t="str">
        <f>IF(ISNA(VLOOKUP(K193, 取込変換_夜間支援等体制加算,2,FALSE)),1, VLOOKUP(K193, 取込変換_夜間支援等体制加算,2,FALSE)) &amp; ""</f>
        <v>1</v>
      </c>
      <c r="M193" s="819"/>
      <c r="N193" s="819"/>
      <c r="O193" s="819"/>
      <c r="P193" s="819"/>
      <c r="Q193" s="2651" t="s">
        <v>9056</v>
      </c>
      <c r="R193" s="2652"/>
      <c r="S193" s="2652"/>
      <c r="T193" s="2652"/>
      <c r="U193" s="2653"/>
      <c r="V193" s="2518"/>
      <c r="W193" s="2519"/>
      <c r="X193" s="2519"/>
      <c r="Y193" s="2519"/>
      <c r="Z193" s="2519"/>
      <c r="AA193" s="2654"/>
      <c r="AB193" s="1889"/>
      <c r="AC193" s="2396"/>
      <c r="AD193" s="2396"/>
      <c r="AE193" s="2396"/>
      <c r="AF193" s="2396"/>
      <c r="AG193" s="2396"/>
      <c r="AH193" s="2396"/>
      <c r="AI193" s="2396"/>
      <c r="AJ193" s="2397"/>
      <c r="AK193" s="627"/>
      <c r="AL193" s="627">
        <v>2</v>
      </c>
      <c r="AM193" s="627">
        <v>0</v>
      </c>
      <c r="AN193" s="626"/>
      <c r="AO193" s="627"/>
      <c r="AP193" s="627"/>
      <c r="AQ193" s="627"/>
      <c r="AR193" s="627"/>
      <c r="AS193" s="627"/>
      <c r="AT193" s="627"/>
      <c r="AU193" s="627"/>
      <c r="AV193" s="627"/>
      <c r="AW193" s="627"/>
      <c r="AX193" s="627"/>
      <c r="AY193" s="627"/>
      <c r="AZ193" s="627"/>
      <c r="BA193" s="627"/>
      <c r="BB193" s="627"/>
      <c r="BC193" s="627"/>
      <c r="BD193" s="627"/>
      <c r="BE193" s="627"/>
      <c r="BF193" s="627"/>
      <c r="BG193" s="627"/>
      <c r="BH193" s="875"/>
      <c r="BI193" s="875"/>
      <c r="BJ193" s="671"/>
      <c r="BK193" s="671"/>
      <c r="BL193" s="671"/>
      <c r="BM193" s="671"/>
    </row>
    <row r="194" spans="1:65" s="877" customFormat="1" ht="23.1" customHeight="1" x14ac:dyDescent="0.15">
      <c r="A194" s="808"/>
      <c r="B194" s="809"/>
      <c r="C194" s="2646"/>
      <c r="D194" s="2655" t="s">
        <v>9031</v>
      </c>
      <c r="E194" s="2656"/>
      <c r="F194" s="2656"/>
      <c r="G194" s="2656"/>
      <c r="H194" s="2657"/>
      <c r="I194" s="604"/>
      <c r="J194" s="822"/>
      <c r="K194" s="606"/>
      <c r="L194" s="823"/>
      <c r="M194" s="824"/>
      <c r="N194" s="825"/>
      <c r="O194" s="671"/>
      <c r="P194" s="826" t="s">
        <v>8694</v>
      </c>
      <c r="Q194" s="2658" t="s">
        <v>9032</v>
      </c>
      <c r="R194" s="2659"/>
      <c r="S194" s="2659"/>
      <c r="T194" s="2659"/>
      <c r="U194" s="2659"/>
      <c r="V194" s="2659"/>
      <c r="W194" s="2659"/>
      <c r="X194" s="2659"/>
      <c r="Y194" s="2659"/>
      <c r="Z194" s="2659"/>
      <c r="AA194" s="2660"/>
      <c r="AB194" s="2112"/>
      <c r="AC194" s="2113"/>
      <c r="AD194" s="2113"/>
      <c r="AE194" s="2113"/>
      <c r="AF194" s="2113"/>
      <c r="AG194" s="2113"/>
      <c r="AH194" s="2113"/>
      <c r="AI194" s="2113"/>
      <c r="AJ194" s="2635"/>
      <c r="AK194" s="627"/>
      <c r="AL194" s="627"/>
      <c r="AM194" s="627">
        <v>0</v>
      </c>
      <c r="AN194" s="626"/>
      <c r="AO194" s="627"/>
      <c r="AP194" s="627"/>
      <c r="AQ194" s="627"/>
      <c r="AR194" s="627"/>
      <c r="AS194" s="627"/>
      <c r="AT194" s="627"/>
      <c r="AU194" s="627"/>
      <c r="AV194" s="627"/>
      <c r="AW194" s="627"/>
      <c r="AX194" s="627"/>
      <c r="AY194" s="627"/>
      <c r="AZ194" s="627"/>
      <c r="BA194" s="627"/>
      <c r="BB194" s="627"/>
      <c r="BC194" s="627"/>
      <c r="BD194" s="627"/>
      <c r="BE194" s="627"/>
      <c r="BF194" s="627"/>
      <c r="BG194" s="627"/>
      <c r="BH194" s="875"/>
      <c r="BI194" s="875"/>
      <c r="BJ194" s="671"/>
      <c r="BK194" s="671"/>
      <c r="BL194" s="671"/>
      <c r="BM194" s="671"/>
    </row>
    <row r="195" spans="1:65" s="877" customFormat="1" ht="22.9" customHeight="1" x14ac:dyDescent="0.15">
      <c r="A195" s="808"/>
      <c r="B195" s="809"/>
      <c r="C195" s="2646"/>
      <c r="D195" s="2661" t="s">
        <v>9033</v>
      </c>
      <c r="E195" s="2662"/>
      <c r="F195" s="2662"/>
      <c r="G195" s="2662"/>
      <c r="H195" s="2663"/>
      <c r="I195" s="819">
        <v>1</v>
      </c>
      <c r="J195" s="820" t="str">
        <f>IF(ISNA(VLOOKUP(I195, 出力変換_夜間支援等体制加算Ⅰ加配職員体制の有無_付7,4,FALSE)),0, VLOOKUP(I195, 出力変換_夜間支援等体制加算Ⅰ加配職員体制の有無_付7,4,FALSE)) &amp; ""</f>
        <v>01</v>
      </c>
      <c r="K195" s="821" t="s">
        <v>9029</v>
      </c>
      <c r="L195" s="820" t="str">
        <f>IF(ISNA(VLOOKUP(K195, 取込変換_夜間支援等体制加算Ⅰ加配職員体制の有無_付7,2,FALSE)),1, VLOOKUP(K195, 取込変換_夜間支援等体制加算Ⅰ加配職員体制の有無_付7,2,FALSE)) &amp; ""</f>
        <v>1</v>
      </c>
      <c r="M195" s="819"/>
      <c r="N195" s="819"/>
      <c r="O195" s="819"/>
      <c r="P195" s="819"/>
      <c r="Q195" s="2664"/>
      <c r="R195" s="2665"/>
      <c r="S195" s="2665"/>
      <c r="T195" s="2665"/>
      <c r="U195" s="2665"/>
      <c r="V195" s="2665"/>
      <c r="W195" s="2665"/>
      <c r="X195" s="2665"/>
      <c r="Y195" s="2665"/>
      <c r="Z195" s="2665"/>
      <c r="AA195" s="2666"/>
      <c r="AB195" s="1889"/>
      <c r="AC195" s="2396"/>
      <c r="AD195" s="2396"/>
      <c r="AE195" s="2396"/>
      <c r="AF195" s="2396"/>
      <c r="AG195" s="2396"/>
      <c r="AH195" s="2396"/>
      <c r="AI195" s="2396"/>
      <c r="AJ195" s="2397"/>
      <c r="AK195" s="627"/>
      <c r="AL195" s="627"/>
      <c r="AM195" s="627"/>
      <c r="AN195" s="626"/>
      <c r="AO195" s="627"/>
      <c r="AP195" s="627"/>
      <c r="AQ195" s="627"/>
      <c r="AR195" s="627"/>
      <c r="AS195" s="627"/>
      <c r="AT195" s="627"/>
      <c r="AU195" s="627"/>
      <c r="AV195" s="627"/>
      <c r="AW195" s="627"/>
      <c r="AX195" s="627"/>
      <c r="AY195" s="627"/>
      <c r="AZ195" s="627"/>
      <c r="BA195" s="627"/>
      <c r="BB195" s="627"/>
      <c r="BC195" s="627"/>
      <c r="BD195" s="627"/>
      <c r="BE195" s="627"/>
      <c r="BF195" s="627"/>
      <c r="BG195" s="627"/>
      <c r="BH195" s="875"/>
      <c r="BI195" s="875"/>
      <c r="BJ195" s="671"/>
      <c r="BK195" s="671"/>
      <c r="BL195" s="671"/>
      <c r="BM195" s="671"/>
    </row>
    <row r="196" spans="1:65" s="877" customFormat="1" ht="18" customHeight="1" thickBot="1" x14ac:dyDescent="0.2">
      <c r="A196" s="827"/>
      <c r="B196" s="828"/>
      <c r="C196" s="2647"/>
      <c r="D196" s="2642" t="s">
        <v>9034</v>
      </c>
      <c r="E196" s="2643"/>
      <c r="F196" s="2643"/>
      <c r="G196" s="2643"/>
      <c r="H196" s="2644"/>
      <c r="I196" s="829">
        <v>1</v>
      </c>
      <c r="J196" s="830"/>
      <c r="K196" s="830"/>
      <c r="L196" s="830"/>
      <c r="M196" s="830"/>
      <c r="N196" s="831"/>
      <c r="O196" s="831"/>
      <c r="P196" s="831"/>
      <c r="Q196" s="831"/>
      <c r="R196" s="831"/>
      <c r="S196" s="831"/>
      <c r="T196" s="832"/>
      <c r="U196" s="832"/>
      <c r="V196" s="832"/>
      <c r="W196" s="832"/>
      <c r="X196" s="832"/>
      <c r="Y196" s="832"/>
      <c r="Z196" s="832"/>
      <c r="AA196" s="832"/>
      <c r="AB196" s="832"/>
      <c r="AC196" s="832"/>
      <c r="AD196" s="832"/>
      <c r="AE196" s="832"/>
      <c r="AF196" s="832"/>
      <c r="AG196" s="832"/>
      <c r="AH196" s="832"/>
      <c r="AI196" s="832"/>
      <c r="AJ196" s="833"/>
      <c r="AK196" s="627"/>
      <c r="AL196" s="627"/>
      <c r="AM196" s="627"/>
      <c r="AN196" s="626"/>
      <c r="AO196" s="627"/>
      <c r="AP196" s="627"/>
      <c r="AQ196" s="627"/>
      <c r="AR196" s="627"/>
      <c r="AS196" s="627"/>
      <c r="AT196" s="627"/>
      <c r="AU196" s="627"/>
      <c r="AV196" s="627"/>
      <c r="AW196" s="627"/>
      <c r="AX196" s="627"/>
      <c r="AY196" s="627"/>
      <c r="AZ196" s="627"/>
      <c r="BA196" s="627"/>
      <c r="BB196" s="627"/>
      <c r="BC196" s="627"/>
      <c r="BD196" s="627"/>
      <c r="BE196" s="627"/>
      <c r="BF196" s="627"/>
      <c r="BG196" s="627"/>
      <c r="BH196" s="875"/>
      <c r="BI196" s="875"/>
      <c r="BJ196" s="671"/>
      <c r="BK196" s="671"/>
      <c r="BL196" s="671"/>
      <c r="BM196" s="671"/>
    </row>
    <row r="197" spans="1:65" s="877" customFormat="1" ht="18" hidden="1" customHeight="1" x14ac:dyDescent="0.15">
      <c r="A197" s="835" t="s">
        <v>8755</v>
      </c>
      <c r="B197" s="836"/>
      <c r="C197" s="845"/>
      <c r="D197" s="838"/>
      <c r="E197" s="839"/>
      <c r="F197" s="839"/>
      <c r="G197" s="839"/>
      <c r="H197" s="840"/>
      <c r="I197" s="841"/>
      <c r="J197" s="842"/>
      <c r="K197" s="842"/>
      <c r="L197" s="842"/>
      <c r="M197" s="842"/>
      <c r="N197" s="843"/>
      <c r="O197" s="843"/>
      <c r="P197" s="843"/>
      <c r="Q197" s="843"/>
      <c r="R197" s="843"/>
      <c r="S197" s="843"/>
      <c r="T197" s="844"/>
      <c r="U197" s="844"/>
      <c r="V197" s="844"/>
      <c r="W197" s="844"/>
      <c r="X197" s="844"/>
      <c r="Y197" s="844"/>
      <c r="Z197" s="844"/>
      <c r="AA197" s="844"/>
      <c r="AB197" s="844"/>
      <c r="AC197" s="844"/>
      <c r="AD197" s="844"/>
      <c r="AE197" s="844"/>
      <c r="AF197" s="844"/>
      <c r="AG197" s="844"/>
      <c r="AH197" s="844"/>
      <c r="AI197" s="844"/>
      <c r="AJ197" s="844"/>
      <c r="AK197" s="627"/>
      <c r="AL197" s="627"/>
      <c r="AM197" s="627"/>
      <c r="AN197" s="626"/>
      <c r="AO197" s="627"/>
      <c r="AP197" s="627"/>
      <c r="AQ197" s="627"/>
      <c r="AR197" s="627"/>
      <c r="AS197" s="627"/>
      <c r="AT197" s="627"/>
      <c r="AU197" s="627"/>
      <c r="AV197" s="627"/>
      <c r="AW197" s="627"/>
      <c r="AX197" s="627"/>
      <c r="AY197" s="627"/>
      <c r="AZ197" s="627"/>
      <c r="BA197" s="627"/>
      <c r="BB197" s="627"/>
      <c r="BC197" s="627"/>
      <c r="BD197" s="627"/>
      <c r="BE197" s="627"/>
      <c r="BF197" s="627"/>
      <c r="BG197" s="627"/>
      <c r="BH197" s="875"/>
      <c r="BI197" s="875"/>
      <c r="BJ197" s="671"/>
      <c r="BK197" s="671"/>
      <c r="BL197" s="671"/>
      <c r="BM197" s="671"/>
    </row>
    <row r="198" spans="1:65" s="877" customFormat="1" ht="18" hidden="1" customHeight="1" x14ac:dyDescent="0.15">
      <c r="A198" s="835" t="s">
        <v>8755</v>
      </c>
      <c r="B198" s="836"/>
      <c r="C198" s="845"/>
      <c r="D198" s="838"/>
      <c r="E198" s="839"/>
      <c r="F198" s="839"/>
      <c r="G198" s="839"/>
      <c r="H198" s="840"/>
      <c r="I198" s="841"/>
      <c r="J198" s="842"/>
      <c r="K198" s="842"/>
      <c r="L198" s="842"/>
      <c r="M198" s="842"/>
      <c r="N198" s="843"/>
      <c r="O198" s="843"/>
      <c r="P198" s="843"/>
      <c r="Q198" s="843"/>
      <c r="R198" s="843"/>
      <c r="S198" s="843"/>
      <c r="T198" s="844"/>
      <c r="U198" s="844"/>
      <c r="V198" s="844"/>
      <c r="W198" s="844"/>
      <c r="X198" s="844"/>
      <c r="Y198" s="844"/>
      <c r="Z198" s="844"/>
      <c r="AA198" s="844"/>
      <c r="AB198" s="844"/>
      <c r="AC198" s="844"/>
      <c r="AD198" s="844"/>
      <c r="AE198" s="844"/>
      <c r="AF198" s="844"/>
      <c r="AG198" s="844"/>
      <c r="AH198" s="844"/>
      <c r="AI198" s="844"/>
      <c r="AJ198" s="844"/>
      <c r="AK198" s="627"/>
      <c r="AL198" s="627"/>
      <c r="AM198" s="627"/>
      <c r="AN198" s="626"/>
      <c r="AO198" s="627"/>
      <c r="AP198" s="627"/>
      <c r="AQ198" s="627"/>
      <c r="AR198" s="627"/>
      <c r="AS198" s="627"/>
      <c r="AT198" s="627"/>
      <c r="AU198" s="627"/>
      <c r="AV198" s="627"/>
      <c r="AW198" s="627"/>
      <c r="AX198" s="627"/>
      <c r="AY198" s="627"/>
      <c r="AZ198" s="627"/>
      <c r="BA198" s="627"/>
      <c r="BB198" s="627"/>
      <c r="BC198" s="627"/>
      <c r="BD198" s="627"/>
      <c r="BE198" s="627"/>
      <c r="BF198" s="627"/>
      <c r="BG198" s="627"/>
      <c r="BH198" s="875"/>
      <c r="BI198" s="875"/>
      <c r="BJ198" s="671"/>
      <c r="BK198" s="671"/>
      <c r="BL198" s="671"/>
      <c r="BM198" s="671"/>
    </row>
    <row r="199" spans="1:65" s="877" customFormat="1" ht="18" hidden="1" customHeight="1" x14ac:dyDescent="0.15">
      <c r="A199" s="835" t="s">
        <v>8755</v>
      </c>
      <c r="B199" s="836"/>
      <c r="C199" s="845"/>
      <c r="D199" s="838"/>
      <c r="E199" s="839"/>
      <c r="F199" s="839"/>
      <c r="G199" s="839"/>
      <c r="H199" s="840"/>
      <c r="I199" s="841"/>
      <c r="J199" s="842"/>
      <c r="K199" s="842"/>
      <c r="L199" s="842"/>
      <c r="M199" s="842"/>
      <c r="N199" s="843"/>
      <c r="O199" s="843"/>
      <c r="P199" s="843"/>
      <c r="Q199" s="843"/>
      <c r="R199" s="843"/>
      <c r="S199" s="843"/>
      <c r="T199" s="844"/>
      <c r="U199" s="844"/>
      <c r="V199" s="844"/>
      <c r="W199" s="844"/>
      <c r="X199" s="844"/>
      <c r="Y199" s="844"/>
      <c r="Z199" s="844"/>
      <c r="AA199" s="844"/>
      <c r="AB199" s="844"/>
      <c r="AC199" s="844"/>
      <c r="AD199" s="844"/>
      <c r="AE199" s="844"/>
      <c r="AF199" s="844"/>
      <c r="AG199" s="844"/>
      <c r="AH199" s="844"/>
      <c r="AI199" s="844"/>
      <c r="AJ199" s="844"/>
      <c r="AK199" s="627"/>
      <c r="AL199" s="627"/>
      <c r="AM199" s="627"/>
      <c r="AN199" s="626"/>
      <c r="AO199" s="627"/>
      <c r="AP199" s="627"/>
      <c r="AQ199" s="627"/>
      <c r="AR199" s="627"/>
      <c r="AS199" s="627"/>
      <c r="AT199" s="627"/>
      <c r="AU199" s="627"/>
      <c r="AV199" s="627"/>
      <c r="AW199" s="627"/>
      <c r="AX199" s="627"/>
      <c r="AY199" s="627"/>
      <c r="AZ199" s="627"/>
      <c r="BA199" s="627"/>
      <c r="BB199" s="627"/>
      <c r="BC199" s="627"/>
      <c r="BD199" s="627"/>
      <c r="BE199" s="627"/>
      <c r="BF199" s="627"/>
      <c r="BG199" s="627"/>
      <c r="BH199" s="875"/>
      <c r="BI199" s="875"/>
      <c r="BJ199" s="671"/>
      <c r="BK199" s="671"/>
      <c r="BL199" s="671"/>
      <c r="BM199" s="671"/>
    </row>
    <row r="200" spans="1:65" s="877" customFormat="1" ht="18" hidden="1" customHeight="1" thickBot="1" x14ac:dyDescent="0.2">
      <c r="A200" s="835" t="s">
        <v>8755</v>
      </c>
      <c r="B200" s="836"/>
      <c r="C200" s="845"/>
      <c r="D200" s="838"/>
      <c r="E200" s="839"/>
      <c r="F200" s="839"/>
      <c r="G200" s="839"/>
      <c r="H200" s="840"/>
      <c r="I200" s="841"/>
      <c r="J200" s="842"/>
      <c r="K200" s="842"/>
      <c r="L200" s="842"/>
      <c r="M200" s="842"/>
      <c r="N200" s="843"/>
      <c r="O200" s="843"/>
      <c r="P200" s="843"/>
      <c r="Q200" s="843"/>
      <c r="R200" s="843"/>
      <c r="S200" s="843"/>
      <c r="T200" s="844"/>
      <c r="U200" s="844"/>
      <c r="V200" s="844"/>
      <c r="W200" s="844"/>
      <c r="X200" s="844"/>
      <c r="Y200" s="844"/>
      <c r="Z200" s="844"/>
      <c r="AA200" s="844"/>
      <c r="AB200" s="844"/>
      <c r="AC200" s="844"/>
      <c r="AD200" s="844"/>
      <c r="AE200" s="844"/>
      <c r="AF200" s="844"/>
      <c r="AG200" s="844"/>
      <c r="AH200" s="844"/>
      <c r="AI200" s="844"/>
      <c r="AJ200" s="844"/>
      <c r="AK200" s="627"/>
      <c r="AL200" s="627"/>
      <c r="AM200" s="627"/>
      <c r="AN200" s="626"/>
      <c r="AO200" s="627"/>
      <c r="AP200" s="627"/>
      <c r="AQ200" s="627"/>
      <c r="AR200" s="627"/>
      <c r="AS200" s="627"/>
      <c r="AT200" s="627"/>
      <c r="AU200" s="627"/>
      <c r="AV200" s="627"/>
      <c r="AW200" s="627"/>
      <c r="AX200" s="627"/>
      <c r="AY200" s="627"/>
      <c r="AZ200" s="627"/>
      <c r="BA200" s="627"/>
      <c r="BB200" s="627"/>
      <c r="BC200" s="627"/>
      <c r="BD200" s="627"/>
      <c r="BE200" s="627"/>
      <c r="BF200" s="627"/>
      <c r="BG200" s="627"/>
      <c r="BH200" s="875"/>
      <c r="BI200" s="875"/>
      <c r="BJ200" s="671"/>
      <c r="BK200" s="671"/>
      <c r="BL200" s="671"/>
      <c r="BM200" s="671"/>
    </row>
    <row r="201" spans="1:65" s="877" customFormat="1" ht="15" customHeight="1" x14ac:dyDescent="0.4">
      <c r="A201" s="2375" t="s">
        <v>9007</v>
      </c>
      <c r="B201" s="2376"/>
      <c r="C201" s="2005" t="s">
        <v>9089</v>
      </c>
      <c r="D201" s="2005"/>
      <c r="E201" s="2005"/>
      <c r="F201" s="2005"/>
      <c r="G201" s="2005"/>
      <c r="H201" s="2005"/>
      <c r="I201" s="2686"/>
      <c r="J201" s="2687"/>
      <c r="K201" s="2687"/>
      <c r="L201" s="2687"/>
      <c r="M201" s="2687"/>
      <c r="N201" s="2687"/>
      <c r="O201" s="2687"/>
      <c r="P201" s="2687"/>
      <c r="Q201" s="2687"/>
      <c r="R201" s="2687"/>
      <c r="S201" s="2687"/>
      <c r="T201" s="2687"/>
      <c r="U201" s="2687"/>
      <c r="V201" s="2687"/>
      <c r="W201" s="2687"/>
      <c r="X201" s="2687"/>
      <c r="Y201" s="2687"/>
      <c r="Z201" s="2687"/>
      <c r="AA201" s="2687"/>
      <c r="AB201" s="2687"/>
      <c r="AC201" s="2687"/>
      <c r="AD201" s="2688"/>
      <c r="AE201" s="2689" t="s">
        <v>8696</v>
      </c>
      <c r="AF201" s="2689"/>
      <c r="AG201" s="2689"/>
      <c r="AH201" s="2689"/>
      <c r="AI201" s="2690"/>
      <c r="AJ201" s="2691"/>
      <c r="AK201" s="627"/>
      <c r="AL201" s="627"/>
      <c r="AM201" s="627"/>
      <c r="AN201" s="626"/>
      <c r="AO201" s="627"/>
      <c r="AP201" s="627"/>
      <c r="AQ201" s="627"/>
      <c r="AR201" s="627"/>
      <c r="AS201" s="627"/>
      <c r="AT201" s="627"/>
      <c r="AU201" s="627"/>
      <c r="AV201" s="627"/>
      <c r="AW201" s="627"/>
      <c r="AX201" s="627"/>
      <c r="AY201" s="627"/>
      <c r="AZ201" s="627"/>
      <c r="BA201" s="627"/>
      <c r="BB201" s="627"/>
      <c r="BC201" s="627"/>
      <c r="BD201" s="627"/>
      <c r="BE201" s="627"/>
      <c r="BF201" s="627"/>
      <c r="BG201" s="627"/>
      <c r="BH201" s="875"/>
      <c r="BI201" s="875"/>
      <c r="BJ201" s="671"/>
      <c r="BK201" s="671"/>
      <c r="BL201" s="671"/>
      <c r="BM201" s="671"/>
    </row>
    <row r="202" spans="1:65" s="877" customFormat="1" ht="15" customHeight="1" x14ac:dyDescent="0.4">
      <c r="A202" s="2377"/>
      <c r="B202" s="2378"/>
      <c r="C202" s="1952" t="s">
        <v>8602</v>
      </c>
      <c r="D202" s="1952"/>
      <c r="E202" s="1952"/>
      <c r="F202" s="1952"/>
      <c r="G202" s="1952"/>
      <c r="H202" s="1952"/>
      <c r="I202" s="2692"/>
      <c r="J202" s="2693"/>
      <c r="K202" s="2693"/>
      <c r="L202" s="2693"/>
      <c r="M202" s="2693"/>
      <c r="N202" s="2693"/>
      <c r="O202" s="2693"/>
      <c r="P202" s="2693"/>
      <c r="Q202" s="2693"/>
      <c r="R202" s="2693"/>
      <c r="S202" s="2693"/>
      <c r="T202" s="2693"/>
      <c r="U202" s="2693"/>
      <c r="V202" s="2693"/>
      <c r="W202" s="2693"/>
      <c r="X202" s="2693"/>
      <c r="Y202" s="2693"/>
      <c r="Z202" s="2693"/>
      <c r="AA202" s="2693"/>
      <c r="AB202" s="2693"/>
      <c r="AC202" s="2693"/>
      <c r="AD202" s="2693"/>
      <c r="AE202" s="2693"/>
      <c r="AF202" s="2693"/>
      <c r="AG202" s="2693"/>
      <c r="AH202" s="2693"/>
      <c r="AI202" s="2693"/>
      <c r="AJ202" s="2694"/>
      <c r="AK202" s="627"/>
      <c r="AL202" s="627"/>
      <c r="AM202" s="627"/>
      <c r="AN202" s="626"/>
      <c r="AO202" s="627"/>
      <c r="AP202" s="627"/>
      <c r="AQ202" s="627"/>
      <c r="AR202" s="627"/>
      <c r="AS202" s="627"/>
      <c r="AT202" s="627"/>
      <c r="AU202" s="627"/>
      <c r="AV202" s="627"/>
      <c r="AW202" s="627"/>
      <c r="AX202" s="627"/>
      <c r="AY202" s="627"/>
      <c r="AZ202" s="627"/>
      <c r="BA202" s="627"/>
      <c r="BB202" s="627"/>
      <c r="BC202" s="627"/>
      <c r="BD202" s="627"/>
      <c r="BE202" s="627"/>
      <c r="BF202" s="627"/>
      <c r="BG202" s="627"/>
      <c r="BH202" s="875"/>
      <c r="BI202" s="875"/>
      <c r="BJ202" s="671"/>
      <c r="BK202" s="671"/>
      <c r="BL202" s="671"/>
      <c r="BM202" s="671"/>
    </row>
    <row r="203" spans="1:65" s="877" customFormat="1" ht="15" customHeight="1" x14ac:dyDescent="0.4">
      <c r="A203" s="2377"/>
      <c r="B203" s="2378"/>
      <c r="C203" s="1860" t="s">
        <v>8603</v>
      </c>
      <c r="D203" s="1860"/>
      <c r="E203" s="1860"/>
      <c r="F203" s="1860"/>
      <c r="G203" s="1860"/>
      <c r="H203" s="1860"/>
      <c r="I203" s="1956" t="s">
        <v>9067</v>
      </c>
      <c r="J203" s="1957"/>
      <c r="K203" s="1958"/>
      <c r="L203" s="1958"/>
      <c r="M203" s="1958"/>
      <c r="N203" s="1958"/>
      <c r="O203" s="1958"/>
      <c r="P203" s="1959"/>
      <c r="Q203" s="1499" t="s">
        <v>8605</v>
      </c>
      <c r="R203" s="1500"/>
      <c r="S203" s="1500"/>
      <c r="T203" s="1500"/>
      <c r="U203" s="1500"/>
      <c r="V203" s="1500"/>
      <c r="W203" s="1500"/>
      <c r="X203" s="1500"/>
      <c r="Y203" s="1500"/>
      <c r="Z203" s="1500"/>
      <c r="AA203" s="1500"/>
      <c r="AB203" s="1500"/>
      <c r="AC203" s="1500"/>
      <c r="AD203" s="1500"/>
      <c r="AE203" s="1500"/>
      <c r="AF203" s="1500"/>
      <c r="AG203" s="1500"/>
      <c r="AH203" s="1500"/>
      <c r="AI203" s="1500"/>
      <c r="AJ203" s="1501"/>
      <c r="AK203" s="627"/>
      <c r="AL203" s="627"/>
      <c r="AM203" s="627"/>
      <c r="AN203" s="626"/>
      <c r="AO203" s="627"/>
      <c r="AP203" s="627"/>
      <c r="AQ203" s="627"/>
      <c r="AR203" s="627"/>
      <c r="AS203" s="627"/>
      <c r="AT203" s="627"/>
      <c r="AU203" s="627"/>
      <c r="AV203" s="627"/>
      <c r="AW203" s="627"/>
      <c r="AX203" s="627"/>
      <c r="AY203" s="627"/>
      <c r="AZ203" s="627"/>
      <c r="BA203" s="627"/>
      <c r="BB203" s="627"/>
      <c r="BC203" s="627"/>
      <c r="BD203" s="627"/>
      <c r="BE203" s="627"/>
      <c r="BF203" s="627"/>
      <c r="BG203" s="627"/>
      <c r="BH203" s="875"/>
      <c r="BI203" s="875"/>
      <c r="BJ203" s="671"/>
      <c r="BK203" s="671"/>
      <c r="BL203" s="671"/>
      <c r="BM203" s="671"/>
    </row>
    <row r="204" spans="1:65" s="877" customFormat="1" ht="15" customHeight="1" x14ac:dyDescent="0.4">
      <c r="A204" s="2377"/>
      <c r="B204" s="2378"/>
      <c r="C204" s="1860"/>
      <c r="D204" s="1860"/>
      <c r="E204" s="1860"/>
      <c r="F204" s="1860"/>
      <c r="G204" s="1860"/>
      <c r="H204" s="1860"/>
      <c r="I204" s="2029" t="s">
        <v>7933</v>
      </c>
      <c r="J204" s="2029"/>
      <c r="K204" s="2029"/>
      <c r="L204" s="2029"/>
      <c r="M204" s="2029"/>
      <c r="N204" s="2029"/>
      <c r="O204" s="2029"/>
      <c r="P204" s="2029"/>
      <c r="Q204" s="2029"/>
      <c r="R204" s="2029"/>
      <c r="S204" s="2029"/>
      <c r="T204" s="2029"/>
      <c r="U204" s="2029"/>
      <c r="V204" s="2029"/>
      <c r="W204" s="2029"/>
      <c r="X204" s="2029"/>
      <c r="Y204" s="2029"/>
      <c r="Z204" s="2029"/>
      <c r="AA204" s="2029"/>
      <c r="AB204" s="2029"/>
      <c r="AC204" s="2029"/>
      <c r="AD204" s="2029"/>
      <c r="AE204" s="2029"/>
      <c r="AF204" s="2029"/>
      <c r="AG204" s="2029"/>
      <c r="AH204" s="2029"/>
      <c r="AI204" s="2029"/>
      <c r="AJ204" s="2030"/>
      <c r="AK204" s="627"/>
      <c r="AL204" s="627"/>
      <c r="AM204" s="627"/>
      <c r="AN204" s="626"/>
      <c r="AO204" s="627"/>
      <c r="AP204" s="627"/>
      <c r="AQ204" s="627"/>
      <c r="AR204" s="627"/>
      <c r="AS204" s="627"/>
      <c r="AT204" s="627"/>
      <c r="AU204" s="627"/>
      <c r="AV204" s="627"/>
      <c r="AW204" s="627"/>
      <c r="AX204" s="627"/>
      <c r="AY204" s="627"/>
      <c r="AZ204" s="627"/>
      <c r="BA204" s="627"/>
      <c r="BB204" s="627"/>
      <c r="BC204" s="627"/>
      <c r="BD204" s="627"/>
      <c r="BE204" s="627"/>
      <c r="BF204" s="627"/>
      <c r="BG204" s="627"/>
      <c r="BH204" s="875"/>
      <c r="BI204" s="875"/>
      <c r="BJ204" s="671"/>
      <c r="BK204" s="671"/>
      <c r="BL204" s="671"/>
      <c r="BM204" s="671"/>
    </row>
    <row r="205" spans="1:65" s="877" customFormat="1" ht="15" customHeight="1" x14ac:dyDescent="0.4">
      <c r="A205" s="2377"/>
      <c r="B205" s="2378"/>
      <c r="C205" s="1860"/>
      <c r="D205" s="1860"/>
      <c r="E205" s="1860"/>
      <c r="F205" s="1860"/>
      <c r="G205" s="1860"/>
      <c r="H205" s="1860"/>
      <c r="I205" s="1963" t="s">
        <v>7933</v>
      </c>
      <c r="J205" s="1963"/>
      <c r="K205" s="1963"/>
      <c r="L205" s="1963"/>
      <c r="M205" s="1963"/>
      <c r="N205" s="1963"/>
      <c r="O205" s="1963"/>
      <c r="P205" s="1963"/>
      <c r="Q205" s="1963"/>
      <c r="R205" s="1963"/>
      <c r="S205" s="1963"/>
      <c r="T205" s="1963"/>
      <c r="U205" s="1963"/>
      <c r="V205" s="1963"/>
      <c r="W205" s="1963"/>
      <c r="X205" s="1963"/>
      <c r="Y205" s="1963"/>
      <c r="Z205" s="1963"/>
      <c r="AA205" s="1963"/>
      <c r="AB205" s="1963"/>
      <c r="AC205" s="1963"/>
      <c r="AD205" s="1963"/>
      <c r="AE205" s="1963"/>
      <c r="AF205" s="1963"/>
      <c r="AG205" s="1963"/>
      <c r="AH205" s="1963"/>
      <c r="AI205" s="1963"/>
      <c r="AJ205" s="1964"/>
      <c r="AK205" s="627"/>
      <c r="AL205" s="627"/>
      <c r="AM205" s="627"/>
      <c r="AN205" s="626"/>
      <c r="AO205" s="627"/>
      <c r="AP205" s="627"/>
      <c r="AQ205" s="627"/>
      <c r="AR205" s="627"/>
      <c r="AS205" s="627"/>
      <c r="AT205" s="627"/>
      <c r="AU205" s="627"/>
      <c r="AV205" s="627"/>
      <c r="AW205" s="627"/>
      <c r="AX205" s="627"/>
      <c r="AY205" s="627"/>
      <c r="AZ205" s="627"/>
      <c r="BA205" s="627"/>
      <c r="BB205" s="627"/>
      <c r="BC205" s="627"/>
      <c r="BD205" s="627"/>
      <c r="BE205" s="627"/>
      <c r="BF205" s="627"/>
      <c r="BG205" s="627"/>
      <c r="BH205" s="875"/>
      <c r="BI205" s="875"/>
      <c r="BJ205" s="671"/>
      <c r="BK205" s="671"/>
      <c r="BL205" s="671"/>
      <c r="BM205" s="671"/>
    </row>
    <row r="206" spans="1:65" s="877" customFormat="1" ht="15" customHeight="1" x14ac:dyDescent="0.4">
      <c r="A206" s="2377"/>
      <c r="B206" s="2378"/>
      <c r="C206" s="1860" t="s">
        <v>1354</v>
      </c>
      <c r="D206" s="1860"/>
      <c r="E206" s="1860"/>
      <c r="F206" s="1860"/>
      <c r="G206" s="1860"/>
      <c r="H206" s="1860"/>
      <c r="I206" s="2705">
        <v>1</v>
      </c>
      <c r="J206" s="2706"/>
      <c r="K206" s="2706"/>
      <c r="L206" s="2706"/>
      <c r="M206" s="2706"/>
      <c r="N206" s="2706"/>
      <c r="O206" s="2706"/>
      <c r="P206" s="2706"/>
      <c r="Q206" s="2706"/>
      <c r="R206" s="2706"/>
      <c r="S206" s="2706"/>
      <c r="T206" s="2706"/>
      <c r="U206" s="2706"/>
      <c r="V206" s="2706"/>
      <c r="W206" s="2706"/>
      <c r="X206" s="2706"/>
      <c r="Y206" s="2706"/>
      <c r="Z206" s="2706"/>
      <c r="AA206" s="2706"/>
      <c r="AB206" s="2706"/>
      <c r="AC206" s="2706"/>
      <c r="AD206" s="2706"/>
      <c r="AE206" s="2706"/>
      <c r="AF206" s="2706"/>
      <c r="AG206" s="2706"/>
      <c r="AH206" s="2706"/>
      <c r="AI206" s="2706"/>
      <c r="AJ206" s="2707"/>
      <c r="AK206" s="627"/>
      <c r="AL206" s="627"/>
      <c r="AM206" s="627"/>
      <c r="AN206" s="626"/>
      <c r="AO206" s="627"/>
      <c r="AP206" s="627"/>
      <c r="AQ206" s="627"/>
      <c r="AR206" s="627"/>
      <c r="AS206" s="627"/>
      <c r="AT206" s="627"/>
      <c r="AU206" s="627"/>
      <c r="AV206" s="627"/>
      <c r="AW206" s="627"/>
      <c r="AX206" s="627"/>
      <c r="AY206" s="627"/>
      <c r="AZ206" s="627"/>
      <c r="BA206" s="627"/>
      <c r="BB206" s="627"/>
      <c r="BC206" s="627"/>
      <c r="BD206" s="627"/>
      <c r="BE206" s="627"/>
      <c r="BF206" s="627"/>
      <c r="BG206" s="627"/>
      <c r="BH206" s="875"/>
      <c r="BI206" s="875"/>
      <c r="BJ206" s="671"/>
      <c r="BK206" s="671"/>
      <c r="BL206" s="671"/>
      <c r="BM206" s="671"/>
    </row>
    <row r="207" spans="1:65" s="877" customFormat="1" ht="15" customHeight="1" x14ac:dyDescent="0.4">
      <c r="A207" s="2377"/>
      <c r="B207" s="2378"/>
      <c r="C207" s="1860" t="s">
        <v>8606</v>
      </c>
      <c r="D207" s="1860"/>
      <c r="E207" s="1860"/>
      <c r="F207" s="1860"/>
      <c r="G207" s="1860"/>
      <c r="H207" s="1860"/>
      <c r="I207" s="1860" t="s">
        <v>9071</v>
      </c>
      <c r="J207" s="1860"/>
      <c r="K207" s="1860"/>
      <c r="L207" s="1860"/>
      <c r="M207" s="1911" t="s">
        <v>7933</v>
      </c>
      <c r="N207" s="1911"/>
      <c r="O207" s="1911"/>
      <c r="P207" s="1911"/>
      <c r="Q207" s="1911"/>
      <c r="R207" s="1911"/>
      <c r="S207" s="1911"/>
      <c r="T207" s="1911"/>
      <c r="U207" s="1911"/>
      <c r="V207" s="1911"/>
      <c r="W207" s="1860" t="s">
        <v>8607</v>
      </c>
      <c r="X207" s="1860"/>
      <c r="Y207" s="1860"/>
      <c r="Z207" s="1860"/>
      <c r="AA207" s="1918" t="s">
        <v>7933</v>
      </c>
      <c r="AB207" s="2018"/>
      <c r="AC207" s="2018"/>
      <c r="AD207" s="2018"/>
      <c r="AE207" s="2018"/>
      <c r="AF207" s="2018"/>
      <c r="AG207" s="2018"/>
      <c r="AH207" s="2018"/>
      <c r="AI207" s="2018"/>
      <c r="AJ207" s="2019"/>
      <c r="AK207" s="627"/>
      <c r="AL207" s="627"/>
      <c r="AM207" s="627"/>
      <c r="AN207" s="626"/>
      <c r="AO207" s="627"/>
      <c r="AP207" s="627"/>
      <c r="AQ207" s="627"/>
      <c r="AR207" s="627"/>
      <c r="AS207" s="627"/>
      <c r="AT207" s="627"/>
      <c r="AU207" s="627"/>
      <c r="AV207" s="627"/>
      <c r="AW207" s="627"/>
      <c r="AX207" s="627"/>
      <c r="AY207" s="627"/>
      <c r="AZ207" s="627"/>
      <c r="BA207" s="627"/>
      <c r="BB207" s="627"/>
      <c r="BC207" s="627"/>
      <c r="BD207" s="627"/>
      <c r="BE207" s="627"/>
      <c r="BF207" s="627"/>
      <c r="BG207" s="627"/>
      <c r="BH207" s="875"/>
      <c r="BI207" s="875"/>
      <c r="BJ207" s="671"/>
      <c r="BK207" s="671"/>
      <c r="BL207" s="671"/>
      <c r="BM207" s="671"/>
    </row>
    <row r="208" spans="1:65" s="877" customFormat="1" ht="15" customHeight="1" x14ac:dyDescent="0.4">
      <c r="A208" s="2377"/>
      <c r="B208" s="2378"/>
      <c r="C208" s="2667" t="s">
        <v>9009</v>
      </c>
      <c r="D208" s="2668"/>
      <c r="E208" s="2668"/>
      <c r="F208" s="2668"/>
      <c r="G208" s="2668"/>
      <c r="H208" s="2669"/>
      <c r="I208" s="2695"/>
      <c r="J208" s="2696"/>
      <c r="K208" s="2696"/>
      <c r="L208" s="2696"/>
      <c r="M208" s="2696"/>
      <c r="N208" s="2696"/>
      <c r="O208" s="2696"/>
      <c r="P208" s="2696"/>
      <c r="Q208" s="2696"/>
      <c r="R208" s="2696"/>
      <c r="S208" s="2696"/>
      <c r="T208" s="2696"/>
      <c r="U208" s="2696"/>
      <c r="V208" s="2696"/>
      <c r="W208" s="2696"/>
      <c r="X208" s="2696"/>
      <c r="Y208" s="2696"/>
      <c r="Z208" s="2696"/>
      <c r="AA208" s="2696"/>
      <c r="AB208" s="2696"/>
      <c r="AC208" s="2696"/>
      <c r="AD208" s="2696"/>
      <c r="AE208" s="2696"/>
      <c r="AF208" s="2696"/>
      <c r="AG208" s="2696"/>
      <c r="AH208" s="2696"/>
      <c r="AI208" s="2696"/>
      <c r="AJ208" s="2697"/>
      <c r="AK208" s="627"/>
      <c r="AL208" s="627"/>
      <c r="AM208" s="627"/>
      <c r="AN208" s="626"/>
      <c r="AO208" s="627"/>
      <c r="AP208" s="627"/>
      <c r="AQ208" s="627"/>
      <c r="AR208" s="627"/>
      <c r="AS208" s="627"/>
      <c r="AT208" s="627"/>
      <c r="AU208" s="627"/>
      <c r="AV208" s="627"/>
      <c r="AW208" s="627"/>
      <c r="AX208" s="627"/>
      <c r="AY208" s="627"/>
      <c r="AZ208" s="627"/>
      <c r="BA208" s="627"/>
      <c r="BB208" s="627"/>
      <c r="BC208" s="627"/>
      <c r="BD208" s="627"/>
      <c r="BE208" s="627"/>
      <c r="BF208" s="627"/>
      <c r="BG208" s="627"/>
      <c r="BH208" s="875"/>
      <c r="BI208" s="875"/>
      <c r="BJ208" s="671"/>
      <c r="BK208" s="671"/>
      <c r="BL208" s="671"/>
      <c r="BM208" s="671"/>
    </row>
    <row r="209" spans="1:65" s="877" customFormat="1" ht="18" customHeight="1" x14ac:dyDescent="0.4">
      <c r="A209" s="2377"/>
      <c r="B209" s="2378"/>
      <c r="C209" s="2667" t="s">
        <v>9010</v>
      </c>
      <c r="D209" s="2668"/>
      <c r="E209" s="2668"/>
      <c r="F209" s="2668"/>
      <c r="G209" s="2668"/>
      <c r="H209" s="2669"/>
      <c r="I209" s="2167">
        <v>4</v>
      </c>
      <c r="J209" s="2168"/>
      <c r="K209" s="2168"/>
      <c r="L209" s="2168"/>
      <c r="M209" s="2168"/>
      <c r="N209" s="2168"/>
      <c r="O209" s="2168"/>
      <c r="P209" s="2168"/>
      <c r="Q209" s="2168"/>
      <c r="R209" s="2168"/>
      <c r="S209" s="2168"/>
      <c r="T209" s="2168"/>
      <c r="U209" s="2168"/>
      <c r="V209" s="2168"/>
      <c r="W209" s="2168"/>
      <c r="X209" s="2168"/>
      <c r="Y209" s="2168"/>
      <c r="Z209" s="2671" t="s">
        <v>9011</v>
      </c>
      <c r="AA209" s="2671"/>
      <c r="AB209" s="2671"/>
      <c r="AC209" s="2671"/>
      <c r="AD209" s="2671"/>
      <c r="AE209" s="2715"/>
      <c r="AF209" s="2716"/>
      <c r="AG209" s="2716"/>
      <c r="AH209" s="2716"/>
      <c r="AI209" s="2716"/>
      <c r="AJ209" s="2717"/>
      <c r="AK209" s="627"/>
      <c r="AL209" s="627"/>
      <c r="AM209" s="627"/>
      <c r="AN209" s="626"/>
      <c r="AO209" s="627"/>
      <c r="AP209" s="627"/>
      <c r="AQ209" s="627"/>
      <c r="AR209" s="627"/>
      <c r="AS209" s="627"/>
      <c r="AT209" s="627"/>
      <c r="AU209" s="627"/>
      <c r="AV209" s="627"/>
      <c r="AW209" s="627"/>
      <c r="AX209" s="627"/>
      <c r="AY209" s="627"/>
      <c r="AZ209" s="627"/>
      <c r="BA209" s="627"/>
      <c r="BB209" s="627"/>
      <c r="BC209" s="627"/>
      <c r="BD209" s="627"/>
      <c r="BE209" s="627"/>
      <c r="BF209" s="627"/>
      <c r="BG209" s="627"/>
      <c r="BH209" s="875"/>
      <c r="BI209" s="875"/>
      <c r="BJ209" s="671"/>
      <c r="BK209" s="671"/>
      <c r="BL209" s="671"/>
      <c r="BM209" s="671"/>
    </row>
    <row r="210" spans="1:65" s="877" customFormat="1" ht="15" customHeight="1" x14ac:dyDescent="0.4">
      <c r="A210" s="2377"/>
      <c r="B210" s="2378"/>
      <c r="C210" s="2667" t="s">
        <v>9012</v>
      </c>
      <c r="D210" s="2668"/>
      <c r="E210" s="2668"/>
      <c r="F210" s="2668"/>
      <c r="G210" s="2668"/>
      <c r="H210" s="2669"/>
      <c r="I210" s="2695"/>
      <c r="J210" s="2696"/>
      <c r="K210" s="2696"/>
      <c r="L210" s="2696"/>
      <c r="M210" s="2696"/>
      <c r="N210" s="2696"/>
      <c r="O210" s="2696"/>
      <c r="P210" s="2696"/>
      <c r="Q210" s="2696"/>
      <c r="R210" s="2696"/>
      <c r="S210" s="2696"/>
      <c r="T210" s="2696"/>
      <c r="U210" s="2696"/>
      <c r="V210" s="2696"/>
      <c r="W210" s="2696"/>
      <c r="X210" s="2696"/>
      <c r="Y210" s="2696"/>
      <c r="Z210" s="2696"/>
      <c r="AA210" s="2696"/>
      <c r="AB210" s="2696"/>
      <c r="AC210" s="2696"/>
      <c r="AD210" s="2696"/>
      <c r="AE210" s="2696"/>
      <c r="AF210" s="2696"/>
      <c r="AG210" s="2696"/>
      <c r="AH210" s="2696"/>
      <c r="AI210" s="2696"/>
      <c r="AJ210" s="2697"/>
      <c r="AK210" s="627"/>
      <c r="AL210" s="627"/>
      <c r="AM210" s="627"/>
      <c r="AN210" s="626"/>
      <c r="AO210" s="627"/>
      <c r="AP210" s="627"/>
      <c r="AQ210" s="627"/>
      <c r="AR210" s="627"/>
      <c r="AS210" s="627"/>
      <c r="AT210" s="627"/>
      <c r="AU210" s="627"/>
      <c r="AV210" s="627"/>
      <c r="AW210" s="627"/>
      <c r="AX210" s="627"/>
      <c r="AY210" s="627"/>
      <c r="AZ210" s="627"/>
      <c r="BA210" s="627"/>
      <c r="BB210" s="627"/>
      <c r="BC210" s="627"/>
      <c r="BD210" s="627"/>
      <c r="BE210" s="627"/>
      <c r="BF210" s="627"/>
      <c r="BG210" s="627"/>
      <c r="BH210" s="875"/>
      <c r="BI210" s="875"/>
      <c r="BJ210" s="671"/>
      <c r="BK210" s="671"/>
      <c r="BL210" s="671"/>
      <c r="BM210" s="671"/>
    </row>
    <row r="211" spans="1:65" s="877" customFormat="1" ht="15" customHeight="1" x14ac:dyDescent="0.4">
      <c r="A211" s="2377"/>
      <c r="B211" s="2378"/>
      <c r="C211" s="2698" t="s">
        <v>9013</v>
      </c>
      <c r="D211" s="2668"/>
      <c r="E211" s="2668"/>
      <c r="F211" s="2668"/>
      <c r="G211" s="2668"/>
      <c r="H211" s="2669"/>
      <c r="I211" s="1884" t="s">
        <v>9014</v>
      </c>
      <c r="J211" s="1909"/>
      <c r="K211" s="2685"/>
      <c r="L211" s="2685"/>
      <c r="M211" s="2685"/>
      <c r="N211" s="2685"/>
      <c r="O211" s="2685"/>
      <c r="P211" s="1916" t="s">
        <v>9015</v>
      </c>
      <c r="Q211" s="2681"/>
      <c r="R211" s="1884" t="s">
        <v>9016</v>
      </c>
      <c r="S211" s="1909"/>
      <c r="T211" s="2685"/>
      <c r="U211" s="2685"/>
      <c r="V211" s="2685"/>
      <c r="W211" s="2685"/>
      <c r="X211" s="2685"/>
      <c r="Y211" s="1916" t="s">
        <v>9015</v>
      </c>
      <c r="Z211" s="1916"/>
      <c r="AA211" s="2702" t="s">
        <v>9017</v>
      </c>
      <c r="AB211" s="2703"/>
      <c r="AC211" s="2704"/>
      <c r="AD211" s="2685"/>
      <c r="AE211" s="2685"/>
      <c r="AF211" s="2685"/>
      <c r="AG211" s="2685"/>
      <c r="AH211" s="2685"/>
      <c r="AI211" s="1916" t="s">
        <v>9015</v>
      </c>
      <c r="AJ211" s="1917"/>
      <c r="AK211" s="627"/>
      <c r="AL211" s="627"/>
      <c r="AM211" s="627"/>
      <c r="AN211" s="626"/>
      <c r="AO211" s="627"/>
      <c r="AP211" s="627"/>
      <c r="AQ211" s="627"/>
      <c r="AR211" s="627"/>
      <c r="AS211" s="627"/>
      <c r="AT211" s="627"/>
      <c r="AU211" s="627"/>
      <c r="AV211" s="627"/>
      <c r="AW211" s="627"/>
      <c r="AX211" s="627"/>
      <c r="AY211" s="627"/>
      <c r="AZ211" s="627"/>
      <c r="BA211" s="627"/>
      <c r="BB211" s="627"/>
      <c r="BC211" s="627"/>
      <c r="BD211" s="627"/>
      <c r="BE211" s="627"/>
      <c r="BF211" s="627"/>
      <c r="BG211" s="627"/>
      <c r="BH211" s="875"/>
      <c r="BI211" s="875"/>
      <c r="BJ211" s="671"/>
      <c r="BK211" s="671"/>
      <c r="BL211" s="671"/>
      <c r="BM211" s="671"/>
    </row>
    <row r="212" spans="1:65" s="877" customFormat="1" ht="27" customHeight="1" x14ac:dyDescent="0.4">
      <c r="A212" s="2377"/>
      <c r="B212" s="2378"/>
      <c r="C212" s="2699"/>
      <c r="D212" s="2700"/>
      <c r="E212" s="2700"/>
      <c r="F212" s="2700"/>
      <c r="G212" s="2700"/>
      <c r="H212" s="2701"/>
      <c r="I212" s="1884" t="s">
        <v>9018</v>
      </c>
      <c r="J212" s="1981"/>
      <c r="K212" s="1981"/>
      <c r="L212" s="1909"/>
      <c r="M212" s="2685"/>
      <c r="N212" s="2685"/>
      <c r="O212" s="2685"/>
      <c r="P212" s="1916" t="s">
        <v>9019</v>
      </c>
      <c r="Q212" s="2681"/>
      <c r="R212" s="1884" t="s">
        <v>9020</v>
      </c>
      <c r="S212" s="1981"/>
      <c r="T212" s="1981"/>
      <c r="U212" s="1981"/>
      <c r="V212" s="1981"/>
      <c r="W212" s="1981"/>
      <c r="X212" s="1909"/>
      <c r="Y212" s="1919"/>
      <c r="Z212" s="1920"/>
      <c r="AA212" s="1920"/>
      <c r="AB212" s="1920"/>
      <c r="AC212" s="1920"/>
      <c r="AD212" s="1920"/>
      <c r="AE212" s="1920"/>
      <c r="AF212" s="1920"/>
      <c r="AG212" s="1920"/>
      <c r="AH212" s="1920"/>
      <c r="AI212" s="1920"/>
      <c r="AJ212" s="1921"/>
      <c r="AK212" s="627"/>
      <c r="AL212" s="627"/>
      <c r="AM212" s="627"/>
      <c r="AN212" s="626"/>
      <c r="AO212" s="627"/>
      <c r="AP212" s="627"/>
      <c r="AQ212" s="627"/>
      <c r="AR212" s="627"/>
      <c r="AS212" s="627"/>
      <c r="AT212" s="627"/>
      <c r="AU212" s="627"/>
      <c r="AV212" s="627"/>
      <c r="AW212" s="627"/>
      <c r="AX212" s="627"/>
      <c r="AY212" s="627"/>
      <c r="AZ212" s="627"/>
      <c r="BA212" s="627"/>
      <c r="BB212" s="627"/>
      <c r="BC212" s="627"/>
      <c r="BD212" s="627"/>
      <c r="BE212" s="627"/>
      <c r="BF212" s="627"/>
      <c r="BG212" s="627"/>
      <c r="BH212" s="875"/>
      <c r="BI212" s="875"/>
      <c r="BJ212" s="671"/>
      <c r="BK212" s="671"/>
      <c r="BL212" s="671"/>
      <c r="BM212" s="671"/>
    </row>
    <row r="213" spans="1:65" s="877" customFormat="1" ht="15" customHeight="1" x14ac:dyDescent="0.4">
      <c r="A213" s="2377"/>
      <c r="B213" s="2378"/>
      <c r="C213" s="2670" t="s">
        <v>9021</v>
      </c>
      <c r="D213" s="2671"/>
      <c r="E213" s="2671"/>
      <c r="F213" s="2671"/>
      <c r="G213" s="2671"/>
      <c r="H213" s="2672"/>
      <c r="I213" s="1919"/>
      <c r="J213" s="1920"/>
      <c r="K213" s="1920"/>
      <c r="L213" s="1920"/>
      <c r="M213" s="1920"/>
      <c r="N213" s="1920"/>
      <c r="O213" s="1920"/>
      <c r="P213" s="1916" t="s">
        <v>8694</v>
      </c>
      <c r="Q213" s="2681"/>
      <c r="R213" s="2682"/>
      <c r="S213" s="2683"/>
      <c r="T213" s="2683"/>
      <c r="U213" s="2683"/>
      <c r="V213" s="2683"/>
      <c r="W213" s="2683"/>
      <c r="X213" s="2683"/>
      <c r="Y213" s="2683"/>
      <c r="Z213" s="2683"/>
      <c r="AA213" s="2683"/>
      <c r="AB213" s="2683"/>
      <c r="AC213" s="2683"/>
      <c r="AD213" s="2683"/>
      <c r="AE213" s="2683"/>
      <c r="AF213" s="2683"/>
      <c r="AG213" s="2683"/>
      <c r="AH213" s="2683"/>
      <c r="AI213" s="2683"/>
      <c r="AJ213" s="2684"/>
      <c r="AK213" s="627"/>
      <c r="AL213" s="627"/>
      <c r="AM213" s="627"/>
      <c r="AN213" s="626"/>
      <c r="AO213" s="627"/>
      <c r="AP213" s="627"/>
      <c r="AQ213" s="627"/>
      <c r="AR213" s="627"/>
      <c r="AS213" s="627"/>
      <c r="AT213" s="627"/>
      <c r="AU213" s="627"/>
      <c r="AV213" s="627"/>
      <c r="AW213" s="627"/>
      <c r="AX213" s="627"/>
      <c r="AY213" s="627"/>
      <c r="AZ213" s="627"/>
      <c r="BA213" s="627"/>
      <c r="BB213" s="627"/>
      <c r="BC213" s="627"/>
      <c r="BD213" s="627"/>
      <c r="BE213" s="627"/>
      <c r="BF213" s="627"/>
      <c r="BG213" s="627"/>
      <c r="BH213" s="875"/>
      <c r="BI213" s="875"/>
      <c r="BJ213" s="671"/>
      <c r="BK213" s="671"/>
      <c r="BL213" s="671"/>
      <c r="BM213" s="671"/>
    </row>
    <row r="214" spans="1:65" s="877" customFormat="1" ht="15" customHeight="1" x14ac:dyDescent="0.4">
      <c r="A214" s="2377"/>
      <c r="B214" s="2378"/>
      <c r="C214" s="2670" t="s">
        <v>9022</v>
      </c>
      <c r="D214" s="2671"/>
      <c r="E214" s="2671"/>
      <c r="F214" s="2671"/>
      <c r="G214" s="2671"/>
      <c r="H214" s="2672"/>
      <c r="I214" s="1919"/>
      <c r="J214" s="1920"/>
      <c r="K214" s="1920"/>
      <c r="L214" s="1920"/>
      <c r="M214" s="1920"/>
      <c r="N214" s="1920"/>
      <c r="O214" s="1920"/>
      <c r="P214" s="1916" t="s">
        <v>9023</v>
      </c>
      <c r="Q214" s="2681"/>
      <c r="R214" s="1884" t="s">
        <v>9024</v>
      </c>
      <c r="S214" s="1981"/>
      <c r="T214" s="1981"/>
      <c r="U214" s="1981"/>
      <c r="V214" s="1981"/>
      <c r="W214" s="1909"/>
      <c r="X214" s="1919"/>
      <c r="Y214" s="1920"/>
      <c r="Z214" s="1920"/>
      <c r="AA214" s="1920"/>
      <c r="AB214" s="1920"/>
      <c r="AC214" s="1920"/>
      <c r="AD214" s="1920"/>
      <c r="AE214" s="1916" t="s">
        <v>9023</v>
      </c>
      <c r="AF214" s="1916"/>
      <c r="AG214" s="1916"/>
      <c r="AH214" s="1916"/>
      <c r="AI214" s="1916"/>
      <c r="AJ214" s="1917"/>
      <c r="AK214" s="627"/>
      <c r="AL214" s="627"/>
      <c r="AM214" s="627"/>
      <c r="AN214" s="626"/>
      <c r="AO214" s="627"/>
      <c r="AP214" s="627"/>
      <c r="AQ214" s="627"/>
      <c r="AR214" s="627"/>
      <c r="AS214" s="627"/>
      <c r="AT214" s="627"/>
      <c r="AU214" s="627"/>
      <c r="AV214" s="627"/>
      <c r="AW214" s="627"/>
      <c r="AX214" s="627"/>
      <c r="AY214" s="627"/>
      <c r="AZ214" s="627"/>
      <c r="BA214" s="627"/>
      <c r="BB214" s="627"/>
      <c r="BC214" s="627"/>
      <c r="BD214" s="627"/>
      <c r="BE214" s="627"/>
      <c r="BF214" s="627"/>
      <c r="BG214" s="627"/>
      <c r="BH214" s="875"/>
      <c r="BI214" s="875"/>
      <c r="BJ214" s="671"/>
      <c r="BK214" s="671"/>
      <c r="BL214" s="671"/>
      <c r="BM214" s="671"/>
    </row>
    <row r="215" spans="1:65" s="877" customFormat="1" ht="15" customHeight="1" x14ac:dyDescent="0.15">
      <c r="A215" s="2679" t="str">
        <f>DBCS(A188+1)</f>
        <v>３３</v>
      </c>
      <c r="B215" s="2680"/>
      <c r="C215" s="2670" t="s">
        <v>9025</v>
      </c>
      <c r="D215" s="2671"/>
      <c r="E215" s="2671"/>
      <c r="F215" s="2671"/>
      <c r="G215" s="2671"/>
      <c r="H215" s="2671"/>
      <c r="I215" s="2671"/>
      <c r="J215" s="2671"/>
      <c r="K215" s="2671"/>
      <c r="L215" s="2671"/>
      <c r="M215" s="2671"/>
      <c r="N215" s="2671"/>
      <c r="O215" s="2671"/>
      <c r="P215" s="2671"/>
      <c r="Q215" s="2672"/>
      <c r="R215" s="1920"/>
      <c r="S215" s="1920"/>
      <c r="T215" s="1920"/>
      <c r="U215" s="1920"/>
      <c r="V215" s="1920"/>
      <c r="W215" s="1920"/>
      <c r="X215" s="1920"/>
      <c r="Y215" s="1920"/>
      <c r="Z215" s="1920"/>
      <c r="AA215" s="1920"/>
      <c r="AB215" s="1920"/>
      <c r="AC215" s="1920"/>
      <c r="AD215" s="1920"/>
      <c r="AE215" s="1916" t="s">
        <v>9077</v>
      </c>
      <c r="AF215" s="1916"/>
      <c r="AG215" s="1916"/>
      <c r="AH215" s="1916"/>
      <c r="AI215" s="1916"/>
      <c r="AJ215" s="1917"/>
      <c r="AK215" s="627"/>
      <c r="AL215" s="627"/>
      <c r="AM215" s="627"/>
      <c r="AN215" s="626"/>
      <c r="AO215" s="627"/>
      <c r="AP215" s="627"/>
      <c r="AQ215" s="627"/>
      <c r="AR215" s="627"/>
      <c r="AS215" s="627"/>
      <c r="AT215" s="627"/>
      <c r="AU215" s="627"/>
      <c r="AV215" s="627"/>
      <c r="AW215" s="627"/>
      <c r="AX215" s="627"/>
      <c r="AY215" s="627"/>
      <c r="AZ215" s="627"/>
      <c r="BA215" s="627"/>
      <c r="BB215" s="627"/>
      <c r="BC215" s="627"/>
      <c r="BD215" s="627"/>
      <c r="BE215" s="627"/>
      <c r="BF215" s="627"/>
      <c r="BG215" s="627"/>
      <c r="BH215" s="875"/>
      <c r="BI215" s="875"/>
      <c r="BJ215" s="671"/>
      <c r="BK215" s="671"/>
      <c r="BL215" s="671"/>
      <c r="BM215" s="671"/>
    </row>
    <row r="216" spans="1:65" s="877" customFormat="1" ht="18" customHeight="1" x14ac:dyDescent="0.15">
      <c r="A216" s="808"/>
      <c r="B216" s="809"/>
      <c r="C216" s="2670" t="s">
        <v>8641</v>
      </c>
      <c r="D216" s="2671"/>
      <c r="E216" s="2671"/>
      <c r="F216" s="2671"/>
      <c r="G216" s="2671"/>
      <c r="H216" s="2672"/>
      <c r="I216" s="1982"/>
      <c r="J216" s="1983"/>
      <c r="K216" s="1983"/>
      <c r="L216" s="1983"/>
      <c r="M216" s="1983"/>
      <c r="N216" s="1983"/>
      <c r="O216" s="1983"/>
      <c r="P216" s="1983"/>
      <c r="Q216" s="1983"/>
      <c r="R216" s="1983"/>
      <c r="S216" s="1983"/>
      <c r="T216" s="1983"/>
      <c r="U216" s="1983"/>
      <c r="V216" s="1983"/>
      <c r="W216" s="1983"/>
      <c r="X216" s="1983"/>
      <c r="Y216" s="1983"/>
      <c r="Z216" s="1983"/>
      <c r="AA216" s="1983"/>
      <c r="AB216" s="1983"/>
      <c r="AC216" s="1983"/>
      <c r="AD216" s="1983"/>
      <c r="AE216" s="1983"/>
      <c r="AF216" s="1983"/>
      <c r="AG216" s="1983"/>
      <c r="AH216" s="1983"/>
      <c r="AI216" s="1983"/>
      <c r="AJ216" s="1984"/>
      <c r="AK216" s="627"/>
      <c r="AL216" s="626" t="b">
        <v>0</v>
      </c>
      <c r="AM216" s="626" t="b">
        <v>0</v>
      </c>
      <c r="AN216" s="626" t="b">
        <v>0</v>
      </c>
      <c r="AO216" s="627"/>
      <c r="AP216" s="627"/>
      <c r="AQ216" s="627"/>
      <c r="AR216" s="627"/>
      <c r="AS216" s="627"/>
      <c r="AT216" s="627"/>
      <c r="AU216" s="627"/>
      <c r="AV216" s="627"/>
      <c r="AW216" s="627"/>
      <c r="AX216" s="627"/>
      <c r="AY216" s="627"/>
      <c r="AZ216" s="627"/>
      <c r="BA216" s="627"/>
      <c r="BB216" s="627"/>
      <c r="BC216" s="627"/>
      <c r="BD216" s="627"/>
      <c r="BE216" s="627"/>
      <c r="BF216" s="627"/>
      <c r="BG216" s="627"/>
      <c r="BH216" s="875"/>
      <c r="BI216" s="875"/>
      <c r="BJ216" s="671"/>
      <c r="BK216" s="671"/>
      <c r="BL216" s="671"/>
      <c r="BM216" s="671"/>
    </row>
    <row r="217" spans="1:65" s="877" customFormat="1" ht="15" customHeight="1" x14ac:dyDescent="0.15">
      <c r="A217" s="808"/>
      <c r="B217" s="809"/>
      <c r="C217" s="2667" t="s">
        <v>1909</v>
      </c>
      <c r="D217" s="2668"/>
      <c r="E217" s="2668"/>
      <c r="F217" s="2668"/>
      <c r="G217" s="2668"/>
      <c r="H217" s="2669"/>
      <c r="I217" s="1972"/>
      <c r="J217" s="1973"/>
      <c r="K217" s="1973"/>
      <c r="L217" s="1973"/>
      <c r="M217" s="1973"/>
      <c r="N217" s="1973"/>
      <c r="O217" s="1973"/>
      <c r="P217" s="1973"/>
      <c r="Q217" s="1973"/>
      <c r="R217" s="1973"/>
      <c r="S217" s="1973"/>
      <c r="T217" s="1973"/>
      <c r="U217" s="1973"/>
      <c r="V217" s="1973"/>
      <c r="W217" s="1973"/>
      <c r="X217" s="1973"/>
      <c r="Y217" s="1973"/>
      <c r="Z217" s="1973"/>
      <c r="AA217" s="1973"/>
      <c r="AB217" s="1973"/>
      <c r="AC217" s="1973"/>
      <c r="AD217" s="1973"/>
      <c r="AE217" s="1973"/>
      <c r="AF217" s="1973"/>
      <c r="AG217" s="1973"/>
      <c r="AH217" s="1973"/>
      <c r="AI217" s="1973"/>
      <c r="AJ217" s="1974"/>
      <c r="AK217" s="627"/>
      <c r="AL217" s="627"/>
      <c r="AM217" s="627"/>
      <c r="AN217" s="626"/>
      <c r="AO217" s="627"/>
      <c r="AP217" s="627"/>
      <c r="AQ217" s="627"/>
      <c r="AR217" s="627"/>
      <c r="AS217" s="627"/>
      <c r="AT217" s="627"/>
      <c r="AU217" s="627"/>
      <c r="AV217" s="627"/>
      <c r="AW217" s="627"/>
      <c r="AX217" s="627"/>
      <c r="AY217" s="627"/>
      <c r="AZ217" s="627"/>
      <c r="BA217" s="627"/>
      <c r="BB217" s="627"/>
      <c r="BC217" s="627"/>
      <c r="BD217" s="627"/>
      <c r="BE217" s="627"/>
      <c r="BF217" s="627"/>
      <c r="BG217" s="627"/>
      <c r="BH217" s="875"/>
      <c r="BI217" s="875"/>
      <c r="BJ217" s="671"/>
      <c r="BK217" s="671"/>
      <c r="BL217" s="671"/>
      <c r="BM217" s="671"/>
    </row>
    <row r="218" spans="1:65" s="877" customFormat="1" ht="15" customHeight="1" x14ac:dyDescent="0.15">
      <c r="A218" s="808"/>
      <c r="B218" s="809"/>
      <c r="C218" s="2670" t="s">
        <v>8643</v>
      </c>
      <c r="D218" s="2671"/>
      <c r="E218" s="2671"/>
      <c r="F218" s="2671"/>
      <c r="G218" s="2671"/>
      <c r="H218" s="2672"/>
      <c r="I218" s="1972"/>
      <c r="J218" s="1973"/>
      <c r="K218" s="1973"/>
      <c r="L218" s="1973"/>
      <c r="M218" s="1973"/>
      <c r="N218" s="1973"/>
      <c r="O218" s="1973"/>
      <c r="P218" s="1973"/>
      <c r="Q218" s="1973"/>
      <c r="R218" s="1973"/>
      <c r="S218" s="1973"/>
      <c r="T218" s="1973"/>
      <c r="U218" s="1973"/>
      <c r="V218" s="1973"/>
      <c r="W218" s="1973"/>
      <c r="X218" s="1973"/>
      <c r="Y218" s="1973"/>
      <c r="Z218" s="1973"/>
      <c r="AA218" s="1973"/>
      <c r="AB218" s="1973"/>
      <c r="AC218" s="1973"/>
      <c r="AD218" s="1973"/>
      <c r="AE218" s="1973"/>
      <c r="AF218" s="1973"/>
      <c r="AG218" s="1973"/>
      <c r="AH218" s="1973"/>
      <c r="AI218" s="1973"/>
      <c r="AJ218" s="1974"/>
      <c r="AK218" s="627"/>
      <c r="AL218" s="627"/>
      <c r="AM218" s="627"/>
      <c r="AN218" s="626"/>
      <c r="AO218" s="627"/>
      <c r="AP218" s="627"/>
      <c r="AQ218" s="627"/>
      <c r="AR218" s="627"/>
      <c r="AS218" s="627"/>
      <c r="AT218" s="627"/>
      <c r="AU218" s="627"/>
      <c r="AV218" s="627"/>
      <c r="AW218" s="627"/>
      <c r="AX218" s="627"/>
      <c r="AY218" s="627"/>
      <c r="AZ218" s="627"/>
      <c r="BA218" s="627"/>
      <c r="BB218" s="627"/>
      <c r="BC218" s="627"/>
      <c r="BD218" s="627"/>
      <c r="BE218" s="627"/>
      <c r="BF218" s="627"/>
      <c r="BG218" s="627"/>
      <c r="BH218" s="875"/>
      <c r="BI218" s="875"/>
      <c r="BJ218" s="671"/>
      <c r="BK218" s="671"/>
      <c r="BL218" s="671"/>
      <c r="BM218" s="671"/>
    </row>
    <row r="219" spans="1:65" s="877" customFormat="1" ht="22.5" hidden="1" customHeight="1" x14ac:dyDescent="0.15">
      <c r="A219" s="808"/>
      <c r="B219" s="809"/>
      <c r="C219" s="855" t="s">
        <v>8849</v>
      </c>
      <c r="D219" s="2673" t="s">
        <v>9040</v>
      </c>
      <c r="E219" s="2674"/>
      <c r="F219" s="2674"/>
      <c r="G219" s="2674"/>
      <c r="H219" s="2675"/>
      <c r="I219" s="811"/>
      <c r="J219" s="846"/>
      <c r="K219" s="846"/>
      <c r="L219" s="846"/>
      <c r="M219" s="846"/>
      <c r="N219" s="847"/>
      <c r="O219" s="847"/>
      <c r="P219" s="856"/>
      <c r="Q219" s="815"/>
      <c r="R219" s="816"/>
      <c r="S219" s="816"/>
      <c r="T219" s="817">
        <v>3</v>
      </c>
      <c r="U219" s="818"/>
      <c r="V219" s="2676"/>
      <c r="W219" s="2677"/>
      <c r="X219" s="2677"/>
      <c r="Y219" s="2677"/>
      <c r="Z219" s="2677"/>
      <c r="AA219" s="2678"/>
      <c r="AB219" s="1889"/>
      <c r="AC219" s="2396"/>
      <c r="AD219" s="2396"/>
      <c r="AE219" s="2396"/>
      <c r="AF219" s="2396"/>
      <c r="AG219" s="2396"/>
      <c r="AH219" s="2396"/>
      <c r="AI219" s="2396"/>
      <c r="AJ219" s="2397"/>
      <c r="AK219" s="627"/>
      <c r="AL219" s="627"/>
      <c r="AM219" s="627">
        <v>0</v>
      </c>
      <c r="AN219" s="626"/>
      <c r="AO219" s="627">
        <v>2</v>
      </c>
      <c r="AP219" s="627">
        <v>2</v>
      </c>
      <c r="AQ219" s="627"/>
      <c r="AR219" s="627"/>
      <c r="AS219" s="627"/>
      <c r="AT219" s="627"/>
      <c r="AU219" s="627"/>
      <c r="AV219" s="627"/>
      <c r="AW219" s="627"/>
      <c r="AX219" s="627"/>
      <c r="AY219" s="627"/>
      <c r="AZ219" s="627"/>
      <c r="BA219" s="627"/>
      <c r="BB219" s="627"/>
      <c r="BC219" s="627"/>
      <c r="BD219" s="627"/>
      <c r="BE219" s="627"/>
      <c r="BF219" s="627"/>
      <c r="BG219" s="627"/>
      <c r="BH219" s="875"/>
      <c r="BI219" s="875"/>
      <c r="BJ219" s="671"/>
      <c r="BK219" s="671"/>
      <c r="BL219" s="671"/>
      <c r="BM219" s="671"/>
    </row>
    <row r="220" spans="1:65" s="877" customFormat="1" ht="23.1" customHeight="1" x14ac:dyDescent="0.15">
      <c r="A220" s="808"/>
      <c r="B220" s="809"/>
      <c r="C220" s="2645" t="s">
        <v>8849</v>
      </c>
      <c r="D220" s="2648" t="s">
        <v>9028</v>
      </c>
      <c r="E220" s="2649"/>
      <c r="F220" s="2649"/>
      <c r="G220" s="2649"/>
      <c r="H220" s="2650"/>
      <c r="I220" s="819">
        <v>1</v>
      </c>
      <c r="J220" s="820" t="str">
        <f>IF(ISNA(VLOOKUP(I220, 出力変換_夜間支援等体制加算,4,FALSE)),0, VLOOKUP(I220, 出力変換_夜間支援等体制加算,4,FALSE)) &amp; ""</f>
        <v>1</v>
      </c>
      <c r="K220" s="821" t="s">
        <v>9043</v>
      </c>
      <c r="L220" s="820" t="str">
        <f>IF(ISNA(VLOOKUP(K220, 取込変換_夜間支援等体制加算,2,FALSE)),1, VLOOKUP(K220, 取込変換_夜間支援等体制加算,2,FALSE)) &amp; ""</f>
        <v>1</v>
      </c>
      <c r="M220" s="819"/>
      <c r="N220" s="819"/>
      <c r="O220" s="819"/>
      <c r="P220" s="819"/>
      <c r="Q220" s="2651" t="s">
        <v>9042</v>
      </c>
      <c r="R220" s="2652"/>
      <c r="S220" s="2652"/>
      <c r="T220" s="2652"/>
      <c r="U220" s="2653"/>
      <c r="V220" s="2518"/>
      <c r="W220" s="2519"/>
      <c r="X220" s="2519"/>
      <c r="Y220" s="2519"/>
      <c r="Z220" s="2519"/>
      <c r="AA220" s="2654"/>
      <c r="AB220" s="1889"/>
      <c r="AC220" s="2396"/>
      <c r="AD220" s="2396"/>
      <c r="AE220" s="2396"/>
      <c r="AF220" s="2396"/>
      <c r="AG220" s="2396"/>
      <c r="AH220" s="2396"/>
      <c r="AI220" s="2396"/>
      <c r="AJ220" s="2397"/>
      <c r="AK220" s="627"/>
      <c r="AL220" s="627">
        <v>2</v>
      </c>
      <c r="AM220" s="627">
        <v>0</v>
      </c>
      <c r="AN220" s="626"/>
      <c r="AO220" s="627"/>
      <c r="AP220" s="627"/>
      <c r="AQ220" s="627"/>
      <c r="AR220" s="627"/>
      <c r="AS220" s="627"/>
      <c r="AT220" s="627"/>
      <c r="AU220" s="627"/>
      <c r="AV220" s="627"/>
      <c r="AW220" s="627"/>
      <c r="AX220" s="627"/>
      <c r="AY220" s="627"/>
      <c r="AZ220" s="627"/>
      <c r="BA220" s="627"/>
      <c r="BB220" s="627"/>
      <c r="BC220" s="627"/>
      <c r="BD220" s="627"/>
      <c r="BE220" s="627"/>
      <c r="BF220" s="627"/>
      <c r="BG220" s="627"/>
      <c r="BH220" s="875"/>
      <c r="BI220" s="875"/>
      <c r="BJ220" s="671"/>
      <c r="BK220" s="671"/>
      <c r="BL220" s="671"/>
      <c r="BM220" s="671"/>
    </row>
    <row r="221" spans="1:65" s="877" customFormat="1" ht="23.1" customHeight="1" x14ac:dyDescent="0.15">
      <c r="A221" s="808"/>
      <c r="B221" s="809"/>
      <c r="C221" s="2646"/>
      <c r="D221" s="2655" t="s">
        <v>9031</v>
      </c>
      <c r="E221" s="2656"/>
      <c r="F221" s="2656"/>
      <c r="G221" s="2656"/>
      <c r="H221" s="2657"/>
      <c r="I221" s="604"/>
      <c r="J221" s="822"/>
      <c r="K221" s="606"/>
      <c r="L221" s="823"/>
      <c r="M221" s="824"/>
      <c r="N221" s="825"/>
      <c r="O221" s="671"/>
      <c r="P221" s="826" t="s">
        <v>8694</v>
      </c>
      <c r="Q221" s="2658" t="s">
        <v>9032</v>
      </c>
      <c r="R221" s="2659"/>
      <c r="S221" s="2659"/>
      <c r="T221" s="2659"/>
      <c r="U221" s="2659"/>
      <c r="V221" s="2659"/>
      <c r="W221" s="2659"/>
      <c r="X221" s="2659"/>
      <c r="Y221" s="2659"/>
      <c r="Z221" s="2659"/>
      <c r="AA221" s="2660"/>
      <c r="AB221" s="2112"/>
      <c r="AC221" s="2113"/>
      <c r="AD221" s="2113"/>
      <c r="AE221" s="2113"/>
      <c r="AF221" s="2113"/>
      <c r="AG221" s="2113"/>
      <c r="AH221" s="2113"/>
      <c r="AI221" s="2113"/>
      <c r="AJ221" s="2635"/>
      <c r="AK221" s="627"/>
      <c r="AL221" s="627"/>
      <c r="AM221" s="627">
        <v>0</v>
      </c>
      <c r="AN221" s="626"/>
      <c r="AO221" s="627"/>
      <c r="AP221" s="627"/>
      <c r="AQ221" s="627"/>
      <c r="AR221" s="627"/>
      <c r="AS221" s="627"/>
      <c r="AT221" s="627"/>
      <c r="AU221" s="627"/>
      <c r="AV221" s="627"/>
      <c r="AW221" s="627"/>
      <c r="AX221" s="627"/>
      <c r="AY221" s="627"/>
      <c r="AZ221" s="627"/>
      <c r="BA221" s="627"/>
      <c r="BB221" s="627"/>
      <c r="BC221" s="627"/>
      <c r="BD221" s="627"/>
      <c r="BE221" s="627"/>
      <c r="BF221" s="627"/>
      <c r="BG221" s="627"/>
      <c r="BH221" s="875"/>
      <c r="BI221" s="875"/>
      <c r="BJ221" s="671"/>
      <c r="BK221" s="671"/>
      <c r="BL221" s="671"/>
      <c r="BM221" s="671"/>
    </row>
    <row r="222" spans="1:65" s="877" customFormat="1" ht="22.9" customHeight="1" x14ac:dyDescent="0.15">
      <c r="A222" s="808"/>
      <c r="B222" s="809"/>
      <c r="C222" s="2646"/>
      <c r="D222" s="2661" t="s">
        <v>9033</v>
      </c>
      <c r="E222" s="2662"/>
      <c r="F222" s="2662"/>
      <c r="G222" s="2662"/>
      <c r="H222" s="2663"/>
      <c r="I222" s="819">
        <v>1</v>
      </c>
      <c r="J222" s="820" t="str">
        <f>IF(ISNA(VLOOKUP(I222, 出力変換_夜間支援等体制加算Ⅰ加配職員体制の有無_付7,4,FALSE)),0, VLOOKUP(I222, 出力変換_夜間支援等体制加算Ⅰ加配職員体制の有無_付7,4,FALSE)) &amp; ""</f>
        <v>01</v>
      </c>
      <c r="K222" s="821" t="s">
        <v>9043</v>
      </c>
      <c r="L222" s="820" t="str">
        <f>IF(ISNA(VLOOKUP(K222, 取込変換_夜間支援等体制加算Ⅰ加配職員体制の有無_付7,2,FALSE)),1, VLOOKUP(K222, 取込変換_夜間支援等体制加算Ⅰ加配職員体制の有無_付7,2,FALSE)) &amp; ""</f>
        <v>1</v>
      </c>
      <c r="M222" s="819"/>
      <c r="N222" s="819"/>
      <c r="O222" s="819"/>
      <c r="P222" s="819"/>
      <c r="Q222" s="2664"/>
      <c r="R222" s="2665"/>
      <c r="S222" s="2665"/>
      <c r="T222" s="2665"/>
      <c r="U222" s="2665"/>
      <c r="V222" s="2665"/>
      <c r="W222" s="2665"/>
      <c r="X222" s="2665"/>
      <c r="Y222" s="2665"/>
      <c r="Z222" s="2665"/>
      <c r="AA222" s="2666"/>
      <c r="AB222" s="1889"/>
      <c r="AC222" s="2396"/>
      <c r="AD222" s="2396"/>
      <c r="AE222" s="2396"/>
      <c r="AF222" s="2396"/>
      <c r="AG222" s="2396"/>
      <c r="AH222" s="2396"/>
      <c r="AI222" s="2396"/>
      <c r="AJ222" s="2397"/>
      <c r="AK222" s="627"/>
      <c r="AL222" s="627"/>
      <c r="AM222" s="627"/>
      <c r="AN222" s="626"/>
      <c r="AO222" s="627"/>
      <c r="AP222" s="627"/>
      <c r="AQ222" s="627"/>
      <c r="AR222" s="627"/>
      <c r="AS222" s="627"/>
      <c r="AT222" s="627"/>
      <c r="AU222" s="627"/>
      <c r="AV222" s="627"/>
      <c r="AW222" s="627"/>
      <c r="AX222" s="627"/>
      <c r="AY222" s="627"/>
      <c r="AZ222" s="627"/>
      <c r="BA222" s="627"/>
      <c r="BB222" s="627"/>
      <c r="BC222" s="627"/>
      <c r="BD222" s="627"/>
      <c r="BE222" s="627"/>
      <c r="BF222" s="627"/>
      <c r="BG222" s="627"/>
      <c r="BH222" s="875"/>
      <c r="BI222" s="875"/>
      <c r="BJ222" s="671"/>
      <c r="BK222" s="671"/>
      <c r="BL222" s="671"/>
      <c r="BM222" s="671"/>
    </row>
    <row r="223" spans="1:65" s="877" customFormat="1" ht="18" customHeight="1" thickBot="1" x14ac:dyDescent="0.2">
      <c r="A223" s="827"/>
      <c r="B223" s="828"/>
      <c r="C223" s="2647"/>
      <c r="D223" s="2642" t="s">
        <v>9034</v>
      </c>
      <c r="E223" s="2643"/>
      <c r="F223" s="2643"/>
      <c r="G223" s="2643"/>
      <c r="H223" s="2644"/>
      <c r="I223" s="829">
        <v>1</v>
      </c>
      <c r="J223" s="830"/>
      <c r="K223" s="830"/>
      <c r="L223" s="830"/>
      <c r="M223" s="830"/>
      <c r="N223" s="831"/>
      <c r="O223" s="831"/>
      <c r="P223" s="831"/>
      <c r="Q223" s="831"/>
      <c r="R223" s="831"/>
      <c r="S223" s="831"/>
      <c r="T223" s="832"/>
      <c r="U223" s="832"/>
      <c r="V223" s="832"/>
      <c r="W223" s="832"/>
      <c r="X223" s="832"/>
      <c r="Y223" s="832"/>
      <c r="Z223" s="832"/>
      <c r="AA223" s="832"/>
      <c r="AB223" s="832"/>
      <c r="AC223" s="832"/>
      <c r="AD223" s="832"/>
      <c r="AE223" s="832"/>
      <c r="AF223" s="832"/>
      <c r="AG223" s="832"/>
      <c r="AH223" s="832"/>
      <c r="AI223" s="832"/>
      <c r="AJ223" s="833"/>
      <c r="AK223" s="627"/>
      <c r="AL223" s="627"/>
      <c r="AM223" s="627"/>
      <c r="AN223" s="626"/>
      <c r="AO223" s="627"/>
      <c r="AP223" s="627"/>
      <c r="AQ223" s="627"/>
      <c r="AR223" s="627"/>
      <c r="AS223" s="627"/>
      <c r="AT223" s="627"/>
      <c r="AU223" s="627"/>
      <c r="AV223" s="627"/>
      <c r="AW223" s="627"/>
      <c r="AX223" s="627"/>
      <c r="AY223" s="627"/>
      <c r="AZ223" s="627"/>
      <c r="BA223" s="627"/>
      <c r="BB223" s="627"/>
      <c r="BC223" s="627"/>
      <c r="BD223" s="627"/>
      <c r="BE223" s="627"/>
      <c r="BF223" s="627"/>
      <c r="BG223" s="627"/>
      <c r="BH223" s="875"/>
      <c r="BI223" s="875"/>
      <c r="BJ223" s="671"/>
      <c r="BK223" s="671"/>
      <c r="BL223" s="671"/>
      <c r="BM223" s="671"/>
    </row>
    <row r="224" spans="1:65" s="877" customFormat="1" ht="18" hidden="1" customHeight="1" x14ac:dyDescent="0.15">
      <c r="A224" s="835" t="s">
        <v>8755</v>
      </c>
      <c r="B224" s="836"/>
      <c r="C224" s="845"/>
      <c r="D224" s="838"/>
      <c r="E224" s="839"/>
      <c r="F224" s="839"/>
      <c r="G224" s="839"/>
      <c r="H224" s="840"/>
      <c r="I224" s="841"/>
      <c r="J224" s="842"/>
      <c r="K224" s="842"/>
      <c r="L224" s="842"/>
      <c r="M224" s="842"/>
      <c r="N224" s="843"/>
      <c r="O224" s="843"/>
      <c r="P224" s="843"/>
      <c r="Q224" s="843"/>
      <c r="R224" s="843"/>
      <c r="S224" s="843"/>
      <c r="T224" s="844"/>
      <c r="U224" s="844"/>
      <c r="V224" s="844"/>
      <c r="W224" s="844"/>
      <c r="X224" s="844"/>
      <c r="Y224" s="844"/>
      <c r="Z224" s="844"/>
      <c r="AA224" s="844"/>
      <c r="AB224" s="844"/>
      <c r="AC224" s="844"/>
      <c r="AD224" s="844"/>
      <c r="AE224" s="844"/>
      <c r="AF224" s="844"/>
      <c r="AG224" s="844"/>
      <c r="AH224" s="844"/>
      <c r="AI224" s="844"/>
      <c r="AJ224" s="844"/>
      <c r="AK224" s="627"/>
      <c r="AL224" s="627"/>
      <c r="AM224" s="627"/>
      <c r="AN224" s="626"/>
      <c r="AO224" s="627"/>
      <c r="AP224" s="627"/>
      <c r="AQ224" s="627"/>
      <c r="AR224" s="627"/>
      <c r="AS224" s="627"/>
      <c r="AT224" s="627"/>
      <c r="AU224" s="627"/>
      <c r="AV224" s="627"/>
      <c r="AW224" s="627"/>
      <c r="AX224" s="627"/>
      <c r="AY224" s="627"/>
      <c r="AZ224" s="627"/>
      <c r="BA224" s="627"/>
      <c r="BB224" s="627"/>
      <c r="BC224" s="627"/>
      <c r="BD224" s="627"/>
      <c r="BE224" s="627"/>
      <c r="BF224" s="627"/>
      <c r="BG224" s="627"/>
      <c r="BH224" s="875"/>
      <c r="BI224" s="875"/>
      <c r="BJ224" s="671"/>
      <c r="BK224" s="671"/>
      <c r="BL224" s="671"/>
      <c r="BM224" s="671"/>
    </row>
    <row r="225" spans="1:65" s="877" customFormat="1" ht="18" hidden="1" customHeight="1" x14ac:dyDescent="0.15">
      <c r="A225" s="835" t="s">
        <v>8755</v>
      </c>
      <c r="B225" s="836"/>
      <c r="C225" s="845"/>
      <c r="D225" s="838"/>
      <c r="E225" s="839"/>
      <c r="F225" s="839"/>
      <c r="G225" s="839"/>
      <c r="H225" s="840"/>
      <c r="I225" s="841"/>
      <c r="J225" s="842"/>
      <c r="K225" s="842"/>
      <c r="L225" s="842"/>
      <c r="M225" s="842"/>
      <c r="N225" s="843"/>
      <c r="O225" s="843"/>
      <c r="P225" s="843"/>
      <c r="Q225" s="843"/>
      <c r="R225" s="843"/>
      <c r="S225" s="843"/>
      <c r="T225" s="844"/>
      <c r="U225" s="844"/>
      <c r="V225" s="844"/>
      <c r="W225" s="844"/>
      <c r="X225" s="844"/>
      <c r="Y225" s="844"/>
      <c r="Z225" s="844"/>
      <c r="AA225" s="844"/>
      <c r="AB225" s="844"/>
      <c r="AC225" s="844"/>
      <c r="AD225" s="844"/>
      <c r="AE225" s="844"/>
      <c r="AF225" s="844"/>
      <c r="AG225" s="844"/>
      <c r="AH225" s="844"/>
      <c r="AI225" s="844"/>
      <c r="AJ225" s="844"/>
      <c r="AK225" s="627"/>
      <c r="AL225" s="627"/>
      <c r="AM225" s="627"/>
      <c r="AN225" s="626"/>
      <c r="AO225" s="627"/>
      <c r="AP225" s="627"/>
      <c r="AQ225" s="627"/>
      <c r="AR225" s="627"/>
      <c r="AS225" s="627"/>
      <c r="AT225" s="627"/>
      <c r="AU225" s="627"/>
      <c r="AV225" s="627"/>
      <c r="AW225" s="627"/>
      <c r="AX225" s="627"/>
      <c r="AY225" s="627"/>
      <c r="AZ225" s="627"/>
      <c r="BA225" s="627"/>
      <c r="BB225" s="627"/>
      <c r="BC225" s="627"/>
      <c r="BD225" s="627"/>
      <c r="BE225" s="627"/>
      <c r="BF225" s="627"/>
      <c r="BG225" s="627"/>
      <c r="BH225" s="875"/>
      <c r="BI225" s="875"/>
      <c r="BJ225" s="671"/>
      <c r="BK225" s="671"/>
      <c r="BL225" s="671"/>
      <c r="BM225" s="671"/>
    </row>
    <row r="226" spans="1:65" s="877" customFormat="1" ht="18" hidden="1" customHeight="1" x14ac:dyDescent="0.15">
      <c r="A226" s="835" t="s">
        <v>8755</v>
      </c>
      <c r="B226" s="836"/>
      <c r="C226" s="845"/>
      <c r="D226" s="838"/>
      <c r="E226" s="839"/>
      <c r="F226" s="839"/>
      <c r="G226" s="839"/>
      <c r="H226" s="840"/>
      <c r="I226" s="841"/>
      <c r="J226" s="842"/>
      <c r="K226" s="842"/>
      <c r="L226" s="842"/>
      <c r="M226" s="842"/>
      <c r="N226" s="843"/>
      <c r="O226" s="843"/>
      <c r="P226" s="843"/>
      <c r="Q226" s="843"/>
      <c r="R226" s="843"/>
      <c r="S226" s="843"/>
      <c r="T226" s="844"/>
      <c r="U226" s="844"/>
      <c r="V226" s="844"/>
      <c r="W226" s="844"/>
      <c r="X226" s="844"/>
      <c r="Y226" s="844"/>
      <c r="Z226" s="844"/>
      <c r="AA226" s="844"/>
      <c r="AB226" s="844"/>
      <c r="AC226" s="844"/>
      <c r="AD226" s="844"/>
      <c r="AE226" s="844"/>
      <c r="AF226" s="844"/>
      <c r="AG226" s="844"/>
      <c r="AH226" s="844"/>
      <c r="AI226" s="844"/>
      <c r="AJ226" s="844"/>
      <c r="AK226" s="627"/>
      <c r="AL226" s="627"/>
      <c r="AM226" s="627"/>
      <c r="AN226" s="626"/>
      <c r="AO226" s="627"/>
      <c r="AP226" s="627"/>
      <c r="AQ226" s="627"/>
      <c r="AR226" s="627"/>
      <c r="AS226" s="627"/>
      <c r="AT226" s="627"/>
      <c r="AU226" s="627"/>
      <c r="AV226" s="627"/>
      <c r="AW226" s="627"/>
      <c r="AX226" s="627"/>
      <c r="AY226" s="627"/>
      <c r="AZ226" s="627"/>
      <c r="BA226" s="627"/>
      <c r="BB226" s="627"/>
      <c r="BC226" s="627"/>
      <c r="BD226" s="627"/>
      <c r="BE226" s="627"/>
      <c r="BF226" s="627"/>
      <c r="BG226" s="627"/>
      <c r="BH226" s="875"/>
      <c r="BI226" s="875"/>
      <c r="BJ226" s="671"/>
      <c r="BK226" s="671"/>
      <c r="BL226" s="671"/>
      <c r="BM226" s="671"/>
    </row>
    <row r="227" spans="1:65" s="877" customFormat="1" ht="18" hidden="1" customHeight="1" thickBot="1" x14ac:dyDescent="0.2">
      <c r="A227" s="835" t="s">
        <v>8755</v>
      </c>
      <c r="B227" s="836"/>
      <c r="C227" s="845"/>
      <c r="D227" s="838"/>
      <c r="E227" s="839"/>
      <c r="F227" s="839"/>
      <c r="G227" s="839"/>
      <c r="H227" s="840"/>
      <c r="I227" s="841"/>
      <c r="J227" s="842"/>
      <c r="K227" s="842"/>
      <c r="L227" s="842"/>
      <c r="M227" s="842"/>
      <c r="N227" s="843"/>
      <c r="O227" s="843"/>
      <c r="P227" s="843"/>
      <c r="Q227" s="843"/>
      <c r="R227" s="843"/>
      <c r="S227" s="843"/>
      <c r="T227" s="844"/>
      <c r="U227" s="844"/>
      <c r="V227" s="844"/>
      <c r="W227" s="844"/>
      <c r="X227" s="844"/>
      <c r="Y227" s="844"/>
      <c r="Z227" s="844"/>
      <c r="AA227" s="844"/>
      <c r="AB227" s="844"/>
      <c r="AC227" s="844"/>
      <c r="AD227" s="844"/>
      <c r="AE227" s="844"/>
      <c r="AF227" s="844"/>
      <c r="AG227" s="844"/>
      <c r="AH227" s="844"/>
      <c r="AI227" s="844"/>
      <c r="AJ227" s="844"/>
      <c r="AK227" s="627"/>
      <c r="AL227" s="627"/>
      <c r="AM227" s="627"/>
      <c r="AN227" s="626"/>
      <c r="AO227" s="627"/>
      <c r="AP227" s="627"/>
      <c r="AQ227" s="627"/>
      <c r="AR227" s="627"/>
      <c r="AS227" s="627"/>
      <c r="AT227" s="627"/>
      <c r="AU227" s="627"/>
      <c r="AV227" s="627"/>
      <c r="AW227" s="627"/>
      <c r="AX227" s="627"/>
      <c r="AY227" s="627"/>
      <c r="AZ227" s="627"/>
      <c r="BA227" s="627"/>
      <c r="BB227" s="627"/>
      <c r="BC227" s="627"/>
      <c r="BD227" s="627"/>
      <c r="BE227" s="627"/>
      <c r="BF227" s="627"/>
      <c r="BG227" s="627"/>
      <c r="BH227" s="875"/>
      <c r="BI227" s="875"/>
      <c r="BJ227" s="671"/>
      <c r="BK227" s="671"/>
      <c r="BL227" s="671"/>
      <c r="BM227" s="671"/>
    </row>
    <row r="228" spans="1:65" s="877" customFormat="1" ht="15" customHeight="1" x14ac:dyDescent="0.4">
      <c r="A228" s="2375" t="s">
        <v>9007</v>
      </c>
      <c r="B228" s="2376"/>
      <c r="C228" s="2005" t="s">
        <v>9070</v>
      </c>
      <c r="D228" s="2005"/>
      <c r="E228" s="2005"/>
      <c r="F228" s="2005"/>
      <c r="G228" s="2005"/>
      <c r="H228" s="2005"/>
      <c r="I228" s="2686"/>
      <c r="J228" s="2687"/>
      <c r="K228" s="2687"/>
      <c r="L228" s="2687"/>
      <c r="M228" s="2687"/>
      <c r="N228" s="2687"/>
      <c r="O228" s="2687"/>
      <c r="P228" s="2687"/>
      <c r="Q228" s="2687"/>
      <c r="R228" s="2687"/>
      <c r="S228" s="2687"/>
      <c r="T228" s="2687"/>
      <c r="U228" s="2687"/>
      <c r="V228" s="2687"/>
      <c r="W228" s="2687"/>
      <c r="X228" s="2687"/>
      <c r="Y228" s="2687"/>
      <c r="Z228" s="2687"/>
      <c r="AA228" s="2687"/>
      <c r="AB228" s="2687"/>
      <c r="AC228" s="2687"/>
      <c r="AD228" s="2688"/>
      <c r="AE228" s="2689" t="s">
        <v>8696</v>
      </c>
      <c r="AF228" s="2689"/>
      <c r="AG228" s="2689"/>
      <c r="AH228" s="2689"/>
      <c r="AI228" s="2690"/>
      <c r="AJ228" s="2691"/>
      <c r="AK228" s="627"/>
      <c r="AL228" s="627"/>
      <c r="AM228" s="627"/>
      <c r="AN228" s="626"/>
      <c r="AO228" s="627"/>
      <c r="AP228" s="627"/>
      <c r="AQ228" s="627"/>
      <c r="AR228" s="627"/>
      <c r="AS228" s="627"/>
      <c r="AT228" s="627"/>
      <c r="AU228" s="627"/>
      <c r="AV228" s="627"/>
      <c r="AW228" s="627"/>
      <c r="AX228" s="627"/>
      <c r="AY228" s="627"/>
      <c r="AZ228" s="627"/>
      <c r="BA228" s="627"/>
      <c r="BB228" s="627"/>
      <c r="BC228" s="627"/>
      <c r="BD228" s="627"/>
      <c r="BE228" s="627"/>
      <c r="BF228" s="627"/>
      <c r="BG228" s="627"/>
      <c r="BH228" s="875"/>
      <c r="BI228" s="875"/>
      <c r="BJ228" s="671"/>
      <c r="BK228" s="671"/>
      <c r="BL228" s="671"/>
      <c r="BM228" s="671"/>
    </row>
    <row r="229" spans="1:65" s="877" customFormat="1" ht="15" customHeight="1" x14ac:dyDescent="0.4">
      <c r="A229" s="2377"/>
      <c r="B229" s="2378"/>
      <c r="C229" s="1952" t="s">
        <v>8602</v>
      </c>
      <c r="D229" s="1952"/>
      <c r="E229" s="1952"/>
      <c r="F229" s="1952"/>
      <c r="G229" s="1952"/>
      <c r="H229" s="1952"/>
      <c r="I229" s="2692"/>
      <c r="J229" s="2693"/>
      <c r="K229" s="2693"/>
      <c r="L229" s="2693"/>
      <c r="M229" s="2693"/>
      <c r="N229" s="2693"/>
      <c r="O229" s="2693"/>
      <c r="P229" s="2693"/>
      <c r="Q229" s="2693"/>
      <c r="R229" s="2693"/>
      <c r="S229" s="2693"/>
      <c r="T229" s="2693"/>
      <c r="U229" s="2693"/>
      <c r="V229" s="2693"/>
      <c r="W229" s="2693"/>
      <c r="X229" s="2693"/>
      <c r="Y229" s="2693"/>
      <c r="Z229" s="2693"/>
      <c r="AA229" s="2693"/>
      <c r="AB229" s="2693"/>
      <c r="AC229" s="2693"/>
      <c r="AD229" s="2693"/>
      <c r="AE229" s="2693"/>
      <c r="AF229" s="2693"/>
      <c r="AG229" s="2693"/>
      <c r="AH229" s="2693"/>
      <c r="AI229" s="2693"/>
      <c r="AJ229" s="2694"/>
      <c r="AK229" s="627"/>
      <c r="AL229" s="627"/>
      <c r="AM229" s="627"/>
      <c r="AN229" s="626"/>
      <c r="AO229" s="627"/>
      <c r="AP229" s="627"/>
      <c r="AQ229" s="627"/>
      <c r="AR229" s="627"/>
      <c r="AS229" s="627"/>
      <c r="AT229" s="627"/>
      <c r="AU229" s="627"/>
      <c r="AV229" s="627"/>
      <c r="AW229" s="627"/>
      <c r="AX229" s="627"/>
      <c r="AY229" s="627"/>
      <c r="AZ229" s="627"/>
      <c r="BA229" s="627"/>
      <c r="BB229" s="627"/>
      <c r="BC229" s="627"/>
      <c r="BD229" s="627"/>
      <c r="BE229" s="627"/>
      <c r="BF229" s="627"/>
      <c r="BG229" s="627"/>
      <c r="BH229" s="875"/>
      <c r="BI229" s="875"/>
      <c r="BJ229" s="671"/>
      <c r="BK229" s="671"/>
      <c r="BL229" s="671"/>
      <c r="BM229" s="671"/>
    </row>
    <row r="230" spans="1:65" s="877" customFormat="1" ht="15" customHeight="1" x14ac:dyDescent="0.4">
      <c r="A230" s="2377"/>
      <c r="B230" s="2378"/>
      <c r="C230" s="1860" t="s">
        <v>8603</v>
      </c>
      <c r="D230" s="1860"/>
      <c r="E230" s="1860"/>
      <c r="F230" s="1860"/>
      <c r="G230" s="1860"/>
      <c r="H230" s="1860"/>
      <c r="I230" s="1956" t="s">
        <v>9036</v>
      </c>
      <c r="J230" s="1957"/>
      <c r="K230" s="1958"/>
      <c r="L230" s="1958"/>
      <c r="M230" s="1958"/>
      <c r="N230" s="1958"/>
      <c r="O230" s="1958"/>
      <c r="P230" s="1959"/>
      <c r="Q230" s="1499" t="s">
        <v>8605</v>
      </c>
      <c r="R230" s="1500"/>
      <c r="S230" s="1500"/>
      <c r="T230" s="1500"/>
      <c r="U230" s="1500"/>
      <c r="V230" s="1500"/>
      <c r="W230" s="1500"/>
      <c r="X230" s="1500"/>
      <c r="Y230" s="1500"/>
      <c r="Z230" s="1500"/>
      <c r="AA230" s="1500"/>
      <c r="AB230" s="1500"/>
      <c r="AC230" s="1500"/>
      <c r="AD230" s="1500"/>
      <c r="AE230" s="1500"/>
      <c r="AF230" s="1500"/>
      <c r="AG230" s="1500"/>
      <c r="AH230" s="1500"/>
      <c r="AI230" s="1500"/>
      <c r="AJ230" s="1501"/>
      <c r="AK230" s="627"/>
      <c r="AL230" s="627"/>
      <c r="AM230" s="627"/>
      <c r="AN230" s="626"/>
      <c r="AO230" s="627"/>
      <c r="AP230" s="627"/>
      <c r="AQ230" s="627"/>
      <c r="AR230" s="627"/>
      <c r="AS230" s="627"/>
      <c r="AT230" s="627"/>
      <c r="AU230" s="627"/>
      <c r="AV230" s="627"/>
      <c r="AW230" s="627"/>
      <c r="AX230" s="627"/>
      <c r="AY230" s="627"/>
      <c r="AZ230" s="627"/>
      <c r="BA230" s="627"/>
      <c r="BB230" s="627"/>
      <c r="BC230" s="627"/>
      <c r="BD230" s="627"/>
      <c r="BE230" s="627"/>
      <c r="BF230" s="627"/>
      <c r="BG230" s="627"/>
      <c r="BH230" s="875"/>
      <c r="BI230" s="875"/>
      <c r="BJ230" s="671"/>
      <c r="BK230" s="671"/>
      <c r="BL230" s="671"/>
      <c r="BM230" s="671"/>
    </row>
    <row r="231" spans="1:65" s="877" customFormat="1" ht="15" customHeight="1" x14ac:dyDescent="0.4">
      <c r="A231" s="2377"/>
      <c r="B231" s="2378"/>
      <c r="C231" s="1860"/>
      <c r="D231" s="1860"/>
      <c r="E231" s="1860"/>
      <c r="F231" s="1860"/>
      <c r="G231" s="1860"/>
      <c r="H231" s="1860"/>
      <c r="I231" s="2029" t="s">
        <v>7933</v>
      </c>
      <c r="J231" s="2029"/>
      <c r="K231" s="2029"/>
      <c r="L231" s="2029"/>
      <c r="M231" s="2029"/>
      <c r="N231" s="2029"/>
      <c r="O231" s="2029"/>
      <c r="P231" s="2029"/>
      <c r="Q231" s="2029"/>
      <c r="R231" s="2029"/>
      <c r="S231" s="2029"/>
      <c r="T231" s="2029"/>
      <c r="U231" s="2029"/>
      <c r="V231" s="2029"/>
      <c r="W231" s="2029"/>
      <c r="X231" s="2029"/>
      <c r="Y231" s="2029"/>
      <c r="Z231" s="2029"/>
      <c r="AA231" s="2029"/>
      <c r="AB231" s="2029"/>
      <c r="AC231" s="2029"/>
      <c r="AD231" s="2029"/>
      <c r="AE231" s="2029"/>
      <c r="AF231" s="2029"/>
      <c r="AG231" s="2029"/>
      <c r="AH231" s="2029"/>
      <c r="AI231" s="2029"/>
      <c r="AJ231" s="2030"/>
      <c r="AK231" s="627"/>
      <c r="AL231" s="627"/>
      <c r="AM231" s="627"/>
      <c r="AN231" s="626"/>
      <c r="AO231" s="627"/>
      <c r="AP231" s="627"/>
      <c r="AQ231" s="627"/>
      <c r="AR231" s="627"/>
      <c r="AS231" s="627"/>
      <c r="AT231" s="627"/>
      <c r="AU231" s="627"/>
      <c r="AV231" s="627"/>
      <c r="AW231" s="627"/>
      <c r="AX231" s="627"/>
      <c r="AY231" s="627"/>
      <c r="AZ231" s="627"/>
      <c r="BA231" s="627"/>
      <c r="BB231" s="627"/>
      <c r="BC231" s="627"/>
      <c r="BD231" s="627"/>
      <c r="BE231" s="627"/>
      <c r="BF231" s="627"/>
      <c r="BG231" s="627"/>
      <c r="BH231" s="875"/>
      <c r="BI231" s="875"/>
      <c r="BJ231" s="671"/>
      <c r="BK231" s="671"/>
      <c r="BL231" s="671"/>
      <c r="BM231" s="671"/>
    </row>
    <row r="232" spans="1:65" s="877" customFormat="1" ht="15" customHeight="1" x14ac:dyDescent="0.4">
      <c r="A232" s="2377"/>
      <c r="B232" s="2378"/>
      <c r="C232" s="1860"/>
      <c r="D232" s="1860"/>
      <c r="E232" s="1860"/>
      <c r="F232" s="1860"/>
      <c r="G232" s="1860"/>
      <c r="H232" s="1860"/>
      <c r="I232" s="1963" t="s">
        <v>7933</v>
      </c>
      <c r="J232" s="1963"/>
      <c r="K232" s="1963"/>
      <c r="L232" s="1963"/>
      <c r="M232" s="1963"/>
      <c r="N232" s="1963"/>
      <c r="O232" s="1963"/>
      <c r="P232" s="1963"/>
      <c r="Q232" s="1963"/>
      <c r="R232" s="1963"/>
      <c r="S232" s="1963"/>
      <c r="T232" s="1963"/>
      <c r="U232" s="1963"/>
      <c r="V232" s="1963"/>
      <c r="W232" s="1963"/>
      <c r="X232" s="1963"/>
      <c r="Y232" s="1963"/>
      <c r="Z232" s="1963"/>
      <c r="AA232" s="1963"/>
      <c r="AB232" s="1963"/>
      <c r="AC232" s="1963"/>
      <c r="AD232" s="1963"/>
      <c r="AE232" s="1963"/>
      <c r="AF232" s="1963"/>
      <c r="AG232" s="1963"/>
      <c r="AH232" s="1963"/>
      <c r="AI232" s="1963"/>
      <c r="AJ232" s="1964"/>
      <c r="AK232" s="627"/>
      <c r="AL232" s="627"/>
      <c r="AM232" s="627"/>
      <c r="AN232" s="626"/>
      <c r="AO232" s="627"/>
      <c r="AP232" s="627"/>
      <c r="AQ232" s="627"/>
      <c r="AR232" s="627"/>
      <c r="AS232" s="627"/>
      <c r="AT232" s="627"/>
      <c r="AU232" s="627"/>
      <c r="AV232" s="627"/>
      <c r="AW232" s="627"/>
      <c r="AX232" s="627"/>
      <c r="AY232" s="627"/>
      <c r="AZ232" s="627"/>
      <c r="BA232" s="627"/>
      <c r="BB232" s="627"/>
      <c r="BC232" s="627"/>
      <c r="BD232" s="627"/>
      <c r="BE232" s="627"/>
      <c r="BF232" s="627"/>
      <c r="BG232" s="627"/>
      <c r="BH232" s="875"/>
      <c r="BI232" s="875"/>
      <c r="BJ232" s="671"/>
      <c r="BK232" s="671"/>
      <c r="BL232" s="671"/>
      <c r="BM232" s="671"/>
    </row>
    <row r="233" spans="1:65" s="877" customFormat="1" ht="15" customHeight="1" x14ac:dyDescent="0.4">
      <c r="A233" s="2377"/>
      <c r="B233" s="2378"/>
      <c r="C233" s="1860" t="s">
        <v>1354</v>
      </c>
      <c r="D233" s="1860"/>
      <c r="E233" s="1860"/>
      <c r="F233" s="1860"/>
      <c r="G233" s="1860"/>
      <c r="H233" s="1860"/>
      <c r="I233" s="2705">
        <v>1</v>
      </c>
      <c r="J233" s="2706"/>
      <c r="K233" s="2706"/>
      <c r="L233" s="2706"/>
      <c r="M233" s="2706"/>
      <c r="N233" s="2706"/>
      <c r="O233" s="2706"/>
      <c r="P233" s="2706"/>
      <c r="Q233" s="2706"/>
      <c r="R233" s="2706"/>
      <c r="S233" s="2706"/>
      <c r="T233" s="2706"/>
      <c r="U233" s="2706"/>
      <c r="V233" s="2706"/>
      <c r="W233" s="2706"/>
      <c r="X233" s="2706"/>
      <c r="Y233" s="2706"/>
      <c r="Z233" s="2706"/>
      <c r="AA233" s="2706"/>
      <c r="AB233" s="2706"/>
      <c r="AC233" s="2706"/>
      <c r="AD233" s="2706"/>
      <c r="AE233" s="2706"/>
      <c r="AF233" s="2706"/>
      <c r="AG233" s="2706"/>
      <c r="AH233" s="2706"/>
      <c r="AI233" s="2706"/>
      <c r="AJ233" s="2707"/>
      <c r="AK233" s="627"/>
      <c r="AL233" s="627"/>
      <c r="AM233" s="627"/>
      <c r="AN233" s="626"/>
      <c r="AO233" s="627"/>
      <c r="AP233" s="627"/>
      <c r="AQ233" s="627"/>
      <c r="AR233" s="627"/>
      <c r="AS233" s="627"/>
      <c r="AT233" s="627"/>
      <c r="AU233" s="627"/>
      <c r="AV233" s="627"/>
      <c r="AW233" s="627"/>
      <c r="AX233" s="627"/>
      <c r="AY233" s="627"/>
      <c r="AZ233" s="627"/>
      <c r="BA233" s="627"/>
      <c r="BB233" s="627"/>
      <c r="BC233" s="627"/>
      <c r="BD233" s="627"/>
      <c r="BE233" s="627"/>
      <c r="BF233" s="627"/>
      <c r="BG233" s="627"/>
      <c r="BH233" s="875"/>
      <c r="BI233" s="875"/>
      <c r="BJ233" s="671"/>
      <c r="BK233" s="671"/>
      <c r="BL233" s="671"/>
      <c r="BM233" s="671"/>
    </row>
    <row r="234" spans="1:65" s="877" customFormat="1" ht="15" customHeight="1" x14ac:dyDescent="0.4">
      <c r="A234" s="2377"/>
      <c r="B234" s="2378"/>
      <c r="C234" s="1860" t="s">
        <v>8606</v>
      </c>
      <c r="D234" s="1860"/>
      <c r="E234" s="1860"/>
      <c r="F234" s="1860"/>
      <c r="G234" s="1860"/>
      <c r="H234" s="1860"/>
      <c r="I234" s="1860" t="s">
        <v>9037</v>
      </c>
      <c r="J234" s="1860"/>
      <c r="K234" s="1860"/>
      <c r="L234" s="1860"/>
      <c r="M234" s="1911" t="s">
        <v>7933</v>
      </c>
      <c r="N234" s="1911"/>
      <c r="O234" s="1911"/>
      <c r="P234" s="1911"/>
      <c r="Q234" s="1911"/>
      <c r="R234" s="1911"/>
      <c r="S234" s="1911"/>
      <c r="T234" s="1911"/>
      <c r="U234" s="1911"/>
      <c r="V234" s="1911"/>
      <c r="W234" s="1860" t="s">
        <v>8607</v>
      </c>
      <c r="X234" s="1860"/>
      <c r="Y234" s="1860"/>
      <c r="Z234" s="1860"/>
      <c r="AA234" s="1918" t="s">
        <v>7933</v>
      </c>
      <c r="AB234" s="2018"/>
      <c r="AC234" s="2018"/>
      <c r="AD234" s="2018"/>
      <c r="AE234" s="2018"/>
      <c r="AF234" s="2018"/>
      <c r="AG234" s="2018"/>
      <c r="AH234" s="2018"/>
      <c r="AI234" s="2018"/>
      <c r="AJ234" s="2019"/>
      <c r="AK234" s="627"/>
      <c r="AL234" s="627"/>
      <c r="AM234" s="627"/>
      <c r="AN234" s="626"/>
      <c r="AO234" s="627"/>
      <c r="AP234" s="627"/>
      <c r="AQ234" s="627"/>
      <c r="AR234" s="627"/>
      <c r="AS234" s="627"/>
      <c r="AT234" s="627"/>
      <c r="AU234" s="627"/>
      <c r="AV234" s="627"/>
      <c r="AW234" s="627"/>
      <c r="AX234" s="627"/>
      <c r="AY234" s="627"/>
      <c r="AZ234" s="627"/>
      <c r="BA234" s="627"/>
      <c r="BB234" s="627"/>
      <c r="BC234" s="627"/>
      <c r="BD234" s="627"/>
      <c r="BE234" s="627"/>
      <c r="BF234" s="627"/>
      <c r="BG234" s="627"/>
      <c r="BH234" s="875"/>
      <c r="BI234" s="875"/>
      <c r="BJ234" s="671"/>
      <c r="BK234" s="671"/>
      <c r="BL234" s="671"/>
      <c r="BM234" s="671"/>
    </row>
    <row r="235" spans="1:65" ht="15" customHeight="1" x14ac:dyDescent="0.4">
      <c r="A235" s="2377"/>
      <c r="B235" s="2378"/>
      <c r="C235" s="2667" t="s">
        <v>9009</v>
      </c>
      <c r="D235" s="2668"/>
      <c r="E235" s="2668"/>
      <c r="F235" s="2668"/>
      <c r="G235" s="2668"/>
      <c r="H235" s="2669"/>
      <c r="I235" s="2695"/>
      <c r="J235" s="2696"/>
      <c r="K235" s="2696"/>
      <c r="L235" s="2696"/>
      <c r="M235" s="2696"/>
      <c r="N235" s="2696"/>
      <c r="O235" s="2696"/>
      <c r="P235" s="2696"/>
      <c r="Q235" s="2696"/>
      <c r="R235" s="2696"/>
      <c r="S235" s="2696"/>
      <c r="T235" s="2696"/>
      <c r="U235" s="2696"/>
      <c r="V235" s="2696"/>
      <c r="W235" s="2696"/>
      <c r="X235" s="2696"/>
      <c r="Y235" s="2696"/>
      <c r="Z235" s="2696"/>
      <c r="AA235" s="2696"/>
      <c r="AB235" s="2696"/>
      <c r="AC235" s="2696"/>
      <c r="AD235" s="2696"/>
      <c r="AE235" s="2696"/>
      <c r="AF235" s="2696"/>
      <c r="AG235" s="2696"/>
      <c r="AH235" s="2696"/>
      <c r="AI235" s="2696"/>
      <c r="AJ235" s="2697"/>
    </row>
    <row r="236" spans="1:65" ht="18" customHeight="1" x14ac:dyDescent="0.4">
      <c r="A236" s="2377"/>
      <c r="B236" s="2378"/>
      <c r="C236" s="2667" t="s">
        <v>9010</v>
      </c>
      <c r="D236" s="2668"/>
      <c r="E236" s="2668"/>
      <c r="F236" s="2668"/>
      <c r="G236" s="2668"/>
      <c r="H236" s="2669"/>
      <c r="I236" s="2167">
        <v>4</v>
      </c>
      <c r="J236" s="2168"/>
      <c r="K236" s="2168"/>
      <c r="L236" s="2168"/>
      <c r="M236" s="2168"/>
      <c r="N236" s="2168"/>
      <c r="O236" s="2168"/>
      <c r="P236" s="2168"/>
      <c r="Q236" s="2168"/>
      <c r="R236" s="2168"/>
      <c r="S236" s="2168"/>
      <c r="T236" s="2168"/>
      <c r="U236" s="2168"/>
      <c r="V236" s="2168"/>
      <c r="W236" s="2168"/>
      <c r="X236" s="2168"/>
      <c r="Y236" s="2168"/>
      <c r="Z236" s="2671" t="s">
        <v>9011</v>
      </c>
      <c r="AA236" s="2671"/>
      <c r="AB236" s="2671"/>
      <c r="AC236" s="2671"/>
      <c r="AD236" s="2671"/>
      <c r="AE236" s="2695"/>
      <c r="AF236" s="2696"/>
      <c r="AG236" s="2696"/>
      <c r="AH236" s="2696"/>
      <c r="AI236" s="2696"/>
      <c r="AJ236" s="2697"/>
    </row>
    <row r="237" spans="1:65" ht="15" customHeight="1" x14ac:dyDescent="0.4">
      <c r="A237" s="2377"/>
      <c r="B237" s="2378"/>
      <c r="C237" s="2667" t="s">
        <v>9012</v>
      </c>
      <c r="D237" s="2668"/>
      <c r="E237" s="2668"/>
      <c r="F237" s="2668"/>
      <c r="G237" s="2668"/>
      <c r="H237" s="2669"/>
      <c r="I237" s="2695"/>
      <c r="J237" s="2696"/>
      <c r="K237" s="2696"/>
      <c r="L237" s="2696"/>
      <c r="M237" s="2696"/>
      <c r="N237" s="2696"/>
      <c r="O237" s="2696"/>
      <c r="P237" s="2696"/>
      <c r="Q237" s="2696"/>
      <c r="R237" s="2696"/>
      <c r="S237" s="2696"/>
      <c r="T237" s="2696"/>
      <c r="U237" s="2696"/>
      <c r="V237" s="2696"/>
      <c r="W237" s="2696"/>
      <c r="X237" s="2696"/>
      <c r="Y237" s="2696"/>
      <c r="Z237" s="2696"/>
      <c r="AA237" s="2696"/>
      <c r="AB237" s="2696"/>
      <c r="AC237" s="2696"/>
      <c r="AD237" s="2696"/>
      <c r="AE237" s="2696"/>
      <c r="AF237" s="2696"/>
      <c r="AG237" s="2696"/>
      <c r="AH237" s="2696"/>
      <c r="AI237" s="2696"/>
      <c r="AJ237" s="2697"/>
    </row>
    <row r="238" spans="1:65" ht="15" customHeight="1" x14ac:dyDescent="0.4">
      <c r="A238" s="2377"/>
      <c r="B238" s="2378"/>
      <c r="C238" s="2698" t="s">
        <v>9013</v>
      </c>
      <c r="D238" s="2668"/>
      <c r="E238" s="2668"/>
      <c r="F238" s="2668"/>
      <c r="G238" s="2668"/>
      <c r="H238" s="2669"/>
      <c r="I238" s="1884" t="s">
        <v>9014</v>
      </c>
      <c r="J238" s="1909"/>
      <c r="K238" s="2685"/>
      <c r="L238" s="2685"/>
      <c r="M238" s="2685"/>
      <c r="N238" s="2685"/>
      <c r="O238" s="2685"/>
      <c r="P238" s="1916" t="s">
        <v>9015</v>
      </c>
      <c r="Q238" s="2681"/>
      <c r="R238" s="1884" t="s">
        <v>9016</v>
      </c>
      <c r="S238" s="1909"/>
      <c r="T238" s="2685"/>
      <c r="U238" s="2685"/>
      <c r="V238" s="2685"/>
      <c r="W238" s="2685"/>
      <c r="X238" s="2685"/>
      <c r="Y238" s="1916" t="s">
        <v>9015</v>
      </c>
      <c r="Z238" s="1916"/>
      <c r="AA238" s="2702" t="s">
        <v>9017</v>
      </c>
      <c r="AB238" s="2703"/>
      <c r="AC238" s="2704"/>
      <c r="AD238" s="2685"/>
      <c r="AE238" s="2685"/>
      <c r="AF238" s="2685"/>
      <c r="AG238" s="2685"/>
      <c r="AH238" s="2685"/>
      <c r="AI238" s="1916" t="s">
        <v>9015</v>
      </c>
      <c r="AJ238" s="1917"/>
    </row>
    <row r="239" spans="1:65" ht="27" customHeight="1" x14ac:dyDescent="0.4">
      <c r="A239" s="2377"/>
      <c r="B239" s="2378"/>
      <c r="C239" s="2699"/>
      <c r="D239" s="2700"/>
      <c r="E239" s="2700"/>
      <c r="F239" s="2700"/>
      <c r="G239" s="2700"/>
      <c r="H239" s="2701"/>
      <c r="I239" s="1884" t="s">
        <v>9018</v>
      </c>
      <c r="J239" s="1981"/>
      <c r="K239" s="1981"/>
      <c r="L239" s="1909"/>
      <c r="M239" s="2685"/>
      <c r="N239" s="2685"/>
      <c r="O239" s="2685"/>
      <c r="P239" s="1916" t="s">
        <v>9019</v>
      </c>
      <c r="Q239" s="2681"/>
      <c r="R239" s="1884" t="s">
        <v>9020</v>
      </c>
      <c r="S239" s="1981"/>
      <c r="T239" s="1981"/>
      <c r="U239" s="1981"/>
      <c r="V239" s="1981"/>
      <c r="W239" s="1981"/>
      <c r="X239" s="1909"/>
      <c r="Y239" s="1919"/>
      <c r="Z239" s="1920"/>
      <c r="AA239" s="1920"/>
      <c r="AB239" s="1920"/>
      <c r="AC239" s="1920"/>
      <c r="AD239" s="1920"/>
      <c r="AE239" s="1920"/>
      <c r="AF239" s="1920"/>
      <c r="AG239" s="1920"/>
      <c r="AH239" s="1920"/>
      <c r="AI239" s="1920"/>
      <c r="AJ239" s="1921"/>
    </row>
    <row r="240" spans="1:65" ht="15" customHeight="1" x14ac:dyDescent="0.4">
      <c r="A240" s="2377"/>
      <c r="B240" s="2378"/>
      <c r="C240" s="2670" t="s">
        <v>9021</v>
      </c>
      <c r="D240" s="2671"/>
      <c r="E240" s="2671"/>
      <c r="F240" s="2671"/>
      <c r="G240" s="2671"/>
      <c r="H240" s="2672"/>
      <c r="I240" s="1919"/>
      <c r="J240" s="1920"/>
      <c r="K240" s="1920"/>
      <c r="L240" s="1920"/>
      <c r="M240" s="1920"/>
      <c r="N240" s="1920"/>
      <c r="O240" s="1920"/>
      <c r="P240" s="1916" t="s">
        <v>8694</v>
      </c>
      <c r="Q240" s="2681"/>
      <c r="R240" s="2682"/>
      <c r="S240" s="2683"/>
      <c r="T240" s="2683"/>
      <c r="U240" s="2683"/>
      <c r="V240" s="2683"/>
      <c r="W240" s="2683"/>
      <c r="X240" s="2683"/>
      <c r="Y240" s="2683"/>
      <c r="Z240" s="2683"/>
      <c r="AA240" s="2683"/>
      <c r="AB240" s="2683"/>
      <c r="AC240" s="2683"/>
      <c r="AD240" s="2683"/>
      <c r="AE240" s="2683"/>
      <c r="AF240" s="2683"/>
      <c r="AG240" s="2683"/>
      <c r="AH240" s="2683"/>
      <c r="AI240" s="2683"/>
      <c r="AJ240" s="2684"/>
    </row>
    <row r="241" spans="1:65" ht="15" customHeight="1" x14ac:dyDescent="0.4">
      <c r="A241" s="2377"/>
      <c r="B241" s="2378"/>
      <c r="C241" s="2670" t="s">
        <v>9022</v>
      </c>
      <c r="D241" s="2671"/>
      <c r="E241" s="2671"/>
      <c r="F241" s="2671"/>
      <c r="G241" s="2671"/>
      <c r="H241" s="2672"/>
      <c r="I241" s="1919"/>
      <c r="J241" s="1920"/>
      <c r="K241" s="1920"/>
      <c r="L241" s="1920"/>
      <c r="M241" s="1920"/>
      <c r="N241" s="1920"/>
      <c r="O241" s="1920"/>
      <c r="P241" s="1916" t="s">
        <v>9023</v>
      </c>
      <c r="Q241" s="2681"/>
      <c r="R241" s="1884" t="s">
        <v>9024</v>
      </c>
      <c r="S241" s="1981"/>
      <c r="T241" s="1981"/>
      <c r="U241" s="1981"/>
      <c r="V241" s="1981"/>
      <c r="W241" s="1909"/>
      <c r="X241" s="1919"/>
      <c r="Y241" s="1920"/>
      <c r="Z241" s="1920"/>
      <c r="AA241" s="1920"/>
      <c r="AB241" s="1920"/>
      <c r="AC241" s="1920"/>
      <c r="AD241" s="1920"/>
      <c r="AE241" s="1916" t="s">
        <v>9023</v>
      </c>
      <c r="AF241" s="1916"/>
      <c r="AG241" s="1916"/>
      <c r="AH241" s="1916"/>
      <c r="AI241" s="1916"/>
      <c r="AJ241" s="1917"/>
    </row>
    <row r="242" spans="1:65" ht="15" customHeight="1" x14ac:dyDescent="0.15">
      <c r="A242" s="2679" t="str">
        <f>DBCS(A215+1)</f>
        <v>３４</v>
      </c>
      <c r="B242" s="2680"/>
      <c r="C242" s="2670" t="s">
        <v>9025</v>
      </c>
      <c r="D242" s="2671"/>
      <c r="E242" s="2671"/>
      <c r="F242" s="2671"/>
      <c r="G242" s="2671"/>
      <c r="H242" s="2671"/>
      <c r="I242" s="2671"/>
      <c r="J242" s="2671"/>
      <c r="K242" s="2671"/>
      <c r="L242" s="2671"/>
      <c r="M242" s="2671"/>
      <c r="N242" s="2671"/>
      <c r="O242" s="2671"/>
      <c r="P242" s="2671"/>
      <c r="Q242" s="2672"/>
      <c r="R242" s="1920"/>
      <c r="S242" s="1920"/>
      <c r="T242" s="1920"/>
      <c r="U242" s="1920"/>
      <c r="V242" s="1920"/>
      <c r="W242" s="1920"/>
      <c r="X242" s="1920"/>
      <c r="Y242" s="1920"/>
      <c r="Z242" s="1920"/>
      <c r="AA242" s="1920"/>
      <c r="AB242" s="1920"/>
      <c r="AC242" s="1920"/>
      <c r="AD242" s="1920"/>
      <c r="AE242" s="1916" t="s">
        <v>9077</v>
      </c>
      <c r="AF242" s="1916"/>
      <c r="AG242" s="1916"/>
      <c r="AH242" s="1916"/>
      <c r="AI242" s="1916"/>
      <c r="AJ242" s="1917"/>
    </row>
    <row r="243" spans="1:65" ht="18" customHeight="1" x14ac:dyDescent="0.15">
      <c r="A243" s="808"/>
      <c r="B243" s="809"/>
      <c r="C243" s="2670" t="s">
        <v>8641</v>
      </c>
      <c r="D243" s="2671"/>
      <c r="E243" s="2671"/>
      <c r="F243" s="2671"/>
      <c r="G243" s="2671"/>
      <c r="H243" s="2672"/>
      <c r="I243" s="1982"/>
      <c r="J243" s="1983"/>
      <c r="K243" s="1983"/>
      <c r="L243" s="1983"/>
      <c r="M243" s="1983"/>
      <c r="N243" s="1983"/>
      <c r="O243" s="1983"/>
      <c r="P243" s="1983"/>
      <c r="Q243" s="1983"/>
      <c r="R243" s="1983"/>
      <c r="S243" s="1983"/>
      <c r="T243" s="1983"/>
      <c r="U243" s="1983"/>
      <c r="V243" s="1983"/>
      <c r="W243" s="1983"/>
      <c r="X243" s="1983"/>
      <c r="Y243" s="1983"/>
      <c r="Z243" s="1983"/>
      <c r="AA243" s="1983"/>
      <c r="AB243" s="1983"/>
      <c r="AC243" s="1983"/>
      <c r="AD243" s="1983"/>
      <c r="AE243" s="1983"/>
      <c r="AF243" s="1983"/>
      <c r="AG243" s="1983"/>
      <c r="AH243" s="1983"/>
      <c r="AI243" s="1983"/>
      <c r="AJ243" s="1984"/>
      <c r="AL243" s="626" t="b">
        <v>0</v>
      </c>
      <c r="AM243" s="626" t="b">
        <v>0</v>
      </c>
      <c r="AN243" s="626" t="b">
        <v>0</v>
      </c>
    </row>
    <row r="244" spans="1:65" ht="15" customHeight="1" x14ac:dyDescent="0.15">
      <c r="A244" s="808"/>
      <c r="B244" s="809"/>
      <c r="C244" s="2667" t="s">
        <v>1909</v>
      </c>
      <c r="D244" s="2668"/>
      <c r="E244" s="2668"/>
      <c r="F244" s="2668"/>
      <c r="G244" s="2668"/>
      <c r="H244" s="2669"/>
      <c r="I244" s="1972"/>
      <c r="J244" s="1973"/>
      <c r="K244" s="1973"/>
      <c r="L244" s="1973"/>
      <c r="M244" s="1973"/>
      <c r="N244" s="1973"/>
      <c r="O244" s="1973"/>
      <c r="P244" s="1973"/>
      <c r="Q244" s="1973"/>
      <c r="R244" s="1973"/>
      <c r="S244" s="1973"/>
      <c r="T244" s="1973"/>
      <c r="U244" s="1973"/>
      <c r="V244" s="1973"/>
      <c r="W244" s="1973"/>
      <c r="X244" s="1973"/>
      <c r="Y244" s="1973"/>
      <c r="Z244" s="1973"/>
      <c r="AA244" s="1973"/>
      <c r="AB244" s="1973"/>
      <c r="AC244" s="1973"/>
      <c r="AD244" s="1973"/>
      <c r="AE244" s="1973"/>
      <c r="AF244" s="1973"/>
      <c r="AG244" s="1973"/>
      <c r="AH244" s="1973"/>
      <c r="AI244" s="1973"/>
      <c r="AJ244" s="1974"/>
    </row>
    <row r="245" spans="1:65" ht="15" customHeight="1" x14ac:dyDescent="0.15">
      <c r="A245" s="808"/>
      <c r="B245" s="809"/>
      <c r="C245" s="2670" t="s">
        <v>8643</v>
      </c>
      <c r="D245" s="2671"/>
      <c r="E245" s="2671"/>
      <c r="F245" s="2671"/>
      <c r="G245" s="2671"/>
      <c r="H245" s="2672"/>
      <c r="I245" s="1972"/>
      <c r="J245" s="1973"/>
      <c r="K245" s="1973"/>
      <c r="L245" s="1973"/>
      <c r="M245" s="1973"/>
      <c r="N245" s="1973"/>
      <c r="O245" s="1973"/>
      <c r="P245" s="1973"/>
      <c r="Q245" s="1973"/>
      <c r="R245" s="1973"/>
      <c r="S245" s="1973"/>
      <c r="T245" s="1973"/>
      <c r="U245" s="1973"/>
      <c r="V245" s="1973"/>
      <c r="W245" s="1973"/>
      <c r="X245" s="1973"/>
      <c r="Y245" s="1973"/>
      <c r="Z245" s="1973"/>
      <c r="AA245" s="1973"/>
      <c r="AB245" s="1973"/>
      <c r="AC245" s="1973"/>
      <c r="AD245" s="1973"/>
      <c r="AE245" s="1973"/>
      <c r="AF245" s="1973"/>
      <c r="AG245" s="1973"/>
      <c r="AH245" s="1973"/>
      <c r="AI245" s="1973"/>
      <c r="AJ245" s="1974"/>
    </row>
    <row r="246" spans="1:65" ht="22.5" hidden="1" customHeight="1" x14ac:dyDescent="0.15">
      <c r="A246" s="808"/>
      <c r="B246" s="809"/>
      <c r="C246" s="855" t="s">
        <v>8849</v>
      </c>
      <c r="D246" s="2673" t="s">
        <v>9055</v>
      </c>
      <c r="E246" s="2674"/>
      <c r="F246" s="2674"/>
      <c r="G246" s="2674"/>
      <c r="H246" s="2675"/>
      <c r="I246" s="811"/>
      <c r="J246" s="846"/>
      <c r="K246" s="846"/>
      <c r="L246" s="846"/>
      <c r="M246" s="846"/>
      <c r="N246" s="847"/>
      <c r="O246" s="847"/>
      <c r="P246" s="856"/>
      <c r="Q246" s="815"/>
      <c r="R246" s="816"/>
      <c r="S246" s="816"/>
      <c r="T246" s="817">
        <v>3</v>
      </c>
      <c r="U246" s="818"/>
      <c r="V246" s="2676"/>
      <c r="W246" s="2677"/>
      <c r="X246" s="2677"/>
      <c r="Y246" s="2677"/>
      <c r="Z246" s="2677"/>
      <c r="AA246" s="2678"/>
      <c r="AB246" s="1889"/>
      <c r="AC246" s="2396"/>
      <c r="AD246" s="2396"/>
      <c r="AE246" s="2396"/>
      <c r="AF246" s="2396"/>
      <c r="AG246" s="2396"/>
      <c r="AH246" s="2396"/>
      <c r="AI246" s="2396"/>
      <c r="AJ246" s="2397"/>
      <c r="AM246" s="627">
        <v>0</v>
      </c>
      <c r="AO246" s="627">
        <v>2</v>
      </c>
      <c r="AP246" s="627">
        <v>2</v>
      </c>
    </row>
    <row r="247" spans="1:65" ht="23.1" customHeight="1" x14ac:dyDescent="0.15">
      <c r="A247" s="808"/>
      <c r="B247" s="809"/>
      <c r="C247" s="2645" t="s">
        <v>8849</v>
      </c>
      <c r="D247" s="2648" t="s">
        <v>9028</v>
      </c>
      <c r="E247" s="2649"/>
      <c r="F247" s="2649"/>
      <c r="G247" s="2649"/>
      <c r="H247" s="2650"/>
      <c r="I247" s="819">
        <v>1</v>
      </c>
      <c r="J247" s="820" t="str">
        <f>IF(ISNA(VLOOKUP(I247, 出力変換_夜間支援等体制加算,4,FALSE)),0, VLOOKUP(I247, 出力変換_夜間支援等体制加算,4,FALSE)) &amp; ""</f>
        <v>1</v>
      </c>
      <c r="K247" s="821" t="s">
        <v>8763</v>
      </c>
      <c r="L247" s="820" t="str">
        <f>IF(ISNA(VLOOKUP(K247, 取込変換_夜間支援等体制加算,2,FALSE)),1, VLOOKUP(K247, 取込変換_夜間支援等体制加算,2,FALSE)) &amp; ""</f>
        <v>1</v>
      </c>
      <c r="M247" s="819"/>
      <c r="N247" s="819"/>
      <c r="O247" s="819"/>
      <c r="P247" s="819"/>
      <c r="Q247" s="2651" t="s">
        <v>9042</v>
      </c>
      <c r="R247" s="2652"/>
      <c r="S247" s="2652"/>
      <c r="T247" s="2652"/>
      <c r="U247" s="2653"/>
      <c r="V247" s="2518"/>
      <c r="W247" s="2519"/>
      <c r="X247" s="2519"/>
      <c r="Y247" s="2519"/>
      <c r="Z247" s="2519"/>
      <c r="AA247" s="2654"/>
      <c r="AB247" s="1889"/>
      <c r="AC247" s="2396"/>
      <c r="AD247" s="2396"/>
      <c r="AE247" s="2396"/>
      <c r="AF247" s="2396"/>
      <c r="AG247" s="2396"/>
      <c r="AH247" s="2396"/>
      <c r="AI247" s="2396"/>
      <c r="AJ247" s="2397"/>
      <c r="AL247" s="627">
        <v>2</v>
      </c>
      <c r="AM247" s="627">
        <v>0</v>
      </c>
    </row>
    <row r="248" spans="1:65" ht="23.1" customHeight="1" x14ac:dyDescent="0.15">
      <c r="A248" s="808"/>
      <c r="B248" s="809"/>
      <c r="C248" s="2646"/>
      <c r="D248" s="2655" t="s">
        <v>9031</v>
      </c>
      <c r="E248" s="2656"/>
      <c r="F248" s="2656"/>
      <c r="G248" s="2656"/>
      <c r="H248" s="2657"/>
      <c r="I248" s="604"/>
      <c r="J248" s="822"/>
      <c r="K248" s="606"/>
      <c r="L248" s="823"/>
      <c r="M248" s="824"/>
      <c r="N248" s="825"/>
      <c r="P248" s="826" t="s">
        <v>8694</v>
      </c>
      <c r="Q248" s="2658" t="s">
        <v>9032</v>
      </c>
      <c r="R248" s="2659"/>
      <c r="S248" s="2659"/>
      <c r="T248" s="2659"/>
      <c r="U248" s="2659"/>
      <c r="V248" s="2659"/>
      <c r="W248" s="2659"/>
      <c r="X248" s="2659"/>
      <c r="Y248" s="2659"/>
      <c r="Z248" s="2659"/>
      <c r="AA248" s="2660"/>
      <c r="AB248" s="2112"/>
      <c r="AC248" s="2113"/>
      <c r="AD248" s="2113"/>
      <c r="AE248" s="2113"/>
      <c r="AF248" s="2113"/>
      <c r="AG248" s="2113"/>
      <c r="AH248" s="2113"/>
      <c r="AI248" s="2113"/>
      <c r="AJ248" s="2635"/>
      <c r="AM248" s="627">
        <v>0</v>
      </c>
    </row>
    <row r="249" spans="1:65" ht="22.9" customHeight="1" x14ac:dyDescent="0.15">
      <c r="A249" s="808"/>
      <c r="B249" s="809"/>
      <c r="C249" s="2646"/>
      <c r="D249" s="2661" t="s">
        <v>9033</v>
      </c>
      <c r="E249" s="2662"/>
      <c r="F249" s="2662"/>
      <c r="G249" s="2662"/>
      <c r="H249" s="2663"/>
      <c r="I249" s="819">
        <v>1</v>
      </c>
      <c r="J249" s="820" t="str">
        <f>IF(ISNA(VLOOKUP(I249, 出力変換_夜間支援等体制加算Ⅰ加配職員体制の有無_付7,4,FALSE)),0, VLOOKUP(I249, 出力変換_夜間支援等体制加算Ⅰ加配職員体制の有無_付7,4,FALSE)) &amp; ""</f>
        <v>01</v>
      </c>
      <c r="K249" s="821" t="s">
        <v>9043</v>
      </c>
      <c r="L249" s="820" t="str">
        <f>IF(ISNA(VLOOKUP(K249, 取込変換_夜間支援等体制加算Ⅰ加配職員体制の有無_付7,2,FALSE)),1, VLOOKUP(K249, 取込変換_夜間支援等体制加算Ⅰ加配職員体制の有無_付7,2,FALSE)) &amp; ""</f>
        <v>1</v>
      </c>
      <c r="M249" s="819"/>
      <c r="N249" s="819"/>
      <c r="O249" s="819"/>
      <c r="P249" s="819"/>
      <c r="Q249" s="2664"/>
      <c r="R249" s="2665"/>
      <c r="S249" s="2665"/>
      <c r="T249" s="2665"/>
      <c r="U249" s="2665"/>
      <c r="V249" s="2665"/>
      <c r="W249" s="2665"/>
      <c r="X249" s="2665"/>
      <c r="Y249" s="2665"/>
      <c r="Z249" s="2665"/>
      <c r="AA249" s="2666"/>
      <c r="AB249" s="1889"/>
      <c r="AC249" s="2396"/>
      <c r="AD249" s="2396"/>
      <c r="AE249" s="2396"/>
      <c r="AF249" s="2396"/>
      <c r="AG249" s="2396"/>
      <c r="AH249" s="2396"/>
      <c r="AI249" s="2396"/>
      <c r="AJ249" s="2397"/>
    </row>
    <row r="250" spans="1:65" s="850" customFormat="1" ht="18" customHeight="1" thickBot="1" x14ac:dyDescent="0.2">
      <c r="A250" s="827"/>
      <c r="B250" s="828"/>
      <c r="C250" s="2647"/>
      <c r="D250" s="2642" t="s">
        <v>9034</v>
      </c>
      <c r="E250" s="2643"/>
      <c r="F250" s="2643"/>
      <c r="G250" s="2643"/>
      <c r="H250" s="2644"/>
      <c r="I250" s="829">
        <v>1</v>
      </c>
      <c r="J250" s="830"/>
      <c r="K250" s="830"/>
      <c r="L250" s="830"/>
      <c r="M250" s="830"/>
      <c r="N250" s="831"/>
      <c r="O250" s="831"/>
      <c r="P250" s="831"/>
      <c r="Q250" s="831"/>
      <c r="R250" s="831"/>
      <c r="S250" s="831"/>
      <c r="T250" s="832"/>
      <c r="U250" s="832"/>
      <c r="V250" s="832"/>
      <c r="W250" s="832"/>
      <c r="X250" s="832"/>
      <c r="Y250" s="832"/>
      <c r="Z250" s="832"/>
      <c r="AA250" s="832"/>
      <c r="AB250" s="832"/>
      <c r="AC250" s="832"/>
      <c r="AD250" s="832"/>
      <c r="AE250" s="832"/>
      <c r="AF250" s="832"/>
      <c r="AG250" s="832"/>
      <c r="AH250" s="832"/>
      <c r="AI250" s="832"/>
      <c r="AJ250" s="833"/>
      <c r="AK250" s="627"/>
      <c r="AL250" s="627"/>
      <c r="AM250" s="627"/>
      <c r="AN250" s="626"/>
      <c r="AO250" s="627"/>
      <c r="AP250" s="627"/>
      <c r="AQ250" s="627"/>
      <c r="AR250" s="627"/>
      <c r="AS250" s="627"/>
      <c r="AT250" s="627"/>
      <c r="AU250" s="627"/>
      <c r="AV250" s="627"/>
      <c r="AW250" s="627"/>
      <c r="AX250" s="627"/>
      <c r="AY250" s="627"/>
      <c r="AZ250" s="627"/>
      <c r="BA250" s="627"/>
      <c r="BB250" s="627"/>
      <c r="BC250" s="627"/>
      <c r="BD250" s="627"/>
      <c r="BE250" s="627"/>
      <c r="BF250" s="627"/>
      <c r="BG250" s="627"/>
      <c r="BH250" s="875"/>
      <c r="BI250" s="875"/>
      <c r="BJ250" s="671"/>
      <c r="BK250" s="671"/>
      <c r="BL250" s="671"/>
      <c r="BM250" s="671"/>
    </row>
    <row r="251" spans="1:65" s="850" customFormat="1" ht="18" hidden="1" customHeight="1" x14ac:dyDescent="0.15">
      <c r="A251" s="851" t="s">
        <v>8755</v>
      </c>
      <c r="B251" s="851"/>
      <c r="C251" s="852"/>
      <c r="D251" s="839"/>
      <c r="E251" s="839"/>
      <c r="F251" s="839"/>
      <c r="G251" s="839"/>
      <c r="H251" s="839"/>
      <c r="I251" s="841"/>
      <c r="J251" s="842"/>
      <c r="K251" s="842"/>
      <c r="L251" s="842"/>
      <c r="M251" s="842"/>
      <c r="N251" s="843"/>
      <c r="O251" s="843"/>
      <c r="P251" s="843"/>
      <c r="Q251" s="843"/>
      <c r="R251" s="843"/>
      <c r="S251" s="843"/>
      <c r="T251" s="844"/>
      <c r="U251" s="844"/>
      <c r="V251" s="844"/>
      <c r="W251" s="844"/>
      <c r="X251" s="844"/>
      <c r="Y251" s="844"/>
      <c r="Z251" s="844"/>
      <c r="AA251" s="844"/>
      <c r="AB251" s="844"/>
      <c r="AC251" s="844"/>
      <c r="AD251" s="844"/>
      <c r="AE251" s="844"/>
      <c r="AF251" s="844"/>
      <c r="AG251" s="844"/>
      <c r="AH251" s="844"/>
      <c r="AI251" s="844"/>
      <c r="AJ251" s="867"/>
      <c r="AK251" s="627"/>
      <c r="AL251" s="627"/>
      <c r="AM251" s="627"/>
      <c r="AN251" s="626"/>
      <c r="AO251" s="627"/>
      <c r="AP251" s="627"/>
      <c r="AQ251" s="627"/>
      <c r="AR251" s="627"/>
      <c r="AS251" s="627"/>
      <c r="AT251" s="627"/>
      <c r="AU251" s="627"/>
      <c r="AV251" s="627"/>
      <c r="AW251" s="627"/>
      <c r="AX251" s="627"/>
      <c r="AY251" s="627"/>
      <c r="AZ251" s="627"/>
      <c r="BA251" s="627"/>
      <c r="BB251" s="627"/>
      <c r="BC251" s="627"/>
      <c r="BD251" s="627"/>
      <c r="BE251" s="627"/>
      <c r="BF251" s="627"/>
      <c r="BG251" s="627"/>
      <c r="BH251" s="875"/>
      <c r="BI251" s="875"/>
      <c r="BJ251" s="671"/>
      <c r="BK251" s="671"/>
      <c r="BL251" s="671"/>
      <c r="BM251" s="671"/>
    </row>
    <row r="252" spans="1:65" s="850" customFormat="1" ht="18" hidden="1" customHeight="1" x14ac:dyDescent="0.15">
      <c r="A252" s="851" t="s">
        <v>8755</v>
      </c>
      <c r="B252" s="851"/>
      <c r="C252" s="852"/>
      <c r="D252" s="839"/>
      <c r="E252" s="839"/>
      <c r="F252" s="839"/>
      <c r="G252" s="839"/>
      <c r="H252" s="839"/>
      <c r="I252" s="841"/>
      <c r="J252" s="842"/>
      <c r="K252" s="842"/>
      <c r="L252" s="842"/>
      <c r="M252" s="842"/>
      <c r="N252" s="843"/>
      <c r="O252" s="843"/>
      <c r="P252" s="843"/>
      <c r="Q252" s="843"/>
      <c r="R252" s="843"/>
      <c r="S252" s="843"/>
      <c r="T252" s="844"/>
      <c r="U252" s="844"/>
      <c r="V252" s="844"/>
      <c r="W252" s="844"/>
      <c r="X252" s="844"/>
      <c r="Y252" s="844"/>
      <c r="Z252" s="844"/>
      <c r="AA252" s="844"/>
      <c r="AB252" s="844"/>
      <c r="AC252" s="844"/>
      <c r="AD252" s="844"/>
      <c r="AE252" s="844"/>
      <c r="AF252" s="844"/>
      <c r="AG252" s="844"/>
      <c r="AH252" s="844"/>
      <c r="AI252" s="844"/>
      <c r="AJ252" s="867"/>
      <c r="AK252" s="627"/>
      <c r="AL252" s="627"/>
      <c r="AM252" s="627"/>
      <c r="AN252" s="626"/>
      <c r="AO252" s="627"/>
      <c r="AP252" s="627"/>
      <c r="AQ252" s="627"/>
      <c r="AR252" s="627"/>
      <c r="AS252" s="627"/>
      <c r="AT252" s="627"/>
      <c r="AU252" s="627"/>
      <c r="AV252" s="627"/>
      <c r="AW252" s="627"/>
      <c r="AX252" s="627"/>
      <c r="AY252" s="627"/>
      <c r="AZ252" s="627"/>
      <c r="BA252" s="627"/>
      <c r="BB252" s="627"/>
      <c r="BC252" s="627"/>
      <c r="BD252" s="627"/>
      <c r="BE252" s="627"/>
      <c r="BF252" s="627"/>
      <c r="BG252" s="627"/>
      <c r="BH252" s="875"/>
      <c r="BI252" s="875"/>
      <c r="BJ252" s="671"/>
      <c r="BK252" s="671"/>
      <c r="BL252" s="671"/>
      <c r="BM252" s="671"/>
    </row>
    <row r="253" spans="1:65" s="850" customFormat="1" ht="18" hidden="1" customHeight="1" x14ac:dyDescent="0.15">
      <c r="A253" s="851" t="s">
        <v>8755</v>
      </c>
      <c r="B253" s="851"/>
      <c r="C253" s="852"/>
      <c r="D253" s="839"/>
      <c r="E253" s="839"/>
      <c r="F253" s="839"/>
      <c r="G253" s="839"/>
      <c r="H253" s="839"/>
      <c r="I253" s="841"/>
      <c r="J253" s="842"/>
      <c r="K253" s="842"/>
      <c r="L253" s="842"/>
      <c r="M253" s="842"/>
      <c r="N253" s="843"/>
      <c r="O253" s="843"/>
      <c r="P253" s="843"/>
      <c r="Q253" s="843"/>
      <c r="R253" s="843"/>
      <c r="S253" s="843"/>
      <c r="T253" s="844"/>
      <c r="U253" s="844"/>
      <c r="V253" s="844"/>
      <c r="W253" s="844"/>
      <c r="X253" s="844"/>
      <c r="Y253" s="844"/>
      <c r="Z253" s="844"/>
      <c r="AA253" s="844"/>
      <c r="AB253" s="844"/>
      <c r="AC253" s="844"/>
      <c r="AD253" s="844"/>
      <c r="AE253" s="844"/>
      <c r="AF253" s="844"/>
      <c r="AG253" s="844"/>
      <c r="AH253" s="844"/>
      <c r="AI253" s="844"/>
      <c r="AJ253" s="867"/>
      <c r="AK253" s="627"/>
      <c r="AL253" s="627"/>
      <c r="AM253" s="627"/>
      <c r="AN253" s="626"/>
      <c r="AO253" s="627"/>
      <c r="AP253" s="627"/>
      <c r="AQ253" s="627"/>
      <c r="AR253" s="627"/>
      <c r="AS253" s="627"/>
      <c r="AT253" s="627"/>
      <c r="AU253" s="627"/>
      <c r="AV253" s="627"/>
      <c r="AW253" s="627"/>
      <c r="AX253" s="627"/>
      <c r="AY253" s="627"/>
      <c r="AZ253" s="627"/>
      <c r="BA253" s="627"/>
      <c r="BB253" s="627"/>
      <c r="BC253" s="627"/>
      <c r="BD253" s="627"/>
      <c r="BE253" s="627"/>
      <c r="BF253" s="627"/>
      <c r="BG253" s="627"/>
      <c r="BH253" s="875"/>
      <c r="BI253" s="875"/>
      <c r="BJ253" s="671"/>
      <c r="BK253" s="671"/>
      <c r="BL253" s="671"/>
      <c r="BM253" s="671"/>
    </row>
    <row r="254" spans="1:65" s="850" customFormat="1" ht="18" hidden="1" customHeight="1" x14ac:dyDescent="0.15">
      <c r="A254" s="851" t="s">
        <v>8755</v>
      </c>
      <c r="B254" s="851"/>
      <c r="C254" s="852"/>
      <c r="D254" s="839"/>
      <c r="E254" s="839"/>
      <c r="F254" s="839"/>
      <c r="G254" s="839"/>
      <c r="H254" s="839"/>
      <c r="I254" s="841"/>
      <c r="J254" s="842"/>
      <c r="K254" s="842"/>
      <c r="L254" s="842"/>
      <c r="M254" s="842"/>
      <c r="N254" s="843"/>
      <c r="O254" s="843"/>
      <c r="P254" s="843"/>
      <c r="Q254" s="843"/>
      <c r="R254" s="843"/>
      <c r="S254" s="843"/>
      <c r="T254" s="844"/>
      <c r="U254" s="844"/>
      <c r="V254" s="844"/>
      <c r="W254" s="844"/>
      <c r="X254" s="844"/>
      <c r="Y254" s="844"/>
      <c r="Z254" s="844"/>
      <c r="AA254" s="844"/>
      <c r="AB254" s="844"/>
      <c r="AC254" s="844"/>
      <c r="AD254" s="844"/>
      <c r="AE254" s="844"/>
      <c r="AF254" s="844"/>
      <c r="AG254" s="844"/>
      <c r="AH254" s="844"/>
      <c r="AI254" s="844"/>
      <c r="AJ254" s="867"/>
      <c r="AK254" s="627"/>
      <c r="AL254" s="627"/>
      <c r="AM254" s="627"/>
      <c r="AN254" s="626"/>
      <c r="AO254" s="627"/>
      <c r="AP254" s="627"/>
      <c r="AQ254" s="627"/>
      <c r="AR254" s="627"/>
      <c r="AS254" s="627"/>
      <c r="AT254" s="627"/>
      <c r="AU254" s="627"/>
      <c r="AV254" s="627"/>
      <c r="AW254" s="627"/>
      <c r="AX254" s="627"/>
      <c r="AY254" s="627"/>
      <c r="AZ254" s="627"/>
      <c r="BA254" s="627"/>
      <c r="BB254" s="627"/>
      <c r="BC254" s="627"/>
      <c r="BD254" s="627"/>
      <c r="BE254" s="627"/>
      <c r="BF254" s="627"/>
      <c r="BG254" s="627"/>
      <c r="BH254" s="875"/>
      <c r="BI254" s="875"/>
      <c r="BJ254" s="671"/>
      <c r="BK254" s="671"/>
      <c r="BL254" s="671"/>
      <c r="BM254" s="671"/>
    </row>
    <row r="255" spans="1:65" s="668" customFormat="1" ht="15" customHeight="1" x14ac:dyDescent="0.4">
      <c r="A255" s="878" t="s">
        <v>9003</v>
      </c>
      <c r="B255" s="805"/>
      <c r="C255" s="805"/>
      <c r="D255" s="805"/>
      <c r="E255" s="805"/>
      <c r="F255" s="805"/>
      <c r="G255" s="805"/>
      <c r="H255" s="805"/>
      <c r="I255" s="805"/>
      <c r="J255" s="805"/>
      <c r="K255" s="805"/>
      <c r="L255" s="805"/>
      <c r="M255" s="805"/>
      <c r="N255" s="805"/>
      <c r="O255" s="805"/>
      <c r="P255" s="805"/>
      <c r="Q255" s="805"/>
      <c r="R255" s="805"/>
      <c r="S255" s="805"/>
      <c r="T255" s="805"/>
      <c r="U255" s="805"/>
      <c r="V255" s="805"/>
      <c r="W255" s="805"/>
      <c r="X255" s="805"/>
      <c r="Y255" s="805"/>
      <c r="Z255" s="805"/>
      <c r="AA255" s="805"/>
      <c r="AB255" s="805"/>
      <c r="AC255" s="805"/>
      <c r="AD255" s="805"/>
      <c r="AE255" s="805"/>
      <c r="AF255" s="805"/>
      <c r="AG255" s="2843" t="s">
        <v>9101</v>
      </c>
      <c r="AH255" s="2843"/>
      <c r="AI255" s="2843"/>
      <c r="AJ255" s="2843"/>
      <c r="AK255" s="666"/>
      <c r="AL255" s="666"/>
      <c r="AM255" s="666"/>
      <c r="AN255" s="665"/>
      <c r="AO255" s="666"/>
      <c r="AP255" s="666"/>
      <c r="AQ255" s="666"/>
      <c r="AR255" s="666"/>
      <c r="AS255" s="666"/>
      <c r="AT255" s="666"/>
      <c r="AU255" s="666"/>
      <c r="AV255" s="666"/>
      <c r="AW255" s="666"/>
      <c r="AX255" s="666"/>
      <c r="AY255" s="666"/>
      <c r="AZ255" s="666"/>
      <c r="BA255" s="627"/>
      <c r="BB255" s="627"/>
      <c r="BC255" s="627"/>
      <c r="BD255" s="627"/>
      <c r="BE255" s="627"/>
      <c r="BF255" s="627"/>
      <c r="BG255" s="627"/>
      <c r="BH255" s="875"/>
      <c r="BI255" s="875"/>
      <c r="BJ255" s="671"/>
      <c r="BK255" s="671"/>
      <c r="BL255" s="671"/>
      <c r="BM255" s="671"/>
    </row>
    <row r="256" spans="1:65" s="668" customFormat="1" ht="15" customHeight="1" x14ac:dyDescent="0.4">
      <c r="A256" s="805"/>
      <c r="B256" s="805"/>
      <c r="C256" s="805"/>
      <c r="D256" s="805"/>
      <c r="E256" s="805"/>
      <c r="F256" s="805"/>
      <c r="G256" s="805"/>
      <c r="H256" s="805"/>
      <c r="I256" s="805"/>
      <c r="J256" s="805"/>
      <c r="K256" s="805"/>
      <c r="L256" s="805"/>
      <c r="M256" s="805"/>
      <c r="N256" s="805"/>
      <c r="O256" s="805"/>
      <c r="P256" s="805"/>
      <c r="Q256" s="805"/>
      <c r="R256" s="805"/>
      <c r="S256" s="805"/>
      <c r="T256" s="805"/>
      <c r="U256" s="805"/>
      <c r="V256" s="805"/>
      <c r="W256" s="805"/>
      <c r="X256" s="805"/>
      <c r="Y256" s="805"/>
      <c r="Z256" s="868"/>
      <c r="AA256" s="805"/>
      <c r="AB256" s="805"/>
      <c r="AC256" s="805"/>
      <c r="AD256" s="805"/>
      <c r="AE256" s="805"/>
      <c r="AF256" s="805"/>
      <c r="AG256" s="805"/>
      <c r="AH256" s="805"/>
      <c r="AI256" s="805"/>
      <c r="AJ256" s="805"/>
      <c r="AK256" s="666"/>
      <c r="AL256" s="666"/>
      <c r="AM256" s="666"/>
      <c r="AN256" s="665"/>
      <c r="AO256" s="666"/>
      <c r="AP256" s="666"/>
      <c r="AQ256" s="666"/>
      <c r="AR256" s="666"/>
      <c r="AS256" s="666"/>
      <c r="AT256" s="666"/>
      <c r="AU256" s="666"/>
      <c r="AV256" s="666"/>
      <c r="AW256" s="666"/>
      <c r="AX256" s="666"/>
      <c r="AY256" s="666"/>
      <c r="AZ256" s="666"/>
      <c r="BA256" s="627"/>
      <c r="BB256" s="627"/>
      <c r="BC256" s="627"/>
      <c r="BD256" s="627"/>
      <c r="BE256" s="627"/>
      <c r="BF256" s="627"/>
      <c r="BG256" s="627"/>
      <c r="BH256" s="875"/>
      <c r="BI256" s="875"/>
      <c r="BJ256" s="671"/>
      <c r="BK256" s="671"/>
      <c r="BL256" s="671"/>
      <c r="BM256" s="671"/>
    </row>
    <row r="257" spans="1:65" s="668" customFormat="1" ht="15" customHeight="1" thickBot="1" x14ac:dyDescent="0.45">
      <c r="A257" s="807"/>
      <c r="B257" s="807"/>
      <c r="C257" s="807"/>
      <c r="D257" s="807"/>
      <c r="E257" s="807"/>
      <c r="F257" s="807"/>
      <c r="G257" s="807"/>
      <c r="H257" s="807"/>
      <c r="I257" s="807"/>
      <c r="J257" s="807"/>
      <c r="K257" s="807"/>
      <c r="L257" s="807"/>
      <c r="M257" s="807"/>
      <c r="N257" s="807"/>
      <c r="O257" s="807"/>
      <c r="P257" s="807"/>
      <c r="Q257" s="807"/>
      <c r="R257" s="807"/>
      <c r="S257" s="807"/>
      <c r="T257" s="807"/>
      <c r="U257" s="807"/>
      <c r="V257" s="807"/>
      <c r="W257" s="807"/>
      <c r="X257" s="807"/>
      <c r="Y257" s="2709"/>
      <c r="Z257" s="2709"/>
      <c r="AA257" s="2709"/>
      <c r="AB257" s="2710" t="s">
        <v>9005</v>
      </c>
      <c r="AC257" s="2710"/>
      <c r="AD257" s="2710"/>
      <c r="AE257" s="2711"/>
      <c r="AF257" s="2711"/>
      <c r="AG257" s="2711"/>
      <c r="AH257" s="2712" t="s">
        <v>9006</v>
      </c>
      <c r="AI257" s="2713"/>
      <c r="AJ257" s="2714"/>
      <c r="AK257" s="666"/>
      <c r="AL257" s="666"/>
      <c r="AM257" s="666"/>
      <c r="AN257" s="665"/>
      <c r="AO257" s="666"/>
      <c r="AP257" s="666"/>
      <c r="AQ257" s="666"/>
      <c r="AR257" s="666"/>
      <c r="AS257" s="666"/>
      <c r="AT257" s="666"/>
      <c r="AU257" s="666"/>
      <c r="AV257" s="666"/>
      <c r="AW257" s="666"/>
      <c r="AX257" s="666"/>
      <c r="AY257" s="666"/>
      <c r="AZ257" s="666"/>
      <c r="BA257" s="627"/>
      <c r="BB257" s="627"/>
      <c r="BC257" s="627"/>
      <c r="BD257" s="627"/>
      <c r="BE257" s="627"/>
      <c r="BF257" s="627"/>
      <c r="BG257" s="627"/>
      <c r="BH257" s="875"/>
      <c r="BI257" s="875"/>
      <c r="BJ257" s="671"/>
      <c r="BK257" s="671"/>
      <c r="BL257" s="671"/>
      <c r="BM257" s="671"/>
    </row>
    <row r="258" spans="1:65" ht="15" customHeight="1" x14ac:dyDescent="0.4">
      <c r="A258" s="2375" t="s">
        <v>9007</v>
      </c>
      <c r="B258" s="2376"/>
      <c r="C258" s="2005" t="s">
        <v>9070</v>
      </c>
      <c r="D258" s="2005"/>
      <c r="E258" s="2005"/>
      <c r="F258" s="2005"/>
      <c r="G258" s="2005"/>
      <c r="H258" s="2005"/>
      <c r="I258" s="2686"/>
      <c r="J258" s="2687"/>
      <c r="K258" s="2687"/>
      <c r="L258" s="2687"/>
      <c r="M258" s="2687"/>
      <c r="N258" s="2687"/>
      <c r="O258" s="2687"/>
      <c r="P258" s="2687"/>
      <c r="Q258" s="2687"/>
      <c r="R258" s="2687"/>
      <c r="S258" s="2687"/>
      <c r="T258" s="2687"/>
      <c r="U258" s="2687"/>
      <c r="V258" s="2687"/>
      <c r="W258" s="2687"/>
      <c r="X258" s="2687"/>
      <c r="Y258" s="2687"/>
      <c r="Z258" s="2687"/>
      <c r="AA258" s="2687"/>
      <c r="AB258" s="2687"/>
      <c r="AC258" s="2687"/>
      <c r="AD258" s="2688"/>
      <c r="AE258" s="2689" t="s">
        <v>8696</v>
      </c>
      <c r="AF258" s="2689"/>
      <c r="AG258" s="2689"/>
      <c r="AH258" s="2689"/>
      <c r="AI258" s="2690"/>
      <c r="AJ258" s="2691"/>
    </row>
    <row r="259" spans="1:65" ht="15" customHeight="1" x14ac:dyDescent="0.4">
      <c r="A259" s="2377"/>
      <c r="B259" s="2378"/>
      <c r="C259" s="1952" t="s">
        <v>8602</v>
      </c>
      <c r="D259" s="1952"/>
      <c r="E259" s="1952"/>
      <c r="F259" s="1952"/>
      <c r="G259" s="1952"/>
      <c r="H259" s="1952"/>
      <c r="I259" s="2692"/>
      <c r="J259" s="2693"/>
      <c r="K259" s="2693"/>
      <c r="L259" s="2693"/>
      <c r="M259" s="2693"/>
      <c r="N259" s="2693"/>
      <c r="O259" s="2693"/>
      <c r="P259" s="2693"/>
      <c r="Q259" s="2693"/>
      <c r="R259" s="2693"/>
      <c r="S259" s="2693"/>
      <c r="T259" s="2693"/>
      <c r="U259" s="2693"/>
      <c r="V259" s="2693"/>
      <c r="W259" s="2693"/>
      <c r="X259" s="2693"/>
      <c r="Y259" s="2693"/>
      <c r="Z259" s="2693"/>
      <c r="AA259" s="2693"/>
      <c r="AB259" s="2693"/>
      <c r="AC259" s="2693"/>
      <c r="AD259" s="2693"/>
      <c r="AE259" s="2693"/>
      <c r="AF259" s="2693"/>
      <c r="AG259" s="2693"/>
      <c r="AH259" s="2693"/>
      <c r="AI259" s="2693"/>
      <c r="AJ259" s="2694"/>
    </row>
    <row r="260" spans="1:65" ht="15" customHeight="1" x14ac:dyDescent="0.4">
      <c r="A260" s="2377"/>
      <c r="B260" s="2378"/>
      <c r="C260" s="1860" t="s">
        <v>8603</v>
      </c>
      <c r="D260" s="1860"/>
      <c r="E260" s="1860"/>
      <c r="F260" s="1860"/>
      <c r="G260" s="1860"/>
      <c r="H260" s="1860"/>
      <c r="I260" s="1956" t="s">
        <v>9036</v>
      </c>
      <c r="J260" s="1957"/>
      <c r="K260" s="1958"/>
      <c r="L260" s="1958"/>
      <c r="M260" s="1958"/>
      <c r="N260" s="1958"/>
      <c r="O260" s="1958"/>
      <c r="P260" s="1959"/>
      <c r="Q260" s="1499" t="s">
        <v>8605</v>
      </c>
      <c r="R260" s="1500"/>
      <c r="S260" s="1500"/>
      <c r="T260" s="1500"/>
      <c r="U260" s="1500"/>
      <c r="V260" s="1500"/>
      <c r="W260" s="1500"/>
      <c r="X260" s="1500"/>
      <c r="Y260" s="1500"/>
      <c r="Z260" s="1500"/>
      <c r="AA260" s="1500"/>
      <c r="AB260" s="1500"/>
      <c r="AC260" s="1500"/>
      <c r="AD260" s="1500"/>
      <c r="AE260" s="1500"/>
      <c r="AF260" s="1500"/>
      <c r="AG260" s="1500"/>
      <c r="AH260" s="1500"/>
      <c r="AI260" s="1500"/>
      <c r="AJ260" s="1501"/>
    </row>
    <row r="261" spans="1:65" ht="15" customHeight="1" x14ac:dyDescent="0.4">
      <c r="A261" s="2377"/>
      <c r="B261" s="2378"/>
      <c r="C261" s="1860"/>
      <c r="D261" s="1860"/>
      <c r="E261" s="1860"/>
      <c r="F261" s="1860"/>
      <c r="G261" s="1860"/>
      <c r="H261" s="1860"/>
      <c r="I261" s="2029" t="s">
        <v>7933</v>
      </c>
      <c r="J261" s="2029"/>
      <c r="K261" s="2029"/>
      <c r="L261" s="2029"/>
      <c r="M261" s="2029"/>
      <c r="N261" s="2029"/>
      <c r="O261" s="2029"/>
      <c r="P261" s="2029"/>
      <c r="Q261" s="2029"/>
      <c r="R261" s="2029"/>
      <c r="S261" s="2029"/>
      <c r="T261" s="2029"/>
      <c r="U261" s="2029"/>
      <c r="V261" s="2029"/>
      <c r="W261" s="2029"/>
      <c r="X261" s="2029"/>
      <c r="Y261" s="2029"/>
      <c r="Z261" s="2029"/>
      <c r="AA261" s="2029"/>
      <c r="AB261" s="2029"/>
      <c r="AC261" s="2029"/>
      <c r="AD261" s="2029"/>
      <c r="AE261" s="2029"/>
      <c r="AF261" s="2029"/>
      <c r="AG261" s="2029"/>
      <c r="AH261" s="2029"/>
      <c r="AI261" s="2029"/>
      <c r="AJ261" s="2030"/>
    </row>
    <row r="262" spans="1:65" ht="15" customHeight="1" x14ac:dyDescent="0.4">
      <c r="A262" s="2377"/>
      <c r="B262" s="2378"/>
      <c r="C262" s="1860"/>
      <c r="D262" s="1860"/>
      <c r="E262" s="1860"/>
      <c r="F262" s="1860"/>
      <c r="G262" s="1860"/>
      <c r="H262" s="1860"/>
      <c r="I262" s="1963" t="s">
        <v>7933</v>
      </c>
      <c r="J262" s="1963"/>
      <c r="K262" s="1963"/>
      <c r="L262" s="1963"/>
      <c r="M262" s="1963"/>
      <c r="N262" s="1963"/>
      <c r="O262" s="1963"/>
      <c r="P262" s="1963"/>
      <c r="Q262" s="1963"/>
      <c r="R262" s="1963"/>
      <c r="S262" s="1963"/>
      <c r="T262" s="1963"/>
      <c r="U262" s="1963"/>
      <c r="V262" s="1963"/>
      <c r="W262" s="1963"/>
      <c r="X262" s="1963"/>
      <c r="Y262" s="1963"/>
      <c r="Z262" s="1963"/>
      <c r="AA262" s="1963"/>
      <c r="AB262" s="1963"/>
      <c r="AC262" s="1963"/>
      <c r="AD262" s="1963"/>
      <c r="AE262" s="1963"/>
      <c r="AF262" s="1963"/>
      <c r="AG262" s="1963"/>
      <c r="AH262" s="1963"/>
      <c r="AI262" s="1963"/>
      <c r="AJ262" s="1964"/>
    </row>
    <row r="263" spans="1:65" ht="15" customHeight="1" x14ac:dyDescent="0.4">
      <c r="A263" s="2377"/>
      <c r="B263" s="2378"/>
      <c r="C263" s="1860" t="s">
        <v>1354</v>
      </c>
      <c r="D263" s="1860"/>
      <c r="E263" s="1860"/>
      <c r="F263" s="1860"/>
      <c r="G263" s="1860"/>
      <c r="H263" s="1860"/>
      <c r="I263" s="2705">
        <v>1</v>
      </c>
      <c r="J263" s="2706"/>
      <c r="K263" s="2706"/>
      <c r="L263" s="2706"/>
      <c r="M263" s="2706"/>
      <c r="N263" s="2706"/>
      <c r="O263" s="2706"/>
      <c r="P263" s="2706"/>
      <c r="Q263" s="2706"/>
      <c r="R263" s="2706"/>
      <c r="S263" s="2706"/>
      <c r="T263" s="2706"/>
      <c r="U263" s="2706"/>
      <c r="V263" s="2706"/>
      <c r="W263" s="2706"/>
      <c r="X263" s="2706"/>
      <c r="Y263" s="2706"/>
      <c r="Z263" s="2706"/>
      <c r="AA263" s="2706"/>
      <c r="AB263" s="2706"/>
      <c r="AC263" s="2706"/>
      <c r="AD263" s="2706"/>
      <c r="AE263" s="2706"/>
      <c r="AF263" s="2706"/>
      <c r="AG263" s="2706"/>
      <c r="AH263" s="2706"/>
      <c r="AI263" s="2706"/>
      <c r="AJ263" s="2707"/>
    </row>
    <row r="264" spans="1:65" ht="15" customHeight="1" x14ac:dyDescent="0.4">
      <c r="A264" s="2377"/>
      <c r="B264" s="2378"/>
      <c r="C264" s="1860" t="s">
        <v>8606</v>
      </c>
      <c r="D264" s="1860"/>
      <c r="E264" s="1860"/>
      <c r="F264" s="1860"/>
      <c r="G264" s="1860"/>
      <c r="H264" s="1860"/>
      <c r="I264" s="1860" t="s">
        <v>9074</v>
      </c>
      <c r="J264" s="1860"/>
      <c r="K264" s="1860"/>
      <c r="L264" s="1860"/>
      <c r="M264" s="1911" t="s">
        <v>7933</v>
      </c>
      <c r="N264" s="1911"/>
      <c r="O264" s="1911"/>
      <c r="P264" s="1911"/>
      <c r="Q264" s="1911"/>
      <c r="R264" s="1911"/>
      <c r="S264" s="1911"/>
      <c r="T264" s="1911"/>
      <c r="U264" s="1911"/>
      <c r="V264" s="1911"/>
      <c r="W264" s="1860" t="s">
        <v>8607</v>
      </c>
      <c r="X264" s="1860"/>
      <c r="Y264" s="1860"/>
      <c r="Z264" s="1860"/>
      <c r="AA264" s="1918" t="s">
        <v>7933</v>
      </c>
      <c r="AB264" s="2018"/>
      <c r="AC264" s="2018"/>
      <c r="AD264" s="2018"/>
      <c r="AE264" s="2018"/>
      <c r="AF264" s="2018"/>
      <c r="AG264" s="2018"/>
      <c r="AH264" s="2018"/>
      <c r="AI264" s="2018"/>
      <c r="AJ264" s="2019"/>
    </row>
    <row r="265" spans="1:65" ht="15" customHeight="1" x14ac:dyDescent="0.4">
      <c r="A265" s="2377"/>
      <c r="B265" s="2378"/>
      <c r="C265" s="2667" t="s">
        <v>9009</v>
      </c>
      <c r="D265" s="2668"/>
      <c r="E265" s="2668"/>
      <c r="F265" s="2668"/>
      <c r="G265" s="2668"/>
      <c r="H265" s="2669"/>
      <c r="I265" s="2695"/>
      <c r="J265" s="2696"/>
      <c r="K265" s="2696"/>
      <c r="L265" s="2696"/>
      <c r="M265" s="2696"/>
      <c r="N265" s="2696"/>
      <c r="O265" s="2696"/>
      <c r="P265" s="2696"/>
      <c r="Q265" s="2696"/>
      <c r="R265" s="2696"/>
      <c r="S265" s="2696"/>
      <c r="T265" s="2696"/>
      <c r="U265" s="2696"/>
      <c r="V265" s="2696"/>
      <c r="W265" s="2696"/>
      <c r="X265" s="2696"/>
      <c r="Y265" s="2696"/>
      <c r="Z265" s="2696"/>
      <c r="AA265" s="2696"/>
      <c r="AB265" s="2696"/>
      <c r="AC265" s="2696"/>
      <c r="AD265" s="2696"/>
      <c r="AE265" s="2696"/>
      <c r="AF265" s="2696"/>
      <c r="AG265" s="2696"/>
      <c r="AH265" s="2696"/>
      <c r="AI265" s="2696"/>
      <c r="AJ265" s="2697"/>
    </row>
    <row r="266" spans="1:65" ht="18" customHeight="1" x14ac:dyDescent="0.4">
      <c r="A266" s="2377"/>
      <c r="B266" s="2378"/>
      <c r="C266" s="2667" t="s">
        <v>9010</v>
      </c>
      <c r="D266" s="2668"/>
      <c r="E266" s="2668"/>
      <c r="F266" s="2668"/>
      <c r="G266" s="2668"/>
      <c r="H266" s="2669"/>
      <c r="I266" s="2167">
        <v>4</v>
      </c>
      <c r="J266" s="2168"/>
      <c r="K266" s="2168"/>
      <c r="L266" s="2168"/>
      <c r="M266" s="2168"/>
      <c r="N266" s="2168"/>
      <c r="O266" s="2168"/>
      <c r="P266" s="2168"/>
      <c r="Q266" s="2168"/>
      <c r="R266" s="2168"/>
      <c r="S266" s="2168"/>
      <c r="T266" s="2168"/>
      <c r="U266" s="2168"/>
      <c r="V266" s="2168"/>
      <c r="W266" s="2168"/>
      <c r="X266" s="2168"/>
      <c r="Y266" s="2168"/>
      <c r="Z266" s="2671" t="s">
        <v>9011</v>
      </c>
      <c r="AA266" s="2671"/>
      <c r="AB266" s="2671"/>
      <c r="AC266" s="2671"/>
      <c r="AD266" s="2671"/>
      <c r="AE266" s="2715"/>
      <c r="AF266" s="2716"/>
      <c r="AG266" s="2716"/>
      <c r="AH266" s="2716"/>
      <c r="AI266" s="2716"/>
      <c r="AJ266" s="2717"/>
    </row>
    <row r="267" spans="1:65" ht="15" customHeight="1" x14ac:dyDescent="0.4">
      <c r="A267" s="2377"/>
      <c r="B267" s="2378"/>
      <c r="C267" s="2667" t="s">
        <v>9012</v>
      </c>
      <c r="D267" s="2668"/>
      <c r="E267" s="2668"/>
      <c r="F267" s="2668"/>
      <c r="G267" s="2668"/>
      <c r="H267" s="2669"/>
      <c r="I267" s="2695"/>
      <c r="J267" s="2696"/>
      <c r="K267" s="2696"/>
      <c r="L267" s="2696"/>
      <c r="M267" s="2696"/>
      <c r="N267" s="2696"/>
      <c r="O267" s="2696"/>
      <c r="P267" s="2696"/>
      <c r="Q267" s="2696"/>
      <c r="R267" s="2696"/>
      <c r="S267" s="2696"/>
      <c r="T267" s="2696"/>
      <c r="U267" s="2696"/>
      <c r="V267" s="2696"/>
      <c r="W267" s="2696"/>
      <c r="X267" s="2696"/>
      <c r="Y267" s="2696"/>
      <c r="Z267" s="2696"/>
      <c r="AA267" s="2696"/>
      <c r="AB267" s="2696"/>
      <c r="AC267" s="2696"/>
      <c r="AD267" s="2696"/>
      <c r="AE267" s="2696"/>
      <c r="AF267" s="2696"/>
      <c r="AG267" s="2696"/>
      <c r="AH267" s="2696"/>
      <c r="AI267" s="2696"/>
      <c r="AJ267" s="2697"/>
    </row>
    <row r="268" spans="1:65" ht="15" customHeight="1" x14ac:dyDescent="0.4">
      <c r="A268" s="2377"/>
      <c r="B268" s="2378"/>
      <c r="C268" s="2698" t="s">
        <v>9013</v>
      </c>
      <c r="D268" s="2668"/>
      <c r="E268" s="2668"/>
      <c r="F268" s="2668"/>
      <c r="G268" s="2668"/>
      <c r="H268" s="2669"/>
      <c r="I268" s="1884" t="s">
        <v>9014</v>
      </c>
      <c r="J268" s="1909"/>
      <c r="K268" s="2685"/>
      <c r="L268" s="2685"/>
      <c r="M268" s="2685"/>
      <c r="N268" s="2685"/>
      <c r="O268" s="2685"/>
      <c r="P268" s="1916" t="s">
        <v>9015</v>
      </c>
      <c r="Q268" s="2681"/>
      <c r="R268" s="1884" t="s">
        <v>9016</v>
      </c>
      <c r="S268" s="1909"/>
      <c r="T268" s="2685"/>
      <c r="U268" s="2685"/>
      <c r="V268" s="2685"/>
      <c r="W268" s="2685"/>
      <c r="X268" s="2685"/>
      <c r="Y268" s="1916" t="s">
        <v>9015</v>
      </c>
      <c r="Z268" s="1916"/>
      <c r="AA268" s="2702" t="s">
        <v>9017</v>
      </c>
      <c r="AB268" s="2703"/>
      <c r="AC268" s="2704"/>
      <c r="AD268" s="2685"/>
      <c r="AE268" s="2685"/>
      <c r="AF268" s="2685"/>
      <c r="AG268" s="2685"/>
      <c r="AH268" s="2685"/>
      <c r="AI268" s="1916" t="s">
        <v>9015</v>
      </c>
      <c r="AJ268" s="1917"/>
    </row>
    <row r="269" spans="1:65" ht="27" customHeight="1" x14ac:dyDescent="0.4">
      <c r="A269" s="2377"/>
      <c r="B269" s="2378"/>
      <c r="C269" s="2699"/>
      <c r="D269" s="2700"/>
      <c r="E269" s="2700"/>
      <c r="F269" s="2700"/>
      <c r="G269" s="2700"/>
      <c r="H269" s="2701"/>
      <c r="I269" s="1884" t="s">
        <v>9018</v>
      </c>
      <c r="J269" s="1981"/>
      <c r="K269" s="1981"/>
      <c r="L269" s="1909"/>
      <c r="M269" s="2685"/>
      <c r="N269" s="2685"/>
      <c r="O269" s="2685"/>
      <c r="P269" s="1916" t="s">
        <v>9019</v>
      </c>
      <c r="Q269" s="2681"/>
      <c r="R269" s="1884" t="s">
        <v>9020</v>
      </c>
      <c r="S269" s="1981"/>
      <c r="T269" s="1981"/>
      <c r="U269" s="1981"/>
      <c r="V269" s="1981"/>
      <c r="W269" s="1981"/>
      <c r="X269" s="1909"/>
      <c r="Y269" s="1972"/>
      <c r="Z269" s="1973"/>
      <c r="AA269" s="1973"/>
      <c r="AB269" s="1973"/>
      <c r="AC269" s="1973"/>
      <c r="AD269" s="1973"/>
      <c r="AE269" s="1973"/>
      <c r="AF269" s="1973"/>
      <c r="AG269" s="1973"/>
      <c r="AH269" s="1973"/>
      <c r="AI269" s="1973"/>
      <c r="AJ269" s="1974"/>
    </row>
    <row r="270" spans="1:65" ht="15" customHeight="1" x14ac:dyDescent="0.4">
      <c r="A270" s="2377"/>
      <c r="B270" s="2378"/>
      <c r="C270" s="2670" t="s">
        <v>9021</v>
      </c>
      <c r="D270" s="2671"/>
      <c r="E270" s="2671"/>
      <c r="F270" s="2671"/>
      <c r="G270" s="2671"/>
      <c r="H270" s="2672"/>
      <c r="I270" s="1919"/>
      <c r="J270" s="1920"/>
      <c r="K270" s="1920"/>
      <c r="L270" s="1920"/>
      <c r="M270" s="1920"/>
      <c r="N270" s="1920"/>
      <c r="O270" s="1920"/>
      <c r="P270" s="1916" t="s">
        <v>8694</v>
      </c>
      <c r="Q270" s="2681"/>
      <c r="R270" s="2682"/>
      <c r="S270" s="2683"/>
      <c r="T270" s="2683"/>
      <c r="U270" s="2683"/>
      <c r="V270" s="2683"/>
      <c r="W270" s="2683"/>
      <c r="X270" s="2683"/>
      <c r="Y270" s="2683"/>
      <c r="Z270" s="2683"/>
      <c r="AA270" s="2683"/>
      <c r="AB270" s="2683"/>
      <c r="AC270" s="2683"/>
      <c r="AD270" s="2683"/>
      <c r="AE270" s="2683"/>
      <c r="AF270" s="2683"/>
      <c r="AG270" s="2683"/>
      <c r="AH270" s="2683"/>
      <c r="AI270" s="2683"/>
      <c r="AJ270" s="2684"/>
    </row>
    <row r="271" spans="1:65" ht="15" customHeight="1" x14ac:dyDescent="0.4">
      <c r="A271" s="2377"/>
      <c r="B271" s="2378"/>
      <c r="C271" s="2670" t="s">
        <v>9022</v>
      </c>
      <c r="D271" s="2671"/>
      <c r="E271" s="2671"/>
      <c r="F271" s="2671"/>
      <c r="G271" s="2671"/>
      <c r="H271" s="2672"/>
      <c r="I271" s="1919"/>
      <c r="J271" s="1920"/>
      <c r="K271" s="1920"/>
      <c r="L271" s="1920"/>
      <c r="M271" s="1920"/>
      <c r="N271" s="1920"/>
      <c r="O271" s="1920"/>
      <c r="P271" s="1916" t="s">
        <v>9023</v>
      </c>
      <c r="Q271" s="2681"/>
      <c r="R271" s="1884" t="s">
        <v>9024</v>
      </c>
      <c r="S271" s="1981"/>
      <c r="T271" s="1981"/>
      <c r="U271" s="1981"/>
      <c r="V271" s="1981"/>
      <c r="W271" s="1909"/>
      <c r="X271" s="1919"/>
      <c r="Y271" s="1920"/>
      <c r="Z271" s="1920"/>
      <c r="AA271" s="1920"/>
      <c r="AB271" s="1920"/>
      <c r="AC271" s="1920"/>
      <c r="AD271" s="1920"/>
      <c r="AE271" s="1916" t="s">
        <v>9023</v>
      </c>
      <c r="AF271" s="1916"/>
      <c r="AG271" s="1916"/>
      <c r="AH271" s="1916"/>
      <c r="AI271" s="1916"/>
      <c r="AJ271" s="1917"/>
    </row>
    <row r="272" spans="1:65" ht="15" customHeight="1" x14ac:dyDescent="0.15">
      <c r="A272" s="2679" t="str">
        <f>DBCS(A242+1)</f>
        <v>３５</v>
      </c>
      <c r="B272" s="2680"/>
      <c r="C272" s="2670" t="s">
        <v>9025</v>
      </c>
      <c r="D272" s="2671"/>
      <c r="E272" s="2671"/>
      <c r="F272" s="2671"/>
      <c r="G272" s="2671"/>
      <c r="H272" s="2671"/>
      <c r="I272" s="2671"/>
      <c r="J272" s="2671"/>
      <c r="K272" s="2671"/>
      <c r="L272" s="2671"/>
      <c r="M272" s="2671"/>
      <c r="N272" s="2671"/>
      <c r="O272" s="2671"/>
      <c r="P272" s="2671"/>
      <c r="Q272" s="2672"/>
      <c r="R272" s="1920"/>
      <c r="S272" s="1920"/>
      <c r="T272" s="1920"/>
      <c r="U272" s="1920"/>
      <c r="V272" s="1920"/>
      <c r="W272" s="1920"/>
      <c r="X272" s="1920"/>
      <c r="Y272" s="1920"/>
      <c r="Z272" s="1920"/>
      <c r="AA272" s="1920"/>
      <c r="AB272" s="1920"/>
      <c r="AC272" s="1920"/>
      <c r="AD272" s="1920"/>
      <c r="AE272" s="1916" t="s">
        <v>9051</v>
      </c>
      <c r="AF272" s="1916"/>
      <c r="AG272" s="1916"/>
      <c r="AH272" s="1916"/>
      <c r="AI272" s="1916"/>
      <c r="AJ272" s="1917"/>
    </row>
    <row r="273" spans="1:65" ht="18" customHeight="1" x14ac:dyDescent="0.15">
      <c r="A273" s="808"/>
      <c r="B273" s="809"/>
      <c r="C273" s="2670" t="s">
        <v>8641</v>
      </c>
      <c r="D273" s="2671"/>
      <c r="E273" s="2671"/>
      <c r="F273" s="2671"/>
      <c r="G273" s="2671"/>
      <c r="H273" s="2672"/>
      <c r="I273" s="1982"/>
      <c r="J273" s="1983"/>
      <c r="K273" s="1983"/>
      <c r="L273" s="1983"/>
      <c r="M273" s="1983"/>
      <c r="N273" s="1983"/>
      <c r="O273" s="1983"/>
      <c r="P273" s="1983"/>
      <c r="Q273" s="1983"/>
      <c r="R273" s="1983"/>
      <c r="S273" s="1983"/>
      <c r="T273" s="1983"/>
      <c r="U273" s="1983"/>
      <c r="V273" s="1983"/>
      <c r="W273" s="1983"/>
      <c r="X273" s="1983"/>
      <c r="Y273" s="1983"/>
      <c r="Z273" s="1983"/>
      <c r="AA273" s="1983"/>
      <c r="AB273" s="1983"/>
      <c r="AC273" s="1983"/>
      <c r="AD273" s="1983"/>
      <c r="AE273" s="1983"/>
      <c r="AF273" s="1983"/>
      <c r="AG273" s="1983"/>
      <c r="AH273" s="1983"/>
      <c r="AI273" s="1983"/>
      <c r="AJ273" s="1984"/>
      <c r="AL273" s="626" t="b">
        <v>0</v>
      </c>
      <c r="AM273" s="626" t="b">
        <v>0</v>
      </c>
      <c r="AN273" s="626" t="b">
        <v>0</v>
      </c>
    </row>
    <row r="274" spans="1:65" ht="15" customHeight="1" x14ac:dyDescent="0.15">
      <c r="A274" s="808"/>
      <c r="B274" s="809"/>
      <c r="C274" s="2667" t="s">
        <v>1909</v>
      </c>
      <c r="D274" s="2668"/>
      <c r="E274" s="2668"/>
      <c r="F274" s="2668"/>
      <c r="G274" s="2668"/>
      <c r="H274" s="2669"/>
      <c r="I274" s="1972"/>
      <c r="J274" s="1973"/>
      <c r="K274" s="1973"/>
      <c r="L274" s="1973"/>
      <c r="M274" s="1973"/>
      <c r="N274" s="1973"/>
      <c r="O274" s="1973"/>
      <c r="P274" s="1973"/>
      <c r="Q274" s="1973"/>
      <c r="R274" s="1973"/>
      <c r="S274" s="1973"/>
      <c r="T274" s="1973"/>
      <c r="U274" s="1973"/>
      <c r="V274" s="1973"/>
      <c r="W274" s="1973"/>
      <c r="X274" s="1973"/>
      <c r="Y274" s="1973"/>
      <c r="Z274" s="1973"/>
      <c r="AA274" s="1973"/>
      <c r="AB274" s="1973"/>
      <c r="AC274" s="1973"/>
      <c r="AD274" s="1973"/>
      <c r="AE274" s="1973"/>
      <c r="AF274" s="1973"/>
      <c r="AG274" s="1973"/>
      <c r="AH274" s="1973"/>
      <c r="AI274" s="1973"/>
      <c r="AJ274" s="1974"/>
    </row>
    <row r="275" spans="1:65" ht="15" customHeight="1" x14ac:dyDescent="0.15">
      <c r="A275" s="808"/>
      <c r="B275" s="809"/>
      <c r="C275" s="2670" t="s">
        <v>8643</v>
      </c>
      <c r="D275" s="2671"/>
      <c r="E275" s="2671"/>
      <c r="F275" s="2671"/>
      <c r="G275" s="2671"/>
      <c r="H275" s="2672"/>
      <c r="I275" s="1972"/>
      <c r="J275" s="1973"/>
      <c r="K275" s="1973"/>
      <c r="L275" s="1973"/>
      <c r="M275" s="1973"/>
      <c r="N275" s="1973"/>
      <c r="O275" s="1973"/>
      <c r="P275" s="1973"/>
      <c r="Q275" s="1973"/>
      <c r="R275" s="1973"/>
      <c r="S275" s="1973"/>
      <c r="T275" s="1973"/>
      <c r="U275" s="1973"/>
      <c r="V275" s="1973"/>
      <c r="W275" s="1973"/>
      <c r="X275" s="1973"/>
      <c r="Y275" s="1973"/>
      <c r="Z275" s="1973"/>
      <c r="AA275" s="1973"/>
      <c r="AB275" s="1973"/>
      <c r="AC275" s="1973"/>
      <c r="AD275" s="1973"/>
      <c r="AE275" s="1973"/>
      <c r="AF275" s="1973"/>
      <c r="AG275" s="1973"/>
      <c r="AH275" s="1973"/>
      <c r="AI275" s="1973"/>
      <c r="AJ275" s="1974"/>
    </row>
    <row r="276" spans="1:65" ht="22.5" hidden="1" customHeight="1" x14ac:dyDescent="0.15">
      <c r="A276" s="808"/>
      <c r="B276" s="809"/>
      <c r="C276" s="855" t="s">
        <v>8849</v>
      </c>
      <c r="D276" s="2673" t="s">
        <v>9063</v>
      </c>
      <c r="E276" s="2674"/>
      <c r="F276" s="2674"/>
      <c r="G276" s="2674"/>
      <c r="H276" s="2675"/>
      <c r="I276" s="811"/>
      <c r="J276" s="846"/>
      <c r="K276" s="846"/>
      <c r="L276" s="846"/>
      <c r="M276" s="846"/>
      <c r="N276" s="847"/>
      <c r="O276" s="847"/>
      <c r="P276" s="856"/>
      <c r="Q276" s="815"/>
      <c r="R276" s="816"/>
      <c r="S276" s="816"/>
      <c r="T276" s="817">
        <v>3</v>
      </c>
      <c r="U276" s="818"/>
      <c r="V276" s="2676"/>
      <c r="W276" s="2677"/>
      <c r="X276" s="2677"/>
      <c r="Y276" s="2677"/>
      <c r="Z276" s="2677"/>
      <c r="AA276" s="2678"/>
      <c r="AB276" s="1889"/>
      <c r="AC276" s="2396"/>
      <c r="AD276" s="2396"/>
      <c r="AE276" s="2396"/>
      <c r="AF276" s="2396"/>
      <c r="AG276" s="2396"/>
      <c r="AH276" s="2396"/>
      <c r="AI276" s="2396"/>
      <c r="AJ276" s="2397"/>
      <c r="AM276" s="627">
        <v>0</v>
      </c>
      <c r="AO276" s="627">
        <v>2</v>
      </c>
      <c r="AP276" s="627">
        <v>2</v>
      </c>
    </row>
    <row r="277" spans="1:65" ht="23.1" customHeight="1" x14ac:dyDescent="0.15">
      <c r="A277" s="808"/>
      <c r="B277" s="809"/>
      <c r="C277" s="2645" t="s">
        <v>8849</v>
      </c>
      <c r="D277" s="2648" t="s">
        <v>9028</v>
      </c>
      <c r="E277" s="2649"/>
      <c r="F277" s="2649"/>
      <c r="G277" s="2649"/>
      <c r="H277" s="2650"/>
      <c r="I277" s="819">
        <v>1</v>
      </c>
      <c r="J277" s="820" t="str">
        <f>IF(ISNA(VLOOKUP(I277, 出力変換_夜間支援等体制加算,4,FALSE)),0, VLOOKUP(I277, 出力変換_夜間支援等体制加算,4,FALSE)) &amp; ""</f>
        <v>1</v>
      </c>
      <c r="K277" s="821" t="s">
        <v>8763</v>
      </c>
      <c r="L277" s="820" t="str">
        <f>IF(ISNA(VLOOKUP(K277, 取込変換_夜間支援等体制加算,2,FALSE)),1, VLOOKUP(K277, 取込変換_夜間支援等体制加算,2,FALSE)) &amp; ""</f>
        <v>1</v>
      </c>
      <c r="M277" s="819"/>
      <c r="N277" s="819"/>
      <c r="O277" s="819"/>
      <c r="P277" s="819"/>
      <c r="Q277" s="2651" t="s">
        <v>9042</v>
      </c>
      <c r="R277" s="2652"/>
      <c r="S277" s="2652"/>
      <c r="T277" s="2652"/>
      <c r="U277" s="2653"/>
      <c r="V277" s="2518"/>
      <c r="W277" s="2519"/>
      <c r="X277" s="2519"/>
      <c r="Y277" s="2519"/>
      <c r="Z277" s="2519"/>
      <c r="AA277" s="2654"/>
      <c r="AB277" s="1889"/>
      <c r="AC277" s="2396"/>
      <c r="AD277" s="2396"/>
      <c r="AE277" s="2396"/>
      <c r="AF277" s="2396"/>
      <c r="AG277" s="2396"/>
      <c r="AH277" s="2396"/>
      <c r="AI277" s="2396"/>
      <c r="AJ277" s="2397"/>
      <c r="AL277" s="627">
        <v>2</v>
      </c>
      <c r="AM277" s="627">
        <v>0</v>
      </c>
    </row>
    <row r="278" spans="1:65" ht="23.1" customHeight="1" x14ac:dyDescent="0.15">
      <c r="A278" s="808"/>
      <c r="B278" s="809"/>
      <c r="C278" s="2646"/>
      <c r="D278" s="2655" t="s">
        <v>9031</v>
      </c>
      <c r="E278" s="2656"/>
      <c r="F278" s="2656"/>
      <c r="G278" s="2656"/>
      <c r="H278" s="2657"/>
      <c r="I278" s="604"/>
      <c r="J278" s="822"/>
      <c r="K278" s="606"/>
      <c r="L278" s="823"/>
      <c r="M278" s="824"/>
      <c r="N278" s="825"/>
      <c r="P278" s="826" t="s">
        <v>8694</v>
      </c>
      <c r="Q278" s="2658" t="s">
        <v>9032</v>
      </c>
      <c r="R278" s="2659"/>
      <c r="S278" s="2659"/>
      <c r="T278" s="2659"/>
      <c r="U278" s="2659"/>
      <c r="V278" s="2659"/>
      <c r="W278" s="2659"/>
      <c r="X278" s="2659"/>
      <c r="Y278" s="2659"/>
      <c r="Z278" s="2659"/>
      <c r="AA278" s="2660"/>
      <c r="AB278" s="2112"/>
      <c r="AC278" s="2113"/>
      <c r="AD278" s="2113"/>
      <c r="AE278" s="2113"/>
      <c r="AF278" s="2113"/>
      <c r="AG278" s="2113"/>
      <c r="AH278" s="2113"/>
      <c r="AI278" s="2113"/>
      <c r="AJ278" s="2635"/>
      <c r="AM278" s="627">
        <v>0</v>
      </c>
    </row>
    <row r="279" spans="1:65" ht="22.9" customHeight="1" x14ac:dyDescent="0.15">
      <c r="A279" s="808"/>
      <c r="B279" s="809"/>
      <c r="C279" s="2646"/>
      <c r="D279" s="2661" t="s">
        <v>9033</v>
      </c>
      <c r="E279" s="2662"/>
      <c r="F279" s="2662"/>
      <c r="G279" s="2662"/>
      <c r="H279" s="2663"/>
      <c r="I279" s="819">
        <v>1</v>
      </c>
      <c r="J279" s="820" t="str">
        <f>IF(ISNA(VLOOKUP(I279, 出力変換_夜間支援等体制加算Ⅰ加配職員体制の有無_付7,4,FALSE)),0, VLOOKUP(I279, 出力変換_夜間支援等体制加算Ⅰ加配職員体制の有無_付7,4,FALSE)) &amp; ""</f>
        <v>01</v>
      </c>
      <c r="K279" s="821" t="s">
        <v>8923</v>
      </c>
      <c r="L279" s="820" t="str">
        <f>IF(ISNA(VLOOKUP(K279, 取込変換_夜間支援等体制加算Ⅰ加配職員体制の有無_付7,2,FALSE)),1, VLOOKUP(K279, 取込変換_夜間支援等体制加算Ⅰ加配職員体制の有無_付7,2,FALSE)) &amp; ""</f>
        <v>1</v>
      </c>
      <c r="M279" s="819"/>
      <c r="N279" s="819"/>
      <c r="O279" s="819"/>
      <c r="P279" s="819"/>
      <c r="Q279" s="2664"/>
      <c r="R279" s="2665"/>
      <c r="S279" s="2665"/>
      <c r="T279" s="2665"/>
      <c r="U279" s="2665"/>
      <c r="V279" s="2665"/>
      <c r="W279" s="2665"/>
      <c r="X279" s="2665"/>
      <c r="Y279" s="2665"/>
      <c r="Z279" s="2665"/>
      <c r="AA279" s="2666"/>
      <c r="AB279" s="1889"/>
      <c r="AC279" s="2396"/>
      <c r="AD279" s="2396"/>
      <c r="AE279" s="2396"/>
      <c r="AF279" s="2396"/>
      <c r="AG279" s="2396"/>
      <c r="AH279" s="2396"/>
      <c r="AI279" s="2396"/>
      <c r="AJ279" s="2397"/>
    </row>
    <row r="280" spans="1:65" s="850" customFormat="1" ht="18" customHeight="1" thickBot="1" x14ac:dyDescent="0.2">
      <c r="A280" s="827"/>
      <c r="B280" s="828"/>
      <c r="C280" s="2647"/>
      <c r="D280" s="2642" t="s">
        <v>9034</v>
      </c>
      <c r="E280" s="2643"/>
      <c r="F280" s="2643"/>
      <c r="G280" s="2643"/>
      <c r="H280" s="2644"/>
      <c r="I280" s="829">
        <v>1</v>
      </c>
      <c r="J280" s="830"/>
      <c r="K280" s="830"/>
      <c r="L280" s="830"/>
      <c r="M280" s="830"/>
      <c r="N280" s="831"/>
      <c r="O280" s="831"/>
      <c r="P280" s="831"/>
      <c r="Q280" s="831"/>
      <c r="R280" s="831"/>
      <c r="S280" s="831"/>
      <c r="T280" s="832"/>
      <c r="U280" s="832"/>
      <c r="V280" s="832"/>
      <c r="W280" s="832"/>
      <c r="X280" s="832"/>
      <c r="Y280" s="832"/>
      <c r="Z280" s="832"/>
      <c r="AA280" s="832"/>
      <c r="AB280" s="832"/>
      <c r="AC280" s="832"/>
      <c r="AD280" s="832"/>
      <c r="AE280" s="832"/>
      <c r="AF280" s="832"/>
      <c r="AG280" s="832"/>
      <c r="AH280" s="832"/>
      <c r="AI280" s="832"/>
      <c r="AJ280" s="833"/>
      <c r="AK280" s="627"/>
      <c r="AL280" s="627"/>
      <c r="AM280" s="627"/>
      <c r="AN280" s="626"/>
      <c r="AO280" s="627"/>
      <c r="AP280" s="627"/>
      <c r="AQ280" s="627"/>
      <c r="AR280" s="627"/>
      <c r="AS280" s="627"/>
      <c r="AT280" s="627"/>
      <c r="AU280" s="627"/>
      <c r="AV280" s="627"/>
      <c r="AW280" s="627"/>
      <c r="AX280" s="627"/>
      <c r="AY280" s="627"/>
      <c r="AZ280" s="627"/>
      <c r="BA280" s="627"/>
      <c r="BB280" s="627"/>
      <c r="BC280" s="627"/>
      <c r="BD280" s="627"/>
      <c r="BE280" s="627"/>
      <c r="BF280" s="627"/>
      <c r="BG280" s="627"/>
      <c r="BH280" s="875"/>
      <c r="BI280" s="875"/>
      <c r="BJ280" s="671"/>
      <c r="BK280" s="671"/>
      <c r="BL280" s="671"/>
      <c r="BM280" s="671"/>
    </row>
    <row r="281" spans="1:65" s="850" customFormat="1" ht="18" hidden="1" customHeight="1" x14ac:dyDescent="0.15">
      <c r="A281" s="835" t="s">
        <v>8755</v>
      </c>
      <c r="B281" s="836"/>
      <c r="C281" s="845"/>
      <c r="D281" s="838"/>
      <c r="E281" s="839"/>
      <c r="F281" s="839"/>
      <c r="G281" s="839"/>
      <c r="H281" s="840"/>
      <c r="I281" s="841"/>
      <c r="J281" s="842"/>
      <c r="K281" s="842"/>
      <c r="L281" s="842"/>
      <c r="M281" s="842"/>
      <c r="N281" s="843"/>
      <c r="O281" s="843"/>
      <c r="P281" s="843"/>
      <c r="Q281" s="843"/>
      <c r="R281" s="843"/>
      <c r="S281" s="843"/>
      <c r="T281" s="844"/>
      <c r="U281" s="844"/>
      <c r="V281" s="844"/>
      <c r="W281" s="844"/>
      <c r="X281" s="844"/>
      <c r="Y281" s="844"/>
      <c r="Z281" s="844"/>
      <c r="AA281" s="844"/>
      <c r="AB281" s="844"/>
      <c r="AC281" s="844"/>
      <c r="AD281" s="844"/>
      <c r="AE281" s="844"/>
      <c r="AF281" s="844"/>
      <c r="AG281" s="844"/>
      <c r="AH281" s="844"/>
      <c r="AI281" s="844"/>
      <c r="AJ281" s="844"/>
      <c r="AK281" s="627"/>
      <c r="AL281" s="627"/>
      <c r="AM281" s="627"/>
      <c r="AN281" s="626"/>
      <c r="AO281" s="627"/>
      <c r="AP281" s="627"/>
      <c r="AQ281" s="627"/>
      <c r="AR281" s="627"/>
      <c r="AS281" s="627"/>
      <c r="AT281" s="627"/>
      <c r="AU281" s="627"/>
      <c r="AV281" s="627"/>
      <c r="AW281" s="627"/>
      <c r="AX281" s="627"/>
      <c r="AY281" s="627"/>
      <c r="AZ281" s="627"/>
      <c r="BA281" s="627"/>
      <c r="BB281" s="627"/>
      <c r="BC281" s="627"/>
      <c r="BD281" s="627"/>
      <c r="BE281" s="627"/>
      <c r="BF281" s="627"/>
      <c r="BG281" s="627"/>
      <c r="BH281" s="875"/>
      <c r="BI281" s="875"/>
      <c r="BJ281" s="671"/>
      <c r="BK281" s="671"/>
      <c r="BL281" s="671"/>
      <c r="BM281" s="671"/>
    </row>
    <row r="282" spans="1:65" s="850" customFormat="1" ht="18" hidden="1" customHeight="1" x14ac:dyDescent="0.15">
      <c r="A282" s="835" t="s">
        <v>8755</v>
      </c>
      <c r="B282" s="836"/>
      <c r="C282" s="845"/>
      <c r="D282" s="838"/>
      <c r="E282" s="839"/>
      <c r="F282" s="839"/>
      <c r="G282" s="839"/>
      <c r="H282" s="840"/>
      <c r="I282" s="841"/>
      <c r="J282" s="842"/>
      <c r="K282" s="842"/>
      <c r="L282" s="842"/>
      <c r="M282" s="842"/>
      <c r="N282" s="843"/>
      <c r="O282" s="843"/>
      <c r="P282" s="843"/>
      <c r="Q282" s="843"/>
      <c r="R282" s="843"/>
      <c r="S282" s="843"/>
      <c r="T282" s="844"/>
      <c r="U282" s="844"/>
      <c r="V282" s="844"/>
      <c r="W282" s="844"/>
      <c r="X282" s="844"/>
      <c r="Y282" s="844"/>
      <c r="Z282" s="844"/>
      <c r="AA282" s="844"/>
      <c r="AB282" s="844"/>
      <c r="AC282" s="844"/>
      <c r="AD282" s="844"/>
      <c r="AE282" s="844"/>
      <c r="AF282" s="844"/>
      <c r="AG282" s="844"/>
      <c r="AH282" s="844"/>
      <c r="AI282" s="844"/>
      <c r="AJ282" s="844"/>
      <c r="AK282" s="627"/>
      <c r="AL282" s="627"/>
      <c r="AM282" s="627"/>
      <c r="AN282" s="626"/>
      <c r="AO282" s="627"/>
      <c r="AP282" s="627"/>
      <c r="AQ282" s="627"/>
      <c r="AR282" s="627"/>
      <c r="AS282" s="627"/>
      <c r="AT282" s="627"/>
      <c r="AU282" s="627"/>
      <c r="AV282" s="627"/>
      <c r="AW282" s="627"/>
      <c r="AX282" s="627"/>
      <c r="AY282" s="627"/>
      <c r="AZ282" s="627"/>
      <c r="BA282" s="627"/>
      <c r="BB282" s="627"/>
      <c r="BC282" s="627"/>
      <c r="BD282" s="627"/>
      <c r="BE282" s="627"/>
      <c r="BF282" s="627"/>
      <c r="BG282" s="627"/>
      <c r="BH282" s="875"/>
      <c r="BI282" s="875"/>
      <c r="BJ282" s="671"/>
      <c r="BK282" s="671"/>
      <c r="BL282" s="671"/>
      <c r="BM282" s="671"/>
    </row>
    <row r="283" spans="1:65" s="850" customFormat="1" ht="18" hidden="1" customHeight="1" x14ac:dyDescent="0.15">
      <c r="A283" s="835" t="s">
        <v>8755</v>
      </c>
      <c r="B283" s="836"/>
      <c r="C283" s="845"/>
      <c r="D283" s="838"/>
      <c r="E283" s="839"/>
      <c r="F283" s="839"/>
      <c r="G283" s="839"/>
      <c r="H283" s="840"/>
      <c r="I283" s="841"/>
      <c r="J283" s="842"/>
      <c r="K283" s="842"/>
      <c r="L283" s="842"/>
      <c r="M283" s="842"/>
      <c r="N283" s="843"/>
      <c r="O283" s="843"/>
      <c r="P283" s="843"/>
      <c r="Q283" s="843"/>
      <c r="R283" s="843"/>
      <c r="S283" s="843"/>
      <c r="T283" s="844"/>
      <c r="U283" s="844"/>
      <c r="V283" s="844"/>
      <c r="W283" s="844"/>
      <c r="X283" s="844"/>
      <c r="Y283" s="844"/>
      <c r="Z283" s="844"/>
      <c r="AA283" s="844"/>
      <c r="AB283" s="844"/>
      <c r="AC283" s="844"/>
      <c r="AD283" s="844"/>
      <c r="AE283" s="844"/>
      <c r="AF283" s="844"/>
      <c r="AG283" s="844"/>
      <c r="AH283" s="844"/>
      <c r="AI283" s="844"/>
      <c r="AJ283" s="844"/>
      <c r="AK283" s="627"/>
      <c r="AL283" s="627"/>
      <c r="AM283" s="627"/>
      <c r="AN283" s="626"/>
      <c r="AO283" s="627"/>
      <c r="AP283" s="627"/>
      <c r="AQ283" s="627"/>
      <c r="AR283" s="627"/>
      <c r="AS283" s="627"/>
      <c r="AT283" s="627"/>
      <c r="AU283" s="627"/>
      <c r="AV283" s="627"/>
      <c r="AW283" s="627"/>
      <c r="AX283" s="627"/>
      <c r="AY283" s="627"/>
      <c r="AZ283" s="627"/>
      <c r="BA283" s="627"/>
      <c r="BB283" s="627"/>
      <c r="BC283" s="627"/>
      <c r="BD283" s="627"/>
      <c r="BE283" s="627"/>
      <c r="BF283" s="627"/>
      <c r="BG283" s="627"/>
      <c r="BH283" s="875"/>
      <c r="BI283" s="875"/>
      <c r="BJ283" s="671"/>
      <c r="BK283" s="671"/>
      <c r="BL283" s="671"/>
      <c r="BM283" s="671"/>
    </row>
    <row r="284" spans="1:65" s="850" customFormat="1" ht="18" hidden="1" customHeight="1" thickBot="1" x14ac:dyDescent="0.2">
      <c r="A284" s="879" t="s">
        <v>8755</v>
      </c>
      <c r="B284" s="880"/>
      <c r="C284" s="881"/>
      <c r="D284" s="882"/>
      <c r="E284" s="883"/>
      <c r="F284" s="883"/>
      <c r="G284" s="883"/>
      <c r="H284" s="884"/>
      <c r="I284" s="829"/>
      <c r="J284" s="830"/>
      <c r="K284" s="830"/>
      <c r="L284" s="830"/>
      <c r="M284" s="830"/>
      <c r="N284" s="831"/>
      <c r="O284" s="831"/>
      <c r="P284" s="831"/>
      <c r="Q284" s="831"/>
      <c r="R284" s="831"/>
      <c r="S284" s="831"/>
      <c r="T284" s="885"/>
      <c r="U284" s="885"/>
      <c r="V284" s="885"/>
      <c r="W284" s="885"/>
      <c r="X284" s="885"/>
      <c r="Y284" s="885"/>
      <c r="Z284" s="885"/>
      <c r="AA284" s="885"/>
      <c r="AB284" s="885"/>
      <c r="AC284" s="885"/>
      <c r="AD284" s="885"/>
      <c r="AE284" s="885"/>
      <c r="AF284" s="885"/>
      <c r="AG284" s="885"/>
      <c r="AH284" s="885"/>
      <c r="AI284" s="885"/>
      <c r="AJ284" s="885"/>
      <c r="AK284" s="627"/>
      <c r="AL284" s="627"/>
      <c r="AM284" s="627"/>
      <c r="AN284" s="626"/>
      <c r="AO284" s="627"/>
      <c r="AP284" s="627"/>
      <c r="AQ284" s="627"/>
      <c r="AR284" s="627"/>
      <c r="AS284" s="627"/>
      <c r="AT284" s="627"/>
      <c r="AU284" s="627"/>
      <c r="AV284" s="627"/>
      <c r="AW284" s="627"/>
      <c r="AX284" s="627"/>
      <c r="AY284" s="627"/>
      <c r="AZ284" s="627"/>
      <c r="BA284" s="627"/>
      <c r="BB284" s="627"/>
      <c r="BC284" s="627"/>
      <c r="BD284" s="627"/>
      <c r="BE284" s="627"/>
      <c r="BF284" s="627"/>
      <c r="BG284" s="627"/>
      <c r="BH284" s="875"/>
      <c r="BI284" s="875"/>
      <c r="BJ284" s="671"/>
      <c r="BK284" s="671"/>
      <c r="BL284" s="671"/>
      <c r="BM284" s="671"/>
    </row>
  </sheetData>
  <mergeCells count="799">
    <mergeCell ref="A6:B19"/>
    <mergeCell ref="C6:H6"/>
    <mergeCell ref="I6:AD6"/>
    <mergeCell ref="AE6:AH6"/>
    <mergeCell ref="AI6:AJ6"/>
    <mergeCell ref="C7:H7"/>
    <mergeCell ref="I7:AJ7"/>
    <mergeCell ref="C8:H10"/>
    <mergeCell ref="I8:J8"/>
    <mergeCell ref="K8:P8"/>
    <mergeCell ref="Q8:AJ8"/>
    <mergeCell ref="I9:AJ9"/>
    <mergeCell ref="I10:AJ10"/>
    <mergeCell ref="AD16:AH16"/>
    <mergeCell ref="AI16:AJ16"/>
    <mergeCell ref="I17:L17"/>
    <mergeCell ref="M17:O17"/>
    <mergeCell ref="P17:Q17"/>
    <mergeCell ref="R17:X17"/>
    <mergeCell ref="Y17:AJ17"/>
    <mergeCell ref="C15:H15"/>
    <mergeCell ref="I15:AJ15"/>
    <mergeCell ref="C16:H17"/>
    <mergeCell ref="I16:J16"/>
    <mergeCell ref="Y5:AA5"/>
    <mergeCell ref="AB5:AD5"/>
    <mergeCell ref="AE5:AG5"/>
    <mergeCell ref="AH5:AJ5"/>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K16:O16"/>
    <mergeCell ref="P16:Q16"/>
    <mergeCell ref="R16:S16"/>
    <mergeCell ref="T16:X16"/>
    <mergeCell ref="Y16:Z16"/>
    <mergeCell ref="AA16:AC16"/>
    <mergeCell ref="C18:H18"/>
    <mergeCell ref="I18:O18"/>
    <mergeCell ref="P18:Q18"/>
    <mergeCell ref="R18:AJ18"/>
    <mergeCell ref="C19:H19"/>
    <mergeCell ref="I19:O19"/>
    <mergeCell ref="P19:Q19"/>
    <mergeCell ref="R19:W19"/>
    <mergeCell ref="X19:AD19"/>
    <mergeCell ref="AE19:AJ19"/>
    <mergeCell ref="C22:H22"/>
    <mergeCell ref="I22:AJ22"/>
    <mergeCell ref="C23:H23"/>
    <mergeCell ref="I23:AJ23"/>
    <mergeCell ref="D24:H24"/>
    <mergeCell ref="V24:AA24"/>
    <mergeCell ref="AB24:AJ24"/>
    <mergeCell ref="A20:B20"/>
    <mergeCell ref="C20:Q20"/>
    <mergeCell ref="R20:AD20"/>
    <mergeCell ref="AE20:AJ20"/>
    <mergeCell ref="C21:H21"/>
    <mergeCell ref="I21:AJ21"/>
    <mergeCell ref="A33:B46"/>
    <mergeCell ref="C33:H33"/>
    <mergeCell ref="I33:AD33"/>
    <mergeCell ref="AE33:AH33"/>
    <mergeCell ref="AI33:AJ33"/>
    <mergeCell ref="C34:H34"/>
    <mergeCell ref="I34:AJ34"/>
    <mergeCell ref="C35:H37"/>
    <mergeCell ref="C25:C28"/>
    <mergeCell ref="D25:H25"/>
    <mergeCell ref="Q25:U25"/>
    <mergeCell ref="V25:AA25"/>
    <mergeCell ref="AB25:AJ25"/>
    <mergeCell ref="D26:H26"/>
    <mergeCell ref="Q26:AA26"/>
    <mergeCell ref="AB26:AJ26"/>
    <mergeCell ref="D27:H27"/>
    <mergeCell ref="Q27:AA27"/>
    <mergeCell ref="I35:J35"/>
    <mergeCell ref="K35:P35"/>
    <mergeCell ref="Q35:AJ35"/>
    <mergeCell ref="I36:AJ36"/>
    <mergeCell ref="I37:AJ37"/>
    <mergeCell ref="C38:H38"/>
    <mergeCell ref="C41:H41"/>
    <mergeCell ref="I41:Y41"/>
    <mergeCell ref="Z41:AD41"/>
    <mergeCell ref="Y43:Z43"/>
    <mergeCell ref="AA43:AC43"/>
    <mergeCell ref="AD43:AH43"/>
    <mergeCell ref="I38:AJ38"/>
    <mergeCell ref="AB27:AJ27"/>
    <mergeCell ref="D28:H28"/>
    <mergeCell ref="AE41:AJ41"/>
    <mergeCell ref="C42:H42"/>
    <mergeCell ref="I42:AJ42"/>
    <mergeCell ref="C39:H39"/>
    <mergeCell ref="I39:L39"/>
    <mergeCell ref="M39:V39"/>
    <mergeCell ref="W39:Z39"/>
    <mergeCell ref="AA39:AJ39"/>
    <mergeCell ref="C40:H40"/>
    <mergeCell ref="I40:AJ40"/>
    <mergeCell ref="AI43:AJ43"/>
    <mergeCell ref="I44:L44"/>
    <mergeCell ref="M44:O44"/>
    <mergeCell ref="P44:Q44"/>
    <mergeCell ref="R44:X44"/>
    <mergeCell ref="Y44:AJ44"/>
    <mergeCell ref="C45:H45"/>
    <mergeCell ref="I45:O45"/>
    <mergeCell ref="P45:Q45"/>
    <mergeCell ref="R45:AJ45"/>
    <mergeCell ref="C43:H44"/>
    <mergeCell ref="I43:J43"/>
    <mergeCell ref="K43:O43"/>
    <mergeCell ref="P43:Q43"/>
    <mergeCell ref="R43:S43"/>
    <mergeCell ref="T43:X43"/>
    <mergeCell ref="C46:H46"/>
    <mergeCell ref="I46:O46"/>
    <mergeCell ref="P46:Q46"/>
    <mergeCell ref="R46:W46"/>
    <mergeCell ref="X46:AD46"/>
    <mergeCell ref="AE46:AJ46"/>
    <mergeCell ref="C49:H49"/>
    <mergeCell ref="I49:AJ49"/>
    <mergeCell ref="C50:H50"/>
    <mergeCell ref="I50:AJ50"/>
    <mergeCell ref="D51:H51"/>
    <mergeCell ref="V51:AA51"/>
    <mergeCell ref="AB51:AJ51"/>
    <mergeCell ref="A47:B47"/>
    <mergeCell ref="C47:Q47"/>
    <mergeCell ref="R47:AD47"/>
    <mergeCell ref="AE47:AJ47"/>
    <mergeCell ref="C48:H48"/>
    <mergeCell ref="I48:AJ48"/>
    <mergeCell ref="A60:B73"/>
    <mergeCell ref="C60:H60"/>
    <mergeCell ref="I60:AD60"/>
    <mergeCell ref="AE60:AH60"/>
    <mergeCell ref="AI60:AJ60"/>
    <mergeCell ref="C61:H61"/>
    <mergeCell ref="I61:AJ61"/>
    <mergeCell ref="C62:H64"/>
    <mergeCell ref="C52:C55"/>
    <mergeCell ref="D52:H52"/>
    <mergeCell ref="Q52:U52"/>
    <mergeCell ref="V52:AA52"/>
    <mergeCell ref="AB52:AJ52"/>
    <mergeCell ref="D53:H53"/>
    <mergeCell ref="Q53:AA53"/>
    <mergeCell ref="AB53:AJ53"/>
    <mergeCell ref="D54:H54"/>
    <mergeCell ref="Q54:AA54"/>
    <mergeCell ref="I62:J62"/>
    <mergeCell ref="K62:P62"/>
    <mergeCell ref="Q62:AJ62"/>
    <mergeCell ref="I63:AJ63"/>
    <mergeCell ref="I64:AJ64"/>
    <mergeCell ref="C65:H65"/>
    <mergeCell ref="C68:H68"/>
    <mergeCell ref="I68:Y68"/>
    <mergeCell ref="Z68:AD68"/>
    <mergeCell ref="Y70:Z70"/>
    <mergeCell ref="AA70:AC70"/>
    <mergeCell ref="AD70:AH70"/>
    <mergeCell ref="I65:AJ65"/>
    <mergeCell ref="AB54:AJ54"/>
    <mergeCell ref="D55:H55"/>
    <mergeCell ref="AE68:AJ68"/>
    <mergeCell ref="C69:H69"/>
    <mergeCell ref="I69:AJ69"/>
    <mergeCell ref="C66:H66"/>
    <mergeCell ref="I66:L66"/>
    <mergeCell ref="M66:V66"/>
    <mergeCell ref="W66:Z66"/>
    <mergeCell ref="AA66:AJ66"/>
    <mergeCell ref="C67:H67"/>
    <mergeCell ref="I67:AJ67"/>
    <mergeCell ref="AI70:AJ70"/>
    <mergeCell ref="I71:L71"/>
    <mergeCell ref="M71:O71"/>
    <mergeCell ref="P71:Q71"/>
    <mergeCell ref="R71:X71"/>
    <mergeCell ref="Y71:AJ71"/>
    <mergeCell ref="C72:H72"/>
    <mergeCell ref="I72:O72"/>
    <mergeCell ref="P72:Q72"/>
    <mergeCell ref="R72:AJ72"/>
    <mergeCell ref="C70:H71"/>
    <mergeCell ref="I70:J70"/>
    <mergeCell ref="K70:O70"/>
    <mergeCell ref="P70:Q70"/>
    <mergeCell ref="R70:S70"/>
    <mergeCell ref="T70:X70"/>
    <mergeCell ref="C73:H73"/>
    <mergeCell ref="I73:O73"/>
    <mergeCell ref="P73:Q73"/>
    <mergeCell ref="R73:W73"/>
    <mergeCell ref="X73:AD73"/>
    <mergeCell ref="AE73:AJ73"/>
    <mergeCell ref="C76:H76"/>
    <mergeCell ref="I76:AJ76"/>
    <mergeCell ref="C77:H77"/>
    <mergeCell ref="I77:AJ77"/>
    <mergeCell ref="D78:H78"/>
    <mergeCell ref="V78:AA78"/>
    <mergeCell ref="AB78:AJ78"/>
    <mergeCell ref="A74:B74"/>
    <mergeCell ref="C74:Q74"/>
    <mergeCell ref="R74:AD74"/>
    <mergeCell ref="AE74:AJ74"/>
    <mergeCell ref="C75:H75"/>
    <mergeCell ref="I75:AJ75"/>
    <mergeCell ref="AB81:AJ81"/>
    <mergeCell ref="D82:H82"/>
    <mergeCell ref="AG87:AJ87"/>
    <mergeCell ref="Y89:AA89"/>
    <mergeCell ref="AB89:AD89"/>
    <mergeCell ref="AE89:AG89"/>
    <mergeCell ref="AH89:AJ89"/>
    <mergeCell ref="C79:C82"/>
    <mergeCell ref="D79:H79"/>
    <mergeCell ref="Q79:U79"/>
    <mergeCell ref="V79:AA79"/>
    <mergeCell ref="AB79:AJ79"/>
    <mergeCell ref="D80:H80"/>
    <mergeCell ref="Q80:AA80"/>
    <mergeCell ref="AB80:AJ80"/>
    <mergeCell ref="D81:H81"/>
    <mergeCell ref="Q81:AA81"/>
    <mergeCell ref="A90:B103"/>
    <mergeCell ref="C90:H90"/>
    <mergeCell ref="I90:AD90"/>
    <mergeCell ref="AE90:AH90"/>
    <mergeCell ref="AI90:AJ90"/>
    <mergeCell ref="C91:H91"/>
    <mergeCell ref="I91:AJ91"/>
    <mergeCell ref="C92:H94"/>
    <mergeCell ref="I92:J92"/>
    <mergeCell ref="K92:P92"/>
    <mergeCell ref="C97:H97"/>
    <mergeCell ref="I97:AJ97"/>
    <mergeCell ref="C98:H98"/>
    <mergeCell ref="I98:Y98"/>
    <mergeCell ref="Z98:AD98"/>
    <mergeCell ref="AE98:AJ98"/>
    <mergeCell ref="Q92:AJ92"/>
    <mergeCell ref="I93:AJ93"/>
    <mergeCell ref="I94:AJ94"/>
    <mergeCell ref="C95:H95"/>
    <mergeCell ref="I95:AJ95"/>
    <mergeCell ref="C96:H96"/>
    <mergeCell ref="I96:L96"/>
    <mergeCell ref="M96:V96"/>
    <mergeCell ref="W96:Z96"/>
    <mergeCell ref="AA96:AJ96"/>
    <mergeCell ref="AD100:AH100"/>
    <mergeCell ref="AI100:AJ100"/>
    <mergeCell ref="I101:L101"/>
    <mergeCell ref="M101:O101"/>
    <mergeCell ref="P101:Q101"/>
    <mergeCell ref="R101:X101"/>
    <mergeCell ref="Y101:AJ101"/>
    <mergeCell ref="C99:H99"/>
    <mergeCell ref="I99:AJ99"/>
    <mergeCell ref="C100:H101"/>
    <mergeCell ref="I100:J100"/>
    <mergeCell ref="K100:O100"/>
    <mergeCell ref="P100:Q100"/>
    <mergeCell ref="R100:S100"/>
    <mergeCell ref="T100:X100"/>
    <mergeCell ref="Y100:Z100"/>
    <mergeCell ref="AA100:AC100"/>
    <mergeCell ref="C102:H102"/>
    <mergeCell ref="I102:O102"/>
    <mergeCell ref="P102:Q102"/>
    <mergeCell ref="R102:AJ102"/>
    <mergeCell ref="C103:H103"/>
    <mergeCell ref="I103:O103"/>
    <mergeCell ref="P103:Q103"/>
    <mergeCell ref="R103:W103"/>
    <mergeCell ref="X103:AD103"/>
    <mergeCell ref="AE103:AJ103"/>
    <mergeCell ref="C106:H106"/>
    <mergeCell ref="I106:AJ106"/>
    <mergeCell ref="C107:H107"/>
    <mergeCell ref="I107:AJ107"/>
    <mergeCell ref="D108:H108"/>
    <mergeCell ref="V108:AA108"/>
    <mergeCell ref="AB108:AJ108"/>
    <mergeCell ref="A104:B104"/>
    <mergeCell ref="C104:Q104"/>
    <mergeCell ref="R104:AD104"/>
    <mergeCell ref="AE104:AJ104"/>
    <mergeCell ref="C105:H105"/>
    <mergeCell ref="I105:AJ105"/>
    <mergeCell ref="A117:B130"/>
    <mergeCell ref="C117:H117"/>
    <mergeCell ref="I117:AD117"/>
    <mergeCell ref="AE117:AH117"/>
    <mergeCell ref="AI117:AJ117"/>
    <mergeCell ref="C118:H118"/>
    <mergeCell ref="I118:AJ118"/>
    <mergeCell ref="C119:H121"/>
    <mergeCell ref="C109:C112"/>
    <mergeCell ref="D109:H109"/>
    <mergeCell ref="Q109:U109"/>
    <mergeCell ref="V109:AA109"/>
    <mergeCell ref="AB109:AJ109"/>
    <mergeCell ref="D110:H110"/>
    <mergeCell ref="Q110:AA110"/>
    <mergeCell ref="AB110:AJ110"/>
    <mergeCell ref="D111:H111"/>
    <mergeCell ref="Q111:AA111"/>
    <mergeCell ref="I119:J119"/>
    <mergeCell ref="K119:P119"/>
    <mergeCell ref="Q119:AJ119"/>
    <mergeCell ref="I120:AJ120"/>
    <mergeCell ref="I121:AJ121"/>
    <mergeCell ref="C122:H122"/>
    <mergeCell ref="C125:H125"/>
    <mergeCell ref="I125:Y125"/>
    <mergeCell ref="Z125:AD125"/>
    <mergeCell ref="Y127:Z127"/>
    <mergeCell ref="AA127:AC127"/>
    <mergeCell ref="AD127:AH127"/>
    <mergeCell ref="I122:AJ122"/>
    <mergeCell ref="AB111:AJ111"/>
    <mergeCell ref="D112:H112"/>
    <mergeCell ref="AE125:AJ125"/>
    <mergeCell ref="C126:H126"/>
    <mergeCell ref="I126:AJ126"/>
    <mergeCell ref="C123:H123"/>
    <mergeCell ref="I123:L123"/>
    <mergeCell ref="M123:V123"/>
    <mergeCell ref="W123:Z123"/>
    <mergeCell ref="AA123:AJ123"/>
    <mergeCell ref="C124:H124"/>
    <mergeCell ref="I124:AJ124"/>
    <mergeCell ref="AI127:AJ127"/>
    <mergeCell ref="I128:L128"/>
    <mergeCell ref="M128:O128"/>
    <mergeCell ref="P128:Q128"/>
    <mergeCell ref="R128:X128"/>
    <mergeCell ref="Y128:AJ128"/>
    <mergeCell ref="C129:H129"/>
    <mergeCell ref="I129:O129"/>
    <mergeCell ref="P129:Q129"/>
    <mergeCell ref="R129:AJ129"/>
    <mergeCell ref="C127:H128"/>
    <mergeCell ref="I127:J127"/>
    <mergeCell ref="K127:O127"/>
    <mergeCell ref="P127:Q127"/>
    <mergeCell ref="R127:S127"/>
    <mergeCell ref="T127:X127"/>
    <mergeCell ref="C130:H130"/>
    <mergeCell ref="I130:O130"/>
    <mergeCell ref="P130:Q130"/>
    <mergeCell ref="R130:W130"/>
    <mergeCell ref="X130:AD130"/>
    <mergeCell ref="AE130:AJ130"/>
    <mergeCell ref="C133:H133"/>
    <mergeCell ref="I133:AJ133"/>
    <mergeCell ref="C134:H134"/>
    <mergeCell ref="I134:AJ134"/>
    <mergeCell ref="D135:H135"/>
    <mergeCell ref="V135:AA135"/>
    <mergeCell ref="AB135:AJ135"/>
    <mergeCell ref="A131:B131"/>
    <mergeCell ref="C131:Q131"/>
    <mergeCell ref="R131:AD131"/>
    <mergeCell ref="AE131:AJ131"/>
    <mergeCell ref="C132:H132"/>
    <mergeCell ref="I132:AJ132"/>
    <mergeCell ref="A144:B157"/>
    <mergeCell ref="C144:H144"/>
    <mergeCell ref="I144:AD144"/>
    <mergeCell ref="AE144:AH144"/>
    <mergeCell ref="AI144:AJ144"/>
    <mergeCell ref="C145:H145"/>
    <mergeCell ref="I145:AJ145"/>
    <mergeCell ref="C146:H148"/>
    <mergeCell ref="C136:C139"/>
    <mergeCell ref="D136:H136"/>
    <mergeCell ref="Q136:U136"/>
    <mergeCell ref="V136:AA136"/>
    <mergeCell ref="AB136:AJ136"/>
    <mergeCell ref="D137:H137"/>
    <mergeCell ref="Q137:AA137"/>
    <mergeCell ref="AB137:AJ137"/>
    <mergeCell ref="D138:H138"/>
    <mergeCell ref="Q138:AA138"/>
    <mergeCell ref="I146:J146"/>
    <mergeCell ref="K146:P146"/>
    <mergeCell ref="Q146:AJ146"/>
    <mergeCell ref="I147:AJ147"/>
    <mergeCell ref="I148:AJ148"/>
    <mergeCell ref="C149:H149"/>
    <mergeCell ref="C152:H152"/>
    <mergeCell ref="I152:Y152"/>
    <mergeCell ref="Z152:AD152"/>
    <mergeCell ref="Y154:Z154"/>
    <mergeCell ref="AA154:AC154"/>
    <mergeCell ref="AD154:AH154"/>
    <mergeCell ref="I149:AJ149"/>
    <mergeCell ref="AB138:AJ138"/>
    <mergeCell ref="D139:H139"/>
    <mergeCell ref="AE152:AJ152"/>
    <mergeCell ref="C153:H153"/>
    <mergeCell ref="I153:AJ153"/>
    <mergeCell ref="C150:H150"/>
    <mergeCell ref="I150:L150"/>
    <mergeCell ref="M150:V150"/>
    <mergeCell ref="W150:Z150"/>
    <mergeCell ref="AA150:AJ150"/>
    <mergeCell ref="C151:H151"/>
    <mergeCell ref="I151:AJ151"/>
    <mergeCell ref="AI154:AJ154"/>
    <mergeCell ref="I155:L155"/>
    <mergeCell ref="M155:O155"/>
    <mergeCell ref="P155:Q155"/>
    <mergeCell ref="R155:X155"/>
    <mergeCell ref="Y155:AJ155"/>
    <mergeCell ref="C156:H156"/>
    <mergeCell ref="I156:O156"/>
    <mergeCell ref="P156:Q156"/>
    <mergeCell ref="R156:AJ156"/>
    <mergeCell ref="C154:H155"/>
    <mergeCell ref="I154:J154"/>
    <mergeCell ref="K154:O154"/>
    <mergeCell ref="P154:Q154"/>
    <mergeCell ref="R154:S154"/>
    <mergeCell ref="T154:X154"/>
    <mergeCell ref="C157:H157"/>
    <mergeCell ref="I157:O157"/>
    <mergeCell ref="P157:Q157"/>
    <mergeCell ref="R157:W157"/>
    <mergeCell ref="X157:AD157"/>
    <mergeCell ref="AE157:AJ157"/>
    <mergeCell ref="C160:H160"/>
    <mergeCell ref="I160:AJ160"/>
    <mergeCell ref="C161:H161"/>
    <mergeCell ref="I161:AJ161"/>
    <mergeCell ref="D162:H162"/>
    <mergeCell ref="V162:AA162"/>
    <mergeCell ref="AB162:AJ162"/>
    <mergeCell ref="A158:B158"/>
    <mergeCell ref="C158:Q158"/>
    <mergeCell ref="R158:AD158"/>
    <mergeCell ref="AE158:AJ158"/>
    <mergeCell ref="C159:H159"/>
    <mergeCell ref="I159:AJ159"/>
    <mergeCell ref="AB165:AJ165"/>
    <mergeCell ref="D166:H166"/>
    <mergeCell ref="AG171:AJ171"/>
    <mergeCell ref="Y173:AA173"/>
    <mergeCell ref="AB173:AD173"/>
    <mergeCell ref="AE173:AG173"/>
    <mergeCell ref="AH173:AJ173"/>
    <mergeCell ref="C163:C166"/>
    <mergeCell ref="D163:H163"/>
    <mergeCell ref="Q163:U163"/>
    <mergeCell ref="V163:AA163"/>
    <mergeCell ref="AB163:AJ163"/>
    <mergeCell ref="D164:H164"/>
    <mergeCell ref="Q164:AA164"/>
    <mergeCell ref="AB164:AJ164"/>
    <mergeCell ref="D165:H165"/>
    <mergeCell ref="Q165:AA165"/>
    <mergeCell ref="A174:B187"/>
    <mergeCell ref="C174:H174"/>
    <mergeCell ref="I174:AD174"/>
    <mergeCell ref="AE174:AH174"/>
    <mergeCell ref="AI174:AJ174"/>
    <mergeCell ref="C175:H175"/>
    <mergeCell ref="I175:AJ175"/>
    <mergeCell ref="C176:H178"/>
    <mergeCell ref="I176:J176"/>
    <mergeCell ref="K176:P176"/>
    <mergeCell ref="C181:H181"/>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AD184:AH184"/>
    <mergeCell ref="AI184:AJ184"/>
    <mergeCell ref="I185:L185"/>
    <mergeCell ref="M185:O185"/>
    <mergeCell ref="P185:Q185"/>
    <mergeCell ref="R185:X185"/>
    <mergeCell ref="Y185:AJ185"/>
    <mergeCell ref="C183:H183"/>
    <mergeCell ref="I183:AJ183"/>
    <mergeCell ref="C184:H185"/>
    <mergeCell ref="I184:J184"/>
    <mergeCell ref="K184:O184"/>
    <mergeCell ref="P184:Q184"/>
    <mergeCell ref="R184:S184"/>
    <mergeCell ref="T184:X184"/>
    <mergeCell ref="Y184:Z184"/>
    <mergeCell ref="AA184:AC184"/>
    <mergeCell ref="C186:H186"/>
    <mergeCell ref="I186:O186"/>
    <mergeCell ref="P186:Q186"/>
    <mergeCell ref="R186:AJ186"/>
    <mergeCell ref="C187:H187"/>
    <mergeCell ref="I187:O187"/>
    <mergeCell ref="P187:Q187"/>
    <mergeCell ref="R187:W187"/>
    <mergeCell ref="X187:AD187"/>
    <mergeCell ref="AE187:AJ187"/>
    <mergeCell ref="C190:H190"/>
    <mergeCell ref="I190:AJ190"/>
    <mergeCell ref="C191:H191"/>
    <mergeCell ref="I191:AJ191"/>
    <mergeCell ref="D192:H192"/>
    <mergeCell ref="V192:AA192"/>
    <mergeCell ref="AB192:AJ192"/>
    <mergeCell ref="A188:B188"/>
    <mergeCell ref="C188:Q188"/>
    <mergeCell ref="R188:AD188"/>
    <mergeCell ref="AE188:AJ188"/>
    <mergeCell ref="C189:H189"/>
    <mergeCell ref="I189:AJ189"/>
    <mergeCell ref="A201:B214"/>
    <mergeCell ref="C201:H201"/>
    <mergeCell ref="I201:AD201"/>
    <mergeCell ref="AE201:AH201"/>
    <mergeCell ref="AI201:AJ201"/>
    <mergeCell ref="C202:H202"/>
    <mergeCell ref="I202:AJ202"/>
    <mergeCell ref="C203:H205"/>
    <mergeCell ref="C193:C196"/>
    <mergeCell ref="D193:H193"/>
    <mergeCell ref="Q193:U193"/>
    <mergeCell ref="V193:AA193"/>
    <mergeCell ref="AB193:AJ193"/>
    <mergeCell ref="D194:H194"/>
    <mergeCell ref="Q194:AA194"/>
    <mergeCell ref="AB194:AJ194"/>
    <mergeCell ref="D195:H195"/>
    <mergeCell ref="Q195:AA195"/>
    <mergeCell ref="I203:J203"/>
    <mergeCell ref="K203:P203"/>
    <mergeCell ref="Q203:AJ203"/>
    <mergeCell ref="I204:AJ204"/>
    <mergeCell ref="I205:AJ205"/>
    <mergeCell ref="C206:H206"/>
    <mergeCell ref="C209:H209"/>
    <mergeCell ref="I209:Y209"/>
    <mergeCell ref="Z209:AD209"/>
    <mergeCell ref="Y211:Z211"/>
    <mergeCell ref="AA211:AC211"/>
    <mergeCell ref="AD211:AH211"/>
    <mergeCell ref="I206:AJ206"/>
    <mergeCell ref="AB195:AJ195"/>
    <mergeCell ref="D196:H196"/>
    <mergeCell ref="AE209:AJ209"/>
    <mergeCell ref="C210:H210"/>
    <mergeCell ref="I210:AJ210"/>
    <mergeCell ref="C207:H207"/>
    <mergeCell ref="I207:L207"/>
    <mergeCell ref="M207:V207"/>
    <mergeCell ref="W207:Z207"/>
    <mergeCell ref="AA207:AJ207"/>
    <mergeCell ref="C208:H208"/>
    <mergeCell ref="I208:AJ208"/>
    <mergeCell ref="AI211:AJ211"/>
    <mergeCell ref="I212:L212"/>
    <mergeCell ref="M212:O212"/>
    <mergeCell ref="P212:Q212"/>
    <mergeCell ref="R212:X212"/>
    <mergeCell ref="Y212:AJ212"/>
    <mergeCell ref="C213:H213"/>
    <mergeCell ref="I213:O213"/>
    <mergeCell ref="P213:Q213"/>
    <mergeCell ref="R213:AJ213"/>
    <mergeCell ref="C211:H212"/>
    <mergeCell ref="I211:J211"/>
    <mergeCell ref="K211:O211"/>
    <mergeCell ref="P211:Q211"/>
    <mergeCell ref="R211:S211"/>
    <mergeCell ref="T211:X211"/>
    <mergeCell ref="C214:H214"/>
    <mergeCell ref="I214:O214"/>
    <mergeCell ref="P214:Q214"/>
    <mergeCell ref="R214:W214"/>
    <mergeCell ref="X214:AD214"/>
    <mergeCell ref="AE214:AJ214"/>
    <mergeCell ref="C217:H217"/>
    <mergeCell ref="I217:AJ217"/>
    <mergeCell ref="C218:H218"/>
    <mergeCell ref="I218:AJ218"/>
    <mergeCell ref="D219:H219"/>
    <mergeCell ref="V219:AA219"/>
    <mergeCell ref="AB219:AJ219"/>
    <mergeCell ref="A215:B215"/>
    <mergeCell ref="C215:Q215"/>
    <mergeCell ref="R215:AD215"/>
    <mergeCell ref="AE215:AJ215"/>
    <mergeCell ref="C216:H216"/>
    <mergeCell ref="I216:AJ216"/>
    <mergeCell ref="A228:B241"/>
    <mergeCell ref="C228:H228"/>
    <mergeCell ref="I228:AD228"/>
    <mergeCell ref="AE228:AH228"/>
    <mergeCell ref="AI228:AJ228"/>
    <mergeCell ref="C229:H229"/>
    <mergeCell ref="I229:AJ229"/>
    <mergeCell ref="C230:H232"/>
    <mergeCell ref="C220:C223"/>
    <mergeCell ref="D220:H220"/>
    <mergeCell ref="Q220:U220"/>
    <mergeCell ref="V220:AA220"/>
    <mergeCell ref="AB220:AJ220"/>
    <mergeCell ref="D221:H221"/>
    <mergeCell ref="Q221:AA221"/>
    <mergeCell ref="AB221:AJ221"/>
    <mergeCell ref="D222:H222"/>
    <mergeCell ref="Q222:AA222"/>
    <mergeCell ref="I230:J230"/>
    <mergeCell ref="K230:P230"/>
    <mergeCell ref="Q230:AJ230"/>
    <mergeCell ref="I231:AJ231"/>
    <mergeCell ref="I232:AJ232"/>
    <mergeCell ref="C233:H233"/>
    <mergeCell ref="C236:H236"/>
    <mergeCell ref="I236:Y236"/>
    <mergeCell ref="Z236:AD236"/>
    <mergeCell ref="Y238:Z238"/>
    <mergeCell ref="AA238:AC238"/>
    <mergeCell ref="AD238:AH238"/>
    <mergeCell ref="I233:AJ233"/>
    <mergeCell ref="AB222:AJ222"/>
    <mergeCell ref="D223:H223"/>
    <mergeCell ref="AE236:AJ236"/>
    <mergeCell ref="C237:H237"/>
    <mergeCell ref="I237:AJ237"/>
    <mergeCell ref="C234:H234"/>
    <mergeCell ref="I234:L234"/>
    <mergeCell ref="M234:V234"/>
    <mergeCell ref="W234:Z234"/>
    <mergeCell ref="AA234:AJ234"/>
    <mergeCell ref="C235:H235"/>
    <mergeCell ref="I235:AJ235"/>
    <mergeCell ref="AI238:AJ238"/>
    <mergeCell ref="I239:L239"/>
    <mergeCell ref="M239:O239"/>
    <mergeCell ref="P239:Q239"/>
    <mergeCell ref="R239:X239"/>
    <mergeCell ref="Y239:AJ239"/>
    <mergeCell ref="C240:H240"/>
    <mergeCell ref="I240:O240"/>
    <mergeCell ref="P240:Q240"/>
    <mergeCell ref="R240:AJ240"/>
    <mergeCell ref="C238:H239"/>
    <mergeCell ref="I238:J238"/>
    <mergeCell ref="K238:O238"/>
    <mergeCell ref="P238:Q238"/>
    <mergeCell ref="R238:S238"/>
    <mergeCell ref="T238:X238"/>
    <mergeCell ref="C241:H241"/>
    <mergeCell ref="I241:O241"/>
    <mergeCell ref="P241:Q241"/>
    <mergeCell ref="R241:W241"/>
    <mergeCell ref="X241:AD241"/>
    <mergeCell ref="AE241:AJ241"/>
    <mergeCell ref="C244:H244"/>
    <mergeCell ref="I244:AJ244"/>
    <mergeCell ref="C245:H245"/>
    <mergeCell ref="I245:AJ245"/>
    <mergeCell ref="D246:H246"/>
    <mergeCell ref="V246:AA246"/>
    <mergeCell ref="AB246:AJ246"/>
    <mergeCell ref="A242:B242"/>
    <mergeCell ref="C242:Q242"/>
    <mergeCell ref="R242:AD242"/>
    <mergeCell ref="AE242:AJ242"/>
    <mergeCell ref="C243:H243"/>
    <mergeCell ref="I243:AJ243"/>
    <mergeCell ref="AB249:AJ249"/>
    <mergeCell ref="D250:H250"/>
    <mergeCell ref="AG255:AJ255"/>
    <mergeCell ref="Y257:AA257"/>
    <mergeCell ref="AB257:AD257"/>
    <mergeCell ref="AE257:AG257"/>
    <mergeCell ref="AH257:AJ257"/>
    <mergeCell ref="C247:C250"/>
    <mergeCell ref="D247:H247"/>
    <mergeCell ref="Q247:U247"/>
    <mergeCell ref="V247:AA247"/>
    <mergeCell ref="AB247:AJ247"/>
    <mergeCell ref="D248:H248"/>
    <mergeCell ref="Q248:AA248"/>
    <mergeCell ref="AB248:AJ248"/>
    <mergeCell ref="D249:H249"/>
    <mergeCell ref="Q249:AA249"/>
    <mergeCell ref="A258:B271"/>
    <mergeCell ref="C258:H258"/>
    <mergeCell ref="I258:AD258"/>
    <mergeCell ref="AE258:AH258"/>
    <mergeCell ref="AI258:AJ258"/>
    <mergeCell ref="C259:H259"/>
    <mergeCell ref="I259:AJ259"/>
    <mergeCell ref="C260:H262"/>
    <mergeCell ref="I260:J260"/>
    <mergeCell ref="K260:P260"/>
    <mergeCell ref="C265:H265"/>
    <mergeCell ref="I265:AJ265"/>
    <mergeCell ref="C266:H266"/>
    <mergeCell ref="I266:Y266"/>
    <mergeCell ref="Z266:AD266"/>
    <mergeCell ref="AE266:AJ266"/>
    <mergeCell ref="Q260:AJ260"/>
    <mergeCell ref="I261:AJ261"/>
    <mergeCell ref="I262:AJ262"/>
    <mergeCell ref="C263:H263"/>
    <mergeCell ref="I263:AJ263"/>
    <mergeCell ref="C264:H264"/>
    <mergeCell ref="I264:L264"/>
    <mergeCell ref="M264:V264"/>
    <mergeCell ref="W264:Z264"/>
    <mergeCell ref="AA264:AJ264"/>
    <mergeCell ref="AD268:AH268"/>
    <mergeCell ref="AI268:AJ268"/>
    <mergeCell ref="I269:L269"/>
    <mergeCell ref="M269:O269"/>
    <mergeCell ref="P269:Q269"/>
    <mergeCell ref="R269:X269"/>
    <mergeCell ref="Y269:AJ269"/>
    <mergeCell ref="C267:H267"/>
    <mergeCell ref="I267:AJ267"/>
    <mergeCell ref="C268:H269"/>
    <mergeCell ref="I268:J268"/>
    <mergeCell ref="K268:O268"/>
    <mergeCell ref="P268:Q268"/>
    <mergeCell ref="R268:S268"/>
    <mergeCell ref="T268:X268"/>
    <mergeCell ref="Y268:Z268"/>
    <mergeCell ref="AA268:AC268"/>
    <mergeCell ref="C270:H270"/>
    <mergeCell ref="I270:O270"/>
    <mergeCell ref="P270:Q270"/>
    <mergeCell ref="R270:AJ270"/>
    <mergeCell ref="C271:H271"/>
    <mergeCell ref="I271:O271"/>
    <mergeCell ref="P271:Q271"/>
    <mergeCell ref="R271:W271"/>
    <mergeCell ref="X271:AD271"/>
    <mergeCell ref="AE271:AJ271"/>
    <mergeCell ref="C274:H274"/>
    <mergeCell ref="I274:AJ274"/>
    <mergeCell ref="C275:H275"/>
    <mergeCell ref="I275:AJ275"/>
    <mergeCell ref="D276:H276"/>
    <mergeCell ref="V276:AA276"/>
    <mergeCell ref="AB276:AJ276"/>
    <mergeCell ref="A272:B272"/>
    <mergeCell ref="C272:Q272"/>
    <mergeCell ref="R272:AD272"/>
    <mergeCell ref="AE272:AJ272"/>
    <mergeCell ref="C273:H273"/>
    <mergeCell ref="I273:AJ273"/>
    <mergeCell ref="AB279:AJ279"/>
    <mergeCell ref="D280:H280"/>
    <mergeCell ref="C277:C280"/>
    <mergeCell ref="D277:H277"/>
    <mergeCell ref="Q277:U277"/>
    <mergeCell ref="V277:AA277"/>
    <mergeCell ref="AB277:AJ277"/>
    <mergeCell ref="D278:H278"/>
    <mergeCell ref="Q278:AA278"/>
    <mergeCell ref="AB278:AJ278"/>
    <mergeCell ref="D279:H279"/>
    <mergeCell ref="Q279:AA279"/>
  </mergeCells>
  <phoneticPr fontId="1"/>
  <dataValidations count="4">
    <dataValidation type="whole" allowBlank="1" showInputMessage="1" showErrorMessage="1" sqref="AB26:AJ26 AB53:AJ53 AB80:AJ80 AB110:AJ110 AB137:AJ137 AB164:AJ164 AB194:AJ194 AB221:AJ221 AB248:AJ248 AB278:AJ278">
      <formula1>0</formula1>
      <formula2>999</formula2>
    </dataValidation>
    <dataValidation type="whole" imeMode="off" allowBlank="1" showInputMessage="1" showErrorMessage="1" sqref="I240:O240 I186:O186 I129:O129 I72:O72 I45:O45 I18:O18 I102:O102 I156:O156 I213:O213 I270:O270">
      <formula1>0</formula1>
      <formula2>99999</formula2>
    </dataValidation>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imeMode="halfKatakana" allowBlank="1" showInputMessage="1" showErrorMessage="1" sqref="I258:AD258 I201:AD201 I144:AD144 I90:AD90 I33:AD33 I6:AD6 I60:AD60 I117:AD117 I174:AD174 I228:AD228"/>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15543" r:id="rId4" name="TextBoxKyoudou">
          <controlPr defaultSize="0" autoLine="0" r:id="rId5">
            <anchor moveWithCells="1">
              <from>
                <xdr:col>20</xdr:col>
                <xdr:colOff>0</xdr:colOff>
                <xdr:row>0</xdr:row>
                <xdr:rowOff>171450</xdr:rowOff>
              </from>
              <to>
                <xdr:col>23</xdr:col>
                <xdr:colOff>0</xdr:colOff>
                <xdr:row>2</xdr:row>
                <xdr:rowOff>66675</xdr:rowOff>
              </to>
            </anchor>
          </controlPr>
        </control>
      </mc:Choice>
      <mc:Fallback>
        <control shapeId="15543" r:id="rId4" name="TextBoxKyoudou"/>
      </mc:Fallback>
    </mc:AlternateContent>
    <mc:AlternateContent xmlns:mc="http://schemas.openxmlformats.org/markup-compatibility/2006">
      <mc:Choice Requires="x14">
        <control shapeId="15544" r:id="rId6" name="S_btnBefore">
          <controlPr defaultSize="0" disabled="1" autoLine="0" r:id="rId7">
            <anchor>
              <from>
                <xdr:col>0</xdr:col>
                <xdr:colOff>114300</xdr:colOff>
                <xdr:row>0</xdr:row>
                <xdr:rowOff>171450</xdr:rowOff>
              </from>
              <to>
                <xdr:col>4</xdr:col>
                <xdr:colOff>114300</xdr:colOff>
                <xdr:row>2</xdr:row>
                <xdr:rowOff>19050</xdr:rowOff>
              </to>
            </anchor>
          </controlPr>
        </control>
      </mc:Choice>
      <mc:Fallback>
        <control shapeId="15544" r:id="rId6" name="S_btnBefore"/>
      </mc:Fallback>
    </mc:AlternateContent>
    <mc:AlternateContent xmlns:mc="http://schemas.openxmlformats.org/markup-compatibility/2006">
      <mc:Choice Requires="x14">
        <control shapeId="15545" r:id="rId8" name="S_btnNext">
          <controlPr defaultSize="0" autoLine="0" r:id="rId9">
            <anchor>
              <from>
                <xdr:col>10</xdr:col>
                <xdr:colOff>133350</xdr:colOff>
                <xdr:row>0</xdr:row>
                <xdr:rowOff>171450</xdr:rowOff>
              </from>
              <to>
                <xdr:col>14</xdr:col>
                <xdr:colOff>133350</xdr:colOff>
                <xdr:row>2</xdr:row>
                <xdr:rowOff>19050</xdr:rowOff>
              </to>
            </anchor>
          </controlPr>
        </control>
      </mc:Choice>
      <mc:Fallback>
        <control shapeId="15545" r:id="rId8" name="S_btnNext"/>
      </mc:Fallback>
    </mc:AlternateContent>
    <mc:AlternateContent xmlns:mc="http://schemas.openxmlformats.org/markup-compatibility/2006">
      <mc:Choice Requires="x14">
        <control shapeId="15546" r:id="rId10" name="S_btnMove">
          <controlPr defaultSize="0" autoLine="0" r:id="rId11">
            <anchor>
              <from>
                <xdr:col>24</xdr:col>
                <xdr:colOff>142875</xdr:colOff>
                <xdr:row>0</xdr:row>
                <xdr:rowOff>171450</xdr:rowOff>
              </from>
              <to>
                <xdr:col>28</xdr:col>
                <xdr:colOff>142875</xdr:colOff>
                <xdr:row>2</xdr:row>
                <xdr:rowOff>19050</xdr:rowOff>
              </to>
            </anchor>
          </controlPr>
        </control>
      </mc:Choice>
      <mc:Fallback>
        <control shapeId="15546" r:id="rId10" name="S_btnMove"/>
      </mc:Fallback>
    </mc:AlternateContent>
    <mc:AlternateContent xmlns:mc="http://schemas.openxmlformats.org/markup-compatibility/2006">
      <mc:Choice Requires="x14">
        <control shapeId="15547" r:id="rId12" name="S_btnPrint">
          <controlPr defaultSize="0" autoLine="0" r:id="rId13">
            <anchor>
              <from>
                <xdr:col>30</xdr:col>
                <xdr:colOff>47625</xdr:colOff>
                <xdr:row>0</xdr:row>
                <xdr:rowOff>171450</xdr:rowOff>
              </from>
              <to>
                <xdr:col>34</xdr:col>
                <xdr:colOff>47625</xdr:colOff>
                <xdr:row>2</xdr:row>
                <xdr:rowOff>19050</xdr:rowOff>
              </to>
            </anchor>
          </controlPr>
        </control>
      </mc:Choice>
      <mc:Fallback>
        <control shapeId="15547" r:id="rId12" name="S_btnPrint"/>
      </mc:Fallback>
    </mc:AlternateContent>
    <mc:AlternateContent xmlns:mc="http://schemas.openxmlformats.org/markup-compatibility/2006">
      <mc:Choice Requires="x14">
        <control shapeId="15548" r:id="rId14" name="S_btnHead">
          <controlPr defaultSize="0" disabled="1" autoLine="0" r:id="rId15">
            <anchor>
              <from>
                <xdr:col>5</xdr:col>
                <xdr:colOff>133350</xdr:colOff>
                <xdr:row>0</xdr:row>
                <xdr:rowOff>171450</xdr:rowOff>
              </from>
              <to>
                <xdr:col>9</xdr:col>
                <xdr:colOff>133350</xdr:colOff>
                <xdr:row>2</xdr:row>
                <xdr:rowOff>19050</xdr:rowOff>
              </to>
            </anchor>
          </controlPr>
        </control>
      </mc:Choice>
      <mc:Fallback>
        <control shapeId="15548" r:id="rId14" name="S_btnHead"/>
      </mc:Fallback>
    </mc:AlternateContent>
    <mc:AlternateContent xmlns:mc="http://schemas.openxmlformats.org/markup-compatibility/2006">
      <mc:Choice Requires="x14">
        <control shapeId="15549" r:id="rId16" name="blind">
          <controlPr defaultSize="0" autoLine="0" r:id="rId17">
            <anchor moveWithCells="1">
              <from>
                <xdr:col>0</xdr:col>
                <xdr:colOff>0</xdr:colOff>
                <xdr:row>116</xdr:row>
                <xdr:rowOff>9525</xdr:rowOff>
              </from>
              <to>
                <xdr:col>37</xdr:col>
                <xdr:colOff>219075</xdr:colOff>
                <xdr:row>276</xdr:row>
                <xdr:rowOff>238125</xdr:rowOff>
              </to>
            </anchor>
          </controlPr>
        </control>
      </mc:Choice>
      <mc:Fallback>
        <control shapeId="15549" r:id="rId16" name="blind"/>
      </mc:Fallback>
    </mc:AlternateContent>
    <mc:AlternateContent xmlns:mc="http://schemas.openxmlformats.org/markup-compatibility/2006">
      <mc:Choice Requires="x14">
        <control shapeId="15361" r:id="rId18" name="Group Box 1">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15362" r:id="rId19" name="Option Button 2">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15363" r:id="rId20" name="Option Button 3">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15364" r:id="rId21" name="Group Box 4">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15365" r:id="rId22" name="Option Button 5">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15366" r:id="rId23" name="Option Button 6">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15367" r:id="rId24" name="Group Box 7">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15368" r:id="rId25" name="Option Button 8">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15369" r:id="rId26" name="Option Button 9">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15370" r:id="rId27" name="Group Box 10">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15371" r:id="rId28" name="Option Button 11">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15372" r:id="rId29" name="Option Button 12">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15373" r:id="rId30" name="Group Box 13">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15374" r:id="rId31" name="Option Button 14">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15375" r:id="rId32" name="Option Button 15">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15376" r:id="rId33" name="Group Box 16">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15377" r:id="rId34" name="Option Button 17">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15378" r:id="rId35" name="Option Button 18">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15379" r:id="rId36" name="Group Box 19">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15380" r:id="rId37" name="Option Button 20">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15381" r:id="rId38" name="Option Button 21">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15382" r:id="rId39" name="Group Box 22">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15383" r:id="rId40" name="Option Button 23">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15384" r:id="rId41" name="Option Button 24">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15385" r:id="rId42" name="Group Box 25">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15386" r:id="rId43" name="Option Button 26">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15387" r:id="rId44" name="Option Button 27">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15388" r:id="rId45" name="Group Box 28">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15389" r:id="rId46" name="Option Button 29">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15390" r:id="rId47" name="Option Button 30">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15391" r:id="rId48" name="Drop Down 31">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15392" r:id="rId49" name="Drop Down 32">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15393" r:id="rId50" name="Drop Down 33">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15394" r:id="rId51" name="Drop Down 34">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15395" r:id="rId52" name="Drop Down 35">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15396" r:id="rId53" name="Drop Down 36">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15397" r:id="rId54" name="Drop Down 37">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15398" r:id="rId55" name="Drop Down 38">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15399" r:id="rId56" name="Drop Down 39">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15400" r:id="rId57" name="Drop Down 40">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15401" r:id="rId58" name="Group Box 41">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15402" r:id="rId59" name="Option Button 42">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15403" r:id="rId60" name="Option Button 43">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15404" r:id="rId61" name="Option Button 44">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15405" r:id="rId62" name="Option Button 45">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15406" r:id="rId63" name="Group Box 46">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15407" r:id="rId64" name="Group Box 47">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15408" r:id="rId65" name="Option Button 48">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15409" r:id="rId66" name="Option Button 49">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15410" r:id="rId67" name="Option Button 50">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15411" r:id="rId68" name="Option Button 51">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15412" r:id="rId69" name="Group Box 52">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15413" r:id="rId70" name="Option Button 53">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15414" r:id="rId71" name="Option Button 54">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15415" r:id="rId72" name="Option Button 55">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15416" r:id="rId73" name="Option Button 56">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15417" r:id="rId74" name="Group Box 57">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15418" r:id="rId75" name="Option Button 58">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15419" r:id="rId76" name="Option Button 59">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15420" r:id="rId77" name="Option Button 60">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15421" r:id="rId78" name="Option Button 61">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15422" r:id="rId79" name="Group Box 62">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15423" r:id="rId80" name="Option Button 63">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15424" r:id="rId81" name="Option Button 64">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15425" r:id="rId82" name="Option Button 65">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15426" r:id="rId83" name="Option Button 66">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15427" r:id="rId84" name="Group Box 67">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15428" r:id="rId85" name="Option Button 68">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15429" r:id="rId86" name="Option Button 69">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15430" r:id="rId87" name="Option Button 70">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15431" r:id="rId88" name="Option Button 71">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15432" r:id="rId89" name="Group Box 72">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15433" r:id="rId90" name="Option Button 73">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15434" r:id="rId91" name="Option Button 74">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15435" r:id="rId92" name="Option Button 75">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15436" r:id="rId93" name="Option Button 76">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15437" r:id="rId94" name="Group Box 77">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15438" r:id="rId95" name="Option Button 78">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15439" r:id="rId96" name="Option Button 79">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15440" r:id="rId97" name="Option Button 80">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15441" r:id="rId98" name="Option Button 81">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15442" r:id="rId99" name="Group Box 82">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15443" r:id="rId100" name="Option Button 83">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15444" r:id="rId101" name="Option Button 84">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15445" r:id="rId102" name="Option Button 85">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15446" r:id="rId103" name="Option Button 86">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15447" r:id="rId104" name="Group Box 87">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15448" r:id="rId105" name="Option Button 88">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15449" r:id="rId106" name="Option Button 89">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15450" r:id="rId107" name="Option Button 90">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15451" r:id="rId108" name="Option Button 91">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15452" r:id="rId109" name="Check Box 92">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15453" r:id="rId110" name="Check Box 93">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15454" r:id="rId111" name="Group Box 94">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15455" r:id="rId112" name="Check Box 95">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15456" r:id="rId113" name="Check Box 96">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15457" r:id="rId114" name="Group Box 97">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5458" r:id="rId115" name="Check Box 98">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15459" r:id="rId116" name="Check Box 99">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15460" r:id="rId117" name="Group Box 100">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15461" r:id="rId118" name="Check Box 101">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15462" r:id="rId119" name="Check Box 102">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15463" r:id="rId120" name="Group Box 103">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15464" r:id="rId121" name="Check Box 104">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15465" r:id="rId122" name="Check Box 105">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15466" r:id="rId123" name="Group Box 106">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15467" r:id="rId124" name="Check Box 107">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15468" r:id="rId125" name="Check Box 108">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15469" r:id="rId126" name="Group Box 109">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15470" r:id="rId127" name="Check Box 110">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15471" r:id="rId128" name="Check Box 111">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15472" r:id="rId129" name="Group Box 112">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15473" r:id="rId130" name="Check Box 113">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15474" r:id="rId131" name="Check Box 114">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15475" r:id="rId132" name="Group Box 115">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15476" r:id="rId133" name="Check Box 116">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15477" r:id="rId134" name="Check Box 117">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15478" r:id="rId135" name="Group Box 118">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15479" r:id="rId136" name="Check Box 119">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15480" r:id="rId137" name="Check Box 120">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15481" r:id="rId138" name="Check Box 121">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15482" r:id="rId139" name="Check Box 122">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15483" r:id="rId140" name="Check Box 123">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15484" r:id="rId141" name="Check Box 124">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15485" r:id="rId142" name="Check Box 125">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15486" r:id="rId143" name="Check Box 126">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15487" r:id="rId144" name="Check Box 127">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15488" r:id="rId145" name="Check Box 128">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15489" r:id="rId146" name="Check Box 129">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15490" r:id="rId147" name="Check Box 130">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15491" r:id="rId148" name="Group Box 131">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15492" r:id="rId149" name="Group Box 13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493" r:id="rId150" name="Group Box 13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494" r:id="rId151" name="Group Box 134">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495" r:id="rId152" name="Group Box 135">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15496" r:id="rId153" name="Group Box 136">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15497" r:id="rId154" name="Group Box 137">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15498" r:id="rId155" name="Group Box 138">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499" r:id="rId156" name="Group Box 13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500" r:id="rId157" name="Group Box 14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501" r:id="rId15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15502" r:id="rId15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15503" r:id="rId16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15504" r:id="rId16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15505" r:id="rId16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15506" r:id="rId16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15507" r:id="rId16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15508" r:id="rId16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15509" r:id="rId16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15510" r:id="rId16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15511" r:id="rId16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15512" r:id="rId169" name="Group Box 15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15513" r:id="rId170" name="Group Box 15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15514" r:id="rId171" name="Option Button 15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15515" r:id="rId172" name="Option Button 15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15516" r:id="rId173" name="Group Box 156">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5517" r:id="rId174" name="Option Button 157">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15518" r:id="rId175" name="Option Button 158">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15519" r:id="rId176" name="Group Box 159">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15520" r:id="rId177" name="Option Button 160">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15521" r:id="rId178" name="Option Button 161">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15522" r:id="rId179" name="Group Box 162">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15523" r:id="rId180" name="Option Button 163">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15524" r:id="rId181" name="Option Button 164">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15525" r:id="rId182" name="Group Box 165">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15526" r:id="rId183" name="Option Button 166">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15527" r:id="rId184" name="Option Button 167">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15528" r:id="rId185" name="Group Box 168">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15529" r:id="rId186" name="Option Button 169">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15530" r:id="rId187" name="Option Button 170">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15531" r:id="rId188" name="Group Box 171">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15532" r:id="rId189" name="Option Button 172">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15533" r:id="rId190" name="Option Button 173">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15534" r:id="rId191" name="Group Box 174">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15535" r:id="rId192" name="Option Button 175">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15536" r:id="rId193" name="Option Button 176">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15537" r:id="rId194" name="Group Box 177">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15538" r:id="rId195" name="Option Button 178">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15539" r:id="rId196" name="Option Button 179">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15540" r:id="rId197" name="Option Button 180">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15541" r:id="rId198" name="Option Button 181">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15542" r:id="rId199" name="Label 182">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15550" r:id="rId200" name="Group Box 190">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15551" r:id="rId201" name="Group Box 191">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15552" r:id="rId202" name="Group Box 192">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15553" r:id="rId203" name="Option Button 193">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15554" r:id="rId204" name="Option Button 194">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15555" r:id="rId205" name="Option Button 195">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15556"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15557" r:id="rId207" name="Group Box 19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15558" r:id="rId208" name="Group Box 198">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15559" r:id="rId209" name="Group Box 199">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15560" r:id="rId210" name="Drop Down 200">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15561" r:id="rId211" name="Group Box 201">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15562" r:id="rId212" name="Group Box 20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563" r:id="rId213" name="Group Box 20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564" r:id="rId214" name="Group Box 20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5565" r:id="rId215" name="Group Box 205">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566" r:id="rId216" name="Option Button 206">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15567" r:id="rId217" name="Option Button 207">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15568" r:id="rId218" name="Option Button 208">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15569" r:id="rId219" name="Option Button 209">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15570" r:id="rId220" name="Group Box 210">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5571" r:id="rId221" name="Group Box 211">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15572" r:id="rId222" name="Group Box 212">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15573" r:id="rId223" name="Drop Down 213">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15574" r:id="rId224" name="Group Box 214">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15575" r:id="rId225" name="Group Box 215">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76" r:id="rId226" name="Group Box 21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77" r:id="rId227" name="Group Box 21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78" r:id="rId228" name="Group Box 218">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15579" r:id="rId229" name="Group Box 219">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80" r:id="rId230" name="Option Button 220">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15581" r:id="rId231" name="Option Button 221">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15582" r:id="rId232" name="Option Button 222">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15583" r:id="rId233" name="Option Button 223">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15584" r:id="rId234" name="Group Box 22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15585" r:id="rId235" name="Group Box 225">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15586" r:id="rId236" name="Group Box 226">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15587" r:id="rId237" name="Drop Down 227">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15588" r:id="rId238" name="Group Box 228">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15589" r:id="rId239" name="Group Box 22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0" r:id="rId240" name="Group Box 23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1" r:id="rId241" name="Group Box 231">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2" r:id="rId242" name="Group Box 232">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3" r:id="rId243" name="Group Box 233">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15594" r:id="rId244" name="Group Box 234">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5" r:id="rId245" name="Option Button 235">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15596" r:id="rId246" name="Option Button 236">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15597" r:id="rId247" name="Option Button 237">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15598" r:id="rId248" name="Option Button 238">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15599" r:id="rId249" name="Group Box 239">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15600" r:id="rId250" name="Group Box 240">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15601" r:id="rId251" name="Group Box 241">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15602" r:id="rId252" name="Drop Down 242">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15603" r:id="rId253" name="Group Box 243">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15604" r:id="rId254" name="Group Box 2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5" r:id="rId255" name="Group Box 24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6" r:id="rId256" name="Group Box 246">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7" r:id="rId257" name="Group Box 247">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8" r:id="rId258" name="Group Box 24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9" r:id="rId259" name="Group Box 2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15610" r:id="rId260" name="Group Box 250">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11" r:id="rId261" name="Option Button 251">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15612" r:id="rId262" name="Option Button 252">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15613" r:id="rId263" name="Option Button 253">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15614" r:id="rId264" name="Option Button 254">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15615" r:id="rId265" name="Group Box 255">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15616" r:id="rId266" name="Group Box 256">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15617" r:id="rId267" name="Group Box 257">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15618" r:id="rId268" name="Drop Down 258">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15619" r:id="rId269" name="Group Box 259">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15620" r:id="rId270" name="Group Box 260">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15621" r:id="rId271" name="Group Box 26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2" r:id="rId272" name="Group Box 2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3" r:id="rId273" name="Group Box 263">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4" r:id="rId274" name="Group Box 264">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5" r:id="rId275" name="Group Box 2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6" r:id="rId276" name="Group Box 26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627" r:id="rId277" name="Group Box 267">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8" r:id="rId278" name="Option Button 268">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15629" r:id="rId279" name="Option Button 269">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15630" r:id="rId280" name="Option Button 270">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15631" r:id="rId281" name="Option Button 271">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15632" r:id="rId282" name="Group Box 272">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633" r:id="rId283" name="Group Box 273">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15634" r:id="rId284" name="Group Box 274">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15635" r:id="rId285" name="Drop Down 275">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15636" r:id="rId286" name="Group Box 276">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15637" r:id="rId287" name="Group Box 277">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15638" r:id="rId288" name="Group Box 27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15639" r:id="rId289" name="Group Box 27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0" r:id="rId290" name="Group Box 280">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1" r:id="rId291" name="Group Box 28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2" r:id="rId292" name="Group Box 28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3" r:id="rId293" name="Group Box 283">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4" r:id="rId294" name="Group Box 284">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645" r:id="rId295" name="Group Box 28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6" r:id="rId296" name="Option Button 286">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15647" r:id="rId297" name="Option Button 287">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15648" r:id="rId298" name="Option Button 288">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15649" r:id="rId299" name="Option Button 289">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15650" r:id="rId300" name="Group Box 290">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651" r:id="rId301" name="Group Box 291">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15652" r:id="rId302" name="Group Box 292">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15653" r:id="rId303" name="Drop Down 293">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15654" r:id="rId304" name="Group Box 294">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15655" r:id="rId305" name="Group Box 29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656" r:id="rId306" name="Group Box 296">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657" r:id="rId307" name="Group Box 29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658" r:id="rId308" name="Group Box 29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59" r:id="rId309" name="Group Box 29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0" r:id="rId310" name="Group Box 300">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1" r:id="rId311" name="Group Box 30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2" r:id="rId312" name="Group Box 30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3" r:id="rId313" name="Group Box 303">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15664" r:id="rId314" name="Group Box 30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5" r:id="rId315" name="Option Button 30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15666" r:id="rId316" name="Option Button 30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15667" r:id="rId317" name="Option Button 30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15668" r:id="rId318" name="Option Button 30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15669" r:id="rId319" name="Group Box 30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15670" r:id="rId320" name="Group Box 31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15671" r:id="rId321" name="Group Box 31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15672" r:id="rId322" name="Drop Down 31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15673" r:id="rId323" name="Group Box 31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15674" r:id="rId324" name="Group Box 314">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5" r:id="rId325" name="Group Box 31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6" r:id="rId326" name="Group Box 316">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7" r:id="rId327" name="Group Box 317">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8" r:id="rId328" name="Group Box 31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79" r:id="rId329" name="Group Box 319">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0" r:id="rId330" name="Group Box 32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1" r:id="rId331" name="Group Box 32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2" r:id="rId332" name="Group Box 322">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3" r:id="rId333" name="Group Box 323">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15684" r:id="rId334" name="Group Box 32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5" r:id="rId335" name="Option Button 325">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15686" r:id="rId336" name="Option Button 326">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15687" r:id="rId337" name="Option Button 327">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15688" r:id="rId338" name="Option Button 328">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15689" r:id="rId339" name="Group Box 329">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15690" r:id="rId340" name="Group Box 330">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15691" r:id="rId341" name="Group Box 331">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15692" r:id="rId342" name="Drop Down 332">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15693" r:id="rId343" name="Group Box 333">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15694" r:id="rId344" name="Group Box 334">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5" r:id="rId345" name="Group Box 335">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6" r:id="rId346" name="Group Box 33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7" r:id="rId347" name="Group Box 337">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8" r:id="rId348" name="Group Box 33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9" r:id="rId349" name="Group Box 33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0" r:id="rId350" name="Group Box 340">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1" r:id="rId351" name="Group Box 341">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2" r:id="rId352" name="Group Box 34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3" r:id="rId353" name="Group Box 34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4" r:id="rId354" name="Group Box 344">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15705" r:id="rId355" name="Group Box 34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6" r:id="rId356" name="Option Button 346">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15707" r:id="rId357" name="Option Button 347">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15708" r:id="rId358" name="Option Button 348">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15709" r:id="rId359" name="Option Button 349">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15710" r:id="rId360" name="Group Box 350">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15711" r:id="rId361" name="Group Box 351">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15712" r:id="rId362" name="Group Box 352">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15713" r:id="rId363" name="Drop Down 353">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15714" r:id="rId364" name="Group Box 354">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x14ac:dyDescent="0.4"/>
  <cols>
    <col min="1" max="37" width="2.5" style="585" customWidth="1"/>
    <col min="38" max="49" width="2.5" style="599" customWidth="1"/>
    <col min="50" max="16384" width="2.5" style="585"/>
  </cols>
  <sheetData>
    <row r="1" spans="1:49" ht="13.5" customHeight="1" x14ac:dyDescent="0.4">
      <c r="A1" s="580" t="s">
        <v>9102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9"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1968" t="s">
        <v>7933</v>
      </c>
      <c r="AF2" s="1969"/>
      <c r="AG2" s="1969"/>
      <c r="AH2" s="1969"/>
      <c r="AI2" s="1969"/>
      <c r="AJ2" s="1970"/>
    </row>
    <row r="3" spans="1:49" ht="14.2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21"/>
      <c r="AF3" s="621"/>
      <c r="AG3" s="621"/>
      <c r="AH3" s="621"/>
      <c r="AI3" s="675"/>
      <c r="AJ3" s="675"/>
    </row>
    <row r="4" spans="1:49" ht="13.5" customHeight="1" x14ac:dyDescent="0.4">
      <c r="A4" s="2003" t="s">
        <v>9103</v>
      </c>
      <c r="B4" s="2004"/>
      <c r="C4" s="2005" t="s">
        <v>8619</v>
      </c>
      <c r="D4" s="2005"/>
      <c r="E4" s="2005"/>
      <c r="F4" s="2005"/>
      <c r="G4" s="2005"/>
      <c r="H4" s="2005"/>
      <c r="I4" s="2127" t="str">
        <f>IF(様式第１号!S42=8,IF(様式第１号!G35&lt;&gt;"",様式第１号!G35,""),"")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row>
    <row r="5" spans="1:49" ht="13.5" customHeight="1" x14ac:dyDescent="0.4">
      <c r="A5" s="1922"/>
      <c r="B5" s="1923"/>
      <c r="C5" s="1952" t="s">
        <v>8602</v>
      </c>
      <c r="D5" s="1952"/>
      <c r="E5" s="1952"/>
      <c r="F5" s="1952"/>
      <c r="G5" s="1952"/>
      <c r="H5" s="1952"/>
      <c r="I5" s="2130" t="str">
        <f>IF(様式第１号!S42=8,IF(様式第１号!G36&lt;&gt;"",様式第１号!G36,""),"")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row>
    <row r="6" spans="1:49" ht="13.5" customHeight="1" x14ac:dyDescent="0.4">
      <c r="A6" s="1922"/>
      <c r="B6" s="1923"/>
      <c r="C6" s="1860" t="s">
        <v>8603</v>
      </c>
      <c r="D6" s="1860"/>
      <c r="E6" s="1860"/>
      <c r="F6" s="1860"/>
      <c r="G6" s="1860"/>
      <c r="H6" s="1860"/>
      <c r="I6" s="1956" t="s">
        <v>9078</v>
      </c>
      <c r="J6" s="1957"/>
      <c r="K6" s="2012" t="str">
        <f>IF(様式第１号!S42=8,IF(様式第１号!H37&lt;&gt;"",様式第１号!H37,""),"")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49" ht="13.5" customHeight="1" x14ac:dyDescent="0.4">
      <c r="A7" s="1922"/>
      <c r="B7" s="1923"/>
      <c r="C7" s="1860"/>
      <c r="D7" s="1860"/>
      <c r="E7" s="1860"/>
      <c r="F7" s="1860"/>
      <c r="G7" s="1860"/>
      <c r="H7" s="1860"/>
      <c r="I7" s="2133" t="str">
        <f>IF(様式第１号!S42=8,IF(様式第１号!G38&lt;&gt;"",様式第１号!G38,""),"")</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row>
    <row r="8" spans="1:49" ht="13.5" customHeight="1" x14ac:dyDescent="0.4">
      <c r="A8" s="1922"/>
      <c r="B8" s="1923"/>
      <c r="C8" s="1860"/>
      <c r="D8" s="1860"/>
      <c r="E8" s="1860"/>
      <c r="F8" s="1860"/>
      <c r="G8" s="1860"/>
      <c r="H8" s="1860"/>
      <c r="I8" s="2338" t="str">
        <f>IF(様式第１号!S42=8,IF(様式第１号!G39&lt;&gt;"",様式第１号!G39,""),"")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row>
    <row r="9" spans="1:49"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49" ht="13.5" customHeight="1" x14ac:dyDescent="0.4">
      <c r="A10" s="1975" t="s">
        <v>8609</v>
      </c>
      <c r="B10" s="1976"/>
      <c r="C10" s="1861" t="s">
        <v>9104</v>
      </c>
      <c r="D10" s="1861"/>
      <c r="E10" s="1861"/>
      <c r="F10" s="1861"/>
      <c r="G10" s="1861"/>
      <c r="H10" s="1861"/>
      <c r="I10" s="1949"/>
      <c r="J10" s="1950"/>
      <c r="K10" s="1950"/>
      <c r="L10" s="1950"/>
      <c r="M10" s="1950"/>
      <c r="N10" s="1950"/>
      <c r="O10" s="1950"/>
      <c r="P10" s="1950"/>
      <c r="Q10" s="1950"/>
      <c r="R10" s="1950"/>
      <c r="S10" s="1950"/>
      <c r="T10" s="1950"/>
      <c r="U10" s="1950"/>
      <c r="V10" s="1950"/>
      <c r="W10" s="1950"/>
      <c r="X10" s="1950"/>
      <c r="Y10" s="1950"/>
      <c r="Z10" s="1950"/>
      <c r="AA10" s="1950"/>
      <c r="AB10" s="1950"/>
      <c r="AC10" s="1950"/>
      <c r="AD10" s="1950"/>
      <c r="AE10" s="1950"/>
      <c r="AF10" s="1950"/>
      <c r="AG10" s="1950"/>
      <c r="AH10" s="1950"/>
      <c r="AI10" s="1950"/>
      <c r="AJ10" s="1951"/>
    </row>
    <row r="11" spans="1:49" ht="13.5" customHeight="1" x14ac:dyDescent="0.4">
      <c r="A11" s="1977"/>
      <c r="B11" s="1978"/>
      <c r="C11" s="1952" t="s">
        <v>8611</v>
      </c>
      <c r="D11" s="1952"/>
      <c r="E11" s="1952"/>
      <c r="F11" s="1952"/>
      <c r="G11" s="1952"/>
      <c r="H11" s="1952"/>
      <c r="I11" s="1953"/>
      <c r="J11" s="1954"/>
      <c r="K11" s="1954"/>
      <c r="L11" s="1954"/>
      <c r="M11" s="1954"/>
      <c r="N11" s="1954"/>
      <c r="O11" s="1954"/>
      <c r="P11" s="1954"/>
      <c r="Q11" s="1954"/>
      <c r="R11" s="1954"/>
      <c r="S11" s="1954"/>
      <c r="T11" s="1954"/>
      <c r="U11" s="1954"/>
      <c r="V11" s="1954"/>
      <c r="W11" s="1954"/>
      <c r="X11" s="1954"/>
      <c r="Y11" s="1954"/>
      <c r="Z11" s="1954"/>
      <c r="AA11" s="1954"/>
      <c r="AB11" s="1954"/>
      <c r="AC11" s="1954"/>
      <c r="AD11" s="1954"/>
      <c r="AE11" s="1954"/>
      <c r="AF11" s="1954"/>
      <c r="AG11" s="1954"/>
      <c r="AH11" s="1954"/>
      <c r="AI11" s="1954"/>
      <c r="AJ11" s="1955"/>
    </row>
    <row r="12" spans="1:49" ht="13.5" customHeight="1" x14ac:dyDescent="0.4">
      <c r="A12" s="1977"/>
      <c r="B12" s="1978"/>
      <c r="C12" s="1860" t="s">
        <v>8612</v>
      </c>
      <c r="D12" s="1860"/>
      <c r="E12" s="1860"/>
      <c r="F12" s="1860"/>
      <c r="G12" s="1860"/>
      <c r="H12" s="1860"/>
      <c r="I12" s="1956" t="s">
        <v>7952</v>
      </c>
      <c r="J12" s="1957"/>
      <c r="K12" s="1958"/>
      <c r="L12" s="1958"/>
      <c r="M12" s="1958"/>
      <c r="N12" s="1958"/>
      <c r="O12" s="1958"/>
      <c r="P12" s="1959"/>
      <c r="Q12" s="1499" t="s">
        <v>8605</v>
      </c>
      <c r="R12" s="1500"/>
      <c r="S12" s="1500"/>
      <c r="T12" s="1500"/>
      <c r="U12" s="1500"/>
      <c r="V12" s="1500"/>
      <c r="W12" s="1500"/>
      <c r="X12" s="1500"/>
      <c r="Y12" s="1500"/>
      <c r="Z12" s="1500"/>
      <c r="AA12" s="1500"/>
      <c r="AB12" s="1500"/>
      <c r="AC12" s="1500"/>
      <c r="AD12" s="1500"/>
      <c r="AE12" s="1500"/>
      <c r="AF12" s="1500"/>
      <c r="AG12" s="1500"/>
      <c r="AH12" s="1500"/>
      <c r="AI12" s="1500"/>
      <c r="AJ12" s="1501"/>
    </row>
    <row r="13" spans="1:49" ht="13.5" customHeight="1" x14ac:dyDescent="0.4">
      <c r="A13" s="1977"/>
      <c r="B13" s="1978"/>
      <c r="C13" s="1860"/>
      <c r="D13" s="1860"/>
      <c r="E13" s="1860"/>
      <c r="F13" s="1860"/>
      <c r="G13" s="1860"/>
      <c r="H13" s="1860"/>
      <c r="I13" s="1960" t="s">
        <v>7933</v>
      </c>
      <c r="J13" s="1961"/>
      <c r="K13" s="1961"/>
      <c r="L13" s="1961"/>
      <c r="M13" s="1961"/>
      <c r="N13" s="1961"/>
      <c r="O13" s="1961"/>
      <c r="P13" s="1961"/>
      <c r="Q13" s="1961"/>
      <c r="R13" s="1961"/>
      <c r="S13" s="1961"/>
      <c r="T13" s="1961"/>
      <c r="U13" s="1961"/>
      <c r="V13" s="1961"/>
      <c r="W13" s="1961"/>
      <c r="X13" s="1961"/>
      <c r="Y13" s="1961"/>
      <c r="Z13" s="1961"/>
      <c r="AA13" s="1961"/>
      <c r="AB13" s="1961"/>
      <c r="AC13" s="1961"/>
      <c r="AD13" s="1961"/>
      <c r="AE13" s="1961"/>
      <c r="AF13" s="1961"/>
      <c r="AG13" s="1961"/>
      <c r="AH13" s="1961"/>
      <c r="AI13" s="1961"/>
      <c r="AJ13" s="1962"/>
    </row>
    <row r="14" spans="1:49" ht="13.5" customHeight="1" x14ac:dyDescent="0.4">
      <c r="A14" s="1977"/>
      <c r="B14" s="1978"/>
      <c r="C14" s="1860"/>
      <c r="D14" s="1860"/>
      <c r="E14" s="1860"/>
      <c r="F14" s="1860"/>
      <c r="G14" s="1860"/>
      <c r="H14" s="1860"/>
      <c r="I14" s="1963" t="s">
        <v>7933</v>
      </c>
      <c r="J14" s="1963"/>
      <c r="K14" s="1963"/>
      <c r="L14" s="1963"/>
      <c r="M14" s="1963"/>
      <c r="N14" s="1963"/>
      <c r="O14" s="1963"/>
      <c r="P14" s="1963"/>
      <c r="Q14" s="1963"/>
      <c r="R14" s="1963"/>
      <c r="S14" s="1963"/>
      <c r="T14" s="1963"/>
      <c r="U14" s="1963"/>
      <c r="V14" s="1963"/>
      <c r="W14" s="1963"/>
      <c r="X14" s="1963"/>
      <c r="Y14" s="1963"/>
      <c r="Z14" s="1963"/>
      <c r="AA14" s="1963"/>
      <c r="AB14" s="1963"/>
      <c r="AC14" s="1963"/>
      <c r="AD14" s="1963"/>
      <c r="AE14" s="1963"/>
      <c r="AF14" s="1963"/>
      <c r="AG14" s="1963"/>
      <c r="AH14" s="1963"/>
      <c r="AI14" s="1963"/>
      <c r="AJ14" s="1964"/>
    </row>
    <row r="15" spans="1:49" ht="13.5" customHeight="1" x14ac:dyDescent="0.4">
      <c r="A15" s="2808" t="s">
        <v>9105</v>
      </c>
      <c r="B15" s="2888"/>
      <c r="C15" s="2888"/>
      <c r="D15" s="2888"/>
      <c r="E15" s="2888"/>
      <c r="F15" s="2888"/>
      <c r="G15" s="2888"/>
      <c r="H15" s="2888"/>
      <c r="I15" s="2888"/>
      <c r="J15" s="886"/>
      <c r="K15" s="886"/>
      <c r="L15" s="886"/>
      <c r="M15" s="886"/>
      <c r="N15" s="886"/>
      <c r="O15" s="886"/>
      <c r="P15" s="886"/>
      <c r="Q15" s="886"/>
      <c r="R15" s="886"/>
      <c r="S15" s="886"/>
      <c r="T15" s="886"/>
      <c r="U15" s="886"/>
      <c r="V15" s="886"/>
      <c r="W15" s="886"/>
      <c r="X15" s="886"/>
      <c r="Y15" s="886"/>
      <c r="Z15" s="886"/>
      <c r="AA15" s="886"/>
      <c r="AB15" s="886"/>
      <c r="AC15" s="886"/>
      <c r="AD15" s="886"/>
      <c r="AE15" s="886"/>
      <c r="AF15" s="886"/>
      <c r="AG15" s="886"/>
      <c r="AH15" s="886"/>
      <c r="AI15" s="886"/>
      <c r="AJ15" s="887"/>
    </row>
    <row r="16" spans="1:49" s="709" customFormat="1" ht="13.5" customHeight="1" x14ac:dyDescent="0.4">
      <c r="A16" s="2334"/>
      <c r="B16" s="2335"/>
      <c r="C16" s="2361" t="s">
        <v>8896</v>
      </c>
      <c r="D16" s="2362"/>
      <c r="E16" s="2362"/>
      <c r="F16" s="2362"/>
      <c r="G16" s="2362"/>
      <c r="H16" s="2363"/>
      <c r="I16" s="2361" t="s">
        <v>9106</v>
      </c>
      <c r="J16" s="2362"/>
      <c r="K16" s="2362"/>
      <c r="L16" s="2362"/>
      <c r="M16" s="2362"/>
      <c r="N16" s="2363"/>
      <c r="O16" s="2361" t="s">
        <v>9107</v>
      </c>
      <c r="P16" s="2362"/>
      <c r="Q16" s="2362"/>
      <c r="R16" s="2362"/>
      <c r="S16" s="2362"/>
      <c r="T16" s="2363"/>
      <c r="U16" s="2361" t="s">
        <v>9108</v>
      </c>
      <c r="V16" s="2362"/>
      <c r="W16" s="2362"/>
      <c r="X16" s="2362"/>
      <c r="Y16" s="2362"/>
      <c r="Z16" s="2363"/>
      <c r="AA16" s="2026" t="s">
        <v>9109</v>
      </c>
      <c r="AB16" s="2047"/>
      <c r="AC16" s="2047"/>
      <c r="AD16" s="2047"/>
      <c r="AE16" s="2047"/>
      <c r="AF16" s="2047"/>
      <c r="AG16" s="2047"/>
      <c r="AH16" s="2047"/>
      <c r="AI16" s="2047"/>
      <c r="AJ16" s="2868"/>
      <c r="AL16" s="888"/>
      <c r="AM16" s="888"/>
      <c r="AN16" s="888"/>
      <c r="AO16" s="888"/>
      <c r="AP16" s="888"/>
      <c r="AQ16" s="888"/>
      <c r="AR16" s="888"/>
      <c r="AS16" s="888"/>
      <c r="AT16" s="888"/>
      <c r="AU16" s="888"/>
      <c r="AV16" s="888"/>
      <c r="AW16" s="888"/>
    </row>
    <row r="17" spans="1:49" s="709" customFormat="1" ht="18" customHeight="1" x14ac:dyDescent="0.4">
      <c r="A17" s="2336"/>
      <c r="B17" s="2337"/>
      <c r="C17" s="2112"/>
      <c r="D17" s="2113"/>
      <c r="E17" s="2113"/>
      <c r="F17" s="2113"/>
      <c r="G17" s="2051" t="s">
        <v>8694</v>
      </c>
      <c r="H17" s="2154"/>
      <c r="I17" s="2112"/>
      <c r="J17" s="2113"/>
      <c r="K17" s="2113"/>
      <c r="L17" s="2113"/>
      <c r="M17" s="2051" t="s">
        <v>8694</v>
      </c>
      <c r="N17" s="2154"/>
      <c r="O17" s="2112"/>
      <c r="P17" s="2113"/>
      <c r="Q17" s="2113"/>
      <c r="R17" s="2113"/>
      <c r="S17" s="2051" t="s">
        <v>8694</v>
      </c>
      <c r="T17" s="2154"/>
      <c r="U17" s="2112"/>
      <c r="V17" s="2113"/>
      <c r="W17" s="2113"/>
      <c r="X17" s="2113"/>
      <c r="Y17" s="2051" t="s">
        <v>8694</v>
      </c>
      <c r="Z17" s="2154"/>
      <c r="AA17" s="1824">
        <v>2</v>
      </c>
      <c r="AB17" s="1825"/>
      <c r="AC17" s="1825"/>
      <c r="AD17" s="1825"/>
      <c r="AE17" s="1825"/>
      <c r="AF17" s="1825"/>
      <c r="AG17" s="1825"/>
      <c r="AH17" s="1825"/>
      <c r="AI17" s="1825"/>
      <c r="AJ17" s="2226"/>
      <c r="AL17" s="888"/>
      <c r="AM17" s="888"/>
      <c r="AN17" s="888"/>
      <c r="AO17" s="888"/>
      <c r="AP17" s="888"/>
      <c r="AQ17" s="888"/>
      <c r="AR17" s="888"/>
      <c r="AS17" s="888"/>
      <c r="AT17" s="888"/>
      <c r="AU17" s="888"/>
      <c r="AV17" s="888"/>
      <c r="AW17" s="888"/>
    </row>
    <row r="18" spans="1:49" ht="13.5" customHeight="1" x14ac:dyDescent="0.4">
      <c r="A18" s="2592" t="s">
        <v>554</v>
      </c>
      <c r="B18" s="2593"/>
      <c r="C18" s="2593"/>
      <c r="D18" s="2593"/>
      <c r="E18" s="2593"/>
      <c r="F18" s="2593"/>
      <c r="G18" s="2593"/>
      <c r="H18" s="2594"/>
      <c r="I18" s="2878"/>
      <c r="J18" s="2879"/>
      <c r="K18" s="2879"/>
      <c r="L18" s="2879"/>
      <c r="M18" s="2879"/>
      <c r="N18" s="2879"/>
      <c r="O18" s="2879"/>
      <c r="P18" s="2879"/>
      <c r="Q18" s="2879"/>
      <c r="R18" s="2879"/>
      <c r="S18" s="2601"/>
      <c r="T18" s="2601"/>
      <c r="U18" s="2601"/>
      <c r="V18" s="2601"/>
      <c r="W18" s="2601"/>
      <c r="X18" s="2601"/>
      <c r="Y18" s="2616" t="s">
        <v>8694</v>
      </c>
      <c r="Z18" s="2616"/>
      <c r="AA18" s="2616"/>
      <c r="AB18" s="2616"/>
      <c r="AC18" s="2616"/>
      <c r="AD18" s="2616"/>
      <c r="AE18" s="2616"/>
      <c r="AF18" s="2616"/>
      <c r="AG18" s="2616"/>
      <c r="AH18" s="2616"/>
      <c r="AI18" s="2616"/>
      <c r="AJ18" s="2617"/>
    </row>
    <row r="19" spans="1:49" ht="13.5" customHeight="1" x14ac:dyDescent="0.4">
      <c r="A19" s="2592" t="s">
        <v>9110</v>
      </c>
      <c r="B19" s="2593"/>
      <c r="C19" s="2593"/>
      <c r="D19" s="2593"/>
      <c r="E19" s="2593"/>
      <c r="F19" s="2593"/>
      <c r="G19" s="2593"/>
      <c r="H19" s="2594"/>
      <c r="I19" s="2880">
        <v>2</v>
      </c>
      <c r="J19" s="2881"/>
      <c r="K19" s="2881"/>
      <c r="L19" s="2881"/>
      <c r="M19" s="2881"/>
      <c r="N19" s="2881"/>
      <c r="O19" s="2881"/>
      <c r="P19" s="2881"/>
      <c r="Q19" s="2881"/>
      <c r="R19" s="2882"/>
      <c r="S19" s="2361" t="s">
        <v>626</v>
      </c>
      <c r="T19" s="2362"/>
      <c r="U19" s="2362"/>
      <c r="V19" s="2362"/>
      <c r="W19" s="2362"/>
      <c r="X19" s="2363"/>
      <c r="Y19" s="2886"/>
      <c r="Z19" s="2601"/>
      <c r="AA19" s="2601"/>
      <c r="AB19" s="2601"/>
      <c r="AC19" s="2601"/>
      <c r="AD19" s="2601"/>
      <c r="AE19" s="2601"/>
      <c r="AF19" s="2601"/>
      <c r="AG19" s="2601"/>
      <c r="AH19" s="2601"/>
      <c r="AI19" s="2601"/>
      <c r="AJ19" s="2887"/>
    </row>
    <row r="20" spans="1:49" ht="13.5" customHeight="1" x14ac:dyDescent="0.4">
      <c r="A20" s="2611"/>
      <c r="B20" s="2612"/>
      <c r="C20" s="2612"/>
      <c r="D20" s="2612"/>
      <c r="E20" s="2612"/>
      <c r="F20" s="2612"/>
      <c r="G20" s="2612"/>
      <c r="H20" s="2613"/>
      <c r="I20" s="2883"/>
      <c r="J20" s="2884"/>
      <c r="K20" s="2884"/>
      <c r="L20" s="2884"/>
      <c r="M20" s="2884"/>
      <c r="N20" s="2884"/>
      <c r="O20" s="2884"/>
      <c r="P20" s="2884"/>
      <c r="Q20" s="2884"/>
      <c r="R20" s="2885"/>
      <c r="S20" s="2361" t="s">
        <v>659</v>
      </c>
      <c r="T20" s="2362"/>
      <c r="U20" s="2362"/>
      <c r="V20" s="2362"/>
      <c r="W20" s="2362"/>
      <c r="X20" s="2363"/>
      <c r="Y20" s="2886"/>
      <c r="Z20" s="2601"/>
      <c r="AA20" s="2601"/>
      <c r="AB20" s="2601"/>
      <c r="AC20" s="2601"/>
      <c r="AD20" s="2601"/>
      <c r="AE20" s="2601"/>
      <c r="AF20" s="2601"/>
      <c r="AG20" s="2601"/>
      <c r="AH20" s="2601"/>
      <c r="AI20" s="2616" t="s">
        <v>8694</v>
      </c>
      <c r="AJ20" s="2617"/>
    </row>
    <row r="21" spans="1:49" ht="13.5" customHeight="1" x14ac:dyDescent="0.4">
      <c r="A21" s="1975" t="s">
        <v>8831</v>
      </c>
      <c r="B21" s="2320"/>
      <c r="C21" s="1924" t="s">
        <v>8621</v>
      </c>
      <c r="D21" s="1925"/>
      <c r="E21" s="1925"/>
      <c r="F21" s="1925"/>
      <c r="G21" s="1925"/>
      <c r="H21" s="1926"/>
      <c r="I21" s="2579" t="s">
        <v>8894</v>
      </c>
      <c r="J21" s="2587"/>
      <c r="K21" s="2587"/>
      <c r="L21" s="2588"/>
      <c r="M21" s="2361" t="s">
        <v>8685</v>
      </c>
      <c r="N21" s="2362"/>
      <c r="O21" s="2362"/>
      <c r="P21" s="2363"/>
      <c r="Q21" s="2026" t="s">
        <v>8688</v>
      </c>
      <c r="R21" s="2047"/>
      <c r="S21" s="2047"/>
      <c r="T21" s="2047"/>
      <c r="U21" s="2047"/>
      <c r="V21" s="2047"/>
      <c r="W21" s="2047"/>
      <c r="X21" s="2047"/>
      <c r="Y21" s="2047"/>
      <c r="Z21" s="2047"/>
      <c r="AA21" s="2047"/>
      <c r="AB21" s="2047"/>
      <c r="AC21" s="2047"/>
      <c r="AD21" s="2047"/>
      <c r="AE21" s="2047"/>
      <c r="AF21" s="2048"/>
      <c r="AG21" s="2869"/>
      <c r="AH21" s="2870"/>
      <c r="AI21" s="2870"/>
      <c r="AJ21" s="2871"/>
    </row>
    <row r="22" spans="1:49" ht="13.5" customHeight="1" x14ac:dyDescent="0.4">
      <c r="A22" s="1977"/>
      <c r="B22" s="2072"/>
      <c r="C22" s="2567"/>
      <c r="D22" s="2568"/>
      <c r="E22" s="2568"/>
      <c r="F22" s="2568"/>
      <c r="G22" s="2568"/>
      <c r="H22" s="2569"/>
      <c r="I22" s="2589"/>
      <c r="J22" s="2590"/>
      <c r="K22" s="2590"/>
      <c r="L22" s="2591"/>
      <c r="M22" s="2570"/>
      <c r="N22" s="2571"/>
      <c r="O22" s="2571"/>
      <c r="P22" s="2572"/>
      <c r="Q22" s="1864" t="s">
        <v>8896</v>
      </c>
      <c r="R22" s="1864"/>
      <c r="S22" s="1864"/>
      <c r="T22" s="1864"/>
      <c r="U22" s="1864" t="s">
        <v>8897</v>
      </c>
      <c r="V22" s="1864"/>
      <c r="W22" s="1864"/>
      <c r="X22" s="1864"/>
      <c r="Y22" s="1864" t="s">
        <v>8898</v>
      </c>
      <c r="Z22" s="1864"/>
      <c r="AA22" s="1864"/>
      <c r="AB22" s="1864"/>
      <c r="AC22" s="1864" t="s">
        <v>8899</v>
      </c>
      <c r="AD22" s="1864"/>
      <c r="AE22" s="1864"/>
      <c r="AF22" s="1864"/>
      <c r="AG22" s="2872"/>
      <c r="AH22" s="2873"/>
      <c r="AI22" s="2873"/>
      <c r="AJ22" s="2874"/>
    </row>
    <row r="23" spans="1:49" ht="13.5" customHeight="1" x14ac:dyDescent="0.4">
      <c r="A23" s="1977"/>
      <c r="B23" s="2072"/>
      <c r="C23" s="1927"/>
      <c r="D23" s="1928"/>
      <c r="E23" s="1928"/>
      <c r="F23" s="1928"/>
      <c r="G23" s="1928"/>
      <c r="H23" s="1929"/>
      <c r="I23" s="1864" t="s">
        <v>8624</v>
      </c>
      <c r="J23" s="1864"/>
      <c r="K23" s="1864" t="s">
        <v>8625</v>
      </c>
      <c r="L23" s="1864"/>
      <c r="M23" s="1864" t="s">
        <v>8624</v>
      </c>
      <c r="N23" s="1864"/>
      <c r="O23" s="1864" t="s">
        <v>8625</v>
      </c>
      <c r="P23" s="1864"/>
      <c r="Q23" s="1864" t="s">
        <v>8624</v>
      </c>
      <c r="R23" s="1864"/>
      <c r="S23" s="1864" t="s">
        <v>8625</v>
      </c>
      <c r="T23" s="1864"/>
      <c r="U23" s="1864" t="s">
        <v>8624</v>
      </c>
      <c r="V23" s="1864"/>
      <c r="W23" s="1864" t="s">
        <v>8625</v>
      </c>
      <c r="X23" s="1864"/>
      <c r="Y23" s="1864" t="s">
        <v>8624</v>
      </c>
      <c r="Z23" s="1864"/>
      <c r="AA23" s="1864" t="s">
        <v>8625</v>
      </c>
      <c r="AB23" s="1864"/>
      <c r="AC23" s="1864" t="s">
        <v>8624</v>
      </c>
      <c r="AD23" s="1864"/>
      <c r="AE23" s="1864" t="s">
        <v>8625</v>
      </c>
      <c r="AF23" s="1864"/>
      <c r="AG23" s="2872"/>
      <c r="AH23" s="2873"/>
      <c r="AI23" s="2873"/>
      <c r="AJ23" s="2874"/>
    </row>
    <row r="24" spans="1:49" ht="13.5" customHeight="1" x14ac:dyDescent="0.4">
      <c r="A24" s="1977"/>
      <c r="B24" s="2072"/>
      <c r="C24" s="1864" t="s">
        <v>8626</v>
      </c>
      <c r="D24" s="1864"/>
      <c r="E24" s="1864"/>
      <c r="F24" s="1864" t="s">
        <v>8627</v>
      </c>
      <c r="G24" s="1864"/>
      <c r="H24" s="1864"/>
      <c r="I24" s="2040"/>
      <c r="J24" s="2040"/>
      <c r="K24" s="2040"/>
      <c r="L24" s="2040"/>
      <c r="M24" s="2040"/>
      <c r="N24" s="2040"/>
      <c r="O24" s="2040"/>
      <c r="P24" s="2040"/>
      <c r="Q24" s="2040"/>
      <c r="R24" s="2040"/>
      <c r="S24" s="2040"/>
      <c r="T24" s="2040"/>
      <c r="U24" s="2040"/>
      <c r="V24" s="2040"/>
      <c r="W24" s="2040"/>
      <c r="X24" s="2040"/>
      <c r="Y24" s="2040"/>
      <c r="Z24" s="2040"/>
      <c r="AA24" s="2040"/>
      <c r="AB24" s="2040"/>
      <c r="AC24" s="2040"/>
      <c r="AD24" s="2040"/>
      <c r="AE24" s="2040"/>
      <c r="AF24" s="2040"/>
      <c r="AG24" s="2872"/>
      <c r="AH24" s="2873"/>
      <c r="AI24" s="2873"/>
      <c r="AJ24" s="2874"/>
    </row>
    <row r="25" spans="1:49" ht="13.5" customHeight="1" x14ac:dyDescent="0.4">
      <c r="A25" s="1977"/>
      <c r="B25" s="2072"/>
      <c r="C25" s="1864"/>
      <c r="D25" s="1864"/>
      <c r="E25" s="1864"/>
      <c r="F25" s="1864" t="s">
        <v>8628</v>
      </c>
      <c r="G25" s="1864"/>
      <c r="H25" s="1864"/>
      <c r="I25" s="2040"/>
      <c r="J25" s="2040"/>
      <c r="K25" s="2040"/>
      <c r="L25" s="2040"/>
      <c r="M25" s="2040"/>
      <c r="N25" s="2040"/>
      <c r="O25" s="2040"/>
      <c r="P25" s="2040"/>
      <c r="Q25" s="2040"/>
      <c r="R25" s="2040"/>
      <c r="S25" s="2040"/>
      <c r="T25" s="2040"/>
      <c r="U25" s="2040"/>
      <c r="V25" s="2040"/>
      <c r="W25" s="2040"/>
      <c r="X25" s="2040"/>
      <c r="Y25" s="2040"/>
      <c r="Z25" s="2040"/>
      <c r="AA25" s="2040"/>
      <c r="AB25" s="2040"/>
      <c r="AC25" s="2040"/>
      <c r="AD25" s="2040"/>
      <c r="AE25" s="2040"/>
      <c r="AF25" s="2040"/>
      <c r="AG25" s="2872"/>
      <c r="AH25" s="2873"/>
      <c r="AI25" s="2873"/>
      <c r="AJ25" s="2874"/>
    </row>
    <row r="26" spans="1:49" ht="13.5" customHeight="1" x14ac:dyDescent="0.4">
      <c r="A26" s="1977"/>
      <c r="B26" s="2072"/>
      <c r="C26" s="1864" t="s">
        <v>8629</v>
      </c>
      <c r="D26" s="1864"/>
      <c r="E26" s="1864"/>
      <c r="F26" s="1864"/>
      <c r="G26" s="1864"/>
      <c r="H26" s="1864"/>
      <c r="I26" s="2040"/>
      <c r="J26" s="2040"/>
      <c r="K26" s="2040"/>
      <c r="L26" s="2040"/>
      <c r="M26" s="2040"/>
      <c r="N26" s="2040"/>
      <c r="O26" s="2040"/>
      <c r="P26" s="2040"/>
      <c r="Q26" s="2040"/>
      <c r="R26" s="2040"/>
      <c r="S26" s="2040"/>
      <c r="T26" s="2040"/>
      <c r="U26" s="2040"/>
      <c r="V26" s="2040"/>
      <c r="W26" s="2040"/>
      <c r="X26" s="2040"/>
      <c r="Y26" s="2040"/>
      <c r="Z26" s="2040"/>
      <c r="AA26" s="2040"/>
      <c r="AB26" s="2040"/>
      <c r="AC26" s="2040"/>
      <c r="AD26" s="2040"/>
      <c r="AE26" s="2040"/>
      <c r="AF26" s="2040"/>
      <c r="AG26" s="2872"/>
      <c r="AH26" s="2873"/>
      <c r="AI26" s="2873"/>
      <c r="AJ26" s="2874"/>
    </row>
    <row r="27" spans="1:49" ht="13.5" customHeight="1" x14ac:dyDescent="0.4">
      <c r="A27" s="1977"/>
      <c r="B27" s="2072"/>
      <c r="C27" s="1913" t="s">
        <v>8630</v>
      </c>
      <c r="D27" s="1913"/>
      <c r="E27" s="1913"/>
      <c r="F27" s="1913"/>
      <c r="G27" s="1913"/>
      <c r="H27" s="1913"/>
      <c r="I27" s="2066"/>
      <c r="J27" s="2066"/>
      <c r="K27" s="2066"/>
      <c r="L27" s="2066"/>
      <c r="M27" s="2066"/>
      <c r="N27" s="2066"/>
      <c r="O27" s="2066"/>
      <c r="P27" s="2066"/>
      <c r="Q27" s="2066"/>
      <c r="R27" s="2066"/>
      <c r="S27" s="2066"/>
      <c r="T27" s="2066"/>
      <c r="U27" s="2066"/>
      <c r="V27" s="2066"/>
      <c r="W27" s="2066"/>
      <c r="X27" s="2066"/>
      <c r="Y27" s="2066"/>
      <c r="Z27" s="2066"/>
      <c r="AA27" s="2066"/>
      <c r="AB27" s="2066"/>
      <c r="AC27" s="2066"/>
      <c r="AD27" s="2066"/>
      <c r="AE27" s="2066"/>
      <c r="AF27" s="2066"/>
      <c r="AG27" s="2875"/>
      <c r="AH27" s="2876"/>
      <c r="AI27" s="2876"/>
      <c r="AJ27" s="2877"/>
    </row>
    <row r="28" spans="1:49" ht="13.5" customHeight="1" x14ac:dyDescent="0.4">
      <c r="A28" s="1977"/>
      <c r="B28" s="2072"/>
      <c r="C28" s="1924" t="s">
        <v>8621</v>
      </c>
      <c r="D28" s="1925"/>
      <c r="E28" s="1925"/>
      <c r="F28" s="1925"/>
      <c r="G28" s="1925"/>
      <c r="H28" s="1926"/>
      <c r="I28" s="2026" t="s">
        <v>8904</v>
      </c>
      <c r="J28" s="2047"/>
      <c r="K28" s="2047"/>
      <c r="L28" s="2047"/>
      <c r="M28" s="2047"/>
      <c r="N28" s="2047"/>
      <c r="O28" s="2047"/>
      <c r="P28" s="2047"/>
      <c r="Q28" s="2047"/>
      <c r="R28" s="2047"/>
      <c r="S28" s="2047"/>
      <c r="T28" s="2047"/>
      <c r="U28" s="2047"/>
      <c r="V28" s="2047"/>
      <c r="W28" s="2047"/>
      <c r="X28" s="2048"/>
      <c r="Y28" s="2361" t="s">
        <v>8687</v>
      </c>
      <c r="Z28" s="2362"/>
      <c r="AA28" s="2362"/>
      <c r="AB28" s="2362"/>
      <c r="AC28" s="2362"/>
      <c r="AD28" s="2362"/>
      <c r="AE28" s="2362"/>
      <c r="AF28" s="2362"/>
      <c r="AG28" s="2362"/>
      <c r="AH28" s="2362"/>
      <c r="AI28" s="2362"/>
      <c r="AJ28" s="2585"/>
    </row>
    <row r="29" spans="1:49" ht="13.5" customHeight="1" x14ac:dyDescent="0.4">
      <c r="A29" s="1977"/>
      <c r="B29" s="2072"/>
      <c r="C29" s="2567"/>
      <c r="D29" s="2568"/>
      <c r="E29" s="2568"/>
      <c r="F29" s="2568"/>
      <c r="G29" s="2568"/>
      <c r="H29" s="2569"/>
      <c r="I29" s="1864" t="s">
        <v>8896</v>
      </c>
      <c r="J29" s="1864"/>
      <c r="K29" s="1864"/>
      <c r="L29" s="1864"/>
      <c r="M29" s="1864" t="s">
        <v>8739</v>
      </c>
      <c r="N29" s="1864"/>
      <c r="O29" s="1864"/>
      <c r="P29" s="1864"/>
      <c r="Q29" s="1864" t="s">
        <v>8740</v>
      </c>
      <c r="R29" s="1864"/>
      <c r="S29" s="1864"/>
      <c r="T29" s="1864"/>
      <c r="U29" s="1864" t="s">
        <v>8741</v>
      </c>
      <c r="V29" s="1864"/>
      <c r="W29" s="1864"/>
      <c r="X29" s="1864"/>
      <c r="Y29" s="1864" t="s">
        <v>8896</v>
      </c>
      <c r="Z29" s="1864"/>
      <c r="AA29" s="1864"/>
      <c r="AB29" s="1864"/>
      <c r="AC29" s="2865" t="s">
        <v>9111</v>
      </c>
      <c r="AD29" s="2866"/>
      <c r="AE29" s="2866"/>
      <c r="AF29" s="2867"/>
      <c r="AG29" s="2026" t="s">
        <v>9112</v>
      </c>
      <c r="AH29" s="2047"/>
      <c r="AI29" s="2047"/>
      <c r="AJ29" s="2868"/>
    </row>
    <row r="30" spans="1:49" ht="13.5" customHeight="1" x14ac:dyDescent="0.4">
      <c r="A30" s="1977"/>
      <c r="B30" s="2072"/>
      <c r="C30" s="1927"/>
      <c r="D30" s="1928"/>
      <c r="E30" s="1928"/>
      <c r="F30" s="1928"/>
      <c r="G30" s="1928"/>
      <c r="H30" s="1929"/>
      <c r="I30" s="1864" t="s">
        <v>8624</v>
      </c>
      <c r="J30" s="1864"/>
      <c r="K30" s="1864" t="s">
        <v>8625</v>
      </c>
      <c r="L30" s="1864"/>
      <c r="M30" s="1864" t="s">
        <v>8624</v>
      </c>
      <c r="N30" s="1864"/>
      <c r="O30" s="1864" t="s">
        <v>8625</v>
      </c>
      <c r="P30" s="1864"/>
      <c r="Q30" s="1864" t="s">
        <v>8624</v>
      </c>
      <c r="R30" s="1864"/>
      <c r="S30" s="1864" t="s">
        <v>8625</v>
      </c>
      <c r="T30" s="1864"/>
      <c r="U30" s="1864" t="s">
        <v>8624</v>
      </c>
      <c r="V30" s="1864"/>
      <c r="W30" s="1864" t="s">
        <v>8625</v>
      </c>
      <c r="X30" s="1864"/>
      <c r="Y30" s="1864" t="s">
        <v>8624</v>
      </c>
      <c r="Z30" s="1864"/>
      <c r="AA30" s="1864" t="s">
        <v>8625</v>
      </c>
      <c r="AB30" s="1864"/>
      <c r="AC30" s="1864" t="s">
        <v>8624</v>
      </c>
      <c r="AD30" s="1864"/>
      <c r="AE30" s="1864" t="s">
        <v>8625</v>
      </c>
      <c r="AF30" s="1864"/>
      <c r="AG30" s="1864" t="s">
        <v>8624</v>
      </c>
      <c r="AH30" s="1864"/>
      <c r="AI30" s="1864" t="s">
        <v>8625</v>
      </c>
      <c r="AJ30" s="2566"/>
    </row>
    <row r="31" spans="1:49" ht="13.5" customHeight="1" x14ac:dyDescent="0.4">
      <c r="A31" s="1977"/>
      <c r="B31" s="2072"/>
      <c r="C31" s="1864" t="s">
        <v>8626</v>
      </c>
      <c r="D31" s="1864"/>
      <c r="E31" s="1864"/>
      <c r="F31" s="1864" t="s">
        <v>8627</v>
      </c>
      <c r="G31" s="1864"/>
      <c r="H31" s="1864"/>
      <c r="I31" s="2040"/>
      <c r="J31" s="2040"/>
      <c r="K31" s="2040"/>
      <c r="L31" s="2040"/>
      <c r="M31" s="2040"/>
      <c r="N31" s="2040"/>
      <c r="O31" s="2040"/>
      <c r="P31" s="2040"/>
      <c r="Q31" s="2040"/>
      <c r="R31" s="2040"/>
      <c r="S31" s="2040"/>
      <c r="T31" s="2040"/>
      <c r="U31" s="2040"/>
      <c r="V31" s="2040"/>
      <c r="W31" s="2040"/>
      <c r="X31" s="2040"/>
      <c r="Y31" s="2040"/>
      <c r="Z31" s="2040"/>
      <c r="AA31" s="2040"/>
      <c r="AB31" s="2040"/>
      <c r="AC31" s="2040"/>
      <c r="AD31" s="2040"/>
      <c r="AE31" s="2040"/>
      <c r="AF31" s="2040"/>
      <c r="AG31" s="2040"/>
      <c r="AH31" s="2040"/>
      <c r="AI31" s="2040"/>
      <c r="AJ31" s="2565"/>
    </row>
    <row r="32" spans="1:49" ht="13.5" customHeight="1" x14ac:dyDescent="0.4">
      <c r="A32" s="1977"/>
      <c r="B32" s="2072"/>
      <c r="C32" s="1864"/>
      <c r="D32" s="1864"/>
      <c r="E32" s="1864"/>
      <c r="F32" s="1864" t="s">
        <v>8628</v>
      </c>
      <c r="G32" s="1864"/>
      <c r="H32" s="1864"/>
      <c r="I32" s="2040"/>
      <c r="J32" s="2040"/>
      <c r="K32" s="2040"/>
      <c r="L32" s="2040"/>
      <c r="M32" s="2040"/>
      <c r="N32" s="2040"/>
      <c r="O32" s="2040"/>
      <c r="P32" s="2040"/>
      <c r="Q32" s="2040"/>
      <c r="R32" s="2040"/>
      <c r="S32" s="2040"/>
      <c r="T32" s="2040"/>
      <c r="U32" s="2040"/>
      <c r="V32" s="2040"/>
      <c r="W32" s="2040"/>
      <c r="X32" s="2040"/>
      <c r="Y32" s="2040"/>
      <c r="Z32" s="2040"/>
      <c r="AA32" s="2040"/>
      <c r="AB32" s="2040"/>
      <c r="AC32" s="2040"/>
      <c r="AD32" s="2040"/>
      <c r="AE32" s="2040"/>
      <c r="AF32" s="2040"/>
      <c r="AG32" s="2040"/>
      <c r="AH32" s="2040"/>
      <c r="AI32" s="2040"/>
      <c r="AJ32" s="2565"/>
    </row>
    <row r="33" spans="1:42" ht="13.5" customHeight="1" x14ac:dyDescent="0.4">
      <c r="A33" s="1977"/>
      <c r="B33" s="2072"/>
      <c r="C33" s="1864" t="s">
        <v>8629</v>
      </c>
      <c r="D33" s="1864"/>
      <c r="E33" s="1864"/>
      <c r="F33" s="1864"/>
      <c r="G33" s="1864"/>
      <c r="H33" s="1864"/>
      <c r="I33" s="2040"/>
      <c r="J33" s="2040"/>
      <c r="K33" s="2040"/>
      <c r="L33" s="2040"/>
      <c r="M33" s="2040"/>
      <c r="N33" s="2040"/>
      <c r="O33" s="2040"/>
      <c r="P33" s="2040"/>
      <c r="Q33" s="2040"/>
      <c r="R33" s="2040"/>
      <c r="S33" s="2040"/>
      <c r="T33" s="2040"/>
      <c r="U33" s="2040"/>
      <c r="V33" s="2040"/>
      <c r="W33" s="2040"/>
      <c r="X33" s="2040"/>
      <c r="Y33" s="2040"/>
      <c r="Z33" s="2040"/>
      <c r="AA33" s="2040"/>
      <c r="AB33" s="2040"/>
      <c r="AC33" s="2040"/>
      <c r="AD33" s="2040"/>
      <c r="AE33" s="2040"/>
      <c r="AF33" s="2040"/>
      <c r="AG33" s="2040"/>
      <c r="AH33" s="2040"/>
      <c r="AI33" s="2040"/>
      <c r="AJ33" s="2565"/>
    </row>
    <row r="34" spans="1:42" ht="13.5" customHeight="1" x14ac:dyDescent="0.4">
      <c r="A34" s="1977"/>
      <c r="B34" s="2072"/>
      <c r="C34" s="1913" t="s">
        <v>8630</v>
      </c>
      <c r="D34" s="1913"/>
      <c r="E34" s="1913"/>
      <c r="F34" s="1913"/>
      <c r="G34" s="1913"/>
      <c r="H34" s="1913"/>
      <c r="I34" s="2066"/>
      <c r="J34" s="2066"/>
      <c r="K34" s="2066"/>
      <c r="L34" s="2066"/>
      <c r="M34" s="2066"/>
      <c r="N34" s="2066"/>
      <c r="O34" s="2066"/>
      <c r="P34" s="2066"/>
      <c r="Q34" s="2066"/>
      <c r="R34" s="2066"/>
      <c r="S34" s="2066"/>
      <c r="T34" s="2066"/>
      <c r="U34" s="2066"/>
      <c r="V34" s="2066"/>
      <c r="W34" s="2066"/>
      <c r="X34" s="2066"/>
      <c r="Y34" s="2066"/>
      <c r="Z34" s="2066"/>
      <c r="AA34" s="2066"/>
      <c r="AB34" s="2066"/>
      <c r="AC34" s="2066"/>
      <c r="AD34" s="2066"/>
      <c r="AE34" s="2066"/>
      <c r="AF34" s="2066"/>
      <c r="AG34" s="2066"/>
      <c r="AH34" s="2066"/>
      <c r="AI34" s="2066"/>
      <c r="AJ34" s="2560"/>
    </row>
    <row r="35" spans="1:42" ht="13.5" customHeight="1" x14ac:dyDescent="0.4">
      <c r="A35" s="1977"/>
      <c r="B35" s="2072"/>
      <c r="C35" s="1924" t="s">
        <v>8621</v>
      </c>
      <c r="D35" s="1925"/>
      <c r="E35" s="1925"/>
      <c r="F35" s="1925"/>
      <c r="G35" s="1925"/>
      <c r="H35" s="1926"/>
      <c r="I35" s="2026" t="s">
        <v>9113</v>
      </c>
      <c r="J35" s="2047"/>
      <c r="K35" s="2047"/>
      <c r="L35" s="2047"/>
      <c r="M35" s="2047"/>
      <c r="N35" s="2047"/>
      <c r="O35" s="2047"/>
      <c r="P35" s="2047"/>
      <c r="Q35" s="2047"/>
      <c r="R35" s="2047"/>
      <c r="S35" s="2047"/>
      <c r="T35" s="2048"/>
      <c r="U35" s="2361" t="s">
        <v>8907</v>
      </c>
      <c r="V35" s="2362"/>
      <c r="W35" s="2362"/>
      <c r="X35" s="2363"/>
      <c r="Y35" s="2361" t="s">
        <v>9114</v>
      </c>
      <c r="Z35" s="2362"/>
      <c r="AA35" s="2362"/>
      <c r="AB35" s="2363"/>
      <c r="AC35" s="2573"/>
      <c r="AD35" s="2574"/>
      <c r="AE35" s="2574"/>
      <c r="AF35" s="2863"/>
      <c r="AG35" s="2573"/>
      <c r="AH35" s="2574"/>
      <c r="AI35" s="2574"/>
      <c r="AJ35" s="2575"/>
    </row>
    <row r="36" spans="1:42" ht="13.5" customHeight="1" x14ac:dyDescent="0.4">
      <c r="A36" s="1977"/>
      <c r="B36" s="2072"/>
      <c r="C36" s="2567"/>
      <c r="D36" s="2568"/>
      <c r="E36" s="2568"/>
      <c r="F36" s="2568"/>
      <c r="G36" s="2568"/>
      <c r="H36" s="2569"/>
      <c r="I36" s="2026" t="s">
        <v>8896</v>
      </c>
      <c r="J36" s="2047"/>
      <c r="K36" s="2047"/>
      <c r="L36" s="2048"/>
      <c r="M36" s="2026" t="s">
        <v>9115</v>
      </c>
      <c r="N36" s="2047"/>
      <c r="O36" s="2047"/>
      <c r="P36" s="2048"/>
      <c r="Q36" s="2026" t="s">
        <v>9116</v>
      </c>
      <c r="R36" s="2047"/>
      <c r="S36" s="2047"/>
      <c r="T36" s="2048"/>
      <c r="U36" s="2570"/>
      <c r="V36" s="2571"/>
      <c r="W36" s="2571"/>
      <c r="X36" s="2572"/>
      <c r="Y36" s="2570"/>
      <c r="Z36" s="2571"/>
      <c r="AA36" s="2571"/>
      <c r="AB36" s="2572"/>
      <c r="AC36" s="2576"/>
      <c r="AD36" s="2577"/>
      <c r="AE36" s="2577"/>
      <c r="AF36" s="2864"/>
      <c r="AG36" s="2576"/>
      <c r="AH36" s="2577"/>
      <c r="AI36" s="2577"/>
      <c r="AJ36" s="2578"/>
    </row>
    <row r="37" spans="1:42" ht="13.5" customHeight="1" x14ac:dyDescent="0.4">
      <c r="A37" s="1977"/>
      <c r="B37" s="2072"/>
      <c r="C37" s="1927"/>
      <c r="D37" s="1928"/>
      <c r="E37" s="1928"/>
      <c r="F37" s="1928"/>
      <c r="G37" s="1928"/>
      <c r="H37" s="1929"/>
      <c r="I37" s="1864" t="s">
        <v>8624</v>
      </c>
      <c r="J37" s="1864"/>
      <c r="K37" s="1864" t="s">
        <v>8625</v>
      </c>
      <c r="L37" s="1864"/>
      <c r="M37" s="1864" t="s">
        <v>8624</v>
      </c>
      <c r="N37" s="1864"/>
      <c r="O37" s="1864" t="s">
        <v>8625</v>
      </c>
      <c r="P37" s="1864"/>
      <c r="Q37" s="1864" t="s">
        <v>8624</v>
      </c>
      <c r="R37" s="1864"/>
      <c r="S37" s="1864" t="s">
        <v>8625</v>
      </c>
      <c r="T37" s="1864"/>
      <c r="U37" s="1864" t="s">
        <v>8624</v>
      </c>
      <c r="V37" s="1864"/>
      <c r="W37" s="1864" t="s">
        <v>8625</v>
      </c>
      <c r="X37" s="1864"/>
      <c r="Y37" s="1864" t="s">
        <v>8624</v>
      </c>
      <c r="Z37" s="1864"/>
      <c r="AA37" s="1864" t="s">
        <v>8625</v>
      </c>
      <c r="AB37" s="1864"/>
      <c r="AC37" s="1864" t="s">
        <v>8624</v>
      </c>
      <c r="AD37" s="1864"/>
      <c r="AE37" s="1864" t="s">
        <v>8625</v>
      </c>
      <c r="AF37" s="1864"/>
      <c r="AG37" s="1864" t="s">
        <v>8624</v>
      </c>
      <c r="AH37" s="1864"/>
      <c r="AI37" s="1864" t="s">
        <v>8625</v>
      </c>
      <c r="AJ37" s="2566"/>
    </row>
    <row r="38" spans="1:42" ht="13.5" customHeight="1" x14ac:dyDescent="0.4">
      <c r="A38" s="1977"/>
      <c r="B38" s="2072"/>
      <c r="C38" s="1864" t="s">
        <v>8626</v>
      </c>
      <c r="D38" s="1864"/>
      <c r="E38" s="1864"/>
      <c r="F38" s="1864" t="s">
        <v>8627</v>
      </c>
      <c r="G38" s="1864"/>
      <c r="H38" s="1864"/>
      <c r="I38" s="2040"/>
      <c r="J38" s="2040"/>
      <c r="K38" s="2040"/>
      <c r="L38" s="2040"/>
      <c r="M38" s="2040"/>
      <c r="N38" s="2040"/>
      <c r="O38" s="2040"/>
      <c r="P38" s="2040"/>
      <c r="Q38" s="2040"/>
      <c r="R38" s="2040"/>
      <c r="S38" s="2040"/>
      <c r="T38" s="2040"/>
      <c r="U38" s="2040"/>
      <c r="V38" s="2040"/>
      <c r="W38" s="2040"/>
      <c r="X38" s="2040"/>
      <c r="Y38" s="2040"/>
      <c r="Z38" s="2040"/>
      <c r="AA38" s="2040"/>
      <c r="AB38" s="2040"/>
      <c r="AC38" s="2040"/>
      <c r="AD38" s="2040"/>
      <c r="AE38" s="2040"/>
      <c r="AF38" s="2040"/>
      <c r="AG38" s="2040"/>
      <c r="AH38" s="2040"/>
      <c r="AI38" s="2040"/>
      <c r="AJ38" s="2565"/>
    </row>
    <row r="39" spans="1:42" ht="13.5" customHeight="1" x14ac:dyDescent="0.4">
      <c r="A39" s="1977"/>
      <c r="B39" s="2072"/>
      <c r="C39" s="1864"/>
      <c r="D39" s="1864"/>
      <c r="E39" s="1864"/>
      <c r="F39" s="1864" t="s">
        <v>8628</v>
      </c>
      <c r="G39" s="1864"/>
      <c r="H39" s="1864"/>
      <c r="I39" s="2040"/>
      <c r="J39" s="2040"/>
      <c r="K39" s="2040"/>
      <c r="L39" s="2040"/>
      <c r="M39" s="2040"/>
      <c r="N39" s="2040"/>
      <c r="O39" s="2040"/>
      <c r="P39" s="2040"/>
      <c r="Q39" s="2040"/>
      <c r="R39" s="2040"/>
      <c r="S39" s="2040"/>
      <c r="T39" s="2040"/>
      <c r="U39" s="2040"/>
      <c r="V39" s="2040"/>
      <c r="W39" s="2040"/>
      <c r="X39" s="2040"/>
      <c r="Y39" s="2040"/>
      <c r="Z39" s="2040"/>
      <c r="AA39" s="2040"/>
      <c r="AB39" s="2040"/>
      <c r="AC39" s="2040"/>
      <c r="AD39" s="2040"/>
      <c r="AE39" s="2040"/>
      <c r="AF39" s="2040"/>
      <c r="AG39" s="2040"/>
      <c r="AH39" s="2040"/>
      <c r="AI39" s="2040"/>
      <c r="AJ39" s="2565"/>
    </row>
    <row r="40" spans="1:42" ht="13.5" customHeight="1" x14ac:dyDescent="0.4">
      <c r="A40" s="1977"/>
      <c r="B40" s="2072"/>
      <c r="C40" s="1864" t="s">
        <v>8629</v>
      </c>
      <c r="D40" s="1864"/>
      <c r="E40" s="1864"/>
      <c r="F40" s="1864"/>
      <c r="G40" s="1864"/>
      <c r="H40" s="1864"/>
      <c r="I40" s="2040"/>
      <c r="J40" s="2040"/>
      <c r="K40" s="2040"/>
      <c r="L40" s="2040"/>
      <c r="M40" s="2040"/>
      <c r="N40" s="2040"/>
      <c r="O40" s="2040"/>
      <c r="P40" s="2040"/>
      <c r="Q40" s="2040"/>
      <c r="R40" s="2040"/>
      <c r="S40" s="2040"/>
      <c r="T40" s="2040"/>
      <c r="U40" s="2040"/>
      <c r="V40" s="2040"/>
      <c r="W40" s="2040"/>
      <c r="X40" s="2040"/>
      <c r="Y40" s="2040"/>
      <c r="Z40" s="2040"/>
      <c r="AA40" s="2040"/>
      <c r="AB40" s="2040"/>
      <c r="AC40" s="2040"/>
      <c r="AD40" s="2040"/>
      <c r="AE40" s="2040"/>
      <c r="AF40" s="2040"/>
      <c r="AG40" s="2040"/>
      <c r="AH40" s="2040"/>
      <c r="AI40" s="2040"/>
      <c r="AJ40" s="2565"/>
    </row>
    <row r="41" spans="1:42" ht="13.5" customHeight="1" x14ac:dyDescent="0.4">
      <c r="A41" s="1979"/>
      <c r="B41" s="2321"/>
      <c r="C41" s="1913" t="s">
        <v>8630</v>
      </c>
      <c r="D41" s="1913"/>
      <c r="E41" s="1913"/>
      <c r="F41" s="1913"/>
      <c r="G41" s="1913"/>
      <c r="H41" s="1913"/>
      <c r="I41" s="2066"/>
      <c r="J41" s="2066"/>
      <c r="K41" s="2066"/>
      <c r="L41" s="2066"/>
      <c r="M41" s="2066"/>
      <c r="N41" s="2066"/>
      <c r="O41" s="2066"/>
      <c r="P41" s="2066"/>
      <c r="Q41" s="2066"/>
      <c r="R41" s="2066"/>
      <c r="S41" s="2066"/>
      <c r="T41" s="2066"/>
      <c r="U41" s="2066"/>
      <c r="V41" s="2066"/>
      <c r="W41" s="2066"/>
      <c r="X41" s="2066"/>
      <c r="Y41" s="2066"/>
      <c r="Z41" s="2066"/>
      <c r="AA41" s="2066"/>
      <c r="AB41" s="2066"/>
      <c r="AC41" s="2066"/>
      <c r="AD41" s="2066"/>
      <c r="AE41" s="2066"/>
      <c r="AF41" s="2066"/>
      <c r="AG41" s="2066"/>
      <c r="AH41" s="2066"/>
      <c r="AI41" s="2066"/>
      <c r="AJ41" s="2560"/>
    </row>
    <row r="42" spans="1:42" ht="18" customHeight="1" x14ac:dyDescent="0.4">
      <c r="A42" s="2103" t="s">
        <v>8705</v>
      </c>
      <c r="B42" s="2292"/>
      <c r="C42" s="1860" t="s">
        <v>8641</v>
      </c>
      <c r="D42" s="1860"/>
      <c r="E42" s="1860"/>
      <c r="F42" s="1860"/>
      <c r="G42" s="1860"/>
      <c r="H42" s="1860"/>
      <c r="I42" s="1981" t="s">
        <v>8747</v>
      </c>
      <c r="J42" s="1981"/>
      <c r="K42" s="1981"/>
      <c r="L42" s="1981"/>
      <c r="M42" s="1909"/>
      <c r="N42" s="2860"/>
      <c r="O42" s="2861"/>
      <c r="P42" s="2861"/>
      <c r="Q42" s="2861"/>
      <c r="R42" s="2861"/>
      <c r="S42" s="2861"/>
      <c r="T42" s="2861"/>
      <c r="U42" s="2861"/>
      <c r="V42" s="2861"/>
      <c r="W42" s="2861"/>
      <c r="X42" s="2861"/>
      <c r="Y42" s="2861"/>
      <c r="Z42" s="2861"/>
      <c r="AA42" s="2861"/>
      <c r="AB42" s="2861"/>
      <c r="AC42" s="2861"/>
      <c r="AD42" s="2861"/>
      <c r="AE42" s="2861"/>
      <c r="AF42" s="2861"/>
      <c r="AG42" s="2861"/>
      <c r="AH42" s="2861"/>
      <c r="AI42" s="2861"/>
      <c r="AJ42" s="2862"/>
      <c r="AL42" s="600" t="b">
        <v>0</v>
      </c>
      <c r="AM42" s="600" t="b">
        <v>0</v>
      </c>
      <c r="AN42" s="600" t="b">
        <v>0</v>
      </c>
      <c r="AO42" s="600" t="b">
        <v>0</v>
      </c>
      <c r="AP42" s="600" t="b">
        <v>0</v>
      </c>
    </row>
    <row r="43" spans="1:42" ht="18" customHeight="1" x14ac:dyDescent="0.4">
      <c r="A43" s="2105"/>
      <c r="B43" s="2293"/>
      <c r="C43" s="1860"/>
      <c r="D43" s="1860"/>
      <c r="E43" s="1860"/>
      <c r="F43" s="1860"/>
      <c r="G43" s="1860"/>
      <c r="H43" s="1860"/>
      <c r="I43" s="1864" t="s">
        <v>8748</v>
      </c>
      <c r="J43" s="1864"/>
      <c r="K43" s="1864"/>
      <c r="L43" s="1864"/>
      <c r="M43" s="1864"/>
      <c r="N43" s="1887"/>
      <c r="O43" s="1887"/>
      <c r="P43" s="1887"/>
      <c r="Q43" s="1887"/>
      <c r="R43" s="1887"/>
      <c r="S43" s="1887"/>
      <c r="T43" s="1887"/>
      <c r="U43" s="1887"/>
      <c r="V43" s="1887"/>
      <c r="W43" s="1860" t="s">
        <v>8749</v>
      </c>
      <c r="X43" s="1860"/>
      <c r="Y43" s="1860"/>
      <c r="Z43" s="1860"/>
      <c r="AA43" s="1860"/>
      <c r="AB43" s="1887"/>
      <c r="AC43" s="1887"/>
      <c r="AD43" s="1887"/>
      <c r="AE43" s="1887"/>
      <c r="AF43" s="1887"/>
      <c r="AG43" s="1887"/>
      <c r="AH43" s="1887"/>
      <c r="AI43" s="1887"/>
      <c r="AJ43" s="1888"/>
      <c r="AL43" s="600" t="b">
        <v>0</v>
      </c>
      <c r="AM43" s="600" t="b">
        <v>0</v>
      </c>
      <c r="AN43" s="601"/>
      <c r="AO43" s="601"/>
      <c r="AP43" s="601"/>
    </row>
    <row r="44" spans="1:42" ht="18" customHeight="1" x14ac:dyDescent="0.4">
      <c r="A44" s="2105"/>
      <c r="B44" s="2293"/>
      <c r="C44" s="1859" t="s">
        <v>8645</v>
      </c>
      <c r="D44" s="1860"/>
      <c r="E44" s="1860"/>
      <c r="F44" s="1860"/>
      <c r="G44" s="1860"/>
      <c r="H44" s="1860"/>
      <c r="I44" s="1860" t="s">
        <v>8646</v>
      </c>
      <c r="J44" s="1860"/>
      <c r="K44" s="1860"/>
      <c r="L44" s="1860"/>
      <c r="M44" s="1860"/>
      <c r="N44" s="1860"/>
      <c r="O44" s="1860"/>
      <c r="P44" s="1860"/>
      <c r="Q44" s="1860"/>
      <c r="R44" s="2297">
        <v>2</v>
      </c>
      <c r="S44" s="2298"/>
      <c r="T44" s="2298"/>
      <c r="U44" s="2298"/>
      <c r="V44" s="2298"/>
      <c r="W44" s="2298"/>
      <c r="X44" s="2298"/>
      <c r="Y44" s="2298"/>
      <c r="Z44" s="2298"/>
      <c r="AA44" s="2298"/>
      <c r="AB44" s="2298"/>
      <c r="AC44" s="2298"/>
      <c r="AD44" s="2298"/>
      <c r="AE44" s="2298"/>
      <c r="AF44" s="2298"/>
      <c r="AG44" s="2298"/>
      <c r="AH44" s="2298"/>
      <c r="AI44" s="2298"/>
      <c r="AJ44" s="2299"/>
    </row>
    <row r="45" spans="1:42" ht="13.5" customHeight="1" x14ac:dyDescent="0.4">
      <c r="A45" s="2105"/>
      <c r="B45" s="2293"/>
      <c r="C45" s="1860"/>
      <c r="D45" s="1860"/>
      <c r="E45" s="1860"/>
      <c r="F45" s="1860"/>
      <c r="G45" s="1860"/>
      <c r="H45" s="1860"/>
      <c r="I45" s="1860" t="s">
        <v>8647</v>
      </c>
      <c r="J45" s="1860"/>
      <c r="K45" s="1860"/>
      <c r="L45" s="1860"/>
      <c r="M45" s="1860"/>
      <c r="N45" s="1860"/>
      <c r="O45" s="1860"/>
      <c r="P45" s="1860"/>
      <c r="Q45" s="1860"/>
      <c r="R45" s="1864" t="s">
        <v>8648</v>
      </c>
      <c r="S45" s="1864"/>
      <c r="T45" s="1864"/>
      <c r="U45" s="1864"/>
      <c r="V45" s="1864"/>
      <c r="W45" s="2021"/>
      <c r="X45" s="2021"/>
      <c r="Y45" s="2021"/>
      <c r="Z45" s="2021"/>
      <c r="AA45" s="2021"/>
      <c r="AB45" s="2021"/>
      <c r="AC45" s="2021"/>
      <c r="AD45" s="2021"/>
      <c r="AE45" s="2021"/>
      <c r="AF45" s="2021"/>
      <c r="AG45" s="2021"/>
      <c r="AH45" s="2021"/>
      <c r="AI45" s="2021"/>
      <c r="AJ45" s="2022"/>
    </row>
    <row r="46" spans="1:42" ht="13.5" customHeight="1" x14ac:dyDescent="0.4">
      <c r="A46" s="2105"/>
      <c r="B46" s="2293"/>
      <c r="C46" s="1860"/>
      <c r="D46" s="1860"/>
      <c r="E46" s="1860"/>
      <c r="F46" s="1860"/>
      <c r="G46" s="1860"/>
      <c r="H46" s="1860"/>
      <c r="I46" s="1860"/>
      <c r="J46" s="1860"/>
      <c r="K46" s="1860"/>
      <c r="L46" s="1860"/>
      <c r="M46" s="1860"/>
      <c r="N46" s="1860"/>
      <c r="O46" s="1860"/>
      <c r="P46" s="1860"/>
      <c r="Q46" s="1860"/>
      <c r="R46" s="1864" t="s">
        <v>8649</v>
      </c>
      <c r="S46" s="1864"/>
      <c r="T46" s="1864"/>
      <c r="U46" s="1864"/>
      <c r="V46" s="1864"/>
      <c r="W46" s="2021"/>
      <c r="X46" s="2021"/>
      <c r="Y46" s="2021"/>
      <c r="Z46" s="2021"/>
      <c r="AA46" s="2021"/>
      <c r="AB46" s="2021"/>
      <c r="AC46" s="2021"/>
      <c r="AD46" s="2021"/>
      <c r="AE46" s="2021"/>
      <c r="AF46" s="2021"/>
      <c r="AG46" s="2021"/>
      <c r="AH46" s="2021"/>
      <c r="AI46" s="2021"/>
      <c r="AJ46" s="2022"/>
    </row>
    <row r="47" spans="1:42" ht="13.5" customHeight="1" x14ac:dyDescent="0.4">
      <c r="A47" s="2105"/>
      <c r="B47" s="2293"/>
      <c r="C47" s="1861"/>
      <c r="D47" s="1861"/>
      <c r="E47" s="1861"/>
      <c r="F47" s="1861"/>
      <c r="G47" s="1861"/>
      <c r="H47" s="1861"/>
      <c r="I47" s="1861" t="s">
        <v>8037</v>
      </c>
      <c r="J47" s="1861"/>
      <c r="K47" s="1861"/>
      <c r="L47" s="1861"/>
      <c r="M47" s="1861"/>
      <c r="N47" s="1861"/>
      <c r="O47" s="1861"/>
      <c r="P47" s="1861"/>
      <c r="Q47" s="1861"/>
      <c r="R47" s="1972"/>
      <c r="S47" s="1973"/>
      <c r="T47" s="1973"/>
      <c r="U47" s="1973"/>
      <c r="V47" s="1973"/>
      <c r="W47" s="1973"/>
      <c r="X47" s="1973"/>
      <c r="Y47" s="1973"/>
      <c r="Z47" s="1973"/>
      <c r="AA47" s="1973"/>
      <c r="AB47" s="1973"/>
      <c r="AC47" s="1973"/>
      <c r="AD47" s="1973"/>
      <c r="AE47" s="1973"/>
      <c r="AF47" s="1973"/>
      <c r="AG47" s="1973"/>
      <c r="AH47" s="1973"/>
      <c r="AI47" s="1973"/>
      <c r="AJ47" s="1974"/>
    </row>
    <row r="48" spans="1:42" ht="13.5" customHeight="1" x14ac:dyDescent="0.4">
      <c r="A48" s="2105"/>
      <c r="B48" s="2293"/>
      <c r="C48" s="2300" t="s">
        <v>8759</v>
      </c>
      <c r="D48" s="2292"/>
      <c r="E48" s="1860" t="s">
        <v>8760</v>
      </c>
      <c r="F48" s="1860"/>
      <c r="G48" s="1860"/>
      <c r="H48" s="1860"/>
      <c r="I48" s="2285"/>
      <c r="J48" s="2285"/>
      <c r="K48" s="2285"/>
      <c r="L48" s="2285"/>
      <c r="M48" s="2285"/>
      <c r="N48" s="2285"/>
      <c r="O48" s="2285"/>
      <c r="P48" s="2285"/>
      <c r="Q48" s="2285"/>
      <c r="R48" s="1859" t="s">
        <v>8761</v>
      </c>
      <c r="S48" s="1860"/>
      <c r="T48" s="1860"/>
      <c r="U48" s="1860"/>
      <c r="V48" s="2290"/>
      <c r="W48" s="2290"/>
      <c r="X48" s="2290"/>
      <c r="Y48" s="2290"/>
      <c r="Z48" s="2290"/>
      <c r="AA48" s="2290"/>
      <c r="AB48" s="2290"/>
      <c r="AC48" s="2290"/>
      <c r="AD48" s="2290"/>
      <c r="AE48" s="2290"/>
      <c r="AF48" s="2290"/>
      <c r="AG48" s="2290"/>
      <c r="AH48" s="2290"/>
      <c r="AI48" s="2290"/>
      <c r="AJ48" s="2291"/>
    </row>
    <row r="49" spans="1:49" ht="13.5" customHeight="1" x14ac:dyDescent="0.4">
      <c r="A49" s="2105"/>
      <c r="B49" s="2293"/>
      <c r="C49" s="2301"/>
      <c r="D49" s="2293"/>
      <c r="E49" s="1860"/>
      <c r="F49" s="1860"/>
      <c r="G49" s="1860"/>
      <c r="H49" s="1860"/>
      <c r="I49" s="2285"/>
      <c r="J49" s="2285"/>
      <c r="K49" s="2285"/>
      <c r="L49" s="2285"/>
      <c r="M49" s="2285"/>
      <c r="N49" s="2285"/>
      <c r="O49" s="2285"/>
      <c r="P49" s="2285"/>
      <c r="Q49" s="2285"/>
      <c r="R49" s="1860"/>
      <c r="S49" s="1860"/>
      <c r="T49" s="1860"/>
      <c r="U49" s="1860"/>
      <c r="V49" s="2288"/>
      <c r="W49" s="2288"/>
      <c r="X49" s="2288"/>
      <c r="Y49" s="2288"/>
      <c r="Z49" s="2288"/>
      <c r="AA49" s="2288"/>
      <c r="AB49" s="2288"/>
      <c r="AC49" s="2288"/>
      <c r="AD49" s="2288"/>
      <c r="AE49" s="2288"/>
      <c r="AF49" s="2288"/>
      <c r="AG49" s="2288"/>
      <c r="AH49" s="2288"/>
      <c r="AI49" s="2288"/>
      <c r="AJ49" s="2289"/>
    </row>
    <row r="50" spans="1:49" ht="13.5" customHeight="1" x14ac:dyDescent="0.4">
      <c r="A50" s="2105"/>
      <c r="B50" s="2293"/>
      <c r="C50" s="2301"/>
      <c r="D50" s="2293"/>
      <c r="E50" s="1860" t="s">
        <v>8760</v>
      </c>
      <c r="F50" s="1860"/>
      <c r="G50" s="1860"/>
      <c r="H50" s="1860"/>
      <c r="I50" s="2285"/>
      <c r="J50" s="2285"/>
      <c r="K50" s="2285"/>
      <c r="L50" s="2285"/>
      <c r="M50" s="2285"/>
      <c r="N50" s="2285"/>
      <c r="O50" s="2285"/>
      <c r="P50" s="2285"/>
      <c r="Q50" s="2285"/>
      <c r="R50" s="1859" t="s">
        <v>8761</v>
      </c>
      <c r="S50" s="1860"/>
      <c r="T50" s="1860"/>
      <c r="U50" s="1860"/>
      <c r="V50" s="2290"/>
      <c r="W50" s="2290"/>
      <c r="X50" s="2290"/>
      <c r="Y50" s="2290"/>
      <c r="Z50" s="2290"/>
      <c r="AA50" s="2290"/>
      <c r="AB50" s="2290"/>
      <c r="AC50" s="2290"/>
      <c r="AD50" s="2290"/>
      <c r="AE50" s="2290"/>
      <c r="AF50" s="2290"/>
      <c r="AG50" s="2290"/>
      <c r="AH50" s="2290"/>
      <c r="AI50" s="2290"/>
      <c r="AJ50" s="2291"/>
    </row>
    <row r="51" spans="1:49" ht="13.5" customHeight="1" x14ac:dyDescent="0.4">
      <c r="A51" s="2105"/>
      <c r="B51" s="2293"/>
      <c r="C51" s="2301"/>
      <c r="D51" s="2293"/>
      <c r="E51" s="1860"/>
      <c r="F51" s="1860"/>
      <c r="G51" s="1860"/>
      <c r="H51" s="1860"/>
      <c r="I51" s="2285"/>
      <c r="J51" s="2285"/>
      <c r="K51" s="2285"/>
      <c r="L51" s="2285"/>
      <c r="M51" s="2285"/>
      <c r="N51" s="2285"/>
      <c r="O51" s="2285"/>
      <c r="P51" s="2285"/>
      <c r="Q51" s="2285"/>
      <c r="R51" s="1860"/>
      <c r="S51" s="1860"/>
      <c r="T51" s="1860"/>
      <c r="U51" s="1860"/>
      <c r="V51" s="2288"/>
      <c r="W51" s="2288"/>
      <c r="X51" s="2288"/>
      <c r="Y51" s="2288"/>
      <c r="Z51" s="2288"/>
      <c r="AA51" s="2288"/>
      <c r="AB51" s="2288"/>
      <c r="AC51" s="2288"/>
      <c r="AD51" s="2288"/>
      <c r="AE51" s="2288"/>
      <c r="AF51" s="2288"/>
      <c r="AG51" s="2288"/>
      <c r="AH51" s="2288"/>
      <c r="AI51" s="2288"/>
      <c r="AJ51" s="2289"/>
    </row>
    <row r="52" spans="1:49" ht="13.5" customHeight="1" x14ac:dyDescent="0.4">
      <c r="A52" s="2105"/>
      <c r="B52" s="2293"/>
      <c r="C52" s="2301"/>
      <c r="D52" s="2293"/>
      <c r="E52" s="1860" t="s">
        <v>8760</v>
      </c>
      <c r="F52" s="1860"/>
      <c r="G52" s="1860"/>
      <c r="H52" s="1860"/>
      <c r="I52" s="2285"/>
      <c r="J52" s="2285"/>
      <c r="K52" s="2285"/>
      <c r="L52" s="2285"/>
      <c r="M52" s="2285"/>
      <c r="N52" s="2285"/>
      <c r="O52" s="2285"/>
      <c r="P52" s="2285"/>
      <c r="Q52" s="2285"/>
      <c r="R52" s="1859" t="s">
        <v>8761</v>
      </c>
      <c r="S52" s="1860"/>
      <c r="T52" s="1860"/>
      <c r="U52" s="1860"/>
      <c r="V52" s="2286"/>
      <c r="W52" s="2286"/>
      <c r="X52" s="2286"/>
      <c r="Y52" s="2286"/>
      <c r="Z52" s="2286"/>
      <c r="AA52" s="2286"/>
      <c r="AB52" s="2286"/>
      <c r="AC52" s="2286"/>
      <c r="AD52" s="2286"/>
      <c r="AE52" s="2286"/>
      <c r="AF52" s="2286"/>
      <c r="AG52" s="2286"/>
      <c r="AH52" s="2286"/>
      <c r="AI52" s="2286"/>
      <c r="AJ52" s="2287"/>
    </row>
    <row r="53" spans="1:49" ht="13.5" customHeight="1" x14ac:dyDescent="0.4">
      <c r="A53" s="2105"/>
      <c r="B53" s="2293"/>
      <c r="C53" s="2301"/>
      <c r="D53" s="2293"/>
      <c r="E53" s="1861"/>
      <c r="F53" s="1861"/>
      <c r="G53" s="1861"/>
      <c r="H53" s="1861"/>
      <c r="I53" s="2639"/>
      <c r="J53" s="2639"/>
      <c r="K53" s="2639"/>
      <c r="L53" s="2639"/>
      <c r="M53" s="2639"/>
      <c r="N53" s="2639"/>
      <c r="O53" s="2639"/>
      <c r="P53" s="2639"/>
      <c r="Q53" s="2639"/>
      <c r="R53" s="1861"/>
      <c r="S53" s="1861"/>
      <c r="T53" s="1861"/>
      <c r="U53" s="1861"/>
      <c r="V53" s="2558"/>
      <c r="W53" s="2558"/>
      <c r="X53" s="2558"/>
      <c r="Y53" s="2558"/>
      <c r="Z53" s="2558"/>
      <c r="AA53" s="2558"/>
      <c r="AB53" s="2558"/>
      <c r="AC53" s="2558"/>
      <c r="AD53" s="2558"/>
      <c r="AE53" s="2558"/>
      <c r="AF53" s="2558"/>
      <c r="AG53" s="2558"/>
      <c r="AH53" s="2558"/>
      <c r="AI53" s="2558"/>
      <c r="AJ53" s="2559"/>
    </row>
    <row r="54" spans="1:49" ht="15" customHeight="1" x14ac:dyDescent="0.4">
      <c r="A54" s="2107"/>
      <c r="B54" s="2294"/>
      <c r="C54" s="1403" t="s">
        <v>8977</v>
      </c>
      <c r="D54" s="1403"/>
      <c r="E54" s="1403"/>
      <c r="F54" s="1403"/>
      <c r="G54" s="1403"/>
      <c r="H54" s="1403"/>
      <c r="I54" s="1860" t="s">
        <v>8760</v>
      </c>
      <c r="J54" s="1860"/>
      <c r="K54" s="1860"/>
      <c r="L54" s="2695"/>
      <c r="M54" s="2696"/>
      <c r="N54" s="2696"/>
      <c r="O54" s="2696"/>
      <c r="P54" s="2696"/>
      <c r="Q54" s="2696"/>
      <c r="R54" s="2696"/>
      <c r="S54" s="2696"/>
      <c r="T54" s="2696"/>
      <c r="U54" s="2696"/>
      <c r="V54" s="2696"/>
      <c r="W54" s="2696"/>
      <c r="X54" s="2696"/>
      <c r="Y54" s="2696"/>
      <c r="Z54" s="2696"/>
      <c r="AA54" s="2696"/>
      <c r="AB54" s="2696"/>
      <c r="AC54" s="2696"/>
      <c r="AD54" s="2696"/>
      <c r="AE54" s="2696"/>
      <c r="AF54" s="2696"/>
      <c r="AG54" s="2696"/>
      <c r="AH54" s="2696"/>
      <c r="AI54" s="2696"/>
      <c r="AJ54" s="2697"/>
    </row>
    <row r="55" spans="1:49" ht="25.5" customHeight="1" x14ac:dyDescent="0.4">
      <c r="A55" s="2848" t="s">
        <v>9117</v>
      </c>
      <c r="B55" s="2849"/>
      <c r="C55" s="2849"/>
      <c r="D55" s="2849"/>
      <c r="E55" s="2849"/>
      <c r="F55" s="2849"/>
      <c r="G55" s="2849"/>
      <c r="H55" s="2850"/>
      <c r="I55" s="2112"/>
      <c r="J55" s="2113"/>
      <c r="K55" s="2113"/>
      <c r="L55" s="2113"/>
      <c r="M55" s="2113"/>
      <c r="N55" s="2113"/>
      <c r="O55" s="2113"/>
      <c r="P55" s="2113"/>
      <c r="Q55" s="2113"/>
      <c r="R55" s="2113"/>
      <c r="S55" s="889" t="s">
        <v>9118</v>
      </c>
      <c r="T55" s="2857"/>
      <c r="U55" s="2858"/>
      <c r="V55" s="2858"/>
      <c r="W55" s="2858"/>
      <c r="X55" s="2858"/>
      <c r="Y55" s="2858"/>
      <c r="Z55" s="2858"/>
      <c r="AA55" s="2858"/>
      <c r="AB55" s="2858"/>
      <c r="AC55" s="2858"/>
      <c r="AD55" s="2858"/>
      <c r="AE55" s="2858"/>
      <c r="AF55" s="2858"/>
      <c r="AG55" s="2858"/>
      <c r="AH55" s="2858"/>
      <c r="AI55" s="2858"/>
      <c r="AJ55" s="2859"/>
    </row>
    <row r="56" spans="1:49" ht="21" customHeight="1" x14ac:dyDescent="0.4">
      <c r="A56" s="2848" t="s">
        <v>8843</v>
      </c>
      <c r="B56" s="2849"/>
      <c r="C56" s="2849"/>
      <c r="D56" s="2849"/>
      <c r="E56" s="2849"/>
      <c r="F56" s="2849"/>
      <c r="G56" s="2849"/>
      <c r="H56" s="2850"/>
      <c r="I56" s="890">
        <v>1</v>
      </c>
      <c r="J56" s="891" t="str">
        <f>IF(ISNA(VLOOKUP(I56, 出力変換_施設等の区分_付８_１,4,FALSE)),0, VLOOKUP(I56, 出力変換_施設等の区分_付８_１,4,FALSE)) &amp; ""</f>
        <v>0</v>
      </c>
      <c r="K56" s="864" t="s">
        <v>8870</v>
      </c>
      <c r="L56" s="891" t="str">
        <f>IF(ISNA(VLOOKUP(K56, 取込変換_施設等の区分_付８_１,2,FALSE)),1, VLOOKUP(K56, 取込変換_施設等の区分_付８_１,2,FALSE)) &amp; ""</f>
        <v>1</v>
      </c>
      <c r="M56" s="891"/>
      <c r="N56" s="891"/>
      <c r="O56" s="891"/>
      <c r="P56" s="891"/>
      <c r="Q56" s="889"/>
      <c r="R56" s="892"/>
      <c r="S56" s="893"/>
      <c r="T56" s="2053" t="s">
        <v>8707</v>
      </c>
      <c r="U56" s="2054"/>
      <c r="V56" s="2054"/>
      <c r="W56" s="2054"/>
      <c r="X56" s="2054"/>
      <c r="Y56" s="2851"/>
      <c r="Z56" s="2099">
        <v>2</v>
      </c>
      <c r="AA56" s="2100"/>
      <c r="AB56" s="2100"/>
      <c r="AC56" s="2100"/>
      <c r="AD56" s="2100"/>
      <c r="AE56" s="2100"/>
      <c r="AF56" s="2100"/>
      <c r="AG56" s="2100"/>
      <c r="AH56" s="2100"/>
      <c r="AI56" s="2100"/>
      <c r="AJ56" s="2102"/>
    </row>
    <row r="57" spans="1:49" ht="25.5" customHeight="1" thickBot="1" x14ac:dyDescent="0.45">
      <c r="A57" s="2852" t="s">
        <v>8764</v>
      </c>
      <c r="B57" s="2853"/>
      <c r="C57" s="2853"/>
      <c r="D57" s="2853"/>
      <c r="E57" s="2853"/>
      <c r="F57" s="2853"/>
      <c r="G57" s="2853"/>
      <c r="H57" s="2854"/>
      <c r="I57" s="894">
        <v>1</v>
      </c>
      <c r="J57" s="895" t="str">
        <f>IF(ISNA(VLOOKUP(I57, 出力変換_障害児施設区分_付８_１,4,FALSE)),0, VLOOKUP(I57, 出力変換_障害児施設区分_付８_１,4,FALSE)) &amp; ""</f>
        <v>00</v>
      </c>
      <c r="K57" s="896" t="s">
        <v>8726</v>
      </c>
      <c r="L57" s="895" t="str">
        <f>IF(ISNA(VLOOKUP(K57, 取込変換_障害児施設区分_付８_１,2,FALSE)),1, VLOOKUP(K57, 取込変換_障害児施設区分_付８_１,2,FALSE)) &amp; ""</f>
        <v>1</v>
      </c>
      <c r="M57" s="895"/>
      <c r="N57" s="895"/>
      <c r="O57" s="895"/>
      <c r="P57" s="895"/>
      <c r="Q57" s="897"/>
      <c r="R57" s="898"/>
      <c r="S57" s="899"/>
      <c r="T57" s="2855"/>
      <c r="U57" s="2855"/>
      <c r="V57" s="2855"/>
      <c r="W57" s="2855"/>
      <c r="X57" s="2855"/>
      <c r="Y57" s="2855"/>
      <c r="Z57" s="2855"/>
      <c r="AA57" s="2855"/>
      <c r="AB57" s="2855"/>
      <c r="AC57" s="2855"/>
      <c r="AD57" s="2855"/>
      <c r="AE57" s="2855"/>
      <c r="AF57" s="2855"/>
      <c r="AG57" s="2855"/>
      <c r="AH57" s="2855"/>
      <c r="AI57" s="2855"/>
      <c r="AJ57" s="2856"/>
    </row>
    <row r="58" spans="1:49" s="901" customFormat="1" ht="12" customHeight="1" x14ac:dyDescent="0.4">
      <c r="A58" s="900" t="s">
        <v>7984</v>
      </c>
      <c r="B58" s="900"/>
      <c r="C58" s="900"/>
      <c r="D58" s="900"/>
      <c r="E58" s="900"/>
      <c r="F58" s="900"/>
      <c r="G58" s="900"/>
      <c r="H58" s="900"/>
      <c r="I58" s="900"/>
      <c r="J58" s="900"/>
      <c r="K58" s="900"/>
      <c r="L58" s="900"/>
      <c r="M58" s="900"/>
      <c r="N58" s="598"/>
      <c r="O58" s="598"/>
      <c r="P58" s="598"/>
      <c r="Q58" s="598"/>
      <c r="R58" s="598"/>
      <c r="S58" s="598"/>
      <c r="T58" s="598"/>
      <c r="U58" s="598"/>
      <c r="V58" s="598"/>
      <c r="W58" s="900"/>
      <c r="X58" s="900"/>
      <c r="Y58" s="598"/>
      <c r="Z58" s="598"/>
      <c r="AA58" s="598"/>
      <c r="AB58" s="598"/>
      <c r="AC58" s="598"/>
      <c r="AD58" s="598"/>
      <c r="AE58" s="598"/>
      <c r="AF58" s="839"/>
      <c r="AG58" s="598"/>
      <c r="AH58" s="598"/>
      <c r="AI58" s="598"/>
      <c r="AJ58" s="598"/>
      <c r="AL58" s="902"/>
      <c r="AM58" s="902"/>
      <c r="AN58" s="902"/>
      <c r="AO58" s="902"/>
      <c r="AP58" s="902"/>
      <c r="AQ58" s="902"/>
      <c r="AR58" s="902"/>
      <c r="AS58" s="902"/>
      <c r="AT58" s="902"/>
      <c r="AU58" s="902"/>
      <c r="AV58" s="902"/>
      <c r="AW58" s="902"/>
    </row>
    <row r="59" spans="1:49" s="906" customFormat="1" ht="12" customHeight="1" x14ac:dyDescent="0.4">
      <c r="A59" s="900" t="s">
        <v>8658</v>
      </c>
      <c r="B59" s="900"/>
      <c r="C59" s="900"/>
      <c r="D59" s="900"/>
      <c r="E59" s="900"/>
      <c r="F59" s="900"/>
      <c r="G59" s="900"/>
      <c r="H59" s="900"/>
      <c r="I59" s="900"/>
      <c r="J59" s="900"/>
      <c r="K59" s="900"/>
      <c r="L59" s="900"/>
      <c r="M59" s="900"/>
      <c r="N59" s="903"/>
      <c r="O59" s="903"/>
      <c r="P59" s="903"/>
      <c r="Q59" s="903"/>
      <c r="R59" s="903"/>
      <c r="S59" s="903"/>
      <c r="T59" s="904"/>
      <c r="U59" s="904"/>
      <c r="V59" s="904"/>
      <c r="W59" s="905"/>
      <c r="X59" s="839"/>
      <c r="Y59" s="839"/>
      <c r="Z59" s="839"/>
      <c r="AA59" s="839"/>
      <c r="AB59" s="839"/>
      <c r="AC59" s="839"/>
      <c r="AD59" s="905"/>
      <c r="AE59" s="905"/>
      <c r="AF59" s="905"/>
      <c r="AG59" s="904"/>
      <c r="AH59" s="904"/>
      <c r="AI59" s="904"/>
      <c r="AJ59" s="904"/>
      <c r="AL59" s="907"/>
      <c r="AM59" s="907"/>
      <c r="AN59" s="907"/>
      <c r="AO59" s="907"/>
      <c r="AP59" s="907"/>
      <c r="AQ59" s="907"/>
      <c r="AR59" s="907"/>
      <c r="AS59" s="907"/>
      <c r="AT59" s="907"/>
      <c r="AU59" s="907"/>
      <c r="AV59" s="907"/>
      <c r="AW59" s="907"/>
    </row>
    <row r="60" spans="1:49" s="588" customFormat="1" ht="14.25" customHeight="1" x14ac:dyDescent="0.4">
      <c r="A60" s="900" t="s">
        <v>9119</v>
      </c>
      <c r="B60" s="597"/>
      <c r="C60" s="597"/>
      <c r="D60" s="597"/>
      <c r="E60" s="597"/>
      <c r="F60" s="597"/>
      <c r="G60" s="597"/>
      <c r="H60" s="597"/>
      <c r="I60" s="597"/>
      <c r="J60" s="597"/>
      <c r="K60" s="597"/>
      <c r="L60" s="597"/>
      <c r="M60" s="597"/>
      <c r="N60" s="597"/>
      <c r="O60" s="597"/>
      <c r="P60" s="597"/>
      <c r="Q60" s="597"/>
      <c r="R60" s="597"/>
      <c r="S60" s="597"/>
      <c r="T60" s="597"/>
      <c r="U60" s="597"/>
      <c r="V60" s="597"/>
      <c r="W60" s="598"/>
      <c r="X60" s="597"/>
      <c r="Y60" s="597"/>
      <c r="Z60" s="597"/>
      <c r="AA60" s="597"/>
      <c r="AB60" s="597"/>
      <c r="AC60" s="597"/>
      <c r="AD60" s="597"/>
      <c r="AE60" s="597"/>
      <c r="AF60" s="597"/>
      <c r="AG60" s="597"/>
      <c r="AH60" s="597"/>
      <c r="AI60" s="597"/>
      <c r="AJ60" s="597"/>
      <c r="AL60" s="602"/>
      <c r="AM60" s="602"/>
      <c r="AN60" s="602"/>
      <c r="AO60" s="602"/>
      <c r="AP60" s="602"/>
      <c r="AQ60" s="602"/>
      <c r="AR60" s="602"/>
    </row>
    <row r="61" spans="1:49" s="901" customFormat="1" ht="12" customHeight="1" x14ac:dyDescent="0.4">
      <c r="A61" s="900" t="s">
        <v>9120</v>
      </c>
      <c r="B61" s="900"/>
      <c r="C61" s="900"/>
      <c r="D61" s="900"/>
      <c r="E61" s="900"/>
      <c r="F61" s="900"/>
      <c r="G61" s="900"/>
      <c r="H61" s="900"/>
      <c r="I61" s="900"/>
      <c r="J61" s="900"/>
      <c r="K61" s="900"/>
      <c r="L61" s="900"/>
      <c r="M61" s="900"/>
      <c r="N61" s="900"/>
      <c r="O61" s="900"/>
      <c r="P61" s="900"/>
      <c r="Q61" s="900"/>
      <c r="R61" s="900"/>
      <c r="S61" s="900"/>
      <c r="T61" s="598"/>
      <c r="U61" s="598"/>
      <c r="V61" s="598"/>
      <c r="W61" s="598"/>
      <c r="X61" s="598"/>
      <c r="Y61" s="598"/>
      <c r="Z61" s="598"/>
      <c r="AA61" s="598"/>
      <c r="AB61" s="598"/>
      <c r="AC61" s="598"/>
      <c r="AD61" s="598"/>
      <c r="AE61" s="598"/>
      <c r="AF61" s="598"/>
      <c r="AG61" s="598"/>
      <c r="AH61" s="598"/>
      <c r="AI61" s="598"/>
      <c r="AJ61" s="598"/>
      <c r="AL61" s="902"/>
      <c r="AM61" s="902"/>
      <c r="AN61" s="902"/>
      <c r="AO61" s="902"/>
      <c r="AP61" s="902"/>
      <c r="AQ61" s="902"/>
      <c r="AR61" s="902"/>
      <c r="AS61" s="902"/>
      <c r="AT61" s="902"/>
      <c r="AU61" s="902"/>
      <c r="AV61" s="902"/>
      <c r="AW61" s="902"/>
    </row>
    <row r="62" spans="1:49" s="901" customFormat="1" ht="12" customHeight="1" x14ac:dyDescent="0.4">
      <c r="A62" s="900" t="s">
        <v>9121</v>
      </c>
      <c r="B62" s="900"/>
      <c r="C62" s="900"/>
      <c r="D62" s="900"/>
      <c r="E62" s="900"/>
      <c r="F62" s="900"/>
      <c r="G62" s="900"/>
      <c r="H62" s="900"/>
      <c r="I62" s="900"/>
      <c r="J62" s="900"/>
      <c r="K62" s="900"/>
      <c r="L62" s="900"/>
      <c r="M62" s="900"/>
      <c r="N62" s="900"/>
      <c r="O62" s="900"/>
      <c r="P62" s="900"/>
      <c r="Q62" s="900"/>
      <c r="R62" s="900"/>
      <c r="S62" s="900"/>
      <c r="T62" s="598"/>
      <c r="U62" s="598"/>
      <c r="V62" s="598"/>
      <c r="W62" s="598"/>
      <c r="X62" s="598"/>
      <c r="Y62" s="598"/>
      <c r="Z62" s="598"/>
      <c r="AA62" s="598"/>
      <c r="AB62" s="598"/>
      <c r="AC62" s="598"/>
      <c r="AD62" s="598"/>
      <c r="AE62" s="598"/>
      <c r="AF62" s="598"/>
      <c r="AG62" s="598"/>
      <c r="AH62" s="598"/>
      <c r="AI62" s="598"/>
      <c r="AJ62" s="598"/>
      <c r="AL62" s="902"/>
      <c r="AM62" s="902"/>
      <c r="AN62" s="902"/>
      <c r="AO62" s="902"/>
      <c r="AP62" s="902"/>
      <c r="AQ62" s="902"/>
      <c r="AR62" s="902"/>
      <c r="AS62" s="902"/>
      <c r="AT62" s="902"/>
      <c r="AU62" s="902"/>
      <c r="AV62" s="902"/>
      <c r="AW62" s="902"/>
    </row>
    <row r="63" spans="1:49" s="901" customFormat="1" ht="12" customHeight="1" x14ac:dyDescent="0.4">
      <c r="A63" s="900" t="s">
        <v>9122</v>
      </c>
      <c r="B63" s="900"/>
      <c r="C63" s="900"/>
      <c r="D63" s="900"/>
      <c r="E63" s="900"/>
      <c r="F63" s="900"/>
      <c r="G63" s="900"/>
      <c r="H63" s="900"/>
      <c r="I63" s="900"/>
      <c r="J63" s="900"/>
      <c r="K63" s="900"/>
      <c r="L63" s="900"/>
      <c r="M63" s="900"/>
      <c r="N63" s="900"/>
      <c r="O63" s="900"/>
      <c r="P63" s="900"/>
      <c r="Q63" s="900"/>
      <c r="R63" s="900"/>
      <c r="S63" s="900"/>
      <c r="T63" s="598"/>
      <c r="U63" s="598"/>
      <c r="V63" s="598"/>
      <c r="W63" s="598"/>
      <c r="X63" s="598"/>
      <c r="Y63" s="598"/>
      <c r="Z63" s="598"/>
      <c r="AA63" s="598"/>
      <c r="AB63" s="598"/>
      <c r="AC63" s="598"/>
      <c r="AD63" s="598"/>
      <c r="AE63" s="598"/>
      <c r="AF63" s="598"/>
      <c r="AG63" s="598"/>
      <c r="AH63" s="598"/>
      <c r="AI63" s="598"/>
      <c r="AJ63" s="598"/>
      <c r="AL63" s="902"/>
      <c r="AM63" s="902"/>
      <c r="AN63" s="902"/>
      <c r="AO63" s="902"/>
      <c r="AP63" s="902"/>
      <c r="AQ63" s="902"/>
      <c r="AR63" s="902"/>
      <c r="AS63" s="902"/>
      <c r="AT63" s="902"/>
      <c r="AU63" s="902"/>
      <c r="AV63" s="902"/>
      <c r="AW63" s="902"/>
    </row>
    <row r="64" spans="1:49" s="901" customFormat="1" ht="12" customHeight="1" x14ac:dyDescent="0.4">
      <c r="A64" s="900" t="s">
        <v>9123</v>
      </c>
      <c r="B64" s="900"/>
      <c r="C64" s="900"/>
      <c r="D64" s="900"/>
      <c r="E64" s="900"/>
      <c r="F64" s="900"/>
      <c r="G64" s="900"/>
      <c r="H64" s="900"/>
      <c r="I64" s="900"/>
      <c r="J64" s="900"/>
      <c r="K64" s="900"/>
      <c r="L64" s="900"/>
      <c r="M64" s="900"/>
      <c r="N64" s="900"/>
      <c r="O64" s="900"/>
      <c r="P64" s="900"/>
      <c r="Q64" s="900"/>
      <c r="R64" s="900"/>
      <c r="S64" s="900"/>
      <c r="T64" s="598"/>
      <c r="U64" s="598"/>
      <c r="V64" s="598"/>
      <c r="W64" s="598"/>
      <c r="X64" s="598"/>
      <c r="Y64" s="598"/>
      <c r="Z64" s="598"/>
      <c r="AA64" s="598"/>
      <c r="AB64" s="598"/>
      <c r="AC64" s="598"/>
      <c r="AD64" s="598"/>
      <c r="AE64" s="598"/>
      <c r="AF64" s="598"/>
      <c r="AG64" s="598"/>
      <c r="AH64" s="598"/>
      <c r="AI64" s="598"/>
      <c r="AJ64" s="598"/>
      <c r="AL64" s="902"/>
      <c r="AM64" s="902"/>
      <c r="AN64" s="902"/>
      <c r="AO64" s="902"/>
      <c r="AP64" s="902"/>
      <c r="AQ64" s="902"/>
      <c r="AR64" s="902"/>
      <c r="AS64" s="902"/>
      <c r="AT64" s="902"/>
      <c r="AU64" s="902"/>
      <c r="AV64" s="902"/>
      <c r="AW64" s="902"/>
    </row>
    <row r="65" spans="1:49" s="901" customFormat="1" ht="12" customHeight="1" x14ac:dyDescent="0.4">
      <c r="A65" s="900" t="s">
        <v>9124</v>
      </c>
      <c r="B65" s="900"/>
      <c r="C65" s="900"/>
      <c r="D65" s="900"/>
      <c r="E65" s="900"/>
      <c r="F65" s="900"/>
      <c r="G65" s="900"/>
      <c r="H65" s="900"/>
      <c r="I65" s="900"/>
      <c r="J65" s="900"/>
      <c r="K65" s="900"/>
      <c r="L65" s="900"/>
      <c r="M65" s="900"/>
      <c r="N65" s="900"/>
      <c r="O65" s="900"/>
      <c r="P65" s="900"/>
      <c r="Q65" s="900"/>
      <c r="R65" s="900"/>
      <c r="S65" s="900"/>
      <c r="T65" s="598"/>
      <c r="U65" s="598"/>
      <c r="V65" s="598"/>
      <c r="W65" s="598"/>
      <c r="X65" s="598"/>
      <c r="Y65" s="598"/>
      <c r="Z65" s="598"/>
      <c r="AA65" s="598"/>
      <c r="AB65" s="598"/>
      <c r="AC65" s="598"/>
      <c r="AD65" s="598"/>
      <c r="AE65" s="598"/>
      <c r="AF65" s="598"/>
      <c r="AG65" s="598"/>
      <c r="AH65" s="598"/>
      <c r="AI65" s="598"/>
      <c r="AJ65" s="598"/>
      <c r="AL65" s="902"/>
      <c r="AM65" s="902"/>
      <c r="AN65" s="902"/>
      <c r="AO65" s="902"/>
      <c r="AP65" s="902"/>
      <c r="AQ65" s="902"/>
      <c r="AR65" s="902"/>
      <c r="AS65" s="902"/>
      <c r="AT65" s="902"/>
      <c r="AU65" s="902"/>
      <c r="AV65" s="902"/>
      <c r="AW65" s="902"/>
    </row>
    <row r="66" spans="1:49" s="901" customFormat="1" ht="12" customHeight="1" x14ac:dyDescent="0.4">
      <c r="A66" s="900" t="s">
        <v>9125</v>
      </c>
      <c r="B66" s="900"/>
      <c r="C66" s="900"/>
      <c r="D66" s="900"/>
      <c r="E66" s="900"/>
      <c r="F66" s="900"/>
      <c r="G66" s="900"/>
      <c r="H66" s="900"/>
      <c r="I66" s="900"/>
      <c r="J66" s="900"/>
      <c r="K66" s="900"/>
      <c r="L66" s="900"/>
      <c r="M66" s="900"/>
      <c r="N66" s="900"/>
      <c r="O66" s="900"/>
      <c r="P66" s="900"/>
      <c r="Q66" s="900"/>
      <c r="R66" s="900"/>
      <c r="S66" s="900"/>
      <c r="T66" s="598"/>
      <c r="U66" s="598"/>
      <c r="V66" s="598"/>
      <c r="W66" s="598"/>
      <c r="X66" s="598"/>
      <c r="Y66" s="598"/>
      <c r="Z66" s="598"/>
      <c r="AA66" s="598"/>
      <c r="AB66" s="598"/>
      <c r="AC66" s="598"/>
      <c r="AD66" s="598"/>
      <c r="AE66" s="598"/>
      <c r="AF66" s="598"/>
      <c r="AG66" s="598"/>
      <c r="AH66" s="598"/>
      <c r="AI66" s="598"/>
      <c r="AJ66" s="598"/>
      <c r="AL66" s="902"/>
      <c r="AM66" s="902"/>
      <c r="AN66" s="902"/>
      <c r="AO66" s="902"/>
      <c r="AP66" s="902"/>
      <c r="AQ66" s="902"/>
      <c r="AR66" s="902"/>
      <c r="AS66" s="902"/>
      <c r="AT66" s="902"/>
      <c r="AU66" s="902"/>
      <c r="AV66" s="902"/>
      <c r="AW66" s="902"/>
    </row>
    <row r="67" spans="1:49" s="901" customFormat="1" ht="12" customHeight="1" x14ac:dyDescent="0.4">
      <c r="A67" s="900" t="s">
        <v>9126</v>
      </c>
      <c r="B67" s="900"/>
      <c r="C67" s="900"/>
      <c r="D67" s="900"/>
      <c r="E67" s="900"/>
      <c r="F67" s="900"/>
      <c r="G67" s="900"/>
      <c r="H67" s="900"/>
      <c r="I67" s="900"/>
      <c r="J67" s="900"/>
      <c r="K67" s="900"/>
      <c r="L67" s="900"/>
      <c r="M67" s="900"/>
      <c r="N67" s="900"/>
      <c r="O67" s="900"/>
      <c r="P67" s="900"/>
      <c r="Q67" s="900"/>
      <c r="R67" s="900"/>
      <c r="S67" s="900"/>
      <c r="T67" s="598"/>
      <c r="U67" s="598"/>
      <c r="V67" s="598"/>
      <c r="W67" s="598"/>
      <c r="X67" s="598"/>
      <c r="Y67" s="598"/>
      <c r="Z67" s="598"/>
      <c r="AA67" s="598"/>
      <c r="AB67" s="598"/>
      <c r="AC67" s="598"/>
      <c r="AD67" s="598"/>
      <c r="AE67" s="598"/>
      <c r="AF67" s="598"/>
      <c r="AG67" s="598"/>
      <c r="AH67" s="598"/>
      <c r="AI67" s="598"/>
      <c r="AJ67" s="598"/>
      <c r="AL67" s="902"/>
      <c r="AM67" s="902"/>
      <c r="AN67" s="902"/>
      <c r="AO67" s="902"/>
      <c r="AP67" s="902"/>
      <c r="AQ67" s="902"/>
      <c r="AR67" s="902"/>
      <c r="AS67" s="902"/>
      <c r="AT67" s="902"/>
      <c r="AU67" s="902"/>
      <c r="AV67" s="902"/>
      <c r="AW67" s="902"/>
    </row>
  </sheetData>
  <mergeCells count="316">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I14:AJ14"/>
    <mergeCell ref="A15:I15"/>
    <mergeCell ref="A16:B17"/>
    <mergeCell ref="C16:H16"/>
    <mergeCell ref="I16:N16"/>
    <mergeCell ref="O16:T16"/>
    <mergeCell ref="U16:Z16"/>
    <mergeCell ref="AA16:AJ16"/>
    <mergeCell ref="C17:F17"/>
    <mergeCell ref="G17:H17"/>
    <mergeCell ref="A10:B14"/>
    <mergeCell ref="C10:H10"/>
    <mergeCell ref="I10:AJ10"/>
    <mergeCell ref="C11:H11"/>
    <mergeCell ref="I11:AJ11"/>
    <mergeCell ref="C12:H14"/>
    <mergeCell ref="I12:J12"/>
    <mergeCell ref="K12:P12"/>
    <mergeCell ref="Q12:AJ12"/>
    <mergeCell ref="I13:AJ13"/>
    <mergeCell ref="AA17:AJ17"/>
    <mergeCell ref="I17:L17"/>
    <mergeCell ref="A18:H18"/>
    <mergeCell ref="I18:X18"/>
    <mergeCell ref="Y18:AJ18"/>
    <mergeCell ref="A19:H20"/>
    <mergeCell ref="I19:R20"/>
    <mergeCell ref="S19:X19"/>
    <mergeCell ref="Y19:AJ19"/>
    <mergeCell ref="S20:X20"/>
    <mergeCell ref="Y20:AH20"/>
    <mergeCell ref="M17:N17"/>
    <mergeCell ref="O17:R17"/>
    <mergeCell ref="S17:T17"/>
    <mergeCell ref="U17:X17"/>
    <mergeCell ref="Y17:Z17"/>
    <mergeCell ref="AI20:AJ20"/>
    <mergeCell ref="A21:B41"/>
    <mergeCell ref="C21:H23"/>
    <mergeCell ref="I21:L22"/>
    <mergeCell ref="M21:P22"/>
    <mergeCell ref="Q21:AF21"/>
    <mergeCell ref="AG21:AJ27"/>
    <mergeCell ref="Q22:T22"/>
    <mergeCell ref="U22:X22"/>
    <mergeCell ref="Y22:AB22"/>
    <mergeCell ref="AC22:AF22"/>
    <mergeCell ref="I23:J23"/>
    <mergeCell ref="K23:L23"/>
    <mergeCell ref="M23:N23"/>
    <mergeCell ref="O23:P23"/>
    <mergeCell ref="Q23:R23"/>
    <mergeCell ref="S23:T23"/>
    <mergeCell ref="U23:V23"/>
    <mergeCell ref="W23:X23"/>
    <mergeCell ref="Y23:Z23"/>
    <mergeCell ref="AA23:AB23"/>
    <mergeCell ref="AC23:AD23"/>
    <mergeCell ref="AE23:AF23"/>
    <mergeCell ref="C24:E25"/>
    <mergeCell ref="F24:H24"/>
    <mergeCell ref="I24:J24"/>
    <mergeCell ref="K24:L24"/>
    <mergeCell ref="M24:N24"/>
    <mergeCell ref="O24:P24"/>
    <mergeCell ref="Q24:R24"/>
    <mergeCell ref="AE24:AF24"/>
    <mergeCell ref="F25:H25"/>
    <mergeCell ref="I25:J25"/>
    <mergeCell ref="K25:L25"/>
    <mergeCell ref="M25:N25"/>
    <mergeCell ref="O25:P25"/>
    <mergeCell ref="Q25:R25"/>
    <mergeCell ref="S25:T25"/>
    <mergeCell ref="U25:V25"/>
    <mergeCell ref="W25:X25"/>
    <mergeCell ref="S24:T24"/>
    <mergeCell ref="U24:V24"/>
    <mergeCell ref="W24:X24"/>
    <mergeCell ref="Y24:Z24"/>
    <mergeCell ref="AA24:AB24"/>
    <mergeCell ref="AC24:AD24"/>
    <mergeCell ref="C27:H27"/>
    <mergeCell ref="I27:L27"/>
    <mergeCell ref="M27:P27"/>
    <mergeCell ref="Q27:T27"/>
    <mergeCell ref="U27:X27"/>
    <mergeCell ref="Y27:AB27"/>
    <mergeCell ref="AC27:AF27"/>
    <mergeCell ref="Y25:Z25"/>
    <mergeCell ref="AA25:AB25"/>
    <mergeCell ref="AC25:AD25"/>
    <mergeCell ref="AE25:AF25"/>
    <mergeCell ref="C26:H26"/>
    <mergeCell ref="I26:L26"/>
    <mergeCell ref="M26:P26"/>
    <mergeCell ref="Q26:T26"/>
    <mergeCell ref="U26:X26"/>
    <mergeCell ref="Y26:AB26"/>
    <mergeCell ref="Y28:AJ28"/>
    <mergeCell ref="I29:L29"/>
    <mergeCell ref="M29:P29"/>
    <mergeCell ref="Q29:T29"/>
    <mergeCell ref="U29:X29"/>
    <mergeCell ref="Y29:AB29"/>
    <mergeCell ref="AC29:AF29"/>
    <mergeCell ref="AG29:AJ29"/>
    <mergeCell ref="AC26:AF26"/>
    <mergeCell ref="AG30:AH30"/>
    <mergeCell ref="AI30:AJ30"/>
    <mergeCell ref="C31:E32"/>
    <mergeCell ref="F31:H31"/>
    <mergeCell ref="I31:J31"/>
    <mergeCell ref="K31:L31"/>
    <mergeCell ref="M31:N31"/>
    <mergeCell ref="O31:P31"/>
    <mergeCell ref="Q31:R31"/>
    <mergeCell ref="S31:T31"/>
    <mergeCell ref="U30:V30"/>
    <mergeCell ref="W30:X30"/>
    <mergeCell ref="Y30:Z30"/>
    <mergeCell ref="AA30:AB30"/>
    <mergeCell ref="AC30:AD30"/>
    <mergeCell ref="AE30:AF30"/>
    <mergeCell ref="I30:J30"/>
    <mergeCell ref="K30:L30"/>
    <mergeCell ref="M30:N30"/>
    <mergeCell ref="O30:P30"/>
    <mergeCell ref="Q30:R30"/>
    <mergeCell ref="S30:T30"/>
    <mergeCell ref="C28:H30"/>
    <mergeCell ref="I28:X28"/>
    <mergeCell ref="AG31:AH31"/>
    <mergeCell ref="AI31:AJ31"/>
    <mergeCell ref="F32:H32"/>
    <mergeCell ref="I32:J32"/>
    <mergeCell ref="K32:L32"/>
    <mergeCell ref="M32:N32"/>
    <mergeCell ref="O32:P32"/>
    <mergeCell ref="Q32:R32"/>
    <mergeCell ref="S32:T32"/>
    <mergeCell ref="U32:V32"/>
    <mergeCell ref="U31:V31"/>
    <mergeCell ref="W31:X31"/>
    <mergeCell ref="Y31:Z31"/>
    <mergeCell ref="AA31:AB31"/>
    <mergeCell ref="AC31:AD31"/>
    <mergeCell ref="AE31:AF31"/>
    <mergeCell ref="AI32:AJ32"/>
    <mergeCell ref="C33:H33"/>
    <mergeCell ref="I33:L33"/>
    <mergeCell ref="M33:P33"/>
    <mergeCell ref="Q33:T33"/>
    <mergeCell ref="U33:X33"/>
    <mergeCell ref="Y33:AB33"/>
    <mergeCell ref="AC33:AF33"/>
    <mergeCell ref="AG33:AJ33"/>
    <mergeCell ref="W32:X32"/>
    <mergeCell ref="Y32:Z32"/>
    <mergeCell ref="AA32:AB32"/>
    <mergeCell ref="AC32:AD32"/>
    <mergeCell ref="AE32:AF32"/>
    <mergeCell ref="AG32:AH32"/>
    <mergeCell ref="C34:H34"/>
    <mergeCell ref="I34:L34"/>
    <mergeCell ref="M34:P34"/>
    <mergeCell ref="Q34:T34"/>
    <mergeCell ref="U34:X34"/>
    <mergeCell ref="Y34:AB34"/>
    <mergeCell ref="AC34:AF34"/>
    <mergeCell ref="AG34:AJ34"/>
    <mergeCell ref="I35:T35"/>
    <mergeCell ref="U35:X36"/>
    <mergeCell ref="Y35:AB36"/>
    <mergeCell ref="AC35:AF36"/>
    <mergeCell ref="AG35:AJ36"/>
    <mergeCell ref="I36:L36"/>
    <mergeCell ref="M36:P36"/>
    <mergeCell ref="C35:H37"/>
    <mergeCell ref="AG38:AH38"/>
    <mergeCell ref="AI38:AJ38"/>
    <mergeCell ref="W38:X38"/>
    <mergeCell ref="Y38:Z38"/>
    <mergeCell ref="AA38:AB38"/>
    <mergeCell ref="AC38:AD38"/>
    <mergeCell ref="AE38:AF38"/>
    <mergeCell ref="AG37:AH37"/>
    <mergeCell ref="AI37:AJ37"/>
    <mergeCell ref="W37:X37"/>
    <mergeCell ref="Y37:Z37"/>
    <mergeCell ref="AA37:AB37"/>
    <mergeCell ref="AC37:AD37"/>
    <mergeCell ref="AE37:AF37"/>
    <mergeCell ref="I39:J39"/>
    <mergeCell ref="K39:L39"/>
    <mergeCell ref="M39:N39"/>
    <mergeCell ref="O39:P39"/>
    <mergeCell ref="Q39:R39"/>
    <mergeCell ref="S39:T39"/>
    <mergeCell ref="U39:V39"/>
    <mergeCell ref="U38:V38"/>
    <mergeCell ref="Q36:T36"/>
    <mergeCell ref="I37:J37"/>
    <mergeCell ref="K37:L37"/>
    <mergeCell ref="M37:N37"/>
    <mergeCell ref="O37:P37"/>
    <mergeCell ref="Q37:R37"/>
    <mergeCell ref="S37:T37"/>
    <mergeCell ref="U37:V37"/>
    <mergeCell ref="AI39:AJ39"/>
    <mergeCell ref="F38:H38"/>
    <mergeCell ref="I38:J38"/>
    <mergeCell ref="K38:L38"/>
    <mergeCell ref="M38:N38"/>
    <mergeCell ref="O38:P38"/>
    <mergeCell ref="Q38:R38"/>
    <mergeCell ref="S38:T38"/>
    <mergeCell ref="C40:H40"/>
    <mergeCell ref="I40:L40"/>
    <mergeCell ref="M40:P40"/>
    <mergeCell ref="Q40:T40"/>
    <mergeCell ref="U40:X40"/>
    <mergeCell ref="Y40:AB40"/>
    <mergeCell ref="AC40:AF40"/>
    <mergeCell ref="AG40:AJ40"/>
    <mergeCell ref="W39:X39"/>
    <mergeCell ref="Y39:Z39"/>
    <mergeCell ref="AA39:AB39"/>
    <mergeCell ref="AC39:AD39"/>
    <mergeCell ref="AE39:AF39"/>
    <mergeCell ref="AG39:AH39"/>
    <mergeCell ref="C38:E39"/>
    <mergeCell ref="F39:H39"/>
    <mergeCell ref="AC41:AF41"/>
    <mergeCell ref="AG41:AJ41"/>
    <mergeCell ref="A42:B54"/>
    <mergeCell ref="C42:H43"/>
    <mergeCell ref="I42:M42"/>
    <mergeCell ref="N42:AJ42"/>
    <mergeCell ref="I43:M43"/>
    <mergeCell ref="N43:V43"/>
    <mergeCell ref="W43:AA43"/>
    <mergeCell ref="AB43:AJ43"/>
    <mergeCell ref="C41:H41"/>
    <mergeCell ref="I41:L41"/>
    <mergeCell ref="M41:P41"/>
    <mergeCell ref="Q41:T41"/>
    <mergeCell ref="U41:X41"/>
    <mergeCell ref="Y41:AB41"/>
    <mergeCell ref="C48:D53"/>
    <mergeCell ref="E48:H49"/>
    <mergeCell ref="I48:Q49"/>
    <mergeCell ref="R48:U49"/>
    <mergeCell ref="V48:Z48"/>
    <mergeCell ref="AA48:AE48"/>
    <mergeCell ref="V51:Z51"/>
    <mergeCell ref="AA51:AE51"/>
    <mergeCell ref="C44:H47"/>
    <mergeCell ref="I44:Q44"/>
    <mergeCell ref="R44:AJ44"/>
    <mergeCell ref="I45:Q46"/>
    <mergeCell ref="R45:V45"/>
    <mergeCell ref="W45:AJ45"/>
    <mergeCell ref="R46:V46"/>
    <mergeCell ref="W46:AJ46"/>
    <mergeCell ref="I47:Q47"/>
    <mergeCell ref="R47:AJ47"/>
    <mergeCell ref="AF48:AJ48"/>
    <mergeCell ref="V49:Z49"/>
    <mergeCell ref="AA49:AE49"/>
    <mergeCell ref="AF49:AJ49"/>
    <mergeCell ref="E50:H51"/>
    <mergeCell ref="I50:Q51"/>
    <mergeCell ref="R50:U51"/>
    <mergeCell ref="V50:Z50"/>
    <mergeCell ref="AA50:AE50"/>
    <mergeCell ref="AF50:AJ50"/>
    <mergeCell ref="AF51:AJ51"/>
    <mergeCell ref="E52:H53"/>
    <mergeCell ref="I52:Q53"/>
    <mergeCell ref="R52:U53"/>
    <mergeCell ref="V52:Z52"/>
    <mergeCell ref="AA52:AE52"/>
    <mergeCell ref="AF52:AJ52"/>
    <mergeCell ref="V53:Z53"/>
    <mergeCell ref="AA53:AE53"/>
    <mergeCell ref="AF53:AJ53"/>
    <mergeCell ref="A56:H56"/>
    <mergeCell ref="T56:Y56"/>
    <mergeCell ref="Z56:AJ56"/>
    <mergeCell ref="A57:H57"/>
    <mergeCell ref="T57:AJ57"/>
    <mergeCell ref="C54:H54"/>
    <mergeCell ref="I54:K54"/>
    <mergeCell ref="L54:AJ54"/>
    <mergeCell ref="A55:H55"/>
    <mergeCell ref="I55:R55"/>
    <mergeCell ref="T55:AJ55"/>
  </mergeCells>
  <phoneticPr fontId="1"/>
  <dataValidations count="4">
    <dataValidation imeMode="halfKatakana" allowBlank="1" showInputMessage="1" showErrorMessage="1" sqref="I10:AJ10"/>
    <dataValidation type="decimal" imeMode="off" allowBlank="1" showInputMessage="1" showErrorMessage="1" sqref="I26:AF27 I33:AJ34 I40:AJ41">
      <formula1>0</formula1>
      <formula2>999.9</formula2>
    </dataValidation>
    <dataValidation type="whole" imeMode="off" allowBlank="1" showInputMessage="1" showErrorMessage="1" sqref="C17:F17 I17:L17 O17:R17 U17:X17 I18:X18 Y20:AH20 I31:AJ32 I38:AJ39 I24:AF25">
      <formula1>0</formula1>
      <formula2>99999</formula2>
    </dataValidation>
    <dataValidation imeMode="off" allowBlank="1" showInputMessage="1" showErrorMessage="1" sqref="K6:P6 M9:V9 K12:P12 I4:AJ4 AA9:AJ9"/>
  </dataValidations>
  <printOptions horizontalCentered="1" verticalCentered="1"/>
  <pageMargins left="0.59055118110236227" right="0.59055118110236227" top="0.19685039370078741" bottom="0.39370078740157483" header="0" footer="0.19685039370078741"/>
  <pageSetup paperSize="9" scale="92" orientation="portrait" r:id="rId1"/>
  <headerFooter alignWithMargins="0"/>
  <rowBreaks count="1" manualBreakCount="1">
    <brk id="67"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Group Box 1">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6386" r:id="rId5" name="Option Button 2">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6387" r:id="rId6" name="Option Button 3">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6388" r:id="rId7" name="Group Box 4">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6389" r:id="rId8" name="Option Button 5">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6390" r:id="rId9" name="Option Button 6">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6391" r:id="rId10" name="Group Box 7">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6392" r:id="rId11" name="Option Button 8">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6393" r:id="rId12" name="Option Button 9">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6394" r:id="rId13" name="Group Box 10">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6395" r:id="rId14" name="Check Box 11">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6396" r:id="rId15" name="Check Box 12">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6397" r:id="rId16" name="Check Box 13">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6398" r:id="rId17" name="Check Box 14">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6399" r:id="rId18" name="Check Box 15">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6400" r:id="rId19" name="Group Box 16">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6401" r:id="rId20" name="Group Box 17">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6402" r:id="rId21" name="Check Box 18">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6403" r:id="rId22" name="Check Box 19">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6404" r:id="rId23" name="Drop Down 20">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6405" r:id="rId24" name="Drop Down 21">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6406" r:id="rId25" name="Group Box 22">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6407" r:id="rId26" name="Option Button 23">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6408" r:id="rId27" name="Option Button 24">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x14ac:dyDescent="0.4"/>
  <cols>
    <col min="1" max="37" width="2.5" style="585" customWidth="1"/>
    <col min="38" max="47" width="2.5" style="599" customWidth="1"/>
    <col min="48" max="16384" width="2.5" style="585"/>
  </cols>
  <sheetData>
    <row r="1" spans="1:47" ht="13.5" customHeight="1" x14ac:dyDescent="0.4">
      <c r="A1" s="580" t="s">
        <v>9127</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7"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1968" t="s">
        <v>7933</v>
      </c>
      <c r="AF2" s="1969"/>
      <c r="AG2" s="1969"/>
      <c r="AH2" s="1969"/>
      <c r="AI2" s="1969"/>
      <c r="AJ2" s="1970"/>
    </row>
    <row r="3" spans="1:47" ht="13.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21"/>
      <c r="AF3" s="621"/>
      <c r="AG3" s="621"/>
      <c r="AH3" s="621"/>
      <c r="AI3" s="675"/>
      <c r="AJ3" s="675"/>
    </row>
    <row r="4" spans="1:47" ht="13.5" customHeight="1" x14ac:dyDescent="0.4">
      <c r="A4" s="2003" t="s">
        <v>9103</v>
      </c>
      <c r="B4" s="2004"/>
      <c r="C4" s="2005" t="s">
        <v>9070</v>
      </c>
      <c r="D4" s="2005"/>
      <c r="E4" s="2005"/>
      <c r="F4" s="2005"/>
      <c r="G4" s="2005"/>
      <c r="H4" s="2005"/>
      <c r="I4" s="2957" t="str">
        <f>IF(付表８その１!I4&lt;&gt;"",付表８その１!I4,"")</f>
        <v/>
      </c>
      <c r="J4" s="2958"/>
      <c r="K4" s="2958"/>
      <c r="L4" s="2958"/>
      <c r="M4" s="2958"/>
      <c r="N4" s="2958"/>
      <c r="O4" s="2958"/>
      <c r="P4" s="2958"/>
      <c r="Q4" s="2958"/>
      <c r="R4" s="2958"/>
      <c r="S4" s="2958"/>
      <c r="T4" s="2958"/>
      <c r="U4" s="2958"/>
      <c r="V4" s="2958"/>
      <c r="W4" s="2958"/>
      <c r="X4" s="2958"/>
      <c r="Y4" s="2958"/>
      <c r="Z4" s="2958"/>
      <c r="AA4" s="2958"/>
      <c r="AB4" s="2958"/>
      <c r="AC4" s="2958"/>
      <c r="AD4" s="2958"/>
      <c r="AE4" s="2958"/>
      <c r="AF4" s="2958"/>
      <c r="AG4" s="2958"/>
      <c r="AH4" s="2958"/>
      <c r="AI4" s="2958"/>
      <c r="AJ4" s="2959"/>
    </row>
    <row r="5" spans="1:47" ht="13.5" customHeight="1" x14ac:dyDescent="0.4">
      <c r="A5" s="1922"/>
      <c r="B5" s="1923"/>
      <c r="C5" s="1952" t="s">
        <v>8602</v>
      </c>
      <c r="D5" s="1952"/>
      <c r="E5" s="1952"/>
      <c r="F5" s="1952"/>
      <c r="G5" s="1952"/>
      <c r="H5" s="1952"/>
      <c r="I5" s="2960" t="str">
        <f>IF(付表８その１!I5&lt;&gt;"",付表８その１!I5,"")</f>
        <v/>
      </c>
      <c r="J5" s="2961"/>
      <c r="K5" s="2961"/>
      <c r="L5" s="2961"/>
      <c r="M5" s="2961"/>
      <c r="N5" s="2961"/>
      <c r="O5" s="2961"/>
      <c r="P5" s="2961"/>
      <c r="Q5" s="2961"/>
      <c r="R5" s="2961"/>
      <c r="S5" s="2961"/>
      <c r="T5" s="2961"/>
      <c r="U5" s="2961"/>
      <c r="V5" s="2961"/>
      <c r="W5" s="2961"/>
      <c r="X5" s="2961"/>
      <c r="Y5" s="2961"/>
      <c r="Z5" s="2961"/>
      <c r="AA5" s="2961"/>
      <c r="AB5" s="2961"/>
      <c r="AC5" s="2961"/>
      <c r="AD5" s="2961"/>
      <c r="AE5" s="2961"/>
      <c r="AF5" s="2961"/>
      <c r="AG5" s="2961"/>
      <c r="AH5" s="2961"/>
      <c r="AI5" s="2961"/>
      <c r="AJ5" s="2962"/>
    </row>
    <row r="6" spans="1:47" ht="13.5" customHeight="1" x14ac:dyDescent="0.4">
      <c r="A6" s="1922"/>
      <c r="B6" s="1923"/>
      <c r="C6" s="1860" t="s">
        <v>8603</v>
      </c>
      <c r="D6" s="1860"/>
      <c r="E6" s="1860"/>
      <c r="F6" s="1860"/>
      <c r="G6" s="1860"/>
      <c r="H6" s="1860"/>
      <c r="I6" s="1956" t="s">
        <v>9078</v>
      </c>
      <c r="J6" s="1957"/>
      <c r="K6" s="2012" t="str">
        <f>IF(付表８その１!K6&lt;&gt;"",付表８その１!K6,"")</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47" ht="13.5" customHeight="1" x14ac:dyDescent="0.4">
      <c r="A7" s="1922"/>
      <c r="B7" s="1923"/>
      <c r="C7" s="1860"/>
      <c r="D7" s="1860"/>
      <c r="E7" s="1860"/>
      <c r="F7" s="1860"/>
      <c r="G7" s="1860"/>
      <c r="H7" s="1860"/>
      <c r="I7" s="2133" t="str">
        <f>IF(付表８その１!I7&lt;&gt;"",付表８その１!I7,"")</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row>
    <row r="8" spans="1:47" ht="13.5" customHeight="1" x14ac:dyDescent="0.4">
      <c r="A8" s="1922"/>
      <c r="B8" s="1923"/>
      <c r="C8" s="1860"/>
      <c r="D8" s="1860"/>
      <c r="E8" s="1860"/>
      <c r="F8" s="1860"/>
      <c r="G8" s="1860"/>
      <c r="H8" s="1860"/>
      <c r="I8" s="2338" t="str">
        <f>IF(付表８その１!I8&lt;&gt;"",付表８その１!I8,"")</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row>
    <row r="9" spans="1:47" ht="13.5" customHeight="1" x14ac:dyDescent="0.4">
      <c r="A9" s="1922"/>
      <c r="B9" s="1923"/>
      <c r="C9" s="1860" t="s">
        <v>8606</v>
      </c>
      <c r="D9" s="1860"/>
      <c r="E9" s="1860"/>
      <c r="F9" s="1860"/>
      <c r="G9" s="1860"/>
      <c r="H9" s="1860"/>
      <c r="I9" s="1860" t="s">
        <v>7955</v>
      </c>
      <c r="J9" s="1860"/>
      <c r="K9" s="1860"/>
      <c r="L9" s="1860"/>
      <c r="M9" s="2953" t="str">
        <f>IF(付表８その１!M9&lt;&gt;"",付表８その１!M9,"")</f>
        <v/>
      </c>
      <c r="N9" s="2953"/>
      <c r="O9" s="2953"/>
      <c r="P9" s="2953"/>
      <c r="Q9" s="2953"/>
      <c r="R9" s="2953"/>
      <c r="S9" s="2953"/>
      <c r="T9" s="2953"/>
      <c r="U9" s="2953"/>
      <c r="V9" s="2953"/>
      <c r="W9" s="1860" t="s">
        <v>8607</v>
      </c>
      <c r="X9" s="1860"/>
      <c r="Y9" s="1860"/>
      <c r="Z9" s="1860"/>
      <c r="AA9" s="2954" t="str">
        <f>IF(付表８その１!AA9&lt;&gt;"",付表８その１!AA9,"")</f>
        <v/>
      </c>
      <c r="AB9" s="2955"/>
      <c r="AC9" s="2955"/>
      <c r="AD9" s="2955"/>
      <c r="AE9" s="2955"/>
      <c r="AF9" s="2955"/>
      <c r="AG9" s="2955"/>
      <c r="AH9" s="2955"/>
      <c r="AI9" s="2955"/>
      <c r="AJ9" s="2956"/>
    </row>
    <row r="10" spans="1:47" ht="13.5" customHeight="1" x14ac:dyDescent="0.4">
      <c r="A10" s="1975" t="s">
        <v>8609</v>
      </c>
      <c r="B10" s="1976"/>
      <c r="C10" s="1861" t="s">
        <v>9070</v>
      </c>
      <c r="D10" s="1861"/>
      <c r="E10" s="1861"/>
      <c r="F10" s="1861"/>
      <c r="G10" s="1861"/>
      <c r="H10" s="1861"/>
      <c r="I10" s="2942" t="str">
        <f>IF(付表８その１!I10&lt;&gt;"",付表８その１!I10,"")</f>
        <v/>
      </c>
      <c r="J10" s="2943"/>
      <c r="K10" s="2943"/>
      <c r="L10" s="2943"/>
      <c r="M10" s="2943"/>
      <c r="N10" s="2943"/>
      <c r="O10" s="2943"/>
      <c r="P10" s="2943"/>
      <c r="Q10" s="2943"/>
      <c r="R10" s="2943"/>
      <c r="S10" s="2943"/>
      <c r="T10" s="2943"/>
      <c r="U10" s="2943"/>
      <c r="V10" s="2943"/>
      <c r="W10" s="2943"/>
      <c r="X10" s="2943"/>
      <c r="Y10" s="2943"/>
      <c r="Z10" s="2943"/>
      <c r="AA10" s="2943"/>
      <c r="AB10" s="2943"/>
      <c r="AC10" s="2943"/>
      <c r="AD10" s="2943"/>
      <c r="AE10" s="2943"/>
      <c r="AF10" s="2943"/>
      <c r="AG10" s="2943"/>
      <c r="AH10" s="2943"/>
      <c r="AI10" s="2943"/>
      <c r="AJ10" s="2944"/>
    </row>
    <row r="11" spans="1:47" ht="13.5" customHeight="1" x14ac:dyDescent="0.4">
      <c r="A11" s="1977"/>
      <c r="B11" s="1978"/>
      <c r="C11" s="1952" t="s">
        <v>8611</v>
      </c>
      <c r="D11" s="1952"/>
      <c r="E11" s="1952"/>
      <c r="F11" s="1952"/>
      <c r="G11" s="1952"/>
      <c r="H11" s="1952"/>
      <c r="I11" s="2945" t="str">
        <f>IF(付表８その１!I11&lt;&gt;"",付表８その１!I11,"")</f>
        <v/>
      </c>
      <c r="J11" s="2946"/>
      <c r="K11" s="2946"/>
      <c r="L11" s="2946"/>
      <c r="M11" s="2946"/>
      <c r="N11" s="2946"/>
      <c r="O11" s="2946"/>
      <c r="P11" s="2946"/>
      <c r="Q11" s="2946"/>
      <c r="R11" s="2946"/>
      <c r="S11" s="2946"/>
      <c r="T11" s="2946"/>
      <c r="U11" s="2946"/>
      <c r="V11" s="2946"/>
      <c r="W11" s="2946"/>
      <c r="X11" s="2946"/>
      <c r="Y11" s="2946"/>
      <c r="Z11" s="2946"/>
      <c r="AA11" s="2946"/>
      <c r="AB11" s="2946"/>
      <c r="AC11" s="2946"/>
      <c r="AD11" s="2946"/>
      <c r="AE11" s="2946"/>
      <c r="AF11" s="2946"/>
      <c r="AG11" s="2946"/>
      <c r="AH11" s="2946"/>
      <c r="AI11" s="2946"/>
      <c r="AJ11" s="2947"/>
    </row>
    <row r="12" spans="1:47" ht="13.5" customHeight="1" x14ac:dyDescent="0.4">
      <c r="A12" s="1977"/>
      <c r="B12" s="1978"/>
      <c r="C12" s="1860" t="s">
        <v>8612</v>
      </c>
      <c r="D12" s="1860"/>
      <c r="E12" s="1860"/>
      <c r="F12" s="1860"/>
      <c r="G12" s="1860"/>
      <c r="H12" s="1860"/>
      <c r="I12" s="1956" t="s">
        <v>9078</v>
      </c>
      <c r="J12" s="1957"/>
      <c r="K12" s="2948" t="str">
        <f>IF(付表８その１!K12&lt;&gt;"",付表８その１!K12,"")</f>
        <v/>
      </c>
      <c r="L12" s="2948"/>
      <c r="M12" s="2948"/>
      <c r="N12" s="2948"/>
      <c r="O12" s="2948"/>
      <c r="P12" s="2949"/>
      <c r="Q12" s="1499" t="s">
        <v>8605</v>
      </c>
      <c r="R12" s="1500"/>
      <c r="S12" s="1500"/>
      <c r="T12" s="1500"/>
      <c r="U12" s="1500"/>
      <c r="V12" s="1500"/>
      <c r="W12" s="1500"/>
      <c r="X12" s="1500"/>
      <c r="Y12" s="1500"/>
      <c r="Z12" s="1500"/>
      <c r="AA12" s="1500"/>
      <c r="AB12" s="1500"/>
      <c r="AC12" s="1500"/>
      <c r="AD12" s="1500"/>
      <c r="AE12" s="1500"/>
      <c r="AF12" s="1500"/>
      <c r="AG12" s="1500"/>
      <c r="AH12" s="1500"/>
      <c r="AI12" s="1500"/>
      <c r="AJ12" s="1501"/>
    </row>
    <row r="13" spans="1:47" ht="13.5" customHeight="1" x14ac:dyDescent="0.4">
      <c r="A13" s="1977"/>
      <c r="B13" s="1978"/>
      <c r="C13" s="1860"/>
      <c r="D13" s="1860"/>
      <c r="E13" s="1860"/>
      <c r="F13" s="1860"/>
      <c r="G13" s="1860"/>
      <c r="H13" s="1860"/>
      <c r="I13" s="2950" t="str">
        <f>IF(付表８その１!I13&lt;&gt;"",付表８その１!I13,"")</f>
        <v/>
      </c>
      <c r="J13" s="2951"/>
      <c r="K13" s="2951"/>
      <c r="L13" s="2951"/>
      <c r="M13" s="2951"/>
      <c r="N13" s="2951"/>
      <c r="O13" s="2951"/>
      <c r="P13" s="2951"/>
      <c r="Q13" s="2951"/>
      <c r="R13" s="2951"/>
      <c r="S13" s="2951"/>
      <c r="T13" s="2951"/>
      <c r="U13" s="2951"/>
      <c r="V13" s="2951"/>
      <c r="W13" s="2951"/>
      <c r="X13" s="2951"/>
      <c r="Y13" s="2951"/>
      <c r="Z13" s="2951"/>
      <c r="AA13" s="2951"/>
      <c r="AB13" s="2951"/>
      <c r="AC13" s="2951"/>
      <c r="AD13" s="2951"/>
      <c r="AE13" s="2951"/>
      <c r="AF13" s="2951"/>
      <c r="AG13" s="2951"/>
      <c r="AH13" s="2951"/>
      <c r="AI13" s="2951"/>
      <c r="AJ13" s="2952"/>
    </row>
    <row r="14" spans="1:47" ht="13.5" customHeight="1" x14ac:dyDescent="0.4">
      <c r="A14" s="1977"/>
      <c r="B14" s="1978"/>
      <c r="C14" s="1860"/>
      <c r="D14" s="1860"/>
      <c r="E14" s="1860"/>
      <c r="F14" s="1860"/>
      <c r="G14" s="1860"/>
      <c r="H14" s="1860"/>
      <c r="I14" s="2939" t="str">
        <f>IF(付表８その１!I14&lt;&gt;"",付表８その１!I14,"")</f>
        <v/>
      </c>
      <c r="J14" s="2939"/>
      <c r="K14" s="2939"/>
      <c r="L14" s="2939"/>
      <c r="M14" s="2939"/>
      <c r="N14" s="2939"/>
      <c r="O14" s="2939"/>
      <c r="P14" s="2939"/>
      <c r="Q14" s="2939"/>
      <c r="R14" s="2939"/>
      <c r="S14" s="2939"/>
      <c r="T14" s="2939"/>
      <c r="U14" s="2939"/>
      <c r="V14" s="2939"/>
      <c r="W14" s="2939"/>
      <c r="X14" s="2939"/>
      <c r="Y14" s="2939"/>
      <c r="Z14" s="2939"/>
      <c r="AA14" s="2939"/>
      <c r="AB14" s="2939"/>
      <c r="AC14" s="2939"/>
      <c r="AD14" s="2939"/>
      <c r="AE14" s="2939"/>
      <c r="AF14" s="2939"/>
      <c r="AG14" s="2939"/>
      <c r="AH14" s="2939"/>
      <c r="AI14" s="2939"/>
      <c r="AJ14" s="2940"/>
    </row>
    <row r="15" spans="1:47" ht="13.5" customHeight="1" x14ac:dyDescent="0.4">
      <c r="A15" s="2941" t="s">
        <v>9128</v>
      </c>
      <c r="B15" s="2362"/>
      <c r="C15" s="2362"/>
      <c r="D15" s="2362"/>
      <c r="E15" s="2362"/>
      <c r="F15" s="2362"/>
      <c r="G15" s="2362"/>
      <c r="H15" s="2363"/>
      <c r="I15" s="2361" t="s">
        <v>8001</v>
      </c>
      <c r="J15" s="2362"/>
      <c r="K15" s="2362"/>
      <c r="L15" s="2362"/>
      <c r="M15" s="2362"/>
      <c r="N15" s="2362"/>
      <c r="O15" s="2362"/>
      <c r="P15" s="2362"/>
      <c r="Q15" s="2362"/>
      <c r="R15" s="2363"/>
      <c r="S15" s="2026" t="s">
        <v>9129</v>
      </c>
      <c r="T15" s="2047"/>
      <c r="U15" s="2047"/>
      <c r="V15" s="2047"/>
      <c r="W15" s="2047"/>
      <c r="X15" s="2048"/>
      <c r="Y15" s="2026" t="s">
        <v>9130</v>
      </c>
      <c r="Z15" s="2047"/>
      <c r="AA15" s="2047"/>
      <c r="AB15" s="2047"/>
      <c r="AC15" s="2047"/>
      <c r="AD15" s="2048"/>
      <c r="AE15" s="2026" t="s">
        <v>9131</v>
      </c>
      <c r="AF15" s="2047"/>
      <c r="AG15" s="2047"/>
      <c r="AH15" s="2047"/>
      <c r="AI15" s="2047"/>
      <c r="AJ15" s="2868"/>
    </row>
    <row r="16" spans="1:47" s="709" customFormat="1" ht="13.5" customHeight="1" x14ac:dyDescent="0.4">
      <c r="A16" s="2818"/>
      <c r="B16" s="2819"/>
      <c r="C16" s="2819"/>
      <c r="D16" s="2819"/>
      <c r="E16" s="2819"/>
      <c r="F16" s="2819"/>
      <c r="G16" s="2819"/>
      <c r="H16" s="2820"/>
      <c r="I16" s="2570"/>
      <c r="J16" s="2571"/>
      <c r="K16" s="2571"/>
      <c r="L16" s="2571"/>
      <c r="M16" s="2571"/>
      <c r="N16" s="2571"/>
      <c r="O16" s="2571"/>
      <c r="P16" s="2571"/>
      <c r="Q16" s="2571"/>
      <c r="R16" s="2572"/>
      <c r="S16" s="2026" t="s">
        <v>9132</v>
      </c>
      <c r="T16" s="2047"/>
      <c r="U16" s="2048"/>
      <c r="V16" s="2026" t="s">
        <v>9133</v>
      </c>
      <c r="W16" s="2047"/>
      <c r="X16" s="2048"/>
      <c r="Y16" s="2026" t="s">
        <v>9134</v>
      </c>
      <c r="Z16" s="2047"/>
      <c r="AA16" s="2048"/>
      <c r="AB16" s="2026" t="s">
        <v>9135</v>
      </c>
      <c r="AC16" s="2047"/>
      <c r="AD16" s="2048"/>
      <c r="AE16" s="2026" t="s">
        <v>9136</v>
      </c>
      <c r="AF16" s="2047"/>
      <c r="AG16" s="2048"/>
      <c r="AH16" s="2026" t="s">
        <v>9137</v>
      </c>
      <c r="AI16" s="2047"/>
      <c r="AJ16" s="2868"/>
      <c r="AL16" s="888"/>
      <c r="AM16" s="888"/>
      <c r="AN16" s="888"/>
      <c r="AO16" s="888"/>
      <c r="AP16" s="888"/>
      <c r="AQ16" s="888"/>
      <c r="AR16" s="888"/>
      <c r="AS16" s="888"/>
      <c r="AT16" s="888"/>
      <c r="AU16" s="888"/>
    </row>
    <row r="17" spans="1:51" s="709" customFormat="1" ht="18" customHeight="1" x14ac:dyDescent="0.4">
      <c r="A17" s="2334"/>
      <c r="B17" s="2936"/>
      <c r="C17" s="2026" t="s">
        <v>9138</v>
      </c>
      <c r="D17" s="2047"/>
      <c r="E17" s="2047"/>
      <c r="F17" s="2047"/>
      <c r="G17" s="2047"/>
      <c r="H17" s="2048"/>
      <c r="I17" s="2026" t="s">
        <v>9139</v>
      </c>
      <c r="J17" s="2047"/>
      <c r="K17" s="2047"/>
      <c r="L17" s="2047"/>
      <c r="M17" s="908"/>
      <c r="N17" s="608"/>
      <c r="O17" s="679"/>
      <c r="P17" s="608"/>
      <c r="Q17" s="608"/>
      <c r="R17" s="608"/>
      <c r="S17" s="909"/>
      <c r="T17" s="608"/>
      <c r="U17" s="679"/>
      <c r="V17" s="608"/>
      <c r="W17" s="608"/>
      <c r="X17" s="679"/>
      <c r="Y17" s="909"/>
      <c r="Z17" s="608"/>
      <c r="AA17" s="679"/>
      <c r="AB17" s="608"/>
      <c r="AC17" s="608"/>
      <c r="AD17" s="679"/>
      <c r="AE17" s="909"/>
      <c r="AF17" s="608"/>
      <c r="AG17" s="679"/>
      <c r="AH17" s="608"/>
      <c r="AI17" s="608"/>
      <c r="AJ17" s="609"/>
      <c r="AL17" s="760">
        <v>2</v>
      </c>
      <c r="AM17" s="760" t="b">
        <v>0</v>
      </c>
      <c r="AN17" s="760" t="b">
        <v>0</v>
      </c>
      <c r="AO17" s="760" t="b">
        <v>0</v>
      </c>
      <c r="AP17" s="760" t="b">
        <v>0</v>
      </c>
      <c r="AQ17" s="760" t="b">
        <v>0</v>
      </c>
      <c r="AR17" s="760" t="b">
        <v>0</v>
      </c>
      <c r="AS17" s="888"/>
      <c r="AT17" s="888"/>
      <c r="AU17" s="888"/>
    </row>
    <row r="18" spans="1:51" s="709" customFormat="1" ht="13.5" customHeight="1" x14ac:dyDescent="0.4">
      <c r="A18" s="2334"/>
      <c r="B18" s="2936"/>
      <c r="C18" s="2026" t="s">
        <v>8689</v>
      </c>
      <c r="D18" s="2047"/>
      <c r="E18" s="2047"/>
      <c r="F18" s="2047"/>
      <c r="G18" s="2047"/>
      <c r="H18" s="2048"/>
      <c r="I18" s="910"/>
      <c r="J18" s="911"/>
      <c r="K18" s="911"/>
      <c r="L18" s="911"/>
      <c r="M18" s="2938"/>
      <c r="N18" s="2113"/>
      <c r="O18" s="889" t="s">
        <v>8694</v>
      </c>
      <c r="P18" s="2112"/>
      <c r="Q18" s="2113"/>
      <c r="R18" s="889" t="s">
        <v>8694</v>
      </c>
      <c r="S18" s="2112"/>
      <c r="T18" s="2113"/>
      <c r="U18" s="889" t="s">
        <v>8694</v>
      </c>
      <c r="V18" s="2112"/>
      <c r="W18" s="2113"/>
      <c r="X18" s="889" t="s">
        <v>8694</v>
      </c>
      <c r="Y18" s="2112"/>
      <c r="Z18" s="2113"/>
      <c r="AA18" s="889" t="s">
        <v>8694</v>
      </c>
      <c r="AB18" s="2112"/>
      <c r="AC18" s="2113"/>
      <c r="AD18" s="889" t="s">
        <v>8694</v>
      </c>
      <c r="AE18" s="2112"/>
      <c r="AF18" s="2113"/>
      <c r="AG18" s="889" t="s">
        <v>8694</v>
      </c>
      <c r="AH18" s="2112"/>
      <c r="AI18" s="2113"/>
      <c r="AJ18" s="611" t="s">
        <v>8694</v>
      </c>
      <c r="AL18" s="888"/>
      <c r="AM18" s="888"/>
      <c r="AN18" s="888"/>
      <c r="AO18" s="888"/>
      <c r="AP18" s="888"/>
      <c r="AQ18" s="888"/>
      <c r="AR18" s="888"/>
      <c r="AS18" s="888"/>
      <c r="AT18" s="888"/>
      <c r="AU18" s="888"/>
    </row>
    <row r="19" spans="1:51" s="709" customFormat="1" ht="18" customHeight="1" x14ac:dyDescent="0.4">
      <c r="A19" s="2336"/>
      <c r="B19" s="2937"/>
      <c r="C19" s="1884" t="s">
        <v>9140</v>
      </c>
      <c r="D19" s="1981"/>
      <c r="E19" s="1981"/>
      <c r="F19" s="1981"/>
      <c r="G19" s="1981"/>
      <c r="H19" s="1909"/>
      <c r="I19" s="1824">
        <v>2</v>
      </c>
      <c r="J19" s="1825"/>
      <c r="K19" s="1825"/>
      <c r="L19" s="1825"/>
      <c r="M19" s="1825"/>
      <c r="N19" s="1825"/>
      <c r="O19" s="1825"/>
      <c r="P19" s="1825"/>
      <c r="Q19" s="1825"/>
      <c r="R19" s="1826"/>
      <c r="S19" s="1884" t="s">
        <v>9141</v>
      </c>
      <c r="T19" s="1981"/>
      <c r="U19" s="1981"/>
      <c r="V19" s="1981"/>
      <c r="W19" s="1981"/>
      <c r="X19" s="1909"/>
      <c r="Y19" s="2112"/>
      <c r="Z19" s="2113"/>
      <c r="AA19" s="2113"/>
      <c r="AB19" s="2113"/>
      <c r="AC19" s="2113"/>
      <c r="AD19" s="2113"/>
      <c r="AE19" s="2113"/>
      <c r="AF19" s="2113"/>
      <c r="AG19" s="2113"/>
      <c r="AH19" s="2113"/>
      <c r="AI19" s="2051" t="s">
        <v>8694</v>
      </c>
      <c r="AJ19" s="2052"/>
      <c r="AL19" s="888"/>
      <c r="AM19" s="888"/>
      <c r="AN19" s="888"/>
      <c r="AO19" s="888"/>
      <c r="AP19" s="888"/>
      <c r="AQ19" s="888"/>
      <c r="AR19" s="888"/>
      <c r="AS19" s="888"/>
      <c r="AT19" s="888"/>
      <c r="AU19" s="888"/>
    </row>
    <row r="20" spans="1:51" ht="13.5" customHeight="1" x14ac:dyDescent="0.4">
      <c r="A20" s="1971" t="s">
        <v>8608</v>
      </c>
      <c r="B20" s="1864"/>
      <c r="C20" s="1864"/>
      <c r="D20" s="1864"/>
      <c r="E20" s="1864"/>
      <c r="F20" s="1864"/>
      <c r="G20" s="1864"/>
      <c r="H20" s="1864"/>
      <c r="I20" s="1864"/>
      <c r="J20" s="1864"/>
      <c r="K20" s="1864"/>
      <c r="L20" s="1864"/>
      <c r="M20" s="1864"/>
      <c r="N20" s="1864"/>
      <c r="O20" s="1864"/>
      <c r="P20" s="1864"/>
      <c r="Q20" s="1864"/>
      <c r="R20" s="1864"/>
      <c r="S20" s="1864"/>
      <c r="T20" s="1864"/>
      <c r="U20" s="1864"/>
      <c r="V20" s="1864"/>
      <c r="W20" s="1865"/>
      <c r="X20" s="1865"/>
      <c r="Y20" s="1865"/>
      <c r="Z20" s="1865"/>
      <c r="AA20" s="1865"/>
      <c r="AB20" s="1865"/>
      <c r="AC20" s="1865"/>
      <c r="AD20" s="1865"/>
      <c r="AE20" s="1865"/>
      <c r="AF20" s="1865"/>
      <c r="AG20" s="1865"/>
      <c r="AH20" s="1865"/>
      <c r="AI20" s="1865"/>
      <c r="AJ20" s="1866"/>
    </row>
    <row r="21" spans="1:51" ht="13.5" customHeight="1" x14ac:dyDescent="0.4">
      <c r="A21" s="2931" t="s">
        <v>9142</v>
      </c>
      <c r="B21" s="2932"/>
      <c r="C21" s="2932"/>
      <c r="D21" s="2932"/>
      <c r="E21" s="2932"/>
      <c r="F21" s="2932"/>
      <c r="G21" s="2932"/>
      <c r="H21" s="2932"/>
      <c r="I21" s="2932"/>
      <c r="J21" s="2932"/>
      <c r="K21" s="2932"/>
      <c r="L21" s="2932"/>
      <c r="M21" s="2932"/>
      <c r="N21" s="2932"/>
      <c r="O21" s="2933"/>
      <c r="P21" s="2026" t="s">
        <v>9143</v>
      </c>
      <c r="Q21" s="2047"/>
      <c r="R21" s="2047"/>
      <c r="S21" s="2047"/>
      <c r="T21" s="2047"/>
      <c r="U21" s="2047"/>
      <c r="V21" s="2047"/>
      <c r="W21" s="2047"/>
      <c r="X21" s="2047"/>
      <c r="Y21" s="2047"/>
      <c r="Z21" s="2047"/>
      <c r="AA21" s="2047"/>
      <c r="AB21" s="2047"/>
      <c r="AC21" s="2047"/>
      <c r="AD21" s="2047"/>
      <c r="AE21" s="2047"/>
      <c r="AF21" s="2047"/>
      <c r="AG21" s="2047"/>
      <c r="AH21" s="2047"/>
      <c r="AI21" s="2047"/>
      <c r="AJ21" s="2868"/>
    </row>
    <row r="22" spans="1:51" ht="18" customHeight="1" x14ac:dyDescent="0.4">
      <c r="A22" s="2818"/>
      <c r="B22" s="2819"/>
      <c r="C22" s="2935" t="s">
        <v>9144</v>
      </c>
      <c r="D22" s="2362"/>
      <c r="E22" s="2362"/>
      <c r="F22" s="2362"/>
      <c r="G22" s="2362"/>
      <c r="H22" s="2362"/>
      <c r="I22" s="2026" t="s">
        <v>9145</v>
      </c>
      <c r="J22" s="2047"/>
      <c r="K22" s="2047"/>
      <c r="L22" s="2047"/>
      <c r="M22" s="2047"/>
      <c r="N22" s="2047"/>
      <c r="O22" s="2047"/>
      <c r="P22" s="2924">
        <v>4</v>
      </c>
      <c r="Q22" s="2925"/>
      <c r="R22" s="2925"/>
      <c r="S22" s="2925"/>
      <c r="T22" s="2925"/>
      <c r="U22" s="2925"/>
      <c r="V22" s="2925"/>
      <c r="W22" s="2925"/>
      <c r="X22" s="2925"/>
      <c r="Y22" s="2925"/>
      <c r="Z22" s="2925"/>
      <c r="AA22" s="2925"/>
      <c r="AB22" s="2925"/>
      <c r="AC22" s="2925"/>
      <c r="AD22" s="2925"/>
      <c r="AE22" s="2925"/>
      <c r="AF22" s="2925"/>
      <c r="AG22" s="2925"/>
      <c r="AH22" s="2925"/>
      <c r="AI22" s="2925"/>
      <c r="AJ22" s="2926"/>
      <c r="AY22" s="912"/>
    </row>
    <row r="23" spans="1:51" ht="18" customHeight="1" x14ac:dyDescent="0.4">
      <c r="A23" s="2818"/>
      <c r="B23" s="2819"/>
      <c r="C23" s="2901"/>
      <c r="D23" s="2819"/>
      <c r="E23" s="2819"/>
      <c r="F23" s="2819"/>
      <c r="G23" s="2819"/>
      <c r="H23" s="2819"/>
      <c r="I23" s="2026" t="s">
        <v>9146</v>
      </c>
      <c r="J23" s="2047"/>
      <c r="K23" s="2047"/>
      <c r="L23" s="2047"/>
      <c r="M23" s="2047"/>
      <c r="N23" s="2047"/>
      <c r="O23" s="2047"/>
      <c r="P23" s="2924">
        <v>4</v>
      </c>
      <c r="Q23" s="2925"/>
      <c r="R23" s="2925"/>
      <c r="S23" s="2925"/>
      <c r="T23" s="2925"/>
      <c r="U23" s="2925"/>
      <c r="V23" s="2925"/>
      <c r="W23" s="2925"/>
      <c r="X23" s="2925"/>
      <c r="Y23" s="2925"/>
      <c r="Z23" s="2925"/>
      <c r="AA23" s="2925"/>
      <c r="AB23" s="2925"/>
      <c r="AC23" s="2925"/>
      <c r="AD23" s="2925"/>
      <c r="AE23" s="2925"/>
      <c r="AF23" s="2925"/>
      <c r="AG23" s="2925"/>
      <c r="AH23" s="2925"/>
      <c r="AI23" s="2925"/>
      <c r="AJ23" s="2926"/>
    </row>
    <row r="24" spans="1:51" ht="18" customHeight="1" x14ac:dyDescent="0.4">
      <c r="A24" s="2818"/>
      <c r="B24" s="2819"/>
      <c r="C24" s="2901"/>
      <c r="D24" s="2819"/>
      <c r="E24" s="2819"/>
      <c r="F24" s="2819"/>
      <c r="G24" s="2819"/>
      <c r="H24" s="2819"/>
      <c r="I24" s="2026" t="s">
        <v>9147</v>
      </c>
      <c r="J24" s="2047"/>
      <c r="K24" s="2047"/>
      <c r="L24" s="2047"/>
      <c r="M24" s="2047"/>
      <c r="N24" s="2047"/>
      <c r="O24" s="2047"/>
      <c r="P24" s="2924">
        <v>4</v>
      </c>
      <c r="Q24" s="2925"/>
      <c r="R24" s="2925"/>
      <c r="S24" s="2925"/>
      <c r="T24" s="2925"/>
      <c r="U24" s="2925"/>
      <c r="V24" s="2925"/>
      <c r="W24" s="2925"/>
      <c r="X24" s="2925"/>
      <c r="Y24" s="2925"/>
      <c r="Z24" s="2925"/>
      <c r="AA24" s="2925"/>
      <c r="AB24" s="2925"/>
      <c r="AC24" s="2925"/>
      <c r="AD24" s="2925"/>
      <c r="AE24" s="2925"/>
      <c r="AF24" s="2925"/>
      <c r="AG24" s="2925"/>
      <c r="AH24" s="2925"/>
      <c r="AI24" s="2925"/>
      <c r="AJ24" s="2926"/>
    </row>
    <row r="25" spans="1:51" ht="18" customHeight="1" x14ac:dyDescent="0.4">
      <c r="A25" s="2934"/>
      <c r="B25" s="2571"/>
      <c r="C25" s="2570"/>
      <c r="D25" s="2571"/>
      <c r="E25" s="2571"/>
      <c r="F25" s="2571"/>
      <c r="G25" s="2571"/>
      <c r="H25" s="2571"/>
      <c r="I25" s="2026" t="s">
        <v>9148</v>
      </c>
      <c r="J25" s="2047"/>
      <c r="K25" s="2047"/>
      <c r="L25" s="2047"/>
      <c r="M25" s="2047"/>
      <c r="N25" s="2047"/>
      <c r="O25" s="2047"/>
      <c r="P25" s="2924">
        <v>4</v>
      </c>
      <c r="Q25" s="2925"/>
      <c r="R25" s="2925"/>
      <c r="S25" s="2925"/>
      <c r="T25" s="2925"/>
      <c r="U25" s="2925"/>
      <c r="V25" s="2925"/>
      <c r="W25" s="2925"/>
      <c r="X25" s="2925"/>
      <c r="Y25" s="2925"/>
      <c r="Z25" s="2925"/>
      <c r="AA25" s="2925"/>
      <c r="AB25" s="2925"/>
      <c r="AC25" s="2925"/>
      <c r="AD25" s="2925"/>
      <c r="AE25" s="2925"/>
      <c r="AF25" s="2925"/>
      <c r="AG25" s="2925"/>
      <c r="AH25" s="2925"/>
      <c r="AI25" s="2925"/>
      <c r="AJ25" s="2926"/>
    </row>
    <row r="26" spans="1:51" ht="13.5" customHeight="1" x14ac:dyDescent="0.4">
      <c r="A26" s="2927" t="s">
        <v>8705</v>
      </c>
      <c r="B26" s="2928"/>
      <c r="C26" s="1860" t="s">
        <v>1909</v>
      </c>
      <c r="D26" s="1860"/>
      <c r="E26" s="1860"/>
      <c r="F26" s="1860"/>
      <c r="G26" s="1860"/>
      <c r="H26" s="1860"/>
      <c r="I26" s="1865"/>
      <c r="J26" s="1865"/>
      <c r="K26" s="1865"/>
      <c r="L26" s="1865"/>
      <c r="M26" s="1865"/>
      <c r="N26" s="1865"/>
      <c r="O26" s="1865"/>
      <c r="P26" s="1865"/>
      <c r="Q26" s="1865"/>
      <c r="R26" s="1865"/>
      <c r="S26" s="1865"/>
      <c r="T26" s="1865"/>
      <c r="U26" s="1865"/>
      <c r="V26" s="1865"/>
      <c r="W26" s="1865"/>
      <c r="X26" s="1865"/>
      <c r="Y26" s="1865"/>
      <c r="Z26" s="1865"/>
      <c r="AA26" s="1865"/>
      <c r="AB26" s="1865"/>
      <c r="AC26" s="1865"/>
      <c r="AD26" s="1865"/>
      <c r="AE26" s="1865"/>
      <c r="AF26" s="1865"/>
      <c r="AG26" s="1865"/>
      <c r="AH26" s="1865"/>
      <c r="AI26" s="1865"/>
      <c r="AJ26" s="1866"/>
    </row>
    <row r="27" spans="1:51" ht="13.5" customHeight="1" x14ac:dyDescent="0.4">
      <c r="A27" s="2929"/>
      <c r="B27" s="2930"/>
      <c r="C27" s="1860" t="s">
        <v>8643</v>
      </c>
      <c r="D27" s="1860"/>
      <c r="E27" s="1860"/>
      <c r="F27" s="1860"/>
      <c r="G27" s="1860"/>
      <c r="H27" s="1860"/>
      <c r="I27" s="1865"/>
      <c r="J27" s="1865"/>
      <c r="K27" s="1865"/>
      <c r="L27" s="1865"/>
      <c r="M27" s="1865"/>
      <c r="N27" s="1865"/>
      <c r="O27" s="1865"/>
      <c r="P27" s="1865"/>
      <c r="Q27" s="1865"/>
      <c r="R27" s="1865"/>
      <c r="S27" s="1865"/>
      <c r="T27" s="1865"/>
      <c r="U27" s="1865"/>
      <c r="V27" s="1865"/>
      <c r="W27" s="1865"/>
      <c r="X27" s="1865"/>
      <c r="Y27" s="1865"/>
      <c r="Z27" s="1865"/>
      <c r="AA27" s="1865"/>
      <c r="AB27" s="1865"/>
      <c r="AC27" s="1865"/>
      <c r="AD27" s="1865"/>
      <c r="AE27" s="1865"/>
      <c r="AF27" s="1865"/>
      <c r="AG27" s="1865"/>
      <c r="AH27" s="1865"/>
      <c r="AI27" s="1865"/>
      <c r="AJ27" s="1866"/>
    </row>
    <row r="28" spans="1:51" ht="13.5" customHeight="1" x14ac:dyDescent="0.4">
      <c r="A28" s="2929"/>
      <c r="B28" s="2930"/>
      <c r="C28" s="1859" t="s">
        <v>9149</v>
      </c>
      <c r="D28" s="1860"/>
      <c r="E28" s="1860"/>
      <c r="F28" s="1860"/>
      <c r="G28" s="1860"/>
      <c r="H28" s="1860"/>
      <c r="I28" s="1877"/>
      <c r="J28" s="1877"/>
      <c r="K28" s="1877"/>
      <c r="L28" s="1877"/>
      <c r="M28" s="1878"/>
      <c r="N28" s="1874"/>
      <c r="O28" s="1875"/>
      <c r="P28" s="1876"/>
      <c r="Q28" s="1877"/>
      <c r="R28" s="1877"/>
      <c r="S28" s="1877"/>
      <c r="T28" s="1878"/>
      <c r="U28" s="1874"/>
      <c r="V28" s="1875"/>
      <c r="W28" s="1876"/>
      <c r="X28" s="1877"/>
      <c r="Y28" s="1877"/>
      <c r="Z28" s="1877"/>
      <c r="AA28" s="1878"/>
      <c r="AB28" s="1874"/>
      <c r="AC28" s="1875"/>
      <c r="AD28" s="1876"/>
      <c r="AE28" s="1877"/>
      <c r="AF28" s="1877"/>
      <c r="AG28" s="1877"/>
      <c r="AH28" s="1878"/>
      <c r="AI28" s="1874"/>
      <c r="AJ28" s="1879"/>
    </row>
    <row r="29" spans="1:51" ht="13.5" customHeight="1" x14ac:dyDescent="0.4">
      <c r="A29" s="2929"/>
      <c r="B29" s="2930"/>
      <c r="C29" s="1860"/>
      <c r="D29" s="1860"/>
      <c r="E29" s="1860"/>
      <c r="F29" s="1860"/>
      <c r="G29" s="1860"/>
      <c r="H29" s="1860"/>
      <c r="I29" s="1880"/>
      <c r="J29" s="1880"/>
      <c r="K29" s="1880"/>
      <c r="L29" s="1880"/>
      <c r="M29" s="1880"/>
      <c r="N29" s="1880"/>
      <c r="O29" s="1881"/>
      <c r="P29" s="1882"/>
      <c r="Q29" s="1880"/>
      <c r="R29" s="1880"/>
      <c r="S29" s="1880"/>
      <c r="T29" s="1880"/>
      <c r="U29" s="1880"/>
      <c r="V29" s="1881"/>
      <c r="W29" s="1882"/>
      <c r="X29" s="1880"/>
      <c r="Y29" s="1880"/>
      <c r="Z29" s="1880"/>
      <c r="AA29" s="1880"/>
      <c r="AB29" s="1880"/>
      <c r="AC29" s="1881"/>
      <c r="AD29" s="1882"/>
      <c r="AE29" s="1880"/>
      <c r="AF29" s="1880"/>
      <c r="AG29" s="1880"/>
      <c r="AH29" s="1880"/>
      <c r="AI29" s="1880"/>
      <c r="AJ29" s="1883"/>
    </row>
    <row r="30" spans="1:51" ht="13.5" customHeight="1" x14ac:dyDescent="0.4">
      <c r="A30" s="2929"/>
      <c r="B30" s="2930"/>
      <c r="C30" s="1860"/>
      <c r="D30" s="1860"/>
      <c r="E30" s="1860"/>
      <c r="F30" s="1860"/>
      <c r="G30" s="1860"/>
      <c r="H30" s="1860"/>
      <c r="I30" s="1877"/>
      <c r="J30" s="1877"/>
      <c r="K30" s="1877"/>
      <c r="L30" s="1877"/>
      <c r="M30" s="1878"/>
      <c r="N30" s="1874"/>
      <c r="O30" s="1875"/>
      <c r="P30" s="1876"/>
      <c r="Q30" s="1877"/>
      <c r="R30" s="1877"/>
      <c r="S30" s="1877"/>
      <c r="T30" s="1878"/>
      <c r="U30" s="1874"/>
      <c r="V30" s="1875"/>
      <c r="W30" s="1876"/>
      <c r="X30" s="1877"/>
      <c r="Y30" s="1877"/>
      <c r="Z30" s="1877"/>
      <c r="AA30" s="1878"/>
      <c r="AB30" s="1874"/>
      <c r="AC30" s="1875"/>
      <c r="AD30" s="1876"/>
      <c r="AE30" s="1877"/>
      <c r="AF30" s="1877"/>
      <c r="AG30" s="1877"/>
      <c r="AH30" s="1878"/>
      <c r="AI30" s="1874"/>
      <c r="AJ30" s="1879"/>
    </row>
    <row r="31" spans="1:51" ht="13.5" customHeight="1" x14ac:dyDescent="0.4">
      <c r="A31" s="2929"/>
      <c r="B31" s="2930"/>
      <c r="C31" s="1860"/>
      <c r="D31" s="1860"/>
      <c r="E31" s="1860"/>
      <c r="F31" s="1860"/>
      <c r="G31" s="1860"/>
      <c r="H31" s="1860"/>
      <c r="I31" s="1880"/>
      <c r="J31" s="1880"/>
      <c r="K31" s="1880"/>
      <c r="L31" s="1880"/>
      <c r="M31" s="1880"/>
      <c r="N31" s="1880"/>
      <c r="O31" s="1881"/>
      <c r="P31" s="1882"/>
      <c r="Q31" s="1880"/>
      <c r="R31" s="1880"/>
      <c r="S31" s="1880"/>
      <c r="T31" s="1880"/>
      <c r="U31" s="1880"/>
      <c r="V31" s="1881"/>
      <c r="W31" s="1882"/>
      <c r="X31" s="1880"/>
      <c r="Y31" s="1880"/>
      <c r="Z31" s="1880"/>
      <c r="AA31" s="1880"/>
      <c r="AB31" s="1880"/>
      <c r="AC31" s="1881"/>
      <c r="AD31" s="1882"/>
      <c r="AE31" s="1880"/>
      <c r="AF31" s="1880"/>
      <c r="AG31" s="1880"/>
      <c r="AH31" s="1880"/>
      <c r="AI31" s="1880"/>
      <c r="AJ31" s="1883"/>
    </row>
    <row r="32" spans="1:51" ht="13.5" customHeight="1" thickBot="1" x14ac:dyDescent="0.45">
      <c r="A32" s="2929"/>
      <c r="B32" s="2930"/>
      <c r="C32" s="2361" t="s">
        <v>8037</v>
      </c>
      <c r="D32" s="2362"/>
      <c r="E32" s="2362"/>
      <c r="F32" s="2362"/>
      <c r="G32" s="2362"/>
      <c r="H32" s="2363"/>
      <c r="I32" s="2364"/>
      <c r="J32" s="2365"/>
      <c r="K32" s="2365"/>
      <c r="L32" s="2365"/>
      <c r="M32" s="2365"/>
      <c r="N32" s="2365"/>
      <c r="O32" s="2365"/>
      <c r="P32" s="2365"/>
      <c r="Q32" s="2365"/>
      <c r="R32" s="2365"/>
      <c r="S32" s="2365"/>
      <c r="T32" s="2365"/>
      <c r="U32" s="2365"/>
      <c r="V32" s="2365"/>
      <c r="W32" s="2365"/>
      <c r="X32" s="2365"/>
      <c r="Y32" s="2365"/>
      <c r="Z32" s="2365"/>
      <c r="AA32" s="2365"/>
      <c r="AB32" s="2365"/>
      <c r="AC32" s="2365"/>
      <c r="AD32" s="2365"/>
      <c r="AE32" s="2365"/>
      <c r="AF32" s="2365"/>
      <c r="AG32" s="2365"/>
      <c r="AH32" s="2365"/>
      <c r="AI32" s="2365"/>
      <c r="AJ32" s="2923"/>
    </row>
    <row r="33" spans="1:36" ht="13.5" customHeight="1" x14ac:dyDescent="0.4">
      <c r="A33" s="2910" t="s">
        <v>9150</v>
      </c>
      <c r="B33" s="2911"/>
      <c r="C33" s="2911"/>
      <c r="D33" s="2911"/>
      <c r="E33" s="2911"/>
      <c r="F33" s="2911"/>
      <c r="G33" s="2911"/>
      <c r="H33" s="2912"/>
      <c r="I33" s="2913"/>
      <c r="J33" s="2914"/>
      <c r="K33" s="2914"/>
      <c r="L33" s="2914"/>
      <c r="M33" s="2914"/>
      <c r="N33" s="2914"/>
      <c r="O33" s="2914"/>
      <c r="P33" s="2914"/>
      <c r="Q33" s="2914"/>
      <c r="R33" s="2914"/>
      <c r="S33" s="2914"/>
      <c r="T33" s="2914"/>
      <c r="U33" s="2914"/>
      <c r="V33" s="2914"/>
      <c r="W33" s="2914"/>
      <c r="X33" s="2914"/>
      <c r="Y33" s="2914"/>
      <c r="Z33" s="2914"/>
      <c r="AA33" s="2914"/>
      <c r="AB33" s="2914"/>
      <c r="AC33" s="2914"/>
      <c r="AD33" s="2915"/>
      <c r="AE33" s="2689" t="s">
        <v>8696</v>
      </c>
      <c r="AF33" s="2689"/>
      <c r="AG33" s="2689"/>
      <c r="AH33" s="2689"/>
      <c r="AI33" s="2690">
        <v>0</v>
      </c>
      <c r="AJ33" s="2691"/>
    </row>
    <row r="34" spans="1:36" ht="13.5" customHeight="1" x14ac:dyDescent="0.4">
      <c r="A34" s="2903" t="s">
        <v>8774</v>
      </c>
      <c r="B34" s="2904"/>
      <c r="C34" s="2567" t="s">
        <v>8621</v>
      </c>
      <c r="D34" s="2568"/>
      <c r="E34" s="2568"/>
      <c r="F34" s="2568"/>
      <c r="G34" s="2568"/>
      <c r="H34" s="2569"/>
      <c r="I34" s="2907" t="s">
        <v>8894</v>
      </c>
      <c r="J34" s="2908"/>
      <c r="K34" s="2908"/>
      <c r="L34" s="2909"/>
      <c r="M34" s="2901" t="s">
        <v>8685</v>
      </c>
      <c r="N34" s="2819"/>
      <c r="O34" s="2819"/>
      <c r="P34" s="2820"/>
      <c r="Q34" s="2901" t="s">
        <v>8688</v>
      </c>
      <c r="R34" s="2819"/>
      <c r="S34" s="2819"/>
      <c r="T34" s="2819"/>
      <c r="U34" s="2570" t="s">
        <v>8904</v>
      </c>
      <c r="V34" s="2571"/>
      <c r="W34" s="2571"/>
      <c r="X34" s="2571"/>
      <c r="Y34" s="2571"/>
      <c r="Z34" s="2571"/>
      <c r="AA34" s="2571"/>
      <c r="AB34" s="2571"/>
      <c r="AC34" s="2571"/>
      <c r="AD34" s="2571"/>
      <c r="AE34" s="2571"/>
      <c r="AF34" s="2571"/>
      <c r="AG34" s="2901" t="s">
        <v>8907</v>
      </c>
      <c r="AH34" s="2819"/>
      <c r="AI34" s="2819"/>
      <c r="AJ34" s="2902"/>
    </row>
    <row r="35" spans="1:36" ht="13.5" customHeight="1" x14ac:dyDescent="0.4">
      <c r="A35" s="2905"/>
      <c r="B35" s="2906"/>
      <c r="C35" s="2567"/>
      <c r="D35" s="2568"/>
      <c r="E35" s="2568"/>
      <c r="F35" s="2568"/>
      <c r="G35" s="2568"/>
      <c r="H35" s="2569"/>
      <c r="I35" s="2589"/>
      <c r="J35" s="2590"/>
      <c r="K35" s="2590"/>
      <c r="L35" s="2591"/>
      <c r="M35" s="2570"/>
      <c r="N35" s="2571"/>
      <c r="O35" s="2571"/>
      <c r="P35" s="2572"/>
      <c r="Q35" s="2570"/>
      <c r="R35" s="2571"/>
      <c r="S35" s="2571"/>
      <c r="T35" s="2571"/>
      <c r="U35" s="1864" t="s">
        <v>8896</v>
      </c>
      <c r="V35" s="1864"/>
      <c r="W35" s="1864"/>
      <c r="X35" s="1864"/>
      <c r="Y35" s="1864" t="s">
        <v>9151</v>
      </c>
      <c r="Z35" s="1864"/>
      <c r="AA35" s="1864"/>
      <c r="AB35" s="1864"/>
      <c r="AC35" s="1864" t="s">
        <v>8741</v>
      </c>
      <c r="AD35" s="1864"/>
      <c r="AE35" s="1864"/>
      <c r="AF35" s="2026"/>
      <c r="AG35" s="2570"/>
      <c r="AH35" s="2571"/>
      <c r="AI35" s="2571"/>
      <c r="AJ35" s="2586"/>
    </row>
    <row r="36" spans="1:36" ht="13.5" customHeight="1" x14ac:dyDescent="0.4">
      <c r="A36" s="2905"/>
      <c r="B36" s="2906"/>
      <c r="C36" s="1927"/>
      <c r="D36" s="1928"/>
      <c r="E36" s="1928"/>
      <c r="F36" s="1928"/>
      <c r="G36" s="1928"/>
      <c r="H36" s="1929"/>
      <c r="I36" s="1864" t="s">
        <v>8624</v>
      </c>
      <c r="J36" s="1864"/>
      <c r="K36" s="1864" t="s">
        <v>8625</v>
      </c>
      <c r="L36" s="1864"/>
      <c r="M36" s="1864" t="s">
        <v>8624</v>
      </c>
      <c r="N36" s="1864"/>
      <c r="O36" s="1864" t="s">
        <v>9152</v>
      </c>
      <c r="P36" s="1864"/>
      <c r="Q36" s="1864" t="s">
        <v>8624</v>
      </c>
      <c r="R36" s="1864"/>
      <c r="S36" s="1864" t="s">
        <v>9152</v>
      </c>
      <c r="T36" s="1864"/>
      <c r="U36" s="1864" t="s">
        <v>8624</v>
      </c>
      <c r="V36" s="1864"/>
      <c r="W36" s="1864" t="s">
        <v>9152</v>
      </c>
      <c r="X36" s="1864"/>
      <c r="Y36" s="1864" t="s">
        <v>8624</v>
      </c>
      <c r="Z36" s="1864"/>
      <c r="AA36" s="1864" t="s">
        <v>9153</v>
      </c>
      <c r="AB36" s="1864"/>
      <c r="AC36" s="1864" t="s">
        <v>8624</v>
      </c>
      <c r="AD36" s="1864"/>
      <c r="AE36" s="1864" t="s">
        <v>9154</v>
      </c>
      <c r="AF36" s="2026"/>
      <c r="AG36" s="1864" t="s">
        <v>8624</v>
      </c>
      <c r="AH36" s="1864"/>
      <c r="AI36" s="1864" t="s">
        <v>8902</v>
      </c>
      <c r="AJ36" s="2566"/>
    </row>
    <row r="37" spans="1:36" ht="13.5" customHeight="1" x14ac:dyDescent="0.4">
      <c r="A37" s="2905"/>
      <c r="B37" s="2906"/>
      <c r="C37" s="1864" t="s">
        <v>8626</v>
      </c>
      <c r="D37" s="1864"/>
      <c r="E37" s="1864"/>
      <c r="F37" s="1864" t="s">
        <v>8627</v>
      </c>
      <c r="G37" s="1864"/>
      <c r="H37" s="1864"/>
      <c r="I37" s="2040"/>
      <c r="J37" s="2040"/>
      <c r="K37" s="2040"/>
      <c r="L37" s="2040"/>
      <c r="M37" s="2040"/>
      <c r="N37" s="2040"/>
      <c r="O37" s="2040"/>
      <c r="P37" s="2040"/>
      <c r="Q37" s="2040"/>
      <c r="R37" s="2040"/>
      <c r="S37" s="2040"/>
      <c r="T37" s="2040"/>
      <c r="U37" s="2040"/>
      <c r="V37" s="2040"/>
      <c r="W37" s="2040"/>
      <c r="X37" s="2040"/>
      <c r="Y37" s="2040"/>
      <c r="Z37" s="2040"/>
      <c r="AA37" s="2040"/>
      <c r="AB37" s="2040"/>
      <c r="AC37" s="2040"/>
      <c r="AD37" s="2040"/>
      <c r="AE37" s="2040"/>
      <c r="AF37" s="1939"/>
      <c r="AG37" s="2040"/>
      <c r="AH37" s="2040"/>
      <c r="AI37" s="2040"/>
      <c r="AJ37" s="2565"/>
    </row>
    <row r="38" spans="1:36" ht="13.5" customHeight="1" x14ac:dyDescent="0.4">
      <c r="A38" s="2905"/>
      <c r="B38" s="2906"/>
      <c r="C38" s="1864"/>
      <c r="D38" s="1864"/>
      <c r="E38" s="1864"/>
      <c r="F38" s="1864" t="s">
        <v>8628</v>
      </c>
      <c r="G38" s="1864"/>
      <c r="H38" s="1864"/>
      <c r="I38" s="2040"/>
      <c r="J38" s="2040"/>
      <c r="K38" s="2040"/>
      <c r="L38" s="2040"/>
      <c r="M38" s="2040"/>
      <c r="N38" s="2040"/>
      <c r="O38" s="2040"/>
      <c r="P38" s="2040"/>
      <c r="Q38" s="2040"/>
      <c r="R38" s="2040"/>
      <c r="S38" s="2040"/>
      <c r="T38" s="2040"/>
      <c r="U38" s="2040"/>
      <c r="V38" s="2040"/>
      <c r="W38" s="2040"/>
      <c r="X38" s="2040"/>
      <c r="Y38" s="2040"/>
      <c r="Z38" s="2040"/>
      <c r="AA38" s="2040"/>
      <c r="AB38" s="2040"/>
      <c r="AC38" s="2040"/>
      <c r="AD38" s="2040"/>
      <c r="AE38" s="2040"/>
      <c r="AF38" s="1939"/>
      <c r="AG38" s="2040"/>
      <c r="AH38" s="2040"/>
      <c r="AI38" s="2040"/>
      <c r="AJ38" s="2565"/>
    </row>
    <row r="39" spans="1:36" ht="13.5" customHeight="1" x14ac:dyDescent="0.4">
      <c r="A39" s="2905"/>
      <c r="B39" s="2906"/>
      <c r="C39" s="1864" t="s">
        <v>8629</v>
      </c>
      <c r="D39" s="1864"/>
      <c r="E39" s="1864"/>
      <c r="F39" s="1864"/>
      <c r="G39" s="1864"/>
      <c r="H39" s="1864"/>
      <c r="I39" s="2040"/>
      <c r="J39" s="2040"/>
      <c r="K39" s="2040"/>
      <c r="L39" s="2040"/>
      <c r="M39" s="2040"/>
      <c r="N39" s="2040"/>
      <c r="O39" s="2040"/>
      <c r="P39" s="2040"/>
      <c r="Q39" s="2040"/>
      <c r="R39" s="2040"/>
      <c r="S39" s="2040"/>
      <c r="T39" s="2040"/>
      <c r="U39" s="2040"/>
      <c r="V39" s="2040"/>
      <c r="W39" s="2040"/>
      <c r="X39" s="2040"/>
      <c r="Y39" s="2040"/>
      <c r="Z39" s="2040"/>
      <c r="AA39" s="2040"/>
      <c r="AB39" s="2040"/>
      <c r="AC39" s="2040"/>
      <c r="AD39" s="2040"/>
      <c r="AE39" s="2040"/>
      <c r="AF39" s="1939"/>
      <c r="AG39" s="2040"/>
      <c r="AH39" s="2040"/>
      <c r="AI39" s="2040"/>
      <c r="AJ39" s="2565"/>
    </row>
    <row r="40" spans="1:36" ht="13.5" customHeight="1" x14ac:dyDescent="0.4">
      <c r="A40" s="2905"/>
      <c r="B40" s="2906"/>
      <c r="C40" s="1913" t="s">
        <v>8630</v>
      </c>
      <c r="D40" s="1913"/>
      <c r="E40" s="1913"/>
      <c r="F40" s="1913"/>
      <c r="G40" s="1913"/>
      <c r="H40" s="1913"/>
      <c r="I40" s="2066"/>
      <c r="J40" s="2066"/>
      <c r="K40" s="2066"/>
      <c r="L40" s="2066"/>
      <c r="M40" s="2066"/>
      <c r="N40" s="2066"/>
      <c r="O40" s="2066"/>
      <c r="P40" s="2066"/>
      <c r="Q40" s="2066"/>
      <c r="R40" s="2066"/>
      <c r="S40" s="2066"/>
      <c r="T40" s="2066"/>
      <c r="U40" s="2066"/>
      <c r="V40" s="2066"/>
      <c r="W40" s="2066"/>
      <c r="X40" s="2066"/>
      <c r="Y40" s="2066"/>
      <c r="Z40" s="2066"/>
      <c r="AA40" s="2066"/>
      <c r="AB40" s="2066"/>
      <c r="AC40" s="2066"/>
      <c r="AD40" s="2066"/>
      <c r="AE40" s="2066"/>
      <c r="AF40" s="2053"/>
      <c r="AG40" s="2066"/>
      <c r="AH40" s="2066"/>
      <c r="AI40" s="2066"/>
      <c r="AJ40" s="2560"/>
    </row>
    <row r="41" spans="1:36" ht="13.5" customHeight="1" x14ac:dyDescent="0.4">
      <c r="A41" s="2905"/>
      <c r="B41" s="2906"/>
      <c r="C41" s="1924" t="s">
        <v>8621</v>
      </c>
      <c r="D41" s="1925"/>
      <c r="E41" s="1925"/>
      <c r="F41" s="1925"/>
      <c r="G41" s="1925"/>
      <c r="H41" s="1926"/>
      <c r="I41" s="2026" t="s">
        <v>9113</v>
      </c>
      <c r="J41" s="2047"/>
      <c r="K41" s="2047"/>
      <c r="L41" s="2047"/>
      <c r="M41" s="2047"/>
      <c r="N41" s="2047"/>
      <c r="O41" s="2047"/>
      <c r="P41" s="2047"/>
      <c r="Q41" s="2047"/>
      <c r="R41" s="2047"/>
      <c r="S41" s="2047"/>
      <c r="T41" s="2048"/>
      <c r="U41" s="2361" t="s">
        <v>8687</v>
      </c>
      <c r="V41" s="2362"/>
      <c r="W41" s="2362"/>
      <c r="X41" s="2362"/>
      <c r="Y41" s="2362"/>
      <c r="Z41" s="2362"/>
      <c r="AA41" s="2362"/>
      <c r="AB41" s="2362"/>
      <c r="AC41" s="2362"/>
      <c r="AD41" s="2362"/>
      <c r="AE41" s="2362"/>
      <c r="AF41" s="2362"/>
      <c r="AG41" s="2361" t="s">
        <v>9114</v>
      </c>
      <c r="AH41" s="2362"/>
      <c r="AI41" s="2362"/>
      <c r="AJ41" s="2585"/>
    </row>
    <row r="42" spans="1:36" ht="13.5" customHeight="1" x14ac:dyDescent="0.4">
      <c r="A42" s="2905"/>
      <c r="B42" s="2906"/>
      <c r="C42" s="2567"/>
      <c r="D42" s="2568"/>
      <c r="E42" s="2568"/>
      <c r="F42" s="2568"/>
      <c r="G42" s="2568"/>
      <c r="H42" s="2569"/>
      <c r="I42" s="2026" t="s">
        <v>8896</v>
      </c>
      <c r="J42" s="2047"/>
      <c r="K42" s="2047"/>
      <c r="L42" s="2048"/>
      <c r="M42" s="2026" t="s">
        <v>9115</v>
      </c>
      <c r="N42" s="2047"/>
      <c r="O42" s="2047"/>
      <c r="P42" s="2048"/>
      <c r="Q42" s="2026" t="s">
        <v>9116</v>
      </c>
      <c r="R42" s="2047"/>
      <c r="S42" s="2047"/>
      <c r="T42" s="2048"/>
      <c r="U42" s="1864" t="s">
        <v>8896</v>
      </c>
      <c r="V42" s="1864"/>
      <c r="W42" s="1864"/>
      <c r="X42" s="1864"/>
      <c r="Y42" s="2865" t="s">
        <v>9111</v>
      </c>
      <c r="Z42" s="2866"/>
      <c r="AA42" s="2866"/>
      <c r="AB42" s="2867"/>
      <c r="AC42" s="2026" t="s">
        <v>9112</v>
      </c>
      <c r="AD42" s="2047"/>
      <c r="AE42" s="2047"/>
      <c r="AF42" s="2047"/>
      <c r="AG42" s="2570"/>
      <c r="AH42" s="2571"/>
      <c r="AI42" s="2571"/>
      <c r="AJ42" s="2586"/>
    </row>
    <row r="43" spans="1:36" ht="13.5" customHeight="1" x14ac:dyDescent="0.4">
      <c r="A43" s="2905"/>
      <c r="B43" s="2906"/>
      <c r="C43" s="1927"/>
      <c r="D43" s="1928"/>
      <c r="E43" s="1928"/>
      <c r="F43" s="1928"/>
      <c r="G43" s="1928"/>
      <c r="H43" s="1929"/>
      <c r="I43" s="1864" t="s">
        <v>8624</v>
      </c>
      <c r="J43" s="1864"/>
      <c r="K43" s="1864" t="s">
        <v>9155</v>
      </c>
      <c r="L43" s="1864"/>
      <c r="M43" s="1864" t="s">
        <v>8624</v>
      </c>
      <c r="N43" s="1864"/>
      <c r="O43" s="1864" t="s">
        <v>9153</v>
      </c>
      <c r="P43" s="1864"/>
      <c r="Q43" s="1864" t="s">
        <v>8624</v>
      </c>
      <c r="R43" s="1864"/>
      <c r="S43" s="1864" t="s">
        <v>9152</v>
      </c>
      <c r="T43" s="1864"/>
      <c r="U43" s="1864" t="s">
        <v>8624</v>
      </c>
      <c r="V43" s="1864"/>
      <c r="W43" s="1864" t="s">
        <v>8902</v>
      </c>
      <c r="X43" s="1864"/>
      <c r="Y43" s="1864" t="s">
        <v>8624</v>
      </c>
      <c r="Z43" s="1864"/>
      <c r="AA43" s="1864" t="s">
        <v>9155</v>
      </c>
      <c r="AB43" s="1864"/>
      <c r="AC43" s="1864" t="s">
        <v>8624</v>
      </c>
      <c r="AD43" s="1864"/>
      <c r="AE43" s="1864" t="s">
        <v>9152</v>
      </c>
      <c r="AF43" s="2026"/>
      <c r="AG43" s="1864" t="s">
        <v>8624</v>
      </c>
      <c r="AH43" s="1864"/>
      <c r="AI43" s="1864" t="s">
        <v>9152</v>
      </c>
      <c r="AJ43" s="2566"/>
    </row>
    <row r="44" spans="1:36" ht="13.5" customHeight="1" x14ac:dyDescent="0.4">
      <c r="A44" s="2905"/>
      <c r="B44" s="2906"/>
      <c r="C44" s="1864" t="s">
        <v>8626</v>
      </c>
      <c r="D44" s="1864"/>
      <c r="E44" s="1864"/>
      <c r="F44" s="1864" t="s">
        <v>8627</v>
      </c>
      <c r="G44" s="1864"/>
      <c r="H44" s="1864"/>
      <c r="I44" s="2040"/>
      <c r="J44" s="2040"/>
      <c r="K44" s="2040"/>
      <c r="L44" s="2040"/>
      <c r="M44" s="2040"/>
      <c r="N44" s="2040"/>
      <c r="O44" s="2040"/>
      <c r="P44" s="2040"/>
      <c r="Q44" s="2040"/>
      <c r="R44" s="2040"/>
      <c r="S44" s="2040"/>
      <c r="T44" s="2040"/>
      <c r="U44" s="2040"/>
      <c r="V44" s="2040"/>
      <c r="W44" s="2040"/>
      <c r="X44" s="2040"/>
      <c r="Y44" s="2040"/>
      <c r="Z44" s="2040"/>
      <c r="AA44" s="2040"/>
      <c r="AB44" s="2040"/>
      <c r="AC44" s="2040"/>
      <c r="AD44" s="2040"/>
      <c r="AE44" s="2040"/>
      <c r="AF44" s="1939"/>
      <c r="AG44" s="2040"/>
      <c r="AH44" s="2040"/>
      <c r="AI44" s="2040"/>
      <c r="AJ44" s="2565"/>
    </row>
    <row r="45" spans="1:36" ht="13.5" customHeight="1" x14ac:dyDescent="0.4">
      <c r="A45" s="2905"/>
      <c r="B45" s="2906"/>
      <c r="C45" s="1864"/>
      <c r="D45" s="1864"/>
      <c r="E45" s="1864"/>
      <c r="F45" s="1864" t="s">
        <v>8628</v>
      </c>
      <c r="G45" s="1864"/>
      <c r="H45" s="1864"/>
      <c r="I45" s="2040"/>
      <c r="J45" s="2040"/>
      <c r="K45" s="2040"/>
      <c r="L45" s="2040"/>
      <c r="M45" s="2040"/>
      <c r="N45" s="2040"/>
      <c r="O45" s="2040"/>
      <c r="P45" s="2040"/>
      <c r="Q45" s="2040"/>
      <c r="R45" s="2040"/>
      <c r="S45" s="2040"/>
      <c r="T45" s="2040"/>
      <c r="U45" s="2040"/>
      <c r="V45" s="2040"/>
      <c r="W45" s="2040"/>
      <c r="X45" s="2040"/>
      <c r="Y45" s="2040"/>
      <c r="Z45" s="2040"/>
      <c r="AA45" s="2040"/>
      <c r="AB45" s="2040"/>
      <c r="AC45" s="2040"/>
      <c r="AD45" s="2040"/>
      <c r="AE45" s="2040"/>
      <c r="AF45" s="1939"/>
      <c r="AG45" s="2040"/>
      <c r="AH45" s="2040"/>
      <c r="AI45" s="2040"/>
      <c r="AJ45" s="2565"/>
    </row>
    <row r="46" spans="1:36" ht="13.5" customHeight="1" x14ac:dyDescent="0.4">
      <c r="A46" s="2905"/>
      <c r="B46" s="2906"/>
      <c r="C46" s="1864" t="s">
        <v>8629</v>
      </c>
      <c r="D46" s="1864"/>
      <c r="E46" s="1864"/>
      <c r="F46" s="1864"/>
      <c r="G46" s="1864"/>
      <c r="H46" s="1864"/>
      <c r="I46" s="2040"/>
      <c r="J46" s="2040"/>
      <c r="K46" s="2040"/>
      <c r="L46" s="2040"/>
      <c r="M46" s="2040"/>
      <c r="N46" s="2040"/>
      <c r="O46" s="2040"/>
      <c r="P46" s="2040"/>
      <c r="Q46" s="2040"/>
      <c r="R46" s="2040"/>
      <c r="S46" s="2040"/>
      <c r="T46" s="2040"/>
      <c r="U46" s="2040"/>
      <c r="V46" s="2040"/>
      <c r="W46" s="2040"/>
      <c r="X46" s="2040"/>
      <c r="Y46" s="2040"/>
      <c r="Z46" s="2040"/>
      <c r="AA46" s="2040"/>
      <c r="AB46" s="2040"/>
      <c r="AC46" s="2040"/>
      <c r="AD46" s="2040"/>
      <c r="AE46" s="2040"/>
      <c r="AF46" s="1939"/>
      <c r="AG46" s="2040"/>
      <c r="AH46" s="2040"/>
      <c r="AI46" s="2040"/>
      <c r="AJ46" s="2565"/>
    </row>
    <row r="47" spans="1:36" ht="13.5" customHeight="1" x14ac:dyDescent="0.4">
      <c r="A47" s="2905"/>
      <c r="B47" s="2906"/>
      <c r="C47" s="1913" t="s">
        <v>8630</v>
      </c>
      <c r="D47" s="1913"/>
      <c r="E47" s="1913"/>
      <c r="F47" s="1913"/>
      <c r="G47" s="1913"/>
      <c r="H47" s="1913"/>
      <c r="I47" s="2066"/>
      <c r="J47" s="2066"/>
      <c r="K47" s="2066"/>
      <c r="L47" s="2066"/>
      <c r="M47" s="2066"/>
      <c r="N47" s="2066"/>
      <c r="O47" s="2066"/>
      <c r="P47" s="2066"/>
      <c r="Q47" s="2066"/>
      <c r="R47" s="2066"/>
      <c r="S47" s="2066"/>
      <c r="T47" s="2066"/>
      <c r="U47" s="2066"/>
      <c r="V47" s="2066"/>
      <c r="W47" s="2066"/>
      <c r="X47" s="2066"/>
      <c r="Y47" s="2066"/>
      <c r="Z47" s="2066"/>
      <c r="AA47" s="2066"/>
      <c r="AB47" s="2066"/>
      <c r="AC47" s="2066"/>
      <c r="AD47" s="2066"/>
      <c r="AE47" s="2066"/>
      <c r="AF47" s="2053"/>
      <c r="AG47" s="2066"/>
      <c r="AH47" s="2066"/>
      <c r="AI47" s="2066"/>
      <c r="AJ47" s="2560"/>
    </row>
    <row r="48" spans="1:36" ht="13.5" customHeight="1" x14ac:dyDescent="0.4">
      <c r="A48" s="2905"/>
      <c r="B48" s="2906"/>
      <c r="C48" s="1924" t="s">
        <v>8621</v>
      </c>
      <c r="D48" s="1925"/>
      <c r="E48" s="1925"/>
      <c r="F48" s="1925"/>
      <c r="G48" s="1925"/>
      <c r="H48" s="1926"/>
      <c r="I48" s="2026" t="s">
        <v>8623</v>
      </c>
      <c r="J48" s="2047"/>
      <c r="K48" s="2047"/>
      <c r="L48" s="2047"/>
      <c r="M48" s="2047"/>
      <c r="N48" s="2047"/>
      <c r="O48" s="2047"/>
      <c r="P48" s="2047"/>
      <c r="Q48" s="2047"/>
      <c r="R48" s="2047"/>
      <c r="S48" s="2047"/>
      <c r="T48" s="2047"/>
      <c r="U48" s="2047"/>
      <c r="V48" s="2047"/>
      <c r="W48" s="2047"/>
      <c r="X48" s="2047"/>
      <c r="Y48" s="2047"/>
      <c r="Z48" s="2047"/>
      <c r="AA48" s="2047"/>
      <c r="AB48" s="2047"/>
      <c r="AC48" s="2047"/>
      <c r="AD48" s="2047"/>
      <c r="AE48" s="2047"/>
      <c r="AF48" s="2047"/>
      <c r="AG48" s="2047"/>
      <c r="AH48" s="2047"/>
      <c r="AI48" s="2047"/>
      <c r="AJ48" s="2868"/>
    </row>
    <row r="49" spans="1:47" ht="13.5" customHeight="1" x14ac:dyDescent="0.15">
      <c r="A49" s="2899" t="s">
        <v>9156</v>
      </c>
      <c r="B49" s="2900"/>
      <c r="C49" s="2567"/>
      <c r="D49" s="2568"/>
      <c r="E49" s="2568"/>
      <c r="F49" s="2568"/>
      <c r="G49" s="2568"/>
      <c r="H49" s="2569"/>
      <c r="I49" s="2895"/>
      <c r="J49" s="2896"/>
      <c r="K49" s="2896"/>
      <c r="L49" s="2897"/>
      <c r="M49" s="2895"/>
      <c r="N49" s="2896"/>
      <c r="O49" s="2896"/>
      <c r="P49" s="2897"/>
      <c r="Q49" s="2895"/>
      <c r="R49" s="2896"/>
      <c r="S49" s="2896"/>
      <c r="T49" s="2897"/>
      <c r="U49" s="2895"/>
      <c r="V49" s="2896"/>
      <c r="W49" s="2896"/>
      <c r="X49" s="2897"/>
      <c r="Y49" s="2895"/>
      <c r="Z49" s="2896"/>
      <c r="AA49" s="2896"/>
      <c r="AB49" s="2897"/>
      <c r="AC49" s="2895"/>
      <c r="AD49" s="2896"/>
      <c r="AE49" s="2896"/>
      <c r="AF49" s="2897"/>
      <c r="AG49" s="2895"/>
      <c r="AH49" s="2896"/>
      <c r="AI49" s="2896"/>
      <c r="AJ49" s="2898"/>
    </row>
    <row r="50" spans="1:47" ht="13.5" customHeight="1" x14ac:dyDescent="0.15">
      <c r="A50" s="913"/>
      <c r="B50" s="914"/>
      <c r="C50" s="1927"/>
      <c r="D50" s="1928"/>
      <c r="E50" s="1928"/>
      <c r="F50" s="1928"/>
      <c r="G50" s="1928"/>
      <c r="H50" s="1929"/>
      <c r="I50" s="1864" t="s">
        <v>8624</v>
      </c>
      <c r="J50" s="1864"/>
      <c r="K50" s="1864" t="s">
        <v>9152</v>
      </c>
      <c r="L50" s="1864"/>
      <c r="M50" s="1864" t="s">
        <v>8624</v>
      </c>
      <c r="N50" s="1864"/>
      <c r="O50" s="1864" t="s">
        <v>8902</v>
      </c>
      <c r="P50" s="1864"/>
      <c r="Q50" s="1864" t="s">
        <v>8624</v>
      </c>
      <c r="R50" s="1864"/>
      <c r="S50" s="1864" t="s">
        <v>9153</v>
      </c>
      <c r="T50" s="1864"/>
      <c r="U50" s="1864" t="s">
        <v>8624</v>
      </c>
      <c r="V50" s="1864"/>
      <c r="W50" s="1864" t="s">
        <v>9152</v>
      </c>
      <c r="X50" s="1864"/>
      <c r="Y50" s="1864" t="s">
        <v>8624</v>
      </c>
      <c r="Z50" s="1864"/>
      <c r="AA50" s="1864" t="s">
        <v>9155</v>
      </c>
      <c r="AB50" s="1864"/>
      <c r="AC50" s="1864" t="s">
        <v>8624</v>
      </c>
      <c r="AD50" s="1864"/>
      <c r="AE50" s="1864" t="s">
        <v>9154</v>
      </c>
      <c r="AF50" s="1864"/>
      <c r="AG50" s="1864" t="s">
        <v>8624</v>
      </c>
      <c r="AH50" s="1864"/>
      <c r="AI50" s="1864" t="s">
        <v>9154</v>
      </c>
      <c r="AJ50" s="2566"/>
    </row>
    <row r="51" spans="1:47" ht="13.5" customHeight="1" x14ac:dyDescent="0.15">
      <c r="A51" s="913"/>
      <c r="B51" s="914"/>
      <c r="C51" s="1864" t="s">
        <v>8626</v>
      </c>
      <c r="D51" s="1864"/>
      <c r="E51" s="1864"/>
      <c r="F51" s="1864" t="s">
        <v>8627</v>
      </c>
      <c r="G51" s="1864"/>
      <c r="H51" s="1864"/>
      <c r="I51" s="2040"/>
      <c r="J51" s="2040"/>
      <c r="K51" s="2040"/>
      <c r="L51" s="2040"/>
      <c r="M51" s="2040"/>
      <c r="N51" s="2040"/>
      <c r="O51" s="2040"/>
      <c r="P51" s="2040"/>
      <c r="Q51" s="2040"/>
      <c r="R51" s="2040"/>
      <c r="S51" s="2040"/>
      <c r="T51" s="2040"/>
      <c r="U51" s="2040"/>
      <c r="V51" s="2040"/>
      <c r="W51" s="2040"/>
      <c r="X51" s="2040"/>
      <c r="Y51" s="2040"/>
      <c r="Z51" s="2040"/>
      <c r="AA51" s="2040"/>
      <c r="AB51" s="2040"/>
      <c r="AC51" s="2040"/>
      <c r="AD51" s="2040"/>
      <c r="AE51" s="2040"/>
      <c r="AF51" s="2040"/>
      <c r="AG51" s="2040"/>
      <c r="AH51" s="2040"/>
      <c r="AI51" s="2040"/>
      <c r="AJ51" s="2565"/>
    </row>
    <row r="52" spans="1:47" ht="13.5" customHeight="1" x14ac:dyDescent="0.15">
      <c r="A52" s="913"/>
      <c r="B52" s="914"/>
      <c r="C52" s="1864"/>
      <c r="D52" s="1864"/>
      <c r="E52" s="1864"/>
      <c r="F52" s="1864" t="s">
        <v>8628</v>
      </c>
      <c r="G52" s="1864"/>
      <c r="H52" s="1864"/>
      <c r="I52" s="2040"/>
      <c r="J52" s="2040"/>
      <c r="K52" s="2040"/>
      <c r="L52" s="2040"/>
      <c r="M52" s="2040"/>
      <c r="N52" s="2040"/>
      <c r="O52" s="2040"/>
      <c r="P52" s="2040"/>
      <c r="Q52" s="2040"/>
      <c r="R52" s="2040"/>
      <c r="S52" s="2040"/>
      <c r="T52" s="2040"/>
      <c r="U52" s="2040"/>
      <c r="V52" s="2040"/>
      <c r="W52" s="2040"/>
      <c r="X52" s="2040"/>
      <c r="Y52" s="2040"/>
      <c r="Z52" s="2040"/>
      <c r="AA52" s="2040"/>
      <c r="AB52" s="2040"/>
      <c r="AC52" s="2040"/>
      <c r="AD52" s="2040"/>
      <c r="AE52" s="2040"/>
      <c r="AF52" s="2040"/>
      <c r="AG52" s="2040"/>
      <c r="AH52" s="2040"/>
      <c r="AI52" s="2040"/>
      <c r="AJ52" s="2565"/>
    </row>
    <row r="53" spans="1:47" ht="13.5" customHeight="1" x14ac:dyDescent="0.15">
      <c r="A53" s="913"/>
      <c r="B53" s="914"/>
      <c r="C53" s="1864" t="s">
        <v>8629</v>
      </c>
      <c r="D53" s="1864"/>
      <c r="E53" s="1864"/>
      <c r="F53" s="1864"/>
      <c r="G53" s="1864"/>
      <c r="H53" s="1864"/>
      <c r="I53" s="2040"/>
      <c r="J53" s="2040"/>
      <c r="K53" s="2040"/>
      <c r="L53" s="2040"/>
      <c r="M53" s="2040"/>
      <c r="N53" s="2040"/>
      <c r="O53" s="2040"/>
      <c r="P53" s="2040"/>
      <c r="Q53" s="2040"/>
      <c r="R53" s="2040"/>
      <c r="S53" s="2040"/>
      <c r="T53" s="2040"/>
      <c r="U53" s="2040"/>
      <c r="V53" s="2040"/>
      <c r="W53" s="2040"/>
      <c r="X53" s="2040"/>
      <c r="Y53" s="2040"/>
      <c r="Z53" s="2040"/>
      <c r="AA53" s="2040"/>
      <c r="AB53" s="2040"/>
      <c r="AC53" s="2040"/>
      <c r="AD53" s="2040"/>
      <c r="AE53" s="2040"/>
      <c r="AF53" s="2040"/>
      <c r="AG53" s="2040"/>
      <c r="AH53" s="2040"/>
      <c r="AI53" s="2040"/>
      <c r="AJ53" s="2565"/>
    </row>
    <row r="54" spans="1:47" ht="13.5" customHeight="1" x14ac:dyDescent="0.15">
      <c r="A54" s="913"/>
      <c r="B54" s="914"/>
      <c r="C54" s="1913" t="s">
        <v>8630</v>
      </c>
      <c r="D54" s="1913"/>
      <c r="E54" s="1913"/>
      <c r="F54" s="1913"/>
      <c r="G54" s="1913"/>
      <c r="H54" s="1913"/>
      <c r="I54" s="2066"/>
      <c r="J54" s="2066"/>
      <c r="K54" s="2066"/>
      <c r="L54" s="2066"/>
      <c r="M54" s="2066"/>
      <c r="N54" s="2066"/>
      <c r="O54" s="2066"/>
      <c r="P54" s="2066"/>
      <c r="Q54" s="2066"/>
      <c r="R54" s="2066"/>
      <c r="S54" s="2066"/>
      <c r="T54" s="2066"/>
      <c r="U54" s="2066"/>
      <c r="V54" s="2066"/>
      <c r="W54" s="2066"/>
      <c r="X54" s="2066"/>
      <c r="Y54" s="2066"/>
      <c r="Z54" s="2066"/>
      <c r="AA54" s="2066"/>
      <c r="AB54" s="2066"/>
      <c r="AC54" s="2066"/>
      <c r="AD54" s="2066"/>
      <c r="AE54" s="2066"/>
      <c r="AF54" s="2066"/>
      <c r="AG54" s="2066"/>
      <c r="AH54" s="2066"/>
      <c r="AI54" s="2066"/>
      <c r="AJ54" s="2560"/>
    </row>
    <row r="55" spans="1:47" ht="13.5" customHeight="1" x14ac:dyDescent="0.15">
      <c r="A55" s="913"/>
      <c r="B55" s="914"/>
      <c r="C55" s="2026" t="s">
        <v>8689</v>
      </c>
      <c r="D55" s="2047"/>
      <c r="E55" s="2047"/>
      <c r="F55" s="2047"/>
      <c r="G55" s="2047"/>
      <c r="H55" s="2048"/>
      <c r="I55" s="2049"/>
      <c r="J55" s="2050"/>
      <c r="K55" s="2050"/>
      <c r="L55" s="2050"/>
      <c r="M55" s="2050"/>
      <c r="N55" s="2050"/>
      <c r="O55" s="2051" t="s">
        <v>8744</v>
      </c>
      <c r="P55" s="2051"/>
      <c r="Q55" s="2051"/>
      <c r="R55" s="2051"/>
      <c r="S55" s="2051"/>
      <c r="T55" s="2051"/>
      <c r="U55" s="2051"/>
      <c r="V55" s="2051"/>
      <c r="W55" s="2051"/>
      <c r="X55" s="2051"/>
      <c r="Y55" s="2051"/>
      <c r="Z55" s="2051"/>
      <c r="AA55" s="2051"/>
      <c r="AB55" s="2051"/>
      <c r="AC55" s="2051"/>
      <c r="AD55" s="2051"/>
      <c r="AE55" s="2051"/>
      <c r="AF55" s="2051"/>
      <c r="AG55" s="2051"/>
      <c r="AH55" s="2051"/>
      <c r="AI55" s="2051"/>
      <c r="AJ55" s="2052"/>
    </row>
    <row r="56" spans="1:47" ht="13.5" customHeight="1" x14ac:dyDescent="0.15">
      <c r="A56" s="913"/>
      <c r="B56" s="914"/>
      <c r="C56" s="2026" t="s">
        <v>8691</v>
      </c>
      <c r="D56" s="2047"/>
      <c r="E56" s="2047"/>
      <c r="F56" s="2047"/>
      <c r="G56" s="2047"/>
      <c r="H56" s="2048"/>
      <c r="I56" s="2049"/>
      <c r="J56" s="2050"/>
      <c r="K56" s="2050"/>
      <c r="L56" s="2050"/>
      <c r="M56" s="2050"/>
      <c r="N56" s="2050"/>
      <c r="O56" s="2051" t="s">
        <v>8692</v>
      </c>
      <c r="P56" s="2051"/>
      <c r="Q56" s="2051"/>
      <c r="R56" s="2051"/>
      <c r="S56" s="2051"/>
      <c r="T56" s="2051"/>
      <c r="U56" s="2051"/>
      <c r="V56" s="2051"/>
      <c r="W56" s="2051"/>
      <c r="X56" s="2051"/>
      <c r="Y56" s="2051"/>
      <c r="Z56" s="2051"/>
      <c r="AA56" s="2051"/>
      <c r="AB56" s="2051"/>
      <c r="AC56" s="2051"/>
      <c r="AD56" s="2051"/>
      <c r="AE56" s="2051"/>
      <c r="AF56" s="2051"/>
      <c r="AG56" s="2051"/>
      <c r="AH56" s="2051"/>
      <c r="AI56" s="2051"/>
      <c r="AJ56" s="2052"/>
    </row>
    <row r="57" spans="1:47" ht="13.5" customHeight="1" x14ac:dyDescent="0.15">
      <c r="A57" s="913"/>
      <c r="B57" s="914"/>
      <c r="C57" s="1457" t="s">
        <v>8693</v>
      </c>
      <c r="D57" s="2033"/>
      <c r="E57" s="2033"/>
      <c r="F57" s="2033"/>
      <c r="G57" s="2033"/>
      <c r="H57" s="1458"/>
      <c r="I57" s="2053"/>
      <c r="J57" s="2054"/>
      <c r="K57" s="2054"/>
      <c r="L57" s="2054"/>
      <c r="M57" s="2054"/>
      <c r="N57" s="2054"/>
      <c r="O57" s="2921" t="s">
        <v>8694</v>
      </c>
      <c r="P57" s="2921"/>
      <c r="Q57" s="2921"/>
      <c r="R57" s="2921"/>
      <c r="S57" s="2921"/>
      <c r="T57" s="2921"/>
      <c r="U57" s="2921"/>
      <c r="V57" s="2921"/>
      <c r="W57" s="2921"/>
      <c r="X57" s="2921"/>
      <c r="Y57" s="2921"/>
      <c r="Z57" s="2921"/>
      <c r="AA57" s="2921"/>
      <c r="AB57" s="2921"/>
      <c r="AC57" s="2921"/>
      <c r="AD57" s="2921"/>
      <c r="AE57" s="2921"/>
      <c r="AF57" s="2921"/>
      <c r="AG57" s="2921"/>
      <c r="AH57" s="2921"/>
      <c r="AI57" s="2921"/>
      <c r="AJ57" s="2922"/>
    </row>
    <row r="58" spans="1:47" ht="18" customHeight="1" x14ac:dyDescent="0.15">
      <c r="A58" s="913"/>
      <c r="B58" s="914"/>
      <c r="C58" s="1860" t="s">
        <v>8632</v>
      </c>
      <c r="D58" s="1860"/>
      <c r="E58" s="1860"/>
      <c r="F58" s="1860"/>
      <c r="G58" s="1860"/>
      <c r="H58" s="1860"/>
      <c r="I58" s="1915"/>
      <c r="J58" s="1916"/>
      <c r="K58" s="1916"/>
      <c r="L58" s="1916"/>
      <c r="M58" s="1916"/>
      <c r="N58" s="1916"/>
      <c r="O58" s="1916"/>
      <c r="P58" s="1916"/>
      <c r="Q58" s="1916"/>
      <c r="R58" s="1916"/>
      <c r="S58" s="1916"/>
      <c r="T58" s="1916"/>
      <c r="U58" s="1916"/>
      <c r="V58" s="1916"/>
      <c r="W58" s="1916"/>
      <c r="X58" s="1916"/>
      <c r="Y58" s="1916"/>
      <c r="Z58" s="1916"/>
      <c r="AA58" s="1916"/>
      <c r="AB58" s="1916"/>
      <c r="AC58" s="1916"/>
      <c r="AD58" s="1916"/>
      <c r="AE58" s="1916"/>
      <c r="AF58" s="1916"/>
      <c r="AG58" s="1916"/>
      <c r="AH58" s="1916"/>
      <c r="AI58" s="1916"/>
      <c r="AJ58" s="1917"/>
      <c r="AL58" s="600" t="b">
        <v>0</v>
      </c>
      <c r="AM58" s="600" t="b">
        <v>0</v>
      </c>
      <c r="AN58" s="600" t="b">
        <v>0</v>
      </c>
      <c r="AO58" s="600" t="b">
        <v>0</v>
      </c>
      <c r="AP58" s="600" t="b">
        <v>0</v>
      </c>
      <c r="AQ58" s="600" t="b">
        <v>0</v>
      </c>
      <c r="AR58" s="600" t="b">
        <v>0</v>
      </c>
    </row>
    <row r="59" spans="1:47" ht="13.5" customHeight="1" x14ac:dyDescent="0.15">
      <c r="A59" s="913"/>
      <c r="B59" s="914"/>
      <c r="C59" s="1860" t="s">
        <v>8633</v>
      </c>
      <c r="D59" s="1860"/>
      <c r="E59" s="1860"/>
      <c r="F59" s="1860"/>
      <c r="G59" s="1860"/>
      <c r="H59" s="1860"/>
      <c r="I59" s="1909" t="s">
        <v>8634</v>
      </c>
      <c r="J59" s="1860"/>
      <c r="K59" s="1860"/>
      <c r="L59" s="1911" t="s">
        <v>7933</v>
      </c>
      <c r="M59" s="1911"/>
      <c r="N59" s="1918"/>
      <c r="O59" s="1909" t="s">
        <v>8671</v>
      </c>
      <c r="P59" s="1884"/>
      <c r="Q59" s="1910" t="s">
        <v>7933</v>
      </c>
      <c r="R59" s="1911"/>
      <c r="S59" s="1911"/>
      <c r="T59" s="1860" t="s">
        <v>8636</v>
      </c>
      <c r="U59" s="1860"/>
      <c r="V59" s="1860"/>
      <c r="W59" s="1911" t="s">
        <v>7933</v>
      </c>
      <c r="X59" s="1911"/>
      <c r="Y59" s="1918"/>
      <c r="Z59" s="1909" t="s">
        <v>8873</v>
      </c>
      <c r="AA59" s="1884"/>
      <c r="AB59" s="1910" t="s">
        <v>7933</v>
      </c>
      <c r="AC59" s="1911"/>
      <c r="AD59" s="1911"/>
      <c r="AE59" s="1860" t="s">
        <v>196</v>
      </c>
      <c r="AF59" s="1860"/>
      <c r="AG59" s="1860"/>
      <c r="AH59" s="1860"/>
      <c r="AI59" s="1860"/>
      <c r="AJ59" s="1912"/>
    </row>
    <row r="60" spans="1:47" ht="13.5" customHeight="1" x14ac:dyDescent="0.15">
      <c r="A60" s="913"/>
      <c r="B60" s="914"/>
      <c r="C60" s="1860"/>
      <c r="D60" s="1860"/>
      <c r="E60" s="1860"/>
      <c r="F60" s="1860"/>
      <c r="G60" s="1860"/>
      <c r="H60" s="1860"/>
      <c r="I60" s="1909" t="s">
        <v>8638</v>
      </c>
      <c r="J60" s="1860"/>
      <c r="K60" s="1860"/>
      <c r="L60" s="1911" t="s">
        <v>7933</v>
      </c>
      <c r="M60" s="1911"/>
      <c r="N60" s="1918"/>
      <c r="O60" s="1909" t="s">
        <v>8635</v>
      </c>
      <c r="P60" s="1884"/>
      <c r="Q60" s="1910" t="s">
        <v>7933</v>
      </c>
      <c r="R60" s="1911"/>
      <c r="S60" s="1911"/>
      <c r="T60" s="1860" t="s">
        <v>8639</v>
      </c>
      <c r="U60" s="1860"/>
      <c r="V60" s="1860"/>
      <c r="W60" s="1911" t="s">
        <v>7933</v>
      </c>
      <c r="X60" s="1911"/>
      <c r="Y60" s="1918"/>
      <c r="Z60" s="1909" t="s">
        <v>8873</v>
      </c>
      <c r="AA60" s="1884"/>
      <c r="AB60" s="1910" t="s">
        <v>7933</v>
      </c>
      <c r="AC60" s="1911"/>
      <c r="AD60" s="1911"/>
      <c r="AE60" s="1919"/>
      <c r="AF60" s="1920"/>
      <c r="AG60" s="1920"/>
      <c r="AH60" s="1920"/>
      <c r="AI60" s="1920"/>
      <c r="AJ60" s="1921"/>
    </row>
    <row r="61" spans="1:47" ht="18" customHeight="1" x14ac:dyDescent="0.15">
      <c r="A61" s="913"/>
      <c r="B61" s="914"/>
      <c r="C61" s="1892" t="s">
        <v>8641</v>
      </c>
      <c r="D61" s="1893"/>
      <c r="E61" s="1893"/>
      <c r="F61" s="1893"/>
      <c r="G61" s="1893"/>
      <c r="H61" s="1894"/>
      <c r="I61" s="1981" t="s">
        <v>8747</v>
      </c>
      <c r="J61" s="1981"/>
      <c r="K61" s="1981"/>
      <c r="L61" s="1981"/>
      <c r="M61" s="1909"/>
      <c r="N61" s="2860"/>
      <c r="O61" s="2861"/>
      <c r="P61" s="2861"/>
      <c r="Q61" s="2861"/>
      <c r="R61" s="2861"/>
      <c r="S61" s="2861"/>
      <c r="T61" s="2861"/>
      <c r="U61" s="2861"/>
      <c r="V61" s="2861"/>
      <c r="W61" s="2861"/>
      <c r="X61" s="2861"/>
      <c r="Y61" s="2861"/>
      <c r="Z61" s="2861"/>
      <c r="AA61" s="2861"/>
      <c r="AB61" s="2861"/>
      <c r="AC61" s="2861"/>
      <c r="AD61" s="2861"/>
      <c r="AE61" s="2861"/>
      <c r="AF61" s="2861"/>
      <c r="AG61" s="2861"/>
      <c r="AH61" s="2861"/>
      <c r="AI61" s="2861"/>
      <c r="AJ61" s="2862"/>
      <c r="AL61" s="600" t="b">
        <v>0</v>
      </c>
      <c r="AM61" s="600" t="b">
        <v>0</v>
      </c>
      <c r="AN61" s="600" t="b">
        <v>0</v>
      </c>
      <c r="AO61" s="600" t="b">
        <v>0</v>
      </c>
      <c r="AP61" s="600" t="b">
        <v>0</v>
      </c>
    </row>
    <row r="62" spans="1:47" ht="18" customHeight="1" thickBot="1" x14ac:dyDescent="0.2">
      <c r="A62" s="915"/>
      <c r="B62" s="916"/>
      <c r="C62" s="2918"/>
      <c r="D62" s="2919"/>
      <c r="E62" s="2919"/>
      <c r="F62" s="2919"/>
      <c r="G62" s="2919"/>
      <c r="H62" s="2920"/>
      <c r="I62" s="2892" t="s">
        <v>8748</v>
      </c>
      <c r="J62" s="2892"/>
      <c r="K62" s="2892"/>
      <c r="L62" s="2892"/>
      <c r="M62" s="2892"/>
      <c r="N62" s="2893"/>
      <c r="O62" s="2893"/>
      <c r="P62" s="2893"/>
      <c r="Q62" s="2893"/>
      <c r="R62" s="2893"/>
      <c r="S62" s="2893"/>
      <c r="T62" s="2893"/>
      <c r="U62" s="2893"/>
      <c r="V62" s="2893"/>
      <c r="W62" s="2020" t="s">
        <v>8749</v>
      </c>
      <c r="X62" s="2020"/>
      <c r="Y62" s="2020"/>
      <c r="Z62" s="2020"/>
      <c r="AA62" s="2020"/>
      <c r="AB62" s="2893"/>
      <c r="AC62" s="2893"/>
      <c r="AD62" s="2893"/>
      <c r="AE62" s="2893"/>
      <c r="AF62" s="2893"/>
      <c r="AG62" s="2893"/>
      <c r="AH62" s="2893"/>
      <c r="AI62" s="2893"/>
      <c r="AJ62" s="2894"/>
      <c r="AL62" s="600" t="b">
        <v>0</v>
      </c>
      <c r="AM62" s="600" t="b">
        <v>0</v>
      </c>
      <c r="AN62" s="600" t="b">
        <v>0</v>
      </c>
    </row>
    <row r="63" spans="1:47" s="920" customFormat="1" ht="13.5" customHeight="1" x14ac:dyDescent="0.4">
      <c r="A63" s="594" t="s">
        <v>7984</v>
      </c>
      <c r="B63" s="917"/>
      <c r="C63" s="917"/>
      <c r="D63" s="917"/>
      <c r="E63" s="917"/>
      <c r="F63" s="917"/>
      <c r="G63" s="917"/>
      <c r="H63" s="917"/>
      <c r="I63" s="917"/>
      <c r="J63" s="917"/>
      <c r="K63" s="917"/>
      <c r="L63" s="917"/>
      <c r="M63" s="917"/>
      <c r="N63" s="917"/>
      <c r="O63" s="917"/>
      <c r="P63" s="917"/>
      <c r="Q63" s="917"/>
      <c r="R63" s="917"/>
      <c r="S63" s="918"/>
      <c r="T63" s="919"/>
      <c r="U63" s="919"/>
      <c r="V63" s="919"/>
      <c r="W63" s="919"/>
      <c r="X63" s="919"/>
      <c r="Y63" s="919"/>
      <c r="Z63" s="919"/>
      <c r="AA63" s="919"/>
      <c r="AB63" s="919"/>
      <c r="AC63" s="919"/>
      <c r="AD63" s="919"/>
      <c r="AE63" s="919"/>
      <c r="AF63" s="919"/>
      <c r="AG63" s="919"/>
      <c r="AH63" s="919"/>
      <c r="AI63" s="919"/>
      <c r="AJ63" s="919"/>
      <c r="AL63" s="921"/>
      <c r="AM63" s="921"/>
      <c r="AN63" s="921"/>
      <c r="AO63" s="921"/>
      <c r="AP63" s="921"/>
      <c r="AQ63" s="921"/>
      <c r="AR63" s="921"/>
      <c r="AS63" s="921"/>
      <c r="AT63" s="921"/>
      <c r="AU63" s="921"/>
    </row>
    <row r="64" spans="1:47" s="924" customFormat="1" ht="13.5" customHeight="1" x14ac:dyDescent="0.4">
      <c r="A64" s="594" t="s">
        <v>9157</v>
      </c>
      <c r="B64" s="594"/>
      <c r="C64" s="594"/>
      <c r="D64" s="594"/>
      <c r="E64" s="594"/>
      <c r="F64" s="594"/>
      <c r="G64" s="594"/>
      <c r="H64" s="594"/>
      <c r="I64" s="594"/>
      <c r="J64" s="594"/>
      <c r="K64" s="594"/>
      <c r="L64" s="594"/>
      <c r="M64" s="594"/>
      <c r="N64" s="594"/>
      <c r="O64" s="594"/>
      <c r="P64" s="594"/>
      <c r="Q64" s="594"/>
      <c r="R64" s="594"/>
      <c r="S64" s="922"/>
      <c r="T64" s="923"/>
      <c r="U64" s="923"/>
      <c r="V64" s="923"/>
      <c r="W64" s="923"/>
      <c r="X64" s="923"/>
      <c r="Y64" s="923"/>
      <c r="Z64" s="923"/>
      <c r="AA64" s="923"/>
      <c r="AB64" s="923"/>
      <c r="AC64" s="923"/>
      <c r="AD64" s="923"/>
      <c r="AE64" s="923"/>
      <c r="AF64" s="923"/>
      <c r="AG64" s="923"/>
      <c r="AH64" s="923"/>
      <c r="AI64" s="923"/>
      <c r="AJ64" s="923"/>
      <c r="AL64" s="925"/>
      <c r="AM64" s="925"/>
      <c r="AN64" s="925"/>
      <c r="AO64" s="925"/>
      <c r="AP64" s="925"/>
      <c r="AQ64" s="925"/>
      <c r="AR64" s="925"/>
      <c r="AS64" s="925"/>
      <c r="AT64" s="925"/>
      <c r="AU64" s="925"/>
    </row>
    <row r="65" spans="1:47" s="588" customFormat="1" ht="13.5" customHeight="1" x14ac:dyDescent="0.4">
      <c r="A65" s="594" t="s">
        <v>9158</v>
      </c>
      <c r="B65" s="594"/>
      <c r="C65" s="594"/>
      <c r="D65" s="594"/>
      <c r="E65" s="594"/>
      <c r="F65" s="594"/>
      <c r="G65" s="594"/>
      <c r="H65" s="594"/>
      <c r="I65" s="594"/>
      <c r="J65" s="594"/>
      <c r="K65" s="594"/>
      <c r="L65" s="594"/>
      <c r="M65" s="594"/>
      <c r="N65" s="594"/>
      <c r="O65" s="594"/>
      <c r="P65" s="594"/>
      <c r="Q65" s="594"/>
      <c r="R65" s="594"/>
      <c r="S65" s="594"/>
      <c r="T65" s="597"/>
      <c r="U65" s="597"/>
      <c r="V65" s="597"/>
      <c r="W65" s="597"/>
      <c r="X65" s="597"/>
      <c r="Y65" s="597"/>
      <c r="Z65" s="597"/>
      <c r="AA65" s="597"/>
      <c r="AB65" s="597"/>
      <c r="AC65" s="597"/>
      <c r="AD65" s="597"/>
      <c r="AE65" s="597"/>
      <c r="AF65" s="597"/>
      <c r="AG65" s="597"/>
      <c r="AH65" s="597"/>
      <c r="AI65" s="597"/>
      <c r="AJ65" s="597"/>
      <c r="AL65" s="602"/>
      <c r="AM65" s="602"/>
      <c r="AN65" s="602"/>
      <c r="AO65" s="602"/>
      <c r="AP65" s="602"/>
      <c r="AQ65" s="602"/>
      <c r="AR65" s="602"/>
      <c r="AS65" s="602"/>
      <c r="AT65" s="602"/>
      <c r="AU65" s="602"/>
    </row>
    <row r="66" spans="1:47" s="588" customFormat="1" ht="13.5" customHeight="1" x14ac:dyDescent="0.4">
      <c r="A66" s="594" t="s">
        <v>9159</v>
      </c>
      <c r="B66" s="594"/>
      <c r="C66" s="594"/>
      <c r="D66" s="594"/>
      <c r="E66" s="594"/>
      <c r="F66" s="594"/>
      <c r="G66" s="594"/>
      <c r="H66" s="594"/>
      <c r="I66" s="594"/>
      <c r="J66" s="594"/>
      <c r="K66" s="594"/>
      <c r="L66" s="594"/>
      <c r="M66" s="594"/>
      <c r="N66" s="594"/>
      <c r="O66" s="594"/>
      <c r="P66" s="594"/>
      <c r="Q66" s="594"/>
      <c r="R66" s="597"/>
      <c r="S66" s="597"/>
      <c r="T66" s="597"/>
      <c r="U66" s="597"/>
      <c r="V66" s="597"/>
      <c r="W66" s="597"/>
      <c r="X66" s="597"/>
      <c r="Y66" s="597"/>
      <c r="Z66" s="597"/>
      <c r="AA66" s="597"/>
      <c r="AB66" s="597"/>
      <c r="AC66" s="597"/>
      <c r="AD66" s="597"/>
      <c r="AE66" s="597"/>
      <c r="AF66" s="597"/>
      <c r="AG66" s="597"/>
      <c r="AH66" s="597"/>
      <c r="AI66" s="597"/>
      <c r="AJ66" s="597"/>
      <c r="AL66" s="602"/>
      <c r="AM66" s="602"/>
      <c r="AN66" s="602"/>
      <c r="AO66" s="602"/>
      <c r="AP66" s="602"/>
      <c r="AQ66" s="602"/>
      <c r="AR66" s="602"/>
      <c r="AS66" s="602"/>
      <c r="AT66" s="602"/>
      <c r="AU66" s="602"/>
    </row>
    <row r="67" spans="1:47" s="588" customFormat="1" ht="12.75" customHeight="1" x14ac:dyDescent="0.4">
      <c r="A67" s="594" t="s">
        <v>9160</v>
      </c>
      <c r="B67" s="594"/>
      <c r="C67" s="594"/>
      <c r="D67" s="594"/>
      <c r="E67" s="594"/>
      <c r="F67" s="594"/>
      <c r="G67" s="594"/>
      <c r="H67" s="594"/>
      <c r="I67" s="594"/>
      <c r="J67" s="594"/>
      <c r="K67" s="594"/>
      <c r="L67" s="594"/>
      <c r="M67" s="594"/>
      <c r="N67" s="594"/>
      <c r="O67" s="594"/>
      <c r="P67" s="594"/>
      <c r="Q67" s="594"/>
      <c r="R67" s="594"/>
      <c r="S67" s="594"/>
      <c r="T67" s="597"/>
      <c r="U67" s="597"/>
      <c r="V67" s="597"/>
      <c r="W67" s="597"/>
      <c r="X67" s="597"/>
      <c r="Y67" s="597"/>
      <c r="Z67" s="597"/>
      <c r="AA67" s="597"/>
      <c r="AB67" s="597"/>
      <c r="AC67" s="597"/>
      <c r="AD67" s="597"/>
      <c r="AE67" s="597"/>
      <c r="AF67" s="597"/>
      <c r="AG67" s="597"/>
      <c r="AH67" s="597"/>
      <c r="AI67" s="597"/>
      <c r="AJ67" s="597"/>
      <c r="AL67" s="602"/>
      <c r="AM67" s="602"/>
      <c r="AN67" s="602"/>
      <c r="AO67" s="602"/>
      <c r="AP67" s="602"/>
      <c r="AQ67" s="602"/>
      <c r="AR67" s="602"/>
      <c r="AS67" s="602"/>
      <c r="AT67" s="602"/>
      <c r="AU67" s="602"/>
    </row>
    <row r="68" spans="1:47" s="926" customFormat="1" ht="13.5" customHeight="1" x14ac:dyDescent="0.4">
      <c r="A68" s="594" t="s">
        <v>9161</v>
      </c>
      <c r="B68" s="594"/>
      <c r="C68" s="594"/>
      <c r="D68" s="594"/>
      <c r="E68" s="594"/>
      <c r="F68" s="594"/>
      <c r="G68" s="594"/>
      <c r="H68" s="594"/>
      <c r="I68" s="594"/>
      <c r="J68" s="594"/>
      <c r="K68" s="594"/>
      <c r="L68" s="594"/>
      <c r="M68" s="594"/>
      <c r="N68" s="594"/>
      <c r="O68" s="594"/>
      <c r="P68" s="594"/>
      <c r="Q68" s="594"/>
      <c r="R68" s="594"/>
      <c r="S68" s="594"/>
      <c r="T68" s="597"/>
      <c r="U68" s="597"/>
      <c r="V68" s="597"/>
      <c r="W68" s="597"/>
      <c r="X68" s="597"/>
      <c r="Y68" s="597"/>
      <c r="Z68" s="597"/>
      <c r="AA68" s="597"/>
      <c r="AB68" s="597"/>
      <c r="AC68" s="597"/>
      <c r="AD68" s="597"/>
      <c r="AE68" s="597"/>
      <c r="AF68" s="597"/>
      <c r="AG68" s="597"/>
      <c r="AH68" s="597"/>
      <c r="AI68" s="597"/>
      <c r="AJ68" s="597"/>
      <c r="AL68" s="927"/>
      <c r="AM68" s="927"/>
      <c r="AN68" s="927"/>
      <c r="AO68" s="927"/>
      <c r="AP68" s="927"/>
      <c r="AQ68" s="927"/>
      <c r="AR68" s="927"/>
      <c r="AS68" s="927"/>
      <c r="AT68" s="927"/>
      <c r="AU68" s="927"/>
    </row>
    <row r="69" spans="1:47" s="926" customFormat="1" ht="13.5" customHeight="1" x14ac:dyDescent="0.4">
      <c r="A69" s="594" t="s">
        <v>9162</v>
      </c>
      <c r="B69" s="594"/>
      <c r="C69" s="594"/>
      <c r="D69" s="594"/>
      <c r="E69" s="594"/>
      <c r="F69" s="594"/>
      <c r="G69" s="594"/>
      <c r="H69" s="594"/>
      <c r="I69" s="594"/>
      <c r="J69" s="594"/>
      <c r="K69" s="594"/>
      <c r="L69" s="594"/>
      <c r="M69" s="594"/>
      <c r="N69" s="594"/>
      <c r="O69" s="594"/>
      <c r="P69" s="594"/>
      <c r="Q69" s="594"/>
      <c r="R69" s="594"/>
      <c r="S69" s="594"/>
      <c r="T69" s="597"/>
      <c r="U69" s="597"/>
      <c r="V69" s="597"/>
      <c r="W69" s="597"/>
      <c r="X69" s="597"/>
      <c r="Y69" s="597"/>
      <c r="Z69" s="597"/>
      <c r="AA69" s="597"/>
      <c r="AB69" s="597"/>
      <c r="AC69" s="597"/>
      <c r="AD69" s="597"/>
      <c r="AE69" s="597"/>
      <c r="AF69" s="597"/>
      <c r="AG69" s="597"/>
      <c r="AH69" s="597"/>
      <c r="AI69" s="597"/>
      <c r="AJ69" s="597"/>
      <c r="AL69" s="927"/>
      <c r="AM69" s="927"/>
      <c r="AN69" s="927"/>
      <c r="AO69" s="927"/>
      <c r="AP69" s="927"/>
      <c r="AQ69" s="927"/>
      <c r="AR69" s="927"/>
      <c r="AS69" s="927"/>
      <c r="AT69" s="927"/>
      <c r="AU69" s="927"/>
    </row>
    <row r="70" spans="1:47" s="926" customFormat="1" ht="13.5" customHeight="1" x14ac:dyDescent="0.4">
      <c r="A70" s="594" t="s">
        <v>9163</v>
      </c>
      <c r="B70" s="594"/>
      <c r="C70" s="594"/>
      <c r="D70" s="594"/>
      <c r="E70" s="594"/>
      <c r="F70" s="594"/>
      <c r="G70" s="594"/>
      <c r="H70" s="594"/>
      <c r="I70" s="594"/>
      <c r="J70" s="594"/>
      <c r="K70" s="594"/>
      <c r="L70" s="594"/>
      <c r="M70" s="594"/>
      <c r="N70" s="594"/>
      <c r="O70" s="594"/>
      <c r="P70" s="594"/>
      <c r="Q70" s="594"/>
      <c r="R70" s="594"/>
      <c r="S70" s="594"/>
      <c r="T70" s="597"/>
      <c r="U70" s="597"/>
      <c r="V70" s="597"/>
      <c r="W70" s="597"/>
      <c r="X70" s="597"/>
      <c r="Y70" s="597"/>
      <c r="Z70" s="597"/>
      <c r="AA70" s="597"/>
      <c r="AB70" s="597"/>
      <c r="AC70" s="597"/>
      <c r="AD70" s="597"/>
      <c r="AE70" s="597"/>
      <c r="AF70" s="597"/>
      <c r="AG70" s="597"/>
      <c r="AH70" s="597"/>
      <c r="AI70" s="597"/>
      <c r="AJ70" s="597"/>
      <c r="AL70" s="927"/>
      <c r="AM70" s="927"/>
      <c r="AN70" s="927"/>
      <c r="AO70" s="927"/>
      <c r="AP70" s="927"/>
      <c r="AQ70" s="927"/>
      <c r="AR70" s="927"/>
      <c r="AS70" s="927"/>
      <c r="AT70" s="927"/>
      <c r="AU70" s="927"/>
    </row>
    <row r="71" spans="1:47" s="926" customFormat="1" ht="13.5" customHeight="1" x14ac:dyDescent="0.4">
      <c r="A71" s="594"/>
      <c r="B71" s="594"/>
      <c r="C71" s="594"/>
      <c r="D71" s="594"/>
      <c r="E71" s="594"/>
      <c r="F71" s="594"/>
      <c r="G71" s="594"/>
      <c r="H71" s="594"/>
      <c r="I71" s="594"/>
      <c r="J71" s="594"/>
      <c r="K71" s="594"/>
      <c r="L71" s="594"/>
      <c r="M71" s="594"/>
      <c r="N71" s="594"/>
      <c r="O71" s="594"/>
      <c r="P71" s="594"/>
      <c r="Q71" s="594"/>
      <c r="R71" s="594"/>
      <c r="S71" s="594"/>
      <c r="T71" s="597"/>
      <c r="U71" s="597"/>
      <c r="V71" s="597"/>
      <c r="W71" s="597"/>
      <c r="X71" s="597"/>
      <c r="Y71" s="597"/>
      <c r="Z71" s="597"/>
      <c r="AA71" s="597"/>
      <c r="AB71" s="597"/>
      <c r="AC71" s="597"/>
      <c r="AD71" s="597"/>
      <c r="AE71" s="597"/>
      <c r="AF71" s="597"/>
      <c r="AG71" s="597"/>
      <c r="AH71" s="597"/>
      <c r="AI71" s="597"/>
      <c r="AJ71" s="597"/>
      <c r="AL71" s="927"/>
      <c r="AM71" s="927"/>
      <c r="AN71" s="927"/>
      <c r="AO71" s="927"/>
      <c r="AP71" s="927"/>
      <c r="AQ71" s="927"/>
      <c r="AR71" s="927"/>
      <c r="AS71" s="927"/>
      <c r="AT71" s="927"/>
      <c r="AU71" s="927"/>
    </row>
    <row r="72" spans="1:47" ht="13.5" customHeight="1" x14ac:dyDescent="0.4">
      <c r="A72" s="580" t="s">
        <v>9164</v>
      </c>
      <c r="B72" s="581"/>
      <c r="C72" s="581"/>
      <c r="D72" s="581"/>
      <c r="E72" s="581"/>
      <c r="F72" s="581"/>
      <c r="G72" s="581"/>
      <c r="H72" s="581"/>
      <c r="I72" s="581"/>
      <c r="J72" s="581"/>
      <c r="K72" s="581"/>
      <c r="L72" s="581"/>
      <c r="M72" s="581"/>
      <c r="N72" s="581"/>
      <c r="O72" s="581"/>
      <c r="P72" s="581"/>
      <c r="Q72" s="581"/>
      <c r="R72" s="581"/>
      <c r="S72" s="581"/>
      <c r="T72" s="581"/>
      <c r="U72" s="581"/>
      <c r="V72" s="581"/>
      <c r="W72" s="581"/>
      <c r="X72" s="581"/>
      <c r="Y72" s="581"/>
      <c r="Z72" s="581"/>
      <c r="AA72" s="581"/>
      <c r="AB72" s="581"/>
      <c r="AC72" s="581"/>
      <c r="AD72" s="581"/>
      <c r="AE72" s="581"/>
      <c r="AF72" s="581"/>
      <c r="AG72" s="581"/>
      <c r="AH72" s="581"/>
      <c r="AI72" s="581"/>
      <c r="AJ72" s="581"/>
    </row>
    <row r="73" spans="1:47" ht="13.5" customHeight="1" x14ac:dyDescent="0.15">
      <c r="A73" s="581"/>
      <c r="B73" s="581"/>
      <c r="C73" s="581"/>
      <c r="D73" s="672"/>
      <c r="E73" s="581"/>
      <c r="F73" s="581"/>
      <c r="G73" s="581"/>
      <c r="H73" s="581"/>
      <c r="I73" s="581"/>
      <c r="J73" s="581"/>
      <c r="K73" s="581"/>
      <c r="L73" s="581"/>
      <c r="M73" s="581"/>
      <c r="N73" s="581"/>
      <c r="O73" s="581"/>
      <c r="P73" s="581"/>
      <c r="Q73" s="581"/>
      <c r="R73" s="581"/>
      <c r="S73" s="581"/>
      <c r="T73" s="581"/>
      <c r="U73" s="581"/>
      <c r="V73" s="581"/>
      <c r="W73" s="581"/>
      <c r="X73" s="581"/>
      <c r="Y73" s="581"/>
      <c r="Z73" s="581"/>
      <c r="AA73" s="928"/>
      <c r="AB73" s="928"/>
      <c r="AC73" s="928"/>
      <c r="AD73" s="928"/>
      <c r="AE73" s="929"/>
      <c r="AF73" s="929"/>
      <c r="AG73" s="929"/>
      <c r="AH73" s="929"/>
      <c r="AI73" s="929"/>
      <c r="AJ73" s="929"/>
    </row>
    <row r="74" spans="1:47" ht="13.5" customHeight="1" thickBot="1" x14ac:dyDescent="0.45">
      <c r="A74" s="581"/>
      <c r="B74" s="581"/>
      <c r="C74" s="581"/>
      <c r="D74" s="673"/>
      <c r="E74" s="581"/>
      <c r="F74" s="581"/>
      <c r="G74" s="581"/>
      <c r="H74" s="581"/>
      <c r="I74" s="581"/>
      <c r="J74" s="581"/>
      <c r="K74" s="581"/>
      <c r="L74" s="581"/>
      <c r="M74" s="581"/>
      <c r="N74" s="581"/>
      <c r="O74" s="581"/>
      <c r="P74" s="581"/>
      <c r="Q74" s="581"/>
      <c r="R74" s="581"/>
      <c r="S74" s="581"/>
      <c r="T74" s="581"/>
      <c r="U74" s="581"/>
      <c r="V74" s="581"/>
      <c r="W74" s="581"/>
      <c r="X74" s="581"/>
      <c r="Y74" s="2709"/>
      <c r="Z74" s="2709"/>
      <c r="AA74" s="2709"/>
      <c r="AB74" s="2710" t="s">
        <v>9005</v>
      </c>
      <c r="AC74" s="2710"/>
      <c r="AD74" s="2710"/>
      <c r="AE74" s="2711"/>
      <c r="AF74" s="2711"/>
      <c r="AG74" s="2711"/>
      <c r="AH74" s="2712" t="s">
        <v>9006</v>
      </c>
      <c r="AI74" s="2713"/>
      <c r="AJ74" s="2714"/>
    </row>
    <row r="75" spans="1:47" ht="13.5" customHeight="1" x14ac:dyDescent="0.4">
      <c r="A75" s="2910" t="s">
        <v>9150</v>
      </c>
      <c r="B75" s="2911"/>
      <c r="C75" s="2911"/>
      <c r="D75" s="2911"/>
      <c r="E75" s="2911"/>
      <c r="F75" s="2911"/>
      <c r="G75" s="2911"/>
      <c r="H75" s="2912"/>
      <c r="I75" s="2913"/>
      <c r="J75" s="2914"/>
      <c r="K75" s="2914"/>
      <c r="L75" s="2914"/>
      <c r="M75" s="2914"/>
      <c r="N75" s="2914"/>
      <c r="O75" s="2914"/>
      <c r="P75" s="2914"/>
      <c r="Q75" s="2914"/>
      <c r="R75" s="2914"/>
      <c r="S75" s="2914"/>
      <c r="T75" s="2914"/>
      <c r="U75" s="2914"/>
      <c r="V75" s="2914"/>
      <c r="W75" s="2914"/>
      <c r="X75" s="2914"/>
      <c r="Y75" s="2914"/>
      <c r="Z75" s="2914"/>
      <c r="AA75" s="2914"/>
      <c r="AB75" s="2914"/>
      <c r="AC75" s="2914"/>
      <c r="AD75" s="2915"/>
      <c r="AE75" s="2689" t="s">
        <v>8696</v>
      </c>
      <c r="AF75" s="2689"/>
      <c r="AG75" s="2689"/>
      <c r="AH75" s="2689"/>
      <c r="AI75" s="2690">
        <v>0</v>
      </c>
      <c r="AJ75" s="2691"/>
    </row>
    <row r="76" spans="1:47" ht="13.5" customHeight="1" x14ac:dyDescent="0.4">
      <c r="A76" s="2903" t="s">
        <v>8774</v>
      </c>
      <c r="B76" s="2904"/>
      <c r="C76" s="2567" t="s">
        <v>8621</v>
      </c>
      <c r="D76" s="2568"/>
      <c r="E76" s="2568"/>
      <c r="F76" s="2568"/>
      <c r="G76" s="2568"/>
      <c r="H76" s="2569"/>
      <c r="I76" s="2907" t="s">
        <v>8894</v>
      </c>
      <c r="J76" s="2908"/>
      <c r="K76" s="2908"/>
      <c r="L76" s="2909"/>
      <c r="M76" s="2901" t="s">
        <v>8685</v>
      </c>
      <c r="N76" s="2819"/>
      <c r="O76" s="2819"/>
      <c r="P76" s="2820"/>
      <c r="Q76" s="2901" t="s">
        <v>8688</v>
      </c>
      <c r="R76" s="2819"/>
      <c r="S76" s="2819"/>
      <c r="T76" s="2819"/>
      <c r="U76" s="2570" t="s">
        <v>8904</v>
      </c>
      <c r="V76" s="2571"/>
      <c r="W76" s="2571"/>
      <c r="X76" s="2571"/>
      <c r="Y76" s="2571"/>
      <c r="Z76" s="2571"/>
      <c r="AA76" s="2571"/>
      <c r="AB76" s="2571"/>
      <c r="AC76" s="2571"/>
      <c r="AD76" s="2571"/>
      <c r="AE76" s="2571"/>
      <c r="AF76" s="2571"/>
      <c r="AG76" s="2901" t="s">
        <v>8907</v>
      </c>
      <c r="AH76" s="2819"/>
      <c r="AI76" s="2819"/>
      <c r="AJ76" s="2902"/>
    </row>
    <row r="77" spans="1:47" ht="13.5" customHeight="1" x14ac:dyDescent="0.4">
      <c r="A77" s="2905"/>
      <c r="B77" s="2906"/>
      <c r="C77" s="2567"/>
      <c r="D77" s="2568"/>
      <c r="E77" s="2568"/>
      <c r="F77" s="2568"/>
      <c r="G77" s="2568"/>
      <c r="H77" s="2569"/>
      <c r="I77" s="2589"/>
      <c r="J77" s="2590"/>
      <c r="K77" s="2590"/>
      <c r="L77" s="2591"/>
      <c r="M77" s="2570"/>
      <c r="N77" s="2571"/>
      <c r="O77" s="2571"/>
      <c r="P77" s="2572"/>
      <c r="Q77" s="2570"/>
      <c r="R77" s="2571"/>
      <c r="S77" s="2571"/>
      <c r="T77" s="2571"/>
      <c r="U77" s="1864" t="s">
        <v>8896</v>
      </c>
      <c r="V77" s="1864"/>
      <c r="W77" s="1864"/>
      <c r="X77" s="1864"/>
      <c r="Y77" s="1864" t="s">
        <v>9165</v>
      </c>
      <c r="Z77" s="1864"/>
      <c r="AA77" s="1864"/>
      <c r="AB77" s="1864"/>
      <c r="AC77" s="1864" t="s">
        <v>8741</v>
      </c>
      <c r="AD77" s="1864"/>
      <c r="AE77" s="1864"/>
      <c r="AF77" s="2026"/>
      <c r="AG77" s="2570"/>
      <c r="AH77" s="2571"/>
      <c r="AI77" s="2571"/>
      <c r="AJ77" s="2586"/>
    </row>
    <row r="78" spans="1:47" ht="13.5" customHeight="1" x14ac:dyDescent="0.4">
      <c r="A78" s="2905"/>
      <c r="B78" s="2906"/>
      <c r="C78" s="1927"/>
      <c r="D78" s="1928"/>
      <c r="E78" s="1928"/>
      <c r="F78" s="1928"/>
      <c r="G78" s="1928"/>
      <c r="H78" s="1929"/>
      <c r="I78" s="1864" t="s">
        <v>8624</v>
      </c>
      <c r="J78" s="1864"/>
      <c r="K78" s="1864" t="s">
        <v>9153</v>
      </c>
      <c r="L78" s="1864"/>
      <c r="M78" s="1864" t="s">
        <v>8624</v>
      </c>
      <c r="N78" s="1864"/>
      <c r="O78" s="1864" t="s">
        <v>8900</v>
      </c>
      <c r="P78" s="1864"/>
      <c r="Q78" s="1864" t="s">
        <v>8624</v>
      </c>
      <c r="R78" s="1864"/>
      <c r="S78" s="1864" t="s">
        <v>9153</v>
      </c>
      <c r="T78" s="1864"/>
      <c r="U78" s="1864" t="s">
        <v>8624</v>
      </c>
      <c r="V78" s="1864"/>
      <c r="W78" s="1864" t="s">
        <v>9153</v>
      </c>
      <c r="X78" s="1864"/>
      <c r="Y78" s="1864" t="s">
        <v>8624</v>
      </c>
      <c r="Z78" s="1864"/>
      <c r="AA78" s="1864" t="s">
        <v>9166</v>
      </c>
      <c r="AB78" s="1864"/>
      <c r="AC78" s="1864" t="s">
        <v>8624</v>
      </c>
      <c r="AD78" s="1864"/>
      <c r="AE78" s="1864" t="s">
        <v>8900</v>
      </c>
      <c r="AF78" s="2026"/>
      <c r="AG78" s="1864" t="s">
        <v>8624</v>
      </c>
      <c r="AH78" s="1864"/>
      <c r="AI78" s="1864" t="s">
        <v>8902</v>
      </c>
      <c r="AJ78" s="2566"/>
    </row>
    <row r="79" spans="1:47" ht="13.5" customHeight="1" x14ac:dyDescent="0.4">
      <c r="A79" s="2905"/>
      <c r="B79" s="2906"/>
      <c r="C79" s="1864" t="s">
        <v>8626</v>
      </c>
      <c r="D79" s="1864"/>
      <c r="E79" s="1864"/>
      <c r="F79" s="1864" t="s">
        <v>8627</v>
      </c>
      <c r="G79" s="1864"/>
      <c r="H79" s="1864"/>
      <c r="I79" s="2040"/>
      <c r="J79" s="2040"/>
      <c r="K79" s="2040"/>
      <c r="L79" s="2040"/>
      <c r="M79" s="2040"/>
      <c r="N79" s="2040"/>
      <c r="O79" s="2040"/>
      <c r="P79" s="2040"/>
      <c r="Q79" s="2040"/>
      <c r="R79" s="2040"/>
      <c r="S79" s="2040"/>
      <c r="T79" s="2040"/>
      <c r="U79" s="2040"/>
      <c r="V79" s="2040"/>
      <c r="W79" s="2040"/>
      <c r="X79" s="2040"/>
      <c r="Y79" s="2040"/>
      <c r="Z79" s="2040"/>
      <c r="AA79" s="2040"/>
      <c r="AB79" s="2040"/>
      <c r="AC79" s="2040"/>
      <c r="AD79" s="2040"/>
      <c r="AE79" s="2040"/>
      <c r="AF79" s="1939"/>
      <c r="AG79" s="2040"/>
      <c r="AH79" s="2040"/>
      <c r="AI79" s="2040"/>
      <c r="AJ79" s="2565"/>
    </row>
    <row r="80" spans="1:47" ht="13.5" customHeight="1" x14ac:dyDescent="0.4">
      <c r="A80" s="2905"/>
      <c r="B80" s="2906"/>
      <c r="C80" s="1864"/>
      <c r="D80" s="1864"/>
      <c r="E80" s="1864"/>
      <c r="F80" s="1864" t="s">
        <v>8628</v>
      </c>
      <c r="G80" s="1864"/>
      <c r="H80" s="1864"/>
      <c r="I80" s="2040"/>
      <c r="J80" s="2040"/>
      <c r="K80" s="2040"/>
      <c r="L80" s="2040"/>
      <c r="M80" s="2040"/>
      <c r="N80" s="2040"/>
      <c r="O80" s="2040"/>
      <c r="P80" s="2040"/>
      <c r="Q80" s="2040"/>
      <c r="R80" s="2040"/>
      <c r="S80" s="2040"/>
      <c r="T80" s="2040"/>
      <c r="U80" s="2040"/>
      <c r="V80" s="2040"/>
      <c r="W80" s="2040"/>
      <c r="X80" s="2040"/>
      <c r="Y80" s="2040"/>
      <c r="Z80" s="2040"/>
      <c r="AA80" s="2040"/>
      <c r="AB80" s="2040"/>
      <c r="AC80" s="2040"/>
      <c r="AD80" s="2040"/>
      <c r="AE80" s="2040"/>
      <c r="AF80" s="1939"/>
      <c r="AG80" s="2040"/>
      <c r="AH80" s="2040"/>
      <c r="AI80" s="2040"/>
      <c r="AJ80" s="2565"/>
    </row>
    <row r="81" spans="1:36" ht="13.5" customHeight="1" x14ac:dyDescent="0.4">
      <c r="A81" s="2905"/>
      <c r="B81" s="2906"/>
      <c r="C81" s="1864" t="s">
        <v>8629</v>
      </c>
      <c r="D81" s="1864"/>
      <c r="E81" s="1864"/>
      <c r="F81" s="1864"/>
      <c r="G81" s="1864"/>
      <c r="H81" s="1864"/>
      <c r="I81" s="2040"/>
      <c r="J81" s="2040"/>
      <c r="K81" s="2040"/>
      <c r="L81" s="2040"/>
      <c r="M81" s="2040"/>
      <c r="N81" s="2040"/>
      <c r="O81" s="2040"/>
      <c r="P81" s="2040"/>
      <c r="Q81" s="2040"/>
      <c r="R81" s="2040"/>
      <c r="S81" s="2040"/>
      <c r="T81" s="2040"/>
      <c r="U81" s="2040"/>
      <c r="V81" s="2040"/>
      <c r="W81" s="2040"/>
      <c r="X81" s="2040"/>
      <c r="Y81" s="2040"/>
      <c r="Z81" s="2040"/>
      <c r="AA81" s="2040"/>
      <c r="AB81" s="2040"/>
      <c r="AC81" s="2040"/>
      <c r="AD81" s="2040"/>
      <c r="AE81" s="2040"/>
      <c r="AF81" s="1939"/>
      <c r="AG81" s="2040"/>
      <c r="AH81" s="2040"/>
      <c r="AI81" s="2040"/>
      <c r="AJ81" s="2565"/>
    </row>
    <row r="82" spans="1:36" ht="13.5" customHeight="1" x14ac:dyDescent="0.4">
      <c r="A82" s="2905"/>
      <c r="B82" s="2906"/>
      <c r="C82" s="1913" t="s">
        <v>8630</v>
      </c>
      <c r="D82" s="1913"/>
      <c r="E82" s="1913"/>
      <c r="F82" s="1913"/>
      <c r="G82" s="1913"/>
      <c r="H82" s="1913"/>
      <c r="I82" s="2066"/>
      <c r="J82" s="2066"/>
      <c r="K82" s="2066"/>
      <c r="L82" s="2066"/>
      <c r="M82" s="2066"/>
      <c r="N82" s="2066"/>
      <c r="O82" s="2066"/>
      <c r="P82" s="2066"/>
      <c r="Q82" s="2066"/>
      <c r="R82" s="2066"/>
      <c r="S82" s="2066"/>
      <c r="T82" s="2066"/>
      <c r="U82" s="2066"/>
      <c r="V82" s="2066"/>
      <c r="W82" s="2066"/>
      <c r="X82" s="2066"/>
      <c r="Y82" s="2066"/>
      <c r="Z82" s="2066"/>
      <c r="AA82" s="2066"/>
      <c r="AB82" s="2066"/>
      <c r="AC82" s="2066"/>
      <c r="AD82" s="2066"/>
      <c r="AE82" s="2066"/>
      <c r="AF82" s="2053"/>
      <c r="AG82" s="2066"/>
      <c r="AH82" s="2066"/>
      <c r="AI82" s="2066"/>
      <c r="AJ82" s="2560"/>
    </row>
    <row r="83" spans="1:36" ht="13.5" customHeight="1" x14ac:dyDescent="0.4">
      <c r="A83" s="2905"/>
      <c r="B83" s="2906"/>
      <c r="C83" s="1924" t="s">
        <v>8621</v>
      </c>
      <c r="D83" s="1925"/>
      <c r="E83" s="1925"/>
      <c r="F83" s="1925"/>
      <c r="G83" s="1925"/>
      <c r="H83" s="1926"/>
      <c r="I83" s="2026" t="s">
        <v>9113</v>
      </c>
      <c r="J83" s="2047"/>
      <c r="K83" s="2047"/>
      <c r="L83" s="2047"/>
      <c r="M83" s="2047"/>
      <c r="N83" s="2047"/>
      <c r="O83" s="2047"/>
      <c r="P83" s="2047"/>
      <c r="Q83" s="2047"/>
      <c r="R83" s="2047"/>
      <c r="S83" s="2047"/>
      <c r="T83" s="2048"/>
      <c r="U83" s="2361" t="s">
        <v>8687</v>
      </c>
      <c r="V83" s="2362"/>
      <c r="W83" s="2362"/>
      <c r="X83" s="2362"/>
      <c r="Y83" s="2362"/>
      <c r="Z83" s="2362"/>
      <c r="AA83" s="2362"/>
      <c r="AB83" s="2362"/>
      <c r="AC83" s="2362"/>
      <c r="AD83" s="2362"/>
      <c r="AE83" s="2362"/>
      <c r="AF83" s="2362"/>
      <c r="AG83" s="2361" t="s">
        <v>9114</v>
      </c>
      <c r="AH83" s="2362"/>
      <c r="AI83" s="2362"/>
      <c r="AJ83" s="2585"/>
    </row>
    <row r="84" spans="1:36" ht="13.5" customHeight="1" x14ac:dyDescent="0.4">
      <c r="A84" s="2905"/>
      <c r="B84" s="2906"/>
      <c r="C84" s="2567"/>
      <c r="D84" s="2568"/>
      <c r="E84" s="2568"/>
      <c r="F84" s="2568"/>
      <c r="G84" s="2568"/>
      <c r="H84" s="2569"/>
      <c r="I84" s="2026" t="s">
        <v>8896</v>
      </c>
      <c r="J84" s="2047"/>
      <c r="K84" s="2047"/>
      <c r="L84" s="2048"/>
      <c r="M84" s="2026" t="s">
        <v>9115</v>
      </c>
      <c r="N84" s="2047"/>
      <c r="O84" s="2047"/>
      <c r="P84" s="2048"/>
      <c r="Q84" s="2026" t="s">
        <v>9116</v>
      </c>
      <c r="R84" s="2047"/>
      <c r="S84" s="2047"/>
      <c r="T84" s="2048"/>
      <c r="U84" s="1864" t="s">
        <v>8896</v>
      </c>
      <c r="V84" s="1864"/>
      <c r="W84" s="1864"/>
      <c r="X84" s="1864"/>
      <c r="Y84" s="2865" t="s">
        <v>9111</v>
      </c>
      <c r="Z84" s="2866"/>
      <c r="AA84" s="2866"/>
      <c r="AB84" s="2867"/>
      <c r="AC84" s="2026" t="s">
        <v>9112</v>
      </c>
      <c r="AD84" s="2047"/>
      <c r="AE84" s="2047"/>
      <c r="AF84" s="2047"/>
      <c r="AG84" s="2570"/>
      <c r="AH84" s="2571"/>
      <c r="AI84" s="2571"/>
      <c r="AJ84" s="2586"/>
    </row>
    <row r="85" spans="1:36" ht="13.5" customHeight="1" x14ac:dyDescent="0.4">
      <c r="A85" s="2905"/>
      <c r="B85" s="2906"/>
      <c r="C85" s="1927"/>
      <c r="D85" s="1928"/>
      <c r="E85" s="1928"/>
      <c r="F85" s="1928"/>
      <c r="G85" s="1928"/>
      <c r="H85" s="1929"/>
      <c r="I85" s="1864" t="s">
        <v>8624</v>
      </c>
      <c r="J85" s="1864"/>
      <c r="K85" s="1864" t="s">
        <v>8902</v>
      </c>
      <c r="L85" s="1864"/>
      <c r="M85" s="1864" t="s">
        <v>8624</v>
      </c>
      <c r="N85" s="1864"/>
      <c r="O85" s="1864" t="s">
        <v>8902</v>
      </c>
      <c r="P85" s="1864"/>
      <c r="Q85" s="1864" t="s">
        <v>8624</v>
      </c>
      <c r="R85" s="1864"/>
      <c r="S85" s="1864" t="s">
        <v>9152</v>
      </c>
      <c r="T85" s="1864"/>
      <c r="U85" s="1864" t="s">
        <v>8624</v>
      </c>
      <c r="V85" s="1864"/>
      <c r="W85" s="1864" t="s">
        <v>9153</v>
      </c>
      <c r="X85" s="1864"/>
      <c r="Y85" s="1864" t="s">
        <v>8624</v>
      </c>
      <c r="Z85" s="1864"/>
      <c r="AA85" s="1864" t="s">
        <v>9152</v>
      </c>
      <c r="AB85" s="1864"/>
      <c r="AC85" s="1864" t="s">
        <v>8624</v>
      </c>
      <c r="AD85" s="1864"/>
      <c r="AE85" s="1864" t="s">
        <v>8902</v>
      </c>
      <c r="AF85" s="2026"/>
      <c r="AG85" s="1864" t="s">
        <v>8624</v>
      </c>
      <c r="AH85" s="1864"/>
      <c r="AI85" s="1864" t="s">
        <v>9154</v>
      </c>
      <c r="AJ85" s="2566"/>
    </row>
    <row r="86" spans="1:36" ht="13.5" customHeight="1" x14ac:dyDescent="0.4">
      <c r="A86" s="2905"/>
      <c r="B86" s="2906"/>
      <c r="C86" s="1864" t="s">
        <v>8626</v>
      </c>
      <c r="D86" s="1864"/>
      <c r="E86" s="1864"/>
      <c r="F86" s="1864" t="s">
        <v>8627</v>
      </c>
      <c r="G86" s="1864"/>
      <c r="H86" s="1864"/>
      <c r="I86" s="2040"/>
      <c r="J86" s="2040"/>
      <c r="K86" s="2040"/>
      <c r="L86" s="2040"/>
      <c r="M86" s="2040"/>
      <c r="N86" s="2040"/>
      <c r="O86" s="2040"/>
      <c r="P86" s="2040"/>
      <c r="Q86" s="2040"/>
      <c r="R86" s="2040"/>
      <c r="S86" s="2040"/>
      <c r="T86" s="2040"/>
      <c r="U86" s="2040"/>
      <c r="V86" s="2040"/>
      <c r="W86" s="2040"/>
      <c r="X86" s="2040"/>
      <c r="Y86" s="2040"/>
      <c r="Z86" s="2040"/>
      <c r="AA86" s="2040"/>
      <c r="AB86" s="2040"/>
      <c r="AC86" s="2040"/>
      <c r="AD86" s="2040"/>
      <c r="AE86" s="2040"/>
      <c r="AF86" s="1939"/>
      <c r="AG86" s="2040"/>
      <c r="AH86" s="2040"/>
      <c r="AI86" s="2040"/>
      <c r="AJ86" s="2565"/>
    </row>
    <row r="87" spans="1:36" ht="13.5" customHeight="1" x14ac:dyDescent="0.4">
      <c r="A87" s="2905"/>
      <c r="B87" s="2906"/>
      <c r="C87" s="1864"/>
      <c r="D87" s="1864"/>
      <c r="E87" s="1864"/>
      <c r="F87" s="1864" t="s">
        <v>8628</v>
      </c>
      <c r="G87" s="1864"/>
      <c r="H87" s="1864"/>
      <c r="I87" s="2040"/>
      <c r="J87" s="2040"/>
      <c r="K87" s="2040"/>
      <c r="L87" s="2040"/>
      <c r="M87" s="2040"/>
      <c r="N87" s="2040"/>
      <c r="O87" s="2040"/>
      <c r="P87" s="2040"/>
      <c r="Q87" s="2040"/>
      <c r="R87" s="2040"/>
      <c r="S87" s="2040"/>
      <c r="T87" s="2040"/>
      <c r="U87" s="2040"/>
      <c r="V87" s="2040"/>
      <c r="W87" s="2040"/>
      <c r="X87" s="2040"/>
      <c r="Y87" s="2040"/>
      <c r="Z87" s="2040"/>
      <c r="AA87" s="2040"/>
      <c r="AB87" s="2040"/>
      <c r="AC87" s="2040"/>
      <c r="AD87" s="2040"/>
      <c r="AE87" s="2040"/>
      <c r="AF87" s="1939"/>
      <c r="AG87" s="2040"/>
      <c r="AH87" s="2040"/>
      <c r="AI87" s="2040"/>
      <c r="AJ87" s="2565"/>
    </row>
    <row r="88" spans="1:36" ht="13.5" customHeight="1" x14ac:dyDescent="0.4">
      <c r="A88" s="2905"/>
      <c r="B88" s="2906"/>
      <c r="C88" s="1864" t="s">
        <v>8629</v>
      </c>
      <c r="D88" s="1864"/>
      <c r="E88" s="1864"/>
      <c r="F88" s="1864"/>
      <c r="G88" s="1864"/>
      <c r="H88" s="1864"/>
      <c r="I88" s="2040"/>
      <c r="J88" s="2040"/>
      <c r="K88" s="2040"/>
      <c r="L88" s="2040"/>
      <c r="M88" s="2040"/>
      <c r="N88" s="2040"/>
      <c r="O88" s="2040"/>
      <c r="P88" s="2040"/>
      <c r="Q88" s="2040"/>
      <c r="R88" s="2040"/>
      <c r="S88" s="2040"/>
      <c r="T88" s="2040"/>
      <c r="U88" s="2040"/>
      <c r="V88" s="2040"/>
      <c r="W88" s="2040"/>
      <c r="X88" s="2040"/>
      <c r="Y88" s="2040"/>
      <c r="Z88" s="2040"/>
      <c r="AA88" s="2040"/>
      <c r="AB88" s="2040"/>
      <c r="AC88" s="2040"/>
      <c r="AD88" s="2040"/>
      <c r="AE88" s="2040"/>
      <c r="AF88" s="1939"/>
      <c r="AG88" s="2040"/>
      <c r="AH88" s="2040"/>
      <c r="AI88" s="2040"/>
      <c r="AJ88" s="2565"/>
    </row>
    <row r="89" spans="1:36" ht="13.5" customHeight="1" x14ac:dyDescent="0.4">
      <c r="A89" s="2905"/>
      <c r="B89" s="2906"/>
      <c r="C89" s="1913" t="s">
        <v>8630</v>
      </c>
      <c r="D89" s="1913"/>
      <c r="E89" s="1913"/>
      <c r="F89" s="1913"/>
      <c r="G89" s="1913"/>
      <c r="H89" s="1913"/>
      <c r="I89" s="2066"/>
      <c r="J89" s="2066"/>
      <c r="K89" s="2066"/>
      <c r="L89" s="2066"/>
      <c r="M89" s="2066"/>
      <c r="N89" s="2066"/>
      <c r="O89" s="2066"/>
      <c r="P89" s="2066"/>
      <c r="Q89" s="2066"/>
      <c r="R89" s="2066"/>
      <c r="S89" s="2066"/>
      <c r="T89" s="2066"/>
      <c r="U89" s="2066"/>
      <c r="V89" s="2066"/>
      <c r="W89" s="2066"/>
      <c r="X89" s="2066"/>
      <c r="Y89" s="2066"/>
      <c r="Z89" s="2066"/>
      <c r="AA89" s="2066"/>
      <c r="AB89" s="2066"/>
      <c r="AC89" s="2066"/>
      <c r="AD89" s="2066"/>
      <c r="AE89" s="2066"/>
      <c r="AF89" s="2053"/>
      <c r="AG89" s="2066"/>
      <c r="AH89" s="2066"/>
      <c r="AI89" s="2066"/>
      <c r="AJ89" s="2560"/>
    </row>
    <row r="90" spans="1:36" ht="13.5" customHeight="1" x14ac:dyDescent="0.4">
      <c r="A90" s="2905"/>
      <c r="B90" s="2906"/>
      <c r="C90" s="1924" t="s">
        <v>8621</v>
      </c>
      <c r="D90" s="1925"/>
      <c r="E90" s="1925"/>
      <c r="F90" s="1925"/>
      <c r="G90" s="1925"/>
      <c r="H90" s="1926"/>
      <c r="I90" s="2026" t="s">
        <v>8623</v>
      </c>
      <c r="J90" s="2047"/>
      <c r="K90" s="2047"/>
      <c r="L90" s="2047"/>
      <c r="M90" s="2047"/>
      <c r="N90" s="2047"/>
      <c r="O90" s="2047"/>
      <c r="P90" s="2047"/>
      <c r="Q90" s="2047"/>
      <c r="R90" s="2047"/>
      <c r="S90" s="2047"/>
      <c r="T90" s="2047"/>
      <c r="U90" s="2047"/>
      <c r="V90" s="2047"/>
      <c r="W90" s="2047"/>
      <c r="X90" s="2047"/>
      <c r="Y90" s="2047"/>
      <c r="Z90" s="2047"/>
      <c r="AA90" s="2047"/>
      <c r="AB90" s="2047"/>
      <c r="AC90" s="2047"/>
      <c r="AD90" s="2047"/>
      <c r="AE90" s="2047"/>
      <c r="AF90" s="2047"/>
      <c r="AG90" s="2047"/>
      <c r="AH90" s="2047"/>
      <c r="AI90" s="2047"/>
      <c r="AJ90" s="2868"/>
    </row>
    <row r="91" spans="1:36" ht="13.5" customHeight="1" x14ac:dyDescent="0.15">
      <c r="A91" s="2899" t="s">
        <v>9167</v>
      </c>
      <c r="B91" s="2900"/>
      <c r="C91" s="2567"/>
      <c r="D91" s="2568"/>
      <c r="E91" s="2568"/>
      <c r="F91" s="2568"/>
      <c r="G91" s="2568"/>
      <c r="H91" s="2569"/>
      <c r="I91" s="2895"/>
      <c r="J91" s="2896"/>
      <c r="K91" s="2896"/>
      <c r="L91" s="2897"/>
      <c r="M91" s="2895"/>
      <c r="N91" s="2896"/>
      <c r="O91" s="2896"/>
      <c r="P91" s="2897"/>
      <c r="Q91" s="2895"/>
      <c r="R91" s="2896"/>
      <c r="S91" s="2896"/>
      <c r="T91" s="2897"/>
      <c r="U91" s="2895"/>
      <c r="V91" s="2896"/>
      <c r="W91" s="2896"/>
      <c r="X91" s="2897"/>
      <c r="Y91" s="2895"/>
      <c r="Z91" s="2896"/>
      <c r="AA91" s="2896"/>
      <c r="AB91" s="2897"/>
      <c r="AC91" s="2895"/>
      <c r="AD91" s="2896"/>
      <c r="AE91" s="2896"/>
      <c r="AF91" s="2897"/>
      <c r="AG91" s="2895"/>
      <c r="AH91" s="2896"/>
      <c r="AI91" s="2896"/>
      <c r="AJ91" s="2898"/>
    </row>
    <row r="92" spans="1:36" ht="13.5" customHeight="1" x14ac:dyDescent="0.15">
      <c r="A92" s="913"/>
      <c r="B92" s="914"/>
      <c r="C92" s="1927"/>
      <c r="D92" s="1928"/>
      <c r="E92" s="1928"/>
      <c r="F92" s="1928"/>
      <c r="G92" s="1928"/>
      <c r="H92" s="1929"/>
      <c r="I92" s="1864" t="s">
        <v>8624</v>
      </c>
      <c r="J92" s="1864"/>
      <c r="K92" s="1864" t="s">
        <v>9153</v>
      </c>
      <c r="L92" s="1864"/>
      <c r="M92" s="1864" t="s">
        <v>8624</v>
      </c>
      <c r="N92" s="1864"/>
      <c r="O92" s="1864" t="s">
        <v>8901</v>
      </c>
      <c r="P92" s="1864"/>
      <c r="Q92" s="1864" t="s">
        <v>8624</v>
      </c>
      <c r="R92" s="1864"/>
      <c r="S92" s="1864" t="s">
        <v>8901</v>
      </c>
      <c r="T92" s="1864"/>
      <c r="U92" s="1864" t="s">
        <v>8624</v>
      </c>
      <c r="V92" s="1864"/>
      <c r="W92" s="1864" t="s">
        <v>8901</v>
      </c>
      <c r="X92" s="1864"/>
      <c r="Y92" s="1864" t="s">
        <v>8624</v>
      </c>
      <c r="Z92" s="1864"/>
      <c r="AA92" s="1864" t="s">
        <v>9152</v>
      </c>
      <c r="AB92" s="1864"/>
      <c r="AC92" s="1864" t="s">
        <v>8624</v>
      </c>
      <c r="AD92" s="1864"/>
      <c r="AE92" s="1864" t="s">
        <v>9168</v>
      </c>
      <c r="AF92" s="1864"/>
      <c r="AG92" s="1864" t="s">
        <v>8624</v>
      </c>
      <c r="AH92" s="1864"/>
      <c r="AI92" s="1864" t="s">
        <v>8901</v>
      </c>
      <c r="AJ92" s="2566"/>
    </row>
    <row r="93" spans="1:36" ht="13.5" customHeight="1" x14ac:dyDescent="0.15">
      <c r="A93" s="913"/>
      <c r="B93" s="914"/>
      <c r="C93" s="1864" t="s">
        <v>8626</v>
      </c>
      <c r="D93" s="1864"/>
      <c r="E93" s="1864"/>
      <c r="F93" s="1864" t="s">
        <v>8627</v>
      </c>
      <c r="G93" s="1864"/>
      <c r="H93" s="1864"/>
      <c r="I93" s="2040"/>
      <c r="J93" s="2040"/>
      <c r="K93" s="2040"/>
      <c r="L93" s="2040"/>
      <c r="M93" s="2040"/>
      <c r="N93" s="2040"/>
      <c r="O93" s="2040"/>
      <c r="P93" s="2040"/>
      <c r="Q93" s="2040"/>
      <c r="R93" s="2040"/>
      <c r="S93" s="2040"/>
      <c r="T93" s="2040"/>
      <c r="U93" s="2040"/>
      <c r="V93" s="2040"/>
      <c r="W93" s="2040"/>
      <c r="X93" s="2040"/>
      <c r="Y93" s="2040"/>
      <c r="Z93" s="2040"/>
      <c r="AA93" s="2040"/>
      <c r="AB93" s="2040"/>
      <c r="AC93" s="2040"/>
      <c r="AD93" s="2040"/>
      <c r="AE93" s="2040"/>
      <c r="AF93" s="2040"/>
      <c r="AG93" s="2040"/>
      <c r="AH93" s="2040"/>
      <c r="AI93" s="2040"/>
      <c r="AJ93" s="2565"/>
    </row>
    <row r="94" spans="1:36" ht="13.5" customHeight="1" x14ac:dyDescent="0.15">
      <c r="A94" s="913"/>
      <c r="B94" s="914"/>
      <c r="C94" s="1864"/>
      <c r="D94" s="1864"/>
      <c r="E94" s="1864"/>
      <c r="F94" s="1864" t="s">
        <v>8628</v>
      </c>
      <c r="G94" s="1864"/>
      <c r="H94" s="1864"/>
      <c r="I94" s="2040"/>
      <c r="J94" s="2040"/>
      <c r="K94" s="2040"/>
      <c r="L94" s="2040"/>
      <c r="M94" s="2040"/>
      <c r="N94" s="2040"/>
      <c r="O94" s="2040"/>
      <c r="P94" s="2040"/>
      <c r="Q94" s="2040"/>
      <c r="R94" s="2040"/>
      <c r="S94" s="2040"/>
      <c r="T94" s="2040"/>
      <c r="U94" s="2040"/>
      <c r="V94" s="2040"/>
      <c r="W94" s="2040"/>
      <c r="X94" s="2040"/>
      <c r="Y94" s="2040"/>
      <c r="Z94" s="2040"/>
      <c r="AA94" s="2040"/>
      <c r="AB94" s="2040"/>
      <c r="AC94" s="2040"/>
      <c r="AD94" s="2040"/>
      <c r="AE94" s="2040"/>
      <c r="AF94" s="2040"/>
      <c r="AG94" s="2040"/>
      <c r="AH94" s="2040"/>
      <c r="AI94" s="2040"/>
      <c r="AJ94" s="2565"/>
    </row>
    <row r="95" spans="1:36" ht="13.5" customHeight="1" x14ac:dyDescent="0.15">
      <c r="A95" s="913"/>
      <c r="B95" s="914"/>
      <c r="C95" s="1864" t="s">
        <v>8629</v>
      </c>
      <c r="D95" s="1864"/>
      <c r="E95" s="1864"/>
      <c r="F95" s="1864"/>
      <c r="G95" s="1864"/>
      <c r="H95" s="1864"/>
      <c r="I95" s="2040"/>
      <c r="J95" s="2040"/>
      <c r="K95" s="2040"/>
      <c r="L95" s="2040"/>
      <c r="M95" s="2040"/>
      <c r="N95" s="2040"/>
      <c r="O95" s="2040"/>
      <c r="P95" s="2040"/>
      <c r="Q95" s="2040"/>
      <c r="R95" s="2040"/>
      <c r="S95" s="2040"/>
      <c r="T95" s="2040"/>
      <c r="U95" s="2040"/>
      <c r="V95" s="2040"/>
      <c r="W95" s="2040"/>
      <c r="X95" s="2040"/>
      <c r="Y95" s="2040"/>
      <c r="Z95" s="2040"/>
      <c r="AA95" s="2040"/>
      <c r="AB95" s="2040"/>
      <c r="AC95" s="2040"/>
      <c r="AD95" s="2040"/>
      <c r="AE95" s="2040"/>
      <c r="AF95" s="2040"/>
      <c r="AG95" s="2040"/>
      <c r="AH95" s="2040"/>
      <c r="AI95" s="2040"/>
      <c r="AJ95" s="2565"/>
    </row>
    <row r="96" spans="1:36" ht="13.5" customHeight="1" x14ac:dyDescent="0.15">
      <c r="A96" s="913"/>
      <c r="B96" s="914"/>
      <c r="C96" s="1913" t="s">
        <v>8630</v>
      </c>
      <c r="D96" s="1913"/>
      <c r="E96" s="1913"/>
      <c r="F96" s="1913"/>
      <c r="G96" s="1913"/>
      <c r="H96" s="1913"/>
      <c r="I96" s="2066"/>
      <c r="J96" s="2066"/>
      <c r="K96" s="2066"/>
      <c r="L96" s="2066"/>
      <c r="M96" s="2066"/>
      <c r="N96" s="2066"/>
      <c r="O96" s="2066"/>
      <c r="P96" s="2066"/>
      <c r="Q96" s="2066"/>
      <c r="R96" s="2066"/>
      <c r="S96" s="2066"/>
      <c r="T96" s="2066"/>
      <c r="U96" s="2066"/>
      <c r="V96" s="2066"/>
      <c r="W96" s="2066"/>
      <c r="X96" s="2066"/>
      <c r="Y96" s="2066"/>
      <c r="Z96" s="2066"/>
      <c r="AA96" s="2066"/>
      <c r="AB96" s="2066"/>
      <c r="AC96" s="2066"/>
      <c r="AD96" s="2066"/>
      <c r="AE96" s="2066"/>
      <c r="AF96" s="2066"/>
      <c r="AG96" s="2066"/>
      <c r="AH96" s="2066"/>
      <c r="AI96" s="2066"/>
      <c r="AJ96" s="2560"/>
    </row>
    <row r="97" spans="1:44" ht="13.5" customHeight="1" x14ac:dyDescent="0.15">
      <c r="A97" s="913"/>
      <c r="B97" s="914"/>
      <c r="C97" s="2026" t="s">
        <v>8689</v>
      </c>
      <c r="D97" s="2047"/>
      <c r="E97" s="2047"/>
      <c r="F97" s="2047"/>
      <c r="G97" s="2047"/>
      <c r="H97" s="2048"/>
      <c r="I97" s="2049"/>
      <c r="J97" s="2050"/>
      <c r="K97" s="2050"/>
      <c r="L97" s="2050"/>
      <c r="M97" s="2050"/>
      <c r="N97" s="2050"/>
      <c r="O97" s="2051" t="s">
        <v>8744</v>
      </c>
      <c r="P97" s="2051"/>
      <c r="Q97" s="2051"/>
      <c r="R97" s="2051"/>
      <c r="S97" s="2051"/>
      <c r="T97" s="2051"/>
      <c r="U97" s="2051"/>
      <c r="V97" s="2051"/>
      <c r="W97" s="2051"/>
      <c r="X97" s="2051"/>
      <c r="Y97" s="2051"/>
      <c r="Z97" s="2051"/>
      <c r="AA97" s="2051"/>
      <c r="AB97" s="2051"/>
      <c r="AC97" s="2051"/>
      <c r="AD97" s="2051"/>
      <c r="AE97" s="2051"/>
      <c r="AF97" s="2051"/>
      <c r="AG97" s="2051"/>
      <c r="AH97" s="2051"/>
      <c r="AI97" s="2051"/>
      <c r="AJ97" s="2052"/>
    </row>
    <row r="98" spans="1:44" ht="13.5" customHeight="1" x14ac:dyDescent="0.15">
      <c r="A98" s="913"/>
      <c r="B98" s="914"/>
      <c r="C98" s="2026" t="s">
        <v>8691</v>
      </c>
      <c r="D98" s="2047"/>
      <c r="E98" s="2047"/>
      <c r="F98" s="2047"/>
      <c r="G98" s="2047"/>
      <c r="H98" s="2048"/>
      <c r="I98" s="2049"/>
      <c r="J98" s="2050"/>
      <c r="K98" s="2050"/>
      <c r="L98" s="2050"/>
      <c r="M98" s="2050"/>
      <c r="N98" s="2050"/>
      <c r="O98" s="2051" t="s">
        <v>8692</v>
      </c>
      <c r="P98" s="2051"/>
      <c r="Q98" s="2051"/>
      <c r="R98" s="2051"/>
      <c r="S98" s="2051"/>
      <c r="T98" s="2051"/>
      <c r="U98" s="2051"/>
      <c r="V98" s="2051"/>
      <c r="W98" s="2051"/>
      <c r="X98" s="2051"/>
      <c r="Y98" s="2051"/>
      <c r="Z98" s="2051"/>
      <c r="AA98" s="2051"/>
      <c r="AB98" s="2051"/>
      <c r="AC98" s="2051"/>
      <c r="AD98" s="2051"/>
      <c r="AE98" s="2051"/>
      <c r="AF98" s="2051"/>
      <c r="AG98" s="2051"/>
      <c r="AH98" s="2051"/>
      <c r="AI98" s="2051"/>
      <c r="AJ98" s="2052"/>
    </row>
    <row r="99" spans="1:44" ht="13.5" customHeight="1" x14ac:dyDescent="0.15">
      <c r="A99" s="913"/>
      <c r="B99" s="914"/>
      <c r="C99" s="1457" t="s">
        <v>8693</v>
      </c>
      <c r="D99" s="2033"/>
      <c r="E99" s="2033"/>
      <c r="F99" s="2033"/>
      <c r="G99" s="2033"/>
      <c r="H99" s="1458"/>
      <c r="I99" s="2053"/>
      <c r="J99" s="2054"/>
      <c r="K99" s="2054"/>
      <c r="L99" s="2054"/>
      <c r="M99" s="2054"/>
      <c r="N99" s="2054"/>
      <c r="O99" s="2051" t="s">
        <v>8694</v>
      </c>
      <c r="P99" s="2051"/>
      <c r="Q99" s="2051"/>
      <c r="R99" s="2051"/>
      <c r="S99" s="2051"/>
      <c r="T99" s="2051"/>
      <c r="U99" s="2051"/>
      <c r="V99" s="2051"/>
      <c r="W99" s="2051"/>
      <c r="X99" s="2051"/>
      <c r="Y99" s="2051"/>
      <c r="Z99" s="2051"/>
      <c r="AA99" s="2051"/>
      <c r="AB99" s="2051"/>
      <c r="AC99" s="2051"/>
      <c r="AD99" s="2051"/>
      <c r="AE99" s="2051"/>
      <c r="AF99" s="2051"/>
      <c r="AG99" s="2051"/>
      <c r="AH99" s="2051"/>
      <c r="AI99" s="2051"/>
      <c r="AJ99" s="2052"/>
    </row>
    <row r="100" spans="1:44" ht="18" customHeight="1" x14ac:dyDescent="0.15">
      <c r="A100" s="913"/>
      <c r="B100" s="914"/>
      <c r="C100" s="1860" t="s">
        <v>8632</v>
      </c>
      <c r="D100" s="1860"/>
      <c r="E100" s="1860"/>
      <c r="F100" s="1860"/>
      <c r="G100" s="1860"/>
      <c r="H100" s="1860"/>
      <c r="I100" s="1915"/>
      <c r="J100" s="1916"/>
      <c r="K100" s="1916"/>
      <c r="L100" s="1916"/>
      <c r="M100" s="1916"/>
      <c r="N100" s="1916"/>
      <c r="O100" s="1916"/>
      <c r="P100" s="1916"/>
      <c r="Q100" s="1916"/>
      <c r="R100" s="1916"/>
      <c r="S100" s="1916"/>
      <c r="T100" s="1916"/>
      <c r="U100" s="1916"/>
      <c r="V100" s="1916"/>
      <c r="W100" s="1916"/>
      <c r="X100" s="1916"/>
      <c r="Y100" s="1916"/>
      <c r="Z100" s="1916"/>
      <c r="AA100" s="1916"/>
      <c r="AB100" s="1916"/>
      <c r="AC100" s="1916"/>
      <c r="AD100" s="1916"/>
      <c r="AE100" s="1916"/>
      <c r="AF100" s="1916"/>
      <c r="AG100" s="1916"/>
      <c r="AH100" s="1916"/>
      <c r="AI100" s="1916"/>
      <c r="AJ100" s="1917"/>
      <c r="AL100" s="600" t="b">
        <v>0</v>
      </c>
      <c r="AM100" s="600" t="b">
        <v>0</v>
      </c>
      <c r="AN100" s="600" t="b">
        <v>0</v>
      </c>
      <c r="AO100" s="600" t="b">
        <v>0</v>
      </c>
      <c r="AP100" s="600" t="b">
        <v>0</v>
      </c>
      <c r="AQ100" s="600" t="b">
        <v>0</v>
      </c>
      <c r="AR100" s="600" t="b">
        <v>0</v>
      </c>
    </row>
    <row r="101" spans="1:44" ht="13.5" customHeight="1" x14ac:dyDescent="0.15">
      <c r="A101" s="913"/>
      <c r="B101" s="914"/>
      <c r="C101" s="1860" t="s">
        <v>8633</v>
      </c>
      <c r="D101" s="1860"/>
      <c r="E101" s="1860"/>
      <c r="F101" s="1860"/>
      <c r="G101" s="1860"/>
      <c r="H101" s="1860"/>
      <c r="I101" s="1909" t="s">
        <v>8634</v>
      </c>
      <c r="J101" s="1860"/>
      <c r="K101" s="1860"/>
      <c r="L101" s="1911" t="s">
        <v>7933</v>
      </c>
      <c r="M101" s="1911"/>
      <c r="N101" s="1918"/>
      <c r="O101" s="1909" t="s">
        <v>8873</v>
      </c>
      <c r="P101" s="1884"/>
      <c r="Q101" s="1910" t="s">
        <v>7933</v>
      </c>
      <c r="R101" s="1911"/>
      <c r="S101" s="1911"/>
      <c r="T101" s="1860" t="s">
        <v>8636</v>
      </c>
      <c r="U101" s="1860"/>
      <c r="V101" s="1860"/>
      <c r="W101" s="1911" t="s">
        <v>7933</v>
      </c>
      <c r="X101" s="1911"/>
      <c r="Y101" s="1918"/>
      <c r="Z101" s="1909" t="s">
        <v>8637</v>
      </c>
      <c r="AA101" s="1884"/>
      <c r="AB101" s="1910" t="s">
        <v>7933</v>
      </c>
      <c r="AC101" s="1911"/>
      <c r="AD101" s="1911"/>
      <c r="AE101" s="1860" t="s">
        <v>196</v>
      </c>
      <c r="AF101" s="1860"/>
      <c r="AG101" s="1860"/>
      <c r="AH101" s="1860"/>
      <c r="AI101" s="1860"/>
      <c r="AJ101" s="1912"/>
      <c r="AL101" s="601"/>
      <c r="AM101" s="601"/>
      <c r="AN101" s="601"/>
      <c r="AO101" s="601"/>
      <c r="AP101" s="601"/>
      <c r="AQ101" s="601"/>
      <c r="AR101" s="601"/>
    </row>
    <row r="102" spans="1:44" ht="13.5" customHeight="1" x14ac:dyDescent="0.15">
      <c r="A102" s="913"/>
      <c r="B102" s="914"/>
      <c r="C102" s="1860"/>
      <c r="D102" s="1860"/>
      <c r="E102" s="1860"/>
      <c r="F102" s="1860"/>
      <c r="G102" s="1860"/>
      <c r="H102" s="1860"/>
      <c r="I102" s="1909" t="s">
        <v>8638</v>
      </c>
      <c r="J102" s="1860"/>
      <c r="K102" s="1860"/>
      <c r="L102" s="1911" t="s">
        <v>7933</v>
      </c>
      <c r="M102" s="1911"/>
      <c r="N102" s="1918"/>
      <c r="O102" s="1909" t="s">
        <v>8873</v>
      </c>
      <c r="P102" s="1884"/>
      <c r="Q102" s="1910" t="s">
        <v>7933</v>
      </c>
      <c r="R102" s="1911"/>
      <c r="S102" s="1911"/>
      <c r="T102" s="1860" t="s">
        <v>8639</v>
      </c>
      <c r="U102" s="1860"/>
      <c r="V102" s="1860"/>
      <c r="W102" s="1911" t="s">
        <v>7933</v>
      </c>
      <c r="X102" s="1911"/>
      <c r="Y102" s="1918"/>
      <c r="Z102" s="1909" t="s">
        <v>8873</v>
      </c>
      <c r="AA102" s="1884"/>
      <c r="AB102" s="1910" t="s">
        <v>7933</v>
      </c>
      <c r="AC102" s="1911"/>
      <c r="AD102" s="1911"/>
      <c r="AE102" s="1919"/>
      <c r="AF102" s="1920"/>
      <c r="AG102" s="1920"/>
      <c r="AH102" s="1920"/>
      <c r="AI102" s="1920"/>
      <c r="AJ102" s="1921"/>
      <c r="AL102" s="601"/>
      <c r="AM102" s="601"/>
      <c r="AN102" s="601"/>
      <c r="AO102" s="601"/>
      <c r="AP102" s="601"/>
      <c r="AQ102" s="601"/>
      <c r="AR102" s="601"/>
    </row>
    <row r="103" spans="1:44" ht="18" customHeight="1" x14ac:dyDescent="0.15">
      <c r="A103" s="913"/>
      <c r="B103" s="914"/>
      <c r="C103" s="1884" t="s">
        <v>8641</v>
      </c>
      <c r="D103" s="1981"/>
      <c r="E103" s="1981"/>
      <c r="F103" s="1981"/>
      <c r="G103" s="1981"/>
      <c r="H103" s="1909"/>
      <c r="I103" s="1981" t="s">
        <v>8747</v>
      </c>
      <c r="J103" s="1981"/>
      <c r="K103" s="1981"/>
      <c r="L103" s="1981"/>
      <c r="M103" s="1909"/>
      <c r="N103" s="2860"/>
      <c r="O103" s="2861"/>
      <c r="P103" s="2861"/>
      <c r="Q103" s="2861"/>
      <c r="R103" s="2861"/>
      <c r="S103" s="2861"/>
      <c r="T103" s="2861"/>
      <c r="U103" s="2861"/>
      <c r="V103" s="2861"/>
      <c r="W103" s="2861"/>
      <c r="X103" s="2861"/>
      <c r="Y103" s="2861"/>
      <c r="Z103" s="2861"/>
      <c r="AA103" s="2861"/>
      <c r="AB103" s="2861"/>
      <c r="AC103" s="2861"/>
      <c r="AD103" s="2861"/>
      <c r="AE103" s="2861"/>
      <c r="AF103" s="2861"/>
      <c r="AG103" s="2861"/>
      <c r="AH103" s="2861"/>
      <c r="AI103" s="2861"/>
      <c r="AJ103" s="2862"/>
      <c r="AL103" s="600" t="b">
        <v>0</v>
      </c>
      <c r="AM103" s="600" t="b">
        <v>0</v>
      </c>
      <c r="AN103" s="600" t="b">
        <v>0</v>
      </c>
      <c r="AO103" s="600" t="b">
        <v>0</v>
      </c>
      <c r="AP103" s="600" t="b">
        <v>0</v>
      </c>
      <c r="AQ103" s="601"/>
      <c r="AR103" s="601"/>
    </row>
    <row r="104" spans="1:44" ht="18" customHeight="1" thickBot="1" x14ac:dyDescent="0.2">
      <c r="A104" s="915"/>
      <c r="B104" s="916"/>
      <c r="C104" s="2889"/>
      <c r="D104" s="2890"/>
      <c r="E104" s="2890"/>
      <c r="F104" s="2890"/>
      <c r="G104" s="2890"/>
      <c r="H104" s="2891"/>
      <c r="I104" s="2892" t="s">
        <v>8748</v>
      </c>
      <c r="J104" s="2892"/>
      <c r="K104" s="2892"/>
      <c r="L104" s="2892"/>
      <c r="M104" s="2892"/>
      <c r="N104" s="2893"/>
      <c r="O104" s="2893"/>
      <c r="P104" s="2893"/>
      <c r="Q104" s="2893"/>
      <c r="R104" s="2893"/>
      <c r="S104" s="2893"/>
      <c r="T104" s="2893"/>
      <c r="U104" s="2893"/>
      <c r="V104" s="2893"/>
      <c r="W104" s="2020" t="s">
        <v>8749</v>
      </c>
      <c r="X104" s="2020"/>
      <c r="Y104" s="2020"/>
      <c r="Z104" s="2020"/>
      <c r="AA104" s="2020"/>
      <c r="AB104" s="2893"/>
      <c r="AC104" s="2893"/>
      <c r="AD104" s="2893"/>
      <c r="AE104" s="2893"/>
      <c r="AF104" s="2893"/>
      <c r="AG104" s="2893"/>
      <c r="AH104" s="2893"/>
      <c r="AI104" s="2893"/>
      <c r="AJ104" s="2894"/>
      <c r="AL104" s="600" t="b">
        <v>0</v>
      </c>
      <c r="AM104" s="600" t="b">
        <v>0</v>
      </c>
      <c r="AN104" s="600" t="b">
        <v>0</v>
      </c>
      <c r="AO104" s="601"/>
      <c r="AP104" s="601"/>
      <c r="AQ104" s="601"/>
      <c r="AR104" s="601"/>
    </row>
    <row r="105" spans="1:44" ht="13.5" customHeight="1" x14ac:dyDescent="0.4">
      <c r="A105" s="2910" t="s">
        <v>9150</v>
      </c>
      <c r="B105" s="2911"/>
      <c r="C105" s="2911"/>
      <c r="D105" s="2911"/>
      <c r="E105" s="2911"/>
      <c r="F105" s="2911"/>
      <c r="G105" s="2911"/>
      <c r="H105" s="2912"/>
      <c r="I105" s="2913"/>
      <c r="J105" s="2914"/>
      <c r="K105" s="2914"/>
      <c r="L105" s="2914"/>
      <c r="M105" s="2914"/>
      <c r="N105" s="2914"/>
      <c r="O105" s="2914"/>
      <c r="P105" s="2914"/>
      <c r="Q105" s="2914"/>
      <c r="R105" s="2914"/>
      <c r="S105" s="2914"/>
      <c r="T105" s="2914"/>
      <c r="U105" s="2914"/>
      <c r="V105" s="2914"/>
      <c r="W105" s="2914"/>
      <c r="X105" s="2914"/>
      <c r="Y105" s="2914"/>
      <c r="Z105" s="2914"/>
      <c r="AA105" s="2914"/>
      <c r="AB105" s="2914"/>
      <c r="AC105" s="2914"/>
      <c r="AD105" s="2915"/>
      <c r="AE105" s="2689" t="s">
        <v>8696</v>
      </c>
      <c r="AF105" s="2689"/>
      <c r="AG105" s="2689"/>
      <c r="AH105" s="2689"/>
      <c r="AI105" s="2916">
        <v>0</v>
      </c>
      <c r="AJ105" s="2917"/>
    </row>
    <row r="106" spans="1:44" ht="13.5" customHeight="1" x14ac:dyDescent="0.4">
      <c r="A106" s="2903" t="s">
        <v>8774</v>
      </c>
      <c r="B106" s="2904"/>
      <c r="C106" s="2567" t="s">
        <v>8621</v>
      </c>
      <c r="D106" s="2568"/>
      <c r="E106" s="2568"/>
      <c r="F106" s="2568"/>
      <c r="G106" s="2568"/>
      <c r="H106" s="2569"/>
      <c r="I106" s="2907" t="s">
        <v>8894</v>
      </c>
      <c r="J106" s="2908"/>
      <c r="K106" s="2908"/>
      <c r="L106" s="2909"/>
      <c r="M106" s="2901" t="s">
        <v>8685</v>
      </c>
      <c r="N106" s="2819"/>
      <c r="O106" s="2819"/>
      <c r="P106" s="2820"/>
      <c r="Q106" s="2901" t="s">
        <v>8688</v>
      </c>
      <c r="R106" s="2819"/>
      <c r="S106" s="2819"/>
      <c r="T106" s="2819"/>
      <c r="U106" s="2570" t="s">
        <v>8904</v>
      </c>
      <c r="V106" s="2571"/>
      <c r="W106" s="2571"/>
      <c r="X106" s="2571"/>
      <c r="Y106" s="2571"/>
      <c r="Z106" s="2571"/>
      <c r="AA106" s="2571"/>
      <c r="AB106" s="2571"/>
      <c r="AC106" s="2571"/>
      <c r="AD106" s="2571"/>
      <c r="AE106" s="2571"/>
      <c r="AF106" s="2571"/>
      <c r="AG106" s="2901" t="s">
        <v>8907</v>
      </c>
      <c r="AH106" s="2819"/>
      <c r="AI106" s="2819"/>
      <c r="AJ106" s="2902"/>
    </row>
    <row r="107" spans="1:44" ht="13.5" customHeight="1" x14ac:dyDescent="0.4">
      <c r="A107" s="2905"/>
      <c r="B107" s="2906"/>
      <c r="C107" s="2567"/>
      <c r="D107" s="2568"/>
      <c r="E107" s="2568"/>
      <c r="F107" s="2568"/>
      <c r="G107" s="2568"/>
      <c r="H107" s="2569"/>
      <c r="I107" s="2589"/>
      <c r="J107" s="2590"/>
      <c r="K107" s="2590"/>
      <c r="L107" s="2591"/>
      <c r="M107" s="2570"/>
      <c r="N107" s="2571"/>
      <c r="O107" s="2571"/>
      <c r="P107" s="2572"/>
      <c r="Q107" s="2570"/>
      <c r="R107" s="2571"/>
      <c r="S107" s="2571"/>
      <c r="T107" s="2571"/>
      <c r="U107" s="1864" t="s">
        <v>8896</v>
      </c>
      <c r="V107" s="1864"/>
      <c r="W107" s="1864"/>
      <c r="X107" s="1864"/>
      <c r="Y107" s="1864" t="s">
        <v>9169</v>
      </c>
      <c r="Z107" s="1864"/>
      <c r="AA107" s="1864"/>
      <c r="AB107" s="1864"/>
      <c r="AC107" s="1864" t="s">
        <v>8741</v>
      </c>
      <c r="AD107" s="1864"/>
      <c r="AE107" s="1864"/>
      <c r="AF107" s="2026"/>
      <c r="AG107" s="2570"/>
      <c r="AH107" s="2571"/>
      <c r="AI107" s="2571"/>
      <c r="AJ107" s="2586"/>
    </row>
    <row r="108" spans="1:44" ht="13.5" customHeight="1" x14ac:dyDescent="0.4">
      <c r="A108" s="2905"/>
      <c r="B108" s="2906"/>
      <c r="C108" s="1927"/>
      <c r="D108" s="1928"/>
      <c r="E108" s="1928"/>
      <c r="F108" s="1928"/>
      <c r="G108" s="1928"/>
      <c r="H108" s="1929"/>
      <c r="I108" s="1864" t="s">
        <v>8624</v>
      </c>
      <c r="J108" s="1864"/>
      <c r="K108" s="1864" t="s">
        <v>9153</v>
      </c>
      <c r="L108" s="1864"/>
      <c r="M108" s="1864" t="s">
        <v>8624</v>
      </c>
      <c r="N108" s="1864"/>
      <c r="O108" s="1864" t="s">
        <v>9153</v>
      </c>
      <c r="P108" s="1864"/>
      <c r="Q108" s="1864" t="s">
        <v>8624</v>
      </c>
      <c r="R108" s="1864"/>
      <c r="S108" s="1864" t="s">
        <v>9153</v>
      </c>
      <c r="T108" s="1864"/>
      <c r="U108" s="1864" t="s">
        <v>8624</v>
      </c>
      <c r="V108" s="1864"/>
      <c r="W108" s="1864" t="s">
        <v>9153</v>
      </c>
      <c r="X108" s="1864"/>
      <c r="Y108" s="1864" t="s">
        <v>8624</v>
      </c>
      <c r="Z108" s="1864"/>
      <c r="AA108" s="1864" t="s">
        <v>8902</v>
      </c>
      <c r="AB108" s="1864"/>
      <c r="AC108" s="1864" t="s">
        <v>8624</v>
      </c>
      <c r="AD108" s="1864"/>
      <c r="AE108" s="1864" t="s">
        <v>8902</v>
      </c>
      <c r="AF108" s="2026"/>
      <c r="AG108" s="1864" t="s">
        <v>8624</v>
      </c>
      <c r="AH108" s="1864"/>
      <c r="AI108" s="1864" t="s">
        <v>9153</v>
      </c>
      <c r="AJ108" s="2566"/>
    </row>
    <row r="109" spans="1:44" ht="13.5" customHeight="1" x14ac:dyDescent="0.4">
      <c r="A109" s="2905"/>
      <c r="B109" s="2906"/>
      <c r="C109" s="1864" t="s">
        <v>8626</v>
      </c>
      <c r="D109" s="1864"/>
      <c r="E109" s="1864"/>
      <c r="F109" s="1864" t="s">
        <v>8627</v>
      </c>
      <c r="G109" s="1864"/>
      <c r="H109" s="1864"/>
      <c r="I109" s="2040"/>
      <c r="J109" s="2040"/>
      <c r="K109" s="2040"/>
      <c r="L109" s="2040"/>
      <c r="M109" s="2040"/>
      <c r="N109" s="2040"/>
      <c r="O109" s="2040"/>
      <c r="P109" s="2040"/>
      <c r="Q109" s="2040"/>
      <c r="R109" s="2040"/>
      <c r="S109" s="2040"/>
      <c r="T109" s="2040"/>
      <c r="U109" s="2040"/>
      <c r="V109" s="2040"/>
      <c r="W109" s="2040"/>
      <c r="X109" s="2040"/>
      <c r="Y109" s="2040"/>
      <c r="Z109" s="2040"/>
      <c r="AA109" s="2040"/>
      <c r="AB109" s="2040"/>
      <c r="AC109" s="2040"/>
      <c r="AD109" s="2040"/>
      <c r="AE109" s="2040"/>
      <c r="AF109" s="1939"/>
      <c r="AG109" s="2040"/>
      <c r="AH109" s="2040"/>
      <c r="AI109" s="2040"/>
      <c r="AJ109" s="2565"/>
    </row>
    <row r="110" spans="1:44" ht="13.5" customHeight="1" x14ac:dyDescent="0.4">
      <c r="A110" s="2905"/>
      <c r="B110" s="2906"/>
      <c r="C110" s="1864"/>
      <c r="D110" s="1864"/>
      <c r="E110" s="1864"/>
      <c r="F110" s="1864" t="s">
        <v>8628</v>
      </c>
      <c r="G110" s="1864"/>
      <c r="H110" s="1864"/>
      <c r="I110" s="2040"/>
      <c r="J110" s="2040"/>
      <c r="K110" s="2040"/>
      <c r="L110" s="2040"/>
      <c r="M110" s="2040"/>
      <c r="N110" s="2040"/>
      <c r="O110" s="2040"/>
      <c r="P110" s="2040"/>
      <c r="Q110" s="2040"/>
      <c r="R110" s="2040"/>
      <c r="S110" s="2040"/>
      <c r="T110" s="2040"/>
      <c r="U110" s="2040"/>
      <c r="V110" s="2040"/>
      <c r="W110" s="2040"/>
      <c r="X110" s="2040"/>
      <c r="Y110" s="2040"/>
      <c r="Z110" s="2040"/>
      <c r="AA110" s="2040"/>
      <c r="AB110" s="2040"/>
      <c r="AC110" s="2040"/>
      <c r="AD110" s="2040"/>
      <c r="AE110" s="2040"/>
      <c r="AF110" s="1939"/>
      <c r="AG110" s="2040"/>
      <c r="AH110" s="2040"/>
      <c r="AI110" s="2040"/>
      <c r="AJ110" s="2565"/>
    </row>
    <row r="111" spans="1:44" ht="13.5" customHeight="1" x14ac:dyDescent="0.4">
      <c r="A111" s="2905"/>
      <c r="B111" s="2906"/>
      <c r="C111" s="1864" t="s">
        <v>8629</v>
      </c>
      <c r="D111" s="1864"/>
      <c r="E111" s="1864"/>
      <c r="F111" s="1864"/>
      <c r="G111" s="1864"/>
      <c r="H111" s="1864"/>
      <c r="I111" s="2040"/>
      <c r="J111" s="2040"/>
      <c r="K111" s="2040"/>
      <c r="L111" s="2040"/>
      <c r="M111" s="2040"/>
      <c r="N111" s="2040"/>
      <c r="O111" s="2040"/>
      <c r="P111" s="2040"/>
      <c r="Q111" s="2040"/>
      <c r="R111" s="2040"/>
      <c r="S111" s="2040"/>
      <c r="T111" s="2040"/>
      <c r="U111" s="2040"/>
      <c r="V111" s="2040"/>
      <c r="W111" s="2040"/>
      <c r="X111" s="2040"/>
      <c r="Y111" s="2040"/>
      <c r="Z111" s="2040"/>
      <c r="AA111" s="2040"/>
      <c r="AB111" s="2040"/>
      <c r="AC111" s="2040"/>
      <c r="AD111" s="2040"/>
      <c r="AE111" s="2040"/>
      <c r="AF111" s="1939"/>
      <c r="AG111" s="2040"/>
      <c r="AH111" s="2040"/>
      <c r="AI111" s="2040"/>
      <c r="AJ111" s="2565"/>
    </row>
    <row r="112" spans="1:44" ht="13.5" customHeight="1" x14ac:dyDescent="0.4">
      <c r="A112" s="2905"/>
      <c r="B112" s="2906"/>
      <c r="C112" s="1913" t="s">
        <v>8630</v>
      </c>
      <c r="D112" s="1913"/>
      <c r="E112" s="1913"/>
      <c r="F112" s="1913"/>
      <c r="G112" s="1913"/>
      <c r="H112" s="1913"/>
      <c r="I112" s="2066"/>
      <c r="J112" s="2066"/>
      <c r="K112" s="2066"/>
      <c r="L112" s="2066"/>
      <c r="M112" s="2066"/>
      <c r="N112" s="2066"/>
      <c r="O112" s="2066"/>
      <c r="P112" s="2066"/>
      <c r="Q112" s="2066"/>
      <c r="R112" s="2066"/>
      <c r="S112" s="2066"/>
      <c r="T112" s="2066"/>
      <c r="U112" s="2066"/>
      <c r="V112" s="2066"/>
      <c r="W112" s="2066"/>
      <c r="X112" s="2066"/>
      <c r="Y112" s="2066"/>
      <c r="Z112" s="2066"/>
      <c r="AA112" s="2066"/>
      <c r="AB112" s="2066"/>
      <c r="AC112" s="2066"/>
      <c r="AD112" s="2066"/>
      <c r="AE112" s="2066"/>
      <c r="AF112" s="2053"/>
      <c r="AG112" s="2066"/>
      <c r="AH112" s="2066"/>
      <c r="AI112" s="2066"/>
      <c r="AJ112" s="2560"/>
    </row>
    <row r="113" spans="1:36" ht="13.5" customHeight="1" x14ac:dyDescent="0.4">
      <c r="A113" s="2905"/>
      <c r="B113" s="2906"/>
      <c r="C113" s="1924" t="s">
        <v>8621</v>
      </c>
      <c r="D113" s="1925"/>
      <c r="E113" s="1925"/>
      <c r="F113" s="1925"/>
      <c r="G113" s="1925"/>
      <c r="H113" s="1926"/>
      <c r="I113" s="2026" t="s">
        <v>9113</v>
      </c>
      <c r="J113" s="2047"/>
      <c r="K113" s="2047"/>
      <c r="L113" s="2047"/>
      <c r="M113" s="2047"/>
      <c r="N113" s="2047"/>
      <c r="O113" s="2047"/>
      <c r="P113" s="2047"/>
      <c r="Q113" s="2047"/>
      <c r="R113" s="2047"/>
      <c r="S113" s="2047"/>
      <c r="T113" s="2048"/>
      <c r="U113" s="2361" t="s">
        <v>8687</v>
      </c>
      <c r="V113" s="2362"/>
      <c r="W113" s="2362"/>
      <c r="X113" s="2362"/>
      <c r="Y113" s="2362"/>
      <c r="Z113" s="2362"/>
      <c r="AA113" s="2362"/>
      <c r="AB113" s="2362"/>
      <c r="AC113" s="2362"/>
      <c r="AD113" s="2362"/>
      <c r="AE113" s="2362"/>
      <c r="AF113" s="2362"/>
      <c r="AG113" s="2361" t="s">
        <v>9114</v>
      </c>
      <c r="AH113" s="2362"/>
      <c r="AI113" s="2362"/>
      <c r="AJ113" s="2585"/>
    </row>
    <row r="114" spans="1:36" ht="13.5" customHeight="1" x14ac:dyDescent="0.4">
      <c r="A114" s="2905"/>
      <c r="B114" s="2906"/>
      <c r="C114" s="2567"/>
      <c r="D114" s="2568"/>
      <c r="E114" s="2568"/>
      <c r="F114" s="2568"/>
      <c r="G114" s="2568"/>
      <c r="H114" s="2569"/>
      <c r="I114" s="2026" t="s">
        <v>8896</v>
      </c>
      <c r="J114" s="2047"/>
      <c r="K114" s="2047"/>
      <c r="L114" s="2048"/>
      <c r="M114" s="2026" t="s">
        <v>9115</v>
      </c>
      <c r="N114" s="2047"/>
      <c r="O114" s="2047"/>
      <c r="P114" s="2048"/>
      <c r="Q114" s="2026" t="s">
        <v>9116</v>
      </c>
      <c r="R114" s="2047"/>
      <c r="S114" s="2047"/>
      <c r="T114" s="2048"/>
      <c r="U114" s="1864" t="s">
        <v>8896</v>
      </c>
      <c r="V114" s="1864"/>
      <c r="W114" s="1864"/>
      <c r="X114" s="1864"/>
      <c r="Y114" s="2865" t="s">
        <v>9111</v>
      </c>
      <c r="Z114" s="2866"/>
      <c r="AA114" s="2866"/>
      <c r="AB114" s="2867"/>
      <c r="AC114" s="2026" t="s">
        <v>9112</v>
      </c>
      <c r="AD114" s="2047"/>
      <c r="AE114" s="2047"/>
      <c r="AF114" s="2047"/>
      <c r="AG114" s="2570"/>
      <c r="AH114" s="2571"/>
      <c r="AI114" s="2571"/>
      <c r="AJ114" s="2586"/>
    </row>
    <row r="115" spans="1:36" ht="13.5" customHeight="1" x14ac:dyDescent="0.4">
      <c r="A115" s="2905"/>
      <c r="B115" s="2906"/>
      <c r="C115" s="1927"/>
      <c r="D115" s="1928"/>
      <c r="E115" s="1928"/>
      <c r="F115" s="1928"/>
      <c r="G115" s="1928"/>
      <c r="H115" s="1929"/>
      <c r="I115" s="1864" t="s">
        <v>8624</v>
      </c>
      <c r="J115" s="1864"/>
      <c r="K115" s="1864" t="s">
        <v>8902</v>
      </c>
      <c r="L115" s="1864"/>
      <c r="M115" s="1864" t="s">
        <v>8624</v>
      </c>
      <c r="N115" s="1864"/>
      <c r="O115" s="1864" t="s">
        <v>8900</v>
      </c>
      <c r="P115" s="1864"/>
      <c r="Q115" s="1864" t="s">
        <v>8624</v>
      </c>
      <c r="R115" s="1864"/>
      <c r="S115" s="1864" t="s">
        <v>9153</v>
      </c>
      <c r="T115" s="1864"/>
      <c r="U115" s="1864" t="s">
        <v>8624</v>
      </c>
      <c r="V115" s="1864"/>
      <c r="W115" s="1864" t="s">
        <v>9170</v>
      </c>
      <c r="X115" s="1864"/>
      <c r="Y115" s="1864" t="s">
        <v>8624</v>
      </c>
      <c r="Z115" s="1864"/>
      <c r="AA115" s="1864" t="s">
        <v>9153</v>
      </c>
      <c r="AB115" s="1864"/>
      <c r="AC115" s="1864" t="s">
        <v>8624</v>
      </c>
      <c r="AD115" s="1864"/>
      <c r="AE115" s="1864" t="s">
        <v>9153</v>
      </c>
      <c r="AF115" s="2026"/>
      <c r="AG115" s="1864" t="s">
        <v>8624</v>
      </c>
      <c r="AH115" s="1864"/>
      <c r="AI115" s="1864" t="s">
        <v>8901</v>
      </c>
      <c r="AJ115" s="2566"/>
    </row>
    <row r="116" spans="1:36" ht="13.5" customHeight="1" x14ac:dyDescent="0.4">
      <c r="A116" s="2905"/>
      <c r="B116" s="2906"/>
      <c r="C116" s="1864" t="s">
        <v>8626</v>
      </c>
      <c r="D116" s="1864"/>
      <c r="E116" s="1864"/>
      <c r="F116" s="1864" t="s">
        <v>8627</v>
      </c>
      <c r="G116" s="1864"/>
      <c r="H116" s="1864"/>
      <c r="I116" s="2040"/>
      <c r="J116" s="2040"/>
      <c r="K116" s="2040"/>
      <c r="L116" s="2040"/>
      <c r="M116" s="2040"/>
      <c r="N116" s="2040"/>
      <c r="O116" s="2040"/>
      <c r="P116" s="2040"/>
      <c r="Q116" s="2040"/>
      <c r="R116" s="2040"/>
      <c r="S116" s="2040"/>
      <c r="T116" s="2040"/>
      <c r="U116" s="2040"/>
      <c r="V116" s="2040"/>
      <c r="W116" s="2040"/>
      <c r="X116" s="2040"/>
      <c r="Y116" s="2040"/>
      <c r="Z116" s="2040"/>
      <c r="AA116" s="2040"/>
      <c r="AB116" s="2040"/>
      <c r="AC116" s="2040"/>
      <c r="AD116" s="2040"/>
      <c r="AE116" s="2040"/>
      <c r="AF116" s="1939"/>
      <c r="AG116" s="2040"/>
      <c r="AH116" s="2040"/>
      <c r="AI116" s="2040"/>
      <c r="AJ116" s="2565"/>
    </row>
    <row r="117" spans="1:36" ht="13.5" customHeight="1" x14ac:dyDescent="0.4">
      <c r="A117" s="2905"/>
      <c r="B117" s="2906"/>
      <c r="C117" s="1864"/>
      <c r="D117" s="1864"/>
      <c r="E117" s="1864"/>
      <c r="F117" s="1864" t="s">
        <v>8628</v>
      </c>
      <c r="G117" s="1864"/>
      <c r="H117" s="1864"/>
      <c r="I117" s="2040"/>
      <c r="J117" s="2040"/>
      <c r="K117" s="2040"/>
      <c r="L117" s="2040"/>
      <c r="M117" s="2040"/>
      <c r="N117" s="2040"/>
      <c r="O117" s="2040"/>
      <c r="P117" s="2040"/>
      <c r="Q117" s="2040"/>
      <c r="R117" s="2040"/>
      <c r="S117" s="2040"/>
      <c r="T117" s="2040"/>
      <c r="U117" s="2040"/>
      <c r="V117" s="2040"/>
      <c r="W117" s="2040"/>
      <c r="X117" s="2040"/>
      <c r="Y117" s="2040"/>
      <c r="Z117" s="2040"/>
      <c r="AA117" s="2040"/>
      <c r="AB117" s="2040"/>
      <c r="AC117" s="2040"/>
      <c r="AD117" s="2040"/>
      <c r="AE117" s="2040"/>
      <c r="AF117" s="1939"/>
      <c r="AG117" s="2040"/>
      <c r="AH117" s="2040"/>
      <c r="AI117" s="2040"/>
      <c r="AJ117" s="2565"/>
    </row>
    <row r="118" spans="1:36" ht="13.5" customHeight="1" x14ac:dyDescent="0.4">
      <c r="A118" s="2905"/>
      <c r="B118" s="2906"/>
      <c r="C118" s="1864" t="s">
        <v>8629</v>
      </c>
      <c r="D118" s="1864"/>
      <c r="E118" s="1864"/>
      <c r="F118" s="1864"/>
      <c r="G118" s="1864"/>
      <c r="H118" s="1864"/>
      <c r="I118" s="2040"/>
      <c r="J118" s="2040"/>
      <c r="K118" s="2040"/>
      <c r="L118" s="2040"/>
      <c r="M118" s="2040"/>
      <c r="N118" s="2040"/>
      <c r="O118" s="2040"/>
      <c r="P118" s="2040"/>
      <c r="Q118" s="2040"/>
      <c r="R118" s="2040"/>
      <c r="S118" s="2040"/>
      <c r="T118" s="2040"/>
      <c r="U118" s="2040"/>
      <c r="V118" s="2040"/>
      <c r="W118" s="2040"/>
      <c r="X118" s="2040"/>
      <c r="Y118" s="2040"/>
      <c r="Z118" s="2040"/>
      <c r="AA118" s="2040"/>
      <c r="AB118" s="2040"/>
      <c r="AC118" s="2040"/>
      <c r="AD118" s="2040"/>
      <c r="AE118" s="2040"/>
      <c r="AF118" s="1939"/>
      <c r="AG118" s="2040"/>
      <c r="AH118" s="2040"/>
      <c r="AI118" s="2040"/>
      <c r="AJ118" s="2565"/>
    </row>
    <row r="119" spans="1:36" ht="13.5" customHeight="1" x14ac:dyDescent="0.4">
      <c r="A119" s="2905"/>
      <c r="B119" s="2906"/>
      <c r="C119" s="1913" t="s">
        <v>8630</v>
      </c>
      <c r="D119" s="1913"/>
      <c r="E119" s="1913"/>
      <c r="F119" s="1913"/>
      <c r="G119" s="1913"/>
      <c r="H119" s="1913"/>
      <c r="I119" s="2066"/>
      <c r="J119" s="2066"/>
      <c r="K119" s="2066"/>
      <c r="L119" s="2066"/>
      <c r="M119" s="2066"/>
      <c r="N119" s="2066"/>
      <c r="O119" s="2066"/>
      <c r="P119" s="2066"/>
      <c r="Q119" s="2066"/>
      <c r="R119" s="2066"/>
      <c r="S119" s="2066"/>
      <c r="T119" s="2066"/>
      <c r="U119" s="2066"/>
      <c r="V119" s="2066"/>
      <c r="W119" s="2066"/>
      <c r="X119" s="2066"/>
      <c r="Y119" s="2066"/>
      <c r="Z119" s="2066"/>
      <c r="AA119" s="2066"/>
      <c r="AB119" s="2066"/>
      <c r="AC119" s="2066"/>
      <c r="AD119" s="2066"/>
      <c r="AE119" s="2066"/>
      <c r="AF119" s="2053"/>
      <c r="AG119" s="2066"/>
      <c r="AH119" s="2066"/>
      <c r="AI119" s="2066"/>
      <c r="AJ119" s="2560"/>
    </row>
    <row r="120" spans="1:36" ht="13.5" customHeight="1" x14ac:dyDescent="0.4">
      <c r="A120" s="2905"/>
      <c r="B120" s="2906"/>
      <c r="C120" s="1924" t="s">
        <v>8621</v>
      </c>
      <c r="D120" s="1925"/>
      <c r="E120" s="1925"/>
      <c r="F120" s="1925"/>
      <c r="G120" s="1925"/>
      <c r="H120" s="1926"/>
      <c r="I120" s="2026" t="s">
        <v>8623</v>
      </c>
      <c r="J120" s="2047"/>
      <c r="K120" s="2047"/>
      <c r="L120" s="2047"/>
      <c r="M120" s="2047"/>
      <c r="N120" s="2047"/>
      <c r="O120" s="2047"/>
      <c r="P120" s="2047"/>
      <c r="Q120" s="2047"/>
      <c r="R120" s="2047"/>
      <c r="S120" s="2047"/>
      <c r="T120" s="2047"/>
      <c r="U120" s="2047"/>
      <c r="V120" s="2047"/>
      <c r="W120" s="2047"/>
      <c r="X120" s="2047"/>
      <c r="Y120" s="2047"/>
      <c r="Z120" s="2047"/>
      <c r="AA120" s="2047"/>
      <c r="AB120" s="2047"/>
      <c r="AC120" s="2047"/>
      <c r="AD120" s="2047"/>
      <c r="AE120" s="2047"/>
      <c r="AF120" s="2047"/>
      <c r="AG120" s="2047"/>
      <c r="AH120" s="2047"/>
      <c r="AI120" s="2047"/>
      <c r="AJ120" s="2868"/>
    </row>
    <row r="121" spans="1:36" ht="13.5" customHeight="1" x14ac:dyDescent="0.15">
      <c r="A121" s="2899" t="s">
        <v>9171</v>
      </c>
      <c r="B121" s="2900"/>
      <c r="C121" s="2567"/>
      <c r="D121" s="2568"/>
      <c r="E121" s="2568"/>
      <c r="F121" s="2568"/>
      <c r="G121" s="2568"/>
      <c r="H121" s="2569"/>
      <c r="I121" s="2895"/>
      <c r="J121" s="2896"/>
      <c r="K121" s="2896"/>
      <c r="L121" s="2897"/>
      <c r="M121" s="2895"/>
      <c r="N121" s="2896"/>
      <c r="O121" s="2896"/>
      <c r="P121" s="2897"/>
      <c r="Q121" s="2895"/>
      <c r="R121" s="2896"/>
      <c r="S121" s="2896"/>
      <c r="T121" s="2897"/>
      <c r="U121" s="2895"/>
      <c r="V121" s="2896"/>
      <c r="W121" s="2896"/>
      <c r="X121" s="2897"/>
      <c r="Y121" s="2895"/>
      <c r="Z121" s="2896"/>
      <c r="AA121" s="2896"/>
      <c r="AB121" s="2897"/>
      <c r="AC121" s="2895"/>
      <c r="AD121" s="2896"/>
      <c r="AE121" s="2896"/>
      <c r="AF121" s="2897"/>
      <c r="AG121" s="2895"/>
      <c r="AH121" s="2896"/>
      <c r="AI121" s="2896"/>
      <c r="AJ121" s="2898"/>
    </row>
    <row r="122" spans="1:36" ht="13.5" customHeight="1" x14ac:dyDescent="0.15">
      <c r="A122" s="913"/>
      <c r="B122" s="914"/>
      <c r="C122" s="1927"/>
      <c r="D122" s="1928"/>
      <c r="E122" s="1928"/>
      <c r="F122" s="1928"/>
      <c r="G122" s="1928"/>
      <c r="H122" s="1929"/>
      <c r="I122" s="1864" t="s">
        <v>8624</v>
      </c>
      <c r="J122" s="1864"/>
      <c r="K122" s="1864" t="s">
        <v>9153</v>
      </c>
      <c r="L122" s="1864"/>
      <c r="M122" s="1864" t="s">
        <v>8624</v>
      </c>
      <c r="N122" s="1864"/>
      <c r="O122" s="1864" t="s">
        <v>9153</v>
      </c>
      <c r="P122" s="1864"/>
      <c r="Q122" s="1864" t="s">
        <v>8624</v>
      </c>
      <c r="R122" s="1864"/>
      <c r="S122" s="1864" t="s">
        <v>9153</v>
      </c>
      <c r="T122" s="1864"/>
      <c r="U122" s="1864" t="s">
        <v>8624</v>
      </c>
      <c r="V122" s="1864"/>
      <c r="W122" s="1864" t="s">
        <v>9154</v>
      </c>
      <c r="X122" s="1864"/>
      <c r="Y122" s="1864" t="s">
        <v>8624</v>
      </c>
      <c r="Z122" s="1864"/>
      <c r="AA122" s="1864" t="s">
        <v>9153</v>
      </c>
      <c r="AB122" s="1864"/>
      <c r="AC122" s="1864" t="s">
        <v>8624</v>
      </c>
      <c r="AD122" s="1864"/>
      <c r="AE122" s="1864" t="s">
        <v>9154</v>
      </c>
      <c r="AF122" s="1864"/>
      <c r="AG122" s="1864" t="s">
        <v>8624</v>
      </c>
      <c r="AH122" s="1864"/>
      <c r="AI122" s="1864" t="s">
        <v>8902</v>
      </c>
      <c r="AJ122" s="2566"/>
    </row>
    <row r="123" spans="1:36" ht="13.5" customHeight="1" x14ac:dyDescent="0.15">
      <c r="A123" s="913"/>
      <c r="B123" s="914"/>
      <c r="C123" s="1864" t="s">
        <v>8626</v>
      </c>
      <c r="D123" s="1864"/>
      <c r="E123" s="1864"/>
      <c r="F123" s="1864" t="s">
        <v>8627</v>
      </c>
      <c r="G123" s="1864"/>
      <c r="H123" s="1864"/>
      <c r="I123" s="2040"/>
      <c r="J123" s="2040"/>
      <c r="K123" s="2040"/>
      <c r="L123" s="2040"/>
      <c r="M123" s="2040"/>
      <c r="N123" s="2040"/>
      <c r="O123" s="2040"/>
      <c r="P123" s="2040"/>
      <c r="Q123" s="2040"/>
      <c r="R123" s="2040"/>
      <c r="S123" s="2040"/>
      <c r="T123" s="2040"/>
      <c r="U123" s="2040"/>
      <c r="V123" s="2040"/>
      <c r="W123" s="2040"/>
      <c r="X123" s="2040"/>
      <c r="Y123" s="2040"/>
      <c r="Z123" s="2040"/>
      <c r="AA123" s="2040"/>
      <c r="AB123" s="2040"/>
      <c r="AC123" s="2040"/>
      <c r="AD123" s="2040"/>
      <c r="AE123" s="2040"/>
      <c r="AF123" s="2040"/>
      <c r="AG123" s="2040"/>
      <c r="AH123" s="2040"/>
      <c r="AI123" s="2040"/>
      <c r="AJ123" s="2565"/>
    </row>
    <row r="124" spans="1:36" ht="13.5" customHeight="1" x14ac:dyDescent="0.15">
      <c r="A124" s="913"/>
      <c r="B124" s="914"/>
      <c r="C124" s="1864"/>
      <c r="D124" s="1864"/>
      <c r="E124" s="1864"/>
      <c r="F124" s="1864" t="s">
        <v>8628</v>
      </c>
      <c r="G124" s="1864"/>
      <c r="H124" s="1864"/>
      <c r="I124" s="2040"/>
      <c r="J124" s="2040"/>
      <c r="K124" s="2040"/>
      <c r="L124" s="2040"/>
      <c r="M124" s="2040"/>
      <c r="N124" s="2040"/>
      <c r="O124" s="2040"/>
      <c r="P124" s="2040"/>
      <c r="Q124" s="2040"/>
      <c r="R124" s="2040"/>
      <c r="S124" s="2040"/>
      <c r="T124" s="2040"/>
      <c r="U124" s="2040"/>
      <c r="V124" s="2040"/>
      <c r="W124" s="2040"/>
      <c r="X124" s="2040"/>
      <c r="Y124" s="2040"/>
      <c r="Z124" s="2040"/>
      <c r="AA124" s="2040"/>
      <c r="AB124" s="2040"/>
      <c r="AC124" s="2040"/>
      <c r="AD124" s="2040"/>
      <c r="AE124" s="2040"/>
      <c r="AF124" s="2040"/>
      <c r="AG124" s="2040"/>
      <c r="AH124" s="2040"/>
      <c r="AI124" s="2040"/>
      <c r="AJ124" s="2565"/>
    </row>
    <row r="125" spans="1:36" ht="13.5" customHeight="1" x14ac:dyDescent="0.15">
      <c r="A125" s="913"/>
      <c r="B125" s="914"/>
      <c r="C125" s="1864" t="s">
        <v>8629</v>
      </c>
      <c r="D125" s="1864"/>
      <c r="E125" s="1864"/>
      <c r="F125" s="1864"/>
      <c r="G125" s="1864"/>
      <c r="H125" s="1864"/>
      <c r="I125" s="2040"/>
      <c r="J125" s="2040"/>
      <c r="K125" s="2040"/>
      <c r="L125" s="2040"/>
      <c r="M125" s="2040"/>
      <c r="N125" s="2040"/>
      <c r="O125" s="2040"/>
      <c r="P125" s="2040"/>
      <c r="Q125" s="2040"/>
      <c r="R125" s="2040"/>
      <c r="S125" s="2040"/>
      <c r="T125" s="2040"/>
      <c r="U125" s="2040"/>
      <c r="V125" s="2040"/>
      <c r="W125" s="2040"/>
      <c r="X125" s="2040"/>
      <c r="Y125" s="2040"/>
      <c r="Z125" s="2040"/>
      <c r="AA125" s="2040"/>
      <c r="AB125" s="2040"/>
      <c r="AC125" s="2040"/>
      <c r="AD125" s="2040"/>
      <c r="AE125" s="2040"/>
      <c r="AF125" s="2040"/>
      <c r="AG125" s="2040"/>
      <c r="AH125" s="2040"/>
      <c r="AI125" s="2040"/>
      <c r="AJ125" s="2565"/>
    </row>
    <row r="126" spans="1:36" ht="13.5" customHeight="1" x14ac:dyDescent="0.15">
      <c r="A126" s="913"/>
      <c r="B126" s="914"/>
      <c r="C126" s="1913" t="s">
        <v>8630</v>
      </c>
      <c r="D126" s="1913"/>
      <c r="E126" s="1913"/>
      <c r="F126" s="1913"/>
      <c r="G126" s="1913"/>
      <c r="H126" s="1913"/>
      <c r="I126" s="2066"/>
      <c r="J126" s="2066"/>
      <c r="K126" s="2066"/>
      <c r="L126" s="2066"/>
      <c r="M126" s="2066"/>
      <c r="N126" s="2066"/>
      <c r="O126" s="2066"/>
      <c r="P126" s="2066"/>
      <c r="Q126" s="2066"/>
      <c r="R126" s="2066"/>
      <c r="S126" s="2066"/>
      <c r="T126" s="2066"/>
      <c r="U126" s="2066"/>
      <c r="V126" s="2066"/>
      <c r="W126" s="2066"/>
      <c r="X126" s="2066"/>
      <c r="Y126" s="2066"/>
      <c r="Z126" s="2066"/>
      <c r="AA126" s="2066"/>
      <c r="AB126" s="2066"/>
      <c r="AC126" s="2066"/>
      <c r="AD126" s="2066"/>
      <c r="AE126" s="2066"/>
      <c r="AF126" s="2066"/>
      <c r="AG126" s="2066"/>
      <c r="AH126" s="2066"/>
      <c r="AI126" s="2066"/>
      <c r="AJ126" s="2560"/>
    </row>
    <row r="127" spans="1:36" ht="13.5" customHeight="1" x14ac:dyDescent="0.15">
      <c r="A127" s="913"/>
      <c r="B127" s="914"/>
      <c r="C127" s="2026" t="s">
        <v>8689</v>
      </c>
      <c r="D127" s="2047"/>
      <c r="E127" s="2047"/>
      <c r="F127" s="2047"/>
      <c r="G127" s="2047"/>
      <c r="H127" s="2048"/>
      <c r="I127" s="2049"/>
      <c r="J127" s="2050"/>
      <c r="K127" s="2050"/>
      <c r="L127" s="2050"/>
      <c r="M127" s="2050"/>
      <c r="N127" s="2050"/>
      <c r="O127" s="2051" t="s">
        <v>8744</v>
      </c>
      <c r="P127" s="2051"/>
      <c r="Q127" s="2051"/>
      <c r="R127" s="2051"/>
      <c r="S127" s="2051"/>
      <c r="T127" s="2051"/>
      <c r="U127" s="2051"/>
      <c r="V127" s="2051"/>
      <c r="W127" s="2051"/>
      <c r="X127" s="2051"/>
      <c r="Y127" s="2051"/>
      <c r="Z127" s="2051"/>
      <c r="AA127" s="2051"/>
      <c r="AB127" s="2051"/>
      <c r="AC127" s="2051"/>
      <c r="AD127" s="2051"/>
      <c r="AE127" s="2051"/>
      <c r="AF127" s="2051"/>
      <c r="AG127" s="2051"/>
      <c r="AH127" s="2051"/>
      <c r="AI127" s="2051"/>
      <c r="AJ127" s="2052"/>
    </row>
    <row r="128" spans="1:36" ht="13.5" customHeight="1" x14ac:dyDescent="0.15">
      <c r="A128" s="913"/>
      <c r="B128" s="914"/>
      <c r="C128" s="2026" t="s">
        <v>8691</v>
      </c>
      <c r="D128" s="2047"/>
      <c r="E128" s="2047"/>
      <c r="F128" s="2047"/>
      <c r="G128" s="2047"/>
      <c r="H128" s="2048"/>
      <c r="I128" s="2049"/>
      <c r="J128" s="2050"/>
      <c r="K128" s="2050"/>
      <c r="L128" s="2050"/>
      <c r="M128" s="2050"/>
      <c r="N128" s="2050"/>
      <c r="O128" s="2051" t="s">
        <v>8692</v>
      </c>
      <c r="P128" s="2051"/>
      <c r="Q128" s="2051"/>
      <c r="R128" s="2051"/>
      <c r="S128" s="2051"/>
      <c r="T128" s="2051"/>
      <c r="U128" s="2051"/>
      <c r="V128" s="2051"/>
      <c r="W128" s="2051"/>
      <c r="X128" s="2051"/>
      <c r="Y128" s="2051"/>
      <c r="Z128" s="2051"/>
      <c r="AA128" s="2051"/>
      <c r="AB128" s="2051"/>
      <c r="AC128" s="2051"/>
      <c r="AD128" s="2051"/>
      <c r="AE128" s="2051"/>
      <c r="AF128" s="2051"/>
      <c r="AG128" s="2051"/>
      <c r="AH128" s="2051"/>
      <c r="AI128" s="2051"/>
      <c r="AJ128" s="2052"/>
    </row>
    <row r="129" spans="1:44" ht="13.5" customHeight="1" x14ac:dyDescent="0.15">
      <c r="A129" s="913"/>
      <c r="B129" s="914"/>
      <c r="C129" s="1457" t="s">
        <v>8693</v>
      </c>
      <c r="D129" s="2033"/>
      <c r="E129" s="2033"/>
      <c r="F129" s="2033"/>
      <c r="G129" s="2033"/>
      <c r="H129" s="1458"/>
      <c r="I129" s="2053"/>
      <c r="J129" s="2054"/>
      <c r="K129" s="2054"/>
      <c r="L129" s="2054"/>
      <c r="M129" s="2054"/>
      <c r="N129" s="2054"/>
      <c r="O129" s="2051" t="s">
        <v>8694</v>
      </c>
      <c r="P129" s="2051"/>
      <c r="Q129" s="2051"/>
      <c r="R129" s="2051"/>
      <c r="S129" s="2051"/>
      <c r="T129" s="2051"/>
      <c r="U129" s="2051"/>
      <c r="V129" s="2051"/>
      <c r="W129" s="2051"/>
      <c r="X129" s="2051"/>
      <c r="Y129" s="2051"/>
      <c r="Z129" s="2051"/>
      <c r="AA129" s="2051"/>
      <c r="AB129" s="2051"/>
      <c r="AC129" s="2051"/>
      <c r="AD129" s="2051"/>
      <c r="AE129" s="2051"/>
      <c r="AF129" s="2051"/>
      <c r="AG129" s="2051"/>
      <c r="AH129" s="2051"/>
      <c r="AI129" s="2051"/>
      <c r="AJ129" s="2052"/>
    </row>
    <row r="130" spans="1:44" ht="18" customHeight="1" x14ac:dyDescent="0.15">
      <c r="A130" s="913"/>
      <c r="B130" s="914"/>
      <c r="C130" s="1860" t="s">
        <v>8632</v>
      </c>
      <c r="D130" s="1860"/>
      <c r="E130" s="1860"/>
      <c r="F130" s="1860"/>
      <c r="G130" s="1860"/>
      <c r="H130" s="1860"/>
      <c r="I130" s="1915"/>
      <c r="J130" s="1916"/>
      <c r="K130" s="1916"/>
      <c r="L130" s="1916"/>
      <c r="M130" s="1916"/>
      <c r="N130" s="1916"/>
      <c r="O130" s="1916"/>
      <c r="P130" s="1916"/>
      <c r="Q130" s="1916"/>
      <c r="R130" s="1916"/>
      <c r="S130" s="1916"/>
      <c r="T130" s="1916"/>
      <c r="U130" s="1916"/>
      <c r="V130" s="1916"/>
      <c r="W130" s="1916"/>
      <c r="X130" s="1916"/>
      <c r="Y130" s="1916"/>
      <c r="Z130" s="1916"/>
      <c r="AA130" s="1916"/>
      <c r="AB130" s="1916"/>
      <c r="AC130" s="1916"/>
      <c r="AD130" s="1916"/>
      <c r="AE130" s="1916"/>
      <c r="AF130" s="1916"/>
      <c r="AG130" s="1916"/>
      <c r="AH130" s="1916"/>
      <c r="AI130" s="1916"/>
      <c r="AJ130" s="1917"/>
      <c r="AL130" s="600"/>
      <c r="AM130" s="600" t="b">
        <v>0</v>
      </c>
      <c r="AN130" s="600" t="b">
        <v>0</v>
      </c>
      <c r="AO130" s="600" t="b">
        <v>0</v>
      </c>
      <c r="AP130" s="600" t="b">
        <v>0</v>
      </c>
      <c r="AQ130" s="600" t="b">
        <v>0</v>
      </c>
      <c r="AR130" s="600" t="b">
        <v>0</v>
      </c>
    </row>
    <row r="131" spans="1:44" ht="13.5" customHeight="1" x14ac:dyDescent="0.15">
      <c r="A131" s="913"/>
      <c r="B131" s="914"/>
      <c r="C131" s="1860" t="s">
        <v>8633</v>
      </c>
      <c r="D131" s="1860"/>
      <c r="E131" s="1860"/>
      <c r="F131" s="1860"/>
      <c r="G131" s="1860"/>
      <c r="H131" s="1860"/>
      <c r="I131" s="1909" t="s">
        <v>8634</v>
      </c>
      <c r="J131" s="1860"/>
      <c r="K131" s="1860"/>
      <c r="L131" s="1911" t="s">
        <v>7933</v>
      </c>
      <c r="M131" s="1911"/>
      <c r="N131" s="1918"/>
      <c r="O131" s="1909" t="s">
        <v>8746</v>
      </c>
      <c r="P131" s="1884"/>
      <c r="Q131" s="1910" t="s">
        <v>7933</v>
      </c>
      <c r="R131" s="1911"/>
      <c r="S131" s="1911"/>
      <c r="T131" s="1860" t="s">
        <v>8636</v>
      </c>
      <c r="U131" s="1860"/>
      <c r="V131" s="1860"/>
      <c r="W131" s="1911" t="s">
        <v>7933</v>
      </c>
      <c r="X131" s="1911"/>
      <c r="Y131" s="1918"/>
      <c r="Z131" s="1909" t="s">
        <v>8637</v>
      </c>
      <c r="AA131" s="1884"/>
      <c r="AB131" s="1910" t="s">
        <v>7933</v>
      </c>
      <c r="AC131" s="1911"/>
      <c r="AD131" s="1911"/>
      <c r="AE131" s="1860" t="s">
        <v>196</v>
      </c>
      <c r="AF131" s="1860"/>
      <c r="AG131" s="1860"/>
      <c r="AH131" s="1860"/>
      <c r="AI131" s="1860"/>
      <c r="AJ131" s="1912"/>
      <c r="AL131" s="601"/>
      <c r="AM131" s="601"/>
      <c r="AN131" s="601"/>
      <c r="AO131" s="601"/>
      <c r="AP131" s="601"/>
      <c r="AQ131" s="601"/>
      <c r="AR131" s="601"/>
    </row>
    <row r="132" spans="1:44" ht="13.5" customHeight="1" x14ac:dyDescent="0.15">
      <c r="A132" s="913"/>
      <c r="B132" s="914"/>
      <c r="C132" s="1860"/>
      <c r="D132" s="1860"/>
      <c r="E132" s="1860"/>
      <c r="F132" s="1860"/>
      <c r="G132" s="1860"/>
      <c r="H132" s="1860"/>
      <c r="I132" s="1909" t="s">
        <v>8638</v>
      </c>
      <c r="J132" s="1860"/>
      <c r="K132" s="1860"/>
      <c r="L132" s="1911" t="s">
        <v>7933</v>
      </c>
      <c r="M132" s="1911"/>
      <c r="N132" s="1918"/>
      <c r="O132" s="1909" t="s">
        <v>8745</v>
      </c>
      <c r="P132" s="1884"/>
      <c r="Q132" s="1910" t="s">
        <v>7933</v>
      </c>
      <c r="R132" s="1911"/>
      <c r="S132" s="1911"/>
      <c r="T132" s="1860" t="s">
        <v>8639</v>
      </c>
      <c r="U132" s="1860"/>
      <c r="V132" s="1860"/>
      <c r="W132" s="1911" t="s">
        <v>7933</v>
      </c>
      <c r="X132" s="1911"/>
      <c r="Y132" s="1918"/>
      <c r="Z132" s="1909" t="s">
        <v>8745</v>
      </c>
      <c r="AA132" s="1884"/>
      <c r="AB132" s="1910" t="s">
        <v>7933</v>
      </c>
      <c r="AC132" s="1911"/>
      <c r="AD132" s="1911"/>
      <c r="AE132" s="1919"/>
      <c r="AF132" s="1920"/>
      <c r="AG132" s="1920"/>
      <c r="AH132" s="1920"/>
      <c r="AI132" s="1920"/>
      <c r="AJ132" s="1921"/>
      <c r="AL132" s="601"/>
      <c r="AM132" s="601"/>
      <c r="AN132" s="601"/>
      <c r="AO132" s="601"/>
      <c r="AP132" s="601"/>
      <c r="AQ132" s="601"/>
      <c r="AR132" s="601"/>
    </row>
    <row r="133" spans="1:44" ht="18" customHeight="1" x14ac:dyDescent="0.15">
      <c r="A133" s="913"/>
      <c r="B133" s="914"/>
      <c r="C133" s="1884" t="s">
        <v>8641</v>
      </c>
      <c r="D133" s="1981"/>
      <c r="E133" s="1981"/>
      <c r="F133" s="1981"/>
      <c r="G133" s="1981"/>
      <c r="H133" s="1909"/>
      <c r="I133" s="1981" t="s">
        <v>8747</v>
      </c>
      <c r="J133" s="1981"/>
      <c r="K133" s="1981"/>
      <c r="L133" s="1981"/>
      <c r="M133" s="1909"/>
      <c r="N133" s="2860"/>
      <c r="O133" s="2861"/>
      <c r="P133" s="2861"/>
      <c r="Q133" s="2861"/>
      <c r="R133" s="2861"/>
      <c r="S133" s="2861"/>
      <c r="T133" s="2861"/>
      <c r="U133" s="2861"/>
      <c r="V133" s="2861"/>
      <c r="W133" s="2861"/>
      <c r="X133" s="2861"/>
      <c r="Y133" s="2861"/>
      <c r="Z133" s="2861"/>
      <c r="AA133" s="2861"/>
      <c r="AB133" s="2861"/>
      <c r="AC133" s="2861"/>
      <c r="AD133" s="2861"/>
      <c r="AE133" s="2861"/>
      <c r="AF133" s="2861"/>
      <c r="AG133" s="2861"/>
      <c r="AH133" s="2861"/>
      <c r="AI133" s="2861"/>
      <c r="AJ133" s="2862"/>
      <c r="AL133" s="600" t="b">
        <v>0</v>
      </c>
      <c r="AM133" s="600" t="b">
        <v>0</v>
      </c>
      <c r="AN133" s="600" t="b">
        <v>0</v>
      </c>
      <c r="AO133" s="600" t="b">
        <v>0</v>
      </c>
      <c r="AP133" s="600" t="b">
        <v>0</v>
      </c>
      <c r="AQ133" s="601"/>
      <c r="AR133" s="601"/>
    </row>
    <row r="134" spans="1:44" ht="18" customHeight="1" thickBot="1" x14ac:dyDescent="0.2">
      <c r="A134" s="915"/>
      <c r="B134" s="916"/>
      <c r="C134" s="2889"/>
      <c r="D134" s="2890"/>
      <c r="E134" s="2890"/>
      <c r="F134" s="2890"/>
      <c r="G134" s="2890"/>
      <c r="H134" s="2891"/>
      <c r="I134" s="2892" t="s">
        <v>8748</v>
      </c>
      <c r="J134" s="2892"/>
      <c r="K134" s="2892"/>
      <c r="L134" s="2892"/>
      <c r="M134" s="2892"/>
      <c r="N134" s="2893"/>
      <c r="O134" s="2893"/>
      <c r="P134" s="2893"/>
      <c r="Q134" s="2893"/>
      <c r="R134" s="2893"/>
      <c r="S134" s="2893"/>
      <c r="T134" s="2893"/>
      <c r="U134" s="2893"/>
      <c r="V134" s="2893"/>
      <c r="W134" s="2020" t="s">
        <v>8749</v>
      </c>
      <c r="X134" s="2020"/>
      <c r="Y134" s="2020"/>
      <c r="Z134" s="2020"/>
      <c r="AA134" s="2020"/>
      <c r="AB134" s="2893"/>
      <c r="AC134" s="2893"/>
      <c r="AD134" s="2893"/>
      <c r="AE134" s="2893"/>
      <c r="AF134" s="2893"/>
      <c r="AG134" s="2893"/>
      <c r="AH134" s="2893"/>
      <c r="AI134" s="2893"/>
      <c r="AJ134" s="2894"/>
      <c r="AL134" s="600" t="b">
        <v>0</v>
      </c>
      <c r="AM134" s="600" t="b">
        <v>0</v>
      </c>
      <c r="AN134" s="600" t="b">
        <v>0</v>
      </c>
      <c r="AO134" s="601"/>
      <c r="AP134" s="601"/>
      <c r="AQ134" s="601"/>
      <c r="AR134" s="601"/>
    </row>
    <row r="135" spans="1:44" ht="13.5" customHeight="1" x14ac:dyDescent="0.4">
      <c r="A135" s="580" t="s">
        <v>9164</v>
      </c>
      <c r="B135" s="581"/>
      <c r="C135" s="581"/>
      <c r="D135" s="581"/>
      <c r="E135" s="581"/>
      <c r="F135" s="581"/>
      <c r="G135" s="581"/>
      <c r="H135" s="581"/>
      <c r="I135" s="581"/>
      <c r="J135" s="581"/>
      <c r="K135" s="581"/>
      <c r="L135" s="581"/>
      <c r="M135" s="581"/>
      <c r="N135" s="581"/>
      <c r="O135" s="581"/>
      <c r="P135" s="581"/>
      <c r="Q135" s="581"/>
      <c r="R135" s="581"/>
      <c r="S135" s="581"/>
      <c r="T135" s="581"/>
      <c r="U135" s="581"/>
      <c r="V135" s="581"/>
      <c r="W135" s="581"/>
      <c r="X135" s="581"/>
      <c r="Y135" s="581"/>
      <c r="Z135" s="581"/>
      <c r="AA135" s="581"/>
      <c r="AB135" s="581"/>
      <c r="AC135" s="581"/>
      <c r="AD135" s="581"/>
      <c r="AE135" s="581"/>
      <c r="AF135" s="581"/>
      <c r="AG135" s="581"/>
      <c r="AH135" s="581"/>
      <c r="AI135" s="581"/>
      <c r="AJ135" s="581"/>
    </row>
    <row r="136" spans="1:44" ht="13.5" customHeight="1" x14ac:dyDescent="0.15">
      <c r="A136" s="581"/>
      <c r="B136" s="581"/>
      <c r="C136" s="581"/>
      <c r="D136" s="672"/>
      <c r="E136" s="581"/>
      <c r="F136" s="581"/>
      <c r="G136" s="581"/>
      <c r="H136" s="581"/>
      <c r="I136" s="581"/>
      <c r="J136" s="581"/>
      <c r="K136" s="581"/>
      <c r="L136" s="581"/>
      <c r="M136" s="581"/>
      <c r="N136" s="581"/>
      <c r="O136" s="581"/>
      <c r="P136" s="581"/>
      <c r="Q136" s="581"/>
      <c r="R136" s="581"/>
      <c r="S136" s="581"/>
      <c r="T136" s="581"/>
      <c r="U136" s="581"/>
      <c r="V136" s="581"/>
      <c r="W136" s="581"/>
      <c r="X136" s="581"/>
      <c r="Y136" s="581"/>
      <c r="Z136" s="581"/>
      <c r="AA136" s="928"/>
      <c r="AB136" s="928"/>
      <c r="AC136" s="928"/>
      <c r="AD136" s="928"/>
      <c r="AE136" s="929"/>
      <c r="AF136" s="929"/>
      <c r="AG136" s="929"/>
      <c r="AH136" s="929"/>
      <c r="AI136" s="929"/>
      <c r="AJ136" s="929"/>
    </row>
    <row r="137" spans="1:44" ht="13.5" customHeight="1" thickBot="1" x14ac:dyDescent="0.45">
      <c r="A137" s="581"/>
      <c r="B137" s="581"/>
      <c r="C137" s="581"/>
      <c r="D137" s="673"/>
      <c r="E137" s="581"/>
      <c r="F137" s="581"/>
      <c r="G137" s="581"/>
      <c r="H137" s="581"/>
      <c r="I137" s="581"/>
      <c r="J137" s="581"/>
      <c r="K137" s="581"/>
      <c r="L137" s="581"/>
      <c r="M137" s="581"/>
      <c r="N137" s="581"/>
      <c r="O137" s="581"/>
      <c r="P137" s="581"/>
      <c r="Q137" s="581"/>
      <c r="R137" s="581"/>
      <c r="S137" s="581"/>
      <c r="T137" s="581"/>
      <c r="U137" s="581"/>
      <c r="V137" s="581"/>
      <c r="W137" s="581"/>
      <c r="X137" s="581"/>
      <c r="Y137" s="2709"/>
      <c r="Z137" s="2709"/>
      <c r="AA137" s="2709"/>
      <c r="AB137" s="2710" t="s">
        <v>9005</v>
      </c>
      <c r="AC137" s="2710"/>
      <c r="AD137" s="2710"/>
      <c r="AE137" s="2711"/>
      <c r="AF137" s="2711"/>
      <c r="AG137" s="2711"/>
      <c r="AH137" s="2712" t="s">
        <v>9006</v>
      </c>
      <c r="AI137" s="2713"/>
      <c r="AJ137" s="2714"/>
    </row>
    <row r="138" spans="1:44" ht="13.5" customHeight="1" x14ac:dyDescent="0.4">
      <c r="A138" s="2910" t="s">
        <v>9150</v>
      </c>
      <c r="B138" s="2911"/>
      <c r="C138" s="2911"/>
      <c r="D138" s="2911"/>
      <c r="E138" s="2911"/>
      <c r="F138" s="2911"/>
      <c r="G138" s="2911"/>
      <c r="H138" s="2912"/>
      <c r="I138" s="2913"/>
      <c r="J138" s="2914"/>
      <c r="K138" s="2914"/>
      <c r="L138" s="2914"/>
      <c r="M138" s="2914"/>
      <c r="N138" s="2914"/>
      <c r="O138" s="2914"/>
      <c r="P138" s="2914"/>
      <c r="Q138" s="2914"/>
      <c r="R138" s="2914"/>
      <c r="S138" s="2914"/>
      <c r="T138" s="2914"/>
      <c r="U138" s="2914"/>
      <c r="V138" s="2914"/>
      <c r="W138" s="2914"/>
      <c r="X138" s="2914"/>
      <c r="Y138" s="2914"/>
      <c r="Z138" s="2914"/>
      <c r="AA138" s="2914"/>
      <c r="AB138" s="2914"/>
      <c r="AC138" s="2914"/>
      <c r="AD138" s="2915"/>
      <c r="AE138" s="2689" t="s">
        <v>8696</v>
      </c>
      <c r="AF138" s="2689"/>
      <c r="AG138" s="2689"/>
      <c r="AH138" s="2689"/>
      <c r="AI138" s="2690">
        <v>0</v>
      </c>
      <c r="AJ138" s="2691"/>
    </row>
    <row r="139" spans="1:44" ht="13.5" customHeight="1" x14ac:dyDescent="0.4">
      <c r="A139" s="2903" t="s">
        <v>8774</v>
      </c>
      <c r="B139" s="2904"/>
      <c r="C139" s="2567" t="s">
        <v>8621</v>
      </c>
      <c r="D139" s="2568"/>
      <c r="E139" s="2568"/>
      <c r="F139" s="2568"/>
      <c r="G139" s="2568"/>
      <c r="H139" s="2569"/>
      <c r="I139" s="2907" t="s">
        <v>8894</v>
      </c>
      <c r="J139" s="2908"/>
      <c r="K139" s="2908"/>
      <c r="L139" s="2909"/>
      <c r="M139" s="2901" t="s">
        <v>8685</v>
      </c>
      <c r="N139" s="2819"/>
      <c r="O139" s="2819"/>
      <c r="P139" s="2820"/>
      <c r="Q139" s="2901" t="s">
        <v>8688</v>
      </c>
      <c r="R139" s="2819"/>
      <c r="S139" s="2819"/>
      <c r="T139" s="2819"/>
      <c r="U139" s="2570" t="s">
        <v>8904</v>
      </c>
      <c r="V139" s="2571"/>
      <c r="W139" s="2571"/>
      <c r="X139" s="2571"/>
      <c r="Y139" s="2571"/>
      <c r="Z139" s="2571"/>
      <c r="AA139" s="2571"/>
      <c r="AB139" s="2571"/>
      <c r="AC139" s="2571"/>
      <c r="AD139" s="2571"/>
      <c r="AE139" s="2571"/>
      <c r="AF139" s="2571"/>
      <c r="AG139" s="2901" t="s">
        <v>8907</v>
      </c>
      <c r="AH139" s="2819"/>
      <c r="AI139" s="2819"/>
      <c r="AJ139" s="2902"/>
    </row>
    <row r="140" spans="1:44" ht="13.5" customHeight="1" x14ac:dyDescent="0.4">
      <c r="A140" s="2905"/>
      <c r="B140" s="2906"/>
      <c r="C140" s="2567"/>
      <c r="D140" s="2568"/>
      <c r="E140" s="2568"/>
      <c r="F140" s="2568"/>
      <c r="G140" s="2568"/>
      <c r="H140" s="2569"/>
      <c r="I140" s="2589"/>
      <c r="J140" s="2590"/>
      <c r="K140" s="2590"/>
      <c r="L140" s="2591"/>
      <c r="M140" s="2570"/>
      <c r="N140" s="2571"/>
      <c r="O140" s="2571"/>
      <c r="P140" s="2572"/>
      <c r="Q140" s="2570"/>
      <c r="R140" s="2571"/>
      <c r="S140" s="2571"/>
      <c r="T140" s="2571"/>
      <c r="U140" s="1864" t="s">
        <v>8896</v>
      </c>
      <c r="V140" s="1864"/>
      <c r="W140" s="1864"/>
      <c r="X140" s="1864"/>
      <c r="Y140" s="1864" t="s">
        <v>9169</v>
      </c>
      <c r="Z140" s="1864"/>
      <c r="AA140" s="1864"/>
      <c r="AB140" s="1864"/>
      <c r="AC140" s="1864" t="s">
        <v>8741</v>
      </c>
      <c r="AD140" s="1864"/>
      <c r="AE140" s="1864"/>
      <c r="AF140" s="2026"/>
      <c r="AG140" s="2570"/>
      <c r="AH140" s="2571"/>
      <c r="AI140" s="2571"/>
      <c r="AJ140" s="2586"/>
    </row>
    <row r="141" spans="1:44" ht="13.5" customHeight="1" x14ac:dyDescent="0.4">
      <c r="A141" s="2905"/>
      <c r="B141" s="2906"/>
      <c r="C141" s="1927"/>
      <c r="D141" s="1928"/>
      <c r="E141" s="1928"/>
      <c r="F141" s="1928"/>
      <c r="G141" s="1928"/>
      <c r="H141" s="1929"/>
      <c r="I141" s="1864" t="s">
        <v>8624</v>
      </c>
      <c r="J141" s="1864"/>
      <c r="K141" s="1864" t="s">
        <v>8902</v>
      </c>
      <c r="L141" s="1864"/>
      <c r="M141" s="1864" t="s">
        <v>8624</v>
      </c>
      <c r="N141" s="1864"/>
      <c r="O141" s="1864" t="s">
        <v>8900</v>
      </c>
      <c r="P141" s="1864"/>
      <c r="Q141" s="1864" t="s">
        <v>8624</v>
      </c>
      <c r="R141" s="1864"/>
      <c r="S141" s="1864" t="s">
        <v>8902</v>
      </c>
      <c r="T141" s="1864"/>
      <c r="U141" s="1864" t="s">
        <v>8624</v>
      </c>
      <c r="V141" s="1864"/>
      <c r="W141" s="1864" t="s">
        <v>9152</v>
      </c>
      <c r="X141" s="1864"/>
      <c r="Y141" s="1864" t="s">
        <v>8624</v>
      </c>
      <c r="Z141" s="1864"/>
      <c r="AA141" s="1864" t="s">
        <v>9170</v>
      </c>
      <c r="AB141" s="1864"/>
      <c r="AC141" s="1864" t="s">
        <v>8624</v>
      </c>
      <c r="AD141" s="1864"/>
      <c r="AE141" s="1864" t="s">
        <v>8902</v>
      </c>
      <c r="AF141" s="2026"/>
      <c r="AG141" s="1864" t="s">
        <v>8624</v>
      </c>
      <c r="AH141" s="1864"/>
      <c r="AI141" s="1864" t="s">
        <v>9170</v>
      </c>
      <c r="AJ141" s="2566"/>
    </row>
    <row r="142" spans="1:44" ht="13.5" customHeight="1" x14ac:dyDescent="0.4">
      <c r="A142" s="2905"/>
      <c r="B142" s="2906"/>
      <c r="C142" s="1864" t="s">
        <v>8626</v>
      </c>
      <c r="D142" s="1864"/>
      <c r="E142" s="1864"/>
      <c r="F142" s="1864" t="s">
        <v>8627</v>
      </c>
      <c r="G142" s="1864"/>
      <c r="H142" s="1864"/>
      <c r="I142" s="2040"/>
      <c r="J142" s="2040"/>
      <c r="K142" s="2040"/>
      <c r="L142" s="2040"/>
      <c r="M142" s="2040"/>
      <c r="N142" s="2040"/>
      <c r="O142" s="2040"/>
      <c r="P142" s="2040"/>
      <c r="Q142" s="2040"/>
      <c r="R142" s="2040"/>
      <c r="S142" s="2040"/>
      <c r="T142" s="2040"/>
      <c r="U142" s="2040"/>
      <c r="V142" s="2040"/>
      <c r="W142" s="2040"/>
      <c r="X142" s="2040"/>
      <c r="Y142" s="2040"/>
      <c r="Z142" s="2040"/>
      <c r="AA142" s="2040"/>
      <c r="AB142" s="2040"/>
      <c r="AC142" s="2040"/>
      <c r="AD142" s="2040"/>
      <c r="AE142" s="2040"/>
      <c r="AF142" s="1939"/>
      <c r="AG142" s="2040"/>
      <c r="AH142" s="2040"/>
      <c r="AI142" s="2040"/>
      <c r="AJ142" s="2565"/>
    </row>
    <row r="143" spans="1:44" ht="13.5" customHeight="1" x14ac:dyDescent="0.4">
      <c r="A143" s="2905"/>
      <c r="B143" s="2906"/>
      <c r="C143" s="1864"/>
      <c r="D143" s="1864"/>
      <c r="E143" s="1864"/>
      <c r="F143" s="1864" t="s">
        <v>8628</v>
      </c>
      <c r="G143" s="1864"/>
      <c r="H143" s="1864"/>
      <c r="I143" s="2040"/>
      <c r="J143" s="2040"/>
      <c r="K143" s="2040"/>
      <c r="L143" s="2040"/>
      <c r="M143" s="2040"/>
      <c r="N143" s="2040"/>
      <c r="O143" s="2040"/>
      <c r="P143" s="2040"/>
      <c r="Q143" s="2040"/>
      <c r="R143" s="2040"/>
      <c r="S143" s="2040"/>
      <c r="T143" s="2040"/>
      <c r="U143" s="2040"/>
      <c r="V143" s="2040"/>
      <c r="W143" s="2040"/>
      <c r="X143" s="2040"/>
      <c r="Y143" s="2040"/>
      <c r="Z143" s="2040"/>
      <c r="AA143" s="2040"/>
      <c r="AB143" s="2040"/>
      <c r="AC143" s="2040"/>
      <c r="AD143" s="2040"/>
      <c r="AE143" s="2040"/>
      <c r="AF143" s="1939"/>
      <c r="AG143" s="2040"/>
      <c r="AH143" s="2040"/>
      <c r="AI143" s="2040"/>
      <c r="AJ143" s="2565"/>
    </row>
    <row r="144" spans="1:44" ht="13.5" customHeight="1" x14ac:dyDescent="0.4">
      <c r="A144" s="2905"/>
      <c r="B144" s="2906"/>
      <c r="C144" s="1864" t="s">
        <v>8629</v>
      </c>
      <c r="D144" s="1864"/>
      <c r="E144" s="1864"/>
      <c r="F144" s="1864"/>
      <c r="G144" s="1864"/>
      <c r="H144" s="1864"/>
      <c r="I144" s="2040"/>
      <c r="J144" s="2040"/>
      <c r="K144" s="2040"/>
      <c r="L144" s="2040"/>
      <c r="M144" s="2040"/>
      <c r="N144" s="2040"/>
      <c r="O144" s="2040"/>
      <c r="P144" s="2040"/>
      <c r="Q144" s="2040"/>
      <c r="R144" s="2040"/>
      <c r="S144" s="2040"/>
      <c r="T144" s="2040"/>
      <c r="U144" s="2040"/>
      <c r="V144" s="2040"/>
      <c r="W144" s="2040"/>
      <c r="X144" s="2040"/>
      <c r="Y144" s="2040"/>
      <c r="Z144" s="2040"/>
      <c r="AA144" s="2040"/>
      <c r="AB144" s="2040"/>
      <c r="AC144" s="2040"/>
      <c r="AD144" s="2040"/>
      <c r="AE144" s="2040"/>
      <c r="AF144" s="1939"/>
      <c r="AG144" s="2040"/>
      <c r="AH144" s="2040"/>
      <c r="AI144" s="2040"/>
      <c r="AJ144" s="2565"/>
    </row>
    <row r="145" spans="1:36" ht="13.5" customHeight="1" x14ac:dyDescent="0.4">
      <c r="A145" s="2905"/>
      <c r="B145" s="2906"/>
      <c r="C145" s="1913" t="s">
        <v>8630</v>
      </c>
      <c r="D145" s="1913"/>
      <c r="E145" s="1913"/>
      <c r="F145" s="1913"/>
      <c r="G145" s="1913"/>
      <c r="H145" s="1913"/>
      <c r="I145" s="2066"/>
      <c r="J145" s="2066"/>
      <c r="K145" s="2066"/>
      <c r="L145" s="2066"/>
      <c r="M145" s="2066"/>
      <c r="N145" s="2066"/>
      <c r="O145" s="2066"/>
      <c r="P145" s="2066"/>
      <c r="Q145" s="2066"/>
      <c r="R145" s="2066"/>
      <c r="S145" s="2066"/>
      <c r="T145" s="2066"/>
      <c r="U145" s="2066"/>
      <c r="V145" s="2066"/>
      <c r="W145" s="2066"/>
      <c r="X145" s="2066"/>
      <c r="Y145" s="2066"/>
      <c r="Z145" s="2066"/>
      <c r="AA145" s="2066"/>
      <c r="AB145" s="2066"/>
      <c r="AC145" s="2066"/>
      <c r="AD145" s="2066"/>
      <c r="AE145" s="2066"/>
      <c r="AF145" s="2053"/>
      <c r="AG145" s="2066"/>
      <c r="AH145" s="2066"/>
      <c r="AI145" s="2066"/>
      <c r="AJ145" s="2560"/>
    </row>
    <row r="146" spans="1:36" ht="13.5" customHeight="1" x14ac:dyDescent="0.4">
      <c r="A146" s="2905"/>
      <c r="B146" s="2906"/>
      <c r="C146" s="1924" t="s">
        <v>8621</v>
      </c>
      <c r="D146" s="1925"/>
      <c r="E146" s="1925"/>
      <c r="F146" s="1925"/>
      <c r="G146" s="1925"/>
      <c r="H146" s="1926"/>
      <c r="I146" s="2026" t="s">
        <v>9113</v>
      </c>
      <c r="J146" s="2047"/>
      <c r="K146" s="2047"/>
      <c r="L146" s="2047"/>
      <c r="M146" s="2047"/>
      <c r="N146" s="2047"/>
      <c r="O146" s="2047"/>
      <c r="P146" s="2047"/>
      <c r="Q146" s="2047"/>
      <c r="R146" s="2047"/>
      <c r="S146" s="2047"/>
      <c r="T146" s="2048"/>
      <c r="U146" s="2361" t="s">
        <v>8687</v>
      </c>
      <c r="V146" s="2362"/>
      <c r="W146" s="2362"/>
      <c r="X146" s="2362"/>
      <c r="Y146" s="2362"/>
      <c r="Z146" s="2362"/>
      <c r="AA146" s="2362"/>
      <c r="AB146" s="2362"/>
      <c r="AC146" s="2362"/>
      <c r="AD146" s="2362"/>
      <c r="AE146" s="2362"/>
      <c r="AF146" s="2362"/>
      <c r="AG146" s="2361" t="s">
        <v>9114</v>
      </c>
      <c r="AH146" s="2362"/>
      <c r="AI146" s="2362"/>
      <c r="AJ146" s="2585"/>
    </row>
    <row r="147" spans="1:36" ht="13.5" customHeight="1" x14ac:dyDescent="0.4">
      <c r="A147" s="2905"/>
      <c r="B147" s="2906"/>
      <c r="C147" s="2567"/>
      <c r="D147" s="2568"/>
      <c r="E147" s="2568"/>
      <c r="F147" s="2568"/>
      <c r="G147" s="2568"/>
      <c r="H147" s="2569"/>
      <c r="I147" s="2026" t="s">
        <v>8896</v>
      </c>
      <c r="J147" s="2047"/>
      <c r="K147" s="2047"/>
      <c r="L147" s="2048"/>
      <c r="M147" s="2026" t="s">
        <v>9115</v>
      </c>
      <c r="N147" s="2047"/>
      <c r="O147" s="2047"/>
      <c r="P147" s="2048"/>
      <c r="Q147" s="2026" t="s">
        <v>9116</v>
      </c>
      <c r="R147" s="2047"/>
      <c r="S147" s="2047"/>
      <c r="T147" s="2048"/>
      <c r="U147" s="1864" t="s">
        <v>8896</v>
      </c>
      <c r="V147" s="1864"/>
      <c r="W147" s="1864"/>
      <c r="X147" s="1864"/>
      <c r="Y147" s="2865" t="s">
        <v>9111</v>
      </c>
      <c r="Z147" s="2866"/>
      <c r="AA147" s="2866"/>
      <c r="AB147" s="2867"/>
      <c r="AC147" s="2026" t="s">
        <v>9112</v>
      </c>
      <c r="AD147" s="2047"/>
      <c r="AE147" s="2047"/>
      <c r="AF147" s="2047"/>
      <c r="AG147" s="2570"/>
      <c r="AH147" s="2571"/>
      <c r="AI147" s="2571"/>
      <c r="AJ147" s="2586"/>
    </row>
    <row r="148" spans="1:36" ht="13.5" customHeight="1" x14ac:dyDescent="0.4">
      <c r="A148" s="2905"/>
      <c r="B148" s="2906"/>
      <c r="C148" s="1927"/>
      <c r="D148" s="1928"/>
      <c r="E148" s="1928"/>
      <c r="F148" s="1928"/>
      <c r="G148" s="1928"/>
      <c r="H148" s="1929"/>
      <c r="I148" s="1864" t="s">
        <v>8624</v>
      </c>
      <c r="J148" s="1864"/>
      <c r="K148" s="1864" t="s">
        <v>9154</v>
      </c>
      <c r="L148" s="1864"/>
      <c r="M148" s="1864" t="s">
        <v>8624</v>
      </c>
      <c r="N148" s="1864"/>
      <c r="O148" s="1864" t="s">
        <v>8902</v>
      </c>
      <c r="P148" s="1864"/>
      <c r="Q148" s="1864" t="s">
        <v>8624</v>
      </c>
      <c r="R148" s="1864"/>
      <c r="S148" s="1864" t="s">
        <v>9170</v>
      </c>
      <c r="T148" s="1864"/>
      <c r="U148" s="1864" t="s">
        <v>8624</v>
      </c>
      <c r="V148" s="1864"/>
      <c r="W148" s="1864" t="s">
        <v>9153</v>
      </c>
      <c r="X148" s="1864"/>
      <c r="Y148" s="1864" t="s">
        <v>8624</v>
      </c>
      <c r="Z148" s="1864"/>
      <c r="AA148" s="1864" t="s">
        <v>8902</v>
      </c>
      <c r="AB148" s="1864"/>
      <c r="AC148" s="1864" t="s">
        <v>8624</v>
      </c>
      <c r="AD148" s="1864"/>
      <c r="AE148" s="1864" t="s">
        <v>9170</v>
      </c>
      <c r="AF148" s="2026"/>
      <c r="AG148" s="1864" t="s">
        <v>8624</v>
      </c>
      <c r="AH148" s="1864"/>
      <c r="AI148" s="1864" t="s">
        <v>8901</v>
      </c>
      <c r="AJ148" s="2566"/>
    </row>
    <row r="149" spans="1:36" ht="13.5" customHeight="1" x14ac:dyDescent="0.4">
      <c r="A149" s="2905"/>
      <c r="B149" s="2906"/>
      <c r="C149" s="1864" t="s">
        <v>8626</v>
      </c>
      <c r="D149" s="1864"/>
      <c r="E149" s="1864"/>
      <c r="F149" s="1864" t="s">
        <v>8627</v>
      </c>
      <c r="G149" s="1864"/>
      <c r="H149" s="1864"/>
      <c r="I149" s="2040"/>
      <c r="J149" s="2040"/>
      <c r="K149" s="2040"/>
      <c r="L149" s="2040"/>
      <c r="M149" s="2040"/>
      <c r="N149" s="2040"/>
      <c r="O149" s="2040"/>
      <c r="P149" s="2040"/>
      <c r="Q149" s="2040"/>
      <c r="R149" s="2040"/>
      <c r="S149" s="2040"/>
      <c r="T149" s="2040"/>
      <c r="U149" s="2040"/>
      <c r="V149" s="2040"/>
      <c r="W149" s="2040"/>
      <c r="X149" s="2040"/>
      <c r="Y149" s="2040"/>
      <c r="Z149" s="2040"/>
      <c r="AA149" s="2040"/>
      <c r="AB149" s="2040"/>
      <c r="AC149" s="2040"/>
      <c r="AD149" s="2040"/>
      <c r="AE149" s="2040"/>
      <c r="AF149" s="1939"/>
      <c r="AG149" s="2040"/>
      <c r="AH149" s="2040"/>
      <c r="AI149" s="2040"/>
      <c r="AJ149" s="2565"/>
    </row>
    <row r="150" spans="1:36" ht="13.5" customHeight="1" x14ac:dyDescent="0.4">
      <c r="A150" s="2905"/>
      <c r="B150" s="2906"/>
      <c r="C150" s="1864"/>
      <c r="D150" s="1864"/>
      <c r="E150" s="1864"/>
      <c r="F150" s="1864" t="s">
        <v>8628</v>
      </c>
      <c r="G150" s="1864"/>
      <c r="H150" s="1864"/>
      <c r="I150" s="2040"/>
      <c r="J150" s="2040"/>
      <c r="K150" s="2040"/>
      <c r="L150" s="2040"/>
      <c r="M150" s="2040"/>
      <c r="N150" s="2040"/>
      <c r="O150" s="2040"/>
      <c r="P150" s="2040"/>
      <c r="Q150" s="2040"/>
      <c r="R150" s="2040"/>
      <c r="S150" s="2040"/>
      <c r="T150" s="2040"/>
      <c r="U150" s="2040"/>
      <c r="V150" s="2040"/>
      <c r="W150" s="2040"/>
      <c r="X150" s="2040"/>
      <c r="Y150" s="2040"/>
      <c r="Z150" s="2040"/>
      <c r="AA150" s="2040"/>
      <c r="AB150" s="2040"/>
      <c r="AC150" s="2040"/>
      <c r="AD150" s="2040"/>
      <c r="AE150" s="2040"/>
      <c r="AF150" s="1939"/>
      <c r="AG150" s="2040"/>
      <c r="AH150" s="2040"/>
      <c r="AI150" s="2040"/>
      <c r="AJ150" s="2565"/>
    </row>
    <row r="151" spans="1:36" ht="13.5" customHeight="1" x14ac:dyDescent="0.4">
      <c r="A151" s="2905"/>
      <c r="B151" s="2906"/>
      <c r="C151" s="1864" t="s">
        <v>8629</v>
      </c>
      <c r="D151" s="1864"/>
      <c r="E151" s="1864"/>
      <c r="F151" s="1864"/>
      <c r="G151" s="1864"/>
      <c r="H151" s="1864"/>
      <c r="I151" s="2040"/>
      <c r="J151" s="2040"/>
      <c r="K151" s="2040"/>
      <c r="L151" s="2040"/>
      <c r="M151" s="2040"/>
      <c r="N151" s="2040"/>
      <c r="O151" s="2040"/>
      <c r="P151" s="2040"/>
      <c r="Q151" s="2040"/>
      <c r="R151" s="2040"/>
      <c r="S151" s="2040"/>
      <c r="T151" s="2040"/>
      <c r="U151" s="2040"/>
      <c r="V151" s="2040"/>
      <c r="W151" s="2040"/>
      <c r="X151" s="2040"/>
      <c r="Y151" s="2040"/>
      <c r="Z151" s="2040"/>
      <c r="AA151" s="2040"/>
      <c r="AB151" s="2040"/>
      <c r="AC151" s="2040"/>
      <c r="AD151" s="2040"/>
      <c r="AE151" s="2040"/>
      <c r="AF151" s="1939"/>
      <c r="AG151" s="2040"/>
      <c r="AH151" s="2040"/>
      <c r="AI151" s="2040"/>
      <c r="AJ151" s="2565"/>
    </row>
    <row r="152" spans="1:36" ht="13.5" customHeight="1" x14ac:dyDescent="0.4">
      <c r="A152" s="2905"/>
      <c r="B152" s="2906"/>
      <c r="C152" s="1913" t="s">
        <v>8630</v>
      </c>
      <c r="D152" s="1913"/>
      <c r="E152" s="1913"/>
      <c r="F152" s="1913"/>
      <c r="G152" s="1913"/>
      <c r="H152" s="1913"/>
      <c r="I152" s="2066"/>
      <c r="J152" s="2066"/>
      <c r="K152" s="2066"/>
      <c r="L152" s="2066"/>
      <c r="M152" s="2066"/>
      <c r="N152" s="2066"/>
      <c r="O152" s="2066"/>
      <c r="P152" s="2066"/>
      <c r="Q152" s="2066"/>
      <c r="R152" s="2066"/>
      <c r="S152" s="2066"/>
      <c r="T152" s="2066"/>
      <c r="U152" s="2066"/>
      <c r="V152" s="2066"/>
      <c r="W152" s="2066"/>
      <c r="X152" s="2066"/>
      <c r="Y152" s="2066"/>
      <c r="Z152" s="2066"/>
      <c r="AA152" s="2066"/>
      <c r="AB152" s="2066"/>
      <c r="AC152" s="2066"/>
      <c r="AD152" s="2066"/>
      <c r="AE152" s="2066"/>
      <c r="AF152" s="2053"/>
      <c r="AG152" s="2066"/>
      <c r="AH152" s="2066"/>
      <c r="AI152" s="2066"/>
      <c r="AJ152" s="2560"/>
    </row>
    <row r="153" spans="1:36" ht="13.5" customHeight="1" x14ac:dyDescent="0.4">
      <c r="A153" s="2905"/>
      <c r="B153" s="2906"/>
      <c r="C153" s="1924" t="s">
        <v>8621</v>
      </c>
      <c r="D153" s="1925"/>
      <c r="E153" s="1925"/>
      <c r="F153" s="1925"/>
      <c r="G153" s="1925"/>
      <c r="H153" s="1926"/>
      <c r="I153" s="2026" t="s">
        <v>8623</v>
      </c>
      <c r="J153" s="2047"/>
      <c r="K153" s="2047"/>
      <c r="L153" s="2047"/>
      <c r="M153" s="2047"/>
      <c r="N153" s="2047"/>
      <c r="O153" s="2047"/>
      <c r="P153" s="2047"/>
      <c r="Q153" s="2047"/>
      <c r="R153" s="2047"/>
      <c r="S153" s="2047"/>
      <c r="T153" s="2047"/>
      <c r="U153" s="2047"/>
      <c r="V153" s="2047"/>
      <c r="W153" s="2047"/>
      <c r="X153" s="2047"/>
      <c r="Y153" s="2047"/>
      <c r="Z153" s="2047"/>
      <c r="AA153" s="2047"/>
      <c r="AB153" s="2047"/>
      <c r="AC153" s="2047"/>
      <c r="AD153" s="2047"/>
      <c r="AE153" s="2047"/>
      <c r="AF153" s="2047"/>
      <c r="AG153" s="2047"/>
      <c r="AH153" s="2047"/>
      <c r="AI153" s="2047"/>
      <c r="AJ153" s="2868"/>
    </row>
    <row r="154" spans="1:36" ht="13.5" customHeight="1" x14ac:dyDescent="0.15">
      <c r="A154" s="2899" t="s">
        <v>9172</v>
      </c>
      <c r="B154" s="2900"/>
      <c r="C154" s="2567"/>
      <c r="D154" s="2568"/>
      <c r="E154" s="2568"/>
      <c r="F154" s="2568"/>
      <c r="G154" s="2568"/>
      <c r="H154" s="2569"/>
      <c r="I154" s="2895"/>
      <c r="J154" s="2896"/>
      <c r="K154" s="2896"/>
      <c r="L154" s="2897"/>
      <c r="M154" s="2895"/>
      <c r="N154" s="2896"/>
      <c r="O154" s="2896"/>
      <c r="P154" s="2897"/>
      <c r="Q154" s="2895"/>
      <c r="R154" s="2896"/>
      <c r="S154" s="2896"/>
      <c r="T154" s="2897"/>
      <c r="U154" s="2895"/>
      <c r="V154" s="2896"/>
      <c r="W154" s="2896"/>
      <c r="X154" s="2897"/>
      <c r="Y154" s="2895"/>
      <c r="Z154" s="2896"/>
      <c r="AA154" s="2896"/>
      <c r="AB154" s="2897"/>
      <c r="AC154" s="2895"/>
      <c r="AD154" s="2896"/>
      <c r="AE154" s="2896"/>
      <c r="AF154" s="2897"/>
      <c r="AG154" s="2895"/>
      <c r="AH154" s="2896"/>
      <c r="AI154" s="2896"/>
      <c r="AJ154" s="2898"/>
    </row>
    <row r="155" spans="1:36" ht="13.5" customHeight="1" x14ac:dyDescent="0.15">
      <c r="A155" s="913"/>
      <c r="B155" s="914"/>
      <c r="C155" s="1927"/>
      <c r="D155" s="1928"/>
      <c r="E155" s="1928"/>
      <c r="F155" s="1928"/>
      <c r="G155" s="1928"/>
      <c r="H155" s="1929"/>
      <c r="I155" s="1864" t="s">
        <v>8624</v>
      </c>
      <c r="J155" s="1864"/>
      <c r="K155" s="1864" t="s">
        <v>8902</v>
      </c>
      <c r="L155" s="1864"/>
      <c r="M155" s="1864" t="s">
        <v>8624</v>
      </c>
      <c r="N155" s="1864"/>
      <c r="O155" s="1864" t="s">
        <v>8902</v>
      </c>
      <c r="P155" s="1864"/>
      <c r="Q155" s="1864" t="s">
        <v>8624</v>
      </c>
      <c r="R155" s="1864"/>
      <c r="S155" s="1864" t="s">
        <v>9170</v>
      </c>
      <c r="T155" s="1864"/>
      <c r="U155" s="1864" t="s">
        <v>8624</v>
      </c>
      <c r="V155" s="1864"/>
      <c r="W155" s="1864" t="s">
        <v>9170</v>
      </c>
      <c r="X155" s="1864"/>
      <c r="Y155" s="1864" t="s">
        <v>8624</v>
      </c>
      <c r="Z155" s="1864"/>
      <c r="AA155" s="1864" t="s">
        <v>9170</v>
      </c>
      <c r="AB155" s="1864"/>
      <c r="AC155" s="1864" t="s">
        <v>8624</v>
      </c>
      <c r="AD155" s="1864"/>
      <c r="AE155" s="1864" t="s">
        <v>9153</v>
      </c>
      <c r="AF155" s="1864"/>
      <c r="AG155" s="1864" t="s">
        <v>8624</v>
      </c>
      <c r="AH155" s="1864"/>
      <c r="AI155" s="1864" t="s">
        <v>8901</v>
      </c>
      <c r="AJ155" s="2566"/>
    </row>
    <row r="156" spans="1:36" ht="13.5" customHeight="1" x14ac:dyDescent="0.15">
      <c r="A156" s="913"/>
      <c r="B156" s="914"/>
      <c r="C156" s="1864" t="s">
        <v>8626</v>
      </c>
      <c r="D156" s="1864"/>
      <c r="E156" s="1864"/>
      <c r="F156" s="1864" t="s">
        <v>8627</v>
      </c>
      <c r="G156" s="1864"/>
      <c r="H156" s="1864"/>
      <c r="I156" s="2040"/>
      <c r="J156" s="2040"/>
      <c r="K156" s="2040"/>
      <c r="L156" s="2040"/>
      <c r="M156" s="2040"/>
      <c r="N156" s="2040"/>
      <c r="O156" s="2040"/>
      <c r="P156" s="2040"/>
      <c r="Q156" s="2040"/>
      <c r="R156" s="2040"/>
      <c r="S156" s="2040"/>
      <c r="T156" s="2040"/>
      <c r="U156" s="2040"/>
      <c r="V156" s="2040"/>
      <c r="W156" s="2040"/>
      <c r="X156" s="2040"/>
      <c r="Y156" s="2040"/>
      <c r="Z156" s="2040"/>
      <c r="AA156" s="2040"/>
      <c r="AB156" s="2040"/>
      <c r="AC156" s="2040"/>
      <c r="AD156" s="2040"/>
      <c r="AE156" s="2040"/>
      <c r="AF156" s="2040"/>
      <c r="AG156" s="2040"/>
      <c r="AH156" s="2040"/>
      <c r="AI156" s="2040"/>
      <c r="AJ156" s="2565"/>
    </row>
    <row r="157" spans="1:36" ht="13.5" customHeight="1" x14ac:dyDescent="0.15">
      <c r="A157" s="913"/>
      <c r="B157" s="914"/>
      <c r="C157" s="1864"/>
      <c r="D157" s="1864"/>
      <c r="E157" s="1864"/>
      <c r="F157" s="1864" t="s">
        <v>8628</v>
      </c>
      <c r="G157" s="1864"/>
      <c r="H157" s="1864"/>
      <c r="I157" s="2040"/>
      <c r="J157" s="2040"/>
      <c r="K157" s="2040"/>
      <c r="L157" s="2040"/>
      <c r="M157" s="2040"/>
      <c r="N157" s="2040"/>
      <c r="O157" s="2040"/>
      <c r="P157" s="2040"/>
      <c r="Q157" s="2040"/>
      <c r="R157" s="2040"/>
      <c r="S157" s="2040"/>
      <c r="T157" s="2040"/>
      <c r="U157" s="2040"/>
      <c r="V157" s="2040"/>
      <c r="W157" s="2040"/>
      <c r="X157" s="2040"/>
      <c r="Y157" s="2040"/>
      <c r="Z157" s="2040"/>
      <c r="AA157" s="2040"/>
      <c r="AB157" s="2040"/>
      <c r="AC157" s="2040"/>
      <c r="AD157" s="2040"/>
      <c r="AE157" s="2040"/>
      <c r="AF157" s="2040"/>
      <c r="AG157" s="2040"/>
      <c r="AH157" s="2040"/>
      <c r="AI157" s="2040"/>
      <c r="AJ157" s="2565"/>
    </row>
    <row r="158" spans="1:36" ht="13.5" customHeight="1" x14ac:dyDescent="0.15">
      <c r="A158" s="913"/>
      <c r="B158" s="914"/>
      <c r="C158" s="1864" t="s">
        <v>8629</v>
      </c>
      <c r="D158" s="1864"/>
      <c r="E158" s="1864"/>
      <c r="F158" s="1864"/>
      <c r="G158" s="1864"/>
      <c r="H158" s="1864"/>
      <c r="I158" s="2040"/>
      <c r="J158" s="2040"/>
      <c r="K158" s="2040"/>
      <c r="L158" s="2040"/>
      <c r="M158" s="2040"/>
      <c r="N158" s="2040"/>
      <c r="O158" s="2040"/>
      <c r="P158" s="2040"/>
      <c r="Q158" s="2040"/>
      <c r="R158" s="2040"/>
      <c r="S158" s="2040"/>
      <c r="T158" s="2040"/>
      <c r="U158" s="2040"/>
      <c r="V158" s="2040"/>
      <c r="W158" s="2040"/>
      <c r="X158" s="2040"/>
      <c r="Y158" s="2040"/>
      <c r="Z158" s="2040"/>
      <c r="AA158" s="2040"/>
      <c r="AB158" s="2040"/>
      <c r="AC158" s="2040"/>
      <c r="AD158" s="2040"/>
      <c r="AE158" s="2040"/>
      <c r="AF158" s="2040"/>
      <c r="AG158" s="2040"/>
      <c r="AH158" s="2040"/>
      <c r="AI158" s="2040"/>
      <c r="AJ158" s="2565"/>
    </row>
    <row r="159" spans="1:36" ht="13.5" customHeight="1" x14ac:dyDescent="0.15">
      <c r="A159" s="913"/>
      <c r="B159" s="914"/>
      <c r="C159" s="1913" t="s">
        <v>8630</v>
      </c>
      <c r="D159" s="1913"/>
      <c r="E159" s="1913"/>
      <c r="F159" s="1913"/>
      <c r="G159" s="1913"/>
      <c r="H159" s="1913"/>
      <c r="I159" s="2066"/>
      <c r="J159" s="2066"/>
      <c r="K159" s="2066"/>
      <c r="L159" s="2066"/>
      <c r="M159" s="2066"/>
      <c r="N159" s="2066"/>
      <c r="O159" s="2066"/>
      <c r="P159" s="2066"/>
      <c r="Q159" s="2066"/>
      <c r="R159" s="2066"/>
      <c r="S159" s="2066"/>
      <c r="T159" s="2066"/>
      <c r="U159" s="2066"/>
      <c r="V159" s="2066"/>
      <c r="W159" s="2066"/>
      <c r="X159" s="2066"/>
      <c r="Y159" s="2066"/>
      <c r="Z159" s="2066"/>
      <c r="AA159" s="2066"/>
      <c r="AB159" s="2066"/>
      <c r="AC159" s="2066"/>
      <c r="AD159" s="2066"/>
      <c r="AE159" s="2066"/>
      <c r="AF159" s="2066"/>
      <c r="AG159" s="2066"/>
      <c r="AH159" s="2066"/>
      <c r="AI159" s="2066"/>
      <c r="AJ159" s="2560"/>
    </row>
    <row r="160" spans="1:36" ht="13.5" customHeight="1" x14ac:dyDescent="0.15">
      <c r="A160" s="913"/>
      <c r="B160" s="914"/>
      <c r="C160" s="2026" t="s">
        <v>8689</v>
      </c>
      <c r="D160" s="2047"/>
      <c r="E160" s="2047"/>
      <c r="F160" s="2047"/>
      <c r="G160" s="2047"/>
      <c r="H160" s="2048"/>
      <c r="I160" s="2049"/>
      <c r="J160" s="2050"/>
      <c r="K160" s="2050"/>
      <c r="L160" s="2050"/>
      <c r="M160" s="2050"/>
      <c r="N160" s="2050"/>
      <c r="O160" s="2051" t="s">
        <v>8744</v>
      </c>
      <c r="P160" s="2051"/>
      <c r="Q160" s="2051"/>
      <c r="R160" s="2051"/>
      <c r="S160" s="2051"/>
      <c r="T160" s="2051"/>
      <c r="U160" s="2051"/>
      <c r="V160" s="2051"/>
      <c r="W160" s="2051"/>
      <c r="X160" s="2051"/>
      <c r="Y160" s="2051"/>
      <c r="Z160" s="2051"/>
      <c r="AA160" s="2051"/>
      <c r="AB160" s="2051"/>
      <c r="AC160" s="2051"/>
      <c r="AD160" s="2051"/>
      <c r="AE160" s="2051"/>
      <c r="AF160" s="2051"/>
      <c r="AG160" s="2051"/>
      <c r="AH160" s="2051"/>
      <c r="AI160" s="2051"/>
      <c r="AJ160" s="2052"/>
    </row>
    <row r="161" spans="1:44" ht="13.5" customHeight="1" x14ac:dyDescent="0.15">
      <c r="A161" s="913"/>
      <c r="B161" s="914"/>
      <c r="C161" s="2026" t="s">
        <v>8691</v>
      </c>
      <c r="D161" s="2047"/>
      <c r="E161" s="2047"/>
      <c r="F161" s="2047"/>
      <c r="G161" s="2047"/>
      <c r="H161" s="2048"/>
      <c r="I161" s="2049"/>
      <c r="J161" s="2050"/>
      <c r="K161" s="2050"/>
      <c r="L161" s="2050"/>
      <c r="M161" s="2050"/>
      <c r="N161" s="2050"/>
      <c r="O161" s="2051" t="s">
        <v>8692</v>
      </c>
      <c r="P161" s="2051"/>
      <c r="Q161" s="2051"/>
      <c r="R161" s="2051"/>
      <c r="S161" s="2051"/>
      <c r="T161" s="2051"/>
      <c r="U161" s="2051"/>
      <c r="V161" s="2051"/>
      <c r="W161" s="2051"/>
      <c r="X161" s="2051"/>
      <c r="Y161" s="2051"/>
      <c r="Z161" s="2051"/>
      <c r="AA161" s="2051"/>
      <c r="AB161" s="2051"/>
      <c r="AC161" s="2051"/>
      <c r="AD161" s="2051"/>
      <c r="AE161" s="2051"/>
      <c r="AF161" s="2051"/>
      <c r="AG161" s="2051"/>
      <c r="AH161" s="2051"/>
      <c r="AI161" s="2051"/>
      <c r="AJ161" s="2052"/>
    </row>
    <row r="162" spans="1:44" ht="13.5" customHeight="1" x14ac:dyDescent="0.15">
      <c r="A162" s="913"/>
      <c r="B162" s="914"/>
      <c r="C162" s="1457" t="s">
        <v>8693</v>
      </c>
      <c r="D162" s="2033"/>
      <c r="E162" s="2033"/>
      <c r="F162" s="2033"/>
      <c r="G162" s="2033"/>
      <c r="H162" s="1458"/>
      <c r="I162" s="2053"/>
      <c r="J162" s="2054"/>
      <c r="K162" s="2054"/>
      <c r="L162" s="2054"/>
      <c r="M162" s="2054"/>
      <c r="N162" s="2054"/>
      <c r="O162" s="2051" t="s">
        <v>8694</v>
      </c>
      <c r="P162" s="2051"/>
      <c r="Q162" s="2051"/>
      <c r="R162" s="2051"/>
      <c r="S162" s="2051"/>
      <c r="T162" s="2051"/>
      <c r="U162" s="2051"/>
      <c r="V162" s="2051"/>
      <c r="W162" s="2051"/>
      <c r="X162" s="2051"/>
      <c r="Y162" s="2051"/>
      <c r="Z162" s="2051"/>
      <c r="AA162" s="2051"/>
      <c r="AB162" s="2051"/>
      <c r="AC162" s="2051"/>
      <c r="AD162" s="2051"/>
      <c r="AE162" s="2051"/>
      <c r="AF162" s="2051"/>
      <c r="AG162" s="2051"/>
      <c r="AH162" s="2051"/>
      <c r="AI162" s="2051"/>
      <c r="AJ162" s="2052"/>
    </row>
    <row r="163" spans="1:44" ht="18" customHeight="1" x14ac:dyDescent="0.15">
      <c r="A163" s="913"/>
      <c r="B163" s="914"/>
      <c r="C163" s="1860" t="s">
        <v>8632</v>
      </c>
      <c r="D163" s="1860"/>
      <c r="E163" s="1860"/>
      <c r="F163" s="1860"/>
      <c r="G163" s="1860"/>
      <c r="H163" s="1860"/>
      <c r="I163" s="1915"/>
      <c r="J163" s="1916"/>
      <c r="K163" s="1916"/>
      <c r="L163" s="1916"/>
      <c r="M163" s="1916"/>
      <c r="N163" s="1916"/>
      <c r="O163" s="1916"/>
      <c r="P163" s="1916"/>
      <c r="Q163" s="1916"/>
      <c r="R163" s="1916"/>
      <c r="S163" s="1916"/>
      <c r="T163" s="1916"/>
      <c r="U163" s="1916"/>
      <c r="V163" s="1916"/>
      <c r="W163" s="1916"/>
      <c r="X163" s="1916"/>
      <c r="Y163" s="1916"/>
      <c r="Z163" s="1916"/>
      <c r="AA163" s="1916"/>
      <c r="AB163" s="1916"/>
      <c r="AC163" s="1916"/>
      <c r="AD163" s="1916"/>
      <c r="AE163" s="1916"/>
      <c r="AF163" s="1916"/>
      <c r="AG163" s="1916"/>
      <c r="AH163" s="1916"/>
      <c r="AI163" s="1916"/>
      <c r="AJ163" s="1917"/>
      <c r="AL163" s="600" t="b">
        <v>0</v>
      </c>
      <c r="AM163" s="600" t="b">
        <v>0</v>
      </c>
      <c r="AN163" s="600" t="b">
        <v>0</v>
      </c>
      <c r="AO163" s="600" t="b">
        <v>0</v>
      </c>
      <c r="AP163" s="600" t="b">
        <v>0</v>
      </c>
      <c r="AQ163" s="600" t="b">
        <v>0</v>
      </c>
      <c r="AR163" s="600" t="b">
        <v>0</v>
      </c>
    </row>
    <row r="164" spans="1:44" ht="13.5" customHeight="1" x14ac:dyDescent="0.15">
      <c r="A164" s="913"/>
      <c r="B164" s="914"/>
      <c r="C164" s="1860" t="s">
        <v>8633</v>
      </c>
      <c r="D164" s="1860"/>
      <c r="E164" s="1860"/>
      <c r="F164" s="1860"/>
      <c r="G164" s="1860"/>
      <c r="H164" s="1860"/>
      <c r="I164" s="1909" t="s">
        <v>8634</v>
      </c>
      <c r="J164" s="1860"/>
      <c r="K164" s="1860"/>
      <c r="L164" s="1911" t="s">
        <v>7933</v>
      </c>
      <c r="M164" s="1911"/>
      <c r="N164" s="1918"/>
      <c r="O164" s="1909" t="s">
        <v>8746</v>
      </c>
      <c r="P164" s="1884"/>
      <c r="Q164" s="1910" t="s">
        <v>7933</v>
      </c>
      <c r="R164" s="1911"/>
      <c r="S164" s="1911"/>
      <c r="T164" s="1860" t="s">
        <v>8636</v>
      </c>
      <c r="U164" s="1860"/>
      <c r="V164" s="1860"/>
      <c r="W164" s="1911" t="s">
        <v>7933</v>
      </c>
      <c r="X164" s="1911"/>
      <c r="Y164" s="1918"/>
      <c r="Z164" s="1909" t="s">
        <v>8745</v>
      </c>
      <c r="AA164" s="1884"/>
      <c r="AB164" s="1910" t="s">
        <v>7933</v>
      </c>
      <c r="AC164" s="1911"/>
      <c r="AD164" s="1911"/>
      <c r="AE164" s="1860" t="s">
        <v>196</v>
      </c>
      <c r="AF164" s="1860"/>
      <c r="AG164" s="1860"/>
      <c r="AH164" s="1860"/>
      <c r="AI164" s="1860"/>
      <c r="AJ164" s="1912"/>
      <c r="AL164" s="601"/>
      <c r="AM164" s="601"/>
      <c r="AN164" s="601"/>
      <c r="AO164" s="601"/>
      <c r="AP164" s="601"/>
      <c r="AQ164" s="601"/>
      <c r="AR164" s="601"/>
    </row>
    <row r="165" spans="1:44" ht="13.5" customHeight="1" x14ac:dyDescent="0.15">
      <c r="A165" s="913"/>
      <c r="B165" s="914"/>
      <c r="C165" s="1860"/>
      <c r="D165" s="1860"/>
      <c r="E165" s="1860"/>
      <c r="F165" s="1860"/>
      <c r="G165" s="1860"/>
      <c r="H165" s="1860"/>
      <c r="I165" s="1909" t="s">
        <v>8638</v>
      </c>
      <c r="J165" s="1860"/>
      <c r="K165" s="1860"/>
      <c r="L165" s="1911" t="s">
        <v>7933</v>
      </c>
      <c r="M165" s="1911"/>
      <c r="N165" s="1918"/>
      <c r="O165" s="1909" t="s">
        <v>8637</v>
      </c>
      <c r="P165" s="1884"/>
      <c r="Q165" s="1910" t="s">
        <v>7933</v>
      </c>
      <c r="R165" s="1911"/>
      <c r="S165" s="1911"/>
      <c r="T165" s="1860" t="s">
        <v>8639</v>
      </c>
      <c r="U165" s="1860"/>
      <c r="V165" s="1860"/>
      <c r="W165" s="1911" t="s">
        <v>7933</v>
      </c>
      <c r="X165" s="1911"/>
      <c r="Y165" s="1918"/>
      <c r="Z165" s="1909" t="s">
        <v>8672</v>
      </c>
      <c r="AA165" s="1884"/>
      <c r="AB165" s="1910" t="s">
        <v>7933</v>
      </c>
      <c r="AC165" s="1911"/>
      <c r="AD165" s="1911"/>
      <c r="AE165" s="1919"/>
      <c r="AF165" s="1920"/>
      <c r="AG165" s="1920"/>
      <c r="AH165" s="1920"/>
      <c r="AI165" s="1920"/>
      <c r="AJ165" s="1921"/>
      <c r="AL165" s="601"/>
      <c r="AM165" s="601"/>
      <c r="AN165" s="601"/>
      <c r="AO165" s="601"/>
      <c r="AP165" s="601"/>
      <c r="AQ165" s="601"/>
      <c r="AR165" s="601"/>
    </row>
    <row r="166" spans="1:44" ht="18" customHeight="1" x14ac:dyDescent="0.15">
      <c r="A166" s="913"/>
      <c r="B166" s="914"/>
      <c r="C166" s="1884" t="s">
        <v>8641</v>
      </c>
      <c r="D166" s="1981"/>
      <c r="E166" s="1981"/>
      <c r="F166" s="1981"/>
      <c r="G166" s="1981"/>
      <c r="H166" s="1909"/>
      <c r="I166" s="1981" t="s">
        <v>8747</v>
      </c>
      <c r="J166" s="1981"/>
      <c r="K166" s="1981"/>
      <c r="L166" s="1981"/>
      <c r="M166" s="1909"/>
      <c r="N166" s="2860"/>
      <c r="O166" s="2861"/>
      <c r="P166" s="2861"/>
      <c r="Q166" s="2861"/>
      <c r="R166" s="2861"/>
      <c r="S166" s="2861"/>
      <c r="T166" s="2861"/>
      <c r="U166" s="2861"/>
      <c r="V166" s="2861"/>
      <c r="W166" s="2861"/>
      <c r="X166" s="2861"/>
      <c r="Y166" s="2861"/>
      <c r="Z166" s="2861"/>
      <c r="AA166" s="2861"/>
      <c r="AB166" s="2861"/>
      <c r="AC166" s="2861"/>
      <c r="AD166" s="2861"/>
      <c r="AE166" s="2861"/>
      <c r="AF166" s="2861"/>
      <c r="AG166" s="2861"/>
      <c r="AH166" s="2861"/>
      <c r="AI166" s="2861"/>
      <c r="AJ166" s="2862"/>
      <c r="AL166" s="600" t="b">
        <v>0</v>
      </c>
      <c r="AM166" s="600" t="b">
        <v>0</v>
      </c>
      <c r="AN166" s="600" t="b">
        <v>0</v>
      </c>
      <c r="AO166" s="600" t="b">
        <v>0</v>
      </c>
      <c r="AP166" s="600" t="b">
        <v>0</v>
      </c>
      <c r="AQ166" s="601"/>
      <c r="AR166" s="601"/>
    </row>
    <row r="167" spans="1:44" ht="18" customHeight="1" thickBot="1" x14ac:dyDescent="0.2">
      <c r="A167" s="915"/>
      <c r="B167" s="916"/>
      <c r="C167" s="2889"/>
      <c r="D167" s="2890"/>
      <c r="E167" s="2890"/>
      <c r="F167" s="2890"/>
      <c r="G167" s="2890"/>
      <c r="H167" s="2891"/>
      <c r="I167" s="2892" t="s">
        <v>8748</v>
      </c>
      <c r="J167" s="2892"/>
      <c r="K167" s="2892"/>
      <c r="L167" s="2892"/>
      <c r="M167" s="2892"/>
      <c r="N167" s="2893"/>
      <c r="O167" s="2893"/>
      <c r="P167" s="2893"/>
      <c r="Q167" s="2893"/>
      <c r="R167" s="2893"/>
      <c r="S167" s="2893"/>
      <c r="T167" s="2893"/>
      <c r="U167" s="2893"/>
      <c r="V167" s="2893"/>
      <c r="W167" s="2020" t="s">
        <v>8749</v>
      </c>
      <c r="X167" s="2020"/>
      <c r="Y167" s="2020"/>
      <c r="Z167" s="2020"/>
      <c r="AA167" s="2020"/>
      <c r="AB167" s="2893"/>
      <c r="AC167" s="2893"/>
      <c r="AD167" s="2893"/>
      <c r="AE167" s="2893"/>
      <c r="AF167" s="2893"/>
      <c r="AG167" s="2893"/>
      <c r="AH167" s="2893"/>
      <c r="AI167" s="2893"/>
      <c r="AJ167" s="2894"/>
      <c r="AL167" s="600" t="b">
        <v>0</v>
      </c>
      <c r="AM167" s="600" t="b">
        <v>0</v>
      </c>
      <c r="AN167" s="600" t="b">
        <v>0</v>
      </c>
      <c r="AO167" s="601"/>
      <c r="AP167" s="601"/>
      <c r="AQ167" s="601"/>
      <c r="AR167" s="601"/>
    </row>
    <row r="168" spans="1:44" ht="13.5" customHeight="1" x14ac:dyDescent="0.4">
      <c r="A168" s="2910" t="s">
        <v>9150</v>
      </c>
      <c r="B168" s="2911"/>
      <c r="C168" s="2911"/>
      <c r="D168" s="2911"/>
      <c r="E168" s="2911"/>
      <c r="F168" s="2911"/>
      <c r="G168" s="2911"/>
      <c r="H168" s="2912"/>
      <c r="I168" s="2913"/>
      <c r="J168" s="2914"/>
      <c r="K168" s="2914"/>
      <c r="L168" s="2914"/>
      <c r="M168" s="2914"/>
      <c r="N168" s="2914"/>
      <c r="O168" s="2914"/>
      <c r="P168" s="2914"/>
      <c r="Q168" s="2914"/>
      <c r="R168" s="2914"/>
      <c r="S168" s="2914"/>
      <c r="T168" s="2914"/>
      <c r="U168" s="2914"/>
      <c r="V168" s="2914"/>
      <c r="W168" s="2914"/>
      <c r="X168" s="2914"/>
      <c r="Y168" s="2914"/>
      <c r="Z168" s="2914"/>
      <c r="AA168" s="2914"/>
      <c r="AB168" s="2914"/>
      <c r="AC168" s="2914"/>
      <c r="AD168" s="2915"/>
      <c r="AE168" s="2689" t="s">
        <v>8696</v>
      </c>
      <c r="AF168" s="2689"/>
      <c r="AG168" s="2689"/>
      <c r="AH168" s="2689"/>
      <c r="AI168" s="2690">
        <v>0</v>
      </c>
      <c r="AJ168" s="2691"/>
    </row>
    <row r="169" spans="1:44" ht="13.5" customHeight="1" x14ac:dyDescent="0.4">
      <c r="A169" s="2903" t="s">
        <v>8774</v>
      </c>
      <c r="B169" s="2904"/>
      <c r="C169" s="2567" t="s">
        <v>8621</v>
      </c>
      <c r="D169" s="2568"/>
      <c r="E169" s="2568"/>
      <c r="F169" s="2568"/>
      <c r="G169" s="2568"/>
      <c r="H169" s="2569"/>
      <c r="I169" s="2907" t="s">
        <v>8894</v>
      </c>
      <c r="J169" s="2908"/>
      <c r="K169" s="2908"/>
      <c r="L169" s="2909"/>
      <c r="M169" s="2901" t="s">
        <v>8685</v>
      </c>
      <c r="N169" s="2819"/>
      <c r="O169" s="2819"/>
      <c r="P169" s="2820"/>
      <c r="Q169" s="2901" t="s">
        <v>8688</v>
      </c>
      <c r="R169" s="2819"/>
      <c r="S169" s="2819"/>
      <c r="T169" s="2819"/>
      <c r="U169" s="2570" t="s">
        <v>8904</v>
      </c>
      <c r="V169" s="2571"/>
      <c r="W169" s="2571"/>
      <c r="X169" s="2571"/>
      <c r="Y169" s="2571"/>
      <c r="Z169" s="2571"/>
      <c r="AA169" s="2571"/>
      <c r="AB169" s="2571"/>
      <c r="AC169" s="2571"/>
      <c r="AD169" s="2571"/>
      <c r="AE169" s="2571"/>
      <c r="AF169" s="2571"/>
      <c r="AG169" s="2901" t="s">
        <v>8907</v>
      </c>
      <c r="AH169" s="2819"/>
      <c r="AI169" s="2819"/>
      <c r="AJ169" s="2902"/>
    </row>
    <row r="170" spans="1:44" ht="13.5" customHeight="1" x14ac:dyDescent="0.4">
      <c r="A170" s="2905"/>
      <c r="B170" s="2906"/>
      <c r="C170" s="2567"/>
      <c r="D170" s="2568"/>
      <c r="E170" s="2568"/>
      <c r="F170" s="2568"/>
      <c r="G170" s="2568"/>
      <c r="H170" s="2569"/>
      <c r="I170" s="2589"/>
      <c r="J170" s="2590"/>
      <c r="K170" s="2590"/>
      <c r="L170" s="2591"/>
      <c r="M170" s="2570"/>
      <c r="N170" s="2571"/>
      <c r="O170" s="2571"/>
      <c r="P170" s="2572"/>
      <c r="Q170" s="2570"/>
      <c r="R170" s="2571"/>
      <c r="S170" s="2571"/>
      <c r="T170" s="2571"/>
      <c r="U170" s="1864" t="s">
        <v>8896</v>
      </c>
      <c r="V170" s="1864"/>
      <c r="W170" s="1864"/>
      <c r="X170" s="1864"/>
      <c r="Y170" s="1864" t="s">
        <v>9173</v>
      </c>
      <c r="Z170" s="1864"/>
      <c r="AA170" s="1864"/>
      <c r="AB170" s="1864"/>
      <c r="AC170" s="1864" t="s">
        <v>8741</v>
      </c>
      <c r="AD170" s="1864"/>
      <c r="AE170" s="1864"/>
      <c r="AF170" s="2026"/>
      <c r="AG170" s="2570"/>
      <c r="AH170" s="2571"/>
      <c r="AI170" s="2571"/>
      <c r="AJ170" s="2586"/>
    </row>
    <row r="171" spans="1:44" ht="13.5" customHeight="1" x14ac:dyDescent="0.4">
      <c r="A171" s="2905"/>
      <c r="B171" s="2906"/>
      <c r="C171" s="1927"/>
      <c r="D171" s="1928"/>
      <c r="E171" s="1928"/>
      <c r="F171" s="1928"/>
      <c r="G171" s="1928"/>
      <c r="H171" s="1929"/>
      <c r="I171" s="1864" t="s">
        <v>8624</v>
      </c>
      <c r="J171" s="1864"/>
      <c r="K171" s="1864" t="s">
        <v>9153</v>
      </c>
      <c r="L171" s="1864"/>
      <c r="M171" s="1864" t="s">
        <v>8624</v>
      </c>
      <c r="N171" s="1864"/>
      <c r="O171" s="1864" t="s">
        <v>9174</v>
      </c>
      <c r="P171" s="1864"/>
      <c r="Q171" s="1864" t="s">
        <v>8624</v>
      </c>
      <c r="R171" s="1864"/>
      <c r="S171" s="1864" t="s">
        <v>9170</v>
      </c>
      <c r="T171" s="1864"/>
      <c r="U171" s="1864" t="s">
        <v>8624</v>
      </c>
      <c r="V171" s="1864"/>
      <c r="W171" s="1864" t="s">
        <v>9153</v>
      </c>
      <c r="X171" s="1864"/>
      <c r="Y171" s="1864" t="s">
        <v>8624</v>
      </c>
      <c r="Z171" s="1864"/>
      <c r="AA171" s="1864" t="s">
        <v>9174</v>
      </c>
      <c r="AB171" s="1864"/>
      <c r="AC171" s="1864" t="s">
        <v>8624</v>
      </c>
      <c r="AD171" s="1864"/>
      <c r="AE171" s="1864" t="s">
        <v>9174</v>
      </c>
      <c r="AF171" s="2026"/>
      <c r="AG171" s="1864" t="s">
        <v>8624</v>
      </c>
      <c r="AH171" s="1864"/>
      <c r="AI171" s="1864" t="s">
        <v>8902</v>
      </c>
      <c r="AJ171" s="2566"/>
    </row>
    <row r="172" spans="1:44" ht="13.5" customHeight="1" x14ac:dyDescent="0.4">
      <c r="A172" s="2905"/>
      <c r="B172" s="2906"/>
      <c r="C172" s="1864" t="s">
        <v>8626</v>
      </c>
      <c r="D172" s="1864"/>
      <c r="E172" s="1864"/>
      <c r="F172" s="1864" t="s">
        <v>8627</v>
      </c>
      <c r="G172" s="1864"/>
      <c r="H172" s="1864"/>
      <c r="I172" s="2040"/>
      <c r="J172" s="2040"/>
      <c r="K172" s="2040"/>
      <c r="L172" s="2040"/>
      <c r="M172" s="2040"/>
      <c r="N172" s="2040"/>
      <c r="O172" s="2040"/>
      <c r="P172" s="2040"/>
      <c r="Q172" s="2040"/>
      <c r="R172" s="2040"/>
      <c r="S172" s="2040"/>
      <c r="T172" s="2040"/>
      <c r="U172" s="2040"/>
      <c r="V172" s="2040"/>
      <c r="W172" s="2040"/>
      <c r="X172" s="2040"/>
      <c r="Y172" s="2040"/>
      <c r="Z172" s="2040"/>
      <c r="AA172" s="2040"/>
      <c r="AB172" s="2040"/>
      <c r="AC172" s="2040"/>
      <c r="AD172" s="2040"/>
      <c r="AE172" s="2040"/>
      <c r="AF172" s="1939"/>
      <c r="AG172" s="2040"/>
      <c r="AH172" s="2040"/>
      <c r="AI172" s="2040"/>
      <c r="AJ172" s="2565"/>
    </row>
    <row r="173" spans="1:44" ht="13.5" customHeight="1" x14ac:dyDescent="0.4">
      <c r="A173" s="2905"/>
      <c r="B173" s="2906"/>
      <c r="C173" s="1864"/>
      <c r="D173" s="1864"/>
      <c r="E173" s="1864"/>
      <c r="F173" s="1864" t="s">
        <v>8628</v>
      </c>
      <c r="G173" s="1864"/>
      <c r="H173" s="1864"/>
      <c r="I173" s="2040"/>
      <c r="J173" s="2040"/>
      <c r="K173" s="2040"/>
      <c r="L173" s="2040"/>
      <c r="M173" s="2040"/>
      <c r="N173" s="2040"/>
      <c r="O173" s="2040"/>
      <c r="P173" s="2040"/>
      <c r="Q173" s="2040"/>
      <c r="R173" s="2040"/>
      <c r="S173" s="2040"/>
      <c r="T173" s="2040"/>
      <c r="U173" s="2040"/>
      <c r="V173" s="2040"/>
      <c r="W173" s="2040"/>
      <c r="X173" s="2040"/>
      <c r="Y173" s="2040"/>
      <c r="Z173" s="2040"/>
      <c r="AA173" s="2040"/>
      <c r="AB173" s="2040"/>
      <c r="AC173" s="2040"/>
      <c r="AD173" s="2040"/>
      <c r="AE173" s="2040"/>
      <c r="AF173" s="1939"/>
      <c r="AG173" s="2040"/>
      <c r="AH173" s="2040"/>
      <c r="AI173" s="2040"/>
      <c r="AJ173" s="2565"/>
    </row>
    <row r="174" spans="1:44" ht="13.5" customHeight="1" x14ac:dyDescent="0.4">
      <c r="A174" s="2905"/>
      <c r="B174" s="2906"/>
      <c r="C174" s="1864" t="s">
        <v>8629</v>
      </c>
      <c r="D174" s="1864"/>
      <c r="E174" s="1864"/>
      <c r="F174" s="1864"/>
      <c r="G174" s="1864"/>
      <c r="H174" s="1864"/>
      <c r="I174" s="2040"/>
      <c r="J174" s="2040"/>
      <c r="K174" s="2040"/>
      <c r="L174" s="2040"/>
      <c r="M174" s="2040"/>
      <c r="N174" s="2040"/>
      <c r="O174" s="2040"/>
      <c r="P174" s="2040"/>
      <c r="Q174" s="2040"/>
      <c r="R174" s="2040"/>
      <c r="S174" s="2040"/>
      <c r="T174" s="2040"/>
      <c r="U174" s="2040"/>
      <c r="V174" s="2040"/>
      <c r="W174" s="2040"/>
      <c r="X174" s="2040"/>
      <c r="Y174" s="2040"/>
      <c r="Z174" s="2040"/>
      <c r="AA174" s="2040"/>
      <c r="AB174" s="2040"/>
      <c r="AC174" s="2040"/>
      <c r="AD174" s="2040"/>
      <c r="AE174" s="2040"/>
      <c r="AF174" s="1939"/>
      <c r="AG174" s="2040"/>
      <c r="AH174" s="2040"/>
      <c r="AI174" s="2040"/>
      <c r="AJ174" s="2565"/>
    </row>
    <row r="175" spans="1:44" ht="13.5" customHeight="1" x14ac:dyDescent="0.4">
      <c r="A175" s="2905"/>
      <c r="B175" s="2906"/>
      <c r="C175" s="1913" t="s">
        <v>8630</v>
      </c>
      <c r="D175" s="1913"/>
      <c r="E175" s="1913"/>
      <c r="F175" s="1913"/>
      <c r="G175" s="1913"/>
      <c r="H175" s="1913"/>
      <c r="I175" s="2066"/>
      <c r="J175" s="2066"/>
      <c r="K175" s="2066"/>
      <c r="L175" s="2066"/>
      <c r="M175" s="2066"/>
      <c r="N175" s="2066"/>
      <c r="O175" s="2066"/>
      <c r="P175" s="2066"/>
      <c r="Q175" s="2066"/>
      <c r="R175" s="2066"/>
      <c r="S175" s="2066"/>
      <c r="T175" s="2066"/>
      <c r="U175" s="2066"/>
      <c r="V175" s="2066"/>
      <c r="W175" s="2066"/>
      <c r="X175" s="2066"/>
      <c r="Y175" s="2066"/>
      <c r="Z175" s="2066"/>
      <c r="AA175" s="2066"/>
      <c r="AB175" s="2066"/>
      <c r="AC175" s="2066"/>
      <c r="AD175" s="2066"/>
      <c r="AE175" s="2066"/>
      <c r="AF175" s="2053"/>
      <c r="AG175" s="2066"/>
      <c r="AH175" s="2066"/>
      <c r="AI175" s="2066"/>
      <c r="AJ175" s="2560"/>
    </row>
    <row r="176" spans="1:44" ht="13.5" customHeight="1" x14ac:dyDescent="0.4">
      <c r="A176" s="2905"/>
      <c r="B176" s="2906"/>
      <c r="C176" s="1924" t="s">
        <v>8621</v>
      </c>
      <c r="D176" s="1925"/>
      <c r="E176" s="1925"/>
      <c r="F176" s="1925"/>
      <c r="G176" s="1925"/>
      <c r="H176" s="1926"/>
      <c r="I176" s="2026" t="s">
        <v>9113</v>
      </c>
      <c r="J176" s="2047"/>
      <c r="K176" s="2047"/>
      <c r="L176" s="2047"/>
      <c r="M176" s="2047"/>
      <c r="N176" s="2047"/>
      <c r="O176" s="2047"/>
      <c r="P176" s="2047"/>
      <c r="Q176" s="2047"/>
      <c r="R176" s="2047"/>
      <c r="S176" s="2047"/>
      <c r="T176" s="2048"/>
      <c r="U176" s="2361" t="s">
        <v>8687</v>
      </c>
      <c r="V176" s="2362"/>
      <c r="W176" s="2362"/>
      <c r="X176" s="2362"/>
      <c r="Y176" s="2362"/>
      <c r="Z176" s="2362"/>
      <c r="AA176" s="2362"/>
      <c r="AB176" s="2362"/>
      <c r="AC176" s="2362"/>
      <c r="AD176" s="2362"/>
      <c r="AE176" s="2362"/>
      <c r="AF176" s="2362"/>
      <c r="AG176" s="2361" t="s">
        <v>9114</v>
      </c>
      <c r="AH176" s="2362"/>
      <c r="AI176" s="2362"/>
      <c r="AJ176" s="2585"/>
    </row>
    <row r="177" spans="1:36" ht="13.5" customHeight="1" x14ac:dyDescent="0.4">
      <c r="A177" s="2905"/>
      <c r="B177" s="2906"/>
      <c r="C177" s="2567"/>
      <c r="D177" s="2568"/>
      <c r="E177" s="2568"/>
      <c r="F177" s="2568"/>
      <c r="G177" s="2568"/>
      <c r="H177" s="2569"/>
      <c r="I177" s="2026" t="s">
        <v>8896</v>
      </c>
      <c r="J177" s="2047"/>
      <c r="K177" s="2047"/>
      <c r="L177" s="2048"/>
      <c r="M177" s="2026" t="s">
        <v>9115</v>
      </c>
      <c r="N177" s="2047"/>
      <c r="O177" s="2047"/>
      <c r="P177" s="2048"/>
      <c r="Q177" s="2026" t="s">
        <v>9116</v>
      </c>
      <c r="R177" s="2047"/>
      <c r="S177" s="2047"/>
      <c r="T177" s="2048"/>
      <c r="U177" s="1864" t="s">
        <v>8896</v>
      </c>
      <c r="V177" s="1864"/>
      <c r="W177" s="1864"/>
      <c r="X177" s="1864"/>
      <c r="Y177" s="2865" t="s">
        <v>9111</v>
      </c>
      <c r="Z177" s="2866"/>
      <c r="AA177" s="2866"/>
      <c r="AB177" s="2867"/>
      <c r="AC177" s="2026" t="s">
        <v>9112</v>
      </c>
      <c r="AD177" s="2047"/>
      <c r="AE177" s="2047"/>
      <c r="AF177" s="2047"/>
      <c r="AG177" s="2570"/>
      <c r="AH177" s="2571"/>
      <c r="AI177" s="2571"/>
      <c r="AJ177" s="2586"/>
    </row>
    <row r="178" spans="1:36" ht="13.5" customHeight="1" x14ac:dyDescent="0.4">
      <c r="A178" s="2905"/>
      <c r="B178" s="2906"/>
      <c r="C178" s="1927"/>
      <c r="D178" s="1928"/>
      <c r="E178" s="1928"/>
      <c r="F178" s="1928"/>
      <c r="G178" s="1928"/>
      <c r="H178" s="1929"/>
      <c r="I178" s="1864" t="s">
        <v>8624</v>
      </c>
      <c r="J178" s="1864"/>
      <c r="K178" s="1864" t="s">
        <v>9170</v>
      </c>
      <c r="L178" s="1864"/>
      <c r="M178" s="1864" t="s">
        <v>8624</v>
      </c>
      <c r="N178" s="1864"/>
      <c r="O178" s="1864" t="s">
        <v>9170</v>
      </c>
      <c r="P178" s="1864"/>
      <c r="Q178" s="1864" t="s">
        <v>8624</v>
      </c>
      <c r="R178" s="1864"/>
      <c r="S178" s="1864" t="s">
        <v>9153</v>
      </c>
      <c r="T178" s="1864"/>
      <c r="U178" s="1864" t="s">
        <v>8624</v>
      </c>
      <c r="V178" s="1864"/>
      <c r="W178" s="1864" t="s">
        <v>9170</v>
      </c>
      <c r="X178" s="1864"/>
      <c r="Y178" s="1864" t="s">
        <v>8624</v>
      </c>
      <c r="Z178" s="1864"/>
      <c r="AA178" s="1864" t="s">
        <v>9174</v>
      </c>
      <c r="AB178" s="1864"/>
      <c r="AC178" s="1864" t="s">
        <v>8624</v>
      </c>
      <c r="AD178" s="1864"/>
      <c r="AE178" s="1864" t="s">
        <v>9153</v>
      </c>
      <c r="AF178" s="2026"/>
      <c r="AG178" s="1864" t="s">
        <v>8624</v>
      </c>
      <c r="AH178" s="1864"/>
      <c r="AI178" s="1864" t="s">
        <v>9153</v>
      </c>
      <c r="AJ178" s="2566"/>
    </row>
    <row r="179" spans="1:36" ht="13.5" customHeight="1" x14ac:dyDescent="0.4">
      <c r="A179" s="2905"/>
      <c r="B179" s="2906"/>
      <c r="C179" s="1864" t="s">
        <v>8626</v>
      </c>
      <c r="D179" s="1864"/>
      <c r="E179" s="1864"/>
      <c r="F179" s="1864" t="s">
        <v>8627</v>
      </c>
      <c r="G179" s="1864"/>
      <c r="H179" s="1864"/>
      <c r="I179" s="2040"/>
      <c r="J179" s="2040"/>
      <c r="K179" s="2040"/>
      <c r="L179" s="2040"/>
      <c r="M179" s="2040"/>
      <c r="N179" s="2040"/>
      <c r="O179" s="2040"/>
      <c r="P179" s="2040"/>
      <c r="Q179" s="2040"/>
      <c r="R179" s="2040"/>
      <c r="S179" s="2040"/>
      <c r="T179" s="2040"/>
      <c r="U179" s="2040"/>
      <c r="V179" s="2040"/>
      <c r="W179" s="2040"/>
      <c r="X179" s="2040"/>
      <c r="Y179" s="2040"/>
      <c r="Z179" s="2040"/>
      <c r="AA179" s="2040"/>
      <c r="AB179" s="2040"/>
      <c r="AC179" s="2040"/>
      <c r="AD179" s="2040"/>
      <c r="AE179" s="2040"/>
      <c r="AF179" s="1939"/>
      <c r="AG179" s="2040"/>
      <c r="AH179" s="2040"/>
      <c r="AI179" s="2040"/>
      <c r="AJ179" s="2565"/>
    </row>
    <row r="180" spans="1:36" ht="13.5" customHeight="1" x14ac:dyDescent="0.4">
      <c r="A180" s="2905"/>
      <c r="B180" s="2906"/>
      <c r="C180" s="1864"/>
      <c r="D180" s="1864"/>
      <c r="E180" s="1864"/>
      <c r="F180" s="1864" t="s">
        <v>8628</v>
      </c>
      <c r="G180" s="1864"/>
      <c r="H180" s="1864"/>
      <c r="I180" s="2040"/>
      <c r="J180" s="2040"/>
      <c r="K180" s="2040"/>
      <c r="L180" s="2040"/>
      <c r="M180" s="2040"/>
      <c r="N180" s="2040"/>
      <c r="O180" s="2040"/>
      <c r="P180" s="2040"/>
      <c r="Q180" s="2040"/>
      <c r="R180" s="2040"/>
      <c r="S180" s="2040"/>
      <c r="T180" s="2040"/>
      <c r="U180" s="2040"/>
      <c r="V180" s="2040"/>
      <c r="W180" s="2040"/>
      <c r="X180" s="2040"/>
      <c r="Y180" s="2040"/>
      <c r="Z180" s="2040"/>
      <c r="AA180" s="2040"/>
      <c r="AB180" s="2040"/>
      <c r="AC180" s="2040"/>
      <c r="AD180" s="2040"/>
      <c r="AE180" s="2040"/>
      <c r="AF180" s="1939"/>
      <c r="AG180" s="2040"/>
      <c r="AH180" s="2040"/>
      <c r="AI180" s="2040"/>
      <c r="AJ180" s="2565"/>
    </row>
    <row r="181" spans="1:36" ht="13.5" customHeight="1" x14ac:dyDescent="0.4">
      <c r="A181" s="2905"/>
      <c r="B181" s="2906"/>
      <c r="C181" s="1864" t="s">
        <v>8629</v>
      </c>
      <c r="D181" s="1864"/>
      <c r="E181" s="1864"/>
      <c r="F181" s="1864"/>
      <c r="G181" s="1864"/>
      <c r="H181" s="1864"/>
      <c r="I181" s="2040"/>
      <c r="J181" s="2040"/>
      <c r="K181" s="2040"/>
      <c r="L181" s="2040"/>
      <c r="M181" s="2040"/>
      <c r="N181" s="2040"/>
      <c r="O181" s="2040"/>
      <c r="P181" s="2040"/>
      <c r="Q181" s="2040"/>
      <c r="R181" s="2040"/>
      <c r="S181" s="2040"/>
      <c r="T181" s="2040"/>
      <c r="U181" s="2040"/>
      <c r="V181" s="2040"/>
      <c r="W181" s="2040"/>
      <c r="X181" s="2040"/>
      <c r="Y181" s="2040"/>
      <c r="Z181" s="2040"/>
      <c r="AA181" s="2040"/>
      <c r="AB181" s="2040"/>
      <c r="AC181" s="2040"/>
      <c r="AD181" s="2040"/>
      <c r="AE181" s="2040"/>
      <c r="AF181" s="1939"/>
      <c r="AG181" s="2040"/>
      <c r="AH181" s="2040"/>
      <c r="AI181" s="2040"/>
      <c r="AJ181" s="2565"/>
    </row>
    <row r="182" spans="1:36" ht="13.5" customHeight="1" x14ac:dyDescent="0.4">
      <c r="A182" s="2905"/>
      <c r="B182" s="2906"/>
      <c r="C182" s="1913" t="s">
        <v>8630</v>
      </c>
      <c r="D182" s="1913"/>
      <c r="E182" s="1913"/>
      <c r="F182" s="1913"/>
      <c r="G182" s="1913"/>
      <c r="H182" s="1913"/>
      <c r="I182" s="2066"/>
      <c r="J182" s="2066"/>
      <c r="K182" s="2066"/>
      <c r="L182" s="2066"/>
      <c r="M182" s="2066"/>
      <c r="N182" s="2066"/>
      <c r="O182" s="2066"/>
      <c r="P182" s="2066"/>
      <c r="Q182" s="2066"/>
      <c r="R182" s="2066"/>
      <c r="S182" s="2066"/>
      <c r="T182" s="2066"/>
      <c r="U182" s="2066"/>
      <c r="V182" s="2066"/>
      <c r="W182" s="2066"/>
      <c r="X182" s="2066"/>
      <c r="Y182" s="2066"/>
      <c r="Z182" s="2066"/>
      <c r="AA182" s="2066"/>
      <c r="AB182" s="2066"/>
      <c r="AC182" s="2066"/>
      <c r="AD182" s="2066"/>
      <c r="AE182" s="2066"/>
      <c r="AF182" s="2053"/>
      <c r="AG182" s="2066"/>
      <c r="AH182" s="2066"/>
      <c r="AI182" s="2066"/>
      <c r="AJ182" s="2560"/>
    </row>
    <row r="183" spans="1:36" ht="13.5" customHeight="1" x14ac:dyDescent="0.4">
      <c r="A183" s="2905"/>
      <c r="B183" s="2906"/>
      <c r="C183" s="1924" t="s">
        <v>8621</v>
      </c>
      <c r="D183" s="1925"/>
      <c r="E183" s="1925"/>
      <c r="F183" s="1925"/>
      <c r="G183" s="1925"/>
      <c r="H183" s="1926"/>
      <c r="I183" s="2026" t="s">
        <v>8623</v>
      </c>
      <c r="J183" s="2047"/>
      <c r="K183" s="2047"/>
      <c r="L183" s="2047"/>
      <c r="M183" s="2047"/>
      <c r="N183" s="2047"/>
      <c r="O183" s="2047"/>
      <c r="P183" s="2047"/>
      <c r="Q183" s="2047"/>
      <c r="R183" s="2047"/>
      <c r="S183" s="2047"/>
      <c r="T183" s="2047"/>
      <c r="U183" s="2047"/>
      <c r="V183" s="2047"/>
      <c r="W183" s="2047"/>
      <c r="X183" s="2047"/>
      <c r="Y183" s="2047"/>
      <c r="Z183" s="2047"/>
      <c r="AA183" s="2047"/>
      <c r="AB183" s="2047"/>
      <c r="AC183" s="2047"/>
      <c r="AD183" s="2047"/>
      <c r="AE183" s="2047"/>
      <c r="AF183" s="2047"/>
      <c r="AG183" s="2047"/>
      <c r="AH183" s="2047"/>
      <c r="AI183" s="2047"/>
      <c r="AJ183" s="2868"/>
    </row>
    <row r="184" spans="1:36" ht="13.5" customHeight="1" x14ac:dyDescent="0.15">
      <c r="A184" s="2899" t="s">
        <v>9175</v>
      </c>
      <c r="B184" s="2900"/>
      <c r="C184" s="2567"/>
      <c r="D184" s="2568"/>
      <c r="E184" s="2568"/>
      <c r="F184" s="2568"/>
      <c r="G184" s="2568"/>
      <c r="H184" s="2569"/>
      <c r="I184" s="2895"/>
      <c r="J184" s="2896"/>
      <c r="K184" s="2896"/>
      <c r="L184" s="2897"/>
      <c r="M184" s="2895"/>
      <c r="N184" s="2896"/>
      <c r="O184" s="2896"/>
      <c r="P184" s="2897"/>
      <c r="Q184" s="2895"/>
      <c r="R184" s="2896"/>
      <c r="S184" s="2896"/>
      <c r="T184" s="2897"/>
      <c r="U184" s="2895"/>
      <c r="V184" s="2896"/>
      <c r="W184" s="2896"/>
      <c r="X184" s="2897"/>
      <c r="Y184" s="2895"/>
      <c r="Z184" s="2896"/>
      <c r="AA184" s="2896"/>
      <c r="AB184" s="2897"/>
      <c r="AC184" s="2895"/>
      <c r="AD184" s="2896"/>
      <c r="AE184" s="2896"/>
      <c r="AF184" s="2897"/>
      <c r="AG184" s="2895"/>
      <c r="AH184" s="2896"/>
      <c r="AI184" s="2896"/>
      <c r="AJ184" s="2898"/>
    </row>
    <row r="185" spans="1:36" ht="13.5" customHeight="1" x14ac:dyDescent="0.15">
      <c r="A185" s="913"/>
      <c r="B185" s="914"/>
      <c r="C185" s="1927"/>
      <c r="D185" s="1928"/>
      <c r="E185" s="1928"/>
      <c r="F185" s="1928"/>
      <c r="G185" s="1928"/>
      <c r="H185" s="1929"/>
      <c r="I185" s="1864" t="s">
        <v>8624</v>
      </c>
      <c r="J185" s="1864"/>
      <c r="K185" s="1864" t="s">
        <v>9153</v>
      </c>
      <c r="L185" s="1864"/>
      <c r="M185" s="1864" t="s">
        <v>8624</v>
      </c>
      <c r="N185" s="1864"/>
      <c r="O185" s="1864" t="s">
        <v>9174</v>
      </c>
      <c r="P185" s="1864"/>
      <c r="Q185" s="1864" t="s">
        <v>8624</v>
      </c>
      <c r="R185" s="1864"/>
      <c r="S185" s="1864" t="s">
        <v>9153</v>
      </c>
      <c r="T185" s="1864"/>
      <c r="U185" s="1864" t="s">
        <v>8624</v>
      </c>
      <c r="V185" s="1864"/>
      <c r="W185" s="1864" t="s">
        <v>9174</v>
      </c>
      <c r="X185" s="1864"/>
      <c r="Y185" s="1864" t="s">
        <v>8624</v>
      </c>
      <c r="Z185" s="1864"/>
      <c r="AA185" s="1864" t="s">
        <v>9170</v>
      </c>
      <c r="AB185" s="1864"/>
      <c r="AC185" s="1864" t="s">
        <v>8624</v>
      </c>
      <c r="AD185" s="1864"/>
      <c r="AE185" s="1864" t="s">
        <v>9170</v>
      </c>
      <c r="AF185" s="1864"/>
      <c r="AG185" s="1864" t="s">
        <v>8624</v>
      </c>
      <c r="AH185" s="1864"/>
      <c r="AI185" s="1864" t="s">
        <v>9153</v>
      </c>
      <c r="AJ185" s="2566"/>
    </row>
    <row r="186" spans="1:36" ht="13.5" customHeight="1" x14ac:dyDescent="0.15">
      <c r="A186" s="913"/>
      <c r="B186" s="914"/>
      <c r="C186" s="1864" t="s">
        <v>8626</v>
      </c>
      <c r="D186" s="1864"/>
      <c r="E186" s="1864"/>
      <c r="F186" s="1864" t="s">
        <v>8627</v>
      </c>
      <c r="G186" s="1864"/>
      <c r="H186" s="1864"/>
      <c r="I186" s="2040"/>
      <c r="J186" s="2040"/>
      <c r="K186" s="2040"/>
      <c r="L186" s="2040"/>
      <c r="M186" s="2040"/>
      <c r="N186" s="2040"/>
      <c r="O186" s="2040"/>
      <c r="P186" s="2040"/>
      <c r="Q186" s="2040"/>
      <c r="R186" s="2040"/>
      <c r="S186" s="2040"/>
      <c r="T186" s="2040"/>
      <c r="U186" s="2040"/>
      <c r="V186" s="2040"/>
      <c r="W186" s="2040"/>
      <c r="X186" s="2040"/>
      <c r="Y186" s="2040"/>
      <c r="Z186" s="2040"/>
      <c r="AA186" s="2040"/>
      <c r="AB186" s="2040"/>
      <c r="AC186" s="2040"/>
      <c r="AD186" s="2040"/>
      <c r="AE186" s="2040"/>
      <c r="AF186" s="2040"/>
      <c r="AG186" s="2040"/>
      <c r="AH186" s="2040"/>
      <c r="AI186" s="2040"/>
      <c r="AJ186" s="2565"/>
    </row>
    <row r="187" spans="1:36" ht="13.5" customHeight="1" x14ac:dyDescent="0.15">
      <c r="A187" s="913"/>
      <c r="B187" s="914"/>
      <c r="C187" s="1864"/>
      <c r="D187" s="1864"/>
      <c r="E187" s="1864"/>
      <c r="F187" s="1864" t="s">
        <v>8628</v>
      </c>
      <c r="G187" s="1864"/>
      <c r="H187" s="1864"/>
      <c r="I187" s="2040"/>
      <c r="J187" s="2040"/>
      <c r="K187" s="2040"/>
      <c r="L187" s="2040"/>
      <c r="M187" s="2040"/>
      <c r="N187" s="2040"/>
      <c r="O187" s="2040"/>
      <c r="P187" s="2040"/>
      <c r="Q187" s="2040"/>
      <c r="R187" s="2040"/>
      <c r="S187" s="2040"/>
      <c r="T187" s="2040"/>
      <c r="U187" s="2040"/>
      <c r="V187" s="2040"/>
      <c r="W187" s="2040"/>
      <c r="X187" s="2040"/>
      <c r="Y187" s="2040"/>
      <c r="Z187" s="2040"/>
      <c r="AA187" s="2040"/>
      <c r="AB187" s="2040"/>
      <c r="AC187" s="2040"/>
      <c r="AD187" s="2040"/>
      <c r="AE187" s="2040"/>
      <c r="AF187" s="2040"/>
      <c r="AG187" s="2040"/>
      <c r="AH187" s="2040"/>
      <c r="AI187" s="2040"/>
      <c r="AJ187" s="2565"/>
    </row>
    <row r="188" spans="1:36" ht="13.5" customHeight="1" x14ac:dyDescent="0.15">
      <c r="A188" s="913"/>
      <c r="B188" s="914"/>
      <c r="C188" s="1864" t="s">
        <v>8629</v>
      </c>
      <c r="D188" s="1864"/>
      <c r="E188" s="1864"/>
      <c r="F188" s="1864"/>
      <c r="G188" s="1864"/>
      <c r="H188" s="1864"/>
      <c r="I188" s="2040"/>
      <c r="J188" s="2040"/>
      <c r="K188" s="2040"/>
      <c r="L188" s="2040"/>
      <c r="M188" s="2040"/>
      <c r="N188" s="2040"/>
      <c r="O188" s="2040"/>
      <c r="P188" s="2040"/>
      <c r="Q188" s="2040"/>
      <c r="R188" s="2040"/>
      <c r="S188" s="2040"/>
      <c r="T188" s="2040"/>
      <c r="U188" s="2040"/>
      <c r="V188" s="2040"/>
      <c r="W188" s="2040"/>
      <c r="X188" s="2040"/>
      <c r="Y188" s="2040"/>
      <c r="Z188" s="2040"/>
      <c r="AA188" s="2040"/>
      <c r="AB188" s="2040"/>
      <c r="AC188" s="2040"/>
      <c r="AD188" s="2040"/>
      <c r="AE188" s="2040"/>
      <c r="AF188" s="2040"/>
      <c r="AG188" s="2040"/>
      <c r="AH188" s="2040"/>
      <c r="AI188" s="2040"/>
      <c r="AJ188" s="2565"/>
    </row>
    <row r="189" spans="1:36" ht="13.5" customHeight="1" x14ac:dyDescent="0.15">
      <c r="A189" s="913"/>
      <c r="B189" s="914"/>
      <c r="C189" s="1913" t="s">
        <v>8630</v>
      </c>
      <c r="D189" s="1913"/>
      <c r="E189" s="1913"/>
      <c r="F189" s="1913"/>
      <c r="G189" s="1913"/>
      <c r="H189" s="1913"/>
      <c r="I189" s="2066"/>
      <c r="J189" s="2066"/>
      <c r="K189" s="2066"/>
      <c r="L189" s="2066"/>
      <c r="M189" s="2066"/>
      <c r="N189" s="2066"/>
      <c r="O189" s="2066"/>
      <c r="P189" s="2066"/>
      <c r="Q189" s="2066"/>
      <c r="R189" s="2066"/>
      <c r="S189" s="2066"/>
      <c r="T189" s="2066"/>
      <c r="U189" s="2066"/>
      <c r="V189" s="2066"/>
      <c r="W189" s="2066"/>
      <c r="X189" s="2066"/>
      <c r="Y189" s="2066"/>
      <c r="Z189" s="2066"/>
      <c r="AA189" s="2066"/>
      <c r="AB189" s="2066"/>
      <c r="AC189" s="2066"/>
      <c r="AD189" s="2066"/>
      <c r="AE189" s="2066"/>
      <c r="AF189" s="2066"/>
      <c r="AG189" s="2066"/>
      <c r="AH189" s="2066"/>
      <c r="AI189" s="2066"/>
      <c r="AJ189" s="2560"/>
    </row>
    <row r="190" spans="1:36" ht="13.5" customHeight="1" x14ac:dyDescent="0.15">
      <c r="A190" s="913"/>
      <c r="B190" s="914"/>
      <c r="C190" s="2026" t="s">
        <v>8689</v>
      </c>
      <c r="D190" s="2047"/>
      <c r="E190" s="2047"/>
      <c r="F190" s="2047"/>
      <c r="G190" s="2047"/>
      <c r="H190" s="2048"/>
      <c r="I190" s="2049"/>
      <c r="J190" s="2050"/>
      <c r="K190" s="2050"/>
      <c r="L190" s="2050"/>
      <c r="M190" s="2050"/>
      <c r="N190" s="2050"/>
      <c r="O190" s="2051" t="s">
        <v>8744</v>
      </c>
      <c r="P190" s="2051"/>
      <c r="Q190" s="2051"/>
      <c r="R190" s="2051"/>
      <c r="S190" s="2051"/>
      <c r="T190" s="2051"/>
      <c r="U190" s="2051"/>
      <c r="V190" s="2051"/>
      <c r="W190" s="2051"/>
      <c r="X190" s="2051"/>
      <c r="Y190" s="2051"/>
      <c r="Z190" s="2051"/>
      <c r="AA190" s="2051"/>
      <c r="AB190" s="2051"/>
      <c r="AC190" s="2051"/>
      <c r="AD190" s="2051"/>
      <c r="AE190" s="2051"/>
      <c r="AF190" s="2051"/>
      <c r="AG190" s="2051"/>
      <c r="AH190" s="2051"/>
      <c r="AI190" s="2051"/>
      <c r="AJ190" s="2052"/>
    </row>
    <row r="191" spans="1:36" ht="13.5" customHeight="1" x14ac:dyDescent="0.15">
      <c r="A191" s="913"/>
      <c r="B191" s="914"/>
      <c r="C191" s="2026" t="s">
        <v>8691</v>
      </c>
      <c r="D191" s="2047"/>
      <c r="E191" s="2047"/>
      <c r="F191" s="2047"/>
      <c r="G191" s="2047"/>
      <c r="H191" s="2048"/>
      <c r="I191" s="2049"/>
      <c r="J191" s="2050"/>
      <c r="K191" s="2050"/>
      <c r="L191" s="2050"/>
      <c r="M191" s="2050"/>
      <c r="N191" s="2050"/>
      <c r="O191" s="2051" t="s">
        <v>8692</v>
      </c>
      <c r="P191" s="2051"/>
      <c r="Q191" s="2051"/>
      <c r="R191" s="2051"/>
      <c r="S191" s="2051"/>
      <c r="T191" s="2051"/>
      <c r="U191" s="2051"/>
      <c r="V191" s="2051"/>
      <c r="W191" s="2051"/>
      <c r="X191" s="2051"/>
      <c r="Y191" s="2051"/>
      <c r="Z191" s="2051"/>
      <c r="AA191" s="2051"/>
      <c r="AB191" s="2051"/>
      <c r="AC191" s="2051"/>
      <c r="AD191" s="2051"/>
      <c r="AE191" s="2051"/>
      <c r="AF191" s="2051"/>
      <c r="AG191" s="2051"/>
      <c r="AH191" s="2051"/>
      <c r="AI191" s="2051"/>
      <c r="AJ191" s="2052"/>
    </row>
    <row r="192" spans="1:36" ht="13.5" customHeight="1" x14ac:dyDescent="0.15">
      <c r="A192" s="913"/>
      <c r="B192" s="914"/>
      <c r="C192" s="1457" t="s">
        <v>8693</v>
      </c>
      <c r="D192" s="2033"/>
      <c r="E192" s="2033"/>
      <c r="F192" s="2033"/>
      <c r="G192" s="2033"/>
      <c r="H192" s="1458"/>
      <c r="I192" s="2053"/>
      <c r="J192" s="2054"/>
      <c r="K192" s="2054"/>
      <c r="L192" s="2054"/>
      <c r="M192" s="2054"/>
      <c r="N192" s="2054"/>
      <c r="O192" s="2051" t="s">
        <v>8694</v>
      </c>
      <c r="P192" s="2051"/>
      <c r="Q192" s="2051"/>
      <c r="R192" s="2051"/>
      <c r="S192" s="2051"/>
      <c r="T192" s="2051"/>
      <c r="U192" s="2051"/>
      <c r="V192" s="2051"/>
      <c r="W192" s="2051"/>
      <c r="X192" s="2051"/>
      <c r="Y192" s="2051"/>
      <c r="Z192" s="2051"/>
      <c r="AA192" s="2051"/>
      <c r="AB192" s="2051"/>
      <c r="AC192" s="2051"/>
      <c r="AD192" s="2051"/>
      <c r="AE192" s="2051"/>
      <c r="AF192" s="2051"/>
      <c r="AG192" s="2051"/>
      <c r="AH192" s="2051"/>
      <c r="AI192" s="2051"/>
      <c r="AJ192" s="2052"/>
    </row>
    <row r="193" spans="1:44" ht="18" customHeight="1" x14ac:dyDescent="0.15">
      <c r="A193" s="913"/>
      <c r="B193" s="914"/>
      <c r="C193" s="1860" t="s">
        <v>8632</v>
      </c>
      <c r="D193" s="1860"/>
      <c r="E193" s="1860"/>
      <c r="F193" s="1860"/>
      <c r="G193" s="1860"/>
      <c r="H193" s="1860"/>
      <c r="I193" s="1915"/>
      <c r="J193" s="1916"/>
      <c r="K193" s="1916"/>
      <c r="L193" s="1916"/>
      <c r="M193" s="1916"/>
      <c r="N193" s="1916"/>
      <c r="O193" s="1916"/>
      <c r="P193" s="1916"/>
      <c r="Q193" s="1916"/>
      <c r="R193" s="1916"/>
      <c r="S193" s="1916"/>
      <c r="T193" s="1916"/>
      <c r="U193" s="1916"/>
      <c r="V193" s="1916"/>
      <c r="W193" s="1916"/>
      <c r="X193" s="1916"/>
      <c r="Y193" s="1916"/>
      <c r="Z193" s="1916"/>
      <c r="AA193" s="1916"/>
      <c r="AB193" s="1916"/>
      <c r="AC193" s="1916"/>
      <c r="AD193" s="1916"/>
      <c r="AE193" s="1916"/>
      <c r="AF193" s="1916"/>
      <c r="AG193" s="1916"/>
      <c r="AH193" s="1916"/>
      <c r="AI193" s="1916"/>
      <c r="AJ193" s="1917"/>
      <c r="AL193" s="600" t="b">
        <v>0</v>
      </c>
      <c r="AM193" s="600" t="b">
        <v>0</v>
      </c>
      <c r="AN193" s="600" t="b">
        <v>0</v>
      </c>
      <c r="AO193" s="600" t="b">
        <v>0</v>
      </c>
      <c r="AP193" s="600" t="b">
        <v>0</v>
      </c>
      <c r="AQ193" s="600" t="b">
        <v>0</v>
      </c>
      <c r="AR193" s="600" t="b">
        <v>0</v>
      </c>
    </row>
    <row r="194" spans="1:44" ht="13.5" customHeight="1" x14ac:dyDescent="0.15">
      <c r="A194" s="913"/>
      <c r="B194" s="914"/>
      <c r="C194" s="1860" t="s">
        <v>8633</v>
      </c>
      <c r="D194" s="1860"/>
      <c r="E194" s="1860"/>
      <c r="F194" s="1860"/>
      <c r="G194" s="1860"/>
      <c r="H194" s="1860"/>
      <c r="I194" s="1909" t="s">
        <v>8634</v>
      </c>
      <c r="J194" s="1860"/>
      <c r="K194" s="1860"/>
      <c r="L194" s="1911" t="s">
        <v>7933</v>
      </c>
      <c r="M194" s="1911"/>
      <c r="N194" s="1918"/>
      <c r="O194" s="1909" t="s">
        <v>8672</v>
      </c>
      <c r="P194" s="1884"/>
      <c r="Q194" s="1910" t="s">
        <v>7933</v>
      </c>
      <c r="R194" s="1911"/>
      <c r="S194" s="1911"/>
      <c r="T194" s="1860" t="s">
        <v>8636</v>
      </c>
      <c r="U194" s="1860"/>
      <c r="V194" s="1860"/>
      <c r="W194" s="1911" t="s">
        <v>7933</v>
      </c>
      <c r="X194" s="1911"/>
      <c r="Y194" s="1918"/>
      <c r="Z194" s="1909" t="s">
        <v>8745</v>
      </c>
      <c r="AA194" s="1884"/>
      <c r="AB194" s="1910" t="s">
        <v>7933</v>
      </c>
      <c r="AC194" s="1911"/>
      <c r="AD194" s="1911"/>
      <c r="AE194" s="1860" t="s">
        <v>196</v>
      </c>
      <c r="AF194" s="1860"/>
      <c r="AG194" s="1860"/>
      <c r="AH194" s="1860"/>
      <c r="AI194" s="1860"/>
      <c r="AJ194" s="1912"/>
      <c r="AL194" s="601"/>
      <c r="AM194" s="601"/>
      <c r="AN194" s="601"/>
      <c r="AO194" s="601"/>
      <c r="AP194" s="601"/>
      <c r="AQ194" s="601"/>
      <c r="AR194" s="601"/>
    </row>
    <row r="195" spans="1:44" ht="13.5" customHeight="1" x14ac:dyDescent="0.15">
      <c r="A195" s="913"/>
      <c r="B195" s="914"/>
      <c r="C195" s="1860"/>
      <c r="D195" s="1860"/>
      <c r="E195" s="1860"/>
      <c r="F195" s="1860"/>
      <c r="G195" s="1860"/>
      <c r="H195" s="1860"/>
      <c r="I195" s="1909" t="s">
        <v>8638</v>
      </c>
      <c r="J195" s="1860"/>
      <c r="K195" s="1860"/>
      <c r="L195" s="1911" t="s">
        <v>7933</v>
      </c>
      <c r="M195" s="1911"/>
      <c r="N195" s="1918"/>
      <c r="O195" s="1909" t="s">
        <v>8745</v>
      </c>
      <c r="P195" s="1884"/>
      <c r="Q195" s="1910" t="s">
        <v>7933</v>
      </c>
      <c r="R195" s="1911"/>
      <c r="S195" s="1911"/>
      <c r="T195" s="1860" t="s">
        <v>8639</v>
      </c>
      <c r="U195" s="1860"/>
      <c r="V195" s="1860"/>
      <c r="W195" s="1911" t="s">
        <v>7933</v>
      </c>
      <c r="X195" s="1911"/>
      <c r="Y195" s="1918"/>
      <c r="Z195" s="1909" t="s">
        <v>8745</v>
      </c>
      <c r="AA195" s="1884"/>
      <c r="AB195" s="1910" t="s">
        <v>7933</v>
      </c>
      <c r="AC195" s="1911"/>
      <c r="AD195" s="1911"/>
      <c r="AE195" s="1919"/>
      <c r="AF195" s="1920"/>
      <c r="AG195" s="1920"/>
      <c r="AH195" s="1920"/>
      <c r="AI195" s="1920"/>
      <c r="AJ195" s="1921"/>
      <c r="AL195" s="601"/>
      <c r="AM195" s="601"/>
      <c r="AN195" s="601"/>
      <c r="AO195" s="601"/>
      <c r="AP195" s="601"/>
      <c r="AQ195" s="601"/>
      <c r="AR195" s="601"/>
    </row>
    <row r="196" spans="1:44" ht="18" customHeight="1" x14ac:dyDescent="0.15">
      <c r="A196" s="913"/>
      <c r="B196" s="914"/>
      <c r="C196" s="1884" t="s">
        <v>8641</v>
      </c>
      <c r="D196" s="1981"/>
      <c r="E196" s="1981"/>
      <c r="F196" s="1981"/>
      <c r="G196" s="1981"/>
      <c r="H196" s="1909"/>
      <c r="I196" s="1981" t="s">
        <v>8747</v>
      </c>
      <c r="J196" s="1981"/>
      <c r="K196" s="1981"/>
      <c r="L196" s="1981"/>
      <c r="M196" s="1909"/>
      <c r="N196" s="2860"/>
      <c r="O196" s="2861"/>
      <c r="P196" s="2861"/>
      <c r="Q196" s="2861"/>
      <c r="R196" s="2861"/>
      <c r="S196" s="2861"/>
      <c r="T196" s="2861"/>
      <c r="U196" s="2861"/>
      <c r="V196" s="2861"/>
      <c r="W196" s="2861"/>
      <c r="X196" s="2861"/>
      <c r="Y196" s="2861"/>
      <c r="Z196" s="2861"/>
      <c r="AA196" s="2861"/>
      <c r="AB196" s="2861"/>
      <c r="AC196" s="2861"/>
      <c r="AD196" s="2861"/>
      <c r="AE196" s="2861"/>
      <c r="AF196" s="2861"/>
      <c r="AG196" s="2861"/>
      <c r="AH196" s="2861"/>
      <c r="AI196" s="2861"/>
      <c r="AJ196" s="2862"/>
      <c r="AL196" s="600" t="b">
        <v>0</v>
      </c>
      <c r="AM196" s="600" t="b">
        <v>0</v>
      </c>
      <c r="AN196" s="600" t="b">
        <v>0</v>
      </c>
      <c r="AO196" s="600" t="b">
        <v>0</v>
      </c>
      <c r="AP196" s="600" t="b">
        <v>0</v>
      </c>
      <c r="AQ196" s="601"/>
      <c r="AR196" s="601"/>
    </row>
    <row r="197" spans="1:44" ht="18" customHeight="1" thickBot="1" x14ac:dyDescent="0.2">
      <c r="A197" s="915"/>
      <c r="B197" s="916"/>
      <c r="C197" s="2889"/>
      <c r="D197" s="2890"/>
      <c r="E197" s="2890"/>
      <c r="F197" s="2890"/>
      <c r="G197" s="2890"/>
      <c r="H197" s="2891"/>
      <c r="I197" s="2892" t="s">
        <v>8748</v>
      </c>
      <c r="J197" s="2892"/>
      <c r="K197" s="2892"/>
      <c r="L197" s="2892"/>
      <c r="M197" s="2892"/>
      <c r="N197" s="2893"/>
      <c r="O197" s="2893"/>
      <c r="P197" s="2893"/>
      <c r="Q197" s="2893"/>
      <c r="R197" s="2893"/>
      <c r="S197" s="2893"/>
      <c r="T197" s="2893"/>
      <c r="U197" s="2893"/>
      <c r="V197" s="2893"/>
      <c r="W197" s="2020" t="s">
        <v>8749</v>
      </c>
      <c r="X197" s="2020"/>
      <c r="Y197" s="2020"/>
      <c r="Z197" s="2020"/>
      <c r="AA197" s="2020"/>
      <c r="AB197" s="2893"/>
      <c r="AC197" s="2893"/>
      <c r="AD197" s="2893"/>
      <c r="AE197" s="2893"/>
      <c r="AF197" s="2893"/>
      <c r="AG197" s="2893"/>
      <c r="AH197" s="2893"/>
      <c r="AI197" s="2893"/>
      <c r="AJ197" s="2894"/>
      <c r="AL197" s="600" t="b">
        <v>0</v>
      </c>
      <c r="AM197" s="600" t="b">
        <v>0</v>
      </c>
      <c r="AN197" s="600" t="b">
        <v>0</v>
      </c>
      <c r="AO197" s="601"/>
      <c r="AP197" s="601"/>
      <c r="AQ197" s="601"/>
      <c r="AR197" s="601"/>
    </row>
    <row r="198" spans="1:44" ht="13.5" customHeight="1" x14ac:dyDescent="0.4">
      <c r="A198" s="580" t="s">
        <v>9164</v>
      </c>
      <c r="B198" s="581"/>
      <c r="C198" s="581"/>
      <c r="D198" s="581"/>
      <c r="E198" s="581"/>
      <c r="F198" s="581"/>
      <c r="G198" s="581"/>
      <c r="H198" s="581"/>
      <c r="I198" s="581"/>
      <c r="J198" s="581"/>
      <c r="K198" s="581"/>
      <c r="L198" s="581"/>
      <c r="M198" s="581"/>
      <c r="N198" s="581"/>
      <c r="O198" s="581"/>
      <c r="P198" s="581"/>
      <c r="Q198" s="581"/>
      <c r="R198" s="581"/>
      <c r="S198" s="581"/>
      <c r="T198" s="581"/>
      <c r="U198" s="581"/>
      <c r="V198" s="581"/>
      <c r="W198" s="581"/>
      <c r="X198" s="581"/>
      <c r="Y198" s="581"/>
      <c r="Z198" s="581"/>
      <c r="AA198" s="581"/>
      <c r="AB198" s="581"/>
      <c r="AC198" s="581"/>
      <c r="AD198" s="581"/>
      <c r="AE198" s="581"/>
      <c r="AF198" s="581"/>
      <c r="AG198" s="581"/>
      <c r="AH198" s="581"/>
      <c r="AI198" s="581"/>
      <c r="AJ198" s="581"/>
    </row>
    <row r="199" spans="1:44" ht="13.5" customHeight="1" x14ac:dyDescent="0.15">
      <c r="A199" s="581"/>
      <c r="B199" s="581"/>
      <c r="C199" s="581"/>
      <c r="D199" s="672"/>
      <c r="E199" s="581"/>
      <c r="F199" s="581"/>
      <c r="G199" s="581"/>
      <c r="H199" s="581"/>
      <c r="I199" s="581"/>
      <c r="J199" s="581"/>
      <c r="K199" s="581"/>
      <c r="L199" s="581"/>
      <c r="M199" s="581"/>
      <c r="N199" s="581"/>
      <c r="O199" s="581"/>
      <c r="P199" s="581"/>
      <c r="Q199" s="581"/>
      <c r="R199" s="581"/>
      <c r="S199" s="581"/>
      <c r="T199" s="581"/>
      <c r="U199" s="581"/>
      <c r="V199" s="581"/>
      <c r="W199" s="581"/>
      <c r="X199" s="581"/>
      <c r="Y199" s="581"/>
      <c r="Z199" s="581"/>
      <c r="AA199" s="928"/>
      <c r="AB199" s="928"/>
      <c r="AC199" s="928"/>
      <c r="AD199" s="928"/>
      <c r="AE199" s="929"/>
      <c r="AF199" s="929"/>
      <c r="AG199" s="929"/>
      <c r="AH199" s="929"/>
      <c r="AI199" s="929"/>
      <c r="AJ199" s="929"/>
    </row>
    <row r="200" spans="1:44" ht="13.5" customHeight="1" thickBot="1" x14ac:dyDescent="0.45">
      <c r="A200" s="581"/>
      <c r="B200" s="581"/>
      <c r="C200" s="581"/>
      <c r="D200" s="673"/>
      <c r="E200" s="581"/>
      <c r="F200" s="581"/>
      <c r="G200" s="581"/>
      <c r="H200" s="581"/>
      <c r="I200" s="581"/>
      <c r="J200" s="581"/>
      <c r="K200" s="581"/>
      <c r="L200" s="581"/>
      <c r="M200" s="581"/>
      <c r="N200" s="581"/>
      <c r="O200" s="581"/>
      <c r="P200" s="581"/>
      <c r="Q200" s="581"/>
      <c r="R200" s="581"/>
      <c r="S200" s="581"/>
      <c r="T200" s="581"/>
      <c r="U200" s="581"/>
      <c r="V200" s="581"/>
      <c r="W200" s="581"/>
      <c r="X200" s="581"/>
      <c r="Y200" s="2709"/>
      <c r="Z200" s="2709"/>
      <c r="AA200" s="2709"/>
      <c r="AB200" s="2710" t="s">
        <v>9005</v>
      </c>
      <c r="AC200" s="2710"/>
      <c r="AD200" s="2710"/>
      <c r="AE200" s="2711"/>
      <c r="AF200" s="2711"/>
      <c r="AG200" s="2711"/>
      <c r="AH200" s="2712" t="s">
        <v>9006</v>
      </c>
      <c r="AI200" s="2713"/>
      <c r="AJ200" s="2714"/>
    </row>
    <row r="201" spans="1:44" ht="13.5" customHeight="1" x14ac:dyDescent="0.4">
      <c r="A201" s="2910" t="s">
        <v>9150</v>
      </c>
      <c r="B201" s="2911"/>
      <c r="C201" s="2911"/>
      <c r="D201" s="2911"/>
      <c r="E201" s="2911"/>
      <c r="F201" s="2911"/>
      <c r="G201" s="2911"/>
      <c r="H201" s="2912"/>
      <c r="I201" s="2913"/>
      <c r="J201" s="2914"/>
      <c r="K201" s="2914"/>
      <c r="L201" s="2914"/>
      <c r="M201" s="2914"/>
      <c r="N201" s="2914"/>
      <c r="O201" s="2914"/>
      <c r="P201" s="2914"/>
      <c r="Q201" s="2914"/>
      <c r="R201" s="2914"/>
      <c r="S201" s="2914"/>
      <c r="T201" s="2914"/>
      <c r="U201" s="2914"/>
      <c r="V201" s="2914"/>
      <c r="W201" s="2914"/>
      <c r="X201" s="2914"/>
      <c r="Y201" s="2914"/>
      <c r="Z201" s="2914"/>
      <c r="AA201" s="2914"/>
      <c r="AB201" s="2914"/>
      <c r="AC201" s="2914"/>
      <c r="AD201" s="2915"/>
      <c r="AE201" s="2689" t="s">
        <v>8696</v>
      </c>
      <c r="AF201" s="2689"/>
      <c r="AG201" s="2689"/>
      <c r="AH201" s="2689"/>
      <c r="AI201" s="2690">
        <v>0</v>
      </c>
      <c r="AJ201" s="2691"/>
    </row>
    <row r="202" spans="1:44" ht="13.5" customHeight="1" x14ac:dyDescent="0.4">
      <c r="A202" s="2903" t="s">
        <v>8774</v>
      </c>
      <c r="B202" s="2904"/>
      <c r="C202" s="2567" t="s">
        <v>8621</v>
      </c>
      <c r="D202" s="2568"/>
      <c r="E202" s="2568"/>
      <c r="F202" s="2568"/>
      <c r="G202" s="2568"/>
      <c r="H202" s="2569"/>
      <c r="I202" s="2907" t="s">
        <v>8894</v>
      </c>
      <c r="J202" s="2908"/>
      <c r="K202" s="2908"/>
      <c r="L202" s="2909"/>
      <c r="M202" s="2901" t="s">
        <v>8685</v>
      </c>
      <c r="N202" s="2819"/>
      <c r="O202" s="2819"/>
      <c r="P202" s="2820"/>
      <c r="Q202" s="2901" t="s">
        <v>8688</v>
      </c>
      <c r="R202" s="2819"/>
      <c r="S202" s="2819"/>
      <c r="T202" s="2819"/>
      <c r="U202" s="2570" t="s">
        <v>8904</v>
      </c>
      <c r="V202" s="2571"/>
      <c r="W202" s="2571"/>
      <c r="X202" s="2571"/>
      <c r="Y202" s="2571"/>
      <c r="Z202" s="2571"/>
      <c r="AA202" s="2571"/>
      <c r="AB202" s="2571"/>
      <c r="AC202" s="2571"/>
      <c r="AD202" s="2571"/>
      <c r="AE202" s="2571"/>
      <c r="AF202" s="2571"/>
      <c r="AG202" s="2901" t="s">
        <v>8907</v>
      </c>
      <c r="AH202" s="2819"/>
      <c r="AI202" s="2819"/>
      <c r="AJ202" s="2902"/>
    </row>
    <row r="203" spans="1:44" ht="13.5" customHeight="1" x14ac:dyDescent="0.4">
      <c r="A203" s="2905"/>
      <c r="B203" s="2906"/>
      <c r="C203" s="2567"/>
      <c r="D203" s="2568"/>
      <c r="E203" s="2568"/>
      <c r="F203" s="2568"/>
      <c r="G203" s="2568"/>
      <c r="H203" s="2569"/>
      <c r="I203" s="2589"/>
      <c r="J203" s="2590"/>
      <c r="K203" s="2590"/>
      <c r="L203" s="2591"/>
      <c r="M203" s="2570"/>
      <c r="N203" s="2571"/>
      <c r="O203" s="2571"/>
      <c r="P203" s="2572"/>
      <c r="Q203" s="2570"/>
      <c r="R203" s="2571"/>
      <c r="S203" s="2571"/>
      <c r="T203" s="2571"/>
      <c r="U203" s="1864" t="s">
        <v>8896</v>
      </c>
      <c r="V203" s="1864"/>
      <c r="W203" s="1864"/>
      <c r="X203" s="1864"/>
      <c r="Y203" s="1864" t="s">
        <v>9169</v>
      </c>
      <c r="Z203" s="1864"/>
      <c r="AA203" s="1864"/>
      <c r="AB203" s="1864"/>
      <c r="AC203" s="1864" t="s">
        <v>8741</v>
      </c>
      <c r="AD203" s="1864"/>
      <c r="AE203" s="1864"/>
      <c r="AF203" s="2026"/>
      <c r="AG203" s="2570"/>
      <c r="AH203" s="2571"/>
      <c r="AI203" s="2571"/>
      <c r="AJ203" s="2586"/>
    </row>
    <row r="204" spans="1:44" ht="13.5" customHeight="1" x14ac:dyDescent="0.4">
      <c r="A204" s="2905"/>
      <c r="B204" s="2906"/>
      <c r="C204" s="1927"/>
      <c r="D204" s="1928"/>
      <c r="E204" s="1928"/>
      <c r="F204" s="1928"/>
      <c r="G204" s="1928"/>
      <c r="H204" s="1929"/>
      <c r="I204" s="1864" t="s">
        <v>8624</v>
      </c>
      <c r="J204" s="1864"/>
      <c r="K204" s="1864" t="s">
        <v>8902</v>
      </c>
      <c r="L204" s="1864"/>
      <c r="M204" s="1864" t="s">
        <v>8624</v>
      </c>
      <c r="N204" s="1864"/>
      <c r="O204" s="1864" t="s">
        <v>9170</v>
      </c>
      <c r="P204" s="1864"/>
      <c r="Q204" s="1864" t="s">
        <v>8624</v>
      </c>
      <c r="R204" s="1864"/>
      <c r="S204" s="1864" t="s">
        <v>9153</v>
      </c>
      <c r="T204" s="1864"/>
      <c r="U204" s="1864" t="s">
        <v>8624</v>
      </c>
      <c r="V204" s="1864"/>
      <c r="W204" s="1864" t="s">
        <v>9170</v>
      </c>
      <c r="X204" s="1864"/>
      <c r="Y204" s="1864" t="s">
        <v>8624</v>
      </c>
      <c r="Z204" s="1864"/>
      <c r="AA204" s="1864" t="s">
        <v>9170</v>
      </c>
      <c r="AB204" s="1864"/>
      <c r="AC204" s="1864" t="s">
        <v>8624</v>
      </c>
      <c r="AD204" s="1864"/>
      <c r="AE204" s="1864" t="s">
        <v>9170</v>
      </c>
      <c r="AF204" s="2026"/>
      <c r="AG204" s="1864" t="s">
        <v>8624</v>
      </c>
      <c r="AH204" s="1864"/>
      <c r="AI204" s="1864" t="s">
        <v>9153</v>
      </c>
      <c r="AJ204" s="2566"/>
    </row>
    <row r="205" spans="1:44" ht="13.5" customHeight="1" x14ac:dyDescent="0.4">
      <c r="A205" s="2905"/>
      <c r="B205" s="2906"/>
      <c r="C205" s="1864" t="s">
        <v>8626</v>
      </c>
      <c r="D205" s="1864"/>
      <c r="E205" s="1864"/>
      <c r="F205" s="1864" t="s">
        <v>8627</v>
      </c>
      <c r="G205" s="1864"/>
      <c r="H205" s="1864"/>
      <c r="I205" s="2040"/>
      <c r="J205" s="2040"/>
      <c r="K205" s="2040"/>
      <c r="L205" s="2040"/>
      <c r="M205" s="2040"/>
      <c r="N205" s="2040"/>
      <c r="O205" s="2040"/>
      <c r="P205" s="2040"/>
      <c r="Q205" s="2040"/>
      <c r="R205" s="2040"/>
      <c r="S205" s="2040"/>
      <c r="T205" s="2040"/>
      <c r="U205" s="2040"/>
      <c r="V205" s="2040"/>
      <c r="W205" s="2040"/>
      <c r="X205" s="2040"/>
      <c r="Y205" s="2040"/>
      <c r="Z205" s="2040"/>
      <c r="AA205" s="2040"/>
      <c r="AB205" s="2040"/>
      <c r="AC205" s="2040"/>
      <c r="AD205" s="2040"/>
      <c r="AE205" s="2040"/>
      <c r="AF205" s="1939"/>
      <c r="AG205" s="2040"/>
      <c r="AH205" s="2040"/>
      <c r="AI205" s="2040"/>
      <c r="AJ205" s="2565"/>
    </row>
    <row r="206" spans="1:44" ht="13.5" customHeight="1" x14ac:dyDescent="0.4">
      <c r="A206" s="2905"/>
      <c r="B206" s="2906"/>
      <c r="C206" s="1864"/>
      <c r="D206" s="1864"/>
      <c r="E206" s="1864"/>
      <c r="F206" s="1864" t="s">
        <v>8628</v>
      </c>
      <c r="G206" s="1864"/>
      <c r="H206" s="1864"/>
      <c r="I206" s="2040"/>
      <c r="J206" s="2040"/>
      <c r="K206" s="2040"/>
      <c r="L206" s="2040"/>
      <c r="M206" s="2040"/>
      <c r="N206" s="2040"/>
      <c r="O206" s="2040"/>
      <c r="P206" s="2040"/>
      <c r="Q206" s="2040"/>
      <c r="R206" s="2040"/>
      <c r="S206" s="2040"/>
      <c r="T206" s="2040"/>
      <c r="U206" s="2040"/>
      <c r="V206" s="2040"/>
      <c r="W206" s="2040"/>
      <c r="X206" s="2040"/>
      <c r="Y206" s="2040"/>
      <c r="Z206" s="2040"/>
      <c r="AA206" s="2040"/>
      <c r="AB206" s="2040"/>
      <c r="AC206" s="2040"/>
      <c r="AD206" s="2040"/>
      <c r="AE206" s="2040"/>
      <c r="AF206" s="1939"/>
      <c r="AG206" s="2040"/>
      <c r="AH206" s="2040"/>
      <c r="AI206" s="2040"/>
      <c r="AJ206" s="2565"/>
    </row>
    <row r="207" spans="1:44" ht="13.5" customHeight="1" x14ac:dyDescent="0.4">
      <c r="A207" s="2905"/>
      <c r="B207" s="2906"/>
      <c r="C207" s="1864" t="s">
        <v>8629</v>
      </c>
      <c r="D207" s="1864"/>
      <c r="E207" s="1864"/>
      <c r="F207" s="1864"/>
      <c r="G207" s="1864"/>
      <c r="H207" s="1864"/>
      <c r="I207" s="2040"/>
      <c r="J207" s="2040"/>
      <c r="K207" s="2040"/>
      <c r="L207" s="2040"/>
      <c r="M207" s="2040"/>
      <c r="N207" s="2040"/>
      <c r="O207" s="2040"/>
      <c r="P207" s="2040"/>
      <c r="Q207" s="2040"/>
      <c r="R207" s="2040"/>
      <c r="S207" s="2040"/>
      <c r="T207" s="2040"/>
      <c r="U207" s="2040"/>
      <c r="V207" s="2040"/>
      <c r="W207" s="2040"/>
      <c r="X207" s="2040"/>
      <c r="Y207" s="2040"/>
      <c r="Z207" s="2040"/>
      <c r="AA207" s="2040"/>
      <c r="AB207" s="2040"/>
      <c r="AC207" s="2040"/>
      <c r="AD207" s="2040"/>
      <c r="AE207" s="2040"/>
      <c r="AF207" s="1939"/>
      <c r="AG207" s="2040"/>
      <c r="AH207" s="2040"/>
      <c r="AI207" s="2040"/>
      <c r="AJ207" s="2565"/>
    </row>
    <row r="208" spans="1:44" ht="13.5" customHeight="1" x14ac:dyDescent="0.4">
      <c r="A208" s="2905"/>
      <c r="B208" s="2906"/>
      <c r="C208" s="1913" t="s">
        <v>8630</v>
      </c>
      <c r="D208" s="1913"/>
      <c r="E208" s="1913"/>
      <c r="F208" s="1913"/>
      <c r="G208" s="1913"/>
      <c r="H208" s="1913"/>
      <c r="I208" s="2066"/>
      <c r="J208" s="2066"/>
      <c r="K208" s="2066"/>
      <c r="L208" s="2066"/>
      <c r="M208" s="2066"/>
      <c r="N208" s="2066"/>
      <c r="O208" s="2066"/>
      <c r="P208" s="2066"/>
      <c r="Q208" s="2066"/>
      <c r="R208" s="2066"/>
      <c r="S208" s="2066"/>
      <c r="T208" s="2066"/>
      <c r="U208" s="2066"/>
      <c r="V208" s="2066"/>
      <c r="W208" s="2066"/>
      <c r="X208" s="2066"/>
      <c r="Y208" s="2066"/>
      <c r="Z208" s="2066"/>
      <c r="AA208" s="2066"/>
      <c r="AB208" s="2066"/>
      <c r="AC208" s="2066"/>
      <c r="AD208" s="2066"/>
      <c r="AE208" s="2066"/>
      <c r="AF208" s="2053"/>
      <c r="AG208" s="2066"/>
      <c r="AH208" s="2066"/>
      <c r="AI208" s="2066"/>
      <c r="AJ208" s="2560"/>
    </row>
    <row r="209" spans="1:36" ht="13.5" customHeight="1" x14ac:dyDescent="0.4">
      <c r="A209" s="2905"/>
      <c r="B209" s="2906"/>
      <c r="C209" s="1924" t="s">
        <v>8621</v>
      </c>
      <c r="D209" s="1925"/>
      <c r="E209" s="1925"/>
      <c r="F209" s="1925"/>
      <c r="G209" s="1925"/>
      <c r="H209" s="1926"/>
      <c r="I209" s="2026" t="s">
        <v>9113</v>
      </c>
      <c r="J209" s="2047"/>
      <c r="K209" s="2047"/>
      <c r="L209" s="2047"/>
      <c r="M209" s="2047"/>
      <c r="N209" s="2047"/>
      <c r="O209" s="2047"/>
      <c r="P209" s="2047"/>
      <c r="Q209" s="2047"/>
      <c r="R209" s="2047"/>
      <c r="S209" s="2047"/>
      <c r="T209" s="2048"/>
      <c r="U209" s="2361" t="s">
        <v>8687</v>
      </c>
      <c r="V209" s="2362"/>
      <c r="W209" s="2362"/>
      <c r="X209" s="2362"/>
      <c r="Y209" s="2362"/>
      <c r="Z209" s="2362"/>
      <c r="AA209" s="2362"/>
      <c r="AB209" s="2362"/>
      <c r="AC209" s="2362"/>
      <c r="AD209" s="2362"/>
      <c r="AE209" s="2362"/>
      <c r="AF209" s="2362"/>
      <c r="AG209" s="2361" t="s">
        <v>9114</v>
      </c>
      <c r="AH209" s="2362"/>
      <c r="AI209" s="2362"/>
      <c r="AJ209" s="2585"/>
    </row>
    <row r="210" spans="1:36" ht="13.5" customHeight="1" x14ac:dyDescent="0.4">
      <c r="A210" s="2905"/>
      <c r="B210" s="2906"/>
      <c r="C210" s="2567"/>
      <c r="D210" s="2568"/>
      <c r="E210" s="2568"/>
      <c r="F210" s="2568"/>
      <c r="G210" s="2568"/>
      <c r="H210" s="2569"/>
      <c r="I210" s="2026" t="s">
        <v>8896</v>
      </c>
      <c r="J210" s="2047"/>
      <c r="K210" s="2047"/>
      <c r="L210" s="2048"/>
      <c r="M210" s="2026" t="s">
        <v>9115</v>
      </c>
      <c r="N210" s="2047"/>
      <c r="O210" s="2047"/>
      <c r="P210" s="2048"/>
      <c r="Q210" s="2026" t="s">
        <v>9116</v>
      </c>
      <c r="R210" s="2047"/>
      <c r="S210" s="2047"/>
      <c r="T210" s="2048"/>
      <c r="U210" s="1864" t="s">
        <v>8896</v>
      </c>
      <c r="V210" s="1864"/>
      <c r="W210" s="1864"/>
      <c r="X210" s="1864"/>
      <c r="Y210" s="2865" t="s">
        <v>9111</v>
      </c>
      <c r="Z210" s="2866"/>
      <c r="AA210" s="2866"/>
      <c r="AB210" s="2867"/>
      <c r="AC210" s="2026" t="s">
        <v>9112</v>
      </c>
      <c r="AD210" s="2047"/>
      <c r="AE210" s="2047"/>
      <c r="AF210" s="2047"/>
      <c r="AG210" s="2570"/>
      <c r="AH210" s="2571"/>
      <c r="AI210" s="2571"/>
      <c r="AJ210" s="2586"/>
    </row>
    <row r="211" spans="1:36" ht="13.5" customHeight="1" x14ac:dyDescent="0.4">
      <c r="A211" s="2905"/>
      <c r="B211" s="2906"/>
      <c r="C211" s="1927"/>
      <c r="D211" s="1928"/>
      <c r="E211" s="1928"/>
      <c r="F211" s="1928"/>
      <c r="G211" s="1928"/>
      <c r="H211" s="1929"/>
      <c r="I211" s="1864" t="s">
        <v>8624</v>
      </c>
      <c r="J211" s="1864"/>
      <c r="K211" s="1864" t="s">
        <v>9170</v>
      </c>
      <c r="L211" s="1864"/>
      <c r="M211" s="1864" t="s">
        <v>8624</v>
      </c>
      <c r="N211" s="1864"/>
      <c r="O211" s="1864" t="s">
        <v>9170</v>
      </c>
      <c r="P211" s="1864"/>
      <c r="Q211" s="1864" t="s">
        <v>8624</v>
      </c>
      <c r="R211" s="1864"/>
      <c r="S211" s="1864" t="s">
        <v>8900</v>
      </c>
      <c r="T211" s="1864"/>
      <c r="U211" s="1864" t="s">
        <v>8624</v>
      </c>
      <c r="V211" s="1864"/>
      <c r="W211" s="1864" t="s">
        <v>9153</v>
      </c>
      <c r="X211" s="1864"/>
      <c r="Y211" s="1864" t="s">
        <v>8624</v>
      </c>
      <c r="Z211" s="1864"/>
      <c r="AA211" s="1864" t="s">
        <v>9170</v>
      </c>
      <c r="AB211" s="1864"/>
      <c r="AC211" s="1864" t="s">
        <v>8624</v>
      </c>
      <c r="AD211" s="1864"/>
      <c r="AE211" s="1864" t="s">
        <v>9153</v>
      </c>
      <c r="AF211" s="2026"/>
      <c r="AG211" s="1864" t="s">
        <v>8624</v>
      </c>
      <c r="AH211" s="1864"/>
      <c r="AI211" s="1864" t="s">
        <v>9170</v>
      </c>
      <c r="AJ211" s="2566"/>
    </row>
    <row r="212" spans="1:36" ht="13.5" customHeight="1" x14ac:dyDescent="0.4">
      <c r="A212" s="2905"/>
      <c r="B212" s="2906"/>
      <c r="C212" s="1864" t="s">
        <v>8626</v>
      </c>
      <c r="D212" s="1864"/>
      <c r="E212" s="1864"/>
      <c r="F212" s="1864" t="s">
        <v>8627</v>
      </c>
      <c r="G212" s="1864"/>
      <c r="H212" s="1864"/>
      <c r="I212" s="2040"/>
      <c r="J212" s="2040"/>
      <c r="K212" s="2040"/>
      <c r="L212" s="2040"/>
      <c r="M212" s="2040"/>
      <c r="N212" s="2040"/>
      <c r="O212" s="2040"/>
      <c r="P212" s="2040"/>
      <c r="Q212" s="2040"/>
      <c r="R212" s="2040"/>
      <c r="S212" s="2040"/>
      <c r="T212" s="2040"/>
      <c r="U212" s="2040"/>
      <c r="V212" s="2040"/>
      <c r="W212" s="2040"/>
      <c r="X212" s="2040"/>
      <c r="Y212" s="2040"/>
      <c r="Z212" s="2040"/>
      <c r="AA212" s="2040"/>
      <c r="AB212" s="2040"/>
      <c r="AC212" s="2040"/>
      <c r="AD212" s="2040"/>
      <c r="AE212" s="2040"/>
      <c r="AF212" s="1939"/>
      <c r="AG212" s="2040"/>
      <c r="AH212" s="2040"/>
      <c r="AI212" s="2040"/>
      <c r="AJ212" s="2565"/>
    </row>
    <row r="213" spans="1:36" ht="13.5" customHeight="1" x14ac:dyDescent="0.4">
      <c r="A213" s="2905"/>
      <c r="B213" s="2906"/>
      <c r="C213" s="1864"/>
      <c r="D213" s="1864"/>
      <c r="E213" s="1864"/>
      <c r="F213" s="1864" t="s">
        <v>8628</v>
      </c>
      <c r="G213" s="1864"/>
      <c r="H213" s="1864"/>
      <c r="I213" s="2040"/>
      <c r="J213" s="2040"/>
      <c r="K213" s="2040"/>
      <c r="L213" s="2040"/>
      <c r="M213" s="2040"/>
      <c r="N213" s="2040"/>
      <c r="O213" s="2040"/>
      <c r="P213" s="2040"/>
      <c r="Q213" s="2040"/>
      <c r="R213" s="2040"/>
      <c r="S213" s="2040"/>
      <c r="T213" s="2040"/>
      <c r="U213" s="2040"/>
      <c r="V213" s="2040"/>
      <c r="W213" s="2040"/>
      <c r="X213" s="2040"/>
      <c r="Y213" s="2040"/>
      <c r="Z213" s="2040"/>
      <c r="AA213" s="2040"/>
      <c r="AB213" s="2040"/>
      <c r="AC213" s="2040"/>
      <c r="AD213" s="2040"/>
      <c r="AE213" s="2040"/>
      <c r="AF213" s="1939"/>
      <c r="AG213" s="2040"/>
      <c r="AH213" s="2040"/>
      <c r="AI213" s="2040"/>
      <c r="AJ213" s="2565"/>
    </row>
    <row r="214" spans="1:36" ht="13.5" customHeight="1" x14ac:dyDescent="0.4">
      <c r="A214" s="2905"/>
      <c r="B214" s="2906"/>
      <c r="C214" s="1864" t="s">
        <v>8629</v>
      </c>
      <c r="D214" s="1864"/>
      <c r="E214" s="1864"/>
      <c r="F214" s="1864"/>
      <c r="G214" s="1864"/>
      <c r="H214" s="1864"/>
      <c r="I214" s="2040"/>
      <c r="J214" s="2040"/>
      <c r="K214" s="2040"/>
      <c r="L214" s="2040"/>
      <c r="M214" s="2040"/>
      <c r="N214" s="2040"/>
      <c r="O214" s="2040"/>
      <c r="P214" s="2040"/>
      <c r="Q214" s="2040"/>
      <c r="R214" s="2040"/>
      <c r="S214" s="2040"/>
      <c r="T214" s="2040"/>
      <c r="U214" s="2040"/>
      <c r="V214" s="2040"/>
      <c r="W214" s="2040"/>
      <c r="X214" s="2040"/>
      <c r="Y214" s="2040"/>
      <c r="Z214" s="2040"/>
      <c r="AA214" s="2040"/>
      <c r="AB214" s="2040"/>
      <c r="AC214" s="2040"/>
      <c r="AD214" s="2040"/>
      <c r="AE214" s="2040"/>
      <c r="AF214" s="1939"/>
      <c r="AG214" s="2040"/>
      <c r="AH214" s="2040"/>
      <c r="AI214" s="2040"/>
      <c r="AJ214" s="2565"/>
    </row>
    <row r="215" spans="1:36" ht="13.5" customHeight="1" x14ac:dyDescent="0.4">
      <c r="A215" s="2905"/>
      <c r="B215" s="2906"/>
      <c r="C215" s="1913" t="s">
        <v>8630</v>
      </c>
      <c r="D215" s="1913"/>
      <c r="E215" s="1913"/>
      <c r="F215" s="1913"/>
      <c r="G215" s="1913"/>
      <c r="H215" s="1913"/>
      <c r="I215" s="2066"/>
      <c r="J215" s="2066"/>
      <c r="K215" s="2066"/>
      <c r="L215" s="2066"/>
      <c r="M215" s="2066"/>
      <c r="N215" s="2066"/>
      <c r="O215" s="2066"/>
      <c r="P215" s="2066"/>
      <c r="Q215" s="2066"/>
      <c r="R215" s="2066"/>
      <c r="S215" s="2066"/>
      <c r="T215" s="2066"/>
      <c r="U215" s="2066"/>
      <c r="V215" s="2066"/>
      <c r="W215" s="2066"/>
      <c r="X215" s="2066"/>
      <c r="Y215" s="2066"/>
      <c r="Z215" s="2066"/>
      <c r="AA215" s="2066"/>
      <c r="AB215" s="2066"/>
      <c r="AC215" s="2066"/>
      <c r="AD215" s="2066"/>
      <c r="AE215" s="2066"/>
      <c r="AF215" s="2053"/>
      <c r="AG215" s="2066"/>
      <c r="AH215" s="2066"/>
      <c r="AI215" s="2066"/>
      <c r="AJ215" s="2560"/>
    </row>
    <row r="216" spans="1:36" ht="13.5" customHeight="1" x14ac:dyDescent="0.4">
      <c r="A216" s="2905"/>
      <c r="B216" s="2906"/>
      <c r="C216" s="1924" t="s">
        <v>8621</v>
      </c>
      <c r="D216" s="1925"/>
      <c r="E216" s="1925"/>
      <c r="F216" s="1925"/>
      <c r="G216" s="1925"/>
      <c r="H216" s="1926"/>
      <c r="I216" s="2026" t="s">
        <v>8623</v>
      </c>
      <c r="J216" s="2047"/>
      <c r="K216" s="2047"/>
      <c r="L216" s="2047"/>
      <c r="M216" s="2047"/>
      <c r="N216" s="2047"/>
      <c r="O216" s="2047"/>
      <c r="P216" s="2047"/>
      <c r="Q216" s="2047"/>
      <c r="R216" s="2047"/>
      <c r="S216" s="2047"/>
      <c r="T216" s="2047"/>
      <c r="U216" s="2047"/>
      <c r="V216" s="2047"/>
      <c r="W216" s="2047"/>
      <c r="X216" s="2047"/>
      <c r="Y216" s="2047"/>
      <c r="Z216" s="2047"/>
      <c r="AA216" s="2047"/>
      <c r="AB216" s="2047"/>
      <c r="AC216" s="2047"/>
      <c r="AD216" s="2047"/>
      <c r="AE216" s="2047"/>
      <c r="AF216" s="2047"/>
      <c r="AG216" s="2047"/>
      <c r="AH216" s="2047"/>
      <c r="AI216" s="2047"/>
      <c r="AJ216" s="2868"/>
    </row>
    <row r="217" spans="1:36" ht="13.5" customHeight="1" x14ac:dyDescent="0.15">
      <c r="A217" s="2899" t="s">
        <v>9176</v>
      </c>
      <c r="B217" s="2900"/>
      <c r="C217" s="2567"/>
      <c r="D217" s="2568"/>
      <c r="E217" s="2568"/>
      <c r="F217" s="2568"/>
      <c r="G217" s="2568"/>
      <c r="H217" s="2569"/>
      <c r="I217" s="2895"/>
      <c r="J217" s="2896"/>
      <c r="K217" s="2896"/>
      <c r="L217" s="2897"/>
      <c r="M217" s="2895"/>
      <c r="N217" s="2896"/>
      <c r="O217" s="2896"/>
      <c r="P217" s="2897"/>
      <c r="Q217" s="2895"/>
      <c r="R217" s="2896"/>
      <c r="S217" s="2896"/>
      <c r="T217" s="2897"/>
      <c r="U217" s="2895"/>
      <c r="V217" s="2896"/>
      <c r="W217" s="2896"/>
      <c r="X217" s="2897"/>
      <c r="Y217" s="2895"/>
      <c r="Z217" s="2896"/>
      <c r="AA217" s="2896"/>
      <c r="AB217" s="2897"/>
      <c r="AC217" s="2895"/>
      <c r="AD217" s="2896"/>
      <c r="AE217" s="2896"/>
      <c r="AF217" s="2897"/>
      <c r="AG217" s="2895"/>
      <c r="AH217" s="2896"/>
      <c r="AI217" s="2896"/>
      <c r="AJ217" s="2898"/>
    </row>
    <row r="218" spans="1:36" ht="13.5" customHeight="1" x14ac:dyDescent="0.15">
      <c r="A218" s="913"/>
      <c r="B218" s="914"/>
      <c r="C218" s="1927"/>
      <c r="D218" s="1928"/>
      <c r="E218" s="1928"/>
      <c r="F218" s="1928"/>
      <c r="G218" s="1928"/>
      <c r="H218" s="1929"/>
      <c r="I218" s="1864" t="s">
        <v>8624</v>
      </c>
      <c r="J218" s="1864"/>
      <c r="K218" s="1864" t="s">
        <v>8900</v>
      </c>
      <c r="L218" s="1864"/>
      <c r="M218" s="1864" t="s">
        <v>8624</v>
      </c>
      <c r="N218" s="1864"/>
      <c r="O218" s="1864" t="s">
        <v>9170</v>
      </c>
      <c r="P218" s="1864"/>
      <c r="Q218" s="1864" t="s">
        <v>8624</v>
      </c>
      <c r="R218" s="1864"/>
      <c r="S218" s="1864" t="s">
        <v>8901</v>
      </c>
      <c r="T218" s="1864"/>
      <c r="U218" s="1864" t="s">
        <v>8624</v>
      </c>
      <c r="V218" s="1864"/>
      <c r="W218" s="1864" t="s">
        <v>9174</v>
      </c>
      <c r="X218" s="1864"/>
      <c r="Y218" s="1864" t="s">
        <v>8624</v>
      </c>
      <c r="Z218" s="1864"/>
      <c r="AA218" s="1864" t="s">
        <v>9174</v>
      </c>
      <c r="AB218" s="1864"/>
      <c r="AC218" s="1864" t="s">
        <v>8624</v>
      </c>
      <c r="AD218" s="1864"/>
      <c r="AE218" s="1864" t="s">
        <v>9153</v>
      </c>
      <c r="AF218" s="1864"/>
      <c r="AG218" s="1864" t="s">
        <v>8624</v>
      </c>
      <c r="AH218" s="1864"/>
      <c r="AI218" s="1864" t="s">
        <v>9153</v>
      </c>
      <c r="AJ218" s="2566"/>
    </row>
    <row r="219" spans="1:36" ht="13.5" customHeight="1" x14ac:dyDescent="0.15">
      <c r="A219" s="913"/>
      <c r="B219" s="914"/>
      <c r="C219" s="1864" t="s">
        <v>8626</v>
      </c>
      <c r="D219" s="1864"/>
      <c r="E219" s="1864"/>
      <c r="F219" s="1864" t="s">
        <v>8627</v>
      </c>
      <c r="G219" s="1864"/>
      <c r="H219" s="1864"/>
      <c r="I219" s="2040"/>
      <c r="J219" s="2040"/>
      <c r="K219" s="2040"/>
      <c r="L219" s="2040"/>
      <c r="M219" s="2040"/>
      <c r="N219" s="2040"/>
      <c r="O219" s="2040"/>
      <c r="P219" s="2040"/>
      <c r="Q219" s="2040"/>
      <c r="R219" s="2040"/>
      <c r="S219" s="2040"/>
      <c r="T219" s="2040"/>
      <c r="U219" s="2040"/>
      <c r="V219" s="2040"/>
      <c r="W219" s="2040"/>
      <c r="X219" s="2040"/>
      <c r="Y219" s="2040"/>
      <c r="Z219" s="2040"/>
      <c r="AA219" s="2040"/>
      <c r="AB219" s="2040"/>
      <c r="AC219" s="2040"/>
      <c r="AD219" s="2040"/>
      <c r="AE219" s="2040"/>
      <c r="AF219" s="2040"/>
      <c r="AG219" s="2040"/>
      <c r="AH219" s="2040"/>
      <c r="AI219" s="2040"/>
      <c r="AJ219" s="2565"/>
    </row>
    <row r="220" spans="1:36" ht="13.5" customHeight="1" x14ac:dyDescent="0.15">
      <c r="A220" s="913"/>
      <c r="B220" s="914"/>
      <c r="C220" s="1864"/>
      <c r="D220" s="1864"/>
      <c r="E220" s="1864"/>
      <c r="F220" s="1864" t="s">
        <v>8628</v>
      </c>
      <c r="G220" s="1864"/>
      <c r="H220" s="1864"/>
      <c r="I220" s="2040"/>
      <c r="J220" s="2040"/>
      <c r="K220" s="2040"/>
      <c r="L220" s="2040"/>
      <c r="M220" s="2040"/>
      <c r="N220" s="2040"/>
      <c r="O220" s="2040"/>
      <c r="P220" s="2040"/>
      <c r="Q220" s="2040"/>
      <c r="R220" s="2040"/>
      <c r="S220" s="2040"/>
      <c r="T220" s="2040"/>
      <c r="U220" s="2040"/>
      <c r="V220" s="2040"/>
      <c r="W220" s="2040"/>
      <c r="X220" s="2040"/>
      <c r="Y220" s="2040"/>
      <c r="Z220" s="2040"/>
      <c r="AA220" s="2040"/>
      <c r="AB220" s="2040"/>
      <c r="AC220" s="2040"/>
      <c r="AD220" s="2040"/>
      <c r="AE220" s="2040"/>
      <c r="AF220" s="2040"/>
      <c r="AG220" s="2040"/>
      <c r="AH220" s="2040"/>
      <c r="AI220" s="2040"/>
      <c r="AJ220" s="2565"/>
    </row>
    <row r="221" spans="1:36" ht="13.5" customHeight="1" x14ac:dyDescent="0.15">
      <c r="A221" s="913"/>
      <c r="B221" s="914"/>
      <c r="C221" s="1864" t="s">
        <v>8629</v>
      </c>
      <c r="D221" s="1864"/>
      <c r="E221" s="1864"/>
      <c r="F221" s="1864"/>
      <c r="G221" s="1864"/>
      <c r="H221" s="1864"/>
      <c r="I221" s="2040"/>
      <c r="J221" s="2040"/>
      <c r="K221" s="2040"/>
      <c r="L221" s="2040"/>
      <c r="M221" s="2040"/>
      <c r="N221" s="2040"/>
      <c r="O221" s="2040"/>
      <c r="P221" s="2040"/>
      <c r="Q221" s="2040"/>
      <c r="R221" s="2040"/>
      <c r="S221" s="2040"/>
      <c r="T221" s="2040"/>
      <c r="U221" s="2040"/>
      <c r="V221" s="2040"/>
      <c r="W221" s="2040"/>
      <c r="X221" s="2040"/>
      <c r="Y221" s="2040"/>
      <c r="Z221" s="2040"/>
      <c r="AA221" s="2040"/>
      <c r="AB221" s="2040"/>
      <c r="AC221" s="2040"/>
      <c r="AD221" s="2040"/>
      <c r="AE221" s="2040"/>
      <c r="AF221" s="2040"/>
      <c r="AG221" s="2040"/>
      <c r="AH221" s="2040"/>
      <c r="AI221" s="2040"/>
      <c r="AJ221" s="2565"/>
    </row>
    <row r="222" spans="1:36" ht="13.5" customHeight="1" x14ac:dyDescent="0.15">
      <c r="A222" s="913"/>
      <c r="B222" s="914"/>
      <c r="C222" s="1913" t="s">
        <v>8630</v>
      </c>
      <c r="D222" s="1913"/>
      <c r="E222" s="1913"/>
      <c r="F222" s="1913"/>
      <c r="G222" s="1913"/>
      <c r="H222" s="1913"/>
      <c r="I222" s="2066"/>
      <c r="J222" s="2066"/>
      <c r="K222" s="2066"/>
      <c r="L222" s="2066"/>
      <c r="M222" s="2066"/>
      <c r="N222" s="2066"/>
      <c r="O222" s="2066"/>
      <c r="P222" s="2066"/>
      <c r="Q222" s="2066"/>
      <c r="R222" s="2066"/>
      <c r="S222" s="2066"/>
      <c r="T222" s="2066"/>
      <c r="U222" s="2066"/>
      <c r="V222" s="2066"/>
      <c r="W222" s="2066"/>
      <c r="X222" s="2066"/>
      <c r="Y222" s="2066"/>
      <c r="Z222" s="2066"/>
      <c r="AA222" s="2066"/>
      <c r="AB222" s="2066"/>
      <c r="AC222" s="2066"/>
      <c r="AD222" s="2066"/>
      <c r="AE222" s="2066"/>
      <c r="AF222" s="2066"/>
      <c r="AG222" s="2066"/>
      <c r="AH222" s="2066"/>
      <c r="AI222" s="2066"/>
      <c r="AJ222" s="2560"/>
    </row>
    <row r="223" spans="1:36" ht="13.5" customHeight="1" x14ac:dyDescent="0.15">
      <c r="A223" s="913"/>
      <c r="B223" s="914"/>
      <c r="C223" s="2026" t="s">
        <v>8689</v>
      </c>
      <c r="D223" s="2047"/>
      <c r="E223" s="2047"/>
      <c r="F223" s="2047"/>
      <c r="G223" s="2047"/>
      <c r="H223" s="2048"/>
      <c r="I223" s="2049"/>
      <c r="J223" s="2050"/>
      <c r="K223" s="2050"/>
      <c r="L223" s="2050"/>
      <c r="M223" s="2050"/>
      <c r="N223" s="2050"/>
      <c r="O223" s="2051" t="s">
        <v>8744</v>
      </c>
      <c r="P223" s="2051"/>
      <c r="Q223" s="2051"/>
      <c r="R223" s="2051"/>
      <c r="S223" s="2051"/>
      <c r="T223" s="2051"/>
      <c r="U223" s="2051"/>
      <c r="V223" s="2051"/>
      <c r="W223" s="2051"/>
      <c r="X223" s="2051"/>
      <c r="Y223" s="2051"/>
      <c r="Z223" s="2051"/>
      <c r="AA223" s="2051"/>
      <c r="AB223" s="2051"/>
      <c r="AC223" s="2051"/>
      <c r="AD223" s="2051"/>
      <c r="AE223" s="2051"/>
      <c r="AF223" s="2051"/>
      <c r="AG223" s="2051"/>
      <c r="AH223" s="2051"/>
      <c r="AI223" s="2051"/>
      <c r="AJ223" s="2052"/>
    </row>
    <row r="224" spans="1:36" ht="13.5" customHeight="1" x14ac:dyDescent="0.15">
      <c r="A224" s="913"/>
      <c r="B224" s="914"/>
      <c r="C224" s="2026" t="s">
        <v>8691</v>
      </c>
      <c r="D224" s="2047"/>
      <c r="E224" s="2047"/>
      <c r="F224" s="2047"/>
      <c r="G224" s="2047"/>
      <c r="H224" s="2048"/>
      <c r="I224" s="2049"/>
      <c r="J224" s="2050"/>
      <c r="K224" s="2050"/>
      <c r="L224" s="2050"/>
      <c r="M224" s="2050"/>
      <c r="N224" s="2050"/>
      <c r="O224" s="2051" t="s">
        <v>8692</v>
      </c>
      <c r="P224" s="2051"/>
      <c r="Q224" s="2051"/>
      <c r="R224" s="2051"/>
      <c r="S224" s="2051"/>
      <c r="T224" s="2051"/>
      <c r="U224" s="2051"/>
      <c r="V224" s="2051"/>
      <c r="W224" s="2051"/>
      <c r="X224" s="2051"/>
      <c r="Y224" s="2051"/>
      <c r="Z224" s="2051"/>
      <c r="AA224" s="2051"/>
      <c r="AB224" s="2051"/>
      <c r="AC224" s="2051"/>
      <c r="AD224" s="2051"/>
      <c r="AE224" s="2051"/>
      <c r="AF224" s="2051"/>
      <c r="AG224" s="2051"/>
      <c r="AH224" s="2051"/>
      <c r="AI224" s="2051"/>
      <c r="AJ224" s="2052"/>
    </row>
    <row r="225" spans="1:44" ht="13.5" customHeight="1" x14ac:dyDescent="0.15">
      <c r="A225" s="913"/>
      <c r="B225" s="914"/>
      <c r="C225" s="1457" t="s">
        <v>8693</v>
      </c>
      <c r="D225" s="2033"/>
      <c r="E225" s="2033"/>
      <c r="F225" s="2033"/>
      <c r="G225" s="2033"/>
      <c r="H225" s="1458"/>
      <c r="I225" s="2053"/>
      <c r="J225" s="2054"/>
      <c r="K225" s="2054"/>
      <c r="L225" s="2054"/>
      <c r="M225" s="2054"/>
      <c r="N225" s="2054"/>
      <c r="O225" s="2051" t="s">
        <v>8694</v>
      </c>
      <c r="P225" s="2051"/>
      <c r="Q225" s="2051"/>
      <c r="R225" s="2051"/>
      <c r="S225" s="2051"/>
      <c r="T225" s="2051"/>
      <c r="U225" s="2051"/>
      <c r="V225" s="2051"/>
      <c r="W225" s="2051"/>
      <c r="X225" s="2051"/>
      <c r="Y225" s="2051"/>
      <c r="Z225" s="2051"/>
      <c r="AA225" s="2051"/>
      <c r="AB225" s="2051"/>
      <c r="AC225" s="2051"/>
      <c r="AD225" s="2051"/>
      <c r="AE225" s="2051"/>
      <c r="AF225" s="2051"/>
      <c r="AG225" s="2051"/>
      <c r="AH225" s="2051"/>
      <c r="AI225" s="2051"/>
      <c r="AJ225" s="2052"/>
    </row>
    <row r="226" spans="1:44" ht="18" customHeight="1" x14ac:dyDescent="0.15">
      <c r="A226" s="913"/>
      <c r="B226" s="914"/>
      <c r="C226" s="1860" t="s">
        <v>8632</v>
      </c>
      <c r="D226" s="1860"/>
      <c r="E226" s="1860"/>
      <c r="F226" s="1860"/>
      <c r="G226" s="1860"/>
      <c r="H226" s="1860"/>
      <c r="I226" s="1915"/>
      <c r="J226" s="1916"/>
      <c r="K226" s="1916"/>
      <c r="L226" s="1916"/>
      <c r="M226" s="1916"/>
      <c r="N226" s="1916"/>
      <c r="O226" s="1916"/>
      <c r="P226" s="1916"/>
      <c r="Q226" s="1916"/>
      <c r="R226" s="1916"/>
      <c r="S226" s="1916"/>
      <c r="T226" s="1916"/>
      <c r="U226" s="1916"/>
      <c r="V226" s="1916"/>
      <c r="W226" s="1916"/>
      <c r="X226" s="1916"/>
      <c r="Y226" s="1916"/>
      <c r="Z226" s="1916"/>
      <c r="AA226" s="1916"/>
      <c r="AB226" s="1916"/>
      <c r="AC226" s="1916"/>
      <c r="AD226" s="1916"/>
      <c r="AE226" s="1916"/>
      <c r="AF226" s="1916"/>
      <c r="AG226" s="1916"/>
      <c r="AH226" s="1916"/>
      <c r="AI226" s="1916"/>
      <c r="AJ226" s="1917"/>
      <c r="AL226" s="600" t="b">
        <v>0</v>
      </c>
      <c r="AM226" s="600" t="b">
        <v>0</v>
      </c>
      <c r="AN226" s="600" t="b">
        <v>0</v>
      </c>
      <c r="AO226" s="600" t="b">
        <v>0</v>
      </c>
      <c r="AP226" s="600" t="b">
        <v>0</v>
      </c>
      <c r="AQ226" s="600" t="b">
        <v>0</v>
      </c>
      <c r="AR226" s="600" t="b">
        <v>0</v>
      </c>
    </row>
    <row r="227" spans="1:44" ht="13.5" customHeight="1" x14ac:dyDescent="0.15">
      <c r="A227" s="913"/>
      <c r="B227" s="914"/>
      <c r="C227" s="1860" t="s">
        <v>8633</v>
      </c>
      <c r="D227" s="1860"/>
      <c r="E227" s="1860"/>
      <c r="F227" s="1860"/>
      <c r="G227" s="1860"/>
      <c r="H227" s="1860"/>
      <c r="I227" s="1909" t="s">
        <v>8634</v>
      </c>
      <c r="J227" s="1860"/>
      <c r="K227" s="1860"/>
      <c r="L227" s="1911" t="s">
        <v>7933</v>
      </c>
      <c r="M227" s="1911"/>
      <c r="N227" s="1918"/>
      <c r="O227" s="1909" t="s">
        <v>8746</v>
      </c>
      <c r="P227" s="1884"/>
      <c r="Q227" s="1910" t="s">
        <v>7933</v>
      </c>
      <c r="R227" s="1911"/>
      <c r="S227" s="1911"/>
      <c r="T227" s="1860" t="s">
        <v>8636</v>
      </c>
      <c r="U227" s="1860"/>
      <c r="V227" s="1860"/>
      <c r="W227" s="1911" t="s">
        <v>7933</v>
      </c>
      <c r="X227" s="1911"/>
      <c r="Y227" s="1918"/>
      <c r="Z227" s="1909" t="s">
        <v>8672</v>
      </c>
      <c r="AA227" s="1884"/>
      <c r="AB227" s="1910" t="s">
        <v>7933</v>
      </c>
      <c r="AC227" s="1911"/>
      <c r="AD227" s="1911"/>
      <c r="AE227" s="1860" t="s">
        <v>196</v>
      </c>
      <c r="AF227" s="1860"/>
      <c r="AG227" s="1860"/>
      <c r="AH227" s="1860"/>
      <c r="AI227" s="1860"/>
      <c r="AJ227" s="1912"/>
      <c r="AL227" s="601"/>
      <c r="AM227" s="601"/>
      <c r="AN227" s="601"/>
      <c r="AO227" s="601"/>
      <c r="AP227" s="601"/>
      <c r="AQ227" s="601"/>
      <c r="AR227" s="601"/>
    </row>
    <row r="228" spans="1:44" ht="13.5" customHeight="1" x14ac:dyDescent="0.15">
      <c r="A228" s="913"/>
      <c r="B228" s="914"/>
      <c r="C228" s="1860"/>
      <c r="D228" s="1860"/>
      <c r="E228" s="1860"/>
      <c r="F228" s="1860"/>
      <c r="G228" s="1860"/>
      <c r="H228" s="1860"/>
      <c r="I228" s="1909" t="s">
        <v>8638</v>
      </c>
      <c r="J228" s="1860"/>
      <c r="K228" s="1860"/>
      <c r="L228" s="1911" t="s">
        <v>7933</v>
      </c>
      <c r="M228" s="1911"/>
      <c r="N228" s="1918"/>
      <c r="O228" s="1909" t="s">
        <v>8745</v>
      </c>
      <c r="P228" s="1884"/>
      <c r="Q228" s="1910" t="s">
        <v>7933</v>
      </c>
      <c r="R228" s="1911"/>
      <c r="S228" s="1911"/>
      <c r="T228" s="1860" t="s">
        <v>8639</v>
      </c>
      <c r="U228" s="1860"/>
      <c r="V228" s="1860"/>
      <c r="W228" s="1911" t="s">
        <v>7933</v>
      </c>
      <c r="X228" s="1911"/>
      <c r="Y228" s="1918"/>
      <c r="Z228" s="1909" t="s">
        <v>8637</v>
      </c>
      <c r="AA228" s="1884"/>
      <c r="AB228" s="1910" t="s">
        <v>7933</v>
      </c>
      <c r="AC228" s="1911"/>
      <c r="AD228" s="1911"/>
      <c r="AE228" s="1919"/>
      <c r="AF228" s="1920"/>
      <c r="AG228" s="1920"/>
      <c r="AH228" s="1920"/>
      <c r="AI228" s="1920"/>
      <c r="AJ228" s="1921"/>
      <c r="AL228" s="601"/>
      <c r="AM228" s="601"/>
      <c r="AN228" s="601"/>
      <c r="AO228" s="601"/>
      <c r="AP228" s="601"/>
      <c r="AQ228" s="601"/>
      <c r="AR228" s="601"/>
    </row>
    <row r="229" spans="1:44" ht="18" customHeight="1" x14ac:dyDescent="0.15">
      <c r="A229" s="913"/>
      <c r="B229" s="914"/>
      <c r="C229" s="1884" t="s">
        <v>8641</v>
      </c>
      <c r="D229" s="1981"/>
      <c r="E229" s="1981"/>
      <c r="F229" s="1981"/>
      <c r="G229" s="1981"/>
      <c r="H229" s="1909"/>
      <c r="I229" s="1981" t="s">
        <v>8747</v>
      </c>
      <c r="J229" s="1981"/>
      <c r="K229" s="1981"/>
      <c r="L229" s="1981"/>
      <c r="M229" s="1909"/>
      <c r="N229" s="2860"/>
      <c r="O229" s="2861"/>
      <c r="P229" s="2861"/>
      <c r="Q229" s="2861"/>
      <c r="R229" s="2861"/>
      <c r="S229" s="2861"/>
      <c r="T229" s="2861"/>
      <c r="U229" s="2861"/>
      <c r="V229" s="2861"/>
      <c r="W229" s="2861"/>
      <c r="X229" s="2861"/>
      <c r="Y229" s="2861"/>
      <c r="Z229" s="2861"/>
      <c r="AA229" s="2861"/>
      <c r="AB229" s="2861"/>
      <c r="AC229" s="2861"/>
      <c r="AD229" s="2861"/>
      <c r="AE229" s="2861"/>
      <c r="AF229" s="2861"/>
      <c r="AG229" s="2861"/>
      <c r="AH229" s="2861"/>
      <c r="AI229" s="2861"/>
      <c r="AJ229" s="2862"/>
      <c r="AL229" s="600" t="b">
        <v>0</v>
      </c>
      <c r="AM229" s="600" t="b">
        <v>0</v>
      </c>
      <c r="AN229" s="600" t="b">
        <v>0</v>
      </c>
      <c r="AO229" s="600" t="b">
        <v>0</v>
      </c>
      <c r="AP229" s="600" t="b">
        <v>0</v>
      </c>
      <c r="AQ229" s="601"/>
      <c r="AR229" s="601"/>
    </row>
    <row r="230" spans="1:44" ht="18" customHeight="1" thickBot="1" x14ac:dyDescent="0.2">
      <c r="A230" s="915"/>
      <c r="B230" s="916"/>
      <c r="C230" s="2889"/>
      <c r="D230" s="2890"/>
      <c r="E230" s="2890"/>
      <c r="F230" s="2890"/>
      <c r="G230" s="2890"/>
      <c r="H230" s="2891"/>
      <c r="I230" s="2892" t="s">
        <v>8748</v>
      </c>
      <c r="J230" s="2892"/>
      <c r="K230" s="2892"/>
      <c r="L230" s="2892"/>
      <c r="M230" s="2892"/>
      <c r="N230" s="2893"/>
      <c r="O230" s="2893"/>
      <c r="P230" s="2893"/>
      <c r="Q230" s="2893"/>
      <c r="R230" s="2893"/>
      <c r="S230" s="2893"/>
      <c r="T230" s="2893"/>
      <c r="U230" s="2893"/>
      <c r="V230" s="2893"/>
      <c r="W230" s="2020" t="s">
        <v>8749</v>
      </c>
      <c r="X230" s="2020"/>
      <c r="Y230" s="2020"/>
      <c r="Z230" s="2020"/>
      <c r="AA230" s="2020"/>
      <c r="AB230" s="2893"/>
      <c r="AC230" s="2893"/>
      <c r="AD230" s="2893"/>
      <c r="AE230" s="2893"/>
      <c r="AF230" s="2893"/>
      <c r="AG230" s="2893"/>
      <c r="AH230" s="2893"/>
      <c r="AI230" s="2893"/>
      <c r="AJ230" s="2894"/>
      <c r="AL230" s="600" t="b">
        <v>0</v>
      </c>
      <c r="AM230" s="600" t="b">
        <v>0</v>
      </c>
      <c r="AN230" s="600" t="b">
        <v>0</v>
      </c>
      <c r="AO230" s="601"/>
      <c r="AP230" s="601"/>
      <c r="AQ230" s="601"/>
      <c r="AR230" s="601"/>
    </row>
    <row r="231" spans="1:44" ht="13.5" customHeight="1" x14ac:dyDescent="0.4">
      <c r="A231" s="2910" t="s">
        <v>9150</v>
      </c>
      <c r="B231" s="2911"/>
      <c r="C231" s="2911"/>
      <c r="D231" s="2911"/>
      <c r="E231" s="2911"/>
      <c r="F231" s="2911"/>
      <c r="G231" s="2911"/>
      <c r="H231" s="2912"/>
      <c r="I231" s="2913"/>
      <c r="J231" s="2914"/>
      <c r="K231" s="2914"/>
      <c r="L231" s="2914"/>
      <c r="M231" s="2914"/>
      <c r="N231" s="2914"/>
      <c r="O231" s="2914"/>
      <c r="P231" s="2914"/>
      <c r="Q231" s="2914"/>
      <c r="R231" s="2914"/>
      <c r="S231" s="2914"/>
      <c r="T231" s="2914"/>
      <c r="U231" s="2914"/>
      <c r="V231" s="2914"/>
      <c r="W231" s="2914"/>
      <c r="X231" s="2914"/>
      <c r="Y231" s="2914"/>
      <c r="Z231" s="2914"/>
      <c r="AA231" s="2914"/>
      <c r="AB231" s="2914"/>
      <c r="AC231" s="2914"/>
      <c r="AD231" s="2915"/>
      <c r="AE231" s="2689" t="s">
        <v>8696</v>
      </c>
      <c r="AF231" s="2689"/>
      <c r="AG231" s="2689"/>
      <c r="AH231" s="2689"/>
      <c r="AI231" s="2690">
        <v>0</v>
      </c>
      <c r="AJ231" s="2691"/>
    </row>
    <row r="232" spans="1:44" ht="13.5" customHeight="1" x14ac:dyDescent="0.4">
      <c r="A232" s="2903" t="s">
        <v>8774</v>
      </c>
      <c r="B232" s="2904"/>
      <c r="C232" s="2567" t="s">
        <v>8621</v>
      </c>
      <c r="D232" s="2568"/>
      <c r="E232" s="2568"/>
      <c r="F232" s="2568"/>
      <c r="G232" s="2568"/>
      <c r="H232" s="2569"/>
      <c r="I232" s="2907" t="s">
        <v>8894</v>
      </c>
      <c r="J232" s="2908"/>
      <c r="K232" s="2908"/>
      <c r="L232" s="2909"/>
      <c r="M232" s="2901" t="s">
        <v>8685</v>
      </c>
      <c r="N232" s="2819"/>
      <c r="O232" s="2819"/>
      <c r="P232" s="2820"/>
      <c r="Q232" s="2901" t="s">
        <v>8688</v>
      </c>
      <c r="R232" s="2819"/>
      <c r="S232" s="2819"/>
      <c r="T232" s="2819"/>
      <c r="U232" s="2570" t="s">
        <v>8904</v>
      </c>
      <c r="V232" s="2571"/>
      <c r="W232" s="2571"/>
      <c r="X232" s="2571"/>
      <c r="Y232" s="2571"/>
      <c r="Z232" s="2571"/>
      <c r="AA232" s="2571"/>
      <c r="AB232" s="2571"/>
      <c r="AC232" s="2571"/>
      <c r="AD232" s="2571"/>
      <c r="AE232" s="2571"/>
      <c r="AF232" s="2571"/>
      <c r="AG232" s="2901" t="s">
        <v>8907</v>
      </c>
      <c r="AH232" s="2819"/>
      <c r="AI232" s="2819"/>
      <c r="AJ232" s="2902"/>
    </row>
    <row r="233" spans="1:44" ht="13.5" customHeight="1" x14ac:dyDescent="0.4">
      <c r="A233" s="2905"/>
      <c r="B233" s="2906"/>
      <c r="C233" s="2567"/>
      <c r="D233" s="2568"/>
      <c r="E233" s="2568"/>
      <c r="F233" s="2568"/>
      <c r="G233" s="2568"/>
      <c r="H233" s="2569"/>
      <c r="I233" s="2589"/>
      <c r="J233" s="2590"/>
      <c r="K233" s="2590"/>
      <c r="L233" s="2591"/>
      <c r="M233" s="2570"/>
      <c r="N233" s="2571"/>
      <c r="O233" s="2571"/>
      <c r="P233" s="2572"/>
      <c r="Q233" s="2570"/>
      <c r="R233" s="2571"/>
      <c r="S233" s="2571"/>
      <c r="T233" s="2571"/>
      <c r="U233" s="1864" t="s">
        <v>8896</v>
      </c>
      <c r="V233" s="1864"/>
      <c r="W233" s="1864"/>
      <c r="X233" s="1864"/>
      <c r="Y233" s="1864" t="s">
        <v>9177</v>
      </c>
      <c r="Z233" s="1864"/>
      <c r="AA233" s="1864"/>
      <c r="AB233" s="1864"/>
      <c r="AC233" s="1864" t="s">
        <v>8741</v>
      </c>
      <c r="AD233" s="1864"/>
      <c r="AE233" s="1864"/>
      <c r="AF233" s="2026"/>
      <c r="AG233" s="2570"/>
      <c r="AH233" s="2571"/>
      <c r="AI233" s="2571"/>
      <c r="AJ233" s="2586"/>
    </row>
    <row r="234" spans="1:44" ht="13.5" customHeight="1" x14ac:dyDescent="0.4">
      <c r="A234" s="2905"/>
      <c r="B234" s="2906"/>
      <c r="C234" s="1927"/>
      <c r="D234" s="1928"/>
      <c r="E234" s="1928"/>
      <c r="F234" s="1928"/>
      <c r="G234" s="1928"/>
      <c r="H234" s="1929"/>
      <c r="I234" s="1864" t="s">
        <v>8624</v>
      </c>
      <c r="J234" s="1864"/>
      <c r="K234" s="1864" t="s">
        <v>8901</v>
      </c>
      <c r="L234" s="1864"/>
      <c r="M234" s="1864" t="s">
        <v>8624</v>
      </c>
      <c r="N234" s="1864"/>
      <c r="O234" s="1864" t="s">
        <v>9170</v>
      </c>
      <c r="P234" s="1864"/>
      <c r="Q234" s="1864" t="s">
        <v>8624</v>
      </c>
      <c r="R234" s="1864"/>
      <c r="S234" s="1864" t="s">
        <v>9153</v>
      </c>
      <c r="T234" s="1864"/>
      <c r="U234" s="1864" t="s">
        <v>8624</v>
      </c>
      <c r="V234" s="1864"/>
      <c r="W234" s="1864" t="s">
        <v>9174</v>
      </c>
      <c r="X234" s="1864"/>
      <c r="Y234" s="1864" t="s">
        <v>8624</v>
      </c>
      <c r="Z234" s="1864"/>
      <c r="AA234" s="1864" t="s">
        <v>8902</v>
      </c>
      <c r="AB234" s="1864"/>
      <c r="AC234" s="1864" t="s">
        <v>8624</v>
      </c>
      <c r="AD234" s="1864"/>
      <c r="AE234" s="1864" t="s">
        <v>9170</v>
      </c>
      <c r="AF234" s="2026"/>
      <c r="AG234" s="1864" t="s">
        <v>8624</v>
      </c>
      <c r="AH234" s="1864"/>
      <c r="AI234" s="1864" t="s">
        <v>9170</v>
      </c>
      <c r="AJ234" s="2566"/>
    </row>
    <row r="235" spans="1:44" ht="13.5" customHeight="1" x14ac:dyDescent="0.4">
      <c r="A235" s="2905"/>
      <c r="B235" s="2906"/>
      <c r="C235" s="1864" t="s">
        <v>8626</v>
      </c>
      <c r="D235" s="1864"/>
      <c r="E235" s="1864"/>
      <c r="F235" s="1864" t="s">
        <v>8627</v>
      </c>
      <c r="G235" s="1864"/>
      <c r="H235" s="1864"/>
      <c r="I235" s="2040"/>
      <c r="J235" s="2040"/>
      <c r="K235" s="2040"/>
      <c r="L235" s="2040"/>
      <c r="M235" s="2040"/>
      <c r="N235" s="2040"/>
      <c r="O235" s="2040"/>
      <c r="P235" s="2040"/>
      <c r="Q235" s="2040"/>
      <c r="R235" s="2040"/>
      <c r="S235" s="2040"/>
      <c r="T235" s="2040"/>
      <c r="U235" s="2040"/>
      <c r="V235" s="2040"/>
      <c r="W235" s="2040"/>
      <c r="X235" s="2040"/>
      <c r="Y235" s="2040"/>
      <c r="Z235" s="2040"/>
      <c r="AA235" s="2040"/>
      <c r="AB235" s="2040"/>
      <c r="AC235" s="2040"/>
      <c r="AD235" s="2040"/>
      <c r="AE235" s="2040"/>
      <c r="AF235" s="1939"/>
      <c r="AG235" s="2040"/>
      <c r="AH235" s="2040"/>
      <c r="AI235" s="2040"/>
      <c r="AJ235" s="2565"/>
    </row>
    <row r="236" spans="1:44" ht="13.5" customHeight="1" x14ac:dyDescent="0.4">
      <c r="A236" s="2905"/>
      <c r="B236" s="2906"/>
      <c r="C236" s="1864"/>
      <c r="D236" s="1864"/>
      <c r="E236" s="1864"/>
      <c r="F236" s="1864" t="s">
        <v>8628</v>
      </c>
      <c r="G236" s="1864"/>
      <c r="H236" s="1864"/>
      <c r="I236" s="2040"/>
      <c r="J236" s="2040"/>
      <c r="K236" s="2040"/>
      <c r="L236" s="2040"/>
      <c r="M236" s="2040"/>
      <c r="N236" s="2040"/>
      <c r="O236" s="2040"/>
      <c r="P236" s="2040"/>
      <c r="Q236" s="2040"/>
      <c r="R236" s="2040"/>
      <c r="S236" s="2040"/>
      <c r="T236" s="2040"/>
      <c r="U236" s="2040"/>
      <c r="V236" s="2040"/>
      <c r="W236" s="2040"/>
      <c r="X236" s="2040"/>
      <c r="Y236" s="2040"/>
      <c r="Z236" s="2040"/>
      <c r="AA236" s="2040"/>
      <c r="AB236" s="2040"/>
      <c r="AC236" s="2040"/>
      <c r="AD236" s="2040"/>
      <c r="AE236" s="2040"/>
      <c r="AF236" s="1939"/>
      <c r="AG236" s="2040"/>
      <c r="AH236" s="2040"/>
      <c r="AI236" s="2040"/>
      <c r="AJ236" s="2565"/>
    </row>
    <row r="237" spans="1:44" ht="13.5" customHeight="1" x14ac:dyDescent="0.4">
      <c r="A237" s="2905"/>
      <c r="B237" s="2906"/>
      <c r="C237" s="1864" t="s">
        <v>8629</v>
      </c>
      <c r="D237" s="1864"/>
      <c r="E237" s="1864"/>
      <c r="F237" s="1864"/>
      <c r="G237" s="1864"/>
      <c r="H237" s="1864"/>
      <c r="I237" s="2040"/>
      <c r="J237" s="2040"/>
      <c r="K237" s="2040"/>
      <c r="L237" s="2040"/>
      <c r="M237" s="2040"/>
      <c r="N237" s="2040"/>
      <c r="O237" s="2040"/>
      <c r="P237" s="2040"/>
      <c r="Q237" s="2040"/>
      <c r="R237" s="2040"/>
      <c r="S237" s="2040"/>
      <c r="T237" s="2040"/>
      <c r="U237" s="2040"/>
      <c r="V237" s="2040"/>
      <c r="W237" s="2040"/>
      <c r="X237" s="2040"/>
      <c r="Y237" s="2040"/>
      <c r="Z237" s="2040"/>
      <c r="AA237" s="2040"/>
      <c r="AB237" s="2040"/>
      <c r="AC237" s="2040"/>
      <c r="AD237" s="2040"/>
      <c r="AE237" s="2040"/>
      <c r="AF237" s="1939"/>
      <c r="AG237" s="2040"/>
      <c r="AH237" s="2040"/>
      <c r="AI237" s="2040"/>
      <c r="AJ237" s="2565"/>
    </row>
    <row r="238" spans="1:44" ht="13.5" customHeight="1" x14ac:dyDescent="0.4">
      <c r="A238" s="2905"/>
      <c r="B238" s="2906"/>
      <c r="C238" s="1913" t="s">
        <v>8630</v>
      </c>
      <c r="D238" s="1913"/>
      <c r="E238" s="1913"/>
      <c r="F238" s="1913"/>
      <c r="G238" s="1913"/>
      <c r="H238" s="1913"/>
      <c r="I238" s="2066"/>
      <c r="J238" s="2066"/>
      <c r="K238" s="2066"/>
      <c r="L238" s="2066"/>
      <c r="M238" s="2066"/>
      <c r="N238" s="2066"/>
      <c r="O238" s="2066"/>
      <c r="P238" s="2066"/>
      <c r="Q238" s="2066"/>
      <c r="R238" s="2066"/>
      <c r="S238" s="2066"/>
      <c r="T238" s="2066"/>
      <c r="U238" s="2066"/>
      <c r="V238" s="2066"/>
      <c r="W238" s="2066"/>
      <c r="X238" s="2066"/>
      <c r="Y238" s="2066"/>
      <c r="Z238" s="2066"/>
      <c r="AA238" s="2066"/>
      <c r="AB238" s="2066"/>
      <c r="AC238" s="2066"/>
      <c r="AD238" s="2066"/>
      <c r="AE238" s="2066"/>
      <c r="AF238" s="2053"/>
      <c r="AG238" s="2066"/>
      <c r="AH238" s="2066"/>
      <c r="AI238" s="2066"/>
      <c r="AJ238" s="2560"/>
    </row>
    <row r="239" spans="1:44" ht="13.5" customHeight="1" x14ac:dyDescent="0.4">
      <c r="A239" s="2905"/>
      <c r="B239" s="2906"/>
      <c r="C239" s="1924" t="s">
        <v>8621</v>
      </c>
      <c r="D239" s="1925"/>
      <c r="E239" s="1925"/>
      <c r="F239" s="1925"/>
      <c r="G239" s="1925"/>
      <c r="H239" s="1926"/>
      <c r="I239" s="2026" t="s">
        <v>9113</v>
      </c>
      <c r="J239" s="2047"/>
      <c r="K239" s="2047"/>
      <c r="L239" s="2047"/>
      <c r="M239" s="2047"/>
      <c r="N239" s="2047"/>
      <c r="O239" s="2047"/>
      <c r="P239" s="2047"/>
      <c r="Q239" s="2047"/>
      <c r="R239" s="2047"/>
      <c r="S239" s="2047"/>
      <c r="T239" s="2048"/>
      <c r="U239" s="2361" t="s">
        <v>8687</v>
      </c>
      <c r="V239" s="2362"/>
      <c r="W239" s="2362"/>
      <c r="X239" s="2362"/>
      <c r="Y239" s="2362"/>
      <c r="Z239" s="2362"/>
      <c r="AA239" s="2362"/>
      <c r="AB239" s="2362"/>
      <c r="AC239" s="2362"/>
      <c r="AD239" s="2362"/>
      <c r="AE239" s="2362"/>
      <c r="AF239" s="2362"/>
      <c r="AG239" s="2361" t="s">
        <v>9114</v>
      </c>
      <c r="AH239" s="2362"/>
      <c r="AI239" s="2362"/>
      <c r="AJ239" s="2585"/>
    </row>
    <row r="240" spans="1:44" ht="13.5" customHeight="1" x14ac:dyDescent="0.4">
      <c r="A240" s="2905"/>
      <c r="B240" s="2906"/>
      <c r="C240" s="2567"/>
      <c r="D240" s="2568"/>
      <c r="E240" s="2568"/>
      <c r="F240" s="2568"/>
      <c r="G240" s="2568"/>
      <c r="H240" s="2569"/>
      <c r="I240" s="2026" t="s">
        <v>8896</v>
      </c>
      <c r="J240" s="2047"/>
      <c r="K240" s="2047"/>
      <c r="L240" s="2048"/>
      <c r="M240" s="2026" t="s">
        <v>9115</v>
      </c>
      <c r="N240" s="2047"/>
      <c r="O240" s="2047"/>
      <c r="P240" s="2048"/>
      <c r="Q240" s="2026" t="s">
        <v>9116</v>
      </c>
      <c r="R240" s="2047"/>
      <c r="S240" s="2047"/>
      <c r="T240" s="2048"/>
      <c r="U240" s="1864" t="s">
        <v>8896</v>
      </c>
      <c r="V240" s="1864"/>
      <c r="W240" s="1864"/>
      <c r="X240" s="1864"/>
      <c r="Y240" s="2865" t="s">
        <v>9111</v>
      </c>
      <c r="Z240" s="2866"/>
      <c r="AA240" s="2866"/>
      <c r="AB240" s="2867"/>
      <c r="AC240" s="2026" t="s">
        <v>9112</v>
      </c>
      <c r="AD240" s="2047"/>
      <c r="AE240" s="2047"/>
      <c r="AF240" s="2047"/>
      <c r="AG240" s="2570"/>
      <c r="AH240" s="2571"/>
      <c r="AI240" s="2571"/>
      <c r="AJ240" s="2586"/>
    </row>
    <row r="241" spans="1:44" ht="13.5" customHeight="1" x14ac:dyDescent="0.4">
      <c r="A241" s="2905"/>
      <c r="B241" s="2906"/>
      <c r="C241" s="1927"/>
      <c r="D241" s="1928"/>
      <c r="E241" s="1928"/>
      <c r="F241" s="1928"/>
      <c r="G241" s="1928"/>
      <c r="H241" s="1929"/>
      <c r="I241" s="1864" t="s">
        <v>8624</v>
      </c>
      <c r="J241" s="1864"/>
      <c r="K241" s="1864" t="s">
        <v>9153</v>
      </c>
      <c r="L241" s="1864"/>
      <c r="M241" s="1864" t="s">
        <v>8624</v>
      </c>
      <c r="N241" s="1864"/>
      <c r="O241" s="1864" t="s">
        <v>9170</v>
      </c>
      <c r="P241" s="1864"/>
      <c r="Q241" s="1864" t="s">
        <v>8624</v>
      </c>
      <c r="R241" s="1864"/>
      <c r="S241" s="1864" t="s">
        <v>9174</v>
      </c>
      <c r="T241" s="1864"/>
      <c r="U241" s="1864" t="s">
        <v>8624</v>
      </c>
      <c r="V241" s="1864"/>
      <c r="W241" s="1864" t="s">
        <v>9153</v>
      </c>
      <c r="X241" s="1864"/>
      <c r="Y241" s="1864" t="s">
        <v>8624</v>
      </c>
      <c r="Z241" s="1864"/>
      <c r="AA241" s="1864" t="s">
        <v>9170</v>
      </c>
      <c r="AB241" s="1864"/>
      <c r="AC241" s="1864" t="s">
        <v>8624</v>
      </c>
      <c r="AD241" s="1864"/>
      <c r="AE241" s="1864" t="s">
        <v>9170</v>
      </c>
      <c r="AF241" s="2026"/>
      <c r="AG241" s="1864" t="s">
        <v>8624</v>
      </c>
      <c r="AH241" s="1864"/>
      <c r="AI241" s="1864" t="s">
        <v>8902</v>
      </c>
      <c r="AJ241" s="2566"/>
    </row>
    <row r="242" spans="1:44" ht="13.5" customHeight="1" x14ac:dyDescent="0.4">
      <c r="A242" s="2905"/>
      <c r="B242" s="2906"/>
      <c r="C242" s="1864" t="s">
        <v>8626</v>
      </c>
      <c r="D242" s="1864"/>
      <c r="E242" s="1864"/>
      <c r="F242" s="1864" t="s">
        <v>8627</v>
      </c>
      <c r="G242" s="1864"/>
      <c r="H242" s="1864"/>
      <c r="I242" s="2040"/>
      <c r="J242" s="2040"/>
      <c r="K242" s="2040"/>
      <c r="L242" s="2040"/>
      <c r="M242" s="2040"/>
      <c r="N242" s="2040"/>
      <c r="O242" s="2040"/>
      <c r="P242" s="2040"/>
      <c r="Q242" s="2040"/>
      <c r="R242" s="2040"/>
      <c r="S242" s="2040"/>
      <c r="T242" s="2040"/>
      <c r="U242" s="2040"/>
      <c r="V242" s="2040"/>
      <c r="W242" s="2040"/>
      <c r="X242" s="2040"/>
      <c r="Y242" s="2040"/>
      <c r="Z242" s="2040"/>
      <c r="AA242" s="2040"/>
      <c r="AB242" s="2040"/>
      <c r="AC242" s="2040"/>
      <c r="AD242" s="2040"/>
      <c r="AE242" s="2040"/>
      <c r="AF242" s="1939"/>
      <c r="AG242" s="2040"/>
      <c r="AH242" s="2040"/>
      <c r="AI242" s="2040"/>
      <c r="AJ242" s="2565"/>
    </row>
    <row r="243" spans="1:44" ht="13.5" customHeight="1" x14ac:dyDescent="0.4">
      <c r="A243" s="2905"/>
      <c r="B243" s="2906"/>
      <c r="C243" s="1864"/>
      <c r="D243" s="1864"/>
      <c r="E243" s="1864"/>
      <c r="F243" s="1864" t="s">
        <v>8628</v>
      </c>
      <c r="G243" s="1864"/>
      <c r="H243" s="1864"/>
      <c r="I243" s="2040"/>
      <c r="J243" s="2040"/>
      <c r="K243" s="2040"/>
      <c r="L243" s="2040"/>
      <c r="M243" s="2040"/>
      <c r="N243" s="2040"/>
      <c r="O243" s="2040"/>
      <c r="P243" s="2040"/>
      <c r="Q243" s="2040"/>
      <c r="R243" s="2040"/>
      <c r="S243" s="2040"/>
      <c r="T243" s="2040"/>
      <c r="U243" s="2040"/>
      <c r="V243" s="2040"/>
      <c r="W243" s="2040"/>
      <c r="X243" s="2040"/>
      <c r="Y243" s="2040"/>
      <c r="Z243" s="2040"/>
      <c r="AA243" s="2040"/>
      <c r="AB243" s="2040"/>
      <c r="AC243" s="2040"/>
      <c r="AD243" s="2040"/>
      <c r="AE243" s="2040"/>
      <c r="AF243" s="1939"/>
      <c r="AG243" s="2040"/>
      <c r="AH243" s="2040"/>
      <c r="AI243" s="2040"/>
      <c r="AJ243" s="2565"/>
    </row>
    <row r="244" spans="1:44" ht="13.5" customHeight="1" x14ac:dyDescent="0.4">
      <c r="A244" s="2905"/>
      <c r="B244" s="2906"/>
      <c r="C244" s="1864" t="s">
        <v>8629</v>
      </c>
      <c r="D244" s="1864"/>
      <c r="E244" s="1864"/>
      <c r="F244" s="1864"/>
      <c r="G244" s="1864"/>
      <c r="H244" s="1864"/>
      <c r="I244" s="2040"/>
      <c r="J244" s="2040"/>
      <c r="K244" s="2040"/>
      <c r="L244" s="2040"/>
      <c r="M244" s="2040"/>
      <c r="N244" s="2040"/>
      <c r="O244" s="2040"/>
      <c r="P244" s="2040"/>
      <c r="Q244" s="2040"/>
      <c r="R244" s="2040"/>
      <c r="S244" s="2040"/>
      <c r="T244" s="2040"/>
      <c r="U244" s="2040"/>
      <c r="V244" s="2040"/>
      <c r="W244" s="2040"/>
      <c r="X244" s="2040"/>
      <c r="Y244" s="2040"/>
      <c r="Z244" s="2040"/>
      <c r="AA244" s="2040"/>
      <c r="AB244" s="2040"/>
      <c r="AC244" s="2040"/>
      <c r="AD244" s="2040"/>
      <c r="AE244" s="2040"/>
      <c r="AF244" s="1939"/>
      <c r="AG244" s="2040"/>
      <c r="AH244" s="2040"/>
      <c r="AI244" s="2040"/>
      <c r="AJ244" s="2565"/>
    </row>
    <row r="245" spans="1:44" ht="13.5" customHeight="1" x14ac:dyDescent="0.4">
      <c r="A245" s="2905"/>
      <c r="B245" s="2906"/>
      <c r="C245" s="1913" t="s">
        <v>8630</v>
      </c>
      <c r="D245" s="1913"/>
      <c r="E245" s="1913"/>
      <c r="F245" s="1913"/>
      <c r="G245" s="1913"/>
      <c r="H245" s="1913"/>
      <c r="I245" s="2066"/>
      <c r="J245" s="2066"/>
      <c r="K245" s="2066"/>
      <c r="L245" s="2066"/>
      <c r="M245" s="2066"/>
      <c r="N245" s="2066"/>
      <c r="O245" s="2066"/>
      <c r="P245" s="2066"/>
      <c r="Q245" s="2066"/>
      <c r="R245" s="2066"/>
      <c r="S245" s="2066"/>
      <c r="T245" s="2066"/>
      <c r="U245" s="2066"/>
      <c r="V245" s="2066"/>
      <c r="W245" s="2066"/>
      <c r="X245" s="2066"/>
      <c r="Y245" s="2066"/>
      <c r="Z245" s="2066"/>
      <c r="AA245" s="2066"/>
      <c r="AB245" s="2066"/>
      <c r="AC245" s="2066"/>
      <c r="AD245" s="2066"/>
      <c r="AE245" s="2066"/>
      <c r="AF245" s="2053"/>
      <c r="AG245" s="2066"/>
      <c r="AH245" s="2066"/>
      <c r="AI245" s="2066"/>
      <c r="AJ245" s="2560"/>
    </row>
    <row r="246" spans="1:44" ht="13.5" customHeight="1" x14ac:dyDescent="0.4">
      <c r="A246" s="2905"/>
      <c r="B246" s="2906"/>
      <c r="C246" s="1924" t="s">
        <v>8621</v>
      </c>
      <c r="D246" s="1925"/>
      <c r="E246" s="1925"/>
      <c r="F246" s="1925"/>
      <c r="G246" s="1925"/>
      <c r="H246" s="1926"/>
      <c r="I246" s="2026" t="s">
        <v>8623</v>
      </c>
      <c r="J246" s="2047"/>
      <c r="K246" s="2047"/>
      <c r="L246" s="2047"/>
      <c r="M246" s="2047"/>
      <c r="N246" s="2047"/>
      <c r="O246" s="2047"/>
      <c r="P246" s="2047"/>
      <c r="Q246" s="2047"/>
      <c r="R246" s="2047"/>
      <c r="S246" s="2047"/>
      <c r="T246" s="2047"/>
      <c r="U246" s="2047"/>
      <c r="V246" s="2047"/>
      <c r="W246" s="2047"/>
      <c r="X246" s="2047"/>
      <c r="Y246" s="2047"/>
      <c r="Z246" s="2047"/>
      <c r="AA246" s="2047"/>
      <c r="AB246" s="2047"/>
      <c r="AC246" s="2047"/>
      <c r="AD246" s="2047"/>
      <c r="AE246" s="2047"/>
      <c r="AF246" s="2047"/>
      <c r="AG246" s="2047"/>
      <c r="AH246" s="2047"/>
      <c r="AI246" s="2047"/>
      <c r="AJ246" s="2868"/>
    </row>
    <row r="247" spans="1:44" ht="13.5" customHeight="1" x14ac:dyDescent="0.15">
      <c r="A247" s="2899" t="s">
        <v>9178</v>
      </c>
      <c r="B247" s="2900"/>
      <c r="C247" s="2567"/>
      <c r="D247" s="2568"/>
      <c r="E247" s="2568"/>
      <c r="F247" s="2568"/>
      <c r="G247" s="2568"/>
      <c r="H247" s="2569"/>
      <c r="I247" s="2895"/>
      <c r="J247" s="2896"/>
      <c r="K247" s="2896"/>
      <c r="L247" s="2897"/>
      <c r="M247" s="2895"/>
      <c r="N247" s="2896"/>
      <c r="O247" s="2896"/>
      <c r="P247" s="2897"/>
      <c r="Q247" s="2895"/>
      <c r="R247" s="2896"/>
      <c r="S247" s="2896"/>
      <c r="T247" s="2897"/>
      <c r="U247" s="2895"/>
      <c r="V247" s="2896"/>
      <c r="W247" s="2896"/>
      <c r="X247" s="2897"/>
      <c r="Y247" s="2895"/>
      <c r="Z247" s="2896"/>
      <c r="AA247" s="2896"/>
      <c r="AB247" s="2897"/>
      <c r="AC247" s="2895"/>
      <c r="AD247" s="2896"/>
      <c r="AE247" s="2896"/>
      <c r="AF247" s="2897"/>
      <c r="AG247" s="2895"/>
      <c r="AH247" s="2896"/>
      <c r="AI247" s="2896"/>
      <c r="AJ247" s="2898"/>
    </row>
    <row r="248" spans="1:44" ht="13.5" customHeight="1" x14ac:dyDescent="0.15">
      <c r="A248" s="913"/>
      <c r="B248" s="914"/>
      <c r="C248" s="1927"/>
      <c r="D248" s="1928"/>
      <c r="E248" s="1928"/>
      <c r="F248" s="1928"/>
      <c r="G248" s="1928"/>
      <c r="H248" s="1929"/>
      <c r="I248" s="1864" t="s">
        <v>8624</v>
      </c>
      <c r="J248" s="1864"/>
      <c r="K248" s="1864" t="s">
        <v>8902</v>
      </c>
      <c r="L248" s="1864"/>
      <c r="M248" s="1864" t="s">
        <v>8624</v>
      </c>
      <c r="N248" s="1864"/>
      <c r="O248" s="1864" t="s">
        <v>8902</v>
      </c>
      <c r="P248" s="1864"/>
      <c r="Q248" s="1864" t="s">
        <v>8624</v>
      </c>
      <c r="R248" s="1864"/>
      <c r="S248" s="1864" t="s">
        <v>9170</v>
      </c>
      <c r="T248" s="1864"/>
      <c r="U248" s="1864" t="s">
        <v>8624</v>
      </c>
      <c r="V248" s="1864"/>
      <c r="W248" s="1864" t="s">
        <v>8902</v>
      </c>
      <c r="X248" s="1864"/>
      <c r="Y248" s="1864" t="s">
        <v>8624</v>
      </c>
      <c r="Z248" s="1864"/>
      <c r="AA248" s="1864" t="s">
        <v>8902</v>
      </c>
      <c r="AB248" s="1864"/>
      <c r="AC248" s="1864" t="s">
        <v>8624</v>
      </c>
      <c r="AD248" s="1864"/>
      <c r="AE248" s="1864" t="s">
        <v>9170</v>
      </c>
      <c r="AF248" s="1864"/>
      <c r="AG248" s="1864" t="s">
        <v>8624</v>
      </c>
      <c r="AH248" s="1864"/>
      <c r="AI248" s="1864" t="s">
        <v>9174</v>
      </c>
      <c r="AJ248" s="2566"/>
    </row>
    <row r="249" spans="1:44" ht="13.5" customHeight="1" x14ac:dyDescent="0.15">
      <c r="A249" s="913"/>
      <c r="B249" s="914"/>
      <c r="C249" s="1864" t="s">
        <v>8626</v>
      </c>
      <c r="D249" s="1864"/>
      <c r="E249" s="1864"/>
      <c r="F249" s="1864" t="s">
        <v>8627</v>
      </c>
      <c r="G249" s="1864"/>
      <c r="H249" s="1864"/>
      <c r="I249" s="2040"/>
      <c r="J249" s="2040"/>
      <c r="K249" s="2040"/>
      <c r="L249" s="2040"/>
      <c r="M249" s="2040"/>
      <c r="N249" s="2040"/>
      <c r="O249" s="2040"/>
      <c r="P249" s="2040"/>
      <c r="Q249" s="2040"/>
      <c r="R249" s="2040"/>
      <c r="S249" s="2040"/>
      <c r="T249" s="2040"/>
      <c r="U249" s="2040"/>
      <c r="V249" s="2040"/>
      <c r="W249" s="2040"/>
      <c r="X249" s="2040"/>
      <c r="Y249" s="2040"/>
      <c r="Z249" s="2040"/>
      <c r="AA249" s="2040"/>
      <c r="AB249" s="2040"/>
      <c r="AC249" s="2040"/>
      <c r="AD249" s="2040"/>
      <c r="AE249" s="2040"/>
      <c r="AF249" s="2040"/>
      <c r="AG249" s="2040"/>
      <c r="AH249" s="2040"/>
      <c r="AI249" s="2040"/>
      <c r="AJ249" s="2565"/>
    </row>
    <row r="250" spans="1:44" ht="13.5" customHeight="1" x14ac:dyDescent="0.15">
      <c r="A250" s="913"/>
      <c r="B250" s="914"/>
      <c r="C250" s="1864"/>
      <c r="D250" s="1864"/>
      <c r="E250" s="1864"/>
      <c r="F250" s="1864" t="s">
        <v>8628</v>
      </c>
      <c r="G250" s="1864"/>
      <c r="H250" s="1864"/>
      <c r="I250" s="2040"/>
      <c r="J250" s="2040"/>
      <c r="K250" s="2040"/>
      <c r="L250" s="2040"/>
      <c r="M250" s="2040"/>
      <c r="N250" s="2040"/>
      <c r="O250" s="2040"/>
      <c r="P250" s="2040"/>
      <c r="Q250" s="2040"/>
      <c r="R250" s="2040"/>
      <c r="S250" s="2040"/>
      <c r="T250" s="2040"/>
      <c r="U250" s="2040"/>
      <c r="V250" s="2040"/>
      <c r="W250" s="2040"/>
      <c r="X250" s="2040"/>
      <c r="Y250" s="2040"/>
      <c r="Z250" s="2040"/>
      <c r="AA250" s="2040"/>
      <c r="AB250" s="2040"/>
      <c r="AC250" s="2040"/>
      <c r="AD250" s="2040"/>
      <c r="AE250" s="2040"/>
      <c r="AF250" s="2040"/>
      <c r="AG250" s="2040"/>
      <c r="AH250" s="2040"/>
      <c r="AI250" s="2040"/>
      <c r="AJ250" s="2565"/>
    </row>
    <row r="251" spans="1:44" ht="13.5" customHeight="1" x14ac:dyDescent="0.15">
      <c r="A251" s="913"/>
      <c r="B251" s="914"/>
      <c r="C251" s="1864" t="s">
        <v>8629</v>
      </c>
      <c r="D251" s="1864"/>
      <c r="E251" s="1864"/>
      <c r="F251" s="1864"/>
      <c r="G251" s="1864"/>
      <c r="H251" s="1864"/>
      <c r="I251" s="2040"/>
      <c r="J251" s="2040"/>
      <c r="K251" s="2040"/>
      <c r="L251" s="2040"/>
      <c r="M251" s="2040"/>
      <c r="N251" s="2040"/>
      <c r="O251" s="2040"/>
      <c r="P251" s="2040"/>
      <c r="Q251" s="2040"/>
      <c r="R251" s="2040"/>
      <c r="S251" s="2040"/>
      <c r="T251" s="2040"/>
      <c r="U251" s="2040"/>
      <c r="V251" s="2040"/>
      <c r="W251" s="2040"/>
      <c r="X251" s="2040"/>
      <c r="Y251" s="2040"/>
      <c r="Z251" s="2040"/>
      <c r="AA251" s="2040"/>
      <c r="AB251" s="2040"/>
      <c r="AC251" s="2040"/>
      <c r="AD251" s="2040"/>
      <c r="AE251" s="2040"/>
      <c r="AF251" s="2040"/>
      <c r="AG251" s="2040"/>
      <c r="AH251" s="2040"/>
      <c r="AI251" s="2040"/>
      <c r="AJ251" s="2565"/>
    </row>
    <row r="252" spans="1:44" ht="13.5" customHeight="1" x14ac:dyDescent="0.15">
      <c r="A252" s="913"/>
      <c r="B252" s="914"/>
      <c r="C252" s="1913" t="s">
        <v>8630</v>
      </c>
      <c r="D252" s="1913"/>
      <c r="E252" s="1913"/>
      <c r="F252" s="1913"/>
      <c r="G252" s="1913"/>
      <c r="H252" s="1913"/>
      <c r="I252" s="2066"/>
      <c r="J252" s="2066"/>
      <c r="K252" s="2066"/>
      <c r="L252" s="2066"/>
      <c r="M252" s="2066"/>
      <c r="N252" s="2066"/>
      <c r="O252" s="2066"/>
      <c r="P252" s="2066"/>
      <c r="Q252" s="2066"/>
      <c r="R252" s="2066"/>
      <c r="S252" s="2066"/>
      <c r="T252" s="2066"/>
      <c r="U252" s="2066"/>
      <c r="V252" s="2066"/>
      <c r="W252" s="2066"/>
      <c r="X252" s="2066"/>
      <c r="Y252" s="2066"/>
      <c r="Z252" s="2066"/>
      <c r="AA252" s="2066"/>
      <c r="AB252" s="2066"/>
      <c r="AC252" s="2066"/>
      <c r="AD252" s="2066"/>
      <c r="AE252" s="2066"/>
      <c r="AF252" s="2066"/>
      <c r="AG252" s="2066"/>
      <c r="AH252" s="2066"/>
      <c r="AI252" s="2066"/>
      <c r="AJ252" s="2560"/>
    </row>
    <row r="253" spans="1:44" ht="13.5" customHeight="1" x14ac:dyDescent="0.15">
      <c r="A253" s="913"/>
      <c r="B253" s="914"/>
      <c r="C253" s="2026" t="s">
        <v>8689</v>
      </c>
      <c r="D253" s="2047"/>
      <c r="E253" s="2047"/>
      <c r="F253" s="2047"/>
      <c r="G253" s="2047"/>
      <c r="H253" s="2048"/>
      <c r="I253" s="2049"/>
      <c r="J253" s="2050"/>
      <c r="K253" s="2050"/>
      <c r="L253" s="2050"/>
      <c r="M253" s="2050"/>
      <c r="N253" s="2050"/>
      <c r="O253" s="2051" t="s">
        <v>8744</v>
      </c>
      <c r="P253" s="2051"/>
      <c r="Q253" s="2051"/>
      <c r="R253" s="2051"/>
      <c r="S253" s="2051"/>
      <c r="T253" s="2051"/>
      <c r="U253" s="2051"/>
      <c r="V253" s="2051"/>
      <c r="W253" s="2051"/>
      <c r="X253" s="2051"/>
      <c r="Y253" s="2051"/>
      <c r="Z253" s="2051"/>
      <c r="AA253" s="2051"/>
      <c r="AB253" s="2051"/>
      <c r="AC253" s="2051"/>
      <c r="AD253" s="2051"/>
      <c r="AE253" s="2051"/>
      <c r="AF253" s="2051"/>
      <c r="AG253" s="2051"/>
      <c r="AH253" s="2051"/>
      <c r="AI253" s="2051"/>
      <c r="AJ253" s="2052"/>
    </row>
    <row r="254" spans="1:44" ht="13.5" customHeight="1" x14ac:dyDescent="0.15">
      <c r="A254" s="913"/>
      <c r="B254" s="914"/>
      <c r="C254" s="2026" t="s">
        <v>8691</v>
      </c>
      <c r="D254" s="2047"/>
      <c r="E254" s="2047"/>
      <c r="F254" s="2047"/>
      <c r="G254" s="2047"/>
      <c r="H254" s="2048"/>
      <c r="I254" s="2049"/>
      <c r="J254" s="2050"/>
      <c r="K254" s="2050"/>
      <c r="L254" s="2050"/>
      <c r="M254" s="2050"/>
      <c r="N254" s="2050"/>
      <c r="O254" s="2051" t="s">
        <v>8692</v>
      </c>
      <c r="P254" s="2051"/>
      <c r="Q254" s="2051"/>
      <c r="R254" s="2051"/>
      <c r="S254" s="2051"/>
      <c r="T254" s="2051"/>
      <c r="U254" s="2051"/>
      <c r="V254" s="2051"/>
      <c r="W254" s="2051"/>
      <c r="X254" s="2051"/>
      <c r="Y254" s="2051"/>
      <c r="Z254" s="2051"/>
      <c r="AA254" s="2051"/>
      <c r="AB254" s="2051"/>
      <c r="AC254" s="2051"/>
      <c r="AD254" s="2051"/>
      <c r="AE254" s="2051"/>
      <c r="AF254" s="2051"/>
      <c r="AG254" s="2051"/>
      <c r="AH254" s="2051"/>
      <c r="AI254" s="2051"/>
      <c r="AJ254" s="2052"/>
    </row>
    <row r="255" spans="1:44" ht="13.5" customHeight="1" x14ac:dyDescent="0.15">
      <c r="A255" s="913"/>
      <c r="B255" s="914"/>
      <c r="C255" s="1457" t="s">
        <v>8693</v>
      </c>
      <c r="D255" s="2033"/>
      <c r="E255" s="2033"/>
      <c r="F255" s="2033"/>
      <c r="G255" s="2033"/>
      <c r="H255" s="1458"/>
      <c r="I255" s="2053"/>
      <c r="J255" s="2054"/>
      <c r="K255" s="2054"/>
      <c r="L255" s="2054"/>
      <c r="M255" s="2054"/>
      <c r="N255" s="2054"/>
      <c r="O255" s="2051" t="s">
        <v>8694</v>
      </c>
      <c r="P255" s="2051"/>
      <c r="Q255" s="2051"/>
      <c r="R255" s="2051"/>
      <c r="S255" s="2051"/>
      <c r="T255" s="2051"/>
      <c r="U255" s="2051"/>
      <c r="V255" s="2051"/>
      <c r="W255" s="2051"/>
      <c r="X255" s="2051"/>
      <c r="Y255" s="2051"/>
      <c r="Z255" s="2051"/>
      <c r="AA255" s="2051"/>
      <c r="AB255" s="2051"/>
      <c r="AC255" s="2051"/>
      <c r="AD255" s="2051"/>
      <c r="AE255" s="2051"/>
      <c r="AF255" s="2051"/>
      <c r="AG255" s="2051"/>
      <c r="AH255" s="2051"/>
      <c r="AI255" s="2051"/>
      <c r="AJ255" s="2052"/>
    </row>
    <row r="256" spans="1:44" ht="18" customHeight="1" x14ac:dyDescent="0.15">
      <c r="A256" s="913"/>
      <c r="B256" s="914"/>
      <c r="C256" s="1860" t="s">
        <v>8632</v>
      </c>
      <c r="D256" s="1860"/>
      <c r="E256" s="1860"/>
      <c r="F256" s="1860"/>
      <c r="G256" s="1860"/>
      <c r="H256" s="1860"/>
      <c r="I256" s="1915"/>
      <c r="J256" s="1916"/>
      <c r="K256" s="1916"/>
      <c r="L256" s="1916"/>
      <c r="M256" s="1916"/>
      <c r="N256" s="1916"/>
      <c r="O256" s="1916"/>
      <c r="P256" s="1916"/>
      <c r="Q256" s="1916"/>
      <c r="R256" s="1916"/>
      <c r="S256" s="1916"/>
      <c r="T256" s="1916"/>
      <c r="U256" s="1916"/>
      <c r="V256" s="1916"/>
      <c r="W256" s="1916"/>
      <c r="X256" s="1916"/>
      <c r="Y256" s="1916"/>
      <c r="Z256" s="1916"/>
      <c r="AA256" s="1916"/>
      <c r="AB256" s="1916"/>
      <c r="AC256" s="1916"/>
      <c r="AD256" s="1916"/>
      <c r="AE256" s="1916"/>
      <c r="AF256" s="1916"/>
      <c r="AG256" s="1916"/>
      <c r="AH256" s="1916"/>
      <c r="AI256" s="1916"/>
      <c r="AJ256" s="1917"/>
      <c r="AL256" s="600" t="b">
        <v>0</v>
      </c>
      <c r="AM256" s="600" t="b">
        <v>0</v>
      </c>
      <c r="AN256" s="600" t="b">
        <v>0</v>
      </c>
      <c r="AO256" s="600" t="b">
        <v>0</v>
      </c>
      <c r="AP256" s="600" t="b">
        <v>0</v>
      </c>
      <c r="AQ256" s="600" t="b">
        <v>0</v>
      </c>
      <c r="AR256" s="600" t="b">
        <v>0</v>
      </c>
    </row>
    <row r="257" spans="1:44" ht="13.5" customHeight="1" x14ac:dyDescent="0.15">
      <c r="A257" s="913"/>
      <c r="B257" s="914"/>
      <c r="C257" s="1860" t="s">
        <v>8633</v>
      </c>
      <c r="D257" s="1860"/>
      <c r="E257" s="1860"/>
      <c r="F257" s="1860"/>
      <c r="G257" s="1860"/>
      <c r="H257" s="1860"/>
      <c r="I257" s="1909" t="s">
        <v>8634</v>
      </c>
      <c r="J257" s="1860"/>
      <c r="K257" s="1860"/>
      <c r="L257" s="1911" t="s">
        <v>7933</v>
      </c>
      <c r="M257" s="1911"/>
      <c r="N257" s="1918"/>
      <c r="O257" s="1909" t="s">
        <v>8746</v>
      </c>
      <c r="P257" s="1884"/>
      <c r="Q257" s="1910" t="s">
        <v>7933</v>
      </c>
      <c r="R257" s="1911"/>
      <c r="S257" s="1911"/>
      <c r="T257" s="1860" t="s">
        <v>8636</v>
      </c>
      <c r="U257" s="1860"/>
      <c r="V257" s="1860"/>
      <c r="W257" s="1911" t="s">
        <v>7933</v>
      </c>
      <c r="X257" s="1911"/>
      <c r="Y257" s="1918"/>
      <c r="Z257" s="1909" t="s">
        <v>8637</v>
      </c>
      <c r="AA257" s="1884"/>
      <c r="AB257" s="1910" t="s">
        <v>7933</v>
      </c>
      <c r="AC257" s="1911"/>
      <c r="AD257" s="1911"/>
      <c r="AE257" s="1860" t="s">
        <v>196</v>
      </c>
      <c r="AF257" s="1860"/>
      <c r="AG257" s="1860"/>
      <c r="AH257" s="1860"/>
      <c r="AI257" s="1860"/>
      <c r="AJ257" s="1912"/>
      <c r="AL257" s="601"/>
      <c r="AM257" s="601"/>
      <c r="AN257" s="601"/>
      <c r="AO257" s="601"/>
      <c r="AP257" s="601"/>
      <c r="AQ257" s="601"/>
      <c r="AR257" s="601"/>
    </row>
    <row r="258" spans="1:44" ht="13.5" customHeight="1" x14ac:dyDescent="0.15">
      <c r="A258" s="913"/>
      <c r="B258" s="914"/>
      <c r="C258" s="1860"/>
      <c r="D258" s="1860"/>
      <c r="E258" s="1860"/>
      <c r="F258" s="1860"/>
      <c r="G258" s="1860"/>
      <c r="H258" s="1860"/>
      <c r="I258" s="1909" t="s">
        <v>8638</v>
      </c>
      <c r="J258" s="1860"/>
      <c r="K258" s="1860"/>
      <c r="L258" s="1911" t="s">
        <v>7933</v>
      </c>
      <c r="M258" s="1911"/>
      <c r="N258" s="1918"/>
      <c r="O258" s="1909" t="s">
        <v>9179</v>
      </c>
      <c r="P258" s="1884"/>
      <c r="Q258" s="1910" t="s">
        <v>7933</v>
      </c>
      <c r="R258" s="1911"/>
      <c r="S258" s="1911"/>
      <c r="T258" s="1860" t="s">
        <v>8639</v>
      </c>
      <c r="U258" s="1860"/>
      <c r="V258" s="1860"/>
      <c r="W258" s="1911" t="s">
        <v>7933</v>
      </c>
      <c r="X258" s="1911"/>
      <c r="Y258" s="1918"/>
      <c r="Z258" s="1909" t="s">
        <v>8745</v>
      </c>
      <c r="AA258" s="1884"/>
      <c r="AB258" s="1910" t="s">
        <v>7933</v>
      </c>
      <c r="AC258" s="1911"/>
      <c r="AD258" s="1911"/>
      <c r="AE258" s="1919"/>
      <c r="AF258" s="1920"/>
      <c r="AG258" s="1920"/>
      <c r="AH258" s="1920"/>
      <c r="AI258" s="1920"/>
      <c r="AJ258" s="1921"/>
      <c r="AL258" s="601"/>
      <c r="AM258" s="601"/>
      <c r="AN258" s="601"/>
      <c r="AO258" s="601"/>
      <c r="AP258" s="601"/>
      <c r="AQ258" s="601"/>
      <c r="AR258" s="601"/>
    </row>
    <row r="259" spans="1:44" ht="18" customHeight="1" x14ac:dyDescent="0.15">
      <c r="A259" s="913"/>
      <c r="B259" s="914"/>
      <c r="C259" s="1884" t="s">
        <v>8641</v>
      </c>
      <c r="D259" s="1981"/>
      <c r="E259" s="1981"/>
      <c r="F259" s="1981"/>
      <c r="G259" s="1981"/>
      <c r="H259" s="1909"/>
      <c r="I259" s="1981" t="s">
        <v>8747</v>
      </c>
      <c r="J259" s="1981"/>
      <c r="K259" s="1981"/>
      <c r="L259" s="1981"/>
      <c r="M259" s="1909"/>
      <c r="N259" s="2860"/>
      <c r="O259" s="2861"/>
      <c r="P259" s="2861"/>
      <c r="Q259" s="2861"/>
      <c r="R259" s="2861"/>
      <c r="S259" s="2861"/>
      <c r="T259" s="2861"/>
      <c r="U259" s="2861"/>
      <c r="V259" s="2861"/>
      <c r="W259" s="2861"/>
      <c r="X259" s="2861"/>
      <c r="Y259" s="2861"/>
      <c r="Z259" s="2861"/>
      <c r="AA259" s="2861"/>
      <c r="AB259" s="2861"/>
      <c r="AC259" s="2861"/>
      <c r="AD259" s="2861"/>
      <c r="AE259" s="2861"/>
      <c r="AF259" s="2861"/>
      <c r="AG259" s="2861"/>
      <c r="AH259" s="2861"/>
      <c r="AI259" s="2861"/>
      <c r="AJ259" s="2862"/>
      <c r="AL259" s="600" t="b">
        <v>0</v>
      </c>
      <c r="AM259" s="600" t="b">
        <v>0</v>
      </c>
      <c r="AN259" s="600" t="b">
        <v>0</v>
      </c>
      <c r="AO259" s="600" t="b">
        <v>0</v>
      </c>
      <c r="AP259" s="600" t="b">
        <v>0</v>
      </c>
      <c r="AQ259" s="601"/>
      <c r="AR259" s="601"/>
    </row>
    <row r="260" spans="1:44" ht="18" customHeight="1" thickBot="1" x14ac:dyDescent="0.2">
      <c r="A260" s="915"/>
      <c r="B260" s="916"/>
      <c r="C260" s="2889"/>
      <c r="D260" s="2890"/>
      <c r="E260" s="2890"/>
      <c r="F260" s="2890"/>
      <c r="G260" s="2890"/>
      <c r="H260" s="2891"/>
      <c r="I260" s="2892" t="s">
        <v>8748</v>
      </c>
      <c r="J260" s="2892"/>
      <c r="K260" s="2892"/>
      <c r="L260" s="2892"/>
      <c r="M260" s="2892"/>
      <c r="N260" s="2893"/>
      <c r="O260" s="2893"/>
      <c r="P260" s="2893"/>
      <c r="Q260" s="2893"/>
      <c r="R260" s="2893"/>
      <c r="S260" s="2893"/>
      <c r="T260" s="2893"/>
      <c r="U260" s="2893"/>
      <c r="V260" s="2893"/>
      <c r="W260" s="2020" t="s">
        <v>8749</v>
      </c>
      <c r="X260" s="2020"/>
      <c r="Y260" s="2020"/>
      <c r="Z260" s="2020"/>
      <c r="AA260" s="2020"/>
      <c r="AB260" s="2893"/>
      <c r="AC260" s="2893"/>
      <c r="AD260" s="2893"/>
      <c r="AE260" s="2893"/>
      <c r="AF260" s="2893"/>
      <c r="AG260" s="2893"/>
      <c r="AH260" s="2893"/>
      <c r="AI260" s="2893"/>
      <c r="AJ260" s="2894"/>
      <c r="AL260" s="600" t="b">
        <v>0</v>
      </c>
      <c r="AM260" s="600" t="b">
        <v>0</v>
      </c>
      <c r="AN260" s="600" t="b">
        <v>0</v>
      </c>
      <c r="AO260" s="601"/>
      <c r="AP260" s="601"/>
      <c r="AQ260" s="601"/>
      <c r="AR260" s="601"/>
    </row>
    <row r="261" spans="1:44" ht="13.5" customHeight="1" x14ac:dyDescent="0.4">
      <c r="A261" s="580" t="s">
        <v>9164</v>
      </c>
      <c r="B261" s="581"/>
      <c r="C261" s="581"/>
      <c r="D261" s="581"/>
      <c r="E261" s="581"/>
      <c r="F261" s="581"/>
      <c r="G261" s="581"/>
      <c r="H261" s="581"/>
      <c r="I261" s="581"/>
      <c r="J261" s="581"/>
      <c r="K261" s="581"/>
      <c r="L261" s="581"/>
      <c r="M261" s="581"/>
      <c r="N261" s="581"/>
      <c r="O261" s="581"/>
      <c r="P261" s="581"/>
      <c r="Q261" s="581"/>
      <c r="R261" s="581"/>
      <c r="S261" s="581"/>
      <c r="T261" s="581"/>
      <c r="U261" s="581"/>
      <c r="V261" s="581"/>
      <c r="W261" s="581"/>
      <c r="X261" s="581"/>
      <c r="Y261" s="581"/>
      <c r="Z261" s="581"/>
      <c r="AA261" s="581"/>
      <c r="AB261" s="581"/>
      <c r="AC261" s="581"/>
      <c r="AD261" s="581"/>
      <c r="AE261" s="581"/>
      <c r="AF261" s="581"/>
      <c r="AG261" s="581"/>
      <c r="AH261" s="581"/>
      <c r="AI261" s="581"/>
      <c r="AJ261" s="581"/>
    </row>
    <row r="262" spans="1:44" ht="13.5" customHeight="1" x14ac:dyDescent="0.15">
      <c r="A262" s="581"/>
      <c r="B262" s="581"/>
      <c r="C262" s="581"/>
      <c r="D262" s="672"/>
      <c r="E262" s="581"/>
      <c r="F262" s="581"/>
      <c r="G262" s="581"/>
      <c r="H262" s="581"/>
      <c r="I262" s="581"/>
      <c r="J262" s="581"/>
      <c r="K262" s="581"/>
      <c r="L262" s="581"/>
      <c r="M262" s="581"/>
      <c r="N262" s="581"/>
      <c r="O262" s="581"/>
      <c r="P262" s="581"/>
      <c r="Q262" s="581"/>
      <c r="R262" s="581"/>
      <c r="S262" s="581"/>
      <c r="T262" s="581"/>
      <c r="U262" s="581"/>
      <c r="V262" s="581"/>
      <c r="W262" s="581"/>
      <c r="X262" s="581"/>
      <c r="Y262" s="581"/>
      <c r="Z262" s="581"/>
      <c r="AA262" s="928"/>
      <c r="AB262" s="928"/>
      <c r="AC262" s="928"/>
      <c r="AD262" s="928"/>
      <c r="AE262" s="929"/>
      <c r="AF262" s="929"/>
      <c r="AG262" s="929"/>
      <c r="AH262" s="929"/>
      <c r="AI262" s="929"/>
      <c r="AJ262" s="929"/>
    </row>
    <row r="263" spans="1:44" ht="13.5" customHeight="1" thickBot="1" x14ac:dyDescent="0.45">
      <c r="A263" s="581"/>
      <c r="B263" s="581"/>
      <c r="C263" s="581"/>
      <c r="D263" s="673"/>
      <c r="E263" s="581"/>
      <c r="F263" s="581"/>
      <c r="G263" s="581"/>
      <c r="H263" s="581"/>
      <c r="I263" s="581"/>
      <c r="J263" s="581"/>
      <c r="K263" s="581"/>
      <c r="L263" s="581"/>
      <c r="M263" s="581"/>
      <c r="N263" s="581"/>
      <c r="O263" s="581"/>
      <c r="P263" s="581"/>
      <c r="Q263" s="581"/>
      <c r="R263" s="581"/>
      <c r="S263" s="581"/>
      <c r="T263" s="581"/>
      <c r="U263" s="581"/>
      <c r="V263" s="581"/>
      <c r="W263" s="581"/>
      <c r="X263" s="581"/>
      <c r="Y263" s="2709"/>
      <c r="Z263" s="2709"/>
      <c r="AA263" s="2709"/>
      <c r="AB263" s="2710" t="s">
        <v>9005</v>
      </c>
      <c r="AC263" s="2710"/>
      <c r="AD263" s="2710"/>
      <c r="AE263" s="2711"/>
      <c r="AF263" s="2711"/>
      <c r="AG263" s="2711"/>
      <c r="AH263" s="2712" t="s">
        <v>9006</v>
      </c>
      <c r="AI263" s="2713"/>
      <c r="AJ263" s="2714"/>
    </row>
    <row r="264" spans="1:44" ht="13.5" customHeight="1" x14ac:dyDescent="0.4">
      <c r="A264" s="2910" t="s">
        <v>9150</v>
      </c>
      <c r="B264" s="2911"/>
      <c r="C264" s="2911"/>
      <c r="D264" s="2911"/>
      <c r="E264" s="2911"/>
      <c r="F264" s="2911"/>
      <c r="G264" s="2911"/>
      <c r="H264" s="2912"/>
      <c r="I264" s="2913"/>
      <c r="J264" s="2914"/>
      <c r="K264" s="2914"/>
      <c r="L264" s="2914"/>
      <c r="M264" s="2914"/>
      <c r="N264" s="2914"/>
      <c r="O264" s="2914"/>
      <c r="P264" s="2914"/>
      <c r="Q264" s="2914"/>
      <c r="R264" s="2914"/>
      <c r="S264" s="2914"/>
      <c r="T264" s="2914"/>
      <c r="U264" s="2914"/>
      <c r="V264" s="2914"/>
      <c r="W264" s="2914"/>
      <c r="X264" s="2914"/>
      <c r="Y264" s="2914"/>
      <c r="Z264" s="2914"/>
      <c r="AA264" s="2914"/>
      <c r="AB264" s="2914"/>
      <c r="AC264" s="2914"/>
      <c r="AD264" s="2915"/>
      <c r="AE264" s="2689" t="s">
        <v>8696</v>
      </c>
      <c r="AF264" s="2689"/>
      <c r="AG264" s="2689"/>
      <c r="AH264" s="2689"/>
      <c r="AI264" s="2690">
        <v>0</v>
      </c>
      <c r="AJ264" s="2691"/>
    </row>
    <row r="265" spans="1:44" ht="13.5" customHeight="1" x14ac:dyDescent="0.4">
      <c r="A265" s="2903" t="s">
        <v>8774</v>
      </c>
      <c r="B265" s="2904"/>
      <c r="C265" s="2567" t="s">
        <v>8621</v>
      </c>
      <c r="D265" s="2568"/>
      <c r="E265" s="2568"/>
      <c r="F265" s="2568"/>
      <c r="G265" s="2568"/>
      <c r="H265" s="2569"/>
      <c r="I265" s="2907" t="s">
        <v>8894</v>
      </c>
      <c r="J265" s="2908"/>
      <c r="K265" s="2908"/>
      <c r="L265" s="2909"/>
      <c r="M265" s="2901" t="s">
        <v>8685</v>
      </c>
      <c r="N265" s="2819"/>
      <c r="O265" s="2819"/>
      <c r="P265" s="2820"/>
      <c r="Q265" s="2901" t="s">
        <v>8688</v>
      </c>
      <c r="R265" s="2819"/>
      <c r="S265" s="2819"/>
      <c r="T265" s="2819"/>
      <c r="U265" s="2570" t="s">
        <v>8904</v>
      </c>
      <c r="V265" s="2571"/>
      <c r="W265" s="2571"/>
      <c r="X265" s="2571"/>
      <c r="Y265" s="2571"/>
      <c r="Z265" s="2571"/>
      <c r="AA265" s="2571"/>
      <c r="AB265" s="2571"/>
      <c r="AC265" s="2571"/>
      <c r="AD265" s="2571"/>
      <c r="AE265" s="2571"/>
      <c r="AF265" s="2571"/>
      <c r="AG265" s="2901" t="s">
        <v>8907</v>
      </c>
      <c r="AH265" s="2819"/>
      <c r="AI265" s="2819"/>
      <c r="AJ265" s="2902"/>
    </row>
    <row r="266" spans="1:44" ht="13.5" customHeight="1" x14ac:dyDescent="0.4">
      <c r="A266" s="2905"/>
      <c r="B266" s="2906"/>
      <c r="C266" s="2567"/>
      <c r="D266" s="2568"/>
      <c r="E266" s="2568"/>
      <c r="F266" s="2568"/>
      <c r="G266" s="2568"/>
      <c r="H266" s="2569"/>
      <c r="I266" s="2589"/>
      <c r="J266" s="2590"/>
      <c r="K266" s="2590"/>
      <c r="L266" s="2591"/>
      <c r="M266" s="2570"/>
      <c r="N266" s="2571"/>
      <c r="O266" s="2571"/>
      <c r="P266" s="2572"/>
      <c r="Q266" s="2570"/>
      <c r="R266" s="2571"/>
      <c r="S266" s="2571"/>
      <c r="T266" s="2571"/>
      <c r="U266" s="1864" t="s">
        <v>8896</v>
      </c>
      <c r="V266" s="1864"/>
      <c r="W266" s="1864"/>
      <c r="X266" s="1864"/>
      <c r="Y266" s="1864" t="s">
        <v>9180</v>
      </c>
      <c r="Z266" s="1864"/>
      <c r="AA266" s="1864"/>
      <c r="AB266" s="1864"/>
      <c r="AC266" s="1864" t="s">
        <v>8741</v>
      </c>
      <c r="AD266" s="1864"/>
      <c r="AE266" s="1864"/>
      <c r="AF266" s="2026"/>
      <c r="AG266" s="2570"/>
      <c r="AH266" s="2571"/>
      <c r="AI266" s="2571"/>
      <c r="AJ266" s="2586"/>
    </row>
    <row r="267" spans="1:44" ht="13.5" customHeight="1" x14ac:dyDescent="0.4">
      <c r="A267" s="2905"/>
      <c r="B267" s="2906"/>
      <c r="C267" s="1927"/>
      <c r="D267" s="1928"/>
      <c r="E267" s="1928"/>
      <c r="F267" s="1928"/>
      <c r="G267" s="1928"/>
      <c r="H267" s="1929"/>
      <c r="I267" s="1864" t="s">
        <v>8624</v>
      </c>
      <c r="J267" s="1864"/>
      <c r="K267" s="1864" t="s">
        <v>9153</v>
      </c>
      <c r="L267" s="1864"/>
      <c r="M267" s="1864" t="s">
        <v>8624</v>
      </c>
      <c r="N267" s="1864"/>
      <c r="O267" s="1864" t="s">
        <v>9153</v>
      </c>
      <c r="P267" s="1864"/>
      <c r="Q267" s="1864" t="s">
        <v>8624</v>
      </c>
      <c r="R267" s="1864"/>
      <c r="S267" s="1864" t="s">
        <v>9153</v>
      </c>
      <c r="T267" s="1864"/>
      <c r="U267" s="1864" t="s">
        <v>8624</v>
      </c>
      <c r="V267" s="1864"/>
      <c r="W267" s="1864" t="s">
        <v>9170</v>
      </c>
      <c r="X267" s="1864"/>
      <c r="Y267" s="1864" t="s">
        <v>8624</v>
      </c>
      <c r="Z267" s="1864"/>
      <c r="AA267" s="1864" t="s">
        <v>9170</v>
      </c>
      <c r="AB267" s="1864"/>
      <c r="AC267" s="1864" t="s">
        <v>8624</v>
      </c>
      <c r="AD267" s="1864"/>
      <c r="AE267" s="1864" t="s">
        <v>9153</v>
      </c>
      <c r="AF267" s="2026"/>
      <c r="AG267" s="1864" t="s">
        <v>8624</v>
      </c>
      <c r="AH267" s="1864"/>
      <c r="AI267" s="1864" t="s">
        <v>9170</v>
      </c>
      <c r="AJ267" s="2566"/>
    </row>
    <row r="268" spans="1:44" ht="13.5" customHeight="1" x14ac:dyDescent="0.4">
      <c r="A268" s="2905"/>
      <c r="B268" s="2906"/>
      <c r="C268" s="1864" t="s">
        <v>8626</v>
      </c>
      <c r="D268" s="1864"/>
      <c r="E268" s="1864"/>
      <c r="F268" s="1864" t="s">
        <v>8627</v>
      </c>
      <c r="G268" s="1864"/>
      <c r="H268" s="1864"/>
      <c r="I268" s="2040"/>
      <c r="J268" s="2040"/>
      <c r="K268" s="2040"/>
      <c r="L268" s="2040"/>
      <c r="M268" s="2040"/>
      <c r="N268" s="2040"/>
      <c r="O268" s="2040"/>
      <c r="P268" s="2040"/>
      <c r="Q268" s="2040"/>
      <c r="R268" s="2040"/>
      <c r="S268" s="2040"/>
      <c r="T268" s="2040"/>
      <c r="U268" s="2040"/>
      <c r="V268" s="2040"/>
      <c r="W268" s="2040"/>
      <c r="X268" s="2040"/>
      <c r="Y268" s="2040"/>
      <c r="Z268" s="2040"/>
      <c r="AA268" s="2040"/>
      <c r="AB268" s="2040"/>
      <c r="AC268" s="2040"/>
      <c r="AD268" s="2040"/>
      <c r="AE268" s="2040"/>
      <c r="AF268" s="1939"/>
      <c r="AG268" s="2040"/>
      <c r="AH268" s="2040"/>
      <c r="AI268" s="2040"/>
      <c r="AJ268" s="2565"/>
    </row>
    <row r="269" spans="1:44" ht="13.5" customHeight="1" x14ac:dyDescent="0.4">
      <c r="A269" s="2905"/>
      <c r="B269" s="2906"/>
      <c r="C269" s="1864"/>
      <c r="D269" s="1864"/>
      <c r="E269" s="1864"/>
      <c r="F269" s="1864" t="s">
        <v>8628</v>
      </c>
      <c r="G269" s="1864"/>
      <c r="H269" s="1864"/>
      <c r="I269" s="2040"/>
      <c r="J269" s="2040"/>
      <c r="K269" s="2040"/>
      <c r="L269" s="2040"/>
      <c r="M269" s="2040"/>
      <c r="N269" s="2040"/>
      <c r="O269" s="2040"/>
      <c r="P269" s="2040"/>
      <c r="Q269" s="2040"/>
      <c r="R269" s="2040"/>
      <c r="S269" s="2040"/>
      <c r="T269" s="2040"/>
      <c r="U269" s="2040"/>
      <c r="V269" s="2040"/>
      <c r="W269" s="2040"/>
      <c r="X269" s="2040"/>
      <c r="Y269" s="2040"/>
      <c r="Z269" s="2040"/>
      <c r="AA269" s="2040"/>
      <c r="AB269" s="2040"/>
      <c r="AC269" s="2040"/>
      <c r="AD269" s="2040"/>
      <c r="AE269" s="2040"/>
      <c r="AF269" s="1939"/>
      <c r="AG269" s="2040"/>
      <c r="AH269" s="2040"/>
      <c r="AI269" s="2040"/>
      <c r="AJ269" s="2565"/>
    </row>
    <row r="270" spans="1:44" ht="13.5" customHeight="1" x14ac:dyDescent="0.4">
      <c r="A270" s="2905"/>
      <c r="B270" s="2906"/>
      <c r="C270" s="1864" t="s">
        <v>8629</v>
      </c>
      <c r="D270" s="1864"/>
      <c r="E270" s="1864"/>
      <c r="F270" s="1864"/>
      <c r="G270" s="1864"/>
      <c r="H270" s="1864"/>
      <c r="I270" s="2040"/>
      <c r="J270" s="2040"/>
      <c r="K270" s="2040"/>
      <c r="L270" s="2040"/>
      <c r="M270" s="2040"/>
      <c r="N270" s="2040"/>
      <c r="O270" s="2040"/>
      <c r="P270" s="2040"/>
      <c r="Q270" s="2040"/>
      <c r="R270" s="2040"/>
      <c r="S270" s="2040"/>
      <c r="T270" s="2040"/>
      <c r="U270" s="2040"/>
      <c r="V270" s="2040"/>
      <c r="W270" s="2040"/>
      <c r="X270" s="2040"/>
      <c r="Y270" s="2040"/>
      <c r="Z270" s="2040"/>
      <c r="AA270" s="2040"/>
      <c r="AB270" s="2040"/>
      <c r="AC270" s="2040"/>
      <c r="AD270" s="2040"/>
      <c r="AE270" s="2040"/>
      <c r="AF270" s="1939"/>
      <c r="AG270" s="2040"/>
      <c r="AH270" s="2040"/>
      <c r="AI270" s="2040"/>
      <c r="AJ270" s="2565"/>
    </row>
    <row r="271" spans="1:44" ht="13.5" customHeight="1" x14ac:dyDescent="0.4">
      <c r="A271" s="2905"/>
      <c r="B271" s="2906"/>
      <c r="C271" s="1913" t="s">
        <v>8630</v>
      </c>
      <c r="D271" s="1913"/>
      <c r="E271" s="1913"/>
      <c r="F271" s="1913"/>
      <c r="G271" s="1913"/>
      <c r="H271" s="1913"/>
      <c r="I271" s="2066"/>
      <c r="J271" s="2066"/>
      <c r="K271" s="2066"/>
      <c r="L271" s="2066"/>
      <c r="M271" s="2066"/>
      <c r="N271" s="2066"/>
      <c r="O271" s="2066"/>
      <c r="P271" s="2066"/>
      <c r="Q271" s="2066"/>
      <c r="R271" s="2066"/>
      <c r="S271" s="2066"/>
      <c r="T271" s="2066"/>
      <c r="U271" s="2066"/>
      <c r="V271" s="2066"/>
      <c r="W271" s="2066"/>
      <c r="X271" s="2066"/>
      <c r="Y271" s="2066"/>
      <c r="Z271" s="2066"/>
      <c r="AA271" s="2066"/>
      <c r="AB271" s="2066"/>
      <c r="AC271" s="2066"/>
      <c r="AD271" s="2066"/>
      <c r="AE271" s="2066"/>
      <c r="AF271" s="2053"/>
      <c r="AG271" s="2066"/>
      <c r="AH271" s="2066"/>
      <c r="AI271" s="2066"/>
      <c r="AJ271" s="2560"/>
    </row>
    <row r="272" spans="1:44" ht="13.5" customHeight="1" x14ac:dyDescent="0.4">
      <c r="A272" s="2905"/>
      <c r="B272" s="2906"/>
      <c r="C272" s="1924" t="s">
        <v>8621</v>
      </c>
      <c r="D272" s="1925"/>
      <c r="E272" s="1925"/>
      <c r="F272" s="1925"/>
      <c r="G272" s="1925"/>
      <c r="H272" s="1926"/>
      <c r="I272" s="2026" t="s">
        <v>9113</v>
      </c>
      <c r="J272" s="2047"/>
      <c r="K272" s="2047"/>
      <c r="L272" s="2047"/>
      <c r="M272" s="2047"/>
      <c r="N272" s="2047"/>
      <c r="O272" s="2047"/>
      <c r="P272" s="2047"/>
      <c r="Q272" s="2047"/>
      <c r="R272" s="2047"/>
      <c r="S272" s="2047"/>
      <c r="T272" s="2048"/>
      <c r="U272" s="2361" t="s">
        <v>8687</v>
      </c>
      <c r="V272" s="2362"/>
      <c r="W272" s="2362"/>
      <c r="X272" s="2362"/>
      <c r="Y272" s="2362"/>
      <c r="Z272" s="2362"/>
      <c r="AA272" s="2362"/>
      <c r="AB272" s="2362"/>
      <c r="AC272" s="2362"/>
      <c r="AD272" s="2362"/>
      <c r="AE272" s="2362"/>
      <c r="AF272" s="2362"/>
      <c r="AG272" s="2361" t="s">
        <v>9114</v>
      </c>
      <c r="AH272" s="2362"/>
      <c r="AI272" s="2362"/>
      <c r="AJ272" s="2585"/>
    </row>
    <row r="273" spans="1:36" ht="13.5" customHeight="1" x14ac:dyDescent="0.4">
      <c r="A273" s="2905"/>
      <c r="B273" s="2906"/>
      <c r="C273" s="2567"/>
      <c r="D273" s="2568"/>
      <c r="E273" s="2568"/>
      <c r="F273" s="2568"/>
      <c r="G273" s="2568"/>
      <c r="H273" s="2569"/>
      <c r="I273" s="2026" t="s">
        <v>8896</v>
      </c>
      <c r="J273" s="2047"/>
      <c r="K273" s="2047"/>
      <c r="L273" s="2048"/>
      <c r="M273" s="2026" t="s">
        <v>9115</v>
      </c>
      <c r="N273" s="2047"/>
      <c r="O273" s="2047"/>
      <c r="P273" s="2048"/>
      <c r="Q273" s="2026" t="s">
        <v>9116</v>
      </c>
      <c r="R273" s="2047"/>
      <c r="S273" s="2047"/>
      <c r="T273" s="2048"/>
      <c r="U273" s="1864" t="s">
        <v>8896</v>
      </c>
      <c r="V273" s="1864"/>
      <c r="W273" s="1864"/>
      <c r="X273" s="1864"/>
      <c r="Y273" s="2865" t="s">
        <v>9111</v>
      </c>
      <c r="Z273" s="2866"/>
      <c r="AA273" s="2866"/>
      <c r="AB273" s="2867"/>
      <c r="AC273" s="2026" t="s">
        <v>9112</v>
      </c>
      <c r="AD273" s="2047"/>
      <c r="AE273" s="2047"/>
      <c r="AF273" s="2047"/>
      <c r="AG273" s="2570"/>
      <c r="AH273" s="2571"/>
      <c r="AI273" s="2571"/>
      <c r="AJ273" s="2586"/>
    </row>
    <row r="274" spans="1:36" ht="13.5" customHeight="1" x14ac:dyDescent="0.4">
      <c r="A274" s="2905"/>
      <c r="B274" s="2906"/>
      <c r="C274" s="1927"/>
      <c r="D274" s="1928"/>
      <c r="E274" s="1928"/>
      <c r="F274" s="1928"/>
      <c r="G274" s="1928"/>
      <c r="H274" s="1929"/>
      <c r="I274" s="1864" t="s">
        <v>8624</v>
      </c>
      <c r="J274" s="1864"/>
      <c r="K274" s="1864" t="s">
        <v>9153</v>
      </c>
      <c r="L274" s="1864"/>
      <c r="M274" s="1864" t="s">
        <v>8624</v>
      </c>
      <c r="N274" s="1864"/>
      <c r="O274" s="1864" t="s">
        <v>9153</v>
      </c>
      <c r="P274" s="1864"/>
      <c r="Q274" s="1864" t="s">
        <v>8624</v>
      </c>
      <c r="R274" s="1864"/>
      <c r="S274" s="1864" t="s">
        <v>9153</v>
      </c>
      <c r="T274" s="1864"/>
      <c r="U274" s="1864" t="s">
        <v>8624</v>
      </c>
      <c r="V274" s="1864"/>
      <c r="W274" s="1864" t="s">
        <v>9170</v>
      </c>
      <c r="X274" s="1864"/>
      <c r="Y274" s="1864" t="s">
        <v>8624</v>
      </c>
      <c r="Z274" s="1864"/>
      <c r="AA274" s="1864" t="s">
        <v>9170</v>
      </c>
      <c r="AB274" s="1864"/>
      <c r="AC274" s="1864" t="s">
        <v>8624</v>
      </c>
      <c r="AD274" s="1864"/>
      <c r="AE274" s="1864" t="s">
        <v>9170</v>
      </c>
      <c r="AF274" s="2026"/>
      <c r="AG274" s="1864" t="s">
        <v>8624</v>
      </c>
      <c r="AH274" s="1864"/>
      <c r="AI274" s="1864" t="s">
        <v>9153</v>
      </c>
      <c r="AJ274" s="2566"/>
    </row>
    <row r="275" spans="1:36" ht="13.5" customHeight="1" x14ac:dyDescent="0.4">
      <c r="A275" s="2905"/>
      <c r="B275" s="2906"/>
      <c r="C275" s="1864" t="s">
        <v>8626</v>
      </c>
      <c r="D275" s="1864"/>
      <c r="E275" s="1864"/>
      <c r="F275" s="1864" t="s">
        <v>8627</v>
      </c>
      <c r="G275" s="1864"/>
      <c r="H275" s="1864"/>
      <c r="I275" s="2040"/>
      <c r="J275" s="2040"/>
      <c r="K275" s="2040"/>
      <c r="L275" s="2040"/>
      <c r="M275" s="2040"/>
      <c r="N275" s="2040"/>
      <c r="O275" s="2040"/>
      <c r="P275" s="2040"/>
      <c r="Q275" s="2040"/>
      <c r="R275" s="2040"/>
      <c r="S275" s="2040"/>
      <c r="T275" s="2040"/>
      <c r="U275" s="2040"/>
      <c r="V275" s="2040"/>
      <c r="W275" s="2040"/>
      <c r="X275" s="2040"/>
      <c r="Y275" s="2040"/>
      <c r="Z275" s="2040"/>
      <c r="AA275" s="2040"/>
      <c r="AB275" s="2040"/>
      <c r="AC275" s="2040"/>
      <c r="AD275" s="2040"/>
      <c r="AE275" s="2040"/>
      <c r="AF275" s="1939"/>
      <c r="AG275" s="2040"/>
      <c r="AH275" s="2040"/>
      <c r="AI275" s="2040"/>
      <c r="AJ275" s="2565"/>
    </row>
    <row r="276" spans="1:36" ht="13.5" customHeight="1" x14ac:dyDescent="0.4">
      <c r="A276" s="2905"/>
      <c r="B276" s="2906"/>
      <c r="C276" s="1864"/>
      <c r="D276" s="1864"/>
      <c r="E276" s="1864"/>
      <c r="F276" s="1864" t="s">
        <v>8628</v>
      </c>
      <c r="G276" s="1864"/>
      <c r="H276" s="1864"/>
      <c r="I276" s="2040"/>
      <c r="J276" s="2040"/>
      <c r="K276" s="2040"/>
      <c r="L276" s="2040"/>
      <c r="M276" s="2040"/>
      <c r="N276" s="2040"/>
      <c r="O276" s="2040"/>
      <c r="P276" s="2040"/>
      <c r="Q276" s="2040"/>
      <c r="R276" s="2040"/>
      <c r="S276" s="2040"/>
      <c r="T276" s="2040"/>
      <c r="U276" s="2040"/>
      <c r="V276" s="2040"/>
      <c r="W276" s="2040"/>
      <c r="X276" s="2040"/>
      <c r="Y276" s="2040"/>
      <c r="Z276" s="2040"/>
      <c r="AA276" s="2040"/>
      <c r="AB276" s="2040"/>
      <c r="AC276" s="2040"/>
      <c r="AD276" s="2040"/>
      <c r="AE276" s="2040"/>
      <c r="AF276" s="1939"/>
      <c r="AG276" s="2040"/>
      <c r="AH276" s="2040"/>
      <c r="AI276" s="2040"/>
      <c r="AJ276" s="2565"/>
    </row>
    <row r="277" spans="1:36" ht="13.5" customHeight="1" x14ac:dyDescent="0.4">
      <c r="A277" s="2905"/>
      <c r="B277" s="2906"/>
      <c r="C277" s="1864" t="s">
        <v>8629</v>
      </c>
      <c r="D277" s="1864"/>
      <c r="E277" s="1864"/>
      <c r="F277" s="1864"/>
      <c r="G277" s="1864"/>
      <c r="H277" s="1864"/>
      <c r="I277" s="2040"/>
      <c r="J277" s="2040"/>
      <c r="K277" s="2040"/>
      <c r="L277" s="2040"/>
      <c r="M277" s="2040"/>
      <c r="N277" s="2040"/>
      <c r="O277" s="2040"/>
      <c r="P277" s="2040"/>
      <c r="Q277" s="2040"/>
      <c r="R277" s="2040"/>
      <c r="S277" s="2040"/>
      <c r="T277" s="2040"/>
      <c r="U277" s="2040"/>
      <c r="V277" s="2040"/>
      <c r="W277" s="2040"/>
      <c r="X277" s="2040"/>
      <c r="Y277" s="2040"/>
      <c r="Z277" s="2040"/>
      <c r="AA277" s="2040"/>
      <c r="AB277" s="2040"/>
      <c r="AC277" s="2040"/>
      <c r="AD277" s="2040"/>
      <c r="AE277" s="2040"/>
      <c r="AF277" s="1939"/>
      <c r="AG277" s="2040"/>
      <c r="AH277" s="2040"/>
      <c r="AI277" s="2040"/>
      <c r="AJ277" s="2565"/>
    </row>
    <row r="278" spans="1:36" ht="13.5" customHeight="1" x14ac:dyDescent="0.4">
      <c r="A278" s="2905"/>
      <c r="B278" s="2906"/>
      <c r="C278" s="1913" t="s">
        <v>8630</v>
      </c>
      <c r="D278" s="1913"/>
      <c r="E278" s="1913"/>
      <c r="F278" s="1913"/>
      <c r="G278" s="1913"/>
      <c r="H278" s="1913"/>
      <c r="I278" s="2066"/>
      <c r="J278" s="2066"/>
      <c r="K278" s="2066"/>
      <c r="L278" s="2066"/>
      <c r="M278" s="2066"/>
      <c r="N278" s="2066"/>
      <c r="O278" s="2066"/>
      <c r="P278" s="2066"/>
      <c r="Q278" s="2066"/>
      <c r="R278" s="2066"/>
      <c r="S278" s="2066"/>
      <c r="T278" s="2066"/>
      <c r="U278" s="2066"/>
      <c r="V278" s="2066"/>
      <c r="W278" s="2066"/>
      <c r="X278" s="2066"/>
      <c r="Y278" s="2066"/>
      <c r="Z278" s="2066"/>
      <c r="AA278" s="2066"/>
      <c r="AB278" s="2066"/>
      <c r="AC278" s="2066"/>
      <c r="AD278" s="2066"/>
      <c r="AE278" s="2066"/>
      <c r="AF278" s="2053"/>
      <c r="AG278" s="2066"/>
      <c r="AH278" s="2066"/>
      <c r="AI278" s="2066"/>
      <c r="AJ278" s="2560"/>
    </row>
    <row r="279" spans="1:36" ht="13.5" customHeight="1" x14ac:dyDescent="0.4">
      <c r="A279" s="2905"/>
      <c r="B279" s="2906"/>
      <c r="C279" s="1924" t="s">
        <v>8621</v>
      </c>
      <c r="D279" s="1925"/>
      <c r="E279" s="1925"/>
      <c r="F279" s="1925"/>
      <c r="G279" s="1925"/>
      <c r="H279" s="1926"/>
      <c r="I279" s="2026" t="s">
        <v>8623</v>
      </c>
      <c r="J279" s="2047"/>
      <c r="K279" s="2047"/>
      <c r="L279" s="2047"/>
      <c r="M279" s="2047"/>
      <c r="N279" s="2047"/>
      <c r="O279" s="2047"/>
      <c r="P279" s="2047"/>
      <c r="Q279" s="2047"/>
      <c r="R279" s="2047"/>
      <c r="S279" s="2047"/>
      <c r="T279" s="2047"/>
      <c r="U279" s="2047"/>
      <c r="V279" s="2047"/>
      <c r="W279" s="2047"/>
      <c r="X279" s="2047"/>
      <c r="Y279" s="2047"/>
      <c r="Z279" s="2047"/>
      <c r="AA279" s="2047"/>
      <c r="AB279" s="2047"/>
      <c r="AC279" s="2047"/>
      <c r="AD279" s="2047"/>
      <c r="AE279" s="2047"/>
      <c r="AF279" s="2047"/>
      <c r="AG279" s="2047"/>
      <c r="AH279" s="2047"/>
      <c r="AI279" s="2047"/>
      <c r="AJ279" s="2868"/>
    </row>
    <row r="280" spans="1:36" ht="13.5" customHeight="1" x14ac:dyDescent="0.15">
      <c r="A280" s="2899" t="s">
        <v>9181</v>
      </c>
      <c r="B280" s="2900"/>
      <c r="C280" s="2567"/>
      <c r="D280" s="2568"/>
      <c r="E280" s="2568"/>
      <c r="F280" s="2568"/>
      <c r="G280" s="2568"/>
      <c r="H280" s="2569"/>
      <c r="I280" s="2895"/>
      <c r="J280" s="2896"/>
      <c r="K280" s="2896"/>
      <c r="L280" s="2897"/>
      <c r="M280" s="2895"/>
      <c r="N280" s="2896"/>
      <c r="O280" s="2896"/>
      <c r="P280" s="2897"/>
      <c r="Q280" s="2895"/>
      <c r="R280" s="2896"/>
      <c r="S280" s="2896"/>
      <c r="T280" s="2897"/>
      <c r="U280" s="2895"/>
      <c r="V280" s="2896"/>
      <c r="W280" s="2896"/>
      <c r="X280" s="2897"/>
      <c r="Y280" s="2895"/>
      <c r="Z280" s="2896"/>
      <c r="AA280" s="2896"/>
      <c r="AB280" s="2897"/>
      <c r="AC280" s="2895"/>
      <c r="AD280" s="2896"/>
      <c r="AE280" s="2896"/>
      <c r="AF280" s="2897"/>
      <c r="AG280" s="2895"/>
      <c r="AH280" s="2896"/>
      <c r="AI280" s="2896"/>
      <c r="AJ280" s="2898"/>
    </row>
    <row r="281" spans="1:36" ht="13.5" customHeight="1" x14ac:dyDescent="0.15">
      <c r="A281" s="913"/>
      <c r="B281" s="914"/>
      <c r="C281" s="1927"/>
      <c r="D281" s="1928"/>
      <c r="E281" s="1928"/>
      <c r="F281" s="1928"/>
      <c r="G281" s="1928"/>
      <c r="H281" s="1929"/>
      <c r="I281" s="1864" t="s">
        <v>8624</v>
      </c>
      <c r="J281" s="1864"/>
      <c r="K281" s="1864" t="s">
        <v>9166</v>
      </c>
      <c r="L281" s="1864"/>
      <c r="M281" s="1864" t="s">
        <v>8624</v>
      </c>
      <c r="N281" s="1864"/>
      <c r="O281" s="1864" t="s">
        <v>9174</v>
      </c>
      <c r="P281" s="1864"/>
      <c r="Q281" s="1864" t="s">
        <v>8624</v>
      </c>
      <c r="R281" s="1864"/>
      <c r="S281" s="1864" t="s">
        <v>8902</v>
      </c>
      <c r="T281" s="1864"/>
      <c r="U281" s="1864" t="s">
        <v>8624</v>
      </c>
      <c r="V281" s="1864"/>
      <c r="W281" s="1864" t="s">
        <v>8902</v>
      </c>
      <c r="X281" s="1864"/>
      <c r="Y281" s="1864" t="s">
        <v>8624</v>
      </c>
      <c r="Z281" s="1864"/>
      <c r="AA281" s="1864" t="s">
        <v>8902</v>
      </c>
      <c r="AB281" s="1864"/>
      <c r="AC281" s="1864" t="s">
        <v>8624</v>
      </c>
      <c r="AD281" s="1864"/>
      <c r="AE281" s="1864" t="s">
        <v>9174</v>
      </c>
      <c r="AF281" s="1864"/>
      <c r="AG281" s="1864" t="s">
        <v>8624</v>
      </c>
      <c r="AH281" s="1864"/>
      <c r="AI281" s="1864" t="s">
        <v>9170</v>
      </c>
      <c r="AJ281" s="2566"/>
    </row>
    <row r="282" spans="1:36" ht="13.5" customHeight="1" x14ac:dyDescent="0.15">
      <c r="A282" s="913"/>
      <c r="B282" s="914"/>
      <c r="C282" s="1864" t="s">
        <v>8626</v>
      </c>
      <c r="D282" s="1864"/>
      <c r="E282" s="1864"/>
      <c r="F282" s="1864" t="s">
        <v>8627</v>
      </c>
      <c r="G282" s="1864"/>
      <c r="H282" s="1864"/>
      <c r="I282" s="2040"/>
      <c r="J282" s="2040"/>
      <c r="K282" s="2040"/>
      <c r="L282" s="2040"/>
      <c r="M282" s="2040"/>
      <c r="N282" s="2040"/>
      <c r="O282" s="2040"/>
      <c r="P282" s="2040"/>
      <c r="Q282" s="2040"/>
      <c r="R282" s="2040"/>
      <c r="S282" s="2040"/>
      <c r="T282" s="2040"/>
      <c r="U282" s="2040"/>
      <c r="V282" s="2040"/>
      <c r="W282" s="2040"/>
      <c r="X282" s="2040"/>
      <c r="Y282" s="2040"/>
      <c r="Z282" s="2040"/>
      <c r="AA282" s="2040"/>
      <c r="AB282" s="2040"/>
      <c r="AC282" s="2040"/>
      <c r="AD282" s="2040"/>
      <c r="AE282" s="2040"/>
      <c r="AF282" s="2040"/>
      <c r="AG282" s="2040"/>
      <c r="AH282" s="2040"/>
      <c r="AI282" s="2040"/>
      <c r="AJ282" s="2565"/>
    </row>
    <row r="283" spans="1:36" ht="13.5" customHeight="1" x14ac:dyDescent="0.15">
      <c r="A283" s="913"/>
      <c r="B283" s="914"/>
      <c r="C283" s="1864"/>
      <c r="D283" s="1864"/>
      <c r="E283" s="1864"/>
      <c r="F283" s="1864" t="s">
        <v>8628</v>
      </c>
      <c r="G283" s="1864"/>
      <c r="H283" s="1864"/>
      <c r="I283" s="2040"/>
      <c r="J283" s="2040"/>
      <c r="K283" s="2040"/>
      <c r="L283" s="2040"/>
      <c r="M283" s="2040"/>
      <c r="N283" s="2040"/>
      <c r="O283" s="2040"/>
      <c r="P283" s="2040"/>
      <c r="Q283" s="2040"/>
      <c r="R283" s="2040"/>
      <c r="S283" s="2040"/>
      <c r="T283" s="2040"/>
      <c r="U283" s="2040"/>
      <c r="V283" s="2040"/>
      <c r="W283" s="2040"/>
      <c r="X283" s="2040"/>
      <c r="Y283" s="2040"/>
      <c r="Z283" s="2040"/>
      <c r="AA283" s="2040"/>
      <c r="AB283" s="2040"/>
      <c r="AC283" s="2040"/>
      <c r="AD283" s="2040"/>
      <c r="AE283" s="2040"/>
      <c r="AF283" s="2040"/>
      <c r="AG283" s="2040"/>
      <c r="AH283" s="2040"/>
      <c r="AI283" s="2040"/>
      <c r="AJ283" s="2565"/>
    </row>
    <row r="284" spans="1:36" ht="13.5" customHeight="1" x14ac:dyDescent="0.15">
      <c r="A284" s="913"/>
      <c r="B284" s="914"/>
      <c r="C284" s="1864" t="s">
        <v>8629</v>
      </c>
      <c r="D284" s="1864"/>
      <c r="E284" s="1864"/>
      <c r="F284" s="1864"/>
      <c r="G284" s="1864"/>
      <c r="H284" s="1864"/>
      <c r="I284" s="2040"/>
      <c r="J284" s="2040"/>
      <c r="K284" s="2040"/>
      <c r="L284" s="2040"/>
      <c r="M284" s="2040"/>
      <c r="N284" s="2040"/>
      <c r="O284" s="2040"/>
      <c r="P284" s="2040"/>
      <c r="Q284" s="2040"/>
      <c r="R284" s="2040"/>
      <c r="S284" s="2040"/>
      <c r="T284" s="2040"/>
      <c r="U284" s="2040"/>
      <c r="V284" s="2040"/>
      <c r="W284" s="2040"/>
      <c r="X284" s="2040"/>
      <c r="Y284" s="2040"/>
      <c r="Z284" s="2040"/>
      <c r="AA284" s="2040"/>
      <c r="AB284" s="2040"/>
      <c r="AC284" s="2040"/>
      <c r="AD284" s="2040"/>
      <c r="AE284" s="2040"/>
      <c r="AF284" s="2040"/>
      <c r="AG284" s="2040"/>
      <c r="AH284" s="2040"/>
      <c r="AI284" s="2040"/>
      <c r="AJ284" s="2565"/>
    </row>
    <row r="285" spans="1:36" ht="13.5" customHeight="1" x14ac:dyDescent="0.15">
      <c r="A285" s="913"/>
      <c r="B285" s="914"/>
      <c r="C285" s="1913" t="s">
        <v>8630</v>
      </c>
      <c r="D285" s="1913"/>
      <c r="E285" s="1913"/>
      <c r="F285" s="1913"/>
      <c r="G285" s="1913"/>
      <c r="H285" s="1913"/>
      <c r="I285" s="2066"/>
      <c r="J285" s="2066"/>
      <c r="K285" s="2066"/>
      <c r="L285" s="2066"/>
      <c r="M285" s="2066"/>
      <c r="N285" s="2066"/>
      <c r="O285" s="2066"/>
      <c r="P285" s="2066"/>
      <c r="Q285" s="2066"/>
      <c r="R285" s="2066"/>
      <c r="S285" s="2066"/>
      <c r="T285" s="2066"/>
      <c r="U285" s="2066"/>
      <c r="V285" s="2066"/>
      <c r="W285" s="2066"/>
      <c r="X285" s="2066"/>
      <c r="Y285" s="2066"/>
      <c r="Z285" s="2066"/>
      <c r="AA285" s="2066"/>
      <c r="AB285" s="2066"/>
      <c r="AC285" s="2066"/>
      <c r="AD285" s="2066"/>
      <c r="AE285" s="2066"/>
      <c r="AF285" s="2066"/>
      <c r="AG285" s="2066"/>
      <c r="AH285" s="2066"/>
      <c r="AI285" s="2066"/>
      <c r="AJ285" s="2560"/>
    </row>
    <row r="286" spans="1:36" ht="13.5" customHeight="1" x14ac:dyDescent="0.15">
      <c r="A286" s="913"/>
      <c r="B286" s="914"/>
      <c r="C286" s="2026" t="s">
        <v>8689</v>
      </c>
      <c r="D286" s="2047"/>
      <c r="E286" s="2047"/>
      <c r="F286" s="2047"/>
      <c r="G286" s="2047"/>
      <c r="H286" s="2048"/>
      <c r="I286" s="2049"/>
      <c r="J286" s="2050"/>
      <c r="K286" s="2050"/>
      <c r="L286" s="2050"/>
      <c r="M286" s="2050"/>
      <c r="N286" s="2050"/>
      <c r="O286" s="2051" t="s">
        <v>8744</v>
      </c>
      <c r="P286" s="2051"/>
      <c r="Q286" s="2051"/>
      <c r="R286" s="2051"/>
      <c r="S286" s="2051"/>
      <c r="T286" s="2051"/>
      <c r="U286" s="2051"/>
      <c r="V286" s="2051"/>
      <c r="W286" s="2051"/>
      <c r="X286" s="2051"/>
      <c r="Y286" s="2051"/>
      <c r="Z286" s="2051"/>
      <c r="AA286" s="2051"/>
      <c r="AB286" s="2051"/>
      <c r="AC286" s="2051"/>
      <c r="AD286" s="2051"/>
      <c r="AE286" s="2051"/>
      <c r="AF286" s="2051"/>
      <c r="AG286" s="2051"/>
      <c r="AH286" s="2051"/>
      <c r="AI286" s="2051"/>
      <c r="AJ286" s="2052"/>
    </row>
    <row r="287" spans="1:36" ht="13.5" customHeight="1" x14ac:dyDescent="0.15">
      <c r="A287" s="913"/>
      <c r="B287" s="914"/>
      <c r="C287" s="2026" t="s">
        <v>8691</v>
      </c>
      <c r="D287" s="2047"/>
      <c r="E287" s="2047"/>
      <c r="F287" s="2047"/>
      <c r="G287" s="2047"/>
      <c r="H287" s="2048"/>
      <c r="I287" s="2049"/>
      <c r="J287" s="2050"/>
      <c r="K287" s="2050"/>
      <c r="L287" s="2050"/>
      <c r="M287" s="2050"/>
      <c r="N287" s="2050"/>
      <c r="O287" s="2051" t="s">
        <v>8692</v>
      </c>
      <c r="P287" s="2051"/>
      <c r="Q287" s="2051"/>
      <c r="R287" s="2051"/>
      <c r="S287" s="2051"/>
      <c r="T287" s="2051"/>
      <c r="U287" s="2051"/>
      <c r="V287" s="2051"/>
      <c r="W287" s="2051"/>
      <c r="X287" s="2051"/>
      <c r="Y287" s="2051"/>
      <c r="Z287" s="2051"/>
      <c r="AA287" s="2051"/>
      <c r="AB287" s="2051"/>
      <c r="AC287" s="2051"/>
      <c r="AD287" s="2051"/>
      <c r="AE287" s="2051"/>
      <c r="AF287" s="2051"/>
      <c r="AG287" s="2051"/>
      <c r="AH287" s="2051"/>
      <c r="AI287" s="2051"/>
      <c r="AJ287" s="2052"/>
    </row>
    <row r="288" spans="1:36" ht="13.5" customHeight="1" x14ac:dyDescent="0.15">
      <c r="A288" s="913"/>
      <c r="B288" s="914"/>
      <c r="C288" s="1457" t="s">
        <v>8693</v>
      </c>
      <c r="D288" s="2033"/>
      <c r="E288" s="2033"/>
      <c r="F288" s="2033"/>
      <c r="G288" s="2033"/>
      <c r="H288" s="1458"/>
      <c r="I288" s="2053"/>
      <c r="J288" s="2054"/>
      <c r="K288" s="2054"/>
      <c r="L288" s="2054"/>
      <c r="M288" s="2054"/>
      <c r="N288" s="2054"/>
      <c r="O288" s="2051" t="s">
        <v>8694</v>
      </c>
      <c r="P288" s="2051"/>
      <c r="Q288" s="2051"/>
      <c r="R288" s="2051"/>
      <c r="S288" s="2051"/>
      <c r="T288" s="2051"/>
      <c r="U288" s="2051"/>
      <c r="V288" s="2051"/>
      <c r="W288" s="2051"/>
      <c r="X288" s="2051"/>
      <c r="Y288" s="2051"/>
      <c r="Z288" s="2051"/>
      <c r="AA288" s="2051"/>
      <c r="AB288" s="2051"/>
      <c r="AC288" s="2051"/>
      <c r="AD288" s="2051"/>
      <c r="AE288" s="2051"/>
      <c r="AF288" s="2051"/>
      <c r="AG288" s="2051"/>
      <c r="AH288" s="2051"/>
      <c r="AI288" s="2051"/>
      <c r="AJ288" s="2052"/>
    </row>
    <row r="289" spans="1:44" ht="18" customHeight="1" x14ac:dyDescent="0.15">
      <c r="A289" s="913"/>
      <c r="B289" s="914"/>
      <c r="C289" s="1860" t="s">
        <v>8632</v>
      </c>
      <c r="D289" s="1860"/>
      <c r="E289" s="1860"/>
      <c r="F289" s="1860"/>
      <c r="G289" s="1860"/>
      <c r="H289" s="1860"/>
      <c r="I289" s="1915"/>
      <c r="J289" s="1916"/>
      <c r="K289" s="1916"/>
      <c r="L289" s="1916"/>
      <c r="M289" s="1916"/>
      <c r="N289" s="1916"/>
      <c r="O289" s="1916"/>
      <c r="P289" s="1916"/>
      <c r="Q289" s="1916"/>
      <c r="R289" s="1916"/>
      <c r="S289" s="1916"/>
      <c r="T289" s="1916"/>
      <c r="U289" s="1916"/>
      <c r="V289" s="1916"/>
      <c r="W289" s="1916"/>
      <c r="X289" s="1916"/>
      <c r="Y289" s="1916"/>
      <c r="Z289" s="1916"/>
      <c r="AA289" s="1916"/>
      <c r="AB289" s="1916"/>
      <c r="AC289" s="1916"/>
      <c r="AD289" s="1916"/>
      <c r="AE289" s="1916"/>
      <c r="AF289" s="1916"/>
      <c r="AG289" s="1916"/>
      <c r="AH289" s="1916"/>
      <c r="AI289" s="1916"/>
      <c r="AJ289" s="1917"/>
      <c r="AL289" s="600" t="b">
        <v>0</v>
      </c>
      <c r="AM289" s="600" t="b">
        <v>0</v>
      </c>
      <c r="AN289" s="600" t="b">
        <v>0</v>
      </c>
      <c r="AO289" s="600" t="b">
        <v>0</v>
      </c>
      <c r="AP289" s="600" t="b">
        <v>0</v>
      </c>
      <c r="AQ289" s="600" t="b">
        <v>0</v>
      </c>
      <c r="AR289" s="600" t="b">
        <v>0</v>
      </c>
    </row>
    <row r="290" spans="1:44" ht="13.5" customHeight="1" x14ac:dyDescent="0.15">
      <c r="A290" s="913"/>
      <c r="B290" s="914"/>
      <c r="C290" s="1860" t="s">
        <v>8633</v>
      </c>
      <c r="D290" s="1860"/>
      <c r="E290" s="1860"/>
      <c r="F290" s="1860"/>
      <c r="G290" s="1860"/>
      <c r="H290" s="1860"/>
      <c r="I290" s="1909" t="s">
        <v>8634</v>
      </c>
      <c r="J290" s="1860"/>
      <c r="K290" s="1860"/>
      <c r="L290" s="1911" t="s">
        <v>7933</v>
      </c>
      <c r="M290" s="1911"/>
      <c r="N290" s="1918"/>
      <c r="O290" s="1909" t="s">
        <v>9182</v>
      </c>
      <c r="P290" s="1884"/>
      <c r="Q290" s="1910" t="s">
        <v>7933</v>
      </c>
      <c r="R290" s="1911"/>
      <c r="S290" s="1911"/>
      <c r="T290" s="1860" t="s">
        <v>8636</v>
      </c>
      <c r="U290" s="1860"/>
      <c r="V290" s="1860"/>
      <c r="W290" s="1911" t="s">
        <v>7933</v>
      </c>
      <c r="X290" s="1911"/>
      <c r="Y290" s="1918"/>
      <c r="Z290" s="1909" t="s">
        <v>8637</v>
      </c>
      <c r="AA290" s="1884"/>
      <c r="AB290" s="1910" t="s">
        <v>7933</v>
      </c>
      <c r="AC290" s="1911"/>
      <c r="AD290" s="1911"/>
      <c r="AE290" s="1860" t="s">
        <v>196</v>
      </c>
      <c r="AF290" s="1860"/>
      <c r="AG290" s="1860"/>
      <c r="AH290" s="1860"/>
      <c r="AI290" s="1860"/>
      <c r="AJ290" s="1912"/>
      <c r="AL290" s="601"/>
      <c r="AM290" s="601"/>
      <c r="AN290" s="601"/>
      <c r="AO290" s="601"/>
      <c r="AP290" s="601"/>
      <c r="AQ290" s="601"/>
      <c r="AR290" s="601"/>
    </row>
    <row r="291" spans="1:44" ht="13.5" customHeight="1" x14ac:dyDescent="0.15">
      <c r="A291" s="913"/>
      <c r="B291" s="914"/>
      <c r="C291" s="1860"/>
      <c r="D291" s="1860"/>
      <c r="E291" s="1860"/>
      <c r="F291" s="1860"/>
      <c r="G291" s="1860"/>
      <c r="H291" s="1860"/>
      <c r="I291" s="1909" t="s">
        <v>8638</v>
      </c>
      <c r="J291" s="1860"/>
      <c r="K291" s="1860"/>
      <c r="L291" s="1911" t="s">
        <v>7933</v>
      </c>
      <c r="M291" s="1911"/>
      <c r="N291" s="1918"/>
      <c r="O291" s="1909" t="s">
        <v>9182</v>
      </c>
      <c r="P291" s="1884"/>
      <c r="Q291" s="1910" t="s">
        <v>7933</v>
      </c>
      <c r="R291" s="1911"/>
      <c r="S291" s="1911"/>
      <c r="T291" s="1860" t="s">
        <v>8639</v>
      </c>
      <c r="U291" s="1860"/>
      <c r="V291" s="1860"/>
      <c r="W291" s="1911" t="s">
        <v>7933</v>
      </c>
      <c r="X291" s="1911"/>
      <c r="Y291" s="1918"/>
      <c r="Z291" s="1909" t="s">
        <v>8637</v>
      </c>
      <c r="AA291" s="1884"/>
      <c r="AB291" s="1910" t="s">
        <v>7933</v>
      </c>
      <c r="AC291" s="1911"/>
      <c r="AD291" s="1911"/>
      <c r="AE291" s="1919"/>
      <c r="AF291" s="1920"/>
      <c r="AG291" s="1920"/>
      <c r="AH291" s="1920"/>
      <c r="AI291" s="1920"/>
      <c r="AJ291" s="1921"/>
      <c r="AL291" s="601"/>
      <c r="AM291" s="601"/>
      <c r="AN291" s="601"/>
      <c r="AO291" s="601"/>
      <c r="AP291" s="601"/>
      <c r="AQ291" s="601"/>
      <c r="AR291" s="601"/>
    </row>
    <row r="292" spans="1:44" ht="18" customHeight="1" x14ac:dyDescent="0.15">
      <c r="A292" s="913"/>
      <c r="B292" s="914"/>
      <c r="C292" s="1884" t="s">
        <v>8641</v>
      </c>
      <c r="D292" s="1981"/>
      <c r="E292" s="1981"/>
      <c r="F292" s="1981"/>
      <c r="G292" s="1981"/>
      <c r="H292" s="1909"/>
      <c r="I292" s="1981" t="s">
        <v>8747</v>
      </c>
      <c r="J292" s="1981"/>
      <c r="K292" s="1981"/>
      <c r="L292" s="1981"/>
      <c r="M292" s="1909"/>
      <c r="N292" s="2860"/>
      <c r="O292" s="2861"/>
      <c r="P292" s="2861"/>
      <c r="Q292" s="2861"/>
      <c r="R292" s="2861"/>
      <c r="S292" s="2861"/>
      <c r="T292" s="2861"/>
      <c r="U292" s="2861"/>
      <c r="V292" s="2861"/>
      <c r="W292" s="2861"/>
      <c r="X292" s="2861"/>
      <c r="Y292" s="2861"/>
      <c r="Z292" s="2861"/>
      <c r="AA292" s="2861"/>
      <c r="AB292" s="2861"/>
      <c r="AC292" s="2861"/>
      <c r="AD292" s="2861"/>
      <c r="AE292" s="2861"/>
      <c r="AF292" s="2861"/>
      <c r="AG292" s="2861"/>
      <c r="AH292" s="2861"/>
      <c r="AI292" s="2861"/>
      <c r="AJ292" s="2862"/>
      <c r="AL292" s="600" t="b">
        <v>0</v>
      </c>
      <c r="AM292" s="600" t="b">
        <v>0</v>
      </c>
      <c r="AN292" s="600" t="b">
        <v>0</v>
      </c>
      <c r="AO292" s="600" t="b">
        <v>0</v>
      </c>
      <c r="AP292" s="600" t="b">
        <v>0</v>
      </c>
      <c r="AQ292" s="601"/>
      <c r="AR292" s="601"/>
    </row>
    <row r="293" spans="1:44" ht="18" customHeight="1" thickBot="1" x14ac:dyDescent="0.2">
      <c r="A293" s="915"/>
      <c r="B293" s="916"/>
      <c r="C293" s="2889"/>
      <c r="D293" s="2890"/>
      <c r="E293" s="2890"/>
      <c r="F293" s="2890"/>
      <c r="G293" s="2890"/>
      <c r="H293" s="2891"/>
      <c r="I293" s="2892" t="s">
        <v>8748</v>
      </c>
      <c r="J293" s="2892"/>
      <c r="K293" s="2892"/>
      <c r="L293" s="2892"/>
      <c r="M293" s="2892"/>
      <c r="N293" s="2893"/>
      <c r="O293" s="2893"/>
      <c r="P293" s="2893"/>
      <c r="Q293" s="2893"/>
      <c r="R293" s="2893"/>
      <c r="S293" s="2893"/>
      <c r="T293" s="2893"/>
      <c r="U293" s="2893"/>
      <c r="V293" s="2893"/>
      <c r="W293" s="2020" t="s">
        <v>8749</v>
      </c>
      <c r="X293" s="2020"/>
      <c r="Y293" s="2020"/>
      <c r="Z293" s="2020"/>
      <c r="AA293" s="2020"/>
      <c r="AB293" s="2893"/>
      <c r="AC293" s="2893"/>
      <c r="AD293" s="2893"/>
      <c r="AE293" s="2893"/>
      <c r="AF293" s="2893"/>
      <c r="AG293" s="2893"/>
      <c r="AH293" s="2893"/>
      <c r="AI293" s="2893"/>
      <c r="AJ293" s="2894"/>
      <c r="AL293" s="600" t="b">
        <v>0</v>
      </c>
      <c r="AM293" s="600" t="b">
        <v>0</v>
      </c>
      <c r="AN293" s="600" t="b">
        <v>0</v>
      </c>
      <c r="AO293" s="601"/>
      <c r="AP293" s="601"/>
      <c r="AQ293" s="601"/>
      <c r="AR293" s="601"/>
    </row>
    <row r="294" spans="1:44" ht="13.5" customHeight="1" x14ac:dyDescent="0.4">
      <c r="A294" s="2910" t="s">
        <v>9150</v>
      </c>
      <c r="B294" s="2911"/>
      <c r="C294" s="2911"/>
      <c r="D294" s="2911"/>
      <c r="E294" s="2911"/>
      <c r="F294" s="2911"/>
      <c r="G294" s="2911"/>
      <c r="H294" s="2912"/>
      <c r="I294" s="2913"/>
      <c r="J294" s="2914"/>
      <c r="K294" s="2914"/>
      <c r="L294" s="2914"/>
      <c r="M294" s="2914"/>
      <c r="N294" s="2914"/>
      <c r="O294" s="2914"/>
      <c r="P294" s="2914"/>
      <c r="Q294" s="2914"/>
      <c r="R294" s="2914"/>
      <c r="S294" s="2914"/>
      <c r="T294" s="2914"/>
      <c r="U294" s="2914"/>
      <c r="V294" s="2914"/>
      <c r="W294" s="2914"/>
      <c r="X294" s="2914"/>
      <c r="Y294" s="2914"/>
      <c r="Z294" s="2914"/>
      <c r="AA294" s="2914"/>
      <c r="AB294" s="2914"/>
      <c r="AC294" s="2914"/>
      <c r="AD294" s="2915"/>
      <c r="AE294" s="2689" t="s">
        <v>8696</v>
      </c>
      <c r="AF294" s="2689"/>
      <c r="AG294" s="2689"/>
      <c r="AH294" s="2689"/>
      <c r="AI294" s="2690">
        <v>0</v>
      </c>
      <c r="AJ294" s="2691"/>
    </row>
    <row r="295" spans="1:44" ht="13.5" customHeight="1" x14ac:dyDescent="0.4">
      <c r="A295" s="2903" t="s">
        <v>8774</v>
      </c>
      <c r="B295" s="2904"/>
      <c r="C295" s="2567" t="s">
        <v>8621</v>
      </c>
      <c r="D295" s="2568"/>
      <c r="E295" s="2568"/>
      <c r="F295" s="2568"/>
      <c r="G295" s="2568"/>
      <c r="H295" s="2569"/>
      <c r="I295" s="2907" t="s">
        <v>8894</v>
      </c>
      <c r="J295" s="2908"/>
      <c r="K295" s="2908"/>
      <c r="L295" s="2909"/>
      <c r="M295" s="2901" t="s">
        <v>8685</v>
      </c>
      <c r="N295" s="2819"/>
      <c r="O295" s="2819"/>
      <c r="P295" s="2820"/>
      <c r="Q295" s="2901" t="s">
        <v>8688</v>
      </c>
      <c r="R295" s="2819"/>
      <c r="S295" s="2819"/>
      <c r="T295" s="2819"/>
      <c r="U295" s="2570" t="s">
        <v>8904</v>
      </c>
      <c r="V295" s="2571"/>
      <c r="W295" s="2571"/>
      <c r="X295" s="2571"/>
      <c r="Y295" s="2571"/>
      <c r="Z295" s="2571"/>
      <c r="AA295" s="2571"/>
      <c r="AB295" s="2571"/>
      <c r="AC295" s="2571"/>
      <c r="AD295" s="2571"/>
      <c r="AE295" s="2571"/>
      <c r="AF295" s="2571"/>
      <c r="AG295" s="2901" t="s">
        <v>8907</v>
      </c>
      <c r="AH295" s="2819"/>
      <c r="AI295" s="2819"/>
      <c r="AJ295" s="2902"/>
    </row>
    <row r="296" spans="1:44" ht="13.5" customHeight="1" x14ac:dyDescent="0.4">
      <c r="A296" s="2905"/>
      <c r="B296" s="2906"/>
      <c r="C296" s="2567"/>
      <c r="D296" s="2568"/>
      <c r="E296" s="2568"/>
      <c r="F296" s="2568"/>
      <c r="G296" s="2568"/>
      <c r="H296" s="2569"/>
      <c r="I296" s="2589"/>
      <c r="J296" s="2590"/>
      <c r="K296" s="2590"/>
      <c r="L296" s="2591"/>
      <c r="M296" s="2570"/>
      <c r="N296" s="2571"/>
      <c r="O296" s="2571"/>
      <c r="P296" s="2572"/>
      <c r="Q296" s="2570"/>
      <c r="R296" s="2571"/>
      <c r="S296" s="2571"/>
      <c r="T296" s="2571"/>
      <c r="U296" s="1864" t="s">
        <v>8896</v>
      </c>
      <c r="V296" s="1864"/>
      <c r="W296" s="1864"/>
      <c r="X296" s="1864"/>
      <c r="Y296" s="1864" t="s">
        <v>9173</v>
      </c>
      <c r="Z296" s="1864"/>
      <c r="AA296" s="1864"/>
      <c r="AB296" s="1864"/>
      <c r="AC296" s="1864" t="s">
        <v>8741</v>
      </c>
      <c r="AD296" s="1864"/>
      <c r="AE296" s="1864"/>
      <c r="AF296" s="2026"/>
      <c r="AG296" s="2570"/>
      <c r="AH296" s="2571"/>
      <c r="AI296" s="2571"/>
      <c r="AJ296" s="2586"/>
    </row>
    <row r="297" spans="1:44" ht="13.5" customHeight="1" x14ac:dyDescent="0.4">
      <c r="A297" s="2905"/>
      <c r="B297" s="2906"/>
      <c r="C297" s="1927"/>
      <c r="D297" s="1928"/>
      <c r="E297" s="1928"/>
      <c r="F297" s="1928"/>
      <c r="G297" s="1928"/>
      <c r="H297" s="1929"/>
      <c r="I297" s="1864" t="s">
        <v>8624</v>
      </c>
      <c r="J297" s="1864"/>
      <c r="K297" s="1864" t="s">
        <v>8900</v>
      </c>
      <c r="L297" s="1864"/>
      <c r="M297" s="1864" t="s">
        <v>8624</v>
      </c>
      <c r="N297" s="1864"/>
      <c r="O297" s="1864" t="s">
        <v>8902</v>
      </c>
      <c r="P297" s="1864"/>
      <c r="Q297" s="1864" t="s">
        <v>8624</v>
      </c>
      <c r="R297" s="1864"/>
      <c r="S297" s="1864" t="s">
        <v>8902</v>
      </c>
      <c r="T297" s="1864"/>
      <c r="U297" s="1864" t="s">
        <v>8624</v>
      </c>
      <c r="V297" s="1864"/>
      <c r="W297" s="1864" t="s">
        <v>8902</v>
      </c>
      <c r="X297" s="1864"/>
      <c r="Y297" s="1864" t="s">
        <v>8624</v>
      </c>
      <c r="Z297" s="1864"/>
      <c r="AA297" s="1864" t="s">
        <v>8902</v>
      </c>
      <c r="AB297" s="1864"/>
      <c r="AC297" s="1864" t="s">
        <v>8624</v>
      </c>
      <c r="AD297" s="1864"/>
      <c r="AE297" s="1864" t="s">
        <v>9170</v>
      </c>
      <c r="AF297" s="2026"/>
      <c r="AG297" s="1864" t="s">
        <v>8624</v>
      </c>
      <c r="AH297" s="1864"/>
      <c r="AI297" s="1864" t="s">
        <v>8900</v>
      </c>
      <c r="AJ297" s="2566"/>
    </row>
    <row r="298" spans="1:44" ht="13.5" customHeight="1" x14ac:dyDescent="0.4">
      <c r="A298" s="2905"/>
      <c r="B298" s="2906"/>
      <c r="C298" s="1864" t="s">
        <v>8626</v>
      </c>
      <c r="D298" s="1864"/>
      <c r="E298" s="1864"/>
      <c r="F298" s="1864" t="s">
        <v>8627</v>
      </c>
      <c r="G298" s="1864"/>
      <c r="H298" s="1864"/>
      <c r="I298" s="2040"/>
      <c r="J298" s="2040"/>
      <c r="K298" s="2040"/>
      <c r="L298" s="2040"/>
      <c r="M298" s="2040"/>
      <c r="N298" s="2040"/>
      <c r="O298" s="2040"/>
      <c r="P298" s="2040"/>
      <c r="Q298" s="2040"/>
      <c r="R298" s="2040"/>
      <c r="S298" s="2040"/>
      <c r="T298" s="2040"/>
      <c r="U298" s="2040"/>
      <c r="V298" s="2040"/>
      <c r="W298" s="2040"/>
      <c r="X298" s="2040"/>
      <c r="Y298" s="2040"/>
      <c r="Z298" s="2040"/>
      <c r="AA298" s="2040"/>
      <c r="AB298" s="2040"/>
      <c r="AC298" s="2040"/>
      <c r="AD298" s="2040"/>
      <c r="AE298" s="2040"/>
      <c r="AF298" s="1939"/>
      <c r="AG298" s="2040"/>
      <c r="AH298" s="2040"/>
      <c r="AI298" s="2040"/>
      <c r="AJ298" s="2565"/>
    </row>
    <row r="299" spans="1:44" ht="13.5" customHeight="1" x14ac:dyDescent="0.4">
      <c r="A299" s="2905"/>
      <c r="B299" s="2906"/>
      <c r="C299" s="1864"/>
      <c r="D299" s="1864"/>
      <c r="E299" s="1864"/>
      <c r="F299" s="1864" t="s">
        <v>8628</v>
      </c>
      <c r="G299" s="1864"/>
      <c r="H299" s="1864"/>
      <c r="I299" s="2040"/>
      <c r="J299" s="2040"/>
      <c r="K299" s="2040"/>
      <c r="L299" s="2040"/>
      <c r="M299" s="2040"/>
      <c r="N299" s="2040"/>
      <c r="O299" s="2040"/>
      <c r="P299" s="2040"/>
      <c r="Q299" s="2040"/>
      <c r="R299" s="2040"/>
      <c r="S299" s="2040"/>
      <c r="T299" s="2040"/>
      <c r="U299" s="2040"/>
      <c r="V299" s="2040"/>
      <c r="W299" s="2040"/>
      <c r="X299" s="2040"/>
      <c r="Y299" s="2040"/>
      <c r="Z299" s="2040"/>
      <c r="AA299" s="2040"/>
      <c r="AB299" s="2040"/>
      <c r="AC299" s="2040"/>
      <c r="AD299" s="2040"/>
      <c r="AE299" s="2040"/>
      <c r="AF299" s="1939"/>
      <c r="AG299" s="2040"/>
      <c r="AH299" s="2040"/>
      <c r="AI299" s="2040"/>
      <c r="AJ299" s="2565"/>
    </row>
    <row r="300" spans="1:44" ht="13.5" customHeight="1" x14ac:dyDescent="0.4">
      <c r="A300" s="2905"/>
      <c r="B300" s="2906"/>
      <c r="C300" s="1864" t="s">
        <v>8629</v>
      </c>
      <c r="D300" s="1864"/>
      <c r="E300" s="1864"/>
      <c r="F300" s="1864"/>
      <c r="G300" s="1864"/>
      <c r="H300" s="1864"/>
      <c r="I300" s="2040"/>
      <c r="J300" s="2040"/>
      <c r="K300" s="2040"/>
      <c r="L300" s="2040"/>
      <c r="M300" s="2040"/>
      <c r="N300" s="2040"/>
      <c r="O300" s="2040"/>
      <c r="P300" s="2040"/>
      <c r="Q300" s="2040"/>
      <c r="R300" s="2040"/>
      <c r="S300" s="2040"/>
      <c r="T300" s="2040"/>
      <c r="U300" s="2040"/>
      <c r="V300" s="2040"/>
      <c r="W300" s="2040"/>
      <c r="X300" s="2040"/>
      <c r="Y300" s="2040"/>
      <c r="Z300" s="2040"/>
      <c r="AA300" s="2040"/>
      <c r="AB300" s="2040"/>
      <c r="AC300" s="2040"/>
      <c r="AD300" s="2040"/>
      <c r="AE300" s="2040"/>
      <c r="AF300" s="1939"/>
      <c r="AG300" s="2040"/>
      <c r="AH300" s="2040"/>
      <c r="AI300" s="2040"/>
      <c r="AJ300" s="2565"/>
    </row>
    <row r="301" spans="1:44" ht="13.5" customHeight="1" x14ac:dyDescent="0.4">
      <c r="A301" s="2905"/>
      <c r="B301" s="2906"/>
      <c r="C301" s="1913" t="s">
        <v>8630</v>
      </c>
      <c r="D301" s="1913"/>
      <c r="E301" s="1913"/>
      <c r="F301" s="1913"/>
      <c r="G301" s="1913"/>
      <c r="H301" s="1913"/>
      <c r="I301" s="2066"/>
      <c r="J301" s="2066"/>
      <c r="K301" s="2066"/>
      <c r="L301" s="2066"/>
      <c r="M301" s="2066"/>
      <c r="N301" s="2066"/>
      <c r="O301" s="2066"/>
      <c r="P301" s="2066"/>
      <c r="Q301" s="2066"/>
      <c r="R301" s="2066"/>
      <c r="S301" s="2066"/>
      <c r="T301" s="2066"/>
      <c r="U301" s="2066"/>
      <c r="V301" s="2066"/>
      <c r="W301" s="2066"/>
      <c r="X301" s="2066"/>
      <c r="Y301" s="2066"/>
      <c r="Z301" s="2066"/>
      <c r="AA301" s="2066"/>
      <c r="AB301" s="2066"/>
      <c r="AC301" s="2066"/>
      <c r="AD301" s="2066"/>
      <c r="AE301" s="2066"/>
      <c r="AF301" s="2053"/>
      <c r="AG301" s="2066"/>
      <c r="AH301" s="2066"/>
      <c r="AI301" s="2066"/>
      <c r="AJ301" s="2560"/>
    </row>
    <row r="302" spans="1:44" ht="13.5" customHeight="1" x14ac:dyDescent="0.4">
      <c r="A302" s="2905"/>
      <c r="B302" s="2906"/>
      <c r="C302" s="1924" t="s">
        <v>8621</v>
      </c>
      <c r="D302" s="1925"/>
      <c r="E302" s="1925"/>
      <c r="F302" s="1925"/>
      <c r="G302" s="1925"/>
      <c r="H302" s="1926"/>
      <c r="I302" s="2026" t="s">
        <v>9113</v>
      </c>
      <c r="J302" s="2047"/>
      <c r="K302" s="2047"/>
      <c r="L302" s="2047"/>
      <c r="M302" s="2047"/>
      <c r="N302" s="2047"/>
      <c r="O302" s="2047"/>
      <c r="P302" s="2047"/>
      <c r="Q302" s="2047"/>
      <c r="R302" s="2047"/>
      <c r="S302" s="2047"/>
      <c r="T302" s="2048"/>
      <c r="U302" s="2361" t="s">
        <v>8687</v>
      </c>
      <c r="V302" s="2362"/>
      <c r="W302" s="2362"/>
      <c r="X302" s="2362"/>
      <c r="Y302" s="2362"/>
      <c r="Z302" s="2362"/>
      <c r="AA302" s="2362"/>
      <c r="AB302" s="2362"/>
      <c r="AC302" s="2362"/>
      <c r="AD302" s="2362"/>
      <c r="AE302" s="2362"/>
      <c r="AF302" s="2362"/>
      <c r="AG302" s="2361" t="s">
        <v>9114</v>
      </c>
      <c r="AH302" s="2362"/>
      <c r="AI302" s="2362"/>
      <c r="AJ302" s="2585"/>
    </row>
    <row r="303" spans="1:44" ht="13.5" customHeight="1" x14ac:dyDescent="0.4">
      <c r="A303" s="2905"/>
      <c r="B303" s="2906"/>
      <c r="C303" s="2567"/>
      <c r="D303" s="2568"/>
      <c r="E303" s="2568"/>
      <c r="F303" s="2568"/>
      <c r="G303" s="2568"/>
      <c r="H303" s="2569"/>
      <c r="I303" s="2026" t="s">
        <v>8896</v>
      </c>
      <c r="J303" s="2047"/>
      <c r="K303" s="2047"/>
      <c r="L303" s="2048"/>
      <c r="M303" s="2026" t="s">
        <v>9115</v>
      </c>
      <c r="N303" s="2047"/>
      <c r="O303" s="2047"/>
      <c r="P303" s="2048"/>
      <c r="Q303" s="2026" t="s">
        <v>9116</v>
      </c>
      <c r="R303" s="2047"/>
      <c r="S303" s="2047"/>
      <c r="T303" s="2048"/>
      <c r="U303" s="1864" t="s">
        <v>8896</v>
      </c>
      <c r="V303" s="1864"/>
      <c r="W303" s="1864"/>
      <c r="X303" s="1864"/>
      <c r="Y303" s="2865" t="s">
        <v>9111</v>
      </c>
      <c r="Z303" s="2866"/>
      <c r="AA303" s="2866"/>
      <c r="AB303" s="2867"/>
      <c r="AC303" s="2026" t="s">
        <v>9112</v>
      </c>
      <c r="AD303" s="2047"/>
      <c r="AE303" s="2047"/>
      <c r="AF303" s="2047"/>
      <c r="AG303" s="2570"/>
      <c r="AH303" s="2571"/>
      <c r="AI303" s="2571"/>
      <c r="AJ303" s="2586"/>
    </row>
    <row r="304" spans="1:44" ht="13.5" customHeight="1" x14ac:dyDescent="0.4">
      <c r="A304" s="2905"/>
      <c r="B304" s="2906"/>
      <c r="C304" s="1927"/>
      <c r="D304" s="1928"/>
      <c r="E304" s="1928"/>
      <c r="F304" s="1928"/>
      <c r="G304" s="1928"/>
      <c r="H304" s="1929"/>
      <c r="I304" s="1864" t="s">
        <v>8624</v>
      </c>
      <c r="J304" s="1864"/>
      <c r="K304" s="1864" t="s">
        <v>9174</v>
      </c>
      <c r="L304" s="1864"/>
      <c r="M304" s="1864" t="s">
        <v>8624</v>
      </c>
      <c r="N304" s="1864"/>
      <c r="O304" s="1864" t="s">
        <v>8902</v>
      </c>
      <c r="P304" s="1864"/>
      <c r="Q304" s="1864" t="s">
        <v>8624</v>
      </c>
      <c r="R304" s="1864"/>
      <c r="S304" s="1864" t="s">
        <v>8900</v>
      </c>
      <c r="T304" s="1864"/>
      <c r="U304" s="1864" t="s">
        <v>8624</v>
      </c>
      <c r="V304" s="1864"/>
      <c r="W304" s="1864" t="s">
        <v>9153</v>
      </c>
      <c r="X304" s="1864"/>
      <c r="Y304" s="1864" t="s">
        <v>8624</v>
      </c>
      <c r="Z304" s="1864"/>
      <c r="AA304" s="1864" t="s">
        <v>8900</v>
      </c>
      <c r="AB304" s="1864"/>
      <c r="AC304" s="1864" t="s">
        <v>8624</v>
      </c>
      <c r="AD304" s="1864"/>
      <c r="AE304" s="1864" t="s">
        <v>8902</v>
      </c>
      <c r="AF304" s="2026"/>
      <c r="AG304" s="1864" t="s">
        <v>8624</v>
      </c>
      <c r="AH304" s="1864"/>
      <c r="AI304" s="1864" t="s">
        <v>8900</v>
      </c>
      <c r="AJ304" s="2566"/>
    </row>
    <row r="305" spans="1:44" ht="13.5" customHeight="1" x14ac:dyDescent="0.4">
      <c r="A305" s="2905"/>
      <c r="B305" s="2906"/>
      <c r="C305" s="1864" t="s">
        <v>8626</v>
      </c>
      <c r="D305" s="1864"/>
      <c r="E305" s="1864"/>
      <c r="F305" s="1864" t="s">
        <v>8627</v>
      </c>
      <c r="G305" s="1864"/>
      <c r="H305" s="1864"/>
      <c r="I305" s="2040"/>
      <c r="J305" s="2040"/>
      <c r="K305" s="2040"/>
      <c r="L305" s="2040"/>
      <c r="M305" s="2040"/>
      <c r="N305" s="2040"/>
      <c r="O305" s="2040"/>
      <c r="P305" s="2040"/>
      <c r="Q305" s="2040"/>
      <c r="R305" s="2040"/>
      <c r="S305" s="2040"/>
      <c r="T305" s="2040"/>
      <c r="U305" s="2040"/>
      <c r="V305" s="2040"/>
      <c r="W305" s="2040"/>
      <c r="X305" s="2040"/>
      <c r="Y305" s="2040"/>
      <c r="Z305" s="2040"/>
      <c r="AA305" s="2040"/>
      <c r="AB305" s="2040"/>
      <c r="AC305" s="2040"/>
      <c r="AD305" s="2040"/>
      <c r="AE305" s="2040"/>
      <c r="AF305" s="1939"/>
      <c r="AG305" s="2040"/>
      <c r="AH305" s="2040"/>
      <c r="AI305" s="2040"/>
      <c r="AJ305" s="2565"/>
    </row>
    <row r="306" spans="1:44" ht="13.5" customHeight="1" x14ac:dyDescent="0.4">
      <c r="A306" s="2905"/>
      <c r="B306" s="2906"/>
      <c r="C306" s="1864"/>
      <c r="D306" s="1864"/>
      <c r="E306" s="1864"/>
      <c r="F306" s="1864" t="s">
        <v>8628</v>
      </c>
      <c r="G306" s="1864"/>
      <c r="H306" s="1864"/>
      <c r="I306" s="2040"/>
      <c r="J306" s="2040"/>
      <c r="K306" s="2040"/>
      <c r="L306" s="2040"/>
      <c r="M306" s="2040"/>
      <c r="N306" s="2040"/>
      <c r="O306" s="2040"/>
      <c r="P306" s="2040"/>
      <c r="Q306" s="2040"/>
      <c r="R306" s="2040"/>
      <c r="S306" s="2040"/>
      <c r="T306" s="2040"/>
      <c r="U306" s="2040"/>
      <c r="V306" s="2040"/>
      <c r="W306" s="2040"/>
      <c r="X306" s="2040"/>
      <c r="Y306" s="2040"/>
      <c r="Z306" s="2040"/>
      <c r="AA306" s="2040"/>
      <c r="AB306" s="2040"/>
      <c r="AC306" s="2040"/>
      <c r="AD306" s="2040"/>
      <c r="AE306" s="2040"/>
      <c r="AF306" s="1939"/>
      <c r="AG306" s="2040"/>
      <c r="AH306" s="2040"/>
      <c r="AI306" s="2040"/>
      <c r="AJ306" s="2565"/>
    </row>
    <row r="307" spans="1:44" ht="13.5" customHeight="1" x14ac:dyDescent="0.4">
      <c r="A307" s="2905"/>
      <c r="B307" s="2906"/>
      <c r="C307" s="1864" t="s">
        <v>8629</v>
      </c>
      <c r="D307" s="1864"/>
      <c r="E307" s="1864"/>
      <c r="F307" s="1864"/>
      <c r="G307" s="1864"/>
      <c r="H307" s="1864"/>
      <c r="I307" s="2040"/>
      <c r="J307" s="2040"/>
      <c r="K307" s="2040"/>
      <c r="L307" s="2040"/>
      <c r="M307" s="2040"/>
      <c r="N307" s="2040"/>
      <c r="O307" s="2040"/>
      <c r="P307" s="2040"/>
      <c r="Q307" s="2040"/>
      <c r="R307" s="2040"/>
      <c r="S307" s="2040"/>
      <c r="T307" s="2040"/>
      <c r="U307" s="2040"/>
      <c r="V307" s="2040"/>
      <c r="W307" s="2040"/>
      <c r="X307" s="2040"/>
      <c r="Y307" s="2040"/>
      <c r="Z307" s="2040"/>
      <c r="AA307" s="2040"/>
      <c r="AB307" s="2040"/>
      <c r="AC307" s="2040"/>
      <c r="AD307" s="2040"/>
      <c r="AE307" s="2040"/>
      <c r="AF307" s="1939"/>
      <c r="AG307" s="2040"/>
      <c r="AH307" s="2040"/>
      <c r="AI307" s="2040"/>
      <c r="AJ307" s="2565"/>
    </row>
    <row r="308" spans="1:44" ht="13.5" customHeight="1" x14ac:dyDescent="0.4">
      <c r="A308" s="2905"/>
      <c r="B308" s="2906"/>
      <c r="C308" s="1913" t="s">
        <v>8630</v>
      </c>
      <c r="D308" s="1913"/>
      <c r="E308" s="1913"/>
      <c r="F308" s="1913"/>
      <c r="G308" s="1913"/>
      <c r="H308" s="1913"/>
      <c r="I308" s="2066"/>
      <c r="J308" s="2066"/>
      <c r="K308" s="2066"/>
      <c r="L308" s="2066"/>
      <c r="M308" s="2066"/>
      <c r="N308" s="2066"/>
      <c r="O308" s="2066"/>
      <c r="P308" s="2066"/>
      <c r="Q308" s="2066"/>
      <c r="R308" s="2066"/>
      <c r="S308" s="2066"/>
      <c r="T308" s="2066"/>
      <c r="U308" s="2066"/>
      <c r="V308" s="2066"/>
      <c r="W308" s="2066"/>
      <c r="X308" s="2066"/>
      <c r="Y308" s="2066"/>
      <c r="Z308" s="2066"/>
      <c r="AA308" s="2066"/>
      <c r="AB308" s="2066"/>
      <c r="AC308" s="2066"/>
      <c r="AD308" s="2066"/>
      <c r="AE308" s="2066"/>
      <c r="AF308" s="2053"/>
      <c r="AG308" s="2066"/>
      <c r="AH308" s="2066"/>
      <c r="AI308" s="2066"/>
      <c r="AJ308" s="2560"/>
    </row>
    <row r="309" spans="1:44" ht="13.5" customHeight="1" x14ac:dyDescent="0.4">
      <c r="A309" s="2905"/>
      <c r="B309" s="2906"/>
      <c r="C309" s="1924" t="s">
        <v>8621</v>
      </c>
      <c r="D309" s="1925"/>
      <c r="E309" s="1925"/>
      <c r="F309" s="1925"/>
      <c r="G309" s="1925"/>
      <c r="H309" s="1926"/>
      <c r="I309" s="2026" t="s">
        <v>8623</v>
      </c>
      <c r="J309" s="2047"/>
      <c r="K309" s="2047"/>
      <c r="L309" s="2047"/>
      <c r="M309" s="2047"/>
      <c r="N309" s="2047"/>
      <c r="O309" s="2047"/>
      <c r="P309" s="2047"/>
      <c r="Q309" s="2047"/>
      <c r="R309" s="2047"/>
      <c r="S309" s="2047"/>
      <c r="T309" s="2047"/>
      <c r="U309" s="2047"/>
      <c r="V309" s="2047"/>
      <c r="W309" s="2047"/>
      <c r="X309" s="2047"/>
      <c r="Y309" s="2047"/>
      <c r="Z309" s="2047"/>
      <c r="AA309" s="2047"/>
      <c r="AB309" s="2047"/>
      <c r="AC309" s="2047"/>
      <c r="AD309" s="2047"/>
      <c r="AE309" s="2047"/>
      <c r="AF309" s="2047"/>
      <c r="AG309" s="2047"/>
      <c r="AH309" s="2047"/>
      <c r="AI309" s="2047"/>
      <c r="AJ309" s="2868"/>
    </row>
    <row r="310" spans="1:44" ht="13.5" customHeight="1" x14ac:dyDescent="0.15">
      <c r="A310" s="2899" t="s">
        <v>9183</v>
      </c>
      <c r="B310" s="2900"/>
      <c r="C310" s="2567"/>
      <c r="D310" s="2568"/>
      <c r="E310" s="2568"/>
      <c r="F310" s="2568"/>
      <c r="G310" s="2568"/>
      <c r="H310" s="2569"/>
      <c r="I310" s="2895"/>
      <c r="J310" s="2896"/>
      <c r="K310" s="2896"/>
      <c r="L310" s="2897"/>
      <c r="M310" s="2895"/>
      <c r="N310" s="2896"/>
      <c r="O310" s="2896"/>
      <c r="P310" s="2897"/>
      <c r="Q310" s="2895"/>
      <c r="R310" s="2896"/>
      <c r="S310" s="2896"/>
      <c r="T310" s="2897"/>
      <c r="U310" s="2895"/>
      <c r="V310" s="2896"/>
      <c r="W310" s="2896"/>
      <c r="X310" s="2897"/>
      <c r="Y310" s="2895"/>
      <c r="Z310" s="2896"/>
      <c r="AA310" s="2896"/>
      <c r="AB310" s="2897"/>
      <c r="AC310" s="2895"/>
      <c r="AD310" s="2896"/>
      <c r="AE310" s="2896"/>
      <c r="AF310" s="2897"/>
      <c r="AG310" s="2895"/>
      <c r="AH310" s="2896"/>
      <c r="AI310" s="2896"/>
      <c r="AJ310" s="2898"/>
    </row>
    <row r="311" spans="1:44" ht="13.5" customHeight="1" x14ac:dyDescent="0.15">
      <c r="A311" s="913"/>
      <c r="B311" s="914"/>
      <c r="C311" s="1927"/>
      <c r="D311" s="1928"/>
      <c r="E311" s="1928"/>
      <c r="F311" s="1928"/>
      <c r="G311" s="1928"/>
      <c r="H311" s="1929"/>
      <c r="I311" s="1864" t="s">
        <v>8624</v>
      </c>
      <c r="J311" s="1864"/>
      <c r="K311" s="1864" t="s">
        <v>9153</v>
      </c>
      <c r="L311" s="1864"/>
      <c r="M311" s="1864" t="s">
        <v>8624</v>
      </c>
      <c r="N311" s="1864"/>
      <c r="O311" s="1864" t="s">
        <v>8902</v>
      </c>
      <c r="P311" s="1864"/>
      <c r="Q311" s="1864" t="s">
        <v>8624</v>
      </c>
      <c r="R311" s="1864"/>
      <c r="S311" s="1864" t="s">
        <v>8902</v>
      </c>
      <c r="T311" s="1864"/>
      <c r="U311" s="1864" t="s">
        <v>8624</v>
      </c>
      <c r="V311" s="1864"/>
      <c r="W311" s="1864" t="s">
        <v>8900</v>
      </c>
      <c r="X311" s="1864"/>
      <c r="Y311" s="1864" t="s">
        <v>8624</v>
      </c>
      <c r="Z311" s="1864"/>
      <c r="AA311" s="1864" t="s">
        <v>8900</v>
      </c>
      <c r="AB311" s="1864"/>
      <c r="AC311" s="1864" t="s">
        <v>8624</v>
      </c>
      <c r="AD311" s="1864"/>
      <c r="AE311" s="1864" t="s">
        <v>8900</v>
      </c>
      <c r="AF311" s="1864"/>
      <c r="AG311" s="1864" t="s">
        <v>8624</v>
      </c>
      <c r="AH311" s="1864"/>
      <c r="AI311" s="1864" t="s">
        <v>8900</v>
      </c>
      <c r="AJ311" s="2566"/>
    </row>
    <row r="312" spans="1:44" ht="13.5" customHeight="1" x14ac:dyDescent="0.15">
      <c r="A312" s="913"/>
      <c r="B312" s="914"/>
      <c r="C312" s="1864" t="s">
        <v>8626</v>
      </c>
      <c r="D312" s="1864"/>
      <c r="E312" s="1864"/>
      <c r="F312" s="1864" t="s">
        <v>8627</v>
      </c>
      <c r="G312" s="1864"/>
      <c r="H312" s="1864"/>
      <c r="I312" s="2040"/>
      <c r="J312" s="2040"/>
      <c r="K312" s="2040"/>
      <c r="L312" s="2040"/>
      <c r="M312" s="2040"/>
      <c r="N312" s="2040"/>
      <c r="O312" s="2040"/>
      <c r="P312" s="2040"/>
      <c r="Q312" s="2040"/>
      <c r="R312" s="2040"/>
      <c r="S312" s="2040"/>
      <c r="T312" s="2040"/>
      <c r="U312" s="2040"/>
      <c r="V312" s="2040"/>
      <c r="W312" s="2040"/>
      <c r="X312" s="2040"/>
      <c r="Y312" s="2040"/>
      <c r="Z312" s="2040"/>
      <c r="AA312" s="2040"/>
      <c r="AB312" s="2040"/>
      <c r="AC312" s="2040"/>
      <c r="AD312" s="2040"/>
      <c r="AE312" s="2040"/>
      <c r="AF312" s="2040"/>
      <c r="AG312" s="2040"/>
      <c r="AH312" s="2040"/>
      <c r="AI312" s="2040"/>
      <c r="AJ312" s="2565"/>
    </row>
    <row r="313" spans="1:44" ht="13.5" customHeight="1" x14ac:dyDescent="0.15">
      <c r="A313" s="913"/>
      <c r="B313" s="914"/>
      <c r="C313" s="1864"/>
      <c r="D313" s="1864"/>
      <c r="E313" s="1864"/>
      <c r="F313" s="1864" t="s">
        <v>8628</v>
      </c>
      <c r="G313" s="1864"/>
      <c r="H313" s="1864"/>
      <c r="I313" s="2040"/>
      <c r="J313" s="2040"/>
      <c r="K313" s="2040"/>
      <c r="L313" s="2040"/>
      <c r="M313" s="2040"/>
      <c r="N313" s="2040"/>
      <c r="O313" s="2040"/>
      <c r="P313" s="2040"/>
      <c r="Q313" s="2040"/>
      <c r="R313" s="2040"/>
      <c r="S313" s="2040"/>
      <c r="T313" s="2040"/>
      <c r="U313" s="2040"/>
      <c r="V313" s="2040"/>
      <c r="W313" s="2040"/>
      <c r="X313" s="2040"/>
      <c r="Y313" s="2040"/>
      <c r="Z313" s="2040"/>
      <c r="AA313" s="2040"/>
      <c r="AB313" s="2040"/>
      <c r="AC313" s="2040"/>
      <c r="AD313" s="2040"/>
      <c r="AE313" s="2040"/>
      <c r="AF313" s="2040"/>
      <c r="AG313" s="2040"/>
      <c r="AH313" s="2040"/>
      <c r="AI313" s="2040"/>
      <c r="AJ313" s="2565"/>
    </row>
    <row r="314" spans="1:44" ht="13.5" customHeight="1" x14ac:dyDescent="0.15">
      <c r="A314" s="913"/>
      <c r="B314" s="914"/>
      <c r="C314" s="1864" t="s">
        <v>8629</v>
      </c>
      <c r="D314" s="1864"/>
      <c r="E314" s="1864"/>
      <c r="F314" s="1864"/>
      <c r="G314" s="1864"/>
      <c r="H314" s="1864"/>
      <c r="I314" s="2040"/>
      <c r="J314" s="2040"/>
      <c r="K314" s="2040"/>
      <c r="L314" s="2040"/>
      <c r="M314" s="2040"/>
      <c r="N314" s="2040"/>
      <c r="O314" s="2040"/>
      <c r="P314" s="2040"/>
      <c r="Q314" s="2040"/>
      <c r="R314" s="2040"/>
      <c r="S314" s="2040"/>
      <c r="T314" s="2040"/>
      <c r="U314" s="2040"/>
      <c r="V314" s="2040"/>
      <c r="W314" s="2040"/>
      <c r="X314" s="2040"/>
      <c r="Y314" s="2040"/>
      <c r="Z314" s="2040"/>
      <c r="AA314" s="2040"/>
      <c r="AB314" s="2040"/>
      <c r="AC314" s="2040"/>
      <c r="AD314" s="2040"/>
      <c r="AE314" s="2040"/>
      <c r="AF314" s="2040"/>
      <c r="AG314" s="2040"/>
      <c r="AH314" s="2040"/>
      <c r="AI314" s="2040"/>
      <c r="AJ314" s="2565"/>
    </row>
    <row r="315" spans="1:44" ht="13.5" customHeight="1" x14ac:dyDescent="0.15">
      <c r="A315" s="913"/>
      <c r="B315" s="914"/>
      <c r="C315" s="1913" t="s">
        <v>8630</v>
      </c>
      <c r="D315" s="1913"/>
      <c r="E315" s="1913"/>
      <c r="F315" s="1913"/>
      <c r="G315" s="1913"/>
      <c r="H315" s="1913"/>
      <c r="I315" s="2066"/>
      <c r="J315" s="2066"/>
      <c r="K315" s="2066"/>
      <c r="L315" s="2066"/>
      <c r="M315" s="2066"/>
      <c r="N315" s="2066"/>
      <c r="O315" s="2066"/>
      <c r="P315" s="2066"/>
      <c r="Q315" s="2066"/>
      <c r="R315" s="2066"/>
      <c r="S315" s="2066"/>
      <c r="T315" s="2066"/>
      <c r="U315" s="2066"/>
      <c r="V315" s="2066"/>
      <c r="W315" s="2066"/>
      <c r="X315" s="2066"/>
      <c r="Y315" s="2066"/>
      <c r="Z315" s="2066"/>
      <c r="AA315" s="2066"/>
      <c r="AB315" s="2066"/>
      <c r="AC315" s="2066"/>
      <c r="AD315" s="2066"/>
      <c r="AE315" s="2066"/>
      <c r="AF315" s="2066"/>
      <c r="AG315" s="2066"/>
      <c r="AH315" s="2066"/>
      <c r="AI315" s="2066"/>
      <c r="AJ315" s="2560"/>
    </row>
    <row r="316" spans="1:44" ht="13.5" customHeight="1" x14ac:dyDescent="0.15">
      <c r="A316" s="913"/>
      <c r="B316" s="914"/>
      <c r="C316" s="2026" t="s">
        <v>8689</v>
      </c>
      <c r="D316" s="2047"/>
      <c r="E316" s="2047"/>
      <c r="F316" s="2047"/>
      <c r="G316" s="2047"/>
      <c r="H316" s="2048"/>
      <c r="I316" s="2049"/>
      <c r="J316" s="2050"/>
      <c r="K316" s="2050"/>
      <c r="L316" s="2050"/>
      <c r="M316" s="2050"/>
      <c r="N316" s="2050"/>
      <c r="O316" s="2051" t="s">
        <v>8744</v>
      </c>
      <c r="P316" s="2051"/>
      <c r="Q316" s="2051"/>
      <c r="R316" s="2051"/>
      <c r="S316" s="2051"/>
      <c r="T316" s="2051"/>
      <c r="U316" s="2051"/>
      <c r="V316" s="2051"/>
      <c r="W316" s="2051"/>
      <c r="X316" s="2051"/>
      <c r="Y316" s="2051"/>
      <c r="Z316" s="2051"/>
      <c r="AA316" s="2051"/>
      <c r="AB316" s="2051"/>
      <c r="AC316" s="2051"/>
      <c r="AD316" s="2051"/>
      <c r="AE316" s="2051"/>
      <c r="AF316" s="2051"/>
      <c r="AG316" s="2051"/>
      <c r="AH316" s="2051"/>
      <c r="AI316" s="2051"/>
      <c r="AJ316" s="2052"/>
    </row>
    <row r="317" spans="1:44" ht="13.5" customHeight="1" x14ac:dyDescent="0.15">
      <c r="A317" s="913"/>
      <c r="B317" s="914"/>
      <c r="C317" s="2026" t="s">
        <v>8691</v>
      </c>
      <c r="D317" s="2047"/>
      <c r="E317" s="2047"/>
      <c r="F317" s="2047"/>
      <c r="G317" s="2047"/>
      <c r="H317" s="2048"/>
      <c r="I317" s="2049"/>
      <c r="J317" s="2050"/>
      <c r="K317" s="2050"/>
      <c r="L317" s="2050"/>
      <c r="M317" s="2050"/>
      <c r="N317" s="2050"/>
      <c r="O317" s="2051" t="s">
        <v>8692</v>
      </c>
      <c r="P317" s="2051"/>
      <c r="Q317" s="2051"/>
      <c r="R317" s="2051"/>
      <c r="S317" s="2051"/>
      <c r="T317" s="2051"/>
      <c r="U317" s="2051"/>
      <c r="V317" s="2051"/>
      <c r="W317" s="2051"/>
      <c r="X317" s="2051"/>
      <c r="Y317" s="2051"/>
      <c r="Z317" s="2051"/>
      <c r="AA317" s="2051"/>
      <c r="AB317" s="2051"/>
      <c r="AC317" s="2051"/>
      <c r="AD317" s="2051"/>
      <c r="AE317" s="2051"/>
      <c r="AF317" s="2051"/>
      <c r="AG317" s="2051"/>
      <c r="AH317" s="2051"/>
      <c r="AI317" s="2051"/>
      <c r="AJ317" s="2052"/>
    </row>
    <row r="318" spans="1:44" ht="13.5" customHeight="1" x14ac:dyDescent="0.15">
      <c r="A318" s="913"/>
      <c r="B318" s="914"/>
      <c r="C318" s="1457" t="s">
        <v>8693</v>
      </c>
      <c r="D318" s="2033"/>
      <c r="E318" s="2033"/>
      <c r="F318" s="2033"/>
      <c r="G318" s="2033"/>
      <c r="H318" s="1458"/>
      <c r="I318" s="2053"/>
      <c r="J318" s="2054"/>
      <c r="K318" s="2054"/>
      <c r="L318" s="2054"/>
      <c r="M318" s="2054"/>
      <c r="N318" s="2054"/>
      <c r="O318" s="2051" t="s">
        <v>8694</v>
      </c>
      <c r="P318" s="2051"/>
      <c r="Q318" s="2051"/>
      <c r="R318" s="2051"/>
      <c r="S318" s="2051"/>
      <c r="T318" s="2051"/>
      <c r="U318" s="2051"/>
      <c r="V318" s="2051"/>
      <c r="W318" s="2051"/>
      <c r="X318" s="2051"/>
      <c r="Y318" s="2051"/>
      <c r="Z318" s="2051"/>
      <c r="AA318" s="2051"/>
      <c r="AB318" s="2051"/>
      <c r="AC318" s="2051"/>
      <c r="AD318" s="2051"/>
      <c r="AE318" s="2051"/>
      <c r="AF318" s="2051"/>
      <c r="AG318" s="2051"/>
      <c r="AH318" s="2051"/>
      <c r="AI318" s="2051"/>
      <c r="AJ318" s="2052"/>
    </row>
    <row r="319" spans="1:44" ht="18" customHeight="1" x14ac:dyDescent="0.15">
      <c r="A319" s="913"/>
      <c r="B319" s="914"/>
      <c r="C319" s="1860" t="s">
        <v>8632</v>
      </c>
      <c r="D319" s="1860"/>
      <c r="E319" s="1860"/>
      <c r="F319" s="1860"/>
      <c r="G319" s="1860"/>
      <c r="H319" s="1860"/>
      <c r="I319" s="1915"/>
      <c r="J319" s="1916"/>
      <c r="K319" s="1916"/>
      <c r="L319" s="1916"/>
      <c r="M319" s="1916"/>
      <c r="N319" s="1916"/>
      <c r="O319" s="1916"/>
      <c r="P319" s="1916"/>
      <c r="Q319" s="1916"/>
      <c r="R319" s="1916"/>
      <c r="S319" s="1916"/>
      <c r="T319" s="1916"/>
      <c r="U319" s="1916"/>
      <c r="V319" s="1916"/>
      <c r="W319" s="1916"/>
      <c r="X319" s="1916"/>
      <c r="Y319" s="1916"/>
      <c r="Z319" s="1916"/>
      <c r="AA319" s="1916"/>
      <c r="AB319" s="1916"/>
      <c r="AC319" s="1916"/>
      <c r="AD319" s="1916"/>
      <c r="AE319" s="1916"/>
      <c r="AF319" s="1916"/>
      <c r="AG319" s="1916"/>
      <c r="AH319" s="1916"/>
      <c r="AI319" s="1916"/>
      <c r="AJ319" s="1917"/>
      <c r="AL319" s="600" t="b">
        <v>0</v>
      </c>
      <c r="AM319" s="600" t="b">
        <v>0</v>
      </c>
      <c r="AN319" s="600" t="b">
        <v>0</v>
      </c>
      <c r="AO319" s="600" t="b">
        <v>0</v>
      </c>
      <c r="AP319" s="600" t="b">
        <v>0</v>
      </c>
      <c r="AQ319" s="600" t="b">
        <v>0</v>
      </c>
      <c r="AR319" s="600" t="b">
        <v>0</v>
      </c>
    </row>
    <row r="320" spans="1:44" ht="13.5" customHeight="1" x14ac:dyDescent="0.15">
      <c r="A320" s="913"/>
      <c r="B320" s="914"/>
      <c r="C320" s="1860" t="s">
        <v>8633</v>
      </c>
      <c r="D320" s="1860"/>
      <c r="E320" s="1860"/>
      <c r="F320" s="1860"/>
      <c r="G320" s="1860"/>
      <c r="H320" s="1860"/>
      <c r="I320" s="1909" t="s">
        <v>8634</v>
      </c>
      <c r="J320" s="1860"/>
      <c r="K320" s="1860"/>
      <c r="L320" s="1911" t="s">
        <v>7933</v>
      </c>
      <c r="M320" s="1911"/>
      <c r="N320" s="1918"/>
      <c r="O320" s="1909" t="s">
        <v>9182</v>
      </c>
      <c r="P320" s="1884"/>
      <c r="Q320" s="1910" t="s">
        <v>7933</v>
      </c>
      <c r="R320" s="1911"/>
      <c r="S320" s="1911"/>
      <c r="T320" s="1860" t="s">
        <v>8636</v>
      </c>
      <c r="U320" s="1860"/>
      <c r="V320" s="1860"/>
      <c r="W320" s="1911" t="s">
        <v>7933</v>
      </c>
      <c r="X320" s="1911"/>
      <c r="Y320" s="1918"/>
      <c r="Z320" s="1909" t="s">
        <v>8746</v>
      </c>
      <c r="AA320" s="1884"/>
      <c r="AB320" s="1910" t="s">
        <v>7933</v>
      </c>
      <c r="AC320" s="1911"/>
      <c r="AD320" s="1911"/>
      <c r="AE320" s="1860" t="s">
        <v>196</v>
      </c>
      <c r="AF320" s="1860"/>
      <c r="AG320" s="1860"/>
      <c r="AH320" s="1860"/>
      <c r="AI320" s="1860"/>
      <c r="AJ320" s="1912"/>
      <c r="AL320" s="601"/>
      <c r="AM320" s="601"/>
      <c r="AN320" s="601"/>
      <c r="AO320" s="601"/>
      <c r="AP320" s="601"/>
      <c r="AQ320" s="601"/>
      <c r="AR320" s="601"/>
    </row>
    <row r="321" spans="1:44" ht="13.5" customHeight="1" x14ac:dyDescent="0.15">
      <c r="A321" s="913"/>
      <c r="B321" s="914"/>
      <c r="C321" s="1860"/>
      <c r="D321" s="1860"/>
      <c r="E321" s="1860"/>
      <c r="F321" s="1860"/>
      <c r="G321" s="1860"/>
      <c r="H321" s="1860"/>
      <c r="I321" s="1909" t="s">
        <v>8638</v>
      </c>
      <c r="J321" s="1860"/>
      <c r="K321" s="1860"/>
      <c r="L321" s="1911" t="s">
        <v>7933</v>
      </c>
      <c r="M321" s="1911"/>
      <c r="N321" s="1918"/>
      <c r="O321" s="1909" t="s">
        <v>8746</v>
      </c>
      <c r="P321" s="1884"/>
      <c r="Q321" s="1910" t="s">
        <v>7933</v>
      </c>
      <c r="R321" s="1911"/>
      <c r="S321" s="1911"/>
      <c r="T321" s="1860" t="s">
        <v>8639</v>
      </c>
      <c r="U321" s="1860"/>
      <c r="V321" s="1860"/>
      <c r="W321" s="1911" t="s">
        <v>7933</v>
      </c>
      <c r="X321" s="1911"/>
      <c r="Y321" s="1918"/>
      <c r="Z321" s="1909" t="s">
        <v>8637</v>
      </c>
      <c r="AA321" s="1884"/>
      <c r="AB321" s="1910" t="s">
        <v>7933</v>
      </c>
      <c r="AC321" s="1911"/>
      <c r="AD321" s="1911"/>
      <c r="AE321" s="1919"/>
      <c r="AF321" s="1920"/>
      <c r="AG321" s="1920"/>
      <c r="AH321" s="1920"/>
      <c r="AI321" s="1920"/>
      <c r="AJ321" s="1921"/>
      <c r="AL321" s="601"/>
      <c r="AM321" s="601"/>
      <c r="AN321" s="601"/>
      <c r="AO321" s="601"/>
      <c r="AP321" s="601"/>
      <c r="AQ321" s="601"/>
      <c r="AR321" s="601"/>
    </row>
    <row r="322" spans="1:44" ht="18" customHeight="1" x14ac:dyDescent="0.15">
      <c r="A322" s="913"/>
      <c r="B322" s="914"/>
      <c r="C322" s="1884" t="s">
        <v>8641</v>
      </c>
      <c r="D322" s="1981"/>
      <c r="E322" s="1981"/>
      <c r="F322" s="1981"/>
      <c r="G322" s="1981"/>
      <c r="H322" s="1909"/>
      <c r="I322" s="1981" t="s">
        <v>8747</v>
      </c>
      <c r="J322" s="1981"/>
      <c r="K322" s="1981"/>
      <c r="L322" s="1981"/>
      <c r="M322" s="1909"/>
      <c r="N322" s="2860"/>
      <c r="O322" s="2861"/>
      <c r="P322" s="2861"/>
      <c r="Q322" s="2861"/>
      <c r="R322" s="2861"/>
      <c r="S322" s="2861"/>
      <c r="T322" s="2861"/>
      <c r="U322" s="2861"/>
      <c r="V322" s="2861"/>
      <c r="W322" s="2861"/>
      <c r="X322" s="2861"/>
      <c r="Y322" s="2861"/>
      <c r="Z322" s="2861"/>
      <c r="AA322" s="2861"/>
      <c r="AB322" s="2861"/>
      <c r="AC322" s="2861"/>
      <c r="AD322" s="2861"/>
      <c r="AE322" s="2861"/>
      <c r="AF322" s="2861"/>
      <c r="AG322" s="2861"/>
      <c r="AH322" s="2861"/>
      <c r="AI322" s="2861"/>
      <c r="AJ322" s="2862"/>
      <c r="AL322" s="600" t="b">
        <v>0</v>
      </c>
      <c r="AM322" s="600" t="b">
        <v>0</v>
      </c>
      <c r="AN322" s="600" t="b">
        <v>0</v>
      </c>
      <c r="AO322" s="600" t="b">
        <v>0</v>
      </c>
      <c r="AP322" s="600" t="b">
        <v>0</v>
      </c>
      <c r="AQ322" s="601"/>
      <c r="AR322" s="601"/>
    </row>
    <row r="323" spans="1:44" ht="18" customHeight="1" thickBot="1" x14ac:dyDescent="0.2">
      <c r="A323" s="915"/>
      <c r="B323" s="916"/>
      <c r="C323" s="2889"/>
      <c r="D323" s="2890"/>
      <c r="E323" s="2890"/>
      <c r="F323" s="2890"/>
      <c r="G323" s="2890"/>
      <c r="H323" s="2891"/>
      <c r="I323" s="2892" t="s">
        <v>8748</v>
      </c>
      <c r="J323" s="2892"/>
      <c r="K323" s="2892"/>
      <c r="L323" s="2892"/>
      <c r="M323" s="2892"/>
      <c r="N323" s="2893"/>
      <c r="O323" s="2893"/>
      <c r="P323" s="2893"/>
      <c r="Q323" s="2893"/>
      <c r="R323" s="2893"/>
      <c r="S323" s="2893"/>
      <c r="T323" s="2893"/>
      <c r="U323" s="2893"/>
      <c r="V323" s="2893"/>
      <c r="W323" s="2020" t="s">
        <v>8749</v>
      </c>
      <c r="X323" s="2020"/>
      <c r="Y323" s="2020"/>
      <c r="Z323" s="2020"/>
      <c r="AA323" s="2020"/>
      <c r="AB323" s="2893"/>
      <c r="AC323" s="2893"/>
      <c r="AD323" s="2893"/>
      <c r="AE323" s="2893"/>
      <c r="AF323" s="2893"/>
      <c r="AG323" s="2893"/>
      <c r="AH323" s="2893"/>
      <c r="AI323" s="2893"/>
      <c r="AJ323" s="2894"/>
      <c r="AL323" s="600" t="b">
        <v>0</v>
      </c>
      <c r="AM323" s="600" t="b">
        <v>0</v>
      </c>
      <c r="AN323" s="600" t="b">
        <v>0</v>
      </c>
      <c r="AO323" s="601"/>
      <c r="AP323" s="601"/>
      <c r="AQ323" s="601"/>
      <c r="AR323" s="601"/>
    </row>
    <row r="324" spans="1:44" ht="13.5" customHeight="1" x14ac:dyDescent="0.4">
      <c r="A324" s="580" t="s">
        <v>9164</v>
      </c>
      <c r="B324" s="581"/>
      <c r="C324" s="581"/>
      <c r="D324" s="581"/>
      <c r="E324" s="581"/>
      <c r="F324" s="581"/>
      <c r="G324" s="581"/>
      <c r="H324" s="581"/>
      <c r="I324" s="581"/>
      <c r="J324" s="581"/>
      <c r="K324" s="581"/>
      <c r="L324" s="581"/>
      <c r="M324" s="581"/>
      <c r="N324" s="581"/>
      <c r="O324" s="581"/>
      <c r="P324" s="581"/>
      <c r="Q324" s="581"/>
      <c r="R324" s="581"/>
      <c r="S324" s="581"/>
      <c r="T324" s="581"/>
      <c r="U324" s="581"/>
      <c r="V324" s="581"/>
      <c r="W324" s="581"/>
      <c r="X324" s="581"/>
      <c r="Y324" s="581"/>
      <c r="Z324" s="581"/>
      <c r="AA324" s="581"/>
      <c r="AB324" s="581"/>
      <c r="AC324" s="581"/>
      <c r="AD324" s="581"/>
      <c r="AE324" s="581"/>
      <c r="AF324" s="581"/>
      <c r="AG324" s="581"/>
      <c r="AH324" s="581"/>
      <c r="AI324" s="581"/>
      <c r="AJ324" s="581"/>
    </row>
    <row r="325" spans="1:44" ht="13.5" customHeight="1" x14ac:dyDescent="0.15">
      <c r="A325" s="581"/>
      <c r="B325" s="581"/>
      <c r="C325" s="581"/>
      <c r="D325" s="672"/>
      <c r="E325" s="581"/>
      <c r="F325" s="581"/>
      <c r="G325" s="581"/>
      <c r="H325" s="581"/>
      <c r="I325" s="581"/>
      <c r="J325" s="581"/>
      <c r="K325" s="581"/>
      <c r="L325" s="581"/>
      <c r="M325" s="581"/>
      <c r="N325" s="581"/>
      <c r="O325" s="581"/>
      <c r="P325" s="581"/>
      <c r="Q325" s="581"/>
      <c r="R325" s="581"/>
      <c r="S325" s="581"/>
      <c r="T325" s="581"/>
      <c r="U325" s="581"/>
      <c r="V325" s="581"/>
      <c r="W325" s="581"/>
      <c r="X325" s="581"/>
      <c r="Y325" s="581"/>
      <c r="Z325" s="581"/>
      <c r="AA325" s="928"/>
      <c r="AB325" s="928"/>
      <c r="AC325" s="928"/>
      <c r="AD325" s="928"/>
      <c r="AE325" s="929"/>
      <c r="AF325" s="929"/>
      <c r="AG325" s="929"/>
      <c r="AH325" s="929"/>
      <c r="AI325" s="929"/>
      <c r="AJ325" s="929"/>
    </row>
    <row r="326" spans="1:44" ht="13.5" customHeight="1" thickBot="1" x14ac:dyDescent="0.45">
      <c r="A326" s="581"/>
      <c r="B326" s="581"/>
      <c r="C326" s="581"/>
      <c r="D326" s="673"/>
      <c r="E326" s="581"/>
      <c r="F326" s="581"/>
      <c r="G326" s="581"/>
      <c r="H326" s="581"/>
      <c r="I326" s="581"/>
      <c r="J326" s="581"/>
      <c r="K326" s="581"/>
      <c r="L326" s="581"/>
      <c r="M326" s="581"/>
      <c r="N326" s="581"/>
      <c r="O326" s="581"/>
      <c r="P326" s="581"/>
      <c r="Q326" s="581"/>
      <c r="R326" s="581"/>
      <c r="S326" s="581"/>
      <c r="T326" s="581"/>
      <c r="U326" s="581"/>
      <c r="V326" s="581"/>
      <c r="W326" s="581"/>
      <c r="X326" s="581"/>
      <c r="Y326" s="2709"/>
      <c r="Z326" s="2709"/>
      <c r="AA326" s="2709"/>
      <c r="AB326" s="2710" t="s">
        <v>9005</v>
      </c>
      <c r="AC326" s="2710"/>
      <c r="AD326" s="2710"/>
      <c r="AE326" s="2711"/>
      <c r="AF326" s="2711"/>
      <c r="AG326" s="2711"/>
      <c r="AH326" s="2712" t="s">
        <v>9006</v>
      </c>
      <c r="AI326" s="2713"/>
      <c r="AJ326" s="2714"/>
    </row>
    <row r="327" spans="1:44" ht="13.5" customHeight="1" x14ac:dyDescent="0.4">
      <c r="A327" s="2910" t="s">
        <v>9150</v>
      </c>
      <c r="B327" s="2911"/>
      <c r="C327" s="2911"/>
      <c r="D327" s="2911"/>
      <c r="E327" s="2911"/>
      <c r="F327" s="2911"/>
      <c r="G327" s="2911"/>
      <c r="H327" s="2912"/>
      <c r="I327" s="2913"/>
      <c r="J327" s="2914"/>
      <c r="K327" s="2914"/>
      <c r="L327" s="2914"/>
      <c r="M327" s="2914"/>
      <c r="N327" s="2914"/>
      <c r="O327" s="2914"/>
      <c r="P327" s="2914"/>
      <c r="Q327" s="2914"/>
      <c r="R327" s="2914"/>
      <c r="S327" s="2914"/>
      <c r="T327" s="2914"/>
      <c r="U327" s="2914"/>
      <c r="V327" s="2914"/>
      <c r="W327" s="2914"/>
      <c r="X327" s="2914"/>
      <c r="Y327" s="2914"/>
      <c r="Z327" s="2914"/>
      <c r="AA327" s="2914"/>
      <c r="AB327" s="2914"/>
      <c r="AC327" s="2914"/>
      <c r="AD327" s="2915"/>
      <c r="AE327" s="2689" t="s">
        <v>8696</v>
      </c>
      <c r="AF327" s="2689"/>
      <c r="AG327" s="2689"/>
      <c r="AH327" s="2689"/>
      <c r="AI327" s="2690">
        <v>0</v>
      </c>
      <c r="AJ327" s="2691"/>
    </row>
    <row r="328" spans="1:44" ht="13.5" customHeight="1" x14ac:dyDescent="0.4">
      <c r="A328" s="2903" t="s">
        <v>8774</v>
      </c>
      <c r="B328" s="2904"/>
      <c r="C328" s="2567" t="s">
        <v>8621</v>
      </c>
      <c r="D328" s="2568"/>
      <c r="E328" s="2568"/>
      <c r="F328" s="2568"/>
      <c r="G328" s="2568"/>
      <c r="H328" s="2569"/>
      <c r="I328" s="2907" t="s">
        <v>8894</v>
      </c>
      <c r="J328" s="2908"/>
      <c r="K328" s="2908"/>
      <c r="L328" s="2909"/>
      <c r="M328" s="2901" t="s">
        <v>8685</v>
      </c>
      <c r="N328" s="2819"/>
      <c r="O328" s="2819"/>
      <c r="P328" s="2820"/>
      <c r="Q328" s="2901" t="s">
        <v>8688</v>
      </c>
      <c r="R328" s="2819"/>
      <c r="S328" s="2819"/>
      <c r="T328" s="2819"/>
      <c r="U328" s="2570" t="s">
        <v>8904</v>
      </c>
      <c r="V328" s="2571"/>
      <c r="W328" s="2571"/>
      <c r="X328" s="2571"/>
      <c r="Y328" s="2571"/>
      <c r="Z328" s="2571"/>
      <c r="AA328" s="2571"/>
      <c r="AB328" s="2571"/>
      <c r="AC328" s="2571"/>
      <c r="AD328" s="2571"/>
      <c r="AE328" s="2571"/>
      <c r="AF328" s="2571"/>
      <c r="AG328" s="2901" t="s">
        <v>8907</v>
      </c>
      <c r="AH328" s="2819"/>
      <c r="AI328" s="2819"/>
      <c r="AJ328" s="2902"/>
    </row>
    <row r="329" spans="1:44" ht="13.5" customHeight="1" x14ac:dyDescent="0.4">
      <c r="A329" s="2905"/>
      <c r="B329" s="2906"/>
      <c r="C329" s="2567"/>
      <c r="D329" s="2568"/>
      <c r="E329" s="2568"/>
      <c r="F329" s="2568"/>
      <c r="G329" s="2568"/>
      <c r="H329" s="2569"/>
      <c r="I329" s="2589"/>
      <c r="J329" s="2590"/>
      <c r="K329" s="2590"/>
      <c r="L329" s="2591"/>
      <c r="M329" s="2570"/>
      <c r="N329" s="2571"/>
      <c r="O329" s="2571"/>
      <c r="P329" s="2572"/>
      <c r="Q329" s="2570"/>
      <c r="R329" s="2571"/>
      <c r="S329" s="2571"/>
      <c r="T329" s="2571"/>
      <c r="U329" s="1864" t="s">
        <v>8896</v>
      </c>
      <c r="V329" s="1864"/>
      <c r="W329" s="1864"/>
      <c r="X329" s="1864"/>
      <c r="Y329" s="1864" t="s">
        <v>9173</v>
      </c>
      <c r="Z329" s="1864"/>
      <c r="AA329" s="1864"/>
      <c r="AB329" s="1864"/>
      <c r="AC329" s="1864" t="s">
        <v>8741</v>
      </c>
      <c r="AD329" s="1864"/>
      <c r="AE329" s="1864"/>
      <c r="AF329" s="2026"/>
      <c r="AG329" s="2570"/>
      <c r="AH329" s="2571"/>
      <c r="AI329" s="2571"/>
      <c r="AJ329" s="2586"/>
    </row>
    <row r="330" spans="1:44" ht="13.5" customHeight="1" x14ac:dyDescent="0.4">
      <c r="A330" s="2905"/>
      <c r="B330" s="2906"/>
      <c r="C330" s="1927"/>
      <c r="D330" s="1928"/>
      <c r="E330" s="1928"/>
      <c r="F330" s="1928"/>
      <c r="G330" s="1928"/>
      <c r="H330" s="1929"/>
      <c r="I330" s="1864" t="s">
        <v>8624</v>
      </c>
      <c r="J330" s="1864"/>
      <c r="K330" s="1864" t="s">
        <v>9153</v>
      </c>
      <c r="L330" s="1864"/>
      <c r="M330" s="1864" t="s">
        <v>8624</v>
      </c>
      <c r="N330" s="1864"/>
      <c r="O330" s="1864" t="s">
        <v>8902</v>
      </c>
      <c r="P330" s="1864"/>
      <c r="Q330" s="1864" t="s">
        <v>8624</v>
      </c>
      <c r="R330" s="1864"/>
      <c r="S330" s="1864" t="s">
        <v>8902</v>
      </c>
      <c r="T330" s="1864"/>
      <c r="U330" s="1864" t="s">
        <v>8624</v>
      </c>
      <c r="V330" s="1864"/>
      <c r="W330" s="1864" t="s">
        <v>8902</v>
      </c>
      <c r="X330" s="1864"/>
      <c r="Y330" s="1864" t="s">
        <v>8624</v>
      </c>
      <c r="Z330" s="1864"/>
      <c r="AA330" s="1864" t="s">
        <v>9153</v>
      </c>
      <c r="AB330" s="1864"/>
      <c r="AC330" s="1864" t="s">
        <v>8624</v>
      </c>
      <c r="AD330" s="1864"/>
      <c r="AE330" s="1864" t="s">
        <v>8902</v>
      </c>
      <c r="AF330" s="2026"/>
      <c r="AG330" s="1864" t="s">
        <v>8624</v>
      </c>
      <c r="AH330" s="1864"/>
      <c r="AI330" s="1864" t="s">
        <v>8902</v>
      </c>
      <c r="AJ330" s="2566"/>
    </row>
    <row r="331" spans="1:44" ht="13.5" customHeight="1" x14ac:dyDescent="0.4">
      <c r="A331" s="2905"/>
      <c r="B331" s="2906"/>
      <c r="C331" s="1864" t="s">
        <v>8626</v>
      </c>
      <c r="D331" s="1864"/>
      <c r="E331" s="1864"/>
      <c r="F331" s="1864" t="s">
        <v>8627</v>
      </c>
      <c r="G331" s="1864"/>
      <c r="H331" s="1864"/>
      <c r="I331" s="2040"/>
      <c r="J331" s="2040"/>
      <c r="K331" s="2040"/>
      <c r="L331" s="2040"/>
      <c r="M331" s="2040"/>
      <c r="N331" s="2040"/>
      <c r="O331" s="2040"/>
      <c r="P331" s="2040"/>
      <c r="Q331" s="2040"/>
      <c r="R331" s="2040"/>
      <c r="S331" s="2040"/>
      <c r="T331" s="2040"/>
      <c r="U331" s="2040"/>
      <c r="V331" s="2040"/>
      <c r="W331" s="2040"/>
      <c r="X331" s="2040"/>
      <c r="Y331" s="2040"/>
      <c r="Z331" s="2040"/>
      <c r="AA331" s="2040"/>
      <c r="AB331" s="2040"/>
      <c r="AC331" s="2040"/>
      <c r="AD331" s="2040"/>
      <c r="AE331" s="2040"/>
      <c r="AF331" s="1939"/>
      <c r="AG331" s="2040"/>
      <c r="AH331" s="2040"/>
      <c r="AI331" s="2040"/>
      <c r="AJ331" s="2565"/>
    </row>
    <row r="332" spans="1:44" ht="13.5" customHeight="1" x14ac:dyDescent="0.4">
      <c r="A332" s="2905"/>
      <c r="B332" s="2906"/>
      <c r="C332" s="1864"/>
      <c r="D332" s="1864"/>
      <c r="E332" s="1864"/>
      <c r="F332" s="1864" t="s">
        <v>8628</v>
      </c>
      <c r="G332" s="1864"/>
      <c r="H332" s="1864"/>
      <c r="I332" s="2040"/>
      <c r="J332" s="2040"/>
      <c r="K332" s="2040"/>
      <c r="L332" s="2040"/>
      <c r="M332" s="2040"/>
      <c r="N332" s="2040"/>
      <c r="O332" s="2040"/>
      <c r="P332" s="2040"/>
      <c r="Q332" s="2040"/>
      <c r="R332" s="2040"/>
      <c r="S332" s="2040"/>
      <c r="T332" s="2040"/>
      <c r="U332" s="2040"/>
      <c r="V332" s="2040"/>
      <c r="W332" s="2040"/>
      <c r="X332" s="2040"/>
      <c r="Y332" s="2040"/>
      <c r="Z332" s="2040"/>
      <c r="AA332" s="2040"/>
      <c r="AB332" s="2040"/>
      <c r="AC332" s="2040"/>
      <c r="AD332" s="2040"/>
      <c r="AE332" s="2040"/>
      <c r="AF332" s="1939"/>
      <c r="AG332" s="2040"/>
      <c r="AH332" s="2040"/>
      <c r="AI332" s="2040"/>
      <c r="AJ332" s="2565"/>
    </row>
    <row r="333" spans="1:44" ht="13.5" customHeight="1" x14ac:dyDescent="0.4">
      <c r="A333" s="2905"/>
      <c r="B333" s="2906"/>
      <c r="C333" s="1864" t="s">
        <v>8629</v>
      </c>
      <c r="D333" s="1864"/>
      <c r="E333" s="1864"/>
      <c r="F333" s="1864"/>
      <c r="G333" s="1864"/>
      <c r="H333" s="1864"/>
      <c r="I333" s="2040"/>
      <c r="J333" s="2040"/>
      <c r="K333" s="2040"/>
      <c r="L333" s="2040"/>
      <c r="M333" s="2040"/>
      <c r="N333" s="2040"/>
      <c r="O333" s="2040"/>
      <c r="P333" s="2040"/>
      <c r="Q333" s="2040"/>
      <c r="R333" s="2040"/>
      <c r="S333" s="2040"/>
      <c r="T333" s="2040"/>
      <c r="U333" s="2040"/>
      <c r="V333" s="2040"/>
      <c r="W333" s="2040"/>
      <c r="X333" s="2040"/>
      <c r="Y333" s="2040"/>
      <c r="Z333" s="2040"/>
      <c r="AA333" s="2040"/>
      <c r="AB333" s="2040"/>
      <c r="AC333" s="2040"/>
      <c r="AD333" s="2040"/>
      <c r="AE333" s="2040"/>
      <c r="AF333" s="1939"/>
      <c r="AG333" s="2040"/>
      <c r="AH333" s="2040"/>
      <c r="AI333" s="2040"/>
      <c r="AJ333" s="2565"/>
    </row>
    <row r="334" spans="1:44" ht="13.5" customHeight="1" x14ac:dyDescent="0.4">
      <c r="A334" s="2905"/>
      <c r="B334" s="2906"/>
      <c r="C334" s="1913" t="s">
        <v>8630</v>
      </c>
      <c r="D334" s="1913"/>
      <c r="E334" s="1913"/>
      <c r="F334" s="1913"/>
      <c r="G334" s="1913"/>
      <c r="H334" s="1913"/>
      <c r="I334" s="2066"/>
      <c r="J334" s="2066"/>
      <c r="K334" s="2066"/>
      <c r="L334" s="2066"/>
      <c r="M334" s="2066"/>
      <c r="N334" s="2066"/>
      <c r="O334" s="2066"/>
      <c r="P334" s="2066"/>
      <c r="Q334" s="2066"/>
      <c r="R334" s="2066"/>
      <c r="S334" s="2066"/>
      <c r="T334" s="2066"/>
      <c r="U334" s="2066"/>
      <c r="V334" s="2066"/>
      <c r="W334" s="2066"/>
      <c r="X334" s="2066"/>
      <c r="Y334" s="2066"/>
      <c r="Z334" s="2066"/>
      <c r="AA334" s="2066"/>
      <c r="AB334" s="2066"/>
      <c r="AC334" s="2066"/>
      <c r="AD334" s="2066"/>
      <c r="AE334" s="2066"/>
      <c r="AF334" s="2053"/>
      <c r="AG334" s="2066"/>
      <c r="AH334" s="2066"/>
      <c r="AI334" s="2066"/>
      <c r="AJ334" s="2560"/>
    </row>
    <row r="335" spans="1:44" ht="13.5" customHeight="1" x14ac:dyDescent="0.4">
      <c r="A335" s="2905"/>
      <c r="B335" s="2906"/>
      <c r="C335" s="1924" t="s">
        <v>8621</v>
      </c>
      <c r="D335" s="1925"/>
      <c r="E335" s="1925"/>
      <c r="F335" s="1925"/>
      <c r="G335" s="1925"/>
      <c r="H335" s="1926"/>
      <c r="I335" s="2026" t="s">
        <v>9113</v>
      </c>
      <c r="J335" s="2047"/>
      <c r="K335" s="2047"/>
      <c r="L335" s="2047"/>
      <c r="M335" s="2047"/>
      <c r="N335" s="2047"/>
      <c r="O335" s="2047"/>
      <c r="P335" s="2047"/>
      <c r="Q335" s="2047"/>
      <c r="R335" s="2047"/>
      <c r="S335" s="2047"/>
      <c r="T335" s="2048"/>
      <c r="U335" s="2361" t="s">
        <v>8687</v>
      </c>
      <c r="V335" s="2362"/>
      <c r="W335" s="2362"/>
      <c r="X335" s="2362"/>
      <c r="Y335" s="2362"/>
      <c r="Z335" s="2362"/>
      <c r="AA335" s="2362"/>
      <c r="AB335" s="2362"/>
      <c r="AC335" s="2362"/>
      <c r="AD335" s="2362"/>
      <c r="AE335" s="2362"/>
      <c r="AF335" s="2362"/>
      <c r="AG335" s="2361" t="s">
        <v>9114</v>
      </c>
      <c r="AH335" s="2362"/>
      <c r="AI335" s="2362"/>
      <c r="AJ335" s="2585"/>
    </row>
    <row r="336" spans="1:44" ht="13.5" customHeight="1" x14ac:dyDescent="0.4">
      <c r="A336" s="2905"/>
      <c r="B336" s="2906"/>
      <c r="C336" s="2567"/>
      <c r="D336" s="2568"/>
      <c r="E336" s="2568"/>
      <c r="F336" s="2568"/>
      <c r="G336" s="2568"/>
      <c r="H336" s="2569"/>
      <c r="I336" s="2026" t="s">
        <v>8896</v>
      </c>
      <c r="J336" s="2047"/>
      <c r="K336" s="2047"/>
      <c r="L336" s="2048"/>
      <c r="M336" s="2026" t="s">
        <v>9115</v>
      </c>
      <c r="N336" s="2047"/>
      <c r="O336" s="2047"/>
      <c r="P336" s="2048"/>
      <c r="Q336" s="2026" t="s">
        <v>9116</v>
      </c>
      <c r="R336" s="2047"/>
      <c r="S336" s="2047"/>
      <c r="T336" s="2048"/>
      <c r="U336" s="1864" t="s">
        <v>8896</v>
      </c>
      <c r="V336" s="1864"/>
      <c r="W336" s="1864"/>
      <c r="X336" s="1864"/>
      <c r="Y336" s="2865" t="s">
        <v>9111</v>
      </c>
      <c r="Z336" s="2866"/>
      <c r="AA336" s="2866"/>
      <c r="AB336" s="2867"/>
      <c r="AC336" s="2026" t="s">
        <v>9112</v>
      </c>
      <c r="AD336" s="2047"/>
      <c r="AE336" s="2047"/>
      <c r="AF336" s="2047"/>
      <c r="AG336" s="2570"/>
      <c r="AH336" s="2571"/>
      <c r="AI336" s="2571"/>
      <c r="AJ336" s="2586"/>
    </row>
    <row r="337" spans="1:44" ht="13.5" customHeight="1" x14ac:dyDescent="0.4">
      <c r="A337" s="2905"/>
      <c r="B337" s="2906"/>
      <c r="C337" s="1927"/>
      <c r="D337" s="1928"/>
      <c r="E337" s="1928"/>
      <c r="F337" s="1928"/>
      <c r="G337" s="1928"/>
      <c r="H337" s="1929"/>
      <c r="I337" s="1864" t="s">
        <v>8624</v>
      </c>
      <c r="J337" s="1864"/>
      <c r="K337" s="1864" t="s">
        <v>9153</v>
      </c>
      <c r="L337" s="1864"/>
      <c r="M337" s="1864" t="s">
        <v>8624</v>
      </c>
      <c r="N337" s="1864"/>
      <c r="O337" s="1864" t="s">
        <v>9153</v>
      </c>
      <c r="P337" s="1864"/>
      <c r="Q337" s="1864" t="s">
        <v>8624</v>
      </c>
      <c r="R337" s="1864"/>
      <c r="S337" s="1864" t="s">
        <v>9153</v>
      </c>
      <c r="T337" s="1864"/>
      <c r="U337" s="1864" t="s">
        <v>8624</v>
      </c>
      <c r="V337" s="1864"/>
      <c r="W337" s="1864" t="s">
        <v>8902</v>
      </c>
      <c r="X337" s="1864"/>
      <c r="Y337" s="1864" t="s">
        <v>8624</v>
      </c>
      <c r="Z337" s="1864"/>
      <c r="AA337" s="1864" t="s">
        <v>8902</v>
      </c>
      <c r="AB337" s="1864"/>
      <c r="AC337" s="1864" t="s">
        <v>8624</v>
      </c>
      <c r="AD337" s="1864"/>
      <c r="AE337" s="1864" t="s">
        <v>8902</v>
      </c>
      <c r="AF337" s="2026"/>
      <c r="AG337" s="1864" t="s">
        <v>8624</v>
      </c>
      <c r="AH337" s="1864"/>
      <c r="AI337" s="1864" t="s">
        <v>8902</v>
      </c>
      <c r="AJ337" s="2566"/>
    </row>
    <row r="338" spans="1:44" ht="13.5" customHeight="1" x14ac:dyDescent="0.4">
      <c r="A338" s="2905"/>
      <c r="B338" s="2906"/>
      <c r="C338" s="1864" t="s">
        <v>8626</v>
      </c>
      <c r="D338" s="1864"/>
      <c r="E338" s="1864"/>
      <c r="F338" s="1864" t="s">
        <v>8627</v>
      </c>
      <c r="G338" s="1864"/>
      <c r="H338" s="1864"/>
      <c r="I338" s="2040"/>
      <c r="J338" s="2040"/>
      <c r="K338" s="2040"/>
      <c r="L338" s="2040"/>
      <c r="M338" s="2040"/>
      <c r="N338" s="2040"/>
      <c r="O338" s="2040"/>
      <c r="P338" s="2040"/>
      <c r="Q338" s="2040"/>
      <c r="R338" s="2040"/>
      <c r="S338" s="2040"/>
      <c r="T338" s="2040"/>
      <c r="U338" s="2040"/>
      <c r="V338" s="2040"/>
      <c r="W338" s="2040"/>
      <c r="X338" s="2040"/>
      <c r="Y338" s="2040"/>
      <c r="Z338" s="2040"/>
      <c r="AA338" s="2040"/>
      <c r="AB338" s="2040"/>
      <c r="AC338" s="2040"/>
      <c r="AD338" s="2040"/>
      <c r="AE338" s="2040"/>
      <c r="AF338" s="1939"/>
      <c r="AG338" s="2040"/>
      <c r="AH338" s="2040"/>
      <c r="AI338" s="2040"/>
      <c r="AJ338" s="2565"/>
    </row>
    <row r="339" spans="1:44" ht="13.5" customHeight="1" x14ac:dyDescent="0.4">
      <c r="A339" s="2905"/>
      <c r="B339" s="2906"/>
      <c r="C339" s="1864"/>
      <c r="D339" s="1864"/>
      <c r="E339" s="1864"/>
      <c r="F339" s="1864" t="s">
        <v>8628</v>
      </c>
      <c r="G339" s="1864"/>
      <c r="H339" s="1864"/>
      <c r="I339" s="2040"/>
      <c r="J339" s="2040"/>
      <c r="K339" s="2040"/>
      <c r="L339" s="2040"/>
      <c r="M339" s="2040"/>
      <c r="N339" s="2040"/>
      <c r="O339" s="2040"/>
      <c r="P339" s="2040"/>
      <c r="Q339" s="2040"/>
      <c r="R339" s="2040"/>
      <c r="S339" s="2040"/>
      <c r="T339" s="2040"/>
      <c r="U339" s="2040"/>
      <c r="V339" s="2040"/>
      <c r="W339" s="2040"/>
      <c r="X339" s="2040"/>
      <c r="Y339" s="2040"/>
      <c r="Z339" s="2040"/>
      <c r="AA339" s="2040"/>
      <c r="AB339" s="2040"/>
      <c r="AC339" s="2040"/>
      <c r="AD339" s="2040"/>
      <c r="AE339" s="2040"/>
      <c r="AF339" s="1939"/>
      <c r="AG339" s="2040"/>
      <c r="AH339" s="2040"/>
      <c r="AI339" s="2040"/>
      <c r="AJ339" s="2565"/>
    </row>
    <row r="340" spans="1:44" ht="13.5" customHeight="1" x14ac:dyDescent="0.4">
      <c r="A340" s="2905"/>
      <c r="B340" s="2906"/>
      <c r="C340" s="1864" t="s">
        <v>8629</v>
      </c>
      <c r="D340" s="1864"/>
      <c r="E340" s="1864"/>
      <c r="F340" s="1864"/>
      <c r="G340" s="1864"/>
      <c r="H340" s="1864"/>
      <c r="I340" s="2040"/>
      <c r="J340" s="2040"/>
      <c r="K340" s="2040"/>
      <c r="L340" s="2040"/>
      <c r="M340" s="2040"/>
      <c r="N340" s="2040"/>
      <c r="O340" s="2040"/>
      <c r="P340" s="2040"/>
      <c r="Q340" s="2040"/>
      <c r="R340" s="2040"/>
      <c r="S340" s="2040"/>
      <c r="T340" s="2040"/>
      <c r="U340" s="2040"/>
      <c r="V340" s="2040"/>
      <c r="W340" s="2040"/>
      <c r="X340" s="2040"/>
      <c r="Y340" s="2040"/>
      <c r="Z340" s="2040"/>
      <c r="AA340" s="2040"/>
      <c r="AB340" s="2040"/>
      <c r="AC340" s="2040"/>
      <c r="AD340" s="2040"/>
      <c r="AE340" s="2040"/>
      <c r="AF340" s="1939"/>
      <c r="AG340" s="2040"/>
      <c r="AH340" s="2040"/>
      <c r="AI340" s="2040"/>
      <c r="AJ340" s="2565"/>
    </row>
    <row r="341" spans="1:44" ht="13.5" customHeight="1" x14ac:dyDescent="0.4">
      <c r="A341" s="2905"/>
      <c r="B341" s="2906"/>
      <c r="C341" s="1913" t="s">
        <v>8630</v>
      </c>
      <c r="D341" s="1913"/>
      <c r="E341" s="1913"/>
      <c r="F341" s="1913"/>
      <c r="G341" s="1913"/>
      <c r="H341" s="1913"/>
      <c r="I341" s="2066"/>
      <c r="J341" s="2066"/>
      <c r="K341" s="2066"/>
      <c r="L341" s="2066"/>
      <c r="M341" s="2066"/>
      <c r="N341" s="2066"/>
      <c r="O341" s="2066"/>
      <c r="P341" s="2066"/>
      <c r="Q341" s="2066"/>
      <c r="R341" s="2066"/>
      <c r="S341" s="2066"/>
      <c r="T341" s="2066"/>
      <c r="U341" s="2066"/>
      <c r="V341" s="2066"/>
      <c r="W341" s="2066"/>
      <c r="X341" s="2066"/>
      <c r="Y341" s="2066"/>
      <c r="Z341" s="2066"/>
      <c r="AA341" s="2066"/>
      <c r="AB341" s="2066"/>
      <c r="AC341" s="2066"/>
      <c r="AD341" s="2066"/>
      <c r="AE341" s="2066"/>
      <c r="AF341" s="2053"/>
      <c r="AG341" s="2066"/>
      <c r="AH341" s="2066"/>
      <c r="AI341" s="2066"/>
      <c r="AJ341" s="2560"/>
    </row>
    <row r="342" spans="1:44" ht="13.5" customHeight="1" x14ac:dyDescent="0.4">
      <c r="A342" s="2905"/>
      <c r="B342" s="2906"/>
      <c r="C342" s="1924" t="s">
        <v>8621</v>
      </c>
      <c r="D342" s="1925"/>
      <c r="E342" s="1925"/>
      <c r="F342" s="1925"/>
      <c r="G342" s="1925"/>
      <c r="H342" s="1926"/>
      <c r="I342" s="2026" t="s">
        <v>8623</v>
      </c>
      <c r="J342" s="2047"/>
      <c r="K342" s="2047"/>
      <c r="L342" s="2047"/>
      <c r="M342" s="2047"/>
      <c r="N342" s="2047"/>
      <c r="O342" s="2047"/>
      <c r="P342" s="2047"/>
      <c r="Q342" s="2047"/>
      <c r="R342" s="2047"/>
      <c r="S342" s="2047"/>
      <c r="T342" s="2047"/>
      <c r="U342" s="2047"/>
      <c r="V342" s="2047"/>
      <c r="W342" s="2047"/>
      <c r="X342" s="2047"/>
      <c r="Y342" s="2047"/>
      <c r="Z342" s="2047"/>
      <c r="AA342" s="2047"/>
      <c r="AB342" s="2047"/>
      <c r="AC342" s="2047"/>
      <c r="AD342" s="2047"/>
      <c r="AE342" s="2047"/>
      <c r="AF342" s="2047"/>
      <c r="AG342" s="2047"/>
      <c r="AH342" s="2047"/>
      <c r="AI342" s="2047"/>
      <c r="AJ342" s="2868"/>
    </row>
    <row r="343" spans="1:44" ht="13.5" customHeight="1" x14ac:dyDescent="0.15">
      <c r="A343" s="2899" t="s">
        <v>9062</v>
      </c>
      <c r="B343" s="2900"/>
      <c r="C343" s="2567"/>
      <c r="D343" s="2568"/>
      <c r="E343" s="2568"/>
      <c r="F343" s="2568"/>
      <c r="G343" s="2568"/>
      <c r="H343" s="2569"/>
      <c r="I343" s="2895"/>
      <c r="J343" s="2896"/>
      <c r="K343" s="2896"/>
      <c r="L343" s="2897"/>
      <c r="M343" s="2895"/>
      <c r="N343" s="2896"/>
      <c r="O343" s="2896"/>
      <c r="P343" s="2897"/>
      <c r="Q343" s="2895"/>
      <c r="R343" s="2896"/>
      <c r="S343" s="2896"/>
      <c r="T343" s="2897"/>
      <c r="U343" s="2895"/>
      <c r="V343" s="2896"/>
      <c r="W343" s="2896"/>
      <c r="X343" s="2897"/>
      <c r="Y343" s="2895"/>
      <c r="Z343" s="2896"/>
      <c r="AA343" s="2896"/>
      <c r="AB343" s="2897"/>
      <c r="AC343" s="2895"/>
      <c r="AD343" s="2896"/>
      <c r="AE343" s="2896"/>
      <c r="AF343" s="2897"/>
      <c r="AG343" s="2895"/>
      <c r="AH343" s="2896"/>
      <c r="AI343" s="2896"/>
      <c r="AJ343" s="2898"/>
    </row>
    <row r="344" spans="1:44" ht="13.5" customHeight="1" x14ac:dyDescent="0.15">
      <c r="A344" s="913"/>
      <c r="B344" s="914"/>
      <c r="C344" s="1927"/>
      <c r="D344" s="1928"/>
      <c r="E344" s="1928"/>
      <c r="F344" s="1928"/>
      <c r="G344" s="1928"/>
      <c r="H344" s="1929"/>
      <c r="I344" s="1864" t="s">
        <v>8624</v>
      </c>
      <c r="J344" s="1864"/>
      <c r="K344" s="1864" t="s">
        <v>8902</v>
      </c>
      <c r="L344" s="1864"/>
      <c r="M344" s="1864" t="s">
        <v>8624</v>
      </c>
      <c r="N344" s="1864"/>
      <c r="O344" s="1864" t="s">
        <v>8900</v>
      </c>
      <c r="P344" s="1864"/>
      <c r="Q344" s="1864" t="s">
        <v>8624</v>
      </c>
      <c r="R344" s="1864"/>
      <c r="S344" s="1864" t="s">
        <v>8902</v>
      </c>
      <c r="T344" s="1864"/>
      <c r="U344" s="1864" t="s">
        <v>8624</v>
      </c>
      <c r="V344" s="1864"/>
      <c r="W344" s="1864" t="s">
        <v>9174</v>
      </c>
      <c r="X344" s="1864"/>
      <c r="Y344" s="1864" t="s">
        <v>8624</v>
      </c>
      <c r="Z344" s="1864"/>
      <c r="AA344" s="1864" t="s">
        <v>9170</v>
      </c>
      <c r="AB344" s="1864"/>
      <c r="AC344" s="1864" t="s">
        <v>8624</v>
      </c>
      <c r="AD344" s="1864"/>
      <c r="AE344" s="1864" t="s">
        <v>8902</v>
      </c>
      <c r="AF344" s="1864"/>
      <c r="AG344" s="1864" t="s">
        <v>8624</v>
      </c>
      <c r="AH344" s="1864"/>
      <c r="AI344" s="1864" t="s">
        <v>8900</v>
      </c>
      <c r="AJ344" s="2566"/>
    </row>
    <row r="345" spans="1:44" ht="13.5" customHeight="1" x14ac:dyDescent="0.15">
      <c r="A345" s="913"/>
      <c r="B345" s="914"/>
      <c r="C345" s="1864" t="s">
        <v>8626</v>
      </c>
      <c r="D345" s="1864"/>
      <c r="E345" s="1864"/>
      <c r="F345" s="1864" t="s">
        <v>8627</v>
      </c>
      <c r="G345" s="1864"/>
      <c r="H345" s="1864"/>
      <c r="I345" s="2040"/>
      <c r="J345" s="2040"/>
      <c r="K345" s="2040"/>
      <c r="L345" s="2040"/>
      <c r="M345" s="2040"/>
      <c r="N345" s="2040"/>
      <c r="O345" s="2040"/>
      <c r="P345" s="2040"/>
      <c r="Q345" s="2040"/>
      <c r="R345" s="2040"/>
      <c r="S345" s="2040"/>
      <c r="T345" s="2040"/>
      <c r="U345" s="2040"/>
      <c r="V345" s="2040"/>
      <c r="W345" s="2040"/>
      <c r="X345" s="2040"/>
      <c r="Y345" s="2040"/>
      <c r="Z345" s="2040"/>
      <c r="AA345" s="2040"/>
      <c r="AB345" s="2040"/>
      <c r="AC345" s="2040"/>
      <c r="AD345" s="2040"/>
      <c r="AE345" s="2040"/>
      <c r="AF345" s="2040"/>
      <c r="AG345" s="2040"/>
      <c r="AH345" s="2040"/>
      <c r="AI345" s="2040"/>
      <c r="AJ345" s="2565"/>
    </row>
    <row r="346" spans="1:44" ht="13.5" customHeight="1" x14ac:dyDescent="0.15">
      <c r="A346" s="913"/>
      <c r="B346" s="914"/>
      <c r="C346" s="1864"/>
      <c r="D346" s="1864"/>
      <c r="E346" s="1864"/>
      <c r="F346" s="1864" t="s">
        <v>8628</v>
      </c>
      <c r="G346" s="1864"/>
      <c r="H346" s="1864"/>
      <c r="I346" s="2040"/>
      <c r="J346" s="2040"/>
      <c r="K346" s="2040"/>
      <c r="L346" s="2040"/>
      <c r="M346" s="2040"/>
      <c r="N346" s="2040"/>
      <c r="O346" s="2040"/>
      <c r="P346" s="2040"/>
      <c r="Q346" s="2040"/>
      <c r="R346" s="2040"/>
      <c r="S346" s="2040"/>
      <c r="T346" s="2040"/>
      <c r="U346" s="2040"/>
      <c r="V346" s="2040"/>
      <c r="W346" s="2040"/>
      <c r="X346" s="2040"/>
      <c r="Y346" s="2040"/>
      <c r="Z346" s="2040"/>
      <c r="AA346" s="2040"/>
      <c r="AB346" s="2040"/>
      <c r="AC346" s="2040"/>
      <c r="AD346" s="2040"/>
      <c r="AE346" s="2040"/>
      <c r="AF346" s="2040"/>
      <c r="AG346" s="2040"/>
      <c r="AH346" s="2040"/>
      <c r="AI346" s="2040"/>
      <c r="AJ346" s="2565"/>
    </row>
    <row r="347" spans="1:44" ht="13.5" customHeight="1" x14ac:dyDescent="0.15">
      <c r="A347" s="913"/>
      <c r="B347" s="914"/>
      <c r="C347" s="1864" t="s">
        <v>8629</v>
      </c>
      <c r="D347" s="1864"/>
      <c r="E347" s="1864"/>
      <c r="F347" s="1864"/>
      <c r="G347" s="1864"/>
      <c r="H347" s="1864"/>
      <c r="I347" s="2040"/>
      <c r="J347" s="2040"/>
      <c r="K347" s="2040"/>
      <c r="L347" s="2040"/>
      <c r="M347" s="2040"/>
      <c r="N347" s="2040"/>
      <c r="O347" s="2040"/>
      <c r="P347" s="2040"/>
      <c r="Q347" s="2040"/>
      <c r="R347" s="2040"/>
      <c r="S347" s="2040"/>
      <c r="T347" s="2040"/>
      <c r="U347" s="2040"/>
      <c r="V347" s="2040"/>
      <c r="W347" s="2040"/>
      <c r="X347" s="2040"/>
      <c r="Y347" s="2040"/>
      <c r="Z347" s="2040"/>
      <c r="AA347" s="2040"/>
      <c r="AB347" s="2040"/>
      <c r="AC347" s="2040"/>
      <c r="AD347" s="2040"/>
      <c r="AE347" s="2040"/>
      <c r="AF347" s="2040"/>
      <c r="AG347" s="2040"/>
      <c r="AH347" s="2040"/>
      <c r="AI347" s="2040"/>
      <c r="AJ347" s="2565"/>
    </row>
    <row r="348" spans="1:44" ht="13.5" customHeight="1" x14ac:dyDescent="0.15">
      <c r="A348" s="913"/>
      <c r="B348" s="914"/>
      <c r="C348" s="1913" t="s">
        <v>8630</v>
      </c>
      <c r="D348" s="1913"/>
      <c r="E348" s="1913"/>
      <c r="F348" s="1913"/>
      <c r="G348" s="1913"/>
      <c r="H348" s="1913"/>
      <c r="I348" s="2066"/>
      <c r="J348" s="2066"/>
      <c r="K348" s="2066"/>
      <c r="L348" s="2066"/>
      <c r="M348" s="2066"/>
      <c r="N348" s="2066"/>
      <c r="O348" s="2066"/>
      <c r="P348" s="2066"/>
      <c r="Q348" s="2066"/>
      <c r="R348" s="2066"/>
      <c r="S348" s="2066"/>
      <c r="T348" s="2066"/>
      <c r="U348" s="2066"/>
      <c r="V348" s="2066"/>
      <c r="W348" s="2066"/>
      <c r="X348" s="2066"/>
      <c r="Y348" s="2066"/>
      <c r="Z348" s="2066"/>
      <c r="AA348" s="2066"/>
      <c r="AB348" s="2066"/>
      <c r="AC348" s="2066"/>
      <c r="AD348" s="2066"/>
      <c r="AE348" s="2066"/>
      <c r="AF348" s="2066"/>
      <c r="AG348" s="2066"/>
      <c r="AH348" s="2066"/>
      <c r="AI348" s="2066"/>
      <c r="AJ348" s="2560"/>
    </row>
    <row r="349" spans="1:44" ht="13.5" customHeight="1" x14ac:dyDescent="0.15">
      <c r="A349" s="913"/>
      <c r="B349" s="914"/>
      <c r="C349" s="2026" t="s">
        <v>8689</v>
      </c>
      <c r="D349" s="2047"/>
      <c r="E349" s="2047"/>
      <c r="F349" s="2047"/>
      <c r="G349" s="2047"/>
      <c r="H349" s="2048"/>
      <c r="I349" s="2049"/>
      <c r="J349" s="2050"/>
      <c r="K349" s="2050"/>
      <c r="L349" s="2050"/>
      <c r="M349" s="2050"/>
      <c r="N349" s="2050"/>
      <c r="O349" s="2051" t="s">
        <v>8744</v>
      </c>
      <c r="P349" s="2051"/>
      <c r="Q349" s="2051"/>
      <c r="R349" s="2051"/>
      <c r="S349" s="2051"/>
      <c r="T349" s="2051"/>
      <c r="U349" s="2051"/>
      <c r="V349" s="2051"/>
      <c r="W349" s="2051"/>
      <c r="X349" s="2051"/>
      <c r="Y349" s="2051"/>
      <c r="Z349" s="2051"/>
      <c r="AA349" s="2051"/>
      <c r="AB349" s="2051"/>
      <c r="AC349" s="2051"/>
      <c r="AD349" s="2051"/>
      <c r="AE349" s="2051"/>
      <c r="AF349" s="2051"/>
      <c r="AG349" s="2051"/>
      <c r="AH349" s="2051"/>
      <c r="AI349" s="2051"/>
      <c r="AJ349" s="2052"/>
    </row>
    <row r="350" spans="1:44" ht="13.5" customHeight="1" x14ac:dyDescent="0.15">
      <c r="A350" s="913"/>
      <c r="B350" s="914"/>
      <c r="C350" s="2026" t="s">
        <v>8691</v>
      </c>
      <c r="D350" s="2047"/>
      <c r="E350" s="2047"/>
      <c r="F350" s="2047"/>
      <c r="G350" s="2047"/>
      <c r="H350" s="2048"/>
      <c r="I350" s="2049"/>
      <c r="J350" s="2050"/>
      <c r="K350" s="2050"/>
      <c r="L350" s="2050"/>
      <c r="M350" s="2050"/>
      <c r="N350" s="2050"/>
      <c r="O350" s="2051" t="s">
        <v>8692</v>
      </c>
      <c r="P350" s="2051"/>
      <c r="Q350" s="2051"/>
      <c r="R350" s="2051"/>
      <c r="S350" s="2051"/>
      <c r="T350" s="2051"/>
      <c r="U350" s="2051"/>
      <c r="V350" s="2051"/>
      <c r="W350" s="2051"/>
      <c r="X350" s="2051"/>
      <c r="Y350" s="2051"/>
      <c r="Z350" s="2051"/>
      <c r="AA350" s="2051"/>
      <c r="AB350" s="2051"/>
      <c r="AC350" s="2051"/>
      <c r="AD350" s="2051"/>
      <c r="AE350" s="2051"/>
      <c r="AF350" s="2051"/>
      <c r="AG350" s="2051"/>
      <c r="AH350" s="2051"/>
      <c r="AI350" s="2051"/>
      <c r="AJ350" s="2052"/>
    </row>
    <row r="351" spans="1:44" ht="13.5" customHeight="1" x14ac:dyDescent="0.15">
      <c r="A351" s="913"/>
      <c r="B351" s="914"/>
      <c r="C351" s="1457" t="s">
        <v>8693</v>
      </c>
      <c r="D351" s="2033"/>
      <c r="E351" s="2033"/>
      <c r="F351" s="2033"/>
      <c r="G351" s="2033"/>
      <c r="H351" s="1458"/>
      <c r="I351" s="2053"/>
      <c r="J351" s="2054"/>
      <c r="K351" s="2054"/>
      <c r="L351" s="2054"/>
      <c r="M351" s="2054"/>
      <c r="N351" s="2054"/>
      <c r="O351" s="2051" t="s">
        <v>8694</v>
      </c>
      <c r="P351" s="2051"/>
      <c r="Q351" s="2051"/>
      <c r="R351" s="2051"/>
      <c r="S351" s="2051"/>
      <c r="T351" s="2051"/>
      <c r="U351" s="2051"/>
      <c r="V351" s="2051"/>
      <c r="W351" s="2051"/>
      <c r="X351" s="2051"/>
      <c r="Y351" s="2051"/>
      <c r="Z351" s="2051"/>
      <c r="AA351" s="2051"/>
      <c r="AB351" s="2051"/>
      <c r="AC351" s="2051"/>
      <c r="AD351" s="2051"/>
      <c r="AE351" s="2051"/>
      <c r="AF351" s="2051"/>
      <c r="AG351" s="2051"/>
      <c r="AH351" s="2051"/>
      <c r="AI351" s="2051"/>
      <c r="AJ351" s="2052"/>
    </row>
    <row r="352" spans="1:44" ht="18" customHeight="1" x14ac:dyDescent="0.15">
      <c r="A352" s="913"/>
      <c r="B352" s="914"/>
      <c r="C352" s="1860" t="s">
        <v>8632</v>
      </c>
      <c r="D352" s="1860"/>
      <c r="E352" s="1860"/>
      <c r="F352" s="1860"/>
      <c r="G352" s="1860"/>
      <c r="H352" s="1860"/>
      <c r="I352" s="1915"/>
      <c r="J352" s="1916"/>
      <c r="K352" s="1916"/>
      <c r="L352" s="1916"/>
      <c r="M352" s="1916"/>
      <c r="N352" s="1916"/>
      <c r="O352" s="1916"/>
      <c r="P352" s="1916"/>
      <c r="Q352" s="1916"/>
      <c r="R352" s="1916"/>
      <c r="S352" s="1916"/>
      <c r="T352" s="1916"/>
      <c r="U352" s="1916"/>
      <c r="V352" s="1916"/>
      <c r="W352" s="1916"/>
      <c r="X352" s="1916"/>
      <c r="Y352" s="1916"/>
      <c r="Z352" s="1916"/>
      <c r="AA352" s="1916"/>
      <c r="AB352" s="1916"/>
      <c r="AC352" s="1916"/>
      <c r="AD352" s="1916"/>
      <c r="AE352" s="1916"/>
      <c r="AF352" s="1916"/>
      <c r="AG352" s="1916"/>
      <c r="AH352" s="1916"/>
      <c r="AI352" s="1916"/>
      <c r="AJ352" s="1917"/>
      <c r="AL352" s="600" t="b">
        <v>0</v>
      </c>
      <c r="AM352" s="600" t="b">
        <v>0</v>
      </c>
      <c r="AN352" s="600" t="b">
        <v>0</v>
      </c>
      <c r="AO352" s="600" t="b">
        <v>0</v>
      </c>
      <c r="AP352" s="600" t="b">
        <v>0</v>
      </c>
      <c r="AQ352" s="600" t="b">
        <v>0</v>
      </c>
      <c r="AR352" s="600" t="b">
        <v>0</v>
      </c>
    </row>
    <row r="353" spans="1:44" ht="13.5" customHeight="1" x14ac:dyDescent="0.15">
      <c r="A353" s="913"/>
      <c r="B353" s="914"/>
      <c r="C353" s="1860" t="s">
        <v>8633</v>
      </c>
      <c r="D353" s="1860"/>
      <c r="E353" s="1860"/>
      <c r="F353" s="1860"/>
      <c r="G353" s="1860"/>
      <c r="H353" s="1860"/>
      <c r="I353" s="1909" t="s">
        <v>8634</v>
      </c>
      <c r="J353" s="1860"/>
      <c r="K353" s="1860"/>
      <c r="L353" s="1911" t="s">
        <v>7933</v>
      </c>
      <c r="M353" s="1911"/>
      <c r="N353" s="1918"/>
      <c r="O353" s="1909" t="s">
        <v>8745</v>
      </c>
      <c r="P353" s="1884"/>
      <c r="Q353" s="1910" t="s">
        <v>7933</v>
      </c>
      <c r="R353" s="1911"/>
      <c r="S353" s="1911"/>
      <c r="T353" s="1860" t="s">
        <v>8636</v>
      </c>
      <c r="U353" s="1860"/>
      <c r="V353" s="1860"/>
      <c r="W353" s="1911" t="s">
        <v>7933</v>
      </c>
      <c r="X353" s="1911"/>
      <c r="Y353" s="1918"/>
      <c r="Z353" s="1909" t="s">
        <v>8746</v>
      </c>
      <c r="AA353" s="1884"/>
      <c r="AB353" s="1910" t="s">
        <v>7933</v>
      </c>
      <c r="AC353" s="1911"/>
      <c r="AD353" s="1911"/>
      <c r="AE353" s="1860" t="s">
        <v>196</v>
      </c>
      <c r="AF353" s="1860"/>
      <c r="AG353" s="1860"/>
      <c r="AH353" s="1860"/>
      <c r="AI353" s="1860"/>
      <c r="AJ353" s="1912"/>
      <c r="AL353" s="601"/>
      <c r="AM353" s="601"/>
      <c r="AN353" s="601"/>
      <c r="AO353" s="601"/>
      <c r="AP353" s="601"/>
      <c r="AQ353" s="601"/>
      <c r="AR353" s="601"/>
    </row>
    <row r="354" spans="1:44" ht="13.5" customHeight="1" x14ac:dyDescent="0.15">
      <c r="A354" s="913"/>
      <c r="B354" s="914"/>
      <c r="C354" s="1860"/>
      <c r="D354" s="1860"/>
      <c r="E354" s="1860"/>
      <c r="F354" s="1860"/>
      <c r="G354" s="1860"/>
      <c r="H354" s="1860"/>
      <c r="I354" s="1909" t="s">
        <v>8638</v>
      </c>
      <c r="J354" s="1860"/>
      <c r="K354" s="1860"/>
      <c r="L354" s="1911" t="s">
        <v>7933</v>
      </c>
      <c r="M354" s="1911"/>
      <c r="N354" s="1918"/>
      <c r="O354" s="1909" t="s">
        <v>8745</v>
      </c>
      <c r="P354" s="1884"/>
      <c r="Q354" s="1910" t="s">
        <v>7933</v>
      </c>
      <c r="R354" s="1911"/>
      <c r="S354" s="1911"/>
      <c r="T354" s="1860" t="s">
        <v>8639</v>
      </c>
      <c r="U354" s="1860"/>
      <c r="V354" s="1860"/>
      <c r="W354" s="1911" t="s">
        <v>7933</v>
      </c>
      <c r="X354" s="1911"/>
      <c r="Y354" s="1918"/>
      <c r="Z354" s="1909" t="s">
        <v>9182</v>
      </c>
      <c r="AA354" s="1884"/>
      <c r="AB354" s="1910" t="s">
        <v>7933</v>
      </c>
      <c r="AC354" s="1911"/>
      <c r="AD354" s="1911"/>
      <c r="AE354" s="1919"/>
      <c r="AF354" s="1920"/>
      <c r="AG354" s="1920"/>
      <c r="AH354" s="1920"/>
      <c r="AI354" s="1920"/>
      <c r="AJ354" s="1921"/>
      <c r="AL354" s="601"/>
      <c r="AM354" s="601"/>
      <c r="AN354" s="601"/>
      <c r="AO354" s="601"/>
      <c r="AP354" s="601"/>
      <c r="AQ354" s="601"/>
      <c r="AR354" s="601"/>
    </row>
    <row r="355" spans="1:44" ht="18" customHeight="1" x14ac:dyDescent="0.15">
      <c r="A355" s="913"/>
      <c r="B355" s="914"/>
      <c r="C355" s="1884" t="s">
        <v>8641</v>
      </c>
      <c r="D355" s="1981"/>
      <c r="E355" s="1981"/>
      <c r="F355" s="1981"/>
      <c r="G355" s="1981"/>
      <c r="H355" s="1909"/>
      <c r="I355" s="1981" t="s">
        <v>8747</v>
      </c>
      <c r="J355" s="1981"/>
      <c r="K355" s="1981"/>
      <c r="L355" s="1981"/>
      <c r="M355" s="1909"/>
      <c r="N355" s="2860"/>
      <c r="O355" s="2861"/>
      <c r="P355" s="2861"/>
      <c r="Q355" s="2861"/>
      <c r="R355" s="2861"/>
      <c r="S355" s="2861"/>
      <c r="T355" s="2861"/>
      <c r="U355" s="2861"/>
      <c r="V355" s="2861"/>
      <c r="W355" s="2861"/>
      <c r="X355" s="2861"/>
      <c r="Y355" s="2861"/>
      <c r="Z355" s="2861"/>
      <c r="AA355" s="2861"/>
      <c r="AB355" s="2861"/>
      <c r="AC355" s="2861"/>
      <c r="AD355" s="2861"/>
      <c r="AE355" s="2861"/>
      <c r="AF355" s="2861"/>
      <c r="AG355" s="2861"/>
      <c r="AH355" s="2861"/>
      <c r="AI355" s="2861"/>
      <c r="AJ355" s="2862"/>
      <c r="AL355" s="600" t="b">
        <v>0</v>
      </c>
      <c r="AM355" s="600" t="b">
        <v>0</v>
      </c>
      <c r="AN355" s="600" t="b">
        <v>0</v>
      </c>
      <c r="AO355" s="600" t="b">
        <v>0</v>
      </c>
      <c r="AP355" s="600" t="b">
        <v>0</v>
      </c>
      <c r="AQ355" s="601"/>
      <c r="AR355" s="601"/>
    </row>
    <row r="356" spans="1:44" ht="18" customHeight="1" thickBot="1" x14ac:dyDescent="0.2">
      <c r="A356" s="915"/>
      <c r="B356" s="916"/>
      <c r="C356" s="2889"/>
      <c r="D356" s="2890"/>
      <c r="E356" s="2890"/>
      <c r="F356" s="2890"/>
      <c r="G356" s="2890"/>
      <c r="H356" s="2891"/>
      <c r="I356" s="2892" t="s">
        <v>8748</v>
      </c>
      <c r="J356" s="2892"/>
      <c r="K356" s="2892"/>
      <c r="L356" s="2892"/>
      <c r="M356" s="2892"/>
      <c r="N356" s="2893"/>
      <c r="O356" s="2893"/>
      <c r="P356" s="2893"/>
      <c r="Q356" s="2893"/>
      <c r="R356" s="2893"/>
      <c r="S356" s="2893"/>
      <c r="T356" s="2893"/>
      <c r="U356" s="2893"/>
      <c r="V356" s="2893"/>
      <c r="W356" s="2020" t="s">
        <v>8749</v>
      </c>
      <c r="X356" s="2020"/>
      <c r="Y356" s="2020"/>
      <c r="Z356" s="2020"/>
      <c r="AA356" s="2020"/>
      <c r="AB356" s="2893"/>
      <c r="AC356" s="2893"/>
      <c r="AD356" s="2893"/>
      <c r="AE356" s="2893"/>
      <c r="AF356" s="2893"/>
      <c r="AG356" s="2893"/>
      <c r="AH356" s="2893"/>
      <c r="AI356" s="2893"/>
      <c r="AJ356" s="2894"/>
      <c r="AL356" s="600" t="b">
        <v>0</v>
      </c>
      <c r="AM356" s="600" t="b">
        <v>0</v>
      </c>
      <c r="AN356" s="600" t="b">
        <v>0</v>
      </c>
      <c r="AO356" s="601"/>
      <c r="AP356" s="601"/>
      <c r="AQ356" s="601"/>
      <c r="AR356" s="601"/>
    </row>
    <row r="357" spans="1:44" ht="13.5" customHeight="1" x14ac:dyDescent="0.4">
      <c r="A357" s="2910" t="s">
        <v>9150</v>
      </c>
      <c r="B357" s="2911"/>
      <c r="C357" s="2911"/>
      <c r="D357" s="2911"/>
      <c r="E357" s="2911"/>
      <c r="F357" s="2911"/>
      <c r="G357" s="2911"/>
      <c r="H357" s="2912"/>
      <c r="I357" s="2913"/>
      <c r="J357" s="2914"/>
      <c r="K357" s="2914"/>
      <c r="L357" s="2914"/>
      <c r="M357" s="2914"/>
      <c r="N357" s="2914"/>
      <c r="O357" s="2914"/>
      <c r="P357" s="2914"/>
      <c r="Q357" s="2914"/>
      <c r="R357" s="2914"/>
      <c r="S357" s="2914"/>
      <c r="T357" s="2914"/>
      <c r="U357" s="2914"/>
      <c r="V357" s="2914"/>
      <c r="W357" s="2914"/>
      <c r="X357" s="2914"/>
      <c r="Y357" s="2914"/>
      <c r="Z357" s="2914"/>
      <c r="AA357" s="2914"/>
      <c r="AB357" s="2914"/>
      <c r="AC357" s="2914"/>
      <c r="AD357" s="2915"/>
      <c r="AE357" s="2689" t="s">
        <v>8696</v>
      </c>
      <c r="AF357" s="2689"/>
      <c r="AG357" s="2689"/>
      <c r="AH357" s="2689"/>
      <c r="AI357" s="2690">
        <v>0</v>
      </c>
      <c r="AJ357" s="2691"/>
    </row>
    <row r="358" spans="1:44" ht="13.5" customHeight="1" x14ac:dyDescent="0.4">
      <c r="A358" s="2903" t="s">
        <v>8774</v>
      </c>
      <c r="B358" s="2904"/>
      <c r="C358" s="2567" t="s">
        <v>8621</v>
      </c>
      <c r="D358" s="2568"/>
      <c r="E358" s="2568"/>
      <c r="F358" s="2568"/>
      <c r="G358" s="2568"/>
      <c r="H358" s="2569"/>
      <c r="I358" s="2907" t="s">
        <v>8894</v>
      </c>
      <c r="J358" s="2908"/>
      <c r="K358" s="2908"/>
      <c r="L358" s="2909"/>
      <c r="M358" s="2901" t="s">
        <v>8685</v>
      </c>
      <c r="N358" s="2819"/>
      <c r="O358" s="2819"/>
      <c r="P358" s="2820"/>
      <c r="Q358" s="2901" t="s">
        <v>8688</v>
      </c>
      <c r="R358" s="2819"/>
      <c r="S358" s="2819"/>
      <c r="T358" s="2819"/>
      <c r="U358" s="2570" t="s">
        <v>8904</v>
      </c>
      <c r="V358" s="2571"/>
      <c r="W358" s="2571"/>
      <c r="X358" s="2571"/>
      <c r="Y358" s="2571"/>
      <c r="Z358" s="2571"/>
      <c r="AA358" s="2571"/>
      <c r="AB358" s="2571"/>
      <c r="AC358" s="2571"/>
      <c r="AD358" s="2571"/>
      <c r="AE358" s="2571"/>
      <c r="AF358" s="2571"/>
      <c r="AG358" s="2901" t="s">
        <v>8907</v>
      </c>
      <c r="AH358" s="2819"/>
      <c r="AI358" s="2819"/>
      <c r="AJ358" s="2902"/>
    </row>
    <row r="359" spans="1:44" ht="13.5" customHeight="1" x14ac:dyDescent="0.4">
      <c r="A359" s="2905"/>
      <c r="B359" s="2906"/>
      <c r="C359" s="2567"/>
      <c r="D359" s="2568"/>
      <c r="E359" s="2568"/>
      <c r="F359" s="2568"/>
      <c r="G359" s="2568"/>
      <c r="H359" s="2569"/>
      <c r="I359" s="2589"/>
      <c r="J359" s="2590"/>
      <c r="K359" s="2590"/>
      <c r="L359" s="2591"/>
      <c r="M359" s="2570"/>
      <c r="N359" s="2571"/>
      <c r="O359" s="2571"/>
      <c r="P359" s="2572"/>
      <c r="Q359" s="2570"/>
      <c r="R359" s="2571"/>
      <c r="S359" s="2571"/>
      <c r="T359" s="2571"/>
      <c r="U359" s="1864" t="s">
        <v>8896</v>
      </c>
      <c r="V359" s="1864"/>
      <c r="W359" s="1864"/>
      <c r="X359" s="1864"/>
      <c r="Y359" s="1864" t="s">
        <v>9184</v>
      </c>
      <c r="Z359" s="1864"/>
      <c r="AA359" s="1864"/>
      <c r="AB359" s="1864"/>
      <c r="AC359" s="1864" t="s">
        <v>8741</v>
      </c>
      <c r="AD359" s="1864"/>
      <c r="AE359" s="1864"/>
      <c r="AF359" s="2026"/>
      <c r="AG359" s="2570"/>
      <c r="AH359" s="2571"/>
      <c r="AI359" s="2571"/>
      <c r="AJ359" s="2586"/>
    </row>
    <row r="360" spans="1:44" ht="13.5" customHeight="1" x14ac:dyDescent="0.4">
      <c r="A360" s="2905"/>
      <c r="B360" s="2906"/>
      <c r="C360" s="1927"/>
      <c r="D360" s="1928"/>
      <c r="E360" s="1928"/>
      <c r="F360" s="1928"/>
      <c r="G360" s="1928"/>
      <c r="H360" s="1929"/>
      <c r="I360" s="1864" t="s">
        <v>8624</v>
      </c>
      <c r="J360" s="1864"/>
      <c r="K360" s="1864" t="s">
        <v>8900</v>
      </c>
      <c r="L360" s="1864"/>
      <c r="M360" s="1864" t="s">
        <v>8624</v>
      </c>
      <c r="N360" s="1864"/>
      <c r="O360" s="1864" t="s">
        <v>9170</v>
      </c>
      <c r="P360" s="1864"/>
      <c r="Q360" s="1864" t="s">
        <v>8624</v>
      </c>
      <c r="R360" s="1864"/>
      <c r="S360" s="1864" t="s">
        <v>9153</v>
      </c>
      <c r="T360" s="1864"/>
      <c r="U360" s="1864" t="s">
        <v>8624</v>
      </c>
      <c r="V360" s="1864"/>
      <c r="W360" s="1864" t="s">
        <v>9170</v>
      </c>
      <c r="X360" s="1864"/>
      <c r="Y360" s="1864" t="s">
        <v>8624</v>
      </c>
      <c r="Z360" s="1864"/>
      <c r="AA360" s="1864" t="s">
        <v>8902</v>
      </c>
      <c r="AB360" s="1864"/>
      <c r="AC360" s="1864" t="s">
        <v>8624</v>
      </c>
      <c r="AD360" s="1864"/>
      <c r="AE360" s="1864" t="s">
        <v>8902</v>
      </c>
      <c r="AF360" s="2026"/>
      <c r="AG360" s="1864" t="s">
        <v>8624</v>
      </c>
      <c r="AH360" s="1864"/>
      <c r="AI360" s="1864" t="s">
        <v>8900</v>
      </c>
      <c r="AJ360" s="2566"/>
    </row>
    <row r="361" spans="1:44" ht="13.5" customHeight="1" x14ac:dyDescent="0.4">
      <c r="A361" s="2905"/>
      <c r="B361" s="2906"/>
      <c r="C361" s="1864" t="s">
        <v>8626</v>
      </c>
      <c r="D361" s="1864"/>
      <c r="E361" s="1864"/>
      <c r="F361" s="1864" t="s">
        <v>8627</v>
      </c>
      <c r="G361" s="1864"/>
      <c r="H361" s="1864"/>
      <c r="I361" s="2040"/>
      <c r="J361" s="2040"/>
      <c r="K361" s="2040"/>
      <c r="L361" s="2040"/>
      <c r="M361" s="2040"/>
      <c r="N361" s="2040"/>
      <c r="O361" s="2040"/>
      <c r="P361" s="2040"/>
      <c r="Q361" s="2040"/>
      <c r="R361" s="2040"/>
      <c r="S361" s="2040"/>
      <c r="T361" s="2040"/>
      <c r="U361" s="2040"/>
      <c r="V361" s="2040"/>
      <c r="W361" s="2040"/>
      <c r="X361" s="2040"/>
      <c r="Y361" s="2040"/>
      <c r="Z361" s="2040"/>
      <c r="AA361" s="2040"/>
      <c r="AB361" s="2040"/>
      <c r="AC361" s="2040"/>
      <c r="AD361" s="2040"/>
      <c r="AE361" s="2040"/>
      <c r="AF361" s="1939"/>
      <c r="AG361" s="2040"/>
      <c r="AH361" s="2040"/>
      <c r="AI361" s="2040"/>
      <c r="AJ361" s="2565"/>
    </row>
    <row r="362" spans="1:44" ht="13.5" customHeight="1" x14ac:dyDescent="0.4">
      <c r="A362" s="2905"/>
      <c r="B362" s="2906"/>
      <c r="C362" s="1864"/>
      <c r="D362" s="1864"/>
      <c r="E362" s="1864"/>
      <c r="F362" s="1864" t="s">
        <v>8628</v>
      </c>
      <c r="G362" s="1864"/>
      <c r="H362" s="1864"/>
      <c r="I362" s="2040"/>
      <c r="J362" s="2040"/>
      <c r="K362" s="2040"/>
      <c r="L362" s="2040"/>
      <c r="M362" s="2040"/>
      <c r="N362" s="2040"/>
      <c r="O362" s="2040"/>
      <c r="P362" s="2040"/>
      <c r="Q362" s="2040"/>
      <c r="R362" s="2040"/>
      <c r="S362" s="2040"/>
      <c r="T362" s="2040"/>
      <c r="U362" s="2040"/>
      <c r="V362" s="2040"/>
      <c r="W362" s="2040"/>
      <c r="X362" s="2040"/>
      <c r="Y362" s="2040"/>
      <c r="Z362" s="2040"/>
      <c r="AA362" s="2040"/>
      <c r="AB362" s="2040"/>
      <c r="AC362" s="2040"/>
      <c r="AD362" s="2040"/>
      <c r="AE362" s="2040"/>
      <c r="AF362" s="1939"/>
      <c r="AG362" s="2040"/>
      <c r="AH362" s="2040"/>
      <c r="AI362" s="2040"/>
      <c r="AJ362" s="2565"/>
    </row>
    <row r="363" spans="1:44" ht="13.5" customHeight="1" x14ac:dyDescent="0.4">
      <c r="A363" s="2905"/>
      <c r="B363" s="2906"/>
      <c r="C363" s="1864" t="s">
        <v>8629</v>
      </c>
      <c r="D363" s="1864"/>
      <c r="E363" s="1864"/>
      <c r="F363" s="1864"/>
      <c r="G363" s="1864"/>
      <c r="H363" s="1864"/>
      <c r="I363" s="2040"/>
      <c r="J363" s="2040"/>
      <c r="K363" s="2040"/>
      <c r="L363" s="2040"/>
      <c r="M363" s="2040"/>
      <c r="N363" s="2040"/>
      <c r="O363" s="2040"/>
      <c r="P363" s="2040"/>
      <c r="Q363" s="2040"/>
      <c r="R363" s="2040"/>
      <c r="S363" s="2040"/>
      <c r="T363" s="2040"/>
      <c r="U363" s="2040"/>
      <c r="V363" s="2040"/>
      <c r="W363" s="2040"/>
      <c r="X363" s="2040"/>
      <c r="Y363" s="2040"/>
      <c r="Z363" s="2040"/>
      <c r="AA363" s="2040"/>
      <c r="AB363" s="2040"/>
      <c r="AC363" s="2040"/>
      <c r="AD363" s="2040"/>
      <c r="AE363" s="2040"/>
      <c r="AF363" s="1939"/>
      <c r="AG363" s="2040"/>
      <c r="AH363" s="2040"/>
      <c r="AI363" s="2040"/>
      <c r="AJ363" s="2565"/>
    </row>
    <row r="364" spans="1:44" ht="13.5" customHeight="1" x14ac:dyDescent="0.4">
      <c r="A364" s="2905"/>
      <c r="B364" s="2906"/>
      <c r="C364" s="1913" t="s">
        <v>8630</v>
      </c>
      <c r="D364" s="1913"/>
      <c r="E364" s="1913"/>
      <c r="F364" s="1913"/>
      <c r="G364" s="1913"/>
      <c r="H364" s="1913"/>
      <c r="I364" s="2066"/>
      <c r="J364" s="2066"/>
      <c r="K364" s="2066"/>
      <c r="L364" s="2066"/>
      <c r="M364" s="2066"/>
      <c r="N364" s="2066"/>
      <c r="O364" s="2066"/>
      <c r="P364" s="2066"/>
      <c r="Q364" s="2066"/>
      <c r="R364" s="2066"/>
      <c r="S364" s="2066"/>
      <c r="T364" s="2066"/>
      <c r="U364" s="2066"/>
      <c r="V364" s="2066"/>
      <c r="W364" s="2066"/>
      <c r="X364" s="2066"/>
      <c r="Y364" s="2066"/>
      <c r="Z364" s="2066"/>
      <c r="AA364" s="2066"/>
      <c r="AB364" s="2066"/>
      <c r="AC364" s="2066"/>
      <c r="AD364" s="2066"/>
      <c r="AE364" s="2066"/>
      <c r="AF364" s="2053"/>
      <c r="AG364" s="2066"/>
      <c r="AH364" s="2066"/>
      <c r="AI364" s="2066"/>
      <c r="AJ364" s="2560"/>
    </row>
    <row r="365" spans="1:44" ht="13.5" customHeight="1" x14ac:dyDescent="0.4">
      <c r="A365" s="2905"/>
      <c r="B365" s="2906"/>
      <c r="C365" s="1924" t="s">
        <v>8621</v>
      </c>
      <c r="D365" s="1925"/>
      <c r="E365" s="1925"/>
      <c r="F365" s="1925"/>
      <c r="G365" s="1925"/>
      <c r="H365" s="1926"/>
      <c r="I365" s="2026" t="s">
        <v>9113</v>
      </c>
      <c r="J365" s="2047"/>
      <c r="K365" s="2047"/>
      <c r="L365" s="2047"/>
      <c r="M365" s="2047"/>
      <c r="N365" s="2047"/>
      <c r="O365" s="2047"/>
      <c r="P365" s="2047"/>
      <c r="Q365" s="2047"/>
      <c r="R365" s="2047"/>
      <c r="S365" s="2047"/>
      <c r="T365" s="2048"/>
      <c r="U365" s="2361" t="s">
        <v>8687</v>
      </c>
      <c r="V365" s="2362"/>
      <c r="W365" s="2362"/>
      <c r="X365" s="2362"/>
      <c r="Y365" s="2362"/>
      <c r="Z365" s="2362"/>
      <c r="AA365" s="2362"/>
      <c r="AB365" s="2362"/>
      <c r="AC365" s="2362"/>
      <c r="AD365" s="2362"/>
      <c r="AE365" s="2362"/>
      <c r="AF365" s="2362"/>
      <c r="AG365" s="2361" t="s">
        <v>9114</v>
      </c>
      <c r="AH365" s="2362"/>
      <c r="AI365" s="2362"/>
      <c r="AJ365" s="2585"/>
    </row>
    <row r="366" spans="1:44" ht="13.5" customHeight="1" x14ac:dyDescent="0.4">
      <c r="A366" s="2905"/>
      <c r="B366" s="2906"/>
      <c r="C366" s="2567"/>
      <c r="D366" s="2568"/>
      <c r="E366" s="2568"/>
      <c r="F366" s="2568"/>
      <c r="G366" s="2568"/>
      <c r="H366" s="2569"/>
      <c r="I366" s="2026" t="s">
        <v>8896</v>
      </c>
      <c r="J366" s="2047"/>
      <c r="K366" s="2047"/>
      <c r="L366" s="2048"/>
      <c r="M366" s="2026" t="s">
        <v>9115</v>
      </c>
      <c r="N366" s="2047"/>
      <c r="O366" s="2047"/>
      <c r="P366" s="2048"/>
      <c r="Q366" s="2026" t="s">
        <v>9116</v>
      </c>
      <c r="R366" s="2047"/>
      <c r="S366" s="2047"/>
      <c r="T366" s="2048"/>
      <c r="U366" s="1864" t="s">
        <v>8896</v>
      </c>
      <c r="V366" s="1864"/>
      <c r="W366" s="1864"/>
      <c r="X366" s="1864"/>
      <c r="Y366" s="2865" t="s">
        <v>9111</v>
      </c>
      <c r="Z366" s="2866"/>
      <c r="AA366" s="2866"/>
      <c r="AB366" s="2867"/>
      <c r="AC366" s="2026" t="s">
        <v>9112</v>
      </c>
      <c r="AD366" s="2047"/>
      <c r="AE366" s="2047"/>
      <c r="AF366" s="2047"/>
      <c r="AG366" s="2570"/>
      <c r="AH366" s="2571"/>
      <c r="AI366" s="2571"/>
      <c r="AJ366" s="2586"/>
    </row>
    <row r="367" spans="1:44" ht="13.5" customHeight="1" x14ac:dyDescent="0.4">
      <c r="A367" s="2905"/>
      <c r="B367" s="2906"/>
      <c r="C367" s="1927"/>
      <c r="D367" s="1928"/>
      <c r="E367" s="1928"/>
      <c r="F367" s="1928"/>
      <c r="G367" s="1928"/>
      <c r="H367" s="1929"/>
      <c r="I367" s="1864" t="s">
        <v>8624</v>
      </c>
      <c r="J367" s="1864"/>
      <c r="K367" s="1864" t="s">
        <v>9153</v>
      </c>
      <c r="L367" s="1864"/>
      <c r="M367" s="1864" t="s">
        <v>8624</v>
      </c>
      <c r="N367" s="1864"/>
      <c r="O367" s="1864" t="s">
        <v>9153</v>
      </c>
      <c r="P367" s="1864"/>
      <c r="Q367" s="1864" t="s">
        <v>8624</v>
      </c>
      <c r="R367" s="1864"/>
      <c r="S367" s="1864" t="s">
        <v>8900</v>
      </c>
      <c r="T367" s="1864"/>
      <c r="U367" s="1864" t="s">
        <v>8624</v>
      </c>
      <c r="V367" s="1864"/>
      <c r="W367" s="1864" t="s">
        <v>9170</v>
      </c>
      <c r="X367" s="1864"/>
      <c r="Y367" s="1864" t="s">
        <v>8624</v>
      </c>
      <c r="Z367" s="1864"/>
      <c r="AA367" s="1864" t="s">
        <v>9153</v>
      </c>
      <c r="AB367" s="1864"/>
      <c r="AC367" s="1864" t="s">
        <v>8624</v>
      </c>
      <c r="AD367" s="1864"/>
      <c r="AE367" s="1864" t="s">
        <v>9174</v>
      </c>
      <c r="AF367" s="2026"/>
      <c r="AG367" s="1864" t="s">
        <v>8624</v>
      </c>
      <c r="AH367" s="1864"/>
      <c r="AI367" s="1864" t="s">
        <v>8902</v>
      </c>
      <c r="AJ367" s="2566"/>
    </row>
    <row r="368" spans="1:44" ht="13.5" customHeight="1" x14ac:dyDescent="0.4">
      <c r="A368" s="2905"/>
      <c r="B368" s="2906"/>
      <c r="C368" s="1864" t="s">
        <v>8626</v>
      </c>
      <c r="D368" s="1864"/>
      <c r="E368" s="1864"/>
      <c r="F368" s="1864" t="s">
        <v>8627</v>
      </c>
      <c r="G368" s="1864"/>
      <c r="H368" s="1864"/>
      <c r="I368" s="2040"/>
      <c r="J368" s="2040"/>
      <c r="K368" s="2040"/>
      <c r="L368" s="2040"/>
      <c r="M368" s="2040"/>
      <c r="N368" s="2040"/>
      <c r="O368" s="2040"/>
      <c r="P368" s="2040"/>
      <c r="Q368" s="2040"/>
      <c r="R368" s="2040"/>
      <c r="S368" s="2040"/>
      <c r="T368" s="2040"/>
      <c r="U368" s="2040"/>
      <c r="V368" s="2040"/>
      <c r="W368" s="2040"/>
      <c r="X368" s="2040"/>
      <c r="Y368" s="2040"/>
      <c r="Z368" s="2040"/>
      <c r="AA368" s="2040"/>
      <c r="AB368" s="2040"/>
      <c r="AC368" s="2040"/>
      <c r="AD368" s="2040"/>
      <c r="AE368" s="2040"/>
      <c r="AF368" s="1939"/>
      <c r="AG368" s="2040"/>
      <c r="AH368" s="2040"/>
      <c r="AI368" s="2040"/>
      <c r="AJ368" s="2565"/>
    </row>
    <row r="369" spans="1:44" ht="13.5" customHeight="1" x14ac:dyDescent="0.4">
      <c r="A369" s="2905"/>
      <c r="B369" s="2906"/>
      <c r="C369" s="1864"/>
      <c r="D369" s="1864"/>
      <c r="E369" s="1864"/>
      <c r="F369" s="1864" t="s">
        <v>8628</v>
      </c>
      <c r="G369" s="1864"/>
      <c r="H369" s="1864"/>
      <c r="I369" s="2040"/>
      <c r="J369" s="2040"/>
      <c r="K369" s="2040"/>
      <c r="L369" s="2040"/>
      <c r="M369" s="2040"/>
      <c r="N369" s="2040"/>
      <c r="O369" s="2040"/>
      <c r="P369" s="2040"/>
      <c r="Q369" s="2040"/>
      <c r="R369" s="2040"/>
      <c r="S369" s="2040"/>
      <c r="T369" s="2040"/>
      <c r="U369" s="2040"/>
      <c r="V369" s="2040"/>
      <c r="W369" s="2040"/>
      <c r="X369" s="2040"/>
      <c r="Y369" s="2040"/>
      <c r="Z369" s="2040"/>
      <c r="AA369" s="2040"/>
      <c r="AB369" s="2040"/>
      <c r="AC369" s="2040"/>
      <c r="AD369" s="2040"/>
      <c r="AE369" s="2040"/>
      <c r="AF369" s="1939"/>
      <c r="AG369" s="2040"/>
      <c r="AH369" s="2040"/>
      <c r="AI369" s="2040"/>
      <c r="AJ369" s="2565"/>
    </row>
    <row r="370" spans="1:44" ht="13.5" customHeight="1" x14ac:dyDescent="0.4">
      <c r="A370" s="2905"/>
      <c r="B370" s="2906"/>
      <c r="C370" s="1864" t="s">
        <v>8629</v>
      </c>
      <c r="D370" s="1864"/>
      <c r="E370" s="1864"/>
      <c r="F370" s="1864"/>
      <c r="G370" s="1864"/>
      <c r="H370" s="1864"/>
      <c r="I370" s="2040"/>
      <c r="J370" s="2040"/>
      <c r="K370" s="2040"/>
      <c r="L370" s="2040"/>
      <c r="M370" s="2040"/>
      <c r="N370" s="2040"/>
      <c r="O370" s="2040"/>
      <c r="P370" s="2040"/>
      <c r="Q370" s="2040"/>
      <c r="R370" s="2040"/>
      <c r="S370" s="2040"/>
      <c r="T370" s="2040"/>
      <c r="U370" s="2040"/>
      <c r="V370" s="2040"/>
      <c r="W370" s="2040"/>
      <c r="X370" s="2040"/>
      <c r="Y370" s="2040"/>
      <c r="Z370" s="2040"/>
      <c r="AA370" s="2040"/>
      <c r="AB370" s="2040"/>
      <c r="AC370" s="2040"/>
      <c r="AD370" s="2040"/>
      <c r="AE370" s="2040"/>
      <c r="AF370" s="1939"/>
      <c r="AG370" s="2040"/>
      <c r="AH370" s="2040"/>
      <c r="AI370" s="2040"/>
      <c r="AJ370" s="2565"/>
    </row>
    <row r="371" spans="1:44" ht="13.5" customHeight="1" x14ac:dyDescent="0.4">
      <c r="A371" s="2905"/>
      <c r="B371" s="2906"/>
      <c r="C371" s="1913" t="s">
        <v>8630</v>
      </c>
      <c r="D371" s="1913"/>
      <c r="E371" s="1913"/>
      <c r="F371" s="1913"/>
      <c r="G371" s="1913"/>
      <c r="H371" s="1913"/>
      <c r="I371" s="2066"/>
      <c r="J371" s="2066"/>
      <c r="K371" s="2066"/>
      <c r="L371" s="2066"/>
      <c r="M371" s="2066"/>
      <c r="N371" s="2066"/>
      <c r="O371" s="2066"/>
      <c r="P371" s="2066"/>
      <c r="Q371" s="2066"/>
      <c r="R371" s="2066"/>
      <c r="S371" s="2066"/>
      <c r="T371" s="2066"/>
      <c r="U371" s="2066"/>
      <c r="V371" s="2066"/>
      <c r="W371" s="2066"/>
      <c r="X371" s="2066"/>
      <c r="Y371" s="2066"/>
      <c r="Z371" s="2066"/>
      <c r="AA371" s="2066"/>
      <c r="AB371" s="2066"/>
      <c r="AC371" s="2066"/>
      <c r="AD371" s="2066"/>
      <c r="AE371" s="2066"/>
      <c r="AF371" s="2053"/>
      <c r="AG371" s="2066"/>
      <c r="AH371" s="2066"/>
      <c r="AI371" s="2066"/>
      <c r="AJ371" s="2560"/>
    </row>
    <row r="372" spans="1:44" ht="13.5" customHeight="1" x14ac:dyDescent="0.4">
      <c r="A372" s="2905"/>
      <c r="B372" s="2906"/>
      <c r="C372" s="1924" t="s">
        <v>8621</v>
      </c>
      <c r="D372" s="1925"/>
      <c r="E372" s="1925"/>
      <c r="F372" s="1925"/>
      <c r="G372" s="1925"/>
      <c r="H372" s="1926"/>
      <c r="I372" s="2026" t="s">
        <v>8623</v>
      </c>
      <c r="J372" s="2047"/>
      <c r="K372" s="2047"/>
      <c r="L372" s="2047"/>
      <c r="M372" s="2047"/>
      <c r="N372" s="2047"/>
      <c r="O372" s="2047"/>
      <c r="P372" s="2047"/>
      <c r="Q372" s="2047"/>
      <c r="R372" s="2047"/>
      <c r="S372" s="2047"/>
      <c r="T372" s="2047"/>
      <c r="U372" s="2047"/>
      <c r="V372" s="2047"/>
      <c r="W372" s="2047"/>
      <c r="X372" s="2047"/>
      <c r="Y372" s="2047"/>
      <c r="Z372" s="2047"/>
      <c r="AA372" s="2047"/>
      <c r="AB372" s="2047"/>
      <c r="AC372" s="2047"/>
      <c r="AD372" s="2047"/>
      <c r="AE372" s="2047"/>
      <c r="AF372" s="2047"/>
      <c r="AG372" s="2047"/>
      <c r="AH372" s="2047"/>
      <c r="AI372" s="2047"/>
      <c r="AJ372" s="2868"/>
    </row>
    <row r="373" spans="1:44" ht="13.5" customHeight="1" x14ac:dyDescent="0.15">
      <c r="A373" s="2899" t="s">
        <v>9185</v>
      </c>
      <c r="B373" s="2900"/>
      <c r="C373" s="2567"/>
      <c r="D373" s="2568"/>
      <c r="E373" s="2568"/>
      <c r="F373" s="2568"/>
      <c r="G373" s="2568"/>
      <c r="H373" s="2569"/>
      <c r="I373" s="2895"/>
      <c r="J373" s="2896"/>
      <c r="K373" s="2896"/>
      <c r="L373" s="2897"/>
      <c r="M373" s="2895"/>
      <c r="N373" s="2896"/>
      <c r="O373" s="2896"/>
      <c r="P373" s="2897"/>
      <c r="Q373" s="2895"/>
      <c r="R373" s="2896"/>
      <c r="S373" s="2896"/>
      <c r="T373" s="2897"/>
      <c r="U373" s="2895"/>
      <c r="V373" s="2896"/>
      <c r="W373" s="2896"/>
      <c r="X373" s="2897"/>
      <c r="Y373" s="2895"/>
      <c r="Z373" s="2896"/>
      <c r="AA373" s="2896"/>
      <c r="AB373" s="2897"/>
      <c r="AC373" s="2895"/>
      <c r="AD373" s="2896"/>
      <c r="AE373" s="2896"/>
      <c r="AF373" s="2897"/>
      <c r="AG373" s="2895"/>
      <c r="AH373" s="2896"/>
      <c r="AI373" s="2896"/>
      <c r="AJ373" s="2898"/>
    </row>
    <row r="374" spans="1:44" ht="13.5" customHeight="1" x14ac:dyDescent="0.15">
      <c r="A374" s="913"/>
      <c r="B374" s="914"/>
      <c r="C374" s="1927"/>
      <c r="D374" s="1928"/>
      <c r="E374" s="1928"/>
      <c r="F374" s="1928"/>
      <c r="G374" s="1928"/>
      <c r="H374" s="1929"/>
      <c r="I374" s="1864" t="s">
        <v>8624</v>
      </c>
      <c r="J374" s="1864"/>
      <c r="K374" s="1864" t="s">
        <v>8900</v>
      </c>
      <c r="L374" s="1864"/>
      <c r="M374" s="1864" t="s">
        <v>8624</v>
      </c>
      <c r="N374" s="1864"/>
      <c r="O374" s="1864" t="s">
        <v>8902</v>
      </c>
      <c r="P374" s="1864"/>
      <c r="Q374" s="1864" t="s">
        <v>8624</v>
      </c>
      <c r="R374" s="1864"/>
      <c r="S374" s="1864" t="s">
        <v>9153</v>
      </c>
      <c r="T374" s="1864"/>
      <c r="U374" s="1864" t="s">
        <v>8624</v>
      </c>
      <c r="V374" s="1864"/>
      <c r="W374" s="1864" t="s">
        <v>9170</v>
      </c>
      <c r="X374" s="1864"/>
      <c r="Y374" s="1864" t="s">
        <v>8624</v>
      </c>
      <c r="Z374" s="1864"/>
      <c r="AA374" s="1864" t="s">
        <v>9153</v>
      </c>
      <c r="AB374" s="1864"/>
      <c r="AC374" s="1864" t="s">
        <v>8624</v>
      </c>
      <c r="AD374" s="1864"/>
      <c r="AE374" s="1864" t="s">
        <v>9153</v>
      </c>
      <c r="AF374" s="1864"/>
      <c r="AG374" s="1864" t="s">
        <v>8624</v>
      </c>
      <c r="AH374" s="1864"/>
      <c r="AI374" s="1864" t="s">
        <v>8900</v>
      </c>
      <c r="AJ374" s="2566"/>
    </row>
    <row r="375" spans="1:44" ht="13.5" customHeight="1" x14ac:dyDescent="0.15">
      <c r="A375" s="913"/>
      <c r="B375" s="914"/>
      <c r="C375" s="1864" t="s">
        <v>8626</v>
      </c>
      <c r="D375" s="1864"/>
      <c r="E375" s="1864"/>
      <c r="F375" s="1864" t="s">
        <v>8627</v>
      </c>
      <c r="G375" s="1864"/>
      <c r="H375" s="1864"/>
      <c r="I375" s="2040"/>
      <c r="J375" s="2040"/>
      <c r="K375" s="2040"/>
      <c r="L375" s="2040"/>
      <c r="M375" s="2040"/>
      <c r="N375" s="2040"/>
      <c r="O375" s="2040"/>
      <c r="P375" s="2040"/>
      <c r="Q375" s="2040"/>
      <c r="R375" s="2040"/>
      <c r="S375" s="2040"/>
      <c r="T375" s="2040"/>
      <c r="U375" s="2040"/>
      <c r="V375" s="2040"/>
      <c r="W375" s="2040"/>
      <c r="X375" s="2040"/>
      <c r="Y375" s="2040"/>
      <c r="Z375" s="2040"/>
      <c r="AA375" s="2040"/>
      <c r="AB375" s="2040"/>
      <c r="AC375" s="2040"/>
      <c r="AD375" s="2040"/>
      <c r="AE375" s="2040"/>
      <c r="AF375" s="2040"/>
      <c r="AG375" s="2040"/>
      <c r="AH375" s="2040"/>
      <c r="AI375" s="2040"/>
      <c r="AJ375" s="2565"/>
    </row>
    <row r="376" spans="1:44" ht="13.5" customHeight="1" x14ac:dyDescent="0.15">
      <c r="A376" s="913"/>
      <c r="B376" s="914"/>
      <c r="C376" s="1864"/>
      <c r="D376" s="1864"/>
      <c r="E376" s="1864"/>
      <c r="F376" s="1864" t="s">
        <v>8628</v>
      </c>
      <c r="G376" s="1864"/>
      <c r="H376" s="1864"/>
      <c r="I376" s="2040"/>
      <c r="J376" s="2040"/>
      <c r="K376" s="2040"/>
      <c r="L376" s="2040"/>
      <c r="M376" s="2040"/>
      <c r="N376" s="2040"/>
      <c r="O376" s="2040"/>
      <c r="P376" s="2040"/>
      <c r="Q376" s="2040"/>
      <c r="R376" s="2040"/>
      <c r="S376" s="2040"/>
      <c r="T376" s="2040"/>
      <c r="U376" s="2040"/>
      <c r="V376" s="2040"/>
      <c r="W376" s="2040"/>
      <c r="X376" s="2040"/>
      <c r="Y376" s="2040"/>
      <c r="Z376" s="2040"/>
      <c r="AA376" s="2040"/>
      <c r="AB376" s="2040"/>
      <c r="AC376" s="2040"/>
      <c r="AD376" s="2040"/>
      <c r="AE376" s="2040"/>
      <c r="AF376" s="2040"/>
      <c r="AG376" s="2040"/>
      <c r="AH376" s="2040"/>
      <c r="AI376" s="2040"/>
      <c r="AJ376" s="2565"/>
    </row>
    <row r="377" spans="1:44" ht="13.5" customHeight="1" x14ac:dyDescent="0.15">
      <c r="A377" s="913"/>
      <c r="B377" s="914"/>
      <c r="C377" s="1864" t="s">
        <v>8629</v>
      </c>
      <c r="D377" s="1864"/>
      <c r="E377" s="1864"/>
      <c r="F377" s="1864"/>
      <c r="G377" s="1864"/>
      <c r="H377" s="1864"/>
      <c r="I377" s="2040"/>
      <c r="J377" s="2040"/>
      <c r="K377" s="2040"/>
      <c r="L377" s="2040"/>
      <c r="M377" s="2040"/>
      <c r="N377" s="2040"/>
      <c r="O377" s="2040"/>
      <c r="P377" s="2040"/>
      <c r="Q377" s="2040"/>
      <c r="R377" s="2040"/>
      <c r="S377" s="2040"/>
      <c r="T377" s="2040"/>
      <c r="U377" s="2040"/>
      <c r="V377" s="2040"/>
      <c r="W377" s="2040"/>
      <c r="X377" s="2040"/>
      <c r="Y377" s="2040"/>
      <c r="Z377" s="2040"/>
      <c r="AA377" s="2040"/>
      <c r="AB377" s="2040"/>
      <c r="AC377" s="2040"/>
      <c r="AD377" s="2040"/>
      <c r="AE377" s="2040"/>
      <c r="AF377" s="2040"/>
      <c r="AG377" s="2040"/>
      <c r="AH377" s="2040"/>
      <c r="AI377" s="2040"/>
      <c r="AJ377" s="2565"/>
    </row>
    <row r="378" spans="1:44" ht="13.5" customHeight="1" x14ac:dyDescent="0.15">
      <c r="A378" s="913"/>
      <c r="B378" s="914"/>
      <c r="C378" s="1913" t="s">
        <v>8630</v>
      </c>
      <c r="D378" s="1913"/>
      <c r="E378" s="1913"/>
      <c r="F378" s="1913"/>
      <c r="G378" s="1913"/>
      <c r="H378" s="1913"/>
      <c r="I378" s="2066"/>
      <c r="J378" s="2066"/>
      <c r="K378" s="2066"/>
      <c r="L378" s="2066"/>
      <c r="M378" s="2066"/>
      <c r="N378" s="2066"/>
      <c r="O378" s="2066"/>
      <c r="P378" s="2066"/>
      <c r="Q378" s="2066"/>
      <c r="R378" s="2066"/>
      <c r="S378" s="2066"/>
      <c r="T378" s="2066"/>
      <c r="U378" s="2066"/>
      <c r="V378" s="2066"/>
      <c r="W378" s="2066"/>
      <c r="X378" s="2066"/>
      <c r="Y378" s="2066"/>
      <c r="Z378" s="2066"/>
      <c r="AA378" s="2066"/>
      <c r="AB378" s="2066"/>
      <c r="AC378" s="2066"/>
      <c r="AD378" s="2066"/>
      <c r="AE378" s="2066"/>
      <c r="AF378" s="2066"/>
      <c r="AG378" s="2066"/>
      <c r="AH378" s="2066"/>
      <c r="AI378" s="2066"/>
      <c r="AJ378" s="2560"/>
    </row>
    <row r="379" spans="1:44" ht="13.5" customHeight="1" x14ac:dyDescent="0.15">
      <c r="A379" s="913"/>
      <c r="B379" s="914"/>
      <c r="C379" s="2026" t="s">
        <v>8689</v>
      </c>
      <c r="D379" s="2047"/>
      <c r="E379" s="2047"/>
      <c r="F379" s="2047"/>
      <c r="G379" s="2047"/>
      <c r="H379" s="2048"/>
      <c r="I379" s="2049"/>
      <c r="J379" s="2050"/>
      <c r="K379" s="2050"/>
      <c r="L379" s="2050"/>
      <c r="M379" s="2050"/>
      <c r="N379" s="2050"/>
      <c r="O379" s="2051" t="s">
        <v>8744</v>
      </c>
      <c r="P379" s="2051"/>
      <c r="Q379" s="2051"/>
      <c r="R379" s="2051"/>
      <c r="S379" s="2051"/>
      <c r="T379" s="2051"/>
      <c r="U379" s="2051"/>
      <c r="V379" s="2051"/>
      <c r="W379" s="2051"/>
      <c r="X379" s="2051"/>
      <c r="Y379" s="2051"/>
      <c r="Z379" s="2051"/>
      <c r="AA379" s="2051"/>
      <c r="AB379" s="2051"/>
      <c r="AC379" s="2051"/>
      <c r="AD379" s="2051"/>
      <c r="AE379" s="2051"/>
      <c r="AF379" s="2051"/>
      <c r="AG379" s="2051"/>
      <c r="AH379" s="2051"/>
      <c r="AI379" s="2051"/>
      <c r="AJ379" s="2052"/>
    </row>
    <row r="380" spans="1:44" ht="13.5" customHeight="1" x14ac:dyDescent="0.15">
      <c r="A380" s="913"/>
      <c r="B380" s="914"/>
      <c r="C380" s="2026" t="s">
        <v>8691</v>
      </c>
      <c r="D380" s="2047"/>
      <c r="E380" s="2047"/>
      <c r="F380" s="2047"/>
      <c r="G380" s="2047"/>
      <c r="H380" s="2048"/>
      <c r="I380" s="2049"/>
      <c r="J380" s="2050"/>
      <c r="K380" s="2050"/>
      <c r="L380" s="2050"/>
      <c r="M380" s="2050"/>
      <c r="N380" s="2050"/>
      <c r="O380" s="2051" t="s">
        <v>8692</v>
      </c>
      <c r="P380" s="2051"/>
      <c r="Q380" s="2051"/>
      <c r="R380" s="2051"/>
      <c r="S380" s="2051"/>
      <c r="T380" s="2051"/>
      <c r="U380" s="2051"/>
      <c r="V380" s="2051"/>
      <c r="W380" s="2051"/>
      <c r="X380" s="2051"/>
      <c r="Y380" s="2051"/>
      <c r="Z380" s="2051"/>
      <c r="AA380" s="2051"/>
      <c r="AB380" s="2051"/>
      <c r="AC380" s="2051"/>
      <c r="AD380" s="2051"/>
      <c r="AE380" s="2051"/>
      <c r="AF380" s="2051"/>
      <c r="AG380" s="2051"/>
      <c r="AH380" s="2051"/>
      <c r="AI380" s="2051"/>
      <c r="AJ380" s="2052"/>
    </row>
    <row r="381" spans="1:44" ht="13.5" customHeight="1" x14ac:dyDescent="0.15">
      <c r="A381" s="913"/>
      <c r="B381" s="914"/>
      <c r="C381" s="1457" t="s">
        <v>8693</v>
      </c>
      <c r="D381" s="2033"/>
      <c r="E381" s="2033"/>
      <c r="F381" s="2033"/>
      <c r="G381" s="2033"/>
      <c r="H381" s="1458"/>
      <c r="I381" s="2053"/>
      <c r="J381" s="2054"/>
      <c r="K381" s="2054"/>
      <c r="L381" s="2054"/>
      <c r="M381" s="2054"/>
      <c r="N381" s="2054"/>
      <c r="O381" s="2051" t="s">
        <v>8694</v>
      </c>
      <c r="P381" s="2051"/>
      <c r="Q381" s="2051"/>
      <c r="R381" s="2051"/>
      <c r="S381" s="2051"/>
      <c r="T381" s="2051"/>
      <c r="U381" s="2051"/>
      <c r="V381" s="2051"/>
      <c r="W381" s="2051"/>
      <c r="X381" s="2051"/>
      <c r="Y381" s="2051"/>
      <c r="Z381" s="2051"/>
      <c r="AA381" s="2051"/>
      <c r="AB381" s="2051"/>
      <c r="AC381" s="2051"/>
      <c r="AD381" s="2051"/>
      <c r="AE381" s="2051"/>
      <c r="AF381" s="2051"/>
      <c r="AG381" s="2051"/>
      <c r="AH381" s="2051"/>
      <c r="AI381" s="2051"/>
      <c r="AJ381" s="2052"/>
    </row>
    <row r="382" spans="1:44" ht="18" customHeight="1" x14ac:dyDescent="0.15">
      <c r="A382" s="913"/>
      <c r="B382" s="914"/>
      <c r="C382" s="1860" t="s">
        <v>8632</v>
      </c>
      <c r="D382" s="1860"/>
      <c r="E382" s="1860"/>
      <c r="F382" s="1860"/>
      <c r="G382" s="1860"/>
      <c r="H382" s="1860"/>
      <c r="I382" s="1915"/>
      <c r="J382" s="1916"/>
      <c r="K382" s="1916"/>
      <c r="L382" s="1916"/>
      <c r="M382" s="1916"/>
      <c r="N382" s="1916"/>
      <c r="O382" s="1916"/>
      <c r="P382" s="1916"/>
      <c r="Q382" s="1916"/>
      <c r="R382" s="1916"/>
      <c r="S382" s="1916"/>
      <c r="T382" s="1916"/>
      <c r="U382" s="1916"/>
      <c r="V382" s="1916"/>
      <c r="W382" s="1916"/>
      <c r="X382" s="1916"/>
      <c r="Y382" s="1916"/>
      <c r="Z382" s="1916"/>
      <c r="AA382" s="1916"/>
      <c r="AB382" s="1916"/>
      <c r="AC382" s="1916"/>
      <c r="AD382" s="1916"/>
      <c r="AE382" s="1916"/>
      <c r="AF382" s="1916"/>
      <c r="AG382" s="1916"/>
      <c r="AH382" s="1916"/>
      <c r="AI382" s="1916"/>
      <c r="AJ382" s="1917"/>
      <c r="AL382" s="600" t="b">
        <v>0</v>
      </c>
      <c r="AM382" s="600" t="b">
        <v>0</v>
      </c>
      <c r="AN382" s="600" t="b">
        <v>0</v>
      </c>
      <c r="AO382" s="600" t="b">
        <v>0</v>
      </c>
      <c r="AP382" s="600" t="b">
        <v>0</v>
      </c>
      <c r="AQ382" s="600" t="b">
        <v>0</v>
      </c>
      <c r="AR382" s="600" t="b">
        <v>0</v>
      </c>
    </row>
    <row r="383" spans="1:44" ht="13.5" customHeight="1" x14ac:dyDescent="0.15">
      <c r="A383" s="913"/>
      <c r="B383" s="914"/>
      <c r="C383" s="1860" t="s">
        <v>8633</v>
      </c>
      <c r="D383" s="1860"/>
      <c r="E383" s="1860"/>
      <c r="F383" s="1860"/>
      <c r="G383" s="1860"/>
      <c r="H383" s="1860"/>
      <c r="I383" s="1909" t="s">
        <v>8634</v>
      </c>
      <c r="J383" s="1860"/>
      <c r="K383" s="1860"/>
      <c r="L383" s="1911" t="s">
        <v>7933</v>
      </c>
      <c r="M383" s="1911"/>
      <c r="N383" s="1918"/>
      <c r="O383" s="1909" t="s">
        <v>9182</v>
      </c>
      <c r="P383" s="1884"/>
      <c r="Q383" s="1910" t="s">
        <v>7933</v>
      </c>
      <c r="R383" s="1911"/>
      <c r="S383" s="1911"/>
      <c r="T383" s="1860" t="s">
        <v>8636</v>
      </c>
      <c r="U383" s="1860"/>
      <c r="V383" s="1860"/>
      <c r="W383" s="1911" t="s">
        <v>7933</v>
      </c>
      <c r="X383" s="1911"/>
      <c r="Y383" s="1918"/>
      <c r="Z383" s="1909" t="s">
        <v>8672</v>
      </c>
      <c r="AA383" s="1884"/>
      <c r="AB383" s="1910" t="s">
        <v>7933</v>
      </c>
      <c r="AC383" s="1911"/>
      <c r="AD383" s="1911"/>
      <c r="AE383" s="1860" t="s">
        <v>196</v>
      </c>
      <c r="AF383" s="1860"/>
      <c r="AG383" s="1860"/>
      <c r="AH383" s="1860"/>
      <c r="AI383" s="1860"/>
      <c r="AJ383" s="1912"/>
      <c r="AL383" s="601"/>
      <c r="AM383" s="601"/>
      <c r="AN383" s="601"/>
      <c r="AO383" s="601"/>
      <c r="AP383" s="601"/>
      <c r="AQ383" s="601"/>
      <c r="AR383" s="601"/>
    </row>
    <row r="384" spans="1:44" ht="13.5" customHeight="1" x14ac:dyDescent="0.15">
      <c r="A384" s="913"/>
      <c r="B384" s="914"/>
      <c r="C384" s="1860"/>
      <c r="D384" s="1860"/>
      <c r="E384" s="1860"/>
      <c r="F384" s="1860"/>
      <c r="G384" s="1860"/>
      <c r="H384" s="1860"/>
      <c r="I384" s="1909" t="s">
        <v>8638</v>
      </c>
      <c r="J384" s="1860"/>
      <c r="K384" s="1860"/>
      <c r="L384" s="1911" t="s">
        <v>7933</v>
      </c>
      <c r="M384" s="1911"/>
      <c r="N384" s="1918"/>
      <c r="O384" s="1909" t="s">
        <v>8745</v>
      </c>
      <c r="P384" s="1884"/>
      <c r="Q384" s="1910" t="s">
        <v>7933</v>
      </c>
      <c r="R384" s="1911"/>
      <c r="S384" s="1911"/>
      <c r="T384" s="1860" t="s">
        <v>8639</v>
      </c>
      <c r="U384" s="1860"/>
      <c r="V384" s="1860"/>
      <c r="W384" s="1911" t="s">
        <v>7933</v>
      </c>
      <c r="X384" s="1911"/>
      <c r="Y384" s="1918"/>
      <c r="Z384" s="1909" t="s">
        <v>8746</v>
      </c>
      <c r="AA384" s="1884"/>
      <c r="AB384" s="1910" t="s">
        <v>7933</v>
      </c>
      <c r="AC384" s="1911"/>
      <c r="AD384" s="1911"/>
      <c r="AE384" s="1919"/>
      <c r="AF384" s="1920"/>
      <c r="AG384" s="1920"/>
      <c r="AH384" s="1920"/>
      <c r="AI384" s="1920"/>
      <c r="AJ384" s="1921"/>
      <c r="AL384" s="601"/>
      <c r="AM384" s="601"/>
      <c r="AN384" s="601"/>
      <c r="AO384" s="601"/>
      <c r="AP384" s="601"/>
      <c r="AQ384" s="601"/>
      <c r="AR384" s="601"/>
    </row>
    <row r="385" spans="1:44" ht="18" customHeight="1" x14ac:dyDescent="0.15">
      <c r="A385" s="913"/>
      <c r="B385" s="914"/>
      <c r="C385" s="1884" t="s">
        <v>8641</v>
      </c>
      <c r="D385" s="1981"/>
      <c r="E385" s="1981"/>
      <c r="F385" s="1981"/>
      <c r="G385" s="1981"/>
      <c r="H385" s="1909"/>
      <c r="I385" s="1981" t="s">
        <v>8747</v>
      </c>
      <c r="J385" s="1981"/>
      <c r="K385" s="1981"/>
      <c r="L385" s="1981"/>
      <c r="M385" s="1909"/>
      <c r="N385" s="2860"/>
      <c r="O385" s="2861"/>
      <c r="P385" s="2861"/>
      <c r="Q385" s="2861"/>
      <c r="R385" s="2861"/>
      <c r="S385" s="2861"/>
      <c r="T385" s="2861"/>
      <c r="U385" s="2861"/>
      <c r="V385" s="2861"/>
      <c r="W385" s="2861"/>
      <c r="X385" s="2861"/>
      <c r="Y385" s="2861"/>
      <c r="Z385" s="2861"/>
      <c r="AA385" s="2861"/>
      <c r="AB385" s="2861"/>
      <c r="AC385" s="2861"/>
      <c r="AD385" s="2861"/>
      <c r="AE385" s="2861"/>
      <c r="AF385" s="2861"/>
      <c r="AG385" s="2861"/>
      <c r="AH385" s="2861"/>
      <c r="AI385" s="2861"/>
      <c r="AJ385" s="2862"/>
      <c r="AL385" s="600" t="b">
        <v>0</v>
      </c>
      <c r="AM385" s="600" t="b">
        <v>0</v>
      </c>
      <c r="AN385" s="600" t="b">
        <v>0</v>
      </c>
      <c r="AO385" s="600" t="b">
        <v>0</v>
      </c>
      <c r="AP385" s="600" t="b">
        <v>0</v>
      </c>
      <c r="AQ385" s="601"/>
      <c r="AR385" s="601"/>
    </row>
    <row r="386" spans="1:44" ht="18" customHeight="1" thickBot="1" x14ac:dyDescent="0.2">
      <c r="A386" s="915"/>
      <c r="B386" s="916"/>
      <c r="C386" s="2889"/>
      <c r="D386" s="2890"/>
      <c r="E386" s="2890"/>
      <c r="F386" s="2890"/>
      <c r="G386" s="2890"/>
      <c r="H386" s="2891"/>
      <c r="I386" s="2892" t="s">
        <v>8748</v>
      </c>
      <c r="J386" s="2892"/>
      <c r="K386" s="2892"/>
      <c r="L386" s="2892"/>
      <c r="M386" s="2892"/>
      <c r="N386" s="2893"/>
      <c r="O386" s="2893"/>
      <c r="P386" s="2893"/>
      <c r="Q386" s="2893"/>
      <c r="R386" s="2893"/>
      <c r="S386" s="2893"/>
      <c r="T386" s="2893"/>
      <c r="U386" s="2893"/>
      <c r="V386" s="2893"/>
      <c r="W386" s="2020" t="s">
        <v>8749</v>
      </c>
      <c r="X386" s="2020"/>
      <c r="Y386" s="2020"/>
      <c r="Z386" s="2020"/>
      <c r="AA386" s="2020"/>
      <c r="AB386" s="2893"/>
      <c r="AC386" s="2893"/>
      <c r="AD386" s="2893"/>
      <c r="AE386" s="2893"/>
      <c r="AF386" s="2893"/>
      <c r="AG386" s="2893"/>
      <c r="AH386" s="2893"/>
      <c r="AI386" s="2893"/>
      <c r="AJ386" s="2894"/>
      <c r="AL386" s="600" t="b">
        <v>0</v>
      </c>
      <c r="AM386" s="600" t="b">
        <v>0</v>
      </c>
      <c r="AN386" s="600" t="b">
        <v>0</v>
      </c>
      <c r="AO386" s="601"/>
      <c r="AP386" s="601"/>
      <c r="AQ386" s="601"/>
      <c r="AR386" s="601"/>
    </row>
    <row r="387" spans="1:44" ht="15" customHeight="1" x14ac:dyDescent="0.4">
      <c r="A387" s="581"/>
      <c r="B387" s="581"/>
      <c r="C387" s="581"/>
      <c r="D387" s="581"/>
      <c r="E387" s="581"/>
      <c r="F387" s="581"/>
      <c r="G387" s="581"/>
      <c r="H387" s="581"/>
      <c r="I387" s="581"/>
      <c r="J387" s="581"/>
      <c r="K387" s="581"/>
      <c r="L387" s="581"/>
      <c r="M387" s="581"/>
      <c r="N387" s="581"/>
      <c r="O387" s="581"/>
      <c r="P387" s="581"/>
      <c r="Q387" s="581"/>
      <c r="R387" s="581"/>
      <c r="S387" s="581"/>
      <c r="T387" s="581"/>
      <c r="U387" s="581"/>
      <c r="V387" s="581"/>
      <c r="W387" s="581"/>
      <c r="X387" s="581"/>
      <c r="Y387" s="581"/>
      <c r="Z387" s="581"/>
      <c r="AA387" s="581"/>
      <c r="AB387" s="581"/>
      <c r="AC387" s="581"/>
      <c r="AD387" s="581"/>
      <c r="AE387" s="581"/>
      <c r="AF387" s="581"/>
      <c r="AG387" s="581"/>
      <c r="AH387" s="581"/>
      <c r="AI387" s="581"/>
      <c r="AJ387" s="581"/>
    </row>
  </sheetData>
  <mergeCells count="2928">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 ref="AE16:AG16"/>
    <mergeCell ref="AH16:AJ16"/>
    <mergeCell ref="A17:B19"/>
    <mergeCell ref="C17:H17"/>
    <mergeCell ref="I17:L17"/>
    <mergeCell ref="C18:H18"/>
    <mergeCell ref="M18:N18"/>
    <mergeCell ref="P18:Q18"/>
    <mergeCell ref="S18:T18"/>
    <mergeCell ref="V18:W18"/>
    <mergeCell ref="I14:AJ14"/>
    <mergeCell ref="A15:H16"/>
    <mergeCell ref="I15:R16"/>
    <mergeCell ref="S15:X15"/>
    <mergeCell ref="Y15:AD15"/>
    <mergeCell ref="AE15:AJ15"/>
    <mergeCell ref="S16:U16"/>
    <mergeCell ref="V16:X16"/>
    <mergeCell ref="Y16:AA16"/>
    <mergeCell ref="AB16:AD16"/>
    <mergeCell ref="A10:B14"/>
    <mergeCell ref="C10:H10"/>
    <mergeCell ref="I10:AJ10"/>
    <mergeCell ref="C11:H11"/>
    <mergeCell ref="I11:AJ11"/>
    <mergeCell ref="C12:H14"/>
    <mergeCell ref="I12:J12"/>
    <mergeCell ref="K12:P12"/>
    <mergeCell ref="Q12:AJ12"/>
    <mergeCell ref="I13:AJ13"/>
    <mergeCell ref="A20:V20"/>
    <mergeCell ref="W20:AJ20"/>
    <mergeCell ref="A21:O21"/>
    <mergeCell ref="P21:AJ21"/>
    <mergeCell ref="A22:B25"/>
    <mergeCell ref="C22:H25"/>
    <mergeCell ref="I22:O22"/>
    <mergeCell ref="P22:AJ22"/>
    <mergeCell ref="I23:O23"/>
    <mergeCell ref="P23:AJ23"/>
    <mergeCell ref="Y18:Z18"/>
    <mergeCell ref="AB18:AC18"/>
    <mergeCell ref="AE18:AF18"/>
    <mergeCell ref="AH18:AI18"/>
    <mergeCell ref="C19:H19"/>
    <mergeCell ref="I19:R19"/>
    <mergeCell ref="S19:X19"/>
    <mergeCell ref="Y19:AH19"/>
    <mergeCell ref="AI19:AJ19"/>
    <mergeCell ref="AD28:AH28"/>
    <mergeCell ref="AI28:AJ28"/>
    <mergeCell ref="I29:O29"/>
    <mergeCell ref="P29:V29"/>
    <mergeCell ref="W29:AC29"/>
    <mergeCell ref="AD29:AJ29"/>
    <mergeCell ref="I28:M28"/>
    <mergeCell ref="N28:O28"/>
    <mergeCell ref="P28:T28"/>
    <mergeCell ref="U28:V28"/>
    <mergeCell ref="W28:AA28"/>
    <mergeCell ref="AB28:AC28"/>
    <mergeCell ref="I24:O24"/>
    <mergeCell ref="P24:AJ24"/>
    <mergeCell ref="I25:O25"/>
    <mergeCell ref="P25:AJ25"/>
    <mergeCell ref="A26:B32"/>
    <mergeCell ref="C26:H26"/>
    <mergeCell ref="I26:AJ26"/>
    <mergeCell ref="C27:H27"/>
    <mergeCell ref="I27:AJ27"/>
    <mergeCell ref="C28:H31"/>
    <mergeCell ref="A34:B48"/>
    <mergeCell ref="C34:H36"/>
    <mergeCell ref="I34:L35"/>
    <mergeCell ref="M34:P35"/>
    <mergeCell ref="Q34:T35"/>
    <mergeCell ref="U34:AF34"/>
    <mergeCell ref="U36:V36"/>
    <mergeCell ref="W36:X36"/>
    <mergeCell ref="Y36:Z36"/>
    <mergeCell ref="AA36:AB36"/>
    <mergeCell ref="C32:H32"/>
    <mergeCell ref="I32:AJ32"/>
    <mergeCell ref="A33:H33"/>
    <mergeCell ref="I33:AD33"/>
    <mergeCell ref="AE33:AH33"/>
    <mergeCell ref="AI33:AJ33"/>
    <mergeCell ref="AD30:AH30"/>
    <mergeCell ref="AI30:AJ30"/>
    <mergeCell ref="I31:O31"/>
    <mergeCell ref="P31:V31"/>
    <mergeCell ref="W31:AC31"/>
    <mergeCell ref="AD31:AJ31"/>
    <mergeCell ref="I30:M30"/>
    <mergeCell ref="N30:O30"/>
    <mergeCell ref="P30:T30"/>
    <mergeCell ref="U30:V30"/>
    <mergeCell ref="W30:AA30"/>
    <mergeCell ref="AB30:AC30"/>
    <mergeCell ref="AC36:AD36"/>
    <mergeCell ref="AE36:AF36"/>
    <mergeCell ref="AG36:AH36"/>
    <mergeCell ref="AI36:AJ36"/>
    <mergeCell ref="AG34:AJ35"/>
    <mergeCell ref="U35:X35"/>
    <mergeCell ref="Y35:AB35"/>
    <mergeCell ref="AC35:AF35"/>
    <mergeCell ref="I36:J36"/>
    <mergeCell ref="K36:L36"/>
    <mergeCell ref="M36:N36"/>
    <mergeCell ref="O36:P36"/>
    <mergeCell ref="Q36:R36"/>
    <mergeCell ref="S36:T36"/>
    <mergeCell ref="AE38:AF38"/>
    <mergeCell ref="AG38:AH38"/>
    <mergeCell ref="AI38:AJ38"/>
    <mergeCell ref="S38:T38"/>
    <mergeCell ref="U38:V38"/>
    <mergeCell ref="W38:X38"/>
    <mergeCell ref="Y38:Z38"/>
    <mergeCell ref="AA38:AB38"/>
    <mergeCell ref="AC38:AD38"/>
    <mergeCell ref="AC37:AD37"/>
    <mergeCell ref="AE37:AF37"/>
    <mergeCell ref="AG37:AH37"/>
    <mergeCell ref="AI37:AJ37"/>
    <mergeCell ref="I38:J38"/>
    <mergeCell ref="K38:L38"/>
    <mergeCell ref="M38:N38"/>
    <mergeCell ref="O38:P38"/>
    <mergeCell ref="Q38:R38"/>
    <mergeCell ref="Q37:R37"/>
    <mergeCell ref="S37:T37"/>
    <mergeCell ref="U37:V37"/>
    <mergeCell ref="W37:X37"/>
    <mergeCell ref="Y37:Z37"/>
    <mergeCell ref="AA37:AB37"/>
    <mergeCell ref="K43:L43"/>
    <mergeCell ref="M43:N43"/>
    <mergeCell ref="O43:P43"/>
    <mergeCell ref="Q43:R43"/>
    <mergeCell ref="S43:T43"/>
    <mergeCell ref="C41:H43"/>
    <mergeCell ref="I41:T41"/>
    <mergeCell ref="U41:AF41"/>
    <mergeCell ref="C37:E38"/>
    <mergeCell ref="F37:H37"/>
    <mergeCell ref="I37:J37"/>
    <mergeCell ref="K37:L37"/>
    <mergeCell ref="M37:N37"/>
    <mergeCell ref="O37:P37"/>
    <mergeCell ref="F38:H38"/>
    <mergeCell ref="AG41:AJ42"/>
    <mergeCell ref="I42:L42"/>
    <mergeCell ref="M42:P42"/>
    <mergeCell ref="Q42:T42"/>
    <mergeCell ref="U42:X42"/>
    <mergeCell ref="Y42:AB42"/>
    <mergeCell ref="AC42:AF42"/>
    <mergeCell ref="AG39:AJ39"/>
    <mergeCell ref="C40:H40"/>
    <mergeCell ref="I40:L40"/>
    <mergeCell ref="M40:P40"/>
    <mergeCell ref="Q40:T40"/>
    <mergeCell ref="U40:X40"/>
    <mergeCell ref="Y40:AB40"/>
    <mergeCell ref="AC40:AF40"/>
    <mergeCell ref="AG40:AJ40"/>
    <mergeCell ref="C39:H39"/>
    <mergeCell ref="I39:L39"/>
    <mergeCell ref="M39:P39"/>
    <mergeCell ref="Q39:T39"/>
    <mergeCell ref="U39:X39"/>
    <mergeCell ref="Y39:AB39"/>
    <mergeCell ref="AC39:AF39"/>
    <mergeCell ref="AG44:AH44"/>
    <mergeCell ref="AI44:AJ44"/>
    <mergeCell ref="F45:H45"/>
    <mergeCell ref="I45:J45"/>
    <mergeCell ref="K45:L45"/>
    <mergeCell ref="M45:N45"/>
    <mergeCell ref="O45:P45"/>
    <mergeCell ref="Q45:R45"/>
    <mergeCell ref="S45:T45"/>
    <mergeCell ref="U45:V45"/>
    <mergeCell ref="U44:V44"/>
    <mergeCell ref="W44:X44"/>
    <mergeCell ref="Y44:Z44"/>
    <mergeCell ref="AA44:AB44"/>
    <mergeCell ref="AC44:AD44"/>
    <mergeCell ref="AE44:AF44"/>
    <mergeCell ref="AG43:AH43"/>
    <mergeCell ref="AI43:AJ43"/>
    <mergeCell ref="F44:H44"/>
    <mergeCell ref="I44:J44"/>
    <mergeCell ref="K44:L44"/>
    <mergeCell ref="M44:N44"/>
    <mergeCell ref="O44:P44"/>
    <mergeCell ref="Q44:R44"/>
    <mergeCell ref="S44:T44"/>
    <mergeCell ref="U43:V43"/>
    <mergeCell ref="W43:X43"/>
    <mergeCell ref="Y43:Z43"/>
    <mergeCell ref="AA43:AB43"/>
    <mergeCell ref="AC43:AD43"/>
    <mergeCell ref="AE43:AF43"/>
    <mergeCell ref="I43:J43"/>
    <mergeCell ref="AC47:AF47"/>
    <mergeCell ref="AG47:AJ47"/>
    <mergeCell ref="C48:H50"/>
    <mergeCell ref="I48:AJ48"/>
    <mergeCell ref="A49:B49"/>
    <mergeCell ref="I49:L49"/>
    <mergeCell ref="M49:P49"/>
    <mergeCell ref="Q49:T49"/>
    <mergeCell ref="U49:X49"/>
    <mergeCell ref="Y49:AB49"/>
    <mergeCell ref="C47:H47"/>
    <mergeCell ref="I47:L47"/>
    <mergeCell ref="M47:P47"/>
    <mergeCell ref="Q47:T47"/>
    <mergeCell ref="U47:X47"/>
    <mergeCell ref="Y47:AB47"/>
    <mergeCell ref="AI45:AJ45"/>
    <mergeCell ref="C46:H46"/>
    <mergeCell ref="I46:L46"/>
    <mergeCell ref="M46:P46"/>
    <mergeCell ref="Q46:T46"/>
    <mergeCell ref="U46:X46"/>
    <mergeCell ref="Y46:AB46"/>
    <mergeCell ref="AC46:AF46"/>
    <mergeCell ref="AG46:AJ46"/>
    <mergeCell ref="W45:X45"/>
    <mergeCell ref="Y45:Z45"/>
    <mergeCell ref="AA45:AB45"/>
    <mergeCell ref="AC45:AD45"/>
    <mergeCell ref="AE45:AF45"/>
    <mergeCell ref="AG45:AH45"/>
    <mergeCell ref="C44:E45"/>
    <mergeCell ref="Y50:Z50"/>
    <mergeCell ref="AA50:AB50"/>
    <mergeCell ref="AC50:AD50"/>
    <mergeCell ref="AE50:AF50"/>
    <mergeCell ref="AG50:AH50"/>
    <mergeCell ref="AI50:AJ50"/>
    <mergeCell ref="AC49:AF49"/>
    <mergeCell ref="AG49:AJ49"/>
    <mergeCell ref="I50:J50"/>
    <mergeCell ref="K50:L50"/>
    <mergeCell ref="M50:N50"/>
    <mergeCell ref="O50:P50"/>
    <mergeCell ref="Q50:R50"/>
    <mergeCell ref="S50:T50"/>
    <mergeCell ref="U50:V50"/>
    <mergeCell ref="W50:X50"/>
    <mergeCell ref="AE52:AF52"/>
    <mergeCell ref="AG52:AH52"/>
    <mergeCell ref="AI52:AJ52"/>
    <mergeCell ref="S52:T52"/>
    <mergeCell ref="U52:V52"/>
    <mergeCell ref="W52:X52"/>
    <mergeCell ref="Y52:Z52"/>
    <mergeCell ref="AA52:AB52"/>
    <mergeCell ref="AC52:AD52"/>
    <mergeCell ref="AC51:AD51"/>
    <mergeCell ref="AE51:AF51"/>
    <mergeCell ref="AG51:AH51"/>
    <mergeCell ref="AI51:AJ51"/>
    <mergeCell ref="F52:H52"/>
    <mergeCell ref="I52:J52"/>
    <mergeCell ref="K52:L52"/>
    <mergeCell ref="M52:N52"/>
    <mergeCell ref="O52:P52"/>
    <mergeCell ref="Q52:R52"/>
    <mergeCell ref="Q51:R51"/>
    <mergeCell ref="S51:T51"/>
    <mergeCell ref="U51:V51"/>
    <mergeCell ref="W51:X51"/>
    <mergeCell ref="Y51:Z51"/>
    <mergeCell ref="AA51:AB51"/>
    <mergeCell ref="C57:H57"/>
    <mergeCell ref="I57:N57"/>
    <mergeCell ref="O57:AJ57"/>
    <mergeCell ref="C51:E52"/>
    <mergeCell ref="F51:H51"/>
    <mergeCell ref="I51:J51"/>
    <mergeCell ref="K51:L51"/>
    <mergeCell ref="M51:N51"/>
    <mergeCell ref="O51:P51"/>
    <mergeCell ref="C58:H58"/>
    <mergeCell ref="I58:AJ58"/>
    <mergeCell ref="C59:H60"/>
    <mergeCell ref="I59:K59"/>
    <mergeCell ref="L59:N59"/>
    <mergeCell ref="O59:P59"/>
    <mergeCell ref="Q59:S59"/>
    <mergeCell ref="C55:H55"/>
    <mergeCell ref="I55:N55"/>
    <mergeCell ref="O55:AJ55"/>
    <mergeCell ref="C56:H56"/>
    <mergeCell ref="I56:N56"/>
    <mergeCell ref="O56:AJ56"/>
    <mergeCell ref="AG53:AJ53"/>
    <mergeCell ref="C54:H54"/>
    <mergeCell ref="I54:L54"/>
    <mergeCell ref="M54:P54"/>
    <mergeCell ref="Q54:T54"/>
    <mergeCell ref="U54:X54"/>
    <mergeCell ref="Y54:AB54"/>
    <mergeCell ref="AC54:AF54"/>
    <mergeCell ref="AG54:AJ54"/>
    <mergeCell ref="C53:H53"/>
    <mergeCell ref="I53:L53"/>
    <mergeCell ref="M53:P53"/>
    <mergeCell ref="Q53:T53"/>
    <mergeCell ref="U53:X53"/>
    <mergeCell ref="Y53:AB53"/>
    <mergeCell ref="AC53:AF53"/>
    <mergeCell ref="C62:H62"/>
    <mergeCell ref="I62:M62"/>
    <mergeCell ref="N62:V62"/>
    <mergeCell ref="W62:AA62"/>
    <mergeCell ref="AB62:AJ62"/>
    <mergeCell ref="Y74:AA74"/>
    <mergeCell ref="AB74:AD74"/>
    <mergeCell ref="AE74:AG74"/>
    <mergeCell ref="AH74:AJ74"/>
    <mergeCell ref="W60:Y60"/>
    <mergeCell ref="Z60:AA60"/>
    <mergeCell ref="AB60:AD60"/>
    <mergeCell ref="AE60:AJ60"/>
    <mergeCell ref="C61:H61"/>
    <mergeCell ref="I61:M61"/>
    <mergeCell ref="N61:AJ61"/>
    <mergeCell ref="T59:V59"/>
    <mergeCell ref="W59:Y59"/>
    <mergeCell ref="Z59:AA59"/>
    <mergeCell ref="AB59:AD59"/>
    <mergeCell ref="AE59:AJ59"/>
    <mergeCell ref="I60:K60"/>
    <mergeCell ref="L60:N60"/>
    <mergeCell ref="O60:P60"/>
    <mergeCell ref="Q60:S60"/>
    <mergeCell ref="T60:V60"/>
    <mergeCell ref="AG76:AJ77"/>
    <mergeCell ref="U77:X77"/>
    <mergeCell ref="Y77:AB77"/>
    <mergeCell ref="AC77:AF77"/>
    <mergeCell ref="I78:J78"/>
    <mergeCell ref="K78:L78"/>
    <mergeCell ref="M78:N78"/>
    <mergeCell ref="O78:P78"/>
    <mergeCell ref="Q78:R78"/>
    <mergeCell ref="S78:T78"/>
    <mergeCell ref="A75:H75"/>
    <mergeCell ref="I75:AD75"/>
    <mergeCell ref="AE75:AH75"/>
    <mergeCell ref="AI75:AJ75"/>
    <mergeCell ref="A76:B90"/>
    <mergeCell ref="C76:H78"/>
    <mergeCell ref="I76:L77"/>
    <mergeCell ref="M76:P77"/>
    <mergeCell ref="Q76:T77"/>
    <mergeCell ref="U76:AF76"/>
    <mergeCell ref="AG79:AH79"/>
    <mergeCell ref="AI79:AJ79"/>
    <mergeCell ref="F80:H80"/>
    <mergeCell ref="I80:J80"/>
    <mergeCell ref="K80:L80"/>
    <mergeCell ref="M80:N80"/>
    <mergeCell ref="O80:P80"/>
    <mergeCell ref="Q80:R80"/>
    <mergeCell ref="S80:T80"/>
    <mergeCell ref="U80:V80"/>
    <mergeCell ref="U79:V79"/>
    <mergeCell ref="W79:X79"/>
    <mergeCell ref="Y79:Z79"/>
    <mergeCell ref="AA79:AB79"/>
    <mergeCell ref="AC79:AD79"/>
    <mergeCell ref="AE79:AF79"/>
    <mergeCell ref="AG78:AH78"/>
    <mergeCell ref="AI78:AJ78"/>
    <mergeCell ref="F79:H79"/>
    <mergeCell ref="I79:J79"/>
    <mergeCell ref="K79:L79"/>
    <mergeCell ref="M79:N79"/>
    <mergeCell ref="O79:P79"/>
    <mergeCell ref="Q79:R79"/>
    <mergeCell ref="S79:T79"/>
    <mergeCell ref="U78:V78"/>
    <mergeCell ref="W78:X78"/>
    <mergeCell ref="Y78:Z78"/>
    <mergeCell ref="AA78:AB78"/>
    <mergeCell ref="AC78:AD78"/>
    <mergeCell ref="AE78:AF78"/>
    <mergeCell ref="AC82:AF82"/>
    <mergeCell ref="AG82:AJ82"/>
    <mergeCell ref="C83:H85"/>
    <mergeCell ref="I83:T83"/>
    <mergeCell ref="U83:AF83"/>
    <mergeCell ref="AG83:AJ84"/>
    <mergeCell ref="I84:L84"/>
    <mergeCell ref="M84:P84"/>
    <mergeCell ref="Q84:T84"/>
    <mergeCell ref="U84:X84"/>
    <mergeCell ref="C82:H82"/>
    <mergeCell ref="I82:L82"/>
    <mergeCell ref="M82:P82"/>
    <mergeCell ref="Q82:T82"/>
    <mergeCell ref="U82:X82"/>
    <mergeCell ref="Y82:AB82"/>
    <mergeCell ref="AI80:AJ80"/>
    <mergeCell ref="C81:H81"/>
    <mergeCell ref="I81:L81"/>
    <mergeCell ref="M81:P81"/>
    <mergeCell ref="Q81:T81"/>
    <mergeCell ref="U81:X81"/>
    <mergeCell ref="Y81:AB81"/>
    <mergeCell ref="AC81:AF81"/>
    <mergeCell ref="AG81:AJ81"/>
    <mergeCell ref="W80:X80"/>
    <mergeCell ref="Y80:Z80"/>
    <mergeCell ref="AA80:AB80"/>
    <mergeCell ref="AC80:AD80"/>
    <mergeCell ref="AE80:AF80"/>
    <mergeCell ref="AG80:AH80"/>
    <mergeCell ref="C79:E80"/>
    <mergeCell ref="C86:E87"/>
    <mergeCell ref="F86:H86"/>
    <mergeCell ref="I86:J86"/>
    <mergeCell ref="K86:L86"/>
    <mergeCell ref="M86:N86"/>
    <mergeCell ref="O86:P86"/>
    <mergeCell ref="Y85:Z85"/>
    <mergeCell ref="AA85:AB85"/>
    <mergeCell ref="AC85:AD85"/>
    <mergeCell ref="AE85:AF85"/>
    <mergeCell ref="AG85:AH85"/>
    <mergeCell ref="AI85:AJ85"/>
    <mergeCell ref="Y84:AB84"/>
    <mergeCell ref="AC84:AF84"/>
    <mergeCell ref="I85:J85"/>
    <mergeCell ref="K85:L85"/>
    <mergeCell ref="M85:N85"/>
    <mergeCell ref="O85:P85"/>
    <mergeCell ref="Q85:R85"/>
    <mergeCell ref="S85:T85"/>
    <mergeCell ref="U85:V85"/>
    <mergeCell ref="W85:X85"/>
    <mergeCell ref="AE87:AF87"/>
    <mergeCell ref="AG87:AH87"/>
    <mergeCell ref="AI87:AJ87"/>
    <mergeCell ref="S87:T87"/>
    <mergeCell ref="U87:V87"/>
    <mergeCell ref="W87:X87"/>
    <mergeCell ref="Y87:Z87"/>
    <mergeCell ref="AA87:AB87"/>
    <mergeCell ref="AC87:AD87"/>
    <mergeCell ref="AC86:AD86"/>
    <mergeCell ref="AE86:AF86"/>
    <mergeCell ref="AG86:AH86"/>
    <mergeCell ref="AI86:AJ86"/>
    <mergeCell ref="F87:H87"/>
    <mergeCell ref="I87:J87"/>
    <mergeCell ref="K87:L87"/>
    <mergeCell ref="M87:N87"/>
    <mergeCell ref="O87:P87"/>
    <mergeCell ref="Q87:R87"/>
    <mergeCell ref="Q86:R86"/>
    <mergeCell ref="S86:T86"/>
    <mergeCell ref="U86:V86"/>
    <mergeCell ref="W86:X86"/>
    <mergeCell ref="Y86:Z86"/>
    <mergeCell ref="AA86:AB86"/>
    <mergeCell ref="A91:B91"/>
    <mergeCell ref="I91:L91"/>
    <mergeCell ref="M91:P91"/>
    <mergeCell ref="Q91:T91"/>
    <mergeCell ref="U91:X91"/>
    <mergeCell ref="Y91:AB91"/>
    <mergeCell ref="AC91:AF91"/>
    <mergeCell ref="AG91:AJ91"/>
    <mergeCell ref="AG88:AJ88"/>
    <mergeCell ref="C89:H89"/>
    <mergeCell ref="I89:L89"/>
    <mergeCell ref="M89:P89"/>
    <mergeCell ref="Q89:T89"/>
    <mergeCell ref="U89:X89"/>
    <mergeCell ref="Y89:AB89"/>
    <mergeCell ref="AC89:AF89"/>
    <mergeCell ref="AG89:AJ89"/>
    <mergeCell ref="C88:H88"/>
    <mergeCell ref="I88:L88"/>
    <mergeCell ref="M88:P88"/>
    <mergeCell ref="Q88:T88"/>
    <mergeCell ref="U88:X88"/>
    <mergeCell ref="Y88:AB88"/>
    <mergeCell ref="AC88:AF88"/>
    <mergeCell ref="AG92:AH92"/>
    <mergeCell ref="AI92:AJ92"/>
    <mergeCell ref="C93:E94"/>
    <mergeCell ref="F93:H93"/>
    <mergeCell ref="I93:J93"/>
    <mergeCell ref="K93:L93"/>
    <mergeCell ref="M93:N93"/>
    <mergeCell ref="O93:P93"/>
    <mergeCell ref="Q93:R93"/>
    <mergeCell ref="S93:T93"/>
    <mergeCell ref="U92:V92"/>
    <mergeCell ref="W92:X92"/>
    <mergeCell ref="Y92:Z92"/>
    <mergeCell ref="AA92:AB92"/>
    <mergeCell ref="AC92:AD92"/>
    <mergeCell ref="AE92:AF92"/>
    <mergeCell ref="I92:J92"/>
    <mergeCell ref="K92:L92"/>
    <mergeCell ref="M92:N92"/>
    <mergeCell ref="O92:P92"/>
    <mergeCell ref="Q92:R92"/>
    <mergeCell ref="S92:T92"/>
    <mergeCell ref="C90:H92"/>
    <mergeCell ref="I90:AJ90"/>
    <mergeCell ref="AI94:AJ94"/>
    <mergeCell ref="C95:H95"/>
    <mergeCell ref="I95:L95"/>
    <mergeCell ref="M95:P95"/>
    <mergeCell ref="Q95:T95"/>
    <mergeCell ref="U95:X95"/>
    <mergeCell ref="Y95:AB95"/>
    <mergeCell ref="AC95:AF95"/>
    <mergeCell ref="AG95:AJ95"/>
    <mergeCell ref="W94:X94"/>
    <mergeCell ref="Y94:Z94"/>
    <mergeCell ref="AA94:AB94"/>
    <mergeCell ref="AC94:AD94"/>
    <mergeCell ref="AE94:AF94"/>
    <mergeCell ref="AG94:AH94"/>
    <mergeCell ref="AG93:AH93"/>
    <mergeCell ref="AI93:AJ93"/>
    <mergeCell ref="F94:H94"/>
    <mergeCell ref="I94:J94"/>
    <mergeCell ref="K94:L94"/>
    <mergeCell ref="M94:N94"/>
    <mergeCell ref="O94:P94"/>
    <mergeCell ref="Q94:R94"/>
    <mergeCell ref="S94:T94"/>
    <mergeCell ref="U94:V94"/>
    <mergeCell ref="U93:V93"/>
    <mergeCell ref="W93:X93"/>
    <mergeCell ref="Y93:Z93"/>
    <mergeCell ref="AA93:AB93"/>
    <mergeCell ref="AC93:AD93"/>
    <mergeCell ref="AE93:AF93"/>
    <mergeCell ref="C99:H99"/>
    <mergeCell ref="I99:N99"/>
    <mergeCell ref="O99:AJ99"/>
    <mergeCell ref="C100:H100"/>
    <mergeCell ref="I100:AJ100"/>
    <mergeCell ref="C101:H102"/>
    <mergeCell ref="I101:K101"/>
    <mergeCell ref="L101:N101"/>
    <mergeCell ref="O101:P101"/>
    <mergeCell ref="Q101:S101"/>
    <mergeCell ref="AC96:AF96"/>
    <mergeCell ref="AG96:AJ96"/>
    <mergeCell ref="C97:H97"/>
    <mergeCell ref="I97:N97"/>
    <mergeCell ref="O97:AJ97"/>
    <mergeCell ref="C98:H98"/>
    <mergeCell ref="I98:N98"/>
    <mergeCell ref="O98:AJ98"/>
    <mergeCell ref="C96:H96"/>
    <mergeCell ref="I96:L96"/>
    <mergeCell ref="M96:P96"/>
    <mergeCell ref="Q96:T96"/>
    <mergeCell ref="U96:X96"/>
    <mergeCell ref="Y96:AB96"/>
    <mergeCell ref="W102:Y102"/>
    <mergeCell ref="Z102:AA102"/>
    <mergeCell ref="AB102:AD102"/>
    <mergeCell ref="AE102:AJ102"/>
    <mergeCell ref="C103:H103"/>
    <mergeCell ref="I103:M103"/>
    <mergeCell ref="N103:AJ103"/>
    <mergeCell ref="T101:V101"/>
    <mergeCell ref="W101:Y101"/>
    <mergeCell ref="Z101:AA101"/>
    <mergeCell ref="AB101:AD101"/>
    <mergeCell ref="AE101:AJ101"/>
    <mergeCell ref="I102:K102"/>
    <mergeCell ref="L102:N102"/>
    <mergeCell ref="O102:P102"/>
    <mergeCell ref="Q102:S102"/>
    <mergeCell ref="T102:V102"/>
    <mergeCell ref="A106:B120"/>
    <mergeCell ref="C106:H108"/>
    <mergeCell ref="I106:L107"/>
    <mergeCell ref="M106:P107"/>
    <mergeCell ref="Q106:T107"/>
    <mergeCell ref="U106:AF106"/>
    <mergeCell ref="U108:V108"/>
    <mergeCell ref="W108:X108"/>
    <mergeCell ref="Y108:Z108"/>
    <mergeCell ref="AA108:AB108"/>
    <mergeCell ref="C104:H104"/>
    <mergeCell ref="I104:M104"/>
    <mergeCell ref="N104:V104"/>
    <mergeCell ref="W104:AA104"/>
    <mergeCell ref="AB104:AJ104"/>
    <mergeCell ref="A105:H105"/>
    <mergeCell ref="I105:AD105"/>
    <mergeCell ref="AE105:AH105"/>
    <mergeCell ref="AI105:AJ105"/>
    <mergeCell ref="AC108:AD108"/>
    <mergeCell ref="AE108:AF108"/>
    <mergeCell ref="AG108:AH108"/>
    <mergeCell ref="AI108:AJ108"/>
    <mergeCell ref="C109:E110"/>
    <mergeCell ref="F109:H109"/>
    <mergeCell ref="I109:J109"/>
    <mergeCell ref="K109:L109"/>
    <mergeCell ref="M109:N109"/>
    <mergeCell ref="O109:P109"/>
    <mergeCell ref="AG106:AJ107"/>
    <mergeCell ref="U107:X107"/>
    <mergeCell ref="Y107:AB107"/>
    <mergeCell ref="AC107:AF107"/>
    <mergeCell ref="I108:J108"/>
    <mergeCell ref="K108:L108"/>
    <mergeCell ref="M108:N108"/>
    <mergeCell ref="O108:P108"/>
    <mergeCell ref="Q108:R108"/>
    <mergeCell ref="S108:T108"/>
    <mergeCell ref="AE110:AF110"/>
    <mergeCell ref="AG110:AH110"/>
    <mergeCell ref="AI110:AJ110"/>
    <mergeCell ref="S110:T110"/>
    <mergeCell ref="U110:V110"/>
    <mergeCell ref="W110:X110"/>
    <mergeCell ref="Y110:Z110"/>
    <mergeCell ref="AA110:AB110"/>
    <mergeCell ref="AC110:AD110"/>
    <mergeCell ref="AC109:AD109"/>
    <mergeCell ref="AE109:AF109"/>
    <mergeCell ref="AG109:AH109"/>
    <mergeCell ref="AI109:AJ109"/>
    <mergeCell ref="F110:H110"/>
    <mergeCell ref="I110:J110"/>
    <mergeCell ref="K110:L110"/>
    <mergeCell ref="M110:N110"/>
    <mergeCell ref="O110:P110"/>
    <mergeCell ref="Q110:R110"/>
    <mergeCell ref="Q109:R109"/>
    <mergeCell ref="S109:T109"/>
    <mergeCell ref="U109:V109"/>
    <mergeCell ref="W109:X109"/>
    <mergeCell ref="Y109:Z109"/>
    <mergeCell ref="AA109:AB109"/>
    <mergeCell ref="K115:L115"/>
    <mergeCell ref="M115:N115"/>
    <mergeCell ref="O115:P115"/>
    <mergeCell ref="Q115:R115"/>
    <mergeCell ref="S115:T115"/>
    <mergeCell ref="C113:H115"/>
    <mergeCell ref="I113:T113"/>
    <mergeCell ref="U113:AF113"/>
    <mergeCell ref="AG113:AJ114"/>
    <mergeCell ref="I114:L114"/>
    <mergeCell ref="M114:P114"/>
    <mergeCell ref="Q114:T114"/>
    <mergeCell ref="U114:X114"/>
    <mergeCell ref="Y114:AB114"/>
    <mergeCell ref="AC114:AF114"/>
    <mergeCell ref="AG111:AJ111"/>
    <mergeCell ref="C112:H112"/>
    <mergeCell ref="I112:L112"/>
    <mergeCell ref="M112:P112"/>
    <mergeCell ref="Q112:T112"/>
    <mergeCell ref="U112:X112"/>
    <mergeCell ref="Y112:AB112"/>
    <mergeCell ref="AC112:AF112"/>
    <mergeCell ref="AG112:AJ112"/>
    <mergeCell ref="C111:H111"/>
    <mergeCell ref="I111:L111"/>
    <mergeCell ref="M111:P111"/>
    <mergeCell ref="Q111:T111"/>
    <mergeCell ref="U111:X111"/>
    <mergeCell ref="Y111:AB111"/>
    <mergeCell ref="AC111:AF111"/>
    <mergeCell ref="AG116:AH116"/>
    <mergeCell ref="AI116:AJ116"/>
    <mergeCell ref="F117:H117"/>
    <mergeCell ref="I117:J117"/>
    <mergeCell ref="K117:L117"/>
    <mergeCell ref="M117:N117"/>
    <mergeCell ref="O117:P117"/>
    <mergeCell ref="Q117:R117"/>
    <mergeCell ref="S117:T117"/>
    <mergeCell ref="U117:V117"/>
    <mergeCell ref="U116:V116"/>
    <mergeCell ref="W116:X116"/>
    <mergeCell ref="Y116:Z116"/>
    <mergeCell ref="AA116:AB116"/>
    <mergeCell ref="AC116:AD116"/>
    <mergeCell ref="AE116:AF116"/>
    <mergeCell ref="AG115:AH115"/>
    <mergeCell ref="AI115:AJ115"/>
    <mergeCell ref="F116:H116"/>
    <mergeCell ref="I116:J116"/>
    <mergeCell ref="K116:L116"/>
    <mergeCell ref="M116:N116"/>
    <mergeCell ref="O116:P116"/>
    <mergeCell ref="Q116:R116"/>
    <mergeCell ref="S116:T116"/>
    <mergeCell ref="U115:V115"/>
    <mergeCell ref="W115:X115"/>
    <mergeCell ref="Y115:Z115"/>
    <mergeCell ref="AA115:AB115"/>
    <mergeCell ref="AC115:AD115"/>
    <mergeCell ref="AE115:AF115"/>
    <mergeCell ref="I115:J115"/>
    <mergeCell ref="AC119:AF119"/>
    <mergeCell ref="AG119:AJ119"/>
    <mergeCell ref="C120:H122"/>
    <mergeCell ref="I120:AJ120"/>
    <mergeCell ref="A121:B121"/>
    <mergeCell ref="I121:L121"/>
    <mergeCell ref="M121:P121"/>
    <mergeCell ref="Q121:T121"/>
    <mergeCell ref="U121:X121"/>
    <mergeCell ref="Y121:AB121"/>
    <mergeCell ref="C119:H119"/>
    <mergeCell ref="I119:L119"/>
    <mergeCell ref="M119:P119"/>
    <mergeCell ref="Q119:T119"/>
    <mergeCell ref="U119:X119"/>
    <mergeCell ref="Y119:AB119"/>
    <mergeCell ref="AI117:AJ117"/>
    <mergeCell ref="C118:H118"/>
    <mergeCell ref="I118:L118"/>
    <mergeCell ref="M118:P118"/>
    <mergeCell ref="Q118:T118"/>
    <mergeCell ref="U118:X118"/>
    <mergeCell ref="Y118:AB118"/>
    <mergeCell ref="AC118:AF118"/>
    <mergeCell ref="AG118:AJ118"/>
    <mergeCell ref="W117:X117"/>
    <mergeCell ref="Y117:Z117"/>
    <mergeCell ref="AA117:AB117"/>
    <mergeCell ref="AC117:AD117"/>
    <mergeCell ref="AE117:AF117"/>
    <mergeCell ref="AG117:AH117"/>
    <mergeCell ref="C116:E117"/>
    <mergeCell ref="C123:E124"/>
    <mergeCell ref="F123:H123"/>
    <mergeCell ref="I123:J123"/>
    <mergeCell ref="K123:L123"/>
    <mergeCell ref="M123:N123"/>
    <mergeCell ref="O123:P123"/>
    <mergeCell ref="Y122:Z122"/>
    <mergeCell ref="AA122:AB122"/>
    <mergeCell ref="AC122:AD122"/>
    <mergeCell ref="AE122:AF122"/>
    <mergeCell ref="AG122:AH122"/>
    <mergeCell ref="AI122:AJ122"/>
    <mergeCell ref="AC121:AF121"/>
    <mergeCell ref="AG121:AJ121"/>
    <mergeCell ref="I122:J122"/>
    <mergeCell ref="K122:L122"/>
    <mergeCell ref="M122:N122"/>
    <mergeCell ref="O122:P122"/>
    <mergeCell ref="Q122:R122"/>
    <mergeCell ref="S122:T122"/>
    <mergeCell ref="U122:V122"/>
    <mergeCell ref="W122:X122"/>
    <mergeCell ref="AE124:AF124"/>
    <mergeCell ref="AG124:AH124"/>
    <mergeCell ref="AI124:AJ124"/>
    <mergeCell ref="S124:T124"/>
    <mergeCell ref="U124:V124"/>
    <mergeCell ref="W124:X124"/>
    <mergeCell ref="Y124:Z124"/>
    <mergeCell ref="AA124:AB124"/>
    <mergeCell ref="AC124:AD124"/>
    <mergeCell ref="AC123:AD123"/>
    <mergeCell ref="AE123:AF123"/>
    <mergeCell ref="AG123:AH123"/>
    <mergeCell ref="AI123:AJ123"/>
    <mergeCell ref="F124:H124"/>
    <mergeCell ref="I124:J124"/>
    <mergeCell ref="K124:L124"/>
    <mergeCell ref="M124:N124"/>
    <mergeCell ref="O124:P124"/>
    <mergeCell ref="Q124:R124"/>
    <mergeCell ref="Q123:R123"/>
    <mergeCell ref="S123:T123"/>
    <mergeCell ref="U123:V123"/>
    <mergeCell ref="W123:X123"/>
    <mergeCell ref="Y123:Z123"/>
    <mergeCell ref="AA123:AB123"/>
    <mergeCell ref="C129:H129"/>
    <mergeCell ref="I129:N129"/>
    <mergeCell ref="O129:AJ129"/>
    <mergeCell ref="C130:H130"/>
    <mergeCell ref="I130:AJ130"/>
    <mergeCell ref="C131:H132"/>
    <mergeCell ref="I131:K131"/>
    <mergeCell ref="L131:N131"/>
    <mergeCell ref="O131:P131"/>
    <mergeCell ref="Q131:S131"/>
    <mergeCell ref="C127:H127"/>
    <mergeCell ref="I127:N127"/>
    <mergeCell ref="O127:AJ127"/>
    <mergeCell ref="C128:H128"/>
    <mergeCell ref="I128:N128"/>
    <mergeCell ref="O128:AJ128"/>
    <mergeCell ref="AG125:AJ125"/>
    <mergeCell ref="C126:H126"/>
    <mergeCell ref="I126:L126"/>
    <mergeCell ref="M126:P126"/>
    <mergeCell ref="Q126:T126"/>
    <mergeCell ref="U126:X126"/>
    <mergeCell ref="Y126:AB126"/>
    <mergeCell ref="AC126:AF126"/>
    <mergeCell ref="AG126:AJ126"/>
    <mergeCell ref="C125:H125"/>
    <mergeCell ref="I125:L125"/>
    <mergeCell ref="M125:P125"/>
    <mergeCell ref="Q125:T125"/>
    <mergeCell ref="U125:X125"/>
    <mergeCell ref="Y125:AB125"/>
    <mergeCell ref="AC125:AF125"/>
    <mergeCell ref="C134:H134"/>
    <mergeCell ref="I134:M134"/>
    <mergeCell ref="N134:V134"/>
    <mergeCell ref="W134:AA134"/>
    <mergeCell ref="AB134:AJ134"/>
    <mergeCell ref="Y137:AA137"/>
    <mergeCell ref="AB137:AD137"/>
    <mergeCell ref="AE137:AG137"/>
    <mergeCell ref="AH137:AJ137"/>
    <mergeCell ref="W132:Y132"/>
    <mergeCell ref="Z132:AA132"/>
    <mergeCell ref="AB132:AD132"/>
    <mergeCell ref="AE132:AJ132"/>
    <mergeCell ref="C133:H133"/>
    <mergeCell ref="I133:M133"/>
    <mergeCell ref="N133:AJ133"/>
    <mergeCell ref="T131:V131"/>
    <mergeCell ref="W131:Y131"/>
    <mergeCell ref="Z131:AA131"/>
    <mergeCell ref="AB131:AD131"/>
    <mergeCell ref="AE131:AJ131"/>
    <mergeCell ref="I132:K132"/>
    <mergeCell ref="L132:N132"/>
    <mergeCell ref="O132:P132"/>
    <mergeCell ref="Q132:S132"/>
    <mergeCell ref="T132:V132"/>
    <mergeCell ref="AG139:AJ140"/>
    <mergeCell ref="U140:X140"/>
    <mergeCell ref="Y140:AB140"/>
    <mergeCell ref="AC140:AF140"/>
    <mergeCell ref="I141:J141"/>
    <mergeCell ref="K141:L141"/>
    <mergeCell ref="M141:N141"/>
    <mergeCell ref="O141:P141"/>
    <mergeCell ref="Q141:R141"/>
    <mergeCell ref="S141:T141"/>
    <mergeCell ref="A138:H138"/>
    <mergeCell ref="I138:AD138"/>
    <mergeCell ref="AE138:AH138"/>
    <mergeCell ref="AI138:AJ138"/>
    <mergeCell ref="A139:B153"/>
    <mergeCell ref="C139:H141"/>
    <mergeCell ref="I139:L140"/>
    <mergeCell ref="M139:P140"/>
    <mergeCell ref="Q139:T140"/>
    <mergeCell ref="U139:AF139"/>
    <mergeCell ref="AG142:AH142"/>
    <mergeCell ref="AI142:AJ142"/>
    <mergeCell ref="F143:H143"/>
    <mergeCell ref="I143:J143"/>
    <mergeCell ref="K143:L143"/>
    <mergeCell ref="M143:N143"/>
    <mergeCell ref="O143:P143"/>
    <mergeCell ref="Q143:R143"/>
    <mergeCell ref="S143:T143"/>
    <mergeCell ref="U143:V143"/>
    <mergeCell ref="U142:V142"/>
    <mergeCell ref="W142:X142"/>
    <mergeCell ref="Y142:Z142"/>
    <mergeCell ref="AA142:AB142"/>
    <mergeCell ref="AC142:AD142"/>
    <mergeCell ref="AE142:AF142"/>
    <mergeCell ref="AG141:AH141"/>
    <mergeCell ref="AI141:AJ141"/>
    <mergeCell ref="F142:H142"/>
    <mergeCell ref="I142:J142"/>
    <mergeCell ref="K142:L142"/>
    <mergeCell ref="M142:N142"/>
    <mergeCell ref="O142:P142"/>
    <mergeCell ref="Q142:R142"/>
    <mergeCell ref="S142:T142"/>
    <mergeCell ref="U141:V141"/>
    <mergeCell ref="W141:X141"/>
    <mergeCell ref="Y141:Z141"/>
    <mergeCell ref="AA141:AB141"/>
    <mergeCell ref="AC141:AD141"/>
    <mergeCell ref="AE141:AF141"/>
    <mergeCell ref="AC145:AF145"/>
    <mergeCell ref="AG145:AJ145"/>
    <mergeCell ref="C146:H148"/>
    <mergeCell ref="I146:T146"/>
    <mergeCell ref="U146:AF146"/>
    <mergeCell ref="AG146:AJ147"/>
    <mergeCell ref="I147:L147"/>
    <mergeCell ref="M147:P147"/>
    <mergeCell ref="Q147:T147"/>
    <mergeCell ref="U147:X147"/>
    <mergeCell ref="C145:H145"/>
    <mergeCell ref="I145:L145"/>
    <mergeCell ref="M145:P145"/>
    <mergeCell ref="Q145:T145"/>
    <mergeCell ref="U145:X145"/>
    <mergeCell ref="Y145:AB145"/>
    <mergeCell ref="AI143:AJ143"/>
    <mergeCell ref="C144:H144"/>
    <mergeCell ref="I144:L144"/>
    <mergeCell ref="M144:P144"/>
    <mergeCell ref="Q144:T144"/>
    <mergeCell ref="U144:X144"/>
    <mergeCell ref="Y144:AB144"/>
    <mergeCell ref="AC144:AF144"/>
    <mergeCell ref="AG144:AJ144"/>
    <mergeCell ref="W143:X143"/>
    <mergeCell ref="Y143:Z143"/>
    <mergeCell ref="AA143:AB143"/>
    <mergeCell ref="AC143:AD143"/>
    <mergeCell ref="AE143:AF143"/>
    <mergeCell ref="AG143:AH143"/>
    <mergeCell ref="C142:E143"/>
    <mergeCell ref="C149:E150"/>
    <mergeCell ref="F149:H149"/>
    <mergeCell ref="I149:J149"/>
    <mergeCell ref="K149:L149"/>
    <mergeCell ref="M149:N149"/>
    <mergeCell ref="O149:P149"/>
    <mergeCell ref="Y148:Z148"/>
    <mergeCell ref="AA148:AB148"/>
    <mergeCell ref="AC148:AD148"/>
    <mergeCell ref="AE148:AF148"/>
    <mergeCell ref="AG148:AH148"/>
    <mergeCell ref="AI148:AJ148"/>
    <mergeCell ref="Y147:AB147"/>
    <mergeCell ref="AC147:AF147"/>
    <mergeCell ref="I148:J148"/>
    <mergeCell ref="K148:L148"/>
    <mergeCell ref="M148:N148"/>
    <mergeCell ref="O148:P148"/>
    <mergeCell ref="Q148:R148"/>
    <mergeCell ref="S148:T148"/>
    <mergeCell ref="U148:V148"/>
    <mergeCell ref="W148:X148"/>
    <mergeCell ref="AE150:AF150"/>
    <mergeCell ref="AG150:AH150"/>
    <mergeCell ref="AI150:AJ150"/>
    <mergeCell ref="S150:T150"/>
    <mergeCell ref="U150:V150"/>
    <mergeCell ref="W150:X150"/>
    <mergeCell ref="Y150:Z150"/>
    <mergeCell ref="AA150:AB150"/>
    <mergeCell ref="AC150:AD150"/>
    <mergeCell ref="AC149:AD149"/>
    <mergeCell ref="AE149:AF149"/>
    <mergeCell ref="AG149:AH149"/>
    <mergeCell ref="AI149:AJ149"/>
    <mergeCell ref="F150:H150"/>
    <mergeCell ref="I150:J150"/>
    <mergeCell ref="K150:L150"/>
    <mergeCell ref="M150:N150"/>
    <mergeCell ref="O150:P150"/>
    <mergeCell ref="Q150:R150"/>
    <mergeCell ref="Q149:R149"/>
    <mergeCell ref="S149:T149"/>
    <mergeCell ref="U149:V149"/>
    <mergeCell ref="W149:X149"/>
    <mergeCell ref="Y149:Z149"/>
    <mergeCell ref="AA149:AB149"/>
    <mergeCell ref="A154:B154"/>
    <mergeCell ref="I154:L154"/>
    <mergeCell ref="M154:P154"/>
    <mergeCell ref="Q154:T154"/>
    <mergeCell ref="U154:X154"/>
    <mergeCell ref="Y154:AB154"/>
    <mergeCell ref="AC154:AF154"/>
    <mergeCell ref="AG154:AJ154"/>
    <mergeCell ref="AG151:AJ151"/>
    <mergeCell ref="C152:H152"/>
    <mergeCell ref="I152:L152"/>
    <mergeCell ref="M152:P152"/>
    <mergeCell ref="Q152:T152"/>
    <mergeCell ref="U152:X152"/>
    <mergeCell ref="Y152:AB152"/>
    <mergeCell ref="AC152:AF152"/>
    <mergeCell ref="AG152:AJ152"/>
    <mergeCell ref="C151:H151"/>
    <mergeCell ref="I151:L151"/>
    <mergeCell ref="M151:P151"/>
    <mergeCell ref="Q151:T151"/>
    <mergeCell ref="U151:X151"/>
    <mergeCell ref="Y151:AB151"/>
    <mergeCell ref="AC151:AF151"/>
    <mergeCell ref="AG155:AH155"/>
    <mergeCell ref="AI155:AJ155"/>
    <mergeCell ref="C156:E157"/>
    <mergeCell ref="F156:H156"/>
    <mergeCell ref="I156:J156"/>
    <mergeCell ref="K156:L156"/>
    <mergeCell ref="M156:N156"/>
    <mergeCell ref="O156:P156"/>
    <mergeCell ref="Q156:R156"/>
    <mergeCell ref="S156:T156"/>
    <mergeCell ref="U155:V155"/>
    <mergeCell ref="W155:X155"/>
    <mergeCell ref="Y155:Z155"/>
    <mergeCell ref="AA155:AB155"/>
    <mergeCell ref="AC155:AD155"/>
    <mergeCell ref="AE155:AF155"/>
    <mergeCell ref="I155:J155"/>
    <mergeCell ref="K155:L155"/>
    <mergeCell ref="M155:N155"/>
    <mergeCell ref="O155:P155"/>
    <mergeCell ref="Q155:R155"/>
    <mergeCell ref="S155:T155"/>
    <mergeCell ref="C153:H155"/>
    <mergeCell ref="I153:AJ153"/>
    <mergeCell ref="AI157:AJ157"/>
    <mergeCell ref="C158:H158"/>
    <mergeCell ref="I158:L158"/>
    <mergeCell ref="M158:P158"/>
    <mergeCell ref="Q158:T158"/>
    <mergeCell ref="U158:X158"/>
    <mergeCell ref="Y158:AB158"/>
    <mergeCell ref="AC158:AF158"/>
    <mergeCell ref="AG158:AJ158"/>
    <mergeCell ref="W157:X157"/>
    <mergeCell ref="Y157:Z157"/>
    <mergeCell ref="AA157:AB157"/>
    <mergeCell ref="AC157:AD157"/>
    <mergeCell ref="AE157:AF157"/>
    <mergeCell ref="AG157:AH157"/>
    <mergeCell ref="AG156:AH156"/>
    <mergeCell ref="AI156:AJ156"/>
    <mergeCell ref="F157:H157"/>
    <mergeCell ref="I157:J157"/>
    <mergeCell ref="K157:L157"/>
    <mergeCell ref="M157:N157"/>
    <mergeCell ref="O157:P157"/>
    <mergeCell ref="Q157:R157"/>
    <mergeCell ref="S157:T157"/>
    <mergeCell ref="U157:V157"/>
    <mergeCell ref="U156:V156"/>
    <mergeCell ref="W156:X156"/>
    <mergeCell ref="Y156:Z156"/>
    <mergeCell ref="AA156:AB156"/>
    <mergeCell ref="AC156:AD156"/>
    <mergeCell ref="AE156:AF156"/>
    <mergeCell ref="C162:H162"/>
    <mergeCell ref="I162:N162"/>
    <mergeCell ref="O162:AJ162"/>
    <mergeCell ref="C163:H163"/>
    <mergeCell ref="I163:AJ163"/>
    <mergeCell ref="C164:H165"/>
    <mergeCell ref="I164:K164"/>
    <mergeCell ref="L164:N164"/>
    <mergeCell ref="O164:P164"/>
    <mergeCell ref="Q164:S164"/>
    <mergeCell ref="AC159:AF159"/>
    <mergeCell ref="AG159:AJ159"/>
    <mergeCell ref="C160:H160"/>
    <mergeCell ref="I160:N160"/>
    <mergeCell ref="O160:AJ160"/>
    <mergeCell ref="C161:H161"/>
    <mergeCell ref="I161:N161"/>
    <mergeCell ref="O161:AJ161"/>
    <mergeCell ref="C159:H159"/>
    <mergeCell ref="I159:L159"/>
    <mergeCell ref="M159:P159"/>
    <mergeCell ref="Q159:T159"/>
    <mergeCell ref="U159:X159"/>
    <mergeCell ref="Y159:AB159"/>
    <mergeCell ref="W165:Y165"/>
    <mergeCell ref="Z165:AA165"/>
    <mergeCell ref="AB165:AD165"/>
    <mergeCell ref="AE165:AJ165"/>
    <mergeCell ref="C166:H166"/>
    <mergeCell ref="I166:M166"/>
    <mergeCell ref="N166:AJ166"/>
    <mergeCell ref="T164:V164"/>
    <mergeCell ref="W164:Y164"/>
    <mergeCell ref="Z164:AA164"/>
    <mergeCell ref="AB164:AD164"/>
    <mergeCell ref="AE164:AJ164"/>
    <mergeCell ref="I165:K165"/>
    <mergeCell ref="L165:N165"/>
    <mergeCell ref="O165:P165"/>
    <mergeCell ref="Q165:S165"/>
    <mergeCell ref="T165:V165"/>
    <mergeCell ref="A169:B183"/>
    <mergeCell ref="C169:H171"/>
    <mergeCell ref="I169:L170"/>
    <mergeCell ref="M169:P170"/>
    <mergeCell ref="Q169:T170"/>
    <mergeCell ref="U169:AF169"/>
    <mergeCell ref="U171:V171"/>
    <mergeCell ref="W171:X171"/>
    <mergeCell ref="Y171:Z171"/>
    <mergeCell ref="AA171:AB171"/>
    <mergeCell ref="C167:H167"/>
    <mergeCell ref="I167:M167"/>
    <mergeCell ref="N167:V167"/>
    <mergeCell ref="W167:AA167"/>
    <mergeCell ref="AB167:AJ167"/>
    <mergeCell ref="A168:H168"/>
    <mergeCell ref="I168:AD168"/>
    <mergeCell ref="AE168:AH168"/>
    <mergeCell ref="AI168:AJ168"/>
    <mergeCell ref="AC171:AD171"/>
    <mergeCell ref="AE171:AF171"/>
    <mergeCell ref="AG171:AH171"/>
    <mergeCell ref="AI171:AJ171"/>
    <mergeCell ref="C172:E173"/>
    <mergeCell ref="F172:H172"/>
    <mergeCell ref="I172:J172"/>
    <mergeCell ref="K172:L172"/>
    <mergeCell ref="M172:N172"/>
    <mergeCell ref="O172:P172"/>
    <mergeCell ref="AG169:AJ170"/>
    <mergeCell ref="U170:X170"/>
    <mergeCell ref="Y170:AB170"/>
    <mergeCell ref="AC170:AF170"/>
    <mergeCell ref="I171:J171"/>
    <mergeCell ref="K171:L171"/>
    <mergeCell ref="M171:N171"/>
    <mergeCell ref="O171:P171"/>
    <mergeCell ref="Q171:R171"/>
    <mergeCell ref="S171:T171"/>
    <mergeCell ref="AE173:AF173"/>
    <mergeCell ref="AG173:AH173"/>
    <mergeCell ref="AI173:AJ173"/>
    <mergeCell ref="S173:T173"/>
    <mergeCell ref="U173:V173"/>
    <mergeCell ref="W173:X173"/>
    <mergeCell ref="Y173:Z173"/>
    <mergeCell ref="AA173:AB173"/>
    <mergeCell ref="AC173:AD173"/>
    <mergeCell ref="AC172:AD172"/>
    <mergeCell ref="AE172:AF172"/>
    <mergeCell ref="AG172:AH172"/>
    <mergeCell ref="AI172:AJ172"/>
    <mergeCell ref="F173:H173"/>
    <mergeCell ref="I173:J173"/>
    <mergeCell ref="K173:L173"/>
    <mergeCell ref="M173:N173"/>
    <mergeCell ref="O173:P173"/>
    <mergeCell ref="Q173:R173"/>
    <mergeCell ref="Q172:R172"/>
    <mergeCell ref="S172:T172"/>
    <mergeCell ref="U172:V172"/>
    <mergeCell ref="W172:X172"/>
    <mergeCell ref="Y172:Z172"/>
    <mergeCell ref="AA172:AB172"/>
    <mergeCell ref="K178:L178"/>
    <mergeCell ref="M178:N178"/>
    <mergeCell ref="O178:P178"/>
    <mergeCell ref="Q178:R178"/>
    <mergeCell ref="S178:T178"/>
    <mergeCell ref="C176:H178"/>
    <mergeCell ref="I176:T176"/>
    <mergeCell ref="U176:AF176"/>
    <mergeCell ref="AG176:AJ177"/>
    <mergeCell ref="I177:L177"/>
    <mergeCell ref="M177:P177"/>
    <mergeCell ref="Q177:T177"/>
    <mergeCell ref="U177:X177"/>
    <mergeCell ref="Y177:AB177"/>
    <mergeCell ref="AC177:AF177"/>
    <mergeCell ref="AG174:AJ174"/>
    <mergeCell ref="C175:H175"/>
    <mergeCell ref="I175:L175"/>
    <mergeCell ref="M175:P175"/>
    <mergeCell ref="Q175:T175"/>
    <mergeCell ref="U175:X175"/>
    <mergeCell ref="Y175:AB175"/>
    <mergeCell ref="AC175:AF175"/>
    <mergeCell ref="AG175:AJ175"/>
    <mergeCell ref="C174:H174"/>
    <mergeCell ref="I174:L174"/>
    <mergeCell ref="M174:P174"/>
    <mergeCell ref="Q174:T174"/>
    <mergeCell ref="U174:X174"/>
    <mergeCell ref="Y174:AB174"/>
    <mergeCell ref="AC174:AF174"/>
    <mergeCell ref="AG179:AH179"/>
    <mergeCell ref="AI179:AJ179"/>
    <mergeCell ref="F180:H180"/>
    <mergeCell ref="I180:J180"/>
    <mergeCell ref="K180:L180"/>
    <mergeCell ref="M180:N180"/>
    <mergeCell ref="O180:P180"/>
    <mergeCell ref="Q180:R180"/>
    <mergeCell ref="S180:T180"/>
    <mergeCell ref="U180:V180"/>
    <mergeCell ref="U179:V179"/>
    <mergeCell ref="W179:X179"/>
    <mergeCell ref="Y179:Z179"/>
    <mergeCell ref="AA179:AB179"/>
    <mergeCell ref="AC179:AD179"/>
    <mergeCell ref="AE179:AF179"/>
    <mergeCell ref="AG178:AH178"/>
    <mergeCell ref="AI178:AJ178"/>
    <mergeCell ref="F179:H179"/>
    <mergeCell ref="I179:J179"/>
    <mergeCell ref="K179:L179"/>
    <mergeCell ref="M179:N179"/>
    <mergeCell ref="O179:P179"/>
    <mergeCell ref="Q179:R179"/>
    <mergeCell ref="S179:T179"/>
    <mergeCell ref="U178:V178"/>
    <mergeCell ref="W178:X178"/>
    <mergeCell ref="Y178:Z178"/>
    <mergeCell ref="AA178:AB178"/>
    <mergeCell ref="AC178:AD178"/>
    <mergeCell ref="AE178:AF178"/>
    <mergeCell ref="I178:J178"/>
    <mergeCell ref="AC182:AF182"/>
    <mergeCell ref="AG182:AJ182"/>
    <mergeCell ref="C183:H185"/>
    <mergeCell ref="I183:AJ183"/>
    <mergeCell ref="A184:B184"/>
    <mergeCell ref="I184:L184"/>
    <mergeCell ref="M184:P184"/>
    <mergeCell ref="Q184:T184"/>
    <mergeCell ref="U184:X184"/>
    <mergeCell ref="Y184:AB184"/>
    <mergeCell ref="C182:H182"/>
    <mergeCell ref="I182:L182"/>
    <mergeCell ref="M182:P182"/>
    <mergeCell ref="Q182:T182"/>
    <mergeCell ref="U182:X182"/>
    <mergeCell ref="Y182:AB182"/>
    <mergeCell ref="AI180:AJ180"/>
    <mergeCell ref="C181:H181"/>
    <mergeCell ref="I181:L181"/>
    <mergeCell ref="M181:P181"/>
    <mergeCell ref="Q181:T181"/>
    <mergeCell ref="U181:X181"/>
    <mergeCell ref="Y181:AB181"/>
    <mergeCell ref="AC181:AF181"/>
    <mergeCell ref="AG181:AJ181"/>
    <mergeCell ref="W180:X180"/>
    <mergeCell ref="Y180:Z180"/>
    <mergeCell ref="AA180:AB180"/>
    <mergeCell ref="AC180:AD180"/>
    <mergeCell ref="AE180:AF180"/>
    <mergeCell ref="AG180:AH180"/>
    <mergeCell ref="C179:E180"/>
    <mergeCell ref="C186:E187"/>
    <mergeCell ref="F186:H186"/>
    <mergeCell ref="I186:J186"/>
    <mergeCell ref="K186:L186"/>
    <mergeCell ref="M186:N186"/>
    <mergeCell ref="O186:P186"/>
    <mergeCell ref="Y185:Z185"/>
    <mergeCell ref="AA185:AB185"/>
    <mergeCell ref="AC185:AD185"/>
    <mergeCell ref="AE185:AF185"/>
    <mergeCell ref="AG185:AH185"/>
    <mergeCell ref="AI185:AJ185"/>
    <mergeCell ref="AC184:AF184"/>
    <mergeCell ref="AG184:AJ184"/>
    <mergeCell ref="I185:J185"/>
    <mergeCell ref="K185:L185"/>
    <mergeCell ref="M185:N185"/>
    <mergeCell ref="O185:P185"/>
    <mergeCell ref="Q185:R185"/>
    <mergeCell ref="S185:T185"/>
    <mergeCell ref="U185:V185"/>
    <mergeCell ref="W185:X185"/>
    <mergeCell ref="AE187:AF187"/>
    <mergeCell ref="AG187:AH187"/>
    <mergeCell ref="AI187:AJ187"/>
    <mergeCell ref="S187:T187"/>
    <mergeCell ref="U187:V187"/>
    <mergeCell ref="W187:X187"/>
    <mergeCell ref="Y187:Z187"/>
    <mergeCell ref="AA187:AB187"/>
    <mergeCell ref="AC187:AD187"/>
    <mergeCell ref="AC186:AD186"/>
    <mergeCell ref="AE186:AF186"/>
    <mergeCell ref="AG186:AH186"/>
    <mergeCell ref="AI186:AJ186"/>
    <mergeCell ref="F187:H187"/>
    <mergeCell ref="I187:J187"/>
    <mergeCell ref="K187:L187"/>
    <mergeCell ref="M187:N187"/>
    <mergeCell ref="O187:P187"/>
    <mergeCell ref="Q187:R187"/>
    <mergeCell ref="Q186:R186"/>
    <mergeCell ref="S186:T186"/>
    <mergeCell ref="U186:V186"/>
    <mergeCell ref="W186:X186"/>
    <mergeCell ref="Y186:Z186"/>
    <mergeCell ref="AA186:AB186"/>
    <mergeCell ref="C192:H192"/>
    <mergeCell ref="I192:N192"/>
    <mergeCell ref="O192:AJ192"/>
    <mergeCell ref="C193:H193"/>
    <mergeCell ref="I193:AJ193"/>
    <mergeCell ref="C194:H195"/>
    <mergeCell ref="I194:K194"/>
    <mergeCell ref="L194:N194"/>
    <mergeCell ref="O194:P194"/>
    <mergeCell ref="Q194:S194"/>
    <mergeCell ref="C190:H190"/>
    <mergeCell ref="I190:N190"/>
    <mergeCell ref="O190:AJ190"/>
    <mergeCell ref="C191:H191"/>
    <mergeCell ref="I191:N191"/>
    <mergeCell ref="O191:AJ191"/>
    <mergeCell ref="AG188:AJ188"/>
    <mergeCell ref="C189:H189"/>
    <mergeCell ref="I189:L189"/>
    <mergeCell ref="M189:P189"/>
    <mergeCell ref="Q189:T189"/>
    <mergeCell ref="U189:X189"/>
    <mergeCell ref="Y189:AB189"/>
    <mergeCell ref="AC189:AF189"/>
    <mergeCell ref="AG189:AJ189"/>
    <mergeCell ref="C188:H188"/>
    <mergeCell ref="I188:L188"/>
    <mergeCell ref="M188:P188"/>
    <mergeCell ref="Q188:T188"/>
    <mergeCell ref="U188:X188"/>
    <mergeCell ref="Y188:AB188"/>
    <mergeCell ref="AC188:AF188"/>
    <mergeCell ref="C197:H197"/>
    <mergeCell ref="I197:M197"/>
    <mergeCell ref="N197:V197"/>
    <mergeCell ref="W197:AA197"/>
    <mergeCell ref="AB197:AJ197"/>
    <mergeCell ref="Y200:AA200"/>
    <mergeCell ref="AB200:AD200"/>
    <mergeCell ref="AE200:AG200"/>
    <mergeCell ref="AH200:AJ200"/>
    <mergeCell ref="W195:Y195"/>
    <mergeCell ref="Z195:AA195"/>
    <mergeCell ref="AB195:AD195"/>
    <mergeCell ref="AE195:AJ195"/>
    <mergeCell ref="C196:H196"/>
    <mergeCell ref="I196:M196"/>
    <mergeCell ref="N196:AJ196"/>
    <mergeCell ref="T194:V194"/>
    <mergeCell ref="W194:Y194"/>
    <mergeCell ref="Z194:AA194"/>
    <mergeCell ref="AB194:AD194"/>
    <mergeCell ref="AE194:AJ194"/>
    <mergeCell ref="I195:K195"/>
    <mergeCell ref="L195:N195"/>
    <mergeCell ref="O195:P195"/>
    <mergeCell ref="Q195:S195"/>
    <mergeCell ref="T195:V195"/>
    <mergeCell ref="AG202:AJ203"/>
    <mergeCell ref="U203:X203"/>
    <mergeCell ref="Y203:AB203"/>
    <mergeCell ref="AC203:AF203"/>
    <mergeCell ref="I204:J204"/>
    <mergeCell ref="K204:L204"/>
    <mergeCell ref="M204:N204"/>
    <mergeCell ref="O204:P204"/>
    <mergeCell ref="Q204:R204"/>
    <mergeCell ref="S204:T204"/>
    <mergeCell ref="A201:H201"/>
    <mergeCell ref="I201:AD201"/>
    <mergeCell ref="AE201:AH201"/>
    <mergeCell ref="AI201:AJ201"/>
    <mergeCell ref="A202:B216"/>
    <mergeCell ref="C202:H204"/>
    <mergeCell ref="I202:L203"/>
    <mergeCell ref="M202:P203"/>
    <mergeCell ref="Q202:T203"/>
    <mergeCell ref="U202:AF202"/>
    <mergeCell ref="AG205:AH205"/>
    <mergeCell ref="AI205:AJ205"/>
    <mergeCell ref="F206:H206"/>
    <mergeCell ref="I206:J206"/>
    <mergeCell ref="K206:L206"/>
    <mergeCell ref="M206:N206"/>
    <mergeCell ref="O206:P206"/>
    <mergeCell ref="Q206:R206"/>
    <mergeCell ref="S206:T206"/>
    <mergeCell ref="U206:V206"/>
    <mergeCell ref="U205:V205"/>
    <mergeCell ref="W205:X205"/>
    <mergeCell ref="Y205:Z205"/>
    <mergeCell ref="AA205:AB205"/>
    <mergeCell ref="AC205:AD205"/>
    <mergeCell ref="AE205:AF205"/>
    <mergeCell ref="AG204:AH204"/>
    <mergeCell ref="AI204:AJ204"/>
    <mergeCell ref="F205:H205"/>
    <mergeCell ref="I205:J205"/>
    <mergeCell ref="K205:L205"/>
    <mergeCell ref="M205:N205"/>
    <mergeCell ref="O205:P205"/>
    <mergeCell ref="Q205:R205"/>
    <mergeCell ref="S205:T205"/>
    <mergeCell ref="U204:V204"/>
    <mergeCell ref="W204:X204"/>
    <mergeCell ref="Y204:Z204"/>
    <mergeCell ref="AA204:AB204"/>
    <mergeCell ref="AC204:AD204"/>
    <mergeCell ref="AE204:AF204"/>
    <mergeCell ref="AC208:AF208"/>
    <mergeCell ref="AG208:AJ208"/>
    <mergeCell ref="C209:H211"/>
    <mergeCell ref="I209:T209"/>
    <mergeCell ref="U209:AF209"/>
    <mergeCell ref="AG209:AJ210"/>
    <mergeCell ref="I210:L210"/>
    <mergeCell ref="M210:P210"/>
    <mergeCell ref="Q210:T210"/>
    <mergeCell ref="U210:X210"/>
    <mergeCell ref="C208:H208"/>
    <mergeCell ref="I208:L208"/>
    <mergeCell ref="M208:P208"/>
    <mergeCell ref="Q208:T208"/>
    <mergeCell ref="U208:X208"/>
    <mergeCell ref="Y208:AB208"/>
    <mergeCell ref="AI206:AJ206"/>
    <mergeCell ref="C207:H207"/>
    <mergeCell ref="I207:L207"/>
    <mergeCell ref="M207:P207"/>
    <mergeCell ref="Q207:T207"/>
    <mergeCell ref="U207:X207"/>
    <mergeCell ref="Y207:AB207"/>
    <mergeCell ref="AC207:AF207"/>
    <mergeCell ref="AG207:AJ207"/>
    <mergeCell ref="W206:X206"/>
    <mergeCell ref="Y206:Z206"/>
    <mergeCell ref="AA206:AB206"/>
    <mergeCell ref="AC206:AD206"/>
    <mergeCell ref="AE206:AF206"/>
    <mergeCell ref="AG206:AH206"/>
    <mergeCell ref="C205:E206"/>
    <mergeCell ref="C212:E213"/>
    <mergeCell ref="F212:H212"/>
    <mergeCell ref="I212:J212"/>
    <mergeCell ref="K212:L212"/>
    <mergeCell ref="M212:N212"/>
    <mergeCell ref="O212:P212"/>
    <mergeCell ref="Y211:Z211"/>
    <mergeCell ref="AA211:AB211"/>
    <mergeCell ref="AC211:AD211"/>
    <mergeCell ref="AE211:AF211"/>
    <mergeCell ref="AG211:AH211"/>
    <mergeCell ref="AI211:AJ211"/>
    <mergeCell ref="Y210:AB210"/>
    <mergeCell ref="AC210:AF210"/>
    <mergeCell ref="I211:J211"/>
    <mergeCell ref="K211:L211"/>
    <mergeCell ref="M211:N211"/>
    <mergeCell ref="O211:P211"/>
    <mergeCell ref="Q211:R211"/>
    <mergeCell ref="S211:T211"/>
    <mergeCell ref="U211:V211"/>
    <mergeCell ref="W211:X211"/>
    <mergeCell ref="AE213:AF213"/>
    <mergeCell ref="AG213:AH213"/>
    <mergeCell ref="AI213:AJ213"/>
    <mergeCell ref="S213:T213"/>
    <mergeCell ref="U213:V213"/>
    <mergeCell ref="W213:X213"/>
    <mergeCell ref="Y213:Z213"/>
    <mergeCell ref="AA213:AB213"/>
    <mergeCell ref="AC213:AD213"/>
    <mergeCell ref="AC212:AD212"/>
    <mergeCell ref="AE212:AF212"/>
    <mergeCell ref="AG212:AH212"/>
    <mergeCell ref="AI212:AJ212"/>
    <mergeCell ref="F213:H213"/>
    <mergeCell ref="I213:J213"/>
    <mergeCell ref="K213:L213"/>
    <mergeCell ref="M213:N213"/>
    <mergeCell ref="O213:P213"/>
    <mergeCell ref="Q213:R213"/>
    <mergeCell ref="Q212:R212"/>
    <mergeCell ref="S212:T212"/>
    <mergeCell ref="U212:V212"/>
    <mergeCell ref="W212:X212"/>
    <mergeCell ref="Y212:Z212"/>
    <mergeCell ref="AA212:AB212"/>
    <mergeCell ref="A217:B217"/>
    <mergeCell ref="I217:L217"/>
    <mergeCell ref="M217:P217"/>
    <mergeCell ref="Q217:T217"/>
    <mergeCell ref="U217:X217"/>
    <mergeCell ref="Y217:AB217"/>
    <mergeCell ref="AC217:AF217"/>
    <mergeCell ref="AG217:AJ217"/>
    <mergeCell ref="AG214:AJ214"/>
    <mergeCell ref="C215:H215"/>
    <mergeCell ref="I215:L215"/>
    <mergeCell ref="M215:P215"/>
    <mergeCell ref="Q215:T215"/>
    <mergeCell ref="U215:X215"/>
    <mergeCell ref="Y215:AB215"/>
    <mergeCell ref="AC215:AF215"/>
    <mergeCell ref="AG215:AJ215"/>
    <mergeCell ref="C214:H214"/>
    <mergeCell ref="I214:L214"/>
    <mergeCell ref="M214:P214"/>
    <mergeCell ref="Q214:T214"/>
    <mergeCell ref="U214:X214"/>
    <mergeCell ref="Y214:AB214"/>
    <mergeCell ref="AC214:AF214"/>
    <mergeCell ref="AG218:AH218"/>
    <mergeCell ref="AI218:AJ218"/>
    <mergeCell ref="C219:E220"/>
    <mergeCell ref="F219:H219"/>
    <mergeCell ref="I219:J219"/>
    <mergeCell ref="K219:L219"/>
    <mergeCell ref="M219:N219"/>
    <mergeCell ref="O219:P219"/>
    <mergeCell ref="Q219:R219"/>
    <mergeCell ref="S219:T219"/>
    <mergeCell ref="U218:V218"/>
    <mergeCell ref="W218:X218"/>
    <mergeCell ref="Y218:Z218"/>
    <mergeCell ref="AA218:AB218"/>
    <mergeCell ref="AC218:AD218"/>
    <mergeCell ref="AE218:AF218"/>
    <mergeCell ref="I218:J218"/>
    <mergeCell ref="K218:L218"/>
    <mergeCell ref="M218:N218"/>
    <mergeCell ref="O218:P218"/>
    <mergeCell ref="Q218:R218"/>
    <mergeCell ref="S218:T218"/>
    <mergeCell ref="C216:H218"/>
    <mergeCell ref="I216:AJ216"/>
    <mergeCell ref="AI220:AJ220"/>
    <mergeCell ref="C221:H221"/>
    <mergeCell ref="I221:L221"/>
    <mergeCell ref="M221:P221"/>
    <mergeCell ref="Q221:T221"/>
    <mergeCell ref="U221:X221"/>
    <mergeCell ref="Y221:AB221"/>
    <mergeCell ref="AC221:AF221"/>
    <mergeCell ref="AG221:AJ221"/>
    <mergeCell ref="W220:X220"/>
    <mergeCell ref="Y220:Z220"/>
    <mergeCell ref="AA220:AB220"/>
    <mergeCell ref="AC220:AD220"/>
    <mergeCell ref="AE220:AF220"/>
    <mergeCell ref="AG220:AH220"/>
    <mergeCell ref="AG219:AH219"/>
    <mergeCell ref="AI219:AJ219"/>
    <mergeCell ref="F220:H220"/>
    <mergeCell ref="I220:J220"/>
    <mergeCell ref="K220:L220"/>
    <mergeCell ref="M220:N220"/>
    <mergeCell ref="O220:P220"/>
    <mergeCell ref="Q220:R220"/>
    <mergeCell ref="S220:T220"/>
    <mergeCell ref="U220:V220"/>
    <mergeCell ref="U219:V219"/>
    <mergeCell ref="W219:X219"/>
    <mergeCell ref="Y219:Z219"/>
    <mergeCell ref="AA219:AB219"/>
    <mergeCell ref="AC219:AD219"/>
    <mergeCell ref="AE219:AF219"/>
    <mergeCell ref="C225:H225"/>
    <mergeCell ref="I225:N225"/>
    <mergeCell ref="O225:AJ225"/>
    <mergeCell ref="C226:H226"/>
    <mergeCell ref="I226:AJ226"/>
    <mergeCell ref="C227:H228"/>
    <mergeCell ref="I227:K227"/>
    <mergeCell ref="L227:N227"/>
    <mergeCell ref="O227:P227"/>
    <mergeCell ref="Q227:S227"/>
    <mergeCell ref="AC222:AF222"/>
    <mergeCell ref="AG222:AJ222"/>
    <mergeCell ref="C223:H223"/>
    <mergeCell ref="I223:N223"/>
    <mergeCell ref="O223:AJ223"/>
    <mergeCell ref="C224:H224"/>
    <mergeCell ref="I224:N224"/>
    <mergeCell ref="O224:AJ224"/>
    <mergeCell ref="C222:H222"/>
    <mergeCell ref="I222:L222"/>
    <mergeCell ref="M222:P222"/>
    <mergeCell ref="Q222:T222"/>
    <mergeCell ref="U222:X222"/>
    <mergeCell ref="Y222:AB222"/>
    <mergeCell ref="W228:Y228"/>
    <mergeCell ref="Z228:AA228"/>
    <mergeCell ref="AB228:AD228"/>
    <mergeCell ref="AE228:AJ228"/>
    <mergeCell ref="C229:H229"/>
    <mergeCell ref="I229:M229"/>
    <mergeCell ref="N229:AJ229"/>
    <mergeCell ref="T227:V227"/>
    <mergeCell ref="W227:Y227"/>
    <mergeCell ref="Z227:AA227"/>
    <mergeCell ref="AB227:AD227"/>
    <mergeCell ref="AE227:AJ227"/>
    <mergeCell ref="I228:K228"/>
    <mergeCell ref="L228:N228"/>
    <mergeCell ref="O228:P228"/>
    <mergeCell ref="Q228:S228"/>
    <mergeCell ref="T228:V228"/>
    <mergeCell ref="A232:B246"/>
    <mergeCell ref="C232:H234"/>
    <mergeCell ref="I232:L233"/>
    <mergeCell ref="M232:P233"/>
    <mergeCell ref="Q232:T233"/>
    <mergeCell ref="U232:AF232"/>
    <mergeCell ref="U234:V234"/>
    <mergeCell ref="W234:X234"/>
    <mergeCell ref="Y234:Z234"/>
    <mergeCell ref="AA234:AB234"/>
    <mergeCell ref="C230:H230"/>
    <mergeCell ref="I230:M230"/>
    <mergeCell ref="N230:V230"/>
    <mergeCell ref="W230:AA230"/>
    <mergeCell ref="AB230:AJ230"/>
    <mergeCell ref="A231:H231"/>
    <mergeCell ref="I231:AD231"/>
    <mergeCell ref="AE231:AH231"/>
    <mergeCell ref="AI231:AJ231"/>
    <mergeCell ref="AC234:AD234"/>
    <mergeCell ref="AE234:AF234"/>
    <mergeCell ref="AG234:AH234"/>
    <mergeCell ref="AI234:AJ234"/>
    <mergeCell ref="C235:E236"/>
    <mergeCell ref="F235:H235"/>
    <mergeCell ref="I235:J235"/>
    <mergeCell ref="K235:L235"/>
    <mergeCell ref="M235:N235"/>
    <mergeCell ref="O235:P235"/>
    <mergeCell ref="AG232:AJ233"/>
    <mergeCell ref="U233:X233"/>
    <mergeCell ref="Y233:AB233"/>
    <mergeCell ref="AC233:AF233"/>
    <mergeCell ref="I234:J234"/>
    <mergeCell ref="K234:L234"/>
    <mergeCell ref="M234:N234"/>
    <mergeCell ref="O234:P234"/>
    <mergeCell ref="Q234:R234"/>
    <mergeCell ref="S234:T234"/>
    <mergeCell ref="AE236:AF236"/>
    <mergeCell ref="AG236:AH236"/>
    <mergeCell ref="AI236:AJ236"/>
    <mergeCell ref="S236:T236"/>
    <mergeCell ref="U236:V236"/>
    <mergeCell ref="W236:X236"/>
    <mergeCell ref="Y236:Z236"/>
    <mergeCell ref="AA236:AB236"/>
    <mergeCell ref="AC236:AD236"/>
    <mergeCell ref="AC235:AD235"/>
    <mergeCell ref="AE235:AF235"/>
    <mergeCell ref="AG235:AH235"/>
    <mergeCell ref="AI235:AJ235"/>
    <mergeCell ref="F236:H236"/>
    <mergeCell ref="I236:J236"/>
    <mergeCell ref="K236:L236"/>
    <mergeCell ref="M236:N236"/>
    <mergeCell ref="O236:P236"/>
    <mergeCell ref="Q236:R236"/>
    <mergeCell ref="Q235:R235"/>
    <mergeCell ref="S235:T235"/>
    <mergeCell ref="U235:V235"/>
    <mergeCell ref="W235:X235"/>
    <mergeCell ref="Y235:Z235"/>
    <mergeCell ref="AA235:AB235"/>
    <mergeCell ref="K241:L241"/>
    <mergeCell ref="M241:N241"/>
    <mergeCell ref="O241:P241"/>
    <mergeCell ref="Q241:R241"/>
    <mergeCell ref="S241:T241"/>
    <mergeCell ref="C239:H241"/>
    <mergeCell ref="I239:T239"/>
    <mergeCell ref="U239:AF239"/>
    <mergeCell ref="AG239:AJ240"/>
    <mergeCell ref="I240:L240"/>
    <mergeCell ref="M240:P240"/>
    <mergeCell ref="Q240:T240"/>
    <mergeCell ref="U240:X240"/>
    <mergeCell ref="Y240:AB240"/>
    <mergeCell ref="AC240:AF240"/>
    <mergeCell ref="AG237:AJ237"/>
    <mergeCell ref="C238:H238"/>
    <mergeCell ref="I238:L238"/>
    <mergeCell ref="M238:P238"/>
    <mergeCell ref="Q238:T238"/>
    <mergeCell ref="U238:X238"/>
    <mergeCell ref="Y238:AB238"/>
    <mergeCell ref="AC238:AF238"/>
    <mergeCell ref="AG238:AJ238"/>
    <mergeCell ref="C237:H237"/>
    <mergeCell ref="I237:L237"/>
    <mergeCell ref="M237:P237"/>
    <mergeCell ref="Q237:T237"/>
    <mergeCell ref="U237:X237"/>
    <mergeCell ref="Y237:AB237"/>
    <mergeCell ref="AC237:AF237"/>
    <mergeCell ref="AG242:AH242"/>
    <mergeCell ref="AI242:AJ242"/>
    <mergeCell ref="F243:H243"/>
    <mergeCell ref="I243:J243"/>
    <mergeCell ref="K243:L243"/>
    <mergeCell ref="M243:N243"/>
    <mergeCell ref="O243:P243"/>
    <mergeCell ref="Q243:R243"/>
    <mergeCell ref="S243:T243"/>
    <mergeCell ref="U243:V243"/>
    <mergeCell ref="U242:V242"/>
    <mergeCell ref="W242:X242"/>
    <mergeCell ref="Y242:Z242"/>
    <mergeCell ref="AA242:AB242"/>
    <mergeCell ref="AC242:AD242"/>
    <mergeCell ref="AE242:AF242"/>
    <mergeCell ref="AG241:AH241"/>
    <mergeCell ref="AI241:AJ241"/>
    <mergeCell ref="F242:H242"/>
    <mergeCell ref="I242:J242"/>
    <mergeCell ref="K242:L242"/>
    <mergeCell ref="M242:N242"/>
    <mergeCell ref="O242:P242"/>
    <mergeCell ref="Q242:R242"/>
    <mergeCell ref="S242:T242"/>
    <mergeCell ref="U241:V241"/>
    <mergeCell ref="W241:X241"/>
    <mergeCell ref="Y241:Z241"/>
    <mergeCell ref="AA241:AB241"/>
    <mergeCell ref="AC241:AD241"/>
    <mergeCell ref="AE241:AF241"/>
    <mergeCell ref="I241:J241"/>
    <mergeCell ref="AC245:AF245"/>
    <mergeCell ref="AG245:AJ245"/>
    <mergeCell ref="C246:H248"/>
    <mergeCell ref="I246:AJ246"/>
    <mergeCell ref="A247:B247"/>
    <mergeCell ref="I247:L247"/>
    <mergeCell ref="M247:P247"/>
    <mergeCell ref="Q247:T247"/>
    <mergeCell ref="U247:X247"/>
    <mergeCell ref="Y247:AB247"/>
    <mergeCell ref="C245:H245"/>
    <mergeCell ref="I245:L245"/>
    <mergeCell ref="M245:P245"/>
    <mergeCell ref="Q245:T245"/>
    <mergeCell ref="U245:X245"/>
    <mergeCell ref="Y245:AB245"/>
    <mergeCell ref="AI243:AJ243"/>
    <mergeCell ref="C244:H244"/>
    <mergeCell ref="I244:L244"/>
    <mergeCell ref="M244:P244"/>
    <mergeCell ref="Q244:T244"/>
    <mergeCell ref="U244:X244"/>
    <mergeCell ref="Y244:AB244"/>
    <mergeCell ref="AC244:AF244"/>
    <mergeCell ref="AG244:AJ244"/>
    <mergeCell ref="W243:X243"/>
    <mergeCell ref="Y243:Z243"/>
    <mergeCell ref="AA243:AB243"/>
    <mergeCell ref="AC243:AD243"/>
    <mergeCell ref="AE243:AF243"/>
    <mergeCell ref="AG243:AH243"/>
    <mergeCell ref="C242:E243"/>
    <mergeCell ref="C249:E250"/>
    <mergeCell ref="F249:H249"/>
    <mergeCell ref="I249:J249"/>
    <mergeCell ref="K249:L249"/>
    <mergeCell ref="M249:N249"/>
    <mergeCell ref="O249:P249"/>
    <mergeCell ref="Y248:Z248"/>
    <mergeCell ref="AA248:AB248"/>
    <mergeCell ref="AC248:AD248"/>
    <mergeCell ref="AE248:AF248"/>
    <mergeCell ref="AG248:AH248"/>
    <mergeCell ref="AI248:AJ248"/>
    <mergeCell ref="AC247:AF247"/>
    <mergeCell ref="AG247:AJ247"/>
    <mergeCell ref="I248:J248"/>
    <mergeCell ref="K248:L248"/>
    <mergeCell ref="M248:N248"/>
    <mergeCell ref="O248:P248"/>
    <mergeCell ref="Q248:R248"/>
    <mergeCell ref="S248:T248"/>
    <mergeCell ref="U248:V248"/>
    <mergeCell ref="W248:X248"/>
    <mergeCell ref="AE250:AF250"/>
    <mergeCell ref="AG250:AH250"/>
    <mergeCell ref="AI250:AJ250"/>
    <mergeCell ref="S250:T250"/>
    <mergeCell ref="U250:V250"/>
    <mergeCell ref="W250:X250"/>
    <mergeCell ref="Y250:Z250"/>
    <mergeCell ref="AA250:AB250"/>
    <mergeCell ref="AC250:AD250"/>
    <mergeCell ref="AC249:AD249"/>
    <mergeCell ref="AE249:AF249"/>
    <mergeCell ref="AG249:AH249"/>
    <mergeCell ref="AI249:AJ249"/>
    <mergeCell ref="F250:H250"/>
    <mergeCell ref="I250:J250"/>
    <mergeCell ref="K250:L250"/>
    <mergeCell ref="M250:N250"/>
    <mergeCell ref="O250:P250"/>
    <mergeCell ref="Q250:R250"/>
    <mergeCell ref="Q249:R249"/>
    <mergeCell ref="S249:T249"/>
    <mergeCell ref="U249:V249"/>
    <mergeCell ref="W249:X249"/>
    <mergeCell ref="Y249:Z249"/>
    <mergeCell ref="AA249:AB249"/>
    <mergeCell ref="C255:H255"/>
    <mergeCell ref="I255:N255"/>
    <mergeCell ref="O255:AJ255"/>
    <mergeCell ref="C256:H256"/>
    <mergeCell ref="I256:AJ256"/>
    <mergeCell ref="C257:H258"/>
    <mergeCell ref="I257:K257"/>
    <mergeCell ref="L257:N257"/>
    <mergeCell ref="O257:P257"/>
    <mergeCell ref="Q257:S257"/>
    <mergeCell ref="C253:H253"/>
    <mergeCell ref="I253:N253"/>
    <mergeCell ref="O253:AJ253"/>
    <mergeCell ref="C254:H254"/>
    <mergeCell ref="I254:N254"/>
    <mergeCell ref="O254:AJ254"/>
    <mergeCell ref="AG251:AJ251"/>
    <mergeCell ref="C252:H252"/>
    <mergeCell ref="I252:L252"/>
    <mergeCell ref="M252:P252"/>
    <mergeCell ref="Q252:T252"/>
    <mergeCell ref="U252:X252"/>
    <mergeCell ref="Y252:AB252"/>
    <mergeCell ref="AC252:AF252"/>
    <mergeCell ref="AG252:AJ252"/>
    <mergeCell ref="C251:H251"/>
    <mergeCell ref="I251:L251"/>
    <mergeCell ref="M251:P251"/>
    <mergeCell ref="Q251:T251"/>
    <mergeCell ref="U251:X251"/>
    <mergeCell ref="Y251:AB251"/>
    <mergeCell ref="AC251:AF251"/>
    <mergeCell ref="C260:H260"/>
    <mergeCell ref="I260:M260"/>
    <mergeCell ref="N260:V260"/>
    <mergeCell ref="W260:AA260"/>
    <mergeCell ref="AB260:AJ260"/>
    <mergeCell ref="Y263:AA263"/>
    <mergeCell ref="AB263:AD263"/>
    <mergeCell ref="AE263:AG263"/>
    <mergeCell ref="AH263:AJ263"/>
    <mergeCell ref="W258:Y258"/>
    <mergeCell ref="Z258:AA258"/>
    <mergeCell ref="AB258:AD258"/>
    <mergeCell ref="AE258:AJ258"/>
    <mergeCell ref="C259:H259"/>
    <mergeCell ref="I259:M259"/>
    <mergeCell ref="N259:AJ259"/>
    <mergeCell ref="T257:V257"/>
    <mergeCell ref="W257:Y257"/>
    <mergeCell ref="Z257:AA257"/>
    <mergeCell ref="AB257:AD257"/>
    <mergeCell ref="AE257:AJ257"/>
    <mergeCell ref="I258:K258"/>
    <mergeCell ref="L258:N258"/>
    <mergeCell ref="O258:P258"/>
    <mergeCell ref="Q258:S258"/>
    <mergeCell ref="T258:V258"/>
    <mergeCell ref="AG265:AJ266"/>
    <mergeCell ref="U266:X266"/>
    <mergeCell ref="Y266:AB266"/>
    <mergeCell ref="AC266:AF266"/>
    <mergeCell ref="I267:J267"/>
    <mergeCell ref="K267:L267"/>
    <mergeCell ref="M267:N267"/>
    <mergeCell ref="O267:P267"/>
    <mergeCell ref="Q267:R267"/>
    <mergeCell ref="S267:T267"/>
    <mergeCell ref="A264:H264"/>
    <mergeCell ref="I264:AD264"/>
    <mergeCell ref="AE264:AH264"/>
    <mergeCell ref="AI264:AJ264"/>
    <mergeCell ref="A265:B279"/>
    <mergeCell ref="C265:H267"/>
    <mergeCell ref="I265:L266"/>
    <mergeCell ref="M265:P266"/>
    <mergeCell ref="Q265:T266"/>
    <mergeCell ref="U265:AF265"/>
    <mergeCell ref="AG268:AH268"/>
    <mergeCell ref="AI268:AJ268"/>
    <mergeCell ref="F269:H269"/>
    <mergeCell ref="I269:J269"/>
    <mergeCell ref="K269:L269"/>
    <mergeCell ref="M269:N269"/>
    <mergeCell ref="O269:P269"/>
    <mergeCell ref="Q269:R269"/>
    <mergeCell ref="S269:T269"/>
    <mergeCell ref="U269:V269"/>
    <mergeCell ref="U268:V268"/>
    <mergeCell ref="W268:X268"/>
    <mergeCell ref="Y268:Z268"/>
    <mergeCell ref="AA268:AB268"/>
    <mergeCell ref="AC268:AD268"/>
    <mergeCell ref="AE268:AF268"/>
    <mergeCell ref="AG267:AH267"/>
    <mergeCell ref="AI267:AJ267"/>
    <mergeCell ref="F268:H268"/>
    <mergeCell ref="I268:J268"/>
    <mergeCell ref="K268:L268"/>
    <mergeCell ref="M268:N268"/>
    <mergeCell ref="O268:P268"/>
    <mergeCell ref="Q268:R268"/>
    <mergeCell ref="S268:T268"/>
    <mergeCell ref="U267:V267"/>
    <mergeCell ref="W267:X267"/>
    <mergeCell ref="Y267:Z267"/>
    <mergeCell ref="AA267:AB267"/>
    <mergeCell ref="AC267:AD267"/>
    <mergeCell ref="AE267:AF267"/>
    <mergeCell ref="AC271:AF271"/>
    <mergeCell ref="AG271:AJ271"/>
    <mergeCell ref="C272:H274"/>
    <mergeCell ref="I272:T272"/>
    <mergeCell ref="U272:AF272"/>
    <mergeCell ref="AG272:AJ273"/>
    <mergeCell ref="I273:L273"/>
    <mergeCell ref="M273:P273"/>
    <mergeCell ref="Q273:T273"/>
    <mergeCell ref="U273:X273"/>
    <mergeCell ref="C271:H271"/>
    <mergeCell ref="I271:L271"/>
    <mergeCell ref="M271:P271"/>
    <mergeCell ref="Q271:T271"/>
    <mergeCell ref="U271:X271"/>
    <mergeCell ref="Y271:AB271"/>
    <mergeCell ref="AI269:AJ269"/>
    <mergeCell ref="C270:H270"/>
    <mergeCell ref="I270:L270"/>
    <mergeCell ref="M270:P270"/>
    <mergeCell ref="Q270:T270"/>
    <mergeCell ref="U270:X270"/>
    <mergeCell ref="Y270:AB270"/>
    <mergeCell ref="AC270:AF270"/>
    <mergeCell ref="AG270:AJ270"/>
    <mergeCell ref="W269:X269"/>
    <mergeCell ref="Y269:Z269"/>
    <mergeCell ref="AA269:AB269"/>
    <mergeCell ref="AC269:AD269"/>
    <mergeCell ref="AE269:AF269"/>
    <mergeCell ref="AG269:AH269"/>
    <mergeCell ref="C268:E269"/>
    <mergeCell ref="C275:E276"/>
    <mergeCell ref="F275:H275"/>
    <mergeCell ref="I275:J275"/>
    <mergeCell ref="K275:L275"/>
    <mergeCell ref="M275:N275"/>
    <mergeCell ref="O275:P275"/>
    <mergeCell ref="Y274:Z274"/>
    <mergeCell ref="AA274:AB274"/>
    <mergeCell ref="AC274:AD274"/>
    <mergeCell ref="AE274:AF274"/>
    <mergeCell ref="AG274:AH274"/>
    <mergeCell ref="AI274:AJ274"/>
    <mergeCell ref="Y273:AB273"/>
    <mergeCell ref="AC273:AF273"/>
    <mergeCell ref="I274:J274"/>
    <mergeCell ref="K274:L274"/>
    <mergeCell ref="M274:N274"/>
    <mergeCell ref="O274:P274"/>
    <mergeCell ref="Q274:R274"/>
    <mergeCell ref="S274:T274"/>
    <mergeCell ref="U274:V274"/>
    <mergeCell ref="W274:X274"/>
    <mergeCell ref="AE276:AF276"/>
    <mergeCell ref="AG276:AH276"/>
    <mergeCell ref="AI276:AJ276"/>
    <mergeCell ref="S276:T276"/>
    <mergeCell ref="U276:V276"/>
    <mergeCell ref="W276:X276"/>
    <mergeCell ref="Y276:Z276"/>
    <mergeCell ref="AA276:AB276"/>
    <mergeCell ref="AC276:AD276"/>
    <mergeCell ref="AC275:AD275"/>
    <mergeCell ref="AE275:AF275"/>
    <mergeCell ref="AG275:AH275"/>
    <mergeCell ref="AI275:AJ275"/>
    <mergeCell ref="F276:H276"/>
    <mergeCell ref="I276:J276"/>
    <mergeCell ref="K276:L276"/>
    <mergeCell ref="M276:N276"/>
    <mergeCell ref="O276:P276"/>
    <mergeCell ref="Q276:R276"/>
    <mergeCell ref="Q275:R275"/>
    <mergeCell ref="S275:T275"/>
    <mergeCell ref="U275:V275"/>
    <mergeCell ref="W275:X275"/>
    <mergeCell ref="Y275:Z275"/>
    <mergeCell ref="AA275:AB275"/>
    <mergeCell ref="A280:B280"/>
    <mergeCell ref="I280:L280"/>
    <mergeCell ref="M280:P280"/>
    <mergeCell ref="Q280:T280"/>
    <mergeCell ref="U280:X280"/>
    <mergeCell ref="Y280:AB280"/>
    <mergeCell ref="AC280:AF280"/>
    <mergeCell ref="AG280:AJ280"/>
    <mergeCell ref="AG277:AJ277"/>
    <mergeCell ref="C278:H278"/>
    <mergeCell ref="I278:L278"/>
    <mergeCell ref="M278:P278"/>
    <mergeCell ref="Q278:T278"/>
    <mergeCell ref="U278:X278"/>
    <mergeCell ref="Y278:AB278"/>
    <mergeCell ref="AC278:AF278"/>
    <mergeCell ref="AG278:AJ278"/>
    <mergeCell ref="C277:H277"/>
    <mergeCell ref="I277:L277"/>
    <mergeCell ref="M277:P277"/>
    <mergeCell ref="Q277:T277"/>
    <mergeCell ref="U277:X277"/>
    <mergeCell ref="Y277:AB277"/>
    <mergeCell ref="AC277:AF277"/>
    <mergeCell ref="AG281:AH281"/>
    <mergeCell ref="AI281:AJ281"/>
    <mergeCell ref="C282:E283"/>
    <mergeCell ref="F282:H282"/>
    <mergeCell ref="I282:J282"/>
    <mergeCell ref="K282:L282"/>
    <mergeCell ref="M282:N282"/>
    <mergeCell ref="O282:P282"/>
    <mergeCell ref="Q282:R282"/>
    <mergeCell ref="S282:T282"/>
    <mergeCell ref="U281:V281"/>
    <mergeCell ref="W281:X281"/>
    <mergeCell ref="Y281:Z281"/>
    <mergeCell ref="AA281:AB281"/>
    <mergeCell ref="AC281:AD281"/>
    <mergeCell ref="AE281:AF281"/>
    <mergeCell ref="I281:J281"/>
    <mergeCell ref="K281:L281"/>
    <mergeCell ref="M281:N281"/>
    <mergeCell ref="O281:P281"/>
    <mergeCell ref="Q281:R281"/>
    <mergeCell ref="S281:T281"/>
    <mergeCell ref="C279:H281"/>
    <mergeCell ref="I279:AJ279"/>
    <mergeCell ref="AI283:AJ283"/>
    <mergeCell ref="C284:H284"/>
    <mergeCell ref="I284:L284"/>
    <mergeCell ref="M284:P284"/>
    <mergeCell ref="Q284:T284"/>
    <mergeCell ref="U284:X284"/>
    <mergeCell ref="Y284:AB284"/>
    <mergeCell ref="AC284:AF284"/>
    <mergeCell ref="AG284:AJ284"/>
    <mergeCell ref="W283:X283"/>
    <mergeCell ref="Y283:Z283"/>
    <mergeCell ref="AA283:AB283"/>
    <mergeCell ref="AC283:AD283"/>
    <mergeCell ref="AE283:AF283"/>
    <mergeCell ref="AG283:AH283"/>
    <mergeCell ref="AG282:AH282"/>
    <mergeCell ref="AI282:AJ282"/>
    <mergeCell ref="F283:H283"/>
    <mergeCell ref="I283:J283"/>
    <mergeCell ref="K283:L283"/>
    <mergeCell ref="M283:N283"/>
    <mergeCell ref="O283:P283"/>
    <mergeCell ref="Q283:R283"/>
    <mergeCell ref="S283:T283"/>
    <mergeCell ref="U283:V283"/>
    <mergeCell ref="U282:V282"/>
    <mergeCell ref="W282:X282"/>
    <mergeCell ref="Y282:Z282"/>
    <mergeCell ref="AA282:AB282"/>
    <mergeCell ref="AC282:AD282"/>
    <mergeCell ref="AE282:AF282"/>
    <mergeCell ref="C288:H288"/>
    <mergeCell ref="I288:N288"/>
    <mergeCell ref="O288:AJ288"/>
    <mergeCell ref="C289:H289"/>
    <mergeCell ref="I289:AJ289"/>
    <mergeCell ref="C290:H291"/>
    <mergeCell ref="I290:K290"/>
    <mergeCell ref="L290:N290"/>
    <mergeCell ref="O290:P290"/>
    <mergeCell ref="Q290:S290"/>
    <mergeCell ref="AC285:AF285"/>
    <mergeCell ref="AG285:AJ285"/>
    <mergeCell ref="C286:H286"/>
    <mergeCell ref="I286:N286"/>
    <mergeCell ref="O286:AJ286"/>
    <mergeCell ref="C287:H287"/>
    <mergeCell ref="I287:N287"/>
    <mergeCell ref="O287:AJ287"/>
    <mergeCell ref="C285:H285"/>
    <mergeCell ref="I285:L285"/>
    <mergeCell ref="M285:P285"/>
    <mergeCell ref="Q285:T285"/>
    <mergeCell ref="U285:X285"/>
    <mergeCell ref="Y285:AB285"/>
    <mergeCell ref="W291:Y291"/>
    <mergeCell ref="Z291:AA291"/>
    <mergeCell ref="AB291:AD291"/>
    <mergeCell ref="AE291:AJ291"/>
    <mergeCell ref="C292:H292"/>
    <mergeCell ref="I292:M292"/>
    <mergeCell ref="N292:AJ292"/>
    <mergeCell ref="T290:V290"/>
    <mergeCell ref="W290:Y290"/>
    <mergeCell ref="Z290:AA290"/>
    <mergeCell ref="AB290:AD290"/>
    <mergeCell ref="AE290:AJ290"/>
    <mergeCell ref="I291:K291"/>
    <mergeCell ref="L291:N291"/>
    <mergeCell ref="O291:P291"/>
    <mergeCell ref="Q291:S291"/>
    <mergeCell ref="T291:V291"/>
    <mergeCell ref="A295:B309"/>
    <mergeCell ref="C295:H297"/>
    <mergeCell ref="I295:L296"/>
    <mergeCell ref="M295:P296"/>
    <mergeCell ref="Q295:T296"/>
    <mergeCell ref="U295:AF295"/>
    <mergeCell ref="U297:V297"/>
    <mergeCell ref="W297:X297"/>
    <mergeCell ref="Y297:Z297"/>
    <mergeCell ref="AA297:AB297"/>
    <mergeCell ref="C293:H293"/>
    <mergeCell ref="I293:M293"/>
    <mergeCell ref="N293:V293"/>
    <mergeCell ref="W293:AA293"/>
    <mergeCell ref="AB293:AJ293"/>
    <mergeCell ref="A294:H294"/>
    <mergeCell ref="I294:AD294"/>
    <mergeCell ref="AE294:AH294"/>
    <mergeCell ref="AI294:AJ294"/>
    <mergeCell ref="AC297:AD297"/>
    <mergeCell ref="AE297:AF297"/>
    <mergeCell ref="AG297:AH297"/>
    <mergeCell ref="AI297:AJ297"/>
    <mergeCell ref="C298:E299"/>
    <mergeCell ref="F298:H298"/>
    <mergeCell ref="I298:J298"/>
    <mergeCell ref="K298:L298"/>
    <mergeCell ref="M298:N298"/>
    <mergeCell ref="O298:P298"/>
    <mergeCell ref="AG295:AJ296"/>
    <mergeCell ref="U296:X296"/>
    <mergeCell ref="Y296:AB296"/>
    <mergeCell ref="AC296:AF296"/>
    <mergeCell ref="I297:J297"/>
    <mergeCell ref="K297:L297"/>
    <mergeCell ref="M297:N297"/>
    <mergeCell ref="O297:P297"/>
    <mergeCell ref="Q297:R297"/>
    <mergeCell ref="S297:T297"/>
    <mergeCell ref="AE299:AF299"/>
    <mergeCell ref="AG299:AH299"/>
    <mergeCell ref="AI299:AJ299"/>
    <mergeCell ref="S299:T299"/>
    <mergeCell ref="U299:V299"/>
    <mergeCell ref="W299:X299"/>
    <mergeCell ref="Y299:Z299"/>
    <mergeCell ref="AA299:AB299"/>
    <mergeCell ref="AC299:AD299"/>
    <mergeCell ref="AC298:AD298"/>
    <mergeCell ref="AE298:AF298"/>
    <mergeCell ref="AG298:AH298"/>
    <mergeCell ref="AI298:AJ298"/>
    <mergeCell ref="F299:H299"/>
    <mergeCell ref="I299:J299"/>
    <mergeCell ref="K299:L299"/>
    <mergeCell ref="M299:N299"/>
    <mergeCell ref="O299:P299"/>
    <mergeCell ref="Q299:R299"/>
    <mergeCell ref="Q298:R298"/>
    <mergeCell ref="S298:T298"/>
    <mergeCell ref="U298:V298"/>
    <mergeCell ref="W298:X298"/>
    <mergeCell ref="Y298:Z298"/>
    <mergeCell ref="AA298:AB298"/>
    <mergeCell ref="K304:L304"/>
    <mergeCell ref="M304:N304"/>
    <mergeCell ref="O304:P304"/>
    <mergeCell ref="Q304:R304"/>
    <mergeCell ref="S304:T304"/>
    <mergeCell ref="C302:H304"/>
    <mergeCell ref="I302:T302"/>
    <mergeCell ref="U302:AF302"/>
    <mergeCell ref="AG302:AJ303"/>
    <mergeCell ref="I303:L303"/>
    <mergeCell ref="M303:P303"/>
    <mergeCell ref="Q303:T303"/>
    <mergeCell ref="U303:X303"/>
    <mergeCell ref="Y303:AB303"/>
    <mergeCell ref="AC303:AF303"/>
    <mergeCell ref="AG300:AJ300"/>
    <mergeCell ref="C301:H301"/>
    <mergeCell ref="I301:L301"/>
    <mergeCell ref="M301:P301"/>
    <mergeCell ref="Q301:T301"/>
    <mergeCell ref="U301:X301"/>
    <mergeCell ref="Y301:AB301"/>
    <mergeCell ref="AC301:AF301"/>
    <mergeCell ref="AG301:AJ301"/>
    <mergeCell ref="C300:H300"/>
    <mergeCell ref="I300:L300"/>
    <mergeCell ref="M300:P300"/>
    <mergeCell ref="Q300:T300"/>
    <mergeCell ref="U300:X300"/>
    <mergeCell ref="Y300:AB300"/>
    <mergeCell ref="AC300:AF300"/>
    <mergeCell ref="AG305:AH305"/>
    <mergeCell ref="AI305:AJ305"/>
    <mergeCell ref="F306:H306"/>
    <mergeCell ref="I306:J306"/>
    <mergeCell ref="K306:L306"/>
    <mergeCell ref="M306:N306"/>
    <mergeCell ref="O306:P306"/>
    <mergeCell ref="Q306:R306"/>
    <mergeCell ref="S306:T306"/>
    <mergeCell ref="U306:V306"/>
    <mergeCell ref="U305:V305"/>
    <mergeCell ref="W305:X305"/>
    <mergeCell ref="Y305:Z305"/>
    <mergeCell ref="AA305:AB305"/>
    <mergeCell ref="AC305:AD305"/>
    <mergeCell ref="AE305:AF305"/>
    <mergeCell ref="AG304:AH304"/>
    <mergeCell ref="AI304:AJ304"/>
    <mergeCell ref="F305:H305"/>
    <mergeCell ref="I305:J305"/>
    <mergeCell ref="K305:L305"/>
    <mergeCell ref="M305:N305"/>
    <mergeCell ref="O305:P305"/>
    <mergeCell ref="Q305:R305"/>
    <mergeCell ref="S305:T305"/>
    <mergeCell ref="U304:V304"/>
    <mergeCell ref="W304:X304"/>
    <mergeCell ref="Y304:Z304"/>
    <mergeCell ref="AA304:AB304"/>
    <mergeCell ref="AC304:AD304"/>
    <mergeCell ref="AE304:AF304"/>
    <mergeCell ref="I304:J304"/>
    <mergeCell ref="AC308:AF308"/>
    <mergeCell ref="AG308:AJ308"/>
    <mergeCell ref="C309:H311"/>
    <mergeCell ref="I309:AJ309"/>
    <mergeCell ref="A310:B310"/>
    <mergeCell ref="I310:L310"/>
    <mergeCell ref="M310:P310"/>
    <mergeCell ref="Q310:T310"/>
    <mergeCell ref="U310:X310"/>
    <mergeCell ref="Y310:AB310"/>
    <mergeCell ref="C308:H308"/>
    <mergeCell ref="I308:L308"/>
    <mergeCell ref="M308:P308"/>
    <mergeCell ref="Q308:T308"/>
    <mergeCell ref="U308:X308"/>
    <mergeCell ref="Y308:AB308"/>
    <mergeCell ref="AI306:AJ306"/>
    <mergeCell ref="C307:H307"/>
    <mergeCell ref="I307:L307"/>
    <mergeCell ref="M307:P307"/>
    <mergeCell ref="Q307:T307"/>
    <mergeCell ref="U307:X307"/>
    <mergeCell ref="Y307:AB307"/>
    <mergeCell ref="AC307:AF307"/>
    <mergeCell ref="AG307:AJ307"/>
    <mergeCell ref="W306:X306"/>
    <mergeCell ref="Y306:Z306"/>
    <mergeCell ref="AA306:AB306"/>
    <mergeCell ref="AC306:AD306"/>
    <mergeCell ref="AE306:AF306"/>
    <mergeCell ref="AG306:AH306"/>
    <mergeCell ref="C305:E306"/>
    <mergeCell ref="C312:E313"/>
    <mergeCell ref="F312:H312"/>
    <mergeCell ref="I312:J312"/>
    <mergeCell ref="K312:L312"/>
    <mergeCell ref="M312:N312"/>
    <mergeCell ref="O312:P312"/>
    <mergeCell ref="Y311:Z311"/>
    <mergeCell ref="AA311:AB311"/>
    <mergeCell ref="AC311:AD311"/>
    <mergeCell ref="AE311:AF311"/>
    <mergeCell ref="AG311:AH311"/>
    <mergeCell ref="AI311:AJ311"/>
    <mergeCell ref="AC310:AF310"/>
    <mergeCell ref="AG310:AJ310"/>
    <mergeCell ref="I311:J311"/>
    <mergeCell ref="K311:L311"/>
    <mergeCell ref="M311:N311"/>
    <mergeCell ref="O311:P311"/>
    <mergeCell ref="Q311:R311"/>
    <mergeCell ref="S311:T311"/>
    <mergeCell ref="U311:V311"/>
    <mergeCell ref="W311:X311"/>
    <mergeCell ref="AE313:AF313"/>
    <mergeCell ref="AG313:AH313"/>
    <mergeCell ref="AI313:AJ313"/>
    <mergeCell ref="S313:T313"/>
    <mergeCell ref="U313:V313"/>
    <mergeCell ref="W313:X313"/>
    <mergeCell ref="Y313:Z313"/>
    <mergeCell ref="AA313:AB313"/>
    <mergeCell ref="AC313:AD313"/>
    <mergeCell ref="AC312:AD312"/>
    <mergeCell ref="AE312:AF312"/>
    <mergeCell ref="AG312:AH312"/>
    <mergeCell ref="AI312:AJ312"/>
    <mergeCell ref="F313:H313"/>
    <mergeCell ref="I313:J313"/>
    <mergeCell ref="K313:L313"/>
    <mergeCell ref="M313:N313"/>
    <mergeCell ref="O313:P313"/>
    <mergeCell ref="Q313:R313"/>
    <mergeCell ref="Q312:R312"/>
    <mergeCell ref="S312:T312"/>
    <mergeCell ref="U312:V312"/>
    <mergeCell ref="W312:X312"/>
    <mergeCell ref="Y312:Z312"/>
    <mergeCell ref="AA312:AB312"/>
    <mergeCell ref="C318:H318"/>
    <mergeCell ref="I318:N318"/>
    <mergeCell ref="O318:AJ318"/>
    <mergeCell ref="C319:H319"/>
    <mergeCell ref="I319:AJ319"/>
    <mergeCell ref="C320:H321"/>
    <mergeCell ref="I320:K320"/>
    <mergeCell ref="L320:N320"/>
    <mergeCell ref="O320:P320"/>
    <mergeCell ref="Q320:S320"/>
    <mergeCell ref="C316:H316"/>
    <mergeCell ref="I316:N316"/>
    <mergeCell ref="O316:AJ316"/>
    <mergeCell ref="C317:H317"/>
    <mergeCell ref="I317:N317"/>
    <mergeCell ref="O317:AJ317"/>
    <mergeCell ref="AG314:AJ314"/>
    <mergeCell ref="C315:H315"/>
    <mergeCell ref="I315:L315"/>
    <mergeCell ref="M315:P315"/>
    <mergeCell ref="Q315:T315"/>
    <mergeCell ref="U315:X315"/>
    <mergeCell ref="Y315:AB315"/>
    <mergeCell ref="AC315:AF315"/>
    <mergeCell ref="AG315:AJ315"/>
    <mergeCell ref="C314:H314"/>
    <mergeCell ref="I314:L314"/>
    <mergeCell ref="M314:P314"/>
    <mergeCell ref="Q314:T314"/>
    <mergeCell ref="U314:X314"/>
    <mergeCell ref="Y314:AB314"/>
    <mergeCell ref="AC314:AF314"/>
    <mergeCell ref="C323:H323"/>
    <mergeCell ref="I323:M323"/>
    <mergeCell ref="N323:V323"/>
    <mergeCell ref="W323:AA323"/>
    <mergeCell ref="AB323:AJ323"/>
    <mergeCell ref="Y326:AA326"/>
    <mergeCell ref="AB326:AD326"/>
    <mergeCell ref="AE326:AG326"/>
    <mergeCell ref="AH326:AJ326"/>
    <mergeCell ref="W321:Y321"/>
    <mergeCell ref="Z321:AA321"/>
    <mergeCell ref="AB321:AD321"/>
    <mergeCell ref="AE321:AJ321"/>
    <mergeCell ref="C322:H322"/>
    <mergeCell ref="I322:M322"/>
    <mergeCell ref="N322:AJ322"/>
    <mergeCell ref="T320:V320"/>
    <mergeCell ref="W320:Y320"/>
    <mergeCell ref="Z320:AA320"/>
    <mergeCell ref="AB320:AD320"/>
    <mergeCell ref="AE320:AJ320"/>
    <mergeCell ref="I321:K321"/>
    <mergeCell ref="L321:N321"/>
    <mergeCell ref="O321:P321"/>
    <mergeCell ref="Q321:S321"/>
    <mergeCell ref="T321:V321"/>
    <mergeCell ref="AG328:AJ329"/>
    <mergeCell ref="U329:X329"/>
    <mergeCell ref="Y329:AB329"/>
    <mergeCell ref="AC329:AF329"/>
    <mergeCell ref="I330:J330"/>
    <mergeCell ref="K330:L330"/>
    <mergeCell ref="M330:N330"/>
    <mergeCell ref="O330:P330"/>
    <mergeCell ref="Q330:R330"/>
    <mergeCell ref="S330:T330"/>
    <mergeCell ref="A327:H327"/>
    <mergeCell ref="I327:AD327"/>
    <mergeCell ref="AE327:AH327"/>
    <mergeCell ref="AI327:AJ327"/>
    <mergeCell ref="A328:B342"/>
    <mergeCell ref="C328:H330"/>
    <mergeCell ref="I328:L329"/>
    <mergeCell ref="M328:P329"/>
    <mergeCell ref="Q328:T329"/>
    <mergeCell ref="U328:AF328"/>
    <mergeCell ref="AG331:AH331"/>
    <mergeCell ref="AI331:AJ331"/>
    <mergeCell ref="F332:H332"/>
    <mergeCell ref="I332:J332"/>
    <mergeCell ref="K332:L332"/>
    <mergeCell ref="M332:N332"/>
    <mergeCell ref="O332:P332"/>
    <mergeCell ref="Q332:R332"/>
    <mergeCell ref="S332:T332"/>
    <mergeCell ref="U332:V332"/>
    <mergeCell ref="U331:V331"/>
    <mergeCell ref="W331:X331"/>
    <mergeCell ref="Y331:Z331"/>
    <mergeCell ref="AA331:AB331"/>
    <mergeCell ref="AC331:AD331"/>
    <mergeCell ref="AE331:AF331"/>
    <mergeCell ref="AG330:AH330"/>
    <mergeCell ref="AI330:AJ330"/>
    <mergeCell ref="F331:H331"/>
    <mergeCell ref="I331:J331"/>
    <mergeCell ref="K331:L331"/>
    <mergeCell ref="M331:N331"/>
    <mergeCell ref="O331:P331"/>
    <mergeCell ref="Q331:R331"/>
    <mergeCell ref="S331:T331"/>
    <mergeCell ref="U330:V330"/>
    <mergeCell ref="W330:X330"/>
    <mergeCell ref="Y330:Z330"/>
    <mergeCell ref="AA330:AB330"/>
    <mergeCell ref="AC330:AD330"/>
    <mergeCell ref="AE330:AF330"/>
    <mergeCell ref="AC334:AF334"/>
    <mergeCell ref="AG334:AJ334"/>
    <mergeCell ref="C335:H337"/>
    <mergeCell ref="I335:T335"/>
    <mergeCell ref="U335:AF335"/>
    <mergeCell ref="AG335:AJ336"/>
    <mergeCell ref="I336:L336"/>
    <mergeCell ref="M336:P336"/>
    <mergeCell ref="Q336:T336"/>
    <mergeCell ref="U336:X336"/>
    <mergeCell ref="C334:H334"/>
    <mergeCell ref="I334:L334"/>
    <mergeCell ref="M334:P334"/>
    <mergeCell ref="Q334:T334"/>
    <mergeCell ref="U334:X334"/>
    <mergeCell ref="Y334:AB334"/>
    <mergeCell ref="AI332:AJ332"/>
    <mergeCell ref="C333:H333"/>
    <mergeCell ref="I333:L333"/>
    <mergeCell ref="M333:P333"/>
    <mergeCell ref="Q333:T333"/>
    <mergeCell ref="U333:X333"/>
    <mergeCell ref="Y333:AB333"/>
    <mergeCell ref="AC333:AF333"/>
    <mergeCell ref="AG333:AJ333"/>
    <mergeCell ref="W332:X332"/>
    <mergeCell ref="Y332:Z332"/>
    <mergeCell ref="AA332:AB332"/>
    <mergeCell ref="AC332:AD332"/>
    <mergeCell ref="AE332:AF332"/>
    <mergeCell ref="AG332:AH332"/>
    <mergeCell ref="C331:E332"/>
    <mergeCell ref="C338:E339"/>
    <mergeCell ref="F338:H338"/>
    <mergeCell ref="I338:J338"/>
    <mergeCell ref="K338:L338"/>
    <mergeCell ref="M338:N338"/>
    <mergeCell ref="O338:P338"/>
    <mergeCell ref="Y337:Z337"/>
    <mergeCell ref="AA337:AB337"/>
    <mergeCell ref="AC337:AD337"/>
    <mergeCell ref="AE337:AF337"/>
    <mergeCell ref="AG337:AH337"/>
    <mergeCell ref="AI337:AJ337"/>
    <mergeCell ref="Y336:AB336"/>
    <mergeCell ref="AC336:AF336"/>
    <mergeCell ref="I337:J337"/>
    <mergeCell ref="K337:L337"/>
    <mergeCell ref="M337:N337"/>
    <mergeCell ref="O337:P337"/>
    <mergeCell ref="Q337:R337"/>
    <mergeCell ref="S337:T337"/>
    <mergeCell ref="U337:V337"/>
    <mergeCell ref="W337:X337"/>
    <mergeCell ref="AE339:AF339"/>
    <mergeCell ref="AG339:AH339"/>
    <mergeCell ref="AI339:AJ339"/>
    <mergeCell ref="S339:T339"/>
    <mergeCell ref="U339:V339"/>
    <mergeCell ref="W339:X339"/>
    <mergeCell ref="Y339:Z339"/>
    <mergeCell ref="AA339:AB339"/>
    <mergeCell ref="AC339:AD339"/>
    <mergeCell ref="AC338:AD338"/>
    <mergeCell ref="AE338:AF338"/>
    <mergeCell ref="AG338:AH338"/>
    <mergeCell ref="AI338:AJ338"/>
    <mergeCell ref="F339:H339"/>
    <mergeCell ref="I339:J339"/>
    <mergeCell ref="K339:L339"/>
    <mergeCell ref="M339:N339"/>
    <mergeCell ref="O339:P339"/>
    <mergeCell ref="Q339:R339"/>
    <mergeCell ref="Q338:R338"/>
    <mergeCell ref="S338:T338"/>
    <mergeCell ref="U338:V338"/>
    <mergeCell ref="W338:X338"/>
    <mergeCell ref="Y338:Z338"/>
    <mergeCell ref="AA338:AB338"/>
    <mergeCell ref="A343:B343"/>
    <mergeCell ref="I343:L343"/>
    <mergeCell ref="M343:P343"/>
    <mergeCell ref="Q343:T343"/>
    <mergeCell ref="U343:X343"/>
    <mergeCell ref="Y343:AB343"/>
    <mergeCell ref="AC343:AF343"/>
    <mergeCell ref="AG343:AJ343"/>
    <mergeCell ref="AG340:AJ340"/>
    <mergeCell ref="C341:H341"/>
    <mergeCell ref="I341:L341"/>
    <mergeCell ref="M341:P341"/>
    <mergeCell ref="Q341:T341"/>
    <mergeCell ref="U341:X341"/>
    <mergeCell ref="Y341:AB341"/>
    <mergeCell ref="AC341:AF341"/>
    <mergeCell ref="AG341:AJ341"/>
    <mergeCell ref="C340:H340"/>
    <mergeCell ref="I340:L340"/>
    <mergeCell ref="M340:P340"/>
    <mergeCell ref="Q340:T340"/>
    <mergeCell ref="U340:X340"/>
    <mergeCell ref="Y340:AB340"/>
    <mergeCell ref="AC340:AF340"/>
    <mergeCell ref="AG344:AH344"/>
    <mergeCell ref="AI344:AJ344"/>
    <mergeCell ref="C345:E346"/>
    <mergeCell ref="F345:H345"/>
    <mergeCell ref="I345:J345"/>
    <mergeCell ref="K345:L345"/>
    <mergeCell ref="M345:N345"/>
    <mergeCell ref="O345:P345"/>
    <mergeCell ref="Q345:R345"/>
    <mergeCell ref="S345:T345"/>
    <mergeCell ref="U344:V344"/>
    <mergeCell ref="W344:X344"/>
    <mergeCell ref="Y344:Z344"/>
    <mergeCell ref="AA344:AB344"/>
    <mergeCell ref="AC344:AD344"/>
    <mergeCell ref="AE344:AF344"/>
    <mergeCell ref="I344:J344"/>
    <mergeCell ref="K344:L344"/>
    <mergeCell ref="M344:N344"/>
    <mergeCell ref="O344:P344"/>
    <mergeCell ref="Q344:R344"/>
    <mergeCell ref="S344:T344"/>
    <mergeCell ref="C342:H344"/>
    <mergeCell ref="I342:AJ342"/>
    <mergeCell ref="AI346:AJ346"/>
    <mergeCell ref="C347:H347"/>
    <mergeCell ref="I347:L347"/>
    <mergeCell ref="M347:P347"/>
    <mergeCell ref="Q347:T347"/>
    <mergeCell ref="U347:X347"/>
    <mergeCell ref="Y347:AB347"/>
    <mergeCell ref="AC347:AF347"/>
    <mergeCell ref="AG347:AJ347"/>
    <mergeCell ref="W346:X346"/>
    <mergeCell ref="Y346:Z346"/>
    <mergeCell ref="AA346:AB346"/>
    <mergeCell ref="AC346:AD346"/>
    <mergeCell ref="AE346:AF346"/>
    <mergeCell ref="AG346:AH346"/>
    <mergeCell ref="AG345:AH345"/>
    <mergeCell ref="AI345:AJ345"/>
    <mergeCell ref="F346:H346"/>
    <mergeCell ref="I346:J346"/>
    <mergeCell ref="K346:L346"/>
    <mergeCell ref="M346:N346"/>
    <mergeCell ref="O346:P346"/>
    <mergeCell ref="Q346:R346"/>
    <mergeCell ref="S346:T346"/>
    <mergeCell ref="U346:V346"/>
    <mergeCell ref="U345:V345"/>
    <mergeCell ref="W345:X345"/>
    <mergeCell ref="Y345:Z345"/>
    <mergeCell ref="AA345:AB345"/>
    <mergeCell ref="AC345:AD345"/>
    <mergeCell ref="AE345:AF345"/>
    <mergeCell ref="C351:H351"/>
    <mergeCell ref="I351:N351"/>
    <mergeCell ref="O351:AJ351"/>
    <mergeCell ref="C352:H352"/>
    <mergeCell ref="I352:AJ352"/>
    <mergeCell ref="C353:H354"/>
    <mergeCell ref="I353:K353"/>
    <mergeCell ref="L353:N353"/>
    <mergeCell ref="O353:P353"/>
    <mergeCell ref="Q353:S353"/>
    <mergeCell ref="AC348:AF348"/>
    <mergeCell ref="AG348:AJ348"/>
    <mergeCell ref="C349:H349"/>
    <mergeCell ref="I349:N349"/>
    <mergeCell ref="O349:AJ349"/>
    <mergeCell ref="C350:H350"/>
    <mergeCell ref="I350:N350"/>
    <mergeCell ref="O350:AJ350"/>
    <mergeCell ref="C348:H348"/>
    <mergeCell ref="I348:L348"/>
    <mergeCell ref="M348:P348"/>
    <mergeCell ref="Q348:T348"/>
    <mergeCell ref="U348:X348"/>
    <mergeCell ref="Y348:AB348"/>
    <mergeCell ref="W354:Y354"/>
    <mergeCell ref="Z354:AA354"/>
    <mergeCell ref="AB354:AD354"/>
    <mergeCell ref="AE354:AJ354"/>
    <mergeCell ref="C355:H355"/>
    <mergeCell ref="I355:M355"/>
    <mergeCell ref="N355:AJ355"/>
    <mergeCell ref="T353:V353"/>
    <mergeCell ref="W353:Y353"/>
    <mergeCell ref="Z353:AA353"/>
    <mergeCell ref="AB353:AD353"/>
    <mergeCell ref="AE353:AJ353"/>
    <mergeCell ref="I354:K354"/>
    <mergeCell ref="L354:N354"/>
    <mergeCell ref="O354:P354"/>
    <mergeCell ref="Q354:S354"/>
    <mergeCell ref="T354:V354"/>
    <mergeCell ref="A358:B372"/>
    <mergeCell ref="C358:H360"/>
    <mergeCell ref="I358:L359"/>
    <mergeCell ref="M358:P359"/>
    <mergeCell ref="Q358:T359"/>
    <mergeCell ref="U358:AF358"/>
    <mergeCell ref="U360:V360"/>
    <mergeCell ref="W360:X360"/>
    <mergeCell ref="Y360:Z360"/>
    <mergeCell ref="AA360:AB360"/>
    <mergeCell ref="C356:H356"/>
    <mergeCell ref="I356:M356"/>
    <mergeCell ref="N356:V356"/>
    <mergeCell ref="W356:AA356"/>
    <mergeCell ref="AB356:AJ356"/>
    <mergeCell ref="A357:H357"/>
    <mergeCell ref="I357:AD357"/>
    <mergeCell ref="AE357:AH357"/>
    <mergeCell ref="AI357:AJ357"/>
    <mergeCell ref="AC360:AD360"/>
    <mergeCell ref="AE360:AF360"/>
    <mergeCell ref="AG360:AH360"/>
    <mergeCell ref="AI360:AJ360"/>
    <mergeCell ref="C361:E362"/>
    <mergeCell ref="F361:H361"/>
    <mergeCell ref="I361:J361"/>
    <mergeCell ref="K361:L361"/>
    <mergeCell ref="M361:N361"/>
    <mergeCell ref="O361:P361"/>
    <mergeCell ref="AG358:AJ359"/>
    <mergeCell ref="U359:X359"/>
    <mergeCell ref="Y359:AB359"/>
    <mergeCell ref="AC359:AF359"/>
    <mergeCell ref="I360:J360"/>
    <mergeCell ref="K360:L360"/>
    <mergeCell ref="M360:N360"/>
    <mergeCell ref="O360:P360"/>
    <mergeCell ref="Q360:R360"/>
    <mergeCell ref="S360:T360"/>
    <mergeCell ref="AE362:AF362"/>
    <mergeCell ref="AG362:AH362"/>
    <mergeCell ref="AI362:AJ362"/>
    <mergeCell ref="S362:T362"/>
    <mergeCell ref="U362:V362"/>
    <mergeCell ref="W362:X362"/>
    <mergeCell ref="Y362:Z362"/>
    <mergeCell ref="AA362:AB362"/>
    <mergeCell ref="AC362:AD362"/>
    <mergeCell ref="AC361:AD361"/>
    <mergeCell ref="AE361:AF361"/>
    <mergeCell ref="AG361:AH361"/>
    <mergeCell ref="AI361:AJ361"/>
    <mergeCell ref="F362:H362"/>
    <mergeCell ref="I362:J362"/>
    <mergeCell ref="K362:L362"/>
    <mergeCell ref="M362:N362"/>
    <mergeCell ref="O362:P362"/>
    <mergeCell ref="Q362:R362"/>
    <mergeCell ref="Q361:R361"/>
    <mergeCell ref="S361:T361"/>
    <mergeCell ref="U361:V361"/>
    <mergeCell ref="W361:X361"/>
    <mergeCell ref="Y361:Z361"/>
    <mergeCell ref="AA361:AB361"/>
    <mergeCell ref="K367:L367"/>
    <mergeCell ref="M367:N367"/>
    <mergeCell ref="O367:P367"/>
    <mergeCell ref="Q367:R367"/>
    <mergeCell ref="S367:T367"/>
    <mergeCell ref="C365:H367"/>
    <mergeCell ref="I365:T365"/>
    <mergeCell ref="U365:AF365"/>
    <mergeCell ref="AG365:AJ366"/>
    <mergeCell ref="I366:L366"/>
    <mergeCell ref="M366:P366"/>
    <mergeCell ref="Q366:T366"/>
    <mergeCell ref="U366:X366"/>
    <mergeCell ref="Y366:AB366"/>
    <mergeCell ref="AC366:AF366"/>
    <mergeCell ref="AG363:AJ363"/>
    <mergeCell ref="C364:H364"/>
    <mergeCell ref="I364:L364"/>
    <mergeCell ref="M364:P364"/>
    <mergeCell ref="Q364:T364"/>
    <mergeCell ref="U364:X364"/>
    <mergeCell ref="Y364:AB364"/>
    <mergeCell ref="AC364:AF364"/>
    <mergeCell ref="AG364:AJ364"/>
    <mergeCell ref="C363:H363"/>
    <mergeCell ref="I363:L363"/>
    <mergeCell ref="M363:P363"/>
    <mergeCell ref="Q363:T363"/>
    <mergeCell ref="U363:X363"/>
    <mergeCell ref="Y363:AB363"/>
    <mergeCell ref="AC363:AF363"/>
    <mergeCell ref="AG368:AH368"/>
    <mergeCell ref="AI368:AJ368"/>
    <mergeCell ref="F369:H369"/>
    <mergeCell ref="I369:J369"/>
    <mergeCell ref="K369:L369"/>
    <mergeCell ref="M369:N369"/>
    <mergeCell ref="O369:P369"/>
    <mergeCell ref="Q369:R369"/>
    <mergeCell ref="S369:T369"/>
    <mergeCell ref="U369:V369"/>
    <mergeCell ref="U368:V368"/>
    <mergeCell ref="W368:X368"/>
    <mergeCell ref="Y368:Z368"/>
    <mergeCell ref="AA368:AB368"/>
    <mergeCell ref="AC368:AD368"/>
    <mergeCell ref="AE368:AF368"/>
    <mergeCell ref="AG367:AH367"/>
    <mergeCell ref="AI367:AJ367"/>
    <mergeCell ref="F368:H368"/>
    <mergeCell ref="I368:J368"/>
    <mergeCell ref="K368:L368"/>
    <mergeCell ref="M368:N368"/>
    <mergeCell ref="O368:P368"/>
    <mergeCell ref="Q368:R368"/>
    <mergeCell ref="S368:T368"/>
    <mergeCell ref="U367:V367"/>
    <mergeCell ref="W367:X367"/>
    <mergeCell ref="Y367:Z367"/>
    <mergeCell ref="AA367:AB367"/>
    <mergeCell ref="AC367:AD367"/>
    <mergeCell ref="AE367:AF367"/>
    <mergeCell ref="I367:J367"/>
    <mergeCell ref="AC371:AF371"/>
    <mergeCell ref="AG371:AJ371"/>
    <mergeCell ref="C372:H374"/>
    <mergeCell ref="I372:AJ372"/>
    <mergeCell ref="A373:B373"/>
    <mergeCell ref="I373:L373"/>
    <mergeCell ref="M373:P373"/>
    <mergeCell ref="Q373:T373"/>
    <mergeCell ref="U373:X373"/>
    <mergeCell ref="Y373:AB373"/>
    <mergeCell ref="C371:H371"/>
    <mergeCell ref="I371:L371"/>
    <mergeCell ref="M371:P371"/>
    <mergeCell ref="Q371:T371"/>
    <mergeCell ref="U371:X371"/>
    <mergeCell ref="Y371:AB371"/>
    <mergeCell ref="AI369:AJ369"/>
    <mergeCell ref="C370:H370"/>
    <mergeCell ref="I370:L370"/>
    <mergeCell ref="M370:P370"/>
    <mergeCell ref="Q370:T370"/>
    <mergeCell ref="U370:X370"/>
    <mergeCell ref="Y370:AB370"/>
    <mergeCell ref="AC370:AF370"/>
    <mergeCell ref="AG370:AJ370"/>
    <mergeCell ref="W369:X369"/>
    <mergeCell ref="Y369:Z369"/>
    <mergeCell ref="AA369:AB369"/>
    <mergeCell ref="AC369:AD369"/>
    <mergeCell ref="AE369:AF369"/>
    <mergeCell ref="AG369:AH369"/>
    <mergeCell ref="C368:E369"/>
    <mergeCell ref="C375:E376"/>
    <mergeCell ref="F375:H375"/>
    <mergeCell ref="I375:J375"/>
    <mergeCell ref="K375:L375"/>
    <mergeCell ref="M375:N375"/>
    <mergeCell ref="O375:P375"/>
    <mergeCell ref="Y374:Z374"/>
    <mergeCell ref="AA374:AB374"/>
    <mergeCell ref="AC374:AD374"/>
    <mergeCell ref="AE374:AF374"/>
    <mergeCell ref="AG374:AH374"/>
    <mergeCell ref="AI374:AJ374"/>
    <mergeCell ref="AC373:AF373"/>
    <mergeCell ref="AG373:AJ373"/>
    <mergeCell ref="I374:J374"/>
    <mergeCell ref="K374:L374"/>
    <mergeCell ref="M374:N374"/>
    <mergeCell ref="O374:P374"/>
    <mergeCell ref="Q374:R374"/>
    <mergeCell ref="S374:T374"/>
    <mergeCell ref="U374:V374"/>
    <mergeCell ref="W374:X374"/>
    <mergeCell ref="AE376:AF376"/>
    <mergeCell ref="AG376:AH376"/>
    <mergeCell ref="AI376:AJ376"/>
    <mergeCell ref="S376:T376"/>
    <mergeCell ref="U376:V376"/>
    <mergeCell ref="W376:X376"/>
    <mergeCell ref="Y376:Z376"/>
    <mergeCell ref="AA376:AB376"/>
    <mergeCell ref="AC376:AD376"/>
    <mergeCell ref="AC375:AD375"/>
    <mergeCell ref="AE375:AF375"/>
    <mergeCell ref="AG375:AH375"/>
    <mergeCell ref="AI375:AJ375"/>
    <mergeCell ref="F376:H376"/>
    <mergeCell ref="I376:J376"/>
    <mergeCell ref="K376:L376"/>
    <mergeCell ref="M376:N376"/>
    <mergeCell ref="O376:P376"/>
    <mergeCell ref="Q376:R376"/>
    <mergeCell ref="Q375:R375"/>
    <mergeCell ref="S375:T375"/>
    <mergeCell ref="U375:V375"/>
    <mergeCell ref="W375:X375"/>
    <mergeCell ref="Y375:Z375"/>
    <mergeCell ref="AA375:AB375"/>
    <mergeCell ref="C381:H381"/>
    <mergeCell ref="I381:N381"/>
    <mergeCell ref="O381:AJ381"/>
    <mergeCell ref="C382:H382"/>
    <mergeCell ref="I382:AJ382"/>
    <mergeCell ref="C383:H384"/>
    <mergeCell ref="I383:K383"/>
    <mergeCell ref="L383:N383"/>
    <mergeCell ref="O383:P383"/>
    <mergeCell ref="Q383:S383"/>
    <mergeCell ref="C379:H379"/>
    <mergeCell ref="I379:N379"/>
    <mergeCell ref="O379:AJ379"/>
    <mergeCell ref="C380:H380"/>
    <mergeCell ref="I380:N380"/>
    <mergeCell ref="O380:AJ380"/>
    <mergeCell ref="AG377:AJ377"/>
    <mergeCell ref="C378:H378"/>
    <mergeCell ref="I378:L378"/>
    <mergeCell ref="M378:P378"/>
    <mergeCell ref="Q378:T378"/>
    <mergeCell ref="U378:X378"/>
    <mergeCell ref="Y378:AB378"/>
    <mergeCell ref="AC378:AF378"/>
    <mergeCell ref="AG378:AJ378"/>
    <mergeCell ref="C377:H377"/>
    <mergeCell ref="I377:L377"/>
    <mergeCell ref="M377:P377"/>
    <mergeCell ref="Q377:T377"/>
    <mergeCell ref="U377:X377"/>
    <mergeCell ref="Y377:AB377"/>
    <mergeCell ref="AC377:AF377"/>
    <mergeCell ref="C386:H386"/>
    <mergeCell ref="I386:M386"/>
    <mergeCell ref="N386:V386"/>
    <mergeCell ref="W386:AA386"/>
    <mergeCell ref="AB386:AJ386"/>
    <mergeCell ref="W384:Y384"/>
    <mergeCell ref="Z384:AA384"/>
    <mergeCell ref="AB384:AD384"/>
    <mergeCell ref="AE384:AJ384"/>
    <mergeCell ref="C385:H385"/>
    <mergeCell ref="I385:M385"/>
    <mergeCell ref="N385:AJ385"/>
    <mergeCell ref="T383:V383"/>
    <mergeCell ref="W383:Y383"/>
    <mergeCell ref="Z383:AA383"/>
    <mergeCell ref="AB383:AD383"/>
    <mergeCell ref="AE383:AJ383"/>
    <mergeCell ref="I384:K384"/>
    <mergeCell ref="L384:N384"/>
    <mergeCell ref="O384:P384"/>
    <mergeCell ref="Q384:S384"/>
    <mergeCell ref="T384:V384"/>
  </mergeCells>
  <phoneticPr fontId="1"/>
  <dataValidations count="4">
    <dataValidation imeMode="halfKatakana" allowBlank="1" showInputMessage="1" showErrorMessage="1" sqref="I4:AJ4 I10:AJ10"/>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s>
  <printOptions horizontalCentered="1"/>
  <pageMargins left="0.59055118110236227" right="0.59055118110236227" top="0.19685039370078741" bottom="0.39370078740157483" header="0" footer="0.19685039370078741"/>
  <pageSetup paperSize="9" scale="87" orientation="portrait" r:id="rId1"/>
  <headerFooter alignWithMargins="0"/>
  <rowBreaks count="5" manualBreakCount="5">
    <brk id="71" max="35" man="1"/>
    <brk id="134" max="16383" man="1"/>
    <brk id="197" max="35" man="1"/>
    <brk id="260" max="35" man="1"/>
    <brk id="32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Group Box 1">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7412" r:id="rId7" name="Check Box 4">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7413" r:id="rId8" name="Check Box 5">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7414" r:id="rId9" name="Check Box 6">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7415" r:id="rId10" name="Group Box 7">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7416" r:id="rId11" name="Group Box 8">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7417" r:id="rId12" name="Check Box 9">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7418" r:id="rId13" name="Check Box 10">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7419" r:id="rId14" name="Group Box 11">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7420" r:id="rId15" name="Option Button 12">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7421" r:id="rId16" name="Option Button 13">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7422" r:id="rId17" name="Group Box 14">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7423" r:id="rId18" name="Check Box 15">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7424" r:id="rId19" name="Check Box 16">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7425" r:id="rId20" name="Check Box 17">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7426" r:id="rId21" name="Check Box 18">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7427" r:id="rId22" name="Check Box 19">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7428" r:id="rId23" name="Check Box 20">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7429" r:id="rId24" name="Group Box 21">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7430" r:id="rId25" name="Option Button 22">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7431" r:id="rId26" name="Option Button 23">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7432" r:id="rId27" name="Group Box 24">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7433" r:id="rId28" name="Option Button 25">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7434" r:id="rId29" name="Option Button 26">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7435" r:id="rId30" name="Option Button 27">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7436" r:id="rId31" name="Group Box 28">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7437" r:id="rId32" name="Group Box 29">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7438" r:id="rId33" name="Group Box 30">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7439" r:id="rId34" name="Option Button 31">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7440" r:id="rId35" name="Option Button 32">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7441" r:id="rId36" name="Option Button 33">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7442" r:id="rId37" name="Option Button 34">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7443" r:id="rId38" name="Option Button 35">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7444" r:id="rId39" name="Option Button 36">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7445" r:id="rId40" name="Option Button 37">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7446" r:id="rId41" name="Option Button 38">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7447" r:id="rId42" name="Option Button 39">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7448" r:id="rId43" name="Group Box 40">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7449" r:id="rId44" name="Check Box 41">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7450" r:id="rId45" name="Check Box 42">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7451" r:id="rId46" name="Check Box 43">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7452" r:id="rId47" name="Check Box 44">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7453" r:id="rId48" name="Check Box 45">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7454" r:id="rId49" name="Check Box 46">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7455" r:id="rId50" name="Check Box 47">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7456" r:id="rId51" name="Group Box 48">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7457" r:id="rId52" name="Check Box 49">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7458" r:id="rId53" name="Group Box 50">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7459" r:id="rId54" name="Check Box 51">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7460" r:id="rId55" name="Check Box 52">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7461" r:id="rId56" name="Check Box 53">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7462" r:id="rId57" name="Check Box 54">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7463" r:id="rId58" name="Check Box 55">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7464" r:id="rId59" name="Group Box 56">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7465" r:id="rId60" name="Group Box 57">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7466" r:id="rId61" name="Check Box 58">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7467" r:id="rId62" name="Check Box 59">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7468" r:id="rId63" name="Group Box 60">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7469" r:id="rId64" name="Check Box 61">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7470" r:id="rId65" name="Check Box 62">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7471" r:id="rId66" name="Check Box 63">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7472" r:id="rId67" name="Check Box 64">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7473" r:id="rId68" name="Check Box 65">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7474" r:id="rId69" name="Check Box 66">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7475" r:id="rId70" name="Check Box 67">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7476" r:id="rId71" name="Group Box 68">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7477" r:id="rId72" name="Check Box 69">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7478" r:id="rId73" name="Group Box 70">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7479" r:id="rId74" name="Check Box 71">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7480" r:id="rId75" name="Check Box 72">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7481" r:id="rId76" name="Check Box 73">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7482" r:id="rId77" name="Check Box 74">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7483" r:id="rId78" name="Check Box 75">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7484" r:id="rId79" name="Group Box 76">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7485" r:id="rId80" name="Group Box 77">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7486" r:id="rId81" name="Check Box 78">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7487" r:id="rId82" name="Check Box 79">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7488" r:id="rId83" name="Group Box 80">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7489" r:id="rId84" name="Check Box 81">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7490" r:id="rId85" name="Check Box 82">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7491" r:id="rId86" name="Check Box 83">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7492" r:id="rId87" name="Check Box 84">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7493" r:id="rId88" name="Check Box 85">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7494" r:id="rId89" name="Check Box 86">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7495" r:id="rId90" name="Check Box 87">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7496" r:id="rId91" name="Group Box 88">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7497" r:id="rId92" name="Check Box 89">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7498" r:id="rId93" name="Group Box 90">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7499" r:id="rId94" name="Check Box 91">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7500" r:id="rId95" name="Check Box 92">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7501" r:id="rId96" name="Check Box 93">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7502" r:id="rId97" name="Check Box 94">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7503" r:id="rId98" name="Check Box 95">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7504" r:id="rId99" name="Group Box 96">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7505" r:id="rId100" name="Group Box 97">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7506" r:id="rId101" name="Check Box 98">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7507" r:id="rId102" name="Check Box 99">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7508" r:id="rId103" name="Group Box 100">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7509" r:id="rId104" name="Check Box 101">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7510" r:id="rId105" name="Check Box 102">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7511" r:id="rId106" name="Check Box 103">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7512" r:id="rId107" name="Check Box 104">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7513" r:id="rId108" name="Check Box 105">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7514" r:id="rId109" name="Check Box 106">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7515" r:id="rId110" name="Check Box 107">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7516" r:id="rId111" name="Group Box 108">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7517" r:id="rId112" name="Check Box 109">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7518" r:id="rId113" name="Group Box 110">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7519" r:id="rId114" name="Check Box 111">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7520" r:id="rId115" name="Check Box 112">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7521" r:id="rId116" name="Check Box 113">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7522" r:id="rId117" name="Check Box 114">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7523" r:id="rId118" name="Check Box 115">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7524" r:id="rId119" name="Group Box 116">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7525" r:id="rId120" name="Group Box 117">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7526" r:id="rId121" name="Check Box 118">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7527" r:id="rId122" name="Check Box 119">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7528" r:id="rId123" name="Group Box 120">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7529" r:id="rId124" name="Check Box 121">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7530" r:id="rId125" name="Check Box 122">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7531" r:id="rId126" name="Check Box 123">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7532" r:id="rId127" name="Check Box 124">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7533" r:id="rId128" name="Check Box 125">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7534" r:id="rId129" name="Check Box 126">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7535" r:id="rId130" name="Check Box 127">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7536" r:id="rId131" name="Group Box 128">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7537" r:id="rId132" name="Check Box 129">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7538" r:id="rId133" name="Option Button 130">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7539" r:id="rId134" name="Option Button 131">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7540" r:id="rId135" name="Option Button 132">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7541" r:id="rId136" name="Option Button 133">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7542" r:id="rId137" name="Group Box 134">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7543" r:id="rId138" name="Check Box 135">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7544" r:id="rId139" name="Check Box 136">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7545" r:id="rId140" name="Check Box 137">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7546" r:id="rId141" name="Check Box 138">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7547" r:id="rId142" name="Check Box 139">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7548" r:id="rId143" name="Group Box 140">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7549" r:id="rId144" name="Group Box 141">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7550" r:id="rId145" name="Check Box 142">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7551" r:id="rId146" name="Check Box 143">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7552" r:id="rId147" name="Group Box 144">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7553" r:id="rId148" name="Check Box 145">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7554" r:id="rId149" name="Check Box 146">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7555" r:id="rId150" name="Check Box 147">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7556" r:id="rId151" name="Check Box 148">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7557" r:id="rId152" name="Check Box 149">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7558" r:id="rId153" name="Check Box 150">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7559" r:id="rId154" name="Check Box 151">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7560" r:id="rId155" name="Group Box 152">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7561" r:id="rId156" name="Check Box 153">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7562" r:id="rId157" name="Group Box 154">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7563" r:id="rId158" name="Check Box 155">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7564" r:id="rId159" name="Check Box 156">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7565" r:id="rId160" name="Check Box 157">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7566" r:id="rId161" name="Check Box 158">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7567" r:id="rId162" name="Check Box 159">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7568" r:id="rId163" name="Group Box 160">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7569" r:id="rId164" name="Group Box 161">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7570" r:id="rId165" name="Check Box 162">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7571" r:id="rId166" name="Check Box 163">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7572" r:id="rId167" name="Group Box 164">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7573" r:id="rId168" name="Check Box 165">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7574" r:id="rId169" name="Check Box 166">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7575" r:id="rId170" name="Check Box 167">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7576" r:id="rId171" name="Check Box 168">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7577" r:id="rId172" name="Check Box 169">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7578" r:id="rId173" name="Check Box 170">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7579" r:id="rId174" name="Check Box 171">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7580" r:id="rId175" name="Group Box 172">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7581" r:id="rId176" name="Check Box 173">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7582" r:id="rId177" name="Group Box 174">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7583" r:id="rId178" name="Check Box 175">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7584" r:id="rId179" name="Check Box 176">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7585" r:id="rId180" name="Check Box 177">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7586" r:id="rId181" name="Check Box 178">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7587" r:id="rId182" name="Check Box 179">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7588" r:id="rId183" name="Group Box 180">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7589" r:id="rId184" name="Group Box 181">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7590" r:id="rId185" name="Check Box 182">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7591" r:id="rId186" name="Check Box 183">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7592" r:id="rId187" name="Group Box 184">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7593" r:id="rId188" name="Check Box 185">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7594" r:id="rId189" name="Check Box 186">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7595" r:id="rId190" name="Check Box 187">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7596" r:id="rId191" name="Check Box 188">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7597" r:id="rId192" name="Check Box 189">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7598" r:id="rId193" name="Check Box 190">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7599" r:id="rId194" name="Check Box 191">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7600" r:id="rId195" name="Group Box 192">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7601" r:id="rId196" name="Check Box 193">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7602" r:id="rId197" name="Group Box 194">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7603" r:id="rId198" name="Check Box 195">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7604" r:id="rId199" name="Check Box 196">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7605" r:id="rId200" name="Check Box 197">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7606" r:id="rId201" name="Check Box 198">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7607" r:id="rId202" name="Check Box 199">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7608" r:id="rId203" name="Group Box 200">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7609" r:id="rId204" name="Group Box 201">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7610" r:id="rId205" name="Check Box 202">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7611" r:id="rId206" name="Check Box 203">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7612" r:id="rId207" name="Group Box 204">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7613" r:id="rId208" name="Check Box 205">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7614" r:id="rId209" name="Check Box 206">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7615" r:id="rId210" name="Check Box 207">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7616" r:id="rId211" name="Check Box 208">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7617" r:id="rId212" name="Check Box 209">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7618" r:id="rId213" name="Check Box 210">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7619" r:id="rId214" name="Check Box 211">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7620" r:id="rId215" name="Group Box 212">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7621" r:id="rId216" name="Check Box 213">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7622" r:id="rId217" name="Group Box 214">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7623" r:id="rId218" name="Check Box 215">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7624" r:id="rId219" name="Check Box 216">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7625" r:id="rId220" name="Check Box 217">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7626" r:id="rId221" name="Check Box 218">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7627" r:id="rId222" name="Check Box 219">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7628" r:id="rId223" name="Group Box 220">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7629" r:id="rId224" name="Group Box 221">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7630" r:id="rId225" name="Check Box 222">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7631" r:id="rId226" name="Check Box 223">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7632" r:id="rId227" name="Group Box 224">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7633" r:id="rId228" name="Check Box 225">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7634" r:id="rId229" name="Check Box 226">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7635" r:id="rId230" name="Check Box 227">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7636" r:id="rId231" name="Check Box 228">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7637" r:id="rId232" name="Check Box 229">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7638" r:id="rId233" name="Check Box 230">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7639" r:id="rId234" name="Check Box 231">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7640" r:id="rId235" name="Group Box 232">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7641" r:id="rId236" name="Check Box 233">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7642" r:id="rId237" name="Group Box 234">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7643" r:id="rId238" name="Check Box 235">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7644" r:id="rId239" name="Check Box 236">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7645" r:id="rId240" name="Check Box 237">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7646" r:id="rId241" name="Check Box 238">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7647" r:id="rId242" name="Check Box 239">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7648" r:id="rId243" name="Group Box 240">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7649" r:id="rId244" name="Group Box 241">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7650" r:id="rId245" name="Check Box 242">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7651" r:id="rId246" name="Check Box 243">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7652" r:id="rId247" name="Group Box 244">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7653" r:id="rId248" name="Check Box 245">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7654" r:id="rId249" name="Check Box 246">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7655" r:id="rId250" name="Check Box 247">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7656" r:id="rId251" name="Check Box 248">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7657" r:id="rId252" name="Check Box 249">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7658" r:id="rId253" name="Check Box 250">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7659" r:id="rId254" name="Check Box 251">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7660" r:id="rId255" name="Group Box 252">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7661" r:id="rId256" name="Check Box 253">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5" defaultRowHeight="15" customHeight="1" x14ac:dyDescent="0.4"/>
  <cols>
    <col min="1" max="36" width="2.5" style="585" customWidth="1"/>
    <col min="37" max="55" width="2.5" style="582" customWidth="1"/>
    <col min="56" max="59" width="2.5" style="582"/>
    <col min="60" max="69" width="2.5" style="720"/>
    <col min="70" max="16384" width="2.5" style="585"/>
  </cols>
  <sheetData>
    <row r="1" spans="1:69" s="671" customFormat="1" ht="13.5" customHeight="1" x14ac:dyDescent="0.4">
      <c r="A1" s="623" t="s">
        <v>9186</v>
      </c>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930"/>
      <c r="AL1" s="930"/>
      <c r="AM1" s="930"/>
      <c r="AN1" s="930"/>
      <c r="AO1" s="930"/>
      <c r="AP1" s="930"/>
      <c r="AQ1" s="930"/>
      <c r="AR1" s="930"/>
      <c r="AS1" s="930"/>
      <c r="AT1" s="930"/>
      <c r="AU1" s="930"/>
      <c r="AV1" s="930"/>
      <c r="AW1" s="930"/>
      <c r="AX1" s="930"/>
      <c r="AY1" s="930"/>
      <c r="AZ1" s="930"/>
      <c r="BA1" s="930"/>
      <c r="BB1" s="930"/>
      <c r="BC1" s="930"/>
      <c r="BD1" s="930"/>
      <c r="BE1" s="930"/>
      <c r="BF1" s="930"/>
      <c r="BG1" s="930"/>
      <c r="BH1" s="875"/>
      <c r="BI1" s="875"/>
      <c r="BJ1" s="875"/>
      <c r="BK1" s="875"/>
      <c r="BL1" s="875"/>
      <c r="BM1" s="875"/>
      <c r="BN1" s="875"/>
      <c r="BO1" s="875"/>
      <c r="BP1" s="875"/>
      <c r="BQ1" s="875"/>
    </row>
    <row r="2" spans="1:69" s="671" customFormat="1" ht="13.5" customHeight="1" thickBot="1" x14ac:dyDescent="0.2">
      <c r="A2" s="624"/>
      <c r="B2" s="624"/>
      <c r="C2" s="624"/>
      <c r="D2" s="628"/>
      <c r="E2" s="624"/>
      <c r="F2" s="624"/>
      <c r="G2" s="624"/>
      <c r="H2" s="624"/>
      <c r="I2" s="624"/>
      <c r="J2" s="624"/>
      <c r="K2" s="624"/>
      <c r="L2" s="624"/>
      <c r="M2" s="624"/>
      <c r="N2" s="624"/>
      <c r="O2" s="624"/>
      <c r="P2" s="624"/>
      <c r="Q2" s="624"/>
      <c r="R2" s="624"/>
      <c r="S2" s="624"/>
      <c r="T2" s="624"/>
      <c r="U2" s="624"/>
      <c r="V2" s="624"/>
      <c r="W2" s="624"/>
      <c r="X2" s="624"/>
      <c r="Y2" s="624"/>
      <c r="Z2" s="624"/>
      <c r="AA2" s="2142" t="s">
        <v>7932</v>
      </c>
      <c r="AB2" s="2143"/>
      <c r="AC2" s="2143"/>
      <c r="AD2" s="2144"/>
      <c r="AE2" s="3075" t="s">
        <v>7933</v>
      </c>
      <c r="AF2" s="3075"/>
      <c r="AG2" s="3075"/>
      <c r="AH2" s="3075"/>
      <c r="AI2" s="3075"/>
      <c r="AJ2" s="3075"/>
      <c r="AK2" s="930"/>
      <c r="AL2" s="930"/>
      <c r="AM2" s="930"/>
      <c r="AN2" s="930"/>
      <c r="AO2" s="930"/>
      <c r="AP2" s="930"/>
      <c r="AQ2" s="930"/>
      <c r="AR2" s="930"/>
      <c r="AS2" s="930"/>
      <c r="AT2" s="930"/>
      <c r="AU2" s="930"/>
      <c r="AV2" s="930"/>
      <c r="AW2" s="930"/>
      <c r="AX2" s="930"/>
      <c r="AY2" s="930"/>
      <c r="AZ2" s="930"/>
      <c r="BA2" s="930"/>
      <c r="BB2" s="930"/>
      <c r="BC2" s="930"/>
      <c r="BD2" s="930"/>
      <c r="BE2" s="930"/>
      <c r="BF2" s="930"/>
      <c r="BG2" s="930"/>
      <c r="BH2" s="875"/>
      <c r="BI2" s="875"/>
      <c r="BJ2" s="875"/>
      <c r="BK2" s="875"/>
      <c r="BL2" s="875"/>
      <c r="BM2" s="875"/>
      <c r="BN2" s="875"/>
      <c r="BO2" s="875"/>
      <c r="BP2" s="875"/>
      <c r="BQ2" s="875"/>
    </row>
    <row r="3" spans="1:69" s="671" customFormat="1" ht="13.5" hidden="1" customHeight="1" thickBot="1" x14ac:dyDescent="0.45">
      <c r="A3" s="624"/>
      <c r="B3" s="624"/>
      <c r="C3" s="624"/>
      <c r="D3" s="629"/>
      <c r="E3" s="624"/>
      <c r="F3" s="624"/>
      <c r="G3" s="624"/>
      <c r="H3" s="624"/>
      <c r="I3" s="624"/>
      <c r="J3" s="624"/>
      <c r="K3" s="624"/>
      <c r="L3" s="624"/>
      <c r="M3" s="624"/>
      <c r="N3" s="624"/>
      <c r="O3" s="624"/>
      <c r="P3" s="624"/>
      <c r="Q3" s="624"/>
      <c r="R3" s="624"/>
      <c r="S3" s="624"/>
      <c r="T3" s="624"/>
      <c r="U3" s="624"/>
      <c r="V3" s="624"/>
      <c r="W3" s="624"/>
      <c r="X3" s="624"/>
      <c r="Y3" s="624">
        <v>2</v>
      </c>
      <c r="Z3" s="624"/>
      <c r="AA3" s="624"/>
      <c r="AB3" s="624"/>
      <c r="AC3" s="624"/>
      <c r="AD3" s="624"/>
      <c r="AE3" s="931"/>
      <c r="AF3" s="931"/>
      <c r="AG3" s="931"/>
      <c r="AH3" s="931"/>
      <c r="AI3" s="832"/>
      <c r="AJ3" s="832"/>
      <c r="AK3" s="930"/>
      <c r="AL3" s="930"/>
      <c r="AM3" s="930"/>
      <c r="AN3" s="930"/>
      <c r="AO3" s="930"/>
      <c r="AP3" s="930"/>
      <c r="AQ3" s="930"/>
      <c r="AR3" s="930"/>
      <c r="AS3" s="930"/>
      <c r="AT3" s="930"/>
      <c r="AU3" s="930"/>
      <c r="AV3" s="930"/>
      <c r="AW3" s="930"/>
      <c r="AX3" s="930"/>
      <c r="AY3" s="930"/>
      <c r="AZ3" s="930"/>
      <c r="BA3" s="930"/>
      <c r="BB3" s="930"/>
      <c r="BC3" s="930"/>
      <c r="BD3" s="930"/>
      <c r="BE3" s="930"/>
      <c r="BF3" s="930"/>
      <c r="BG3" s="930"/>
      <c r="BH3" s="875"/>
      <c r="BI3" s="875"/>
      <c r="BJ3" s="875"/>
      <c r="BK3" s="875"/>
      <c r="BL3" s="875"/>
      <c r="BM3" s="875"/>
      <c r="BN3" s="875"/>
      <c r="BO3" s="875"/>
      <c r="BP3" s="875"/>
      <c r="BQ3" s="875"/>
    </row>
    <row r="4" spans="1:69" s="671" customFormat="1" ht="13.5" customHeight="1" x14ac:dyDescent="0.4">
      <c r="A4" s="3102" t="s">
        <v>9103</v>
      </c>
      <c r="B4" s="3103"/>
      <c r="C4" s="3106" t="s">
        <v>9070</v>
      </c>
      <c r="D4" s="3106"/>
      <c r="E4" s="3106"/>
      <c r="F4" s="3106"/>
      <c r="G4" s="3106"/>
      <c r="H4" s="3106"/>
      <c r="I4" s="3107" t="str">
        <f>IF(付表８その１!I4&lt;&gt;"",付表８その１!I4,"")</f>
        <v/>
      </c>
      <c r="J4" s="3108"/>
      <c r="K4" s="3108"/>
      <c r="L4" s="3108"/>
      <c r="M4" s="3108"/>
      <c r="N4" s="3108"/>
      <c r="O4" s="3108"/>
      <c r="P4" s="3108"/>
      <c r="Q4" s="3108"/>
      <c r="R4" s="3108"/>
      <c r="S4" s="3108"/>
      <c r="T4" s="3108"/>
      <c r="U4" s="3108"/>
      <c r="V4" s="3108"/>
      <c r="W4" s="3108"/>
      <c r="X4" s="3108"/>
      <c r="Y4" s="3108"/>
      <c r="Z4" s="3108"/>
      <c r="AA4" s="3108"/>
      <c r="AB4" s="3108"/>
      <c r="AC4" s="3108"/>
      <c r="AD4" s="3108"/>
      <c r="AE4" s="3108"/>
      <c r="AF4" s="3108"/>
      <c r="AG4" s="3108"/>
      <c r="AH4" s="3108"/>
      <c r="AI4" s="3108"/>
      <c r="AJ4" s="3109"/>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875"/>
      <c r="BI4" s="875"/>
      <c r="BJ4" s="875"/>
      <c r="BK4" s="875"/>
      <c r="BL4" s="875"/>
      <c r="BM4" s="875"/>
      <c r="BN4" s="875"/>
      <c r="BO4" s="875"/>
      <c r="BP4" s="875"/>
      <c r="BQ4" s="875"/>
    </row>
    <row r="5" spans="1:69" s="671" customFormat="1" ht="13.5" customHeight="1" x14ac:dyDescent="0.4">
      <c r="A5" s="3104"/>
      <c r="B5" s="3105"/>
      <c r="C5" s="3093" t="s">
        <v>8602</v>
      </c>
      <c r="D5" s="3093"/>
      <c r="E5" s="3093"/>
      <c r="F5" s="3093"/>
      <c r="G5" s="3093"/>
      <c r="H5" s="3093"/>
      <c r="I5" s="3110" t="str">
        <f>IF(付表８その１!I5&lt;&gt;"",付表８その１!I5,"")</f>
        <v/>
      </c>
      <c r="J5" s="3111"/>
      <c r="K5" s="3111"/>
      <c r="L5" s="3111"/>
      <c r="M5" s="3111"/>
      <c r="N5" s="3111"/>
      <c r="O5" s="3111"/>
      <c r="P5" s="3111"/>
      <c r="Q5" s="3111"/>
      <c r="R5" s="3111"/>
      <c r="S5" s="3111"/>
      <c r="T5" s="3111"/>
      <c r="U5" s="3111"/>
      <c r="V5" s="3111"/>
      <c r="W5" s="3111"/>
      <c r="X5" s="3111"/>
      <c r="Y5" s="3111"/>
      <c r="Z5" s="3111"/>
      <c r="AA5" s="3111"/>
      <c r="AB5" s="3111"/>
      <c r="AC5" s="3111"/>
      <c r="AD5" s="3111"/>
      <c r="AE5" s="3111"/>
      <c r="AF5" s="3111"/>
      <c r="AG5" s="3111"/>
      <c r="AH5" s="3111"/>
      <c r="AI5" s="3111"/>
      <c r="AJ5" s="3112"/>
      <c r="AK5" s="930"/>
      <c r="AL5" s="930"/>
      <c r="AM5" s="930"/>
      <c r="AN5" s="930"/>
      <c r="AO5" s="930"/>
      <c r="AP5" s="930"/>
      <c r="AQ5" s="930"/>
      <c r="AR5" s="930"/>
      <c r="AS5" s="930"/>
      <c r="AT5" s="930"/>
      <c r="AU5" s="930"/>
      <c r="AV5" s="930"/>
      <c r="AW5" s="930"/>
      <c r="AX5" s="930"/>
      <c r="AY5" s="930"/>
      <c r="AZ5" s="930"/>
      <c r="BA5" s="930"/>
      <c r="BB5" s="930"/>
      <c r="BC5" s="930"/>
      <c r="BD5" s="930"/>
      <c r="BE5" s="930"/>
      <c r="BF5" s="930"/>
      <c r="BG5" s="930"/>
      <c r="BH5" s="875"/>
      <c r="BI5" s="875"/>
      <c r="BJ5" s="875"/>
      <c r="BK5" s="875"/>
      <c r="BL5" s="875"/>
      <c r="BM5" s="875"/>
      <c r="BN5" s="875"/>
      <c r="BO5" s="875"/>
      <c r="BP5" s="875"/>
      <c r="BQ5" s="875"/>
    </row>
    <row r="6" spans="1:69" s="671" customFormat="1" ht="13.5" customHeight="1" x14ac:dyDescent="0.4">
      <c r="A6" s="3104"/>
      <c r="B6" s="3105"/>
      <c r="C6" s="2139" t="s">
        <v>8603</v>
      </c>
      <c r="D6" s="2139"/>
      <c r="E6" s="2139"/>
      <c r="F6" s="2139"/>
      <c r="G6" s="2139"/>
      <c r="H6" s="2139"/>
      <c r="I6" s="3097" t="s">
        <v>7952</v>
      </c>
      <c r="J6" s="3098"/>
      <c r="K6" s="2012" t="str">
        <f>IF(付表８その１!K6&lt;&gt;"",付表８その１!K6,"")</f>
        <v/>
      </c>
      <c r="L6" s="2012"/>
      <c r="M6" s="2012"/>
      <c r="N6" s="2012"/>
      <c r="O6" s="2012"/>
      <c r="P6" s="2013"/>
      <c r="Q6" s="3099" t="s">
        <v>8605</v>
      </c>
      <c r="R6" s="3100"/>
      <c r="S6" s="3100"/>
      <c r="T6" s="3100"/>
      <c r="U6" s="3100"/>
      <c r="V6" s="3100"/>
      <c r="W6" s="3100"/>
      <c r="X6" s="3100"/>
      <c r="Y6" s="3100"/>
      <c r="Z6" s="3100"/>
      <c r="AA6" s="3100"/>
      <c r="AB6" s="3100"/>
      <c r="AC6" s="3100"/>
      <c r="AD6" s="3100"/>
      <c r="AE6" s="3100"/>
      <c r="AF6" s="3100"/>
      <c r="AG6" s="3100"/>
      <c r="AH6" s="3100"/>
      <c r="AI6" s="3100"/>
      <c r="AJ6" s="3101"/>
      <c r="AK6" s="930"/>
      <c r="AL6" s="930"/>
      <c r="AM6" s="930"/>
      <c r="AN6" s="930"/>
      <c r="AO6" s="930"/>
      <c r="AP6" s="930"/>
      <c r="AQ6" s="930"/>
      <c r="AR6" s="930"/>
      <c r="AS6" s="930"/>
      <c r="AT6" s="930"/>
      <c r="AU6" s="930"/>
      <c r="AV6" s="930"/>
      <c r="AW6" s="930"/>
      <c r="AX6" s="930"/>
      <c r="AY6" s="930"/>
      <c r="AZ6" s="930"/>
      <c r="BA6" s="930"/>
      <c r="BB6" s="930"/>
      <c r="BC6" s="930"/>
      <c r="BD6" s="930"/>
      <c r="BE6" s="930"/>
      <c r="BF6" s="930"/>
      <c r="BG6" s="930"/>
      <c r="BH6" s="875"/>
      <c r="BI6" s="875"/>
      <c r="BJ6" s="875"/>
      <c r="BK6" s="875"/>
      <c r="BL6" s="875"/>
      <c r="BM6" s="875"/>
      <c r="BN6" s="875"/>
      <c r="BO6" s="875"/>
      <c r="BP6" s="875"/>
      <c r="BQ6" s="875"/>
    </row>
    <row r="7" spans="1:69" s="671" customFormat="1" ht="13.5" customHeight="1" x14ac:dyDescent="0.4">
      <c r="A7" s="3104"/>
      <c r="B7" s="3105"/>
      <c r="C7" s="2139"/>
      <c r="D7" s="2139"/>
      <c r="E7" s="2139"/>
      <c r="F7" s="2139"/>
      <c r="G7" s="2139"/>
      <c r="H7" s="2139"/>
      <c r="I7" s="2133" t="str">
        <f>IF(付表８その１!I7&lt;&gt;"",付表８その１!I7,"")</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c r="AK7" s="930"/>
      <c r="AL7" s="930"/>
      <c r="AM7" s="930"/>
      <c r="AN7" s="930"/>
      <c r="AO7" s="930"/>
      <c r="AP7" s="930"/>
      <c r="AQ7" s="930"/>
      <c r="AR7" s="930"/>
      <c r="AS7" s="930"/>
      <c r="AT7" s="930"/>
      <c r="AU7" s="930"/>
      <c r="AV7" s="930"/>
      <c r="AW7" s="930"/>
      <c r="AX7" s="930"/>
      <c r="AY7" s="930"/>
      <c r="AZ7" s="930"/>
      <c r="BA7" s="930"/>
      <c r="BB7" s="930"/>
      <c r="BC7" s="930"/>
      <c r="BD7" s="930"/>
      <c r="BE7" s="930"/>
      <c r="BF7" s="930"/>
      <c r="BG7" s="930"/>
      <c r="BH7" s="875"/>
      <c r="BI7" s="875"/>
      <c r="BJ7" s="875"/>
      <c r="BK7" s="875"/>
      <c r="BL7" s="875"/>
      <c r="BM7" s="875"/>
      <c r="BN7" s="875"/>
      <c r="BO7" s="875"/>
      <c r="BP7" s="875"/>
      <c r="BQ7" s="875"/>
    </row>
    <row r="8" spans="1:69" s="671" customFormat="1" ht="13.5" customHeight="1" x14ac:dyDescent="0.4">
      <c r="A8" s="3104"/>
      <c r="B8" s="3105"/>
      <c r="C8" s="2139"/>
      <c r="D8" s="2139"/>
      <c r="E8" s="2139"/>
      <c r="F8" s="2139"/>
      <c r="G8" s="2139"/>
      <c r="H8" s="2139"/>
      <c r="I8" s="2338" t="str">
        <f>IF(付表８その１!I8&lt;&gt;"",付表８その１!I8,"")</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c r="AK8" s="930"/>
      <c r="AL8" s="930"/>
      <c r="AM8" s="930"/>
      <c r="AN8" s="930"/>
      <c r="AO8" s="930"/>
      <c r="AP8" s="930"/>
      <c r="AQ8" s="930"/>
      <c r="AR8" s="930"/>
      <c r="AS8" s="930"/>
      <c r="AT8" s="930"/>
      <c r="AU8" s="930"/>
      <c r="AV8" s="930"/>
      <c r="AW8" s="930"/>
      <c r="AX8" s="930"/>
      <c r="AY8" s="930"/>
      <c r="AZ8" s="930"/>
      <c r="BA8" s="930"/>
      <c r="BB8" s="930"/>
      <c r="BC8" s="930"/>
      <c r="BD8" s="930"/>
      <c r="BE8" s="930"/>
      <c r="BF8" s="930"/>
      <c r="BG8" s="930"/>
      <c r="BH8" s="875"/>
      <c r="BI8" s="875"/>
      <c r="BJ8" s="875"/>
      <c r="BK8" s="875"/>
      <c r="BL8" s="875"/>
      <c r="BM8" s="875"/>
      <c r="BN8" s="875"/>
      <c r="BO8" s="875"/>
      <c r="BP8" s="875"/>
      <c r="BQ8" s="875"/>
    </row>
    <row r="9" spans="1:69" s="671" customFormat="1" ht="13.5" customHeight="1" x14ac:dyDescent="0.4">
      <c r="A9" s="3104"/>
      <c r="B9" s="3105"/>
      <c r="C9" s="2139" t="s">
        <v>8606</v>
      </c>
      <c r="D9" s="2139"/>
      <c r="E9" s="2139"/>
      <c r="F9" s="2139"/>
      <c r="G9" s="2139"/>
      <c r="H9" s="2139"/>
      <c r="I9" s="2139" t="s">
        <v>7955</v>
      </c>
      <c r="J9" s="2139"/>
      <c r="K9" s="2139"/>
      <c r="L9" s="2139"/>
      <c r="M9" s="2953" t="str">
        <f>IF(付表８その１!M9&lt;&gt;"",付表８その１!M9,"")</f>
        <v/>
      </c>
      <c r="N9" s="2953"/>
      <c r="O9" s="2953"/>
      <c r="P9" s="2953"/>
      <c r="Q9" s="2953"/>
      <c r="R9" s="2953"/>
      <c r="S9" s="2953"/>
      <c r="T9" s="2953"/>
      <c r="U9" s="2953"/>
      <c r="V9" s="2953"/>
      <c r="W9" s="2139" t="s">
        <v>8607</v>
      </c>
      <c r="X9" s="2139"/>
      <c r="Y9" s="2139"/>
      <c r="Z9" s="2139"/>
      <c r="AA9" s="3113" t="str">
        <f>IF(付表８その１!AA9&lt;&gt;"",付表８その１!AA9,"")</f>
        <v/>
      </c>
      <c r="AB9" s="3114"/>
      <c r="AC9" s="3114"/>
      <c r="AD9" s="3114"/>
      <c r="AE9" s="3114"/>
      <c r="AF9" s="3114"/>
      <c r="AG9" s="3114"/>
      <c r="AH9" s="3114"/>
      <c r="AI9" s="3114"/>
      <c r="AJ9" s="3115"/>
      <c r="AK9" s="930"/>
      <c r="AL9" s="930"/>
      <c r="AM9" s="930"/>
      <c r="AN9" s="930"/>
      <c r="AO9" s="930"/>
      <c r="AP9" s="930"/>
      <c r="AQ9" s="930"/>
      <c r="AR9" s="930"/>
      <c r="AS9" s="930"/>
      <c r="AT9" s="930"/>
      <c r="AU9" s="930"/>
      <c r="AV9" s="930"/>
      <c r="AW9" s="930"/>
      <c r="AX9" s="930"/>
      <c r="AY9" s="930"/>
      <c r="AZ9" s="930"/>
      <c r="BA9" s="930"/>
      <c r="BB9" s="930"/>
      <c r="BC9" s="930"/>
      <c r="BD9" s="930"/>
      <c r="BE9" s="930"/>
      <c r="BF9" s="930"/>
      <c r="BG9" s="930"/>
      <c r="BH9" s="875"/>
      <c r="BI9" s="875"/>
      <c r="BJ9" s="875"/>
      <c r="BK9" s="875"/>
      <c r="BL9" s="875"/>
      <c r="BM9" s="875"/>
      <c r="BN9" s="875"/>
      <c r="BO9" s="875"/>
      <c r="BP9" s="875"/>
      <c r="BQ9" s="875"/>
    </row>
    <row r="10" spans="1:69" s="671" customFormat="1" ht="13.5" customHeight="1" x14ac:dyDescent="0.4">
      <c r="A10" s="3085" t="s">
        <v>8609</v>
      </c>
      <c r="B10" s="3086"/>
      <c r="C10" s="3089" t="s">
        <v>9070</v>
      </c>
      <c r="D10" s="3089"/>
      <c r="E10" s="3089"/>
      <c r="F10" s="3089"/>
      <c r="G10" s="3089"/>
      <c r="H10" s="3089"/>
      <c r="I10" s="3090" t="str">
        <f>IF(付表８その１!I10&lt;&gt;"",付表８その１!I10,"")</f>
        <v/>
      </c>
      <c r="J10" s="3091"/>
      <c r="K10" s="3091"/>
      <c r="L10" s="3091"/>
      <c r="M10" s="3091"/>
      <c r="N10" s="3091"/>
      <c r="O10" s="3091"/>
      <c r="P10" s="3091"/>
      <c r="Q10" s="3091"/>
      <c r="R10" s="3091"/>
      <c r="S10" s="3091"/>
      <c r="T10" s="3091"/>
      <c r="U10" s="3091"/>
      <c r="V10" s="3091"/>
      <c r="W10" s="3091"/>
      <c r="X10" s="3091"/>
      <c r="Y10" s="3091"/>
      <c r="Z10" s="3091"/>
      <c r="AA10" s="3091"/>
      <c r="AB10" s="3091"/>
      <c r="AC10" s="3091"/>
      <c r="AD10" s="3091"/>
      <c r="AE10" s="3091"/>
      <c r="AF10" s="3091"/>
      <c r="AG10" s="3091"/>
      <c r="AH10" s="3091"/>
      <c r="AI10" s="3091"/>
      <c r="AJ10" s="3092"/>
      <c r="AK10" s="930"/>
      <c r="AL10" s="930"/>
      <c r="AM10" s="930"/>
      <c r="AN10" s="930"/>
      <c r="AO10" s="930"/>
      <c r="AP10" s="930"/>
      <c r="AQ10" s="930"/>
      <c r="AR10" s="930"/>
      <c r="AS10" s="930"/>
      <c r="AT10" s="930"/>
      <c r="AU10" s="930"/>
      <c r="AV10" s="930"/>
      <c r="AW10" s="930"/>
      <c r="AX10" s="930"/>
      <c r="AY10" s="930"/>
      <c r="AZ10" s="930"/>
      <c r="BA10" s="930"/>
      <c r="BB10" s="930"/>
      <c r="BC10" s="930"/>
      <c r="BD10" s="930"/>
      <c r="BE10" s="930"/>
      <c r="BF10" s="930"/>
      <c r="BG10" s="930"/>
      <c r="BH10" s="875"/>
      <c r="BI10" s="875"/>
      <c r="BJ10" s="875"/>
      <c r="BK10" s="875"/>
      <c r="BL10" s="875"/>
      <c r="BM10" s="875"/>
      <c r="BN10" s="875"/>
      <c r="BO10" s="875"/>
      <c r="BP10" s="875"/>
      <c r="BQ10" s="875"/>
    </row>
    <row r="11" spans="1:69" s="671" customFormat="1" ht="13.5" customHeight="1" x14ac:dyDescent="0.4">
      <c r="A11" s="3087"/>
      <c r="B11" s="3088"/>
      <c r="C11" s="3093" t="s">
        <v>8611</v>
      </c>
      <c r="D11" s="3093"/>
      <c r="E11" s="3093"/>
      <c r="F11" s="3093"/>
      <c r="G11" s="3093"/>
      <c r="H11" s="3093"/>
      <c r="I11" s="3094" t="str">
        <f>IF(付表８その１!I11&lt;&gt;"",付表８その１!I11,"")</f>
        <v/>
      </c>
      <c r="J11" s="3095"/>
      <c r="K11" s="3095"/>
      <c r="L11" s="3095"/>
      <c r="M11" s="3095"/>
      <c r="N11" s="3095"/>
      <c r="O11" s="3095"/>
      <c r="P11" s="3095"/>
      <c r="Q11" s="3095"/>
      <c r="R11" s="3095"/>
      <c r="S11" s="3095"/>
      <c r="T11" s="3095"/>
      <c r="U11" s="3095"/>
      <c r="V11" s="3095"/>
      <c r="W11" s="3095"/>
      <c r="X11" s="3095"/>
      <c r="Y11" s="3095"/>
      <c r="Z11" s="3095"/>
      <c r="AA11" s="3095"/>
      <c r="AB11" s="3095"/>
      <c r="AC11" s="3095"/>
      <c r="AD11" s="3095"/>
      <c r="AE11" s="3095"/>
      <c r="AF11" s="3095"/>
      <c r="AG11" s="3095"/>
      <c r="AH11" s="3095"/>
      <c r="AI11" s="3095"/>
      <c r="AJ11" s="3096"/>
      <c r="AK11" s="930"/>
      <c r="AL11" s="584"/>
      <c r="AM11" s="584"/>
      <c r="AN11" s="584"/>
      <c r="AO11" s="584"/>
      <c r="AP11" s="584"/>
      <c r="AQ11" s="584"/>
      <c r="AR11" s="930"/>
      <c r="AS11" s="930"/>
      <c r="AT11" s="930"/>
      <c r="AU11" s="930"/>
      <c r="AV11" s="930"/>
      <c r="AW11" s="930"/>
      <c r="AX11" s="930"/>
      <c r="AY11" s="930"/>
      <c r="AZ11" s="930"/>
      <c r="BA11" s="930"/>
      <c r="BB11" s="930"/>
      <c r="BC11" s="930"/>
      <c r="BD11" s="930"/>
      <c r="BE11" s="930"/>
      <c r="BF11" s="930"/>
      <c r="BG11" s="930"/>
      <c r="BH11" s="875"/>
      <c r="BI11" s="875"/>
      <c r="BJ11" s="875"/>
      <c r="BK11" s="875"/>
      <c r="BL11" s="875"/>
      <c r="BM11" s="875"/>
      <c r="BN11" s="875"/>
      <c r="BO11" s="875"/>
      <c r="BP11" s="875"/>
      <c r="BQ11" s="875"/>
    </row>
    <row r="12" spans="1:69" s="671" customFormat="1" ht="13.5" customHeight="1" x14ac:dyDescent="0.4">
      <c r="A12" s="3087"/>
      <c r="B12" s="3088"/>
      <c r="C12" s="2139" t="s">
        <v>8612</v>
      </c>
      <c r="D12" s="2139"/>
      <c r="E12" s="2139"/>
      <c r="F12" s="2139"/>
      <c r="G12" s="2139"/>
      <c r="H12" s="2139"/>
      <c r="I12" s="3097" t="s">
        <v>7952</v>
      </c>
      <c r="J12" s="3098"/>
      <c r="K12" s="2948" t="str">
        <f>IF(付表８その１!K12&lt;&gt;"",付表８その１!K12,"")</f>
        <v/>
      </c>
      <c r="L12" s="2948"/>
      <c r="M12" s="2948"/>
      <c r="N12" s="2948"/>
      <c r="O12" s="2948"/>
      <c r="P12" s="2949"/>
      <c r="Q12" s="3099" t="s">
        <v>8605</v>
      </c>
      <c r="R12" s="3100"/>
      <c r="S12" s="3100"/>
      <c r="T12" s="3100"/>
      <c r="U12" s="3100"/>
      <c r="V12" s="3100"/>
      <c r="W12" s="3100"/>
      <c r="X12" s="3100"/>
      <c r="Y12" s="3100"/>
      <c r="Z12" s="3100"/>
      <c r="AA12" s="3100"/>
      <c r="AB12" s="3100"/>
      <c r="AC12" s="3100"/>
      <c r="AD12" s="3100"/>
      <c r="AE12" s="3100"/>
      <c r="AF12" s="3100"/>
      <c r="AG12" s="3100"/>
      <c r="AH12" s="3100"/>
      <c r="AI12" s="3100"/>
      <c r="AJ12" s="3101"/>
      <c r="AK12" s="930"/>
      <c r="AL12" s="584"/>
      <c r="AM12" s="584"/>
      <c r="AN12" s="584"/>
      <c r="AO12" s="584"/>
      <c r="AP12" s="584"/>
      <c r="AQ12" s="584"/>
      <c r="AR12" s="930"/>
      <c r="AS12" s="930"/>
      <c r="AT12" s="930"/>
      <c r="AU12" s="930"/>
      <c r="AV12" s="930"/>
      <c r="AW12" s="930"/>
      <c r="AX12" s="930"/>
      <c r="AY12" s="930"/>
      <c r="AZ12" s="930"/>
      <c r="BA12" s="930"/>
      <c r="BB12" s="930"/>
      <c r="BC12" s="930"/>
      <c r="BD12" s="930"/>
      <c r="BE12" s="930"/>
      <c r="BF12" s="930"/>
      <c r="BG12" s="930"/>
      <c r="BH12" s="875"/>
      <c r="BI12" s="875"/>
      <c r="BJ12" s="875"/>
      <c r="BK12" s="875"/>
      <c r="BL12" s="875"/>
      <c r="BM12" s="875"/>
      <c r="BN12" s="875"/>
      <c r="BO12" s="875"/>
      <c r="BP12" s="875"/>
      <c r="BQ12" s="875"/>
    </row>
    <row r="13" spans="1:69" s="671" customFormat="1" ht="13.5" customHeight="1" x14ac:dyDescent="0.4">
      <c r="A13" s="3087"/>
      <c r="B13" s="3088"/>
      <c r="C13" s="2139"/>
      <c r="D13" s="2139"/>
      <c r="E13" s="2139"/>
      <c r="F13" s="2139"/>
      <c r="G13" s="2139"/>
      <c r="H13" s="2139"/>
      <c r="I13" s="2950" t="str">
        <f>IF(付表８その１!I13&lt;&gt;"",付表８その１!I13,"")</f>
        <v/>
      </c>
      <c r="J13" s="2951"/>
      <c r="K13" s="2951"/>
      <c r="L13" s="2951"/>
      <c r="M13" s="2951"/>
      <c r="N13" s="2951"/>
      <c r="O13" s="2951"/>
      <c r="P13" s="2951"/>
      <c r="Q13" s="2951"/>
      <c r="R13" s="2951"/>
      <c r="S13" s="2951"/>
      <c r="T13" s="2951"/>
      <c r="U13" s="2951"/>
      <c r="V13" s="2951"/>
      <c r="W13" s="2951"/>
      <c r="X13" s="2951"/>
      <c r="Y13" s="2951"/>
      <c r="Z13" s="2951"/>
      <c r="AA13" s="2951"/>
      <c r="AB13" s="2951"/>
      <c r="AC13" s="2951"/>
      <c r="AD13" s="2951"/>
      <c r="AE13" s="2951"/>
      <c r="AF13" s="2951"/>
      <c r="AG13" s="2951"/>
      <c r="AH13" s="2951"/>
      <c r="AI13" s="2951"/>
      <c r="AJ13" s="2952"/>
      <c r="AK13" s="930"/>
      <c r="AL13" s="584"/>
      <c r="AM13" s="584"/>
      <c r="AN13" s="584"/>
      <c r="AO13" s="584"/>
      <c r="AP13" s="584"/>
      <c r="AQ13" s="584"/>
      <c r="AR13" s="930"/>
      <c r="AS13" s="930"/>
      <c r="AT13" s="930"/>
      <c r="AU13" s="930"/>
      <c r="AV13" s="930"/>
      <c r="AW13" s="930"/>
      <c r="AX13" s="930"/>
      <c r="AY13" s="930"/>
      <c r="AZ13" s="930"/>
      <c r="BA13" s="930"/>
      <c r="BB13" s="930"/>
      <c r="BC13" s="930"/>
      <c r="BD13" s="930"/>
      <c r="BE13" s="930"/>
      <c r="BF13" s="930"/>
      <c r="BG13" s="930"/>
      <c r="BH13" s="875"/>
      <c r="BI13" s="875"/>
      <c r="BJ13" s="875"/>
      <c r="BK13" s="875"/>
      <c r="BL13" s="875"/>
      <c r="BM13" s="875"/>
      <c r="BN13" s="875"/>
      <c r="BO13" s="875"/>
      <c r="BP13" s="875"/>
      <c r="BQ13" s="875"/>
    </row>
    <row r="14" spans="1:69" s="671" customFormat="1" ht="13.5" customHeight="1" x14ac:dyDescent="0.4">
      <c r="A14" s="3087"/>
      <c r="B14" s="3088"/>
      <c r="C14" s="2139"/>
      <c r="D14" s="2139"/>
      <c r="E14" s="2139"/>
      <c r="F14" s="2139"/>
      <c r="G14" s="2139"/>
      <c r="H14" s="2139"/>
      <c r="I14" s="2939" t="str">
        <f>IF(付表８その１!I14&lt;&gt;"",付表８その１!I14,"")</f>
        <v/>
      </c>
      <c r="J14" s="2939"/>
      <c r="K14" s="2939"/>
      <c r="L14" s="2939"/>
      <c r="M14" s="2939"/>
      <c r="N14" s="2939"/>
      <c r="O14" s="2939"/>
      <c r="P14" s="2939"/>
      <c r="Q14" s="2939"/>
      <c r="R14" s="2939"/>
      <c r="S14" s="2939"/>
      <c r="T14" s="2939"/>
      <c r="U14" s="2939"/>
      <c r="V14" s="2939"/>
      <c r="W14" s="2939"/>
      <c r="X14" s="2939"/>
      <c r="Y14" s="2939"/>
      <c r="Z14" s="2939"/>
      <c r="AA14" s="2939"/>
      <c r="AB14" s="2939"/>
      <c r="AC14" s="2939"/>
      <c r="AD14" s="2939"/>
      <c r="AE14" s="2939"/>
      <c r="AF14" s="2939"/>
      <c r="AG14" s="2939"/>
      <c r="AH14" s="2939"/>
      <c r="AI14" s="2939"/>
      <c r="AJ14" s="2940"/>
      <c r="AK14" s="930"/>
      <c r="AL14" s="584"/>
      <c r="AM14" s="584"/>
      <c r="AN14" s="584"/>
      <c r="AO14" s="584"/>
      <c r="AP14" s="584"/>
      <c r="AQ14" s="584"/>
      <c r="AR14" s="930"/>
      <c r="AS14" s="930"/>
      <c r="AT14" s="930"/>
      <c r="AU14" s="930"/>
      <c r="AV14" s="930"/>
      <c r="AW14" s="930"/>
      <c r="AX14" s="930"/>
      <c r="AY14" s="930"/>
      <c r="AZ14" s="930"/>
      <c r="BA14" s="930"/>
      <c r="BB14" s="930"/>
      <c r="BC14" s="930"/>
      <c r="BD14" s="930"/>
      <c r="BE14" s="930"/>
      <c r="BF14" s="930"/>
      <c r="BG14" s="930"/>
      <c r="BH14" s="875"/>
      <c r="BI14" s="875"/>
      <c r="BJ14" s="875"/>
      <c r="BK14" s="875"/>
      <c r="BL14" s="875"/>
      <c r="BM14" s="875"/>
      <c r="BN14" s="875"/>
      <c r="BO14" s="875"/>
      <c r="BP14" s="875"/>
      <c r="BQ14" s="875"/>
    </row>
    <row r="15" spans="1:69" s="671" customFormat="1" ht="13.5" customHeight="1" x14ac:dyDescent="0.4">
      <c r="A15" s="3076" t="s">
        <v>8608</v>
      </c>
      <c r="B15" s="3062"/>
      <c r="C15" s="3062"/>
      <c r="D15" s="3062"/>
      <c r="E15" s="3062"/>
      <c r="F15" s="3062"/>
      <c r="G15" s="3062"/>
      <c r="H15" s="3062"/>
      <c r="I15" s="3062"/>
      <c r="J15" s="3062"/>
      <c r="K15" s="3062"/>
      <c r="L15" s="3062"/>
      <c r="M15" s="3062"/>
      <c r="N15" s="3062"/>
      <c r="O15" s="3062"/>
      <c r="P15" s="3062"/>
      <c r="Q15" s="3062"/>
      <c r="R15" s="3062"/>
      <c r="S15" s="3062"/>
      <c r="T15" s="3062"/>
      <c r="U15" s="3062"/>
      <c r="V15" s="3062"/>
      <c r="W15" s="1865"/>
      <c r="X15" s="1865"/>
      <c r="Y15" s="1865"/>
      <c r="Z15" s="1865"/>
      <c r="AA15" s="1865"/>
      <c r="AB15" s="1865"/>
      <c r="AC15" s="1865"/>
      <c r="AD15" s="1865"/>
      <c r="AE15" s="1865"/>
      <c r="AF15" s="1865"/>
      <c r="AG15" s="1865"/>
      <c r="AH15" s="1865"/>
      <c r="AI15" s="1865"/>
      <c r="AJ15" s="1866"/>
      <c r="AK15" s="930"/>
      <c r="AL15" s="584"/>
      <c r="AM15" s="584"/>
      <c r="AN15" s="584"/>
      <c r="AO15" s="584"/>
      <c r="AP15" s="584"/>
      <c r="AQ15" s="584"/>
      <c r="AR15" s="930"/>
      <c r="AS15" s="930"/>
      <c r="AT15" s="930"/>
      <c r="AU15" s="930"/>
      <c r="AV15" s="930"/>
      <c r="AW15" s="930"/>
      <c r="AX15" s="930"/>
      <c r="AY15" s="930"/>
      <c r="AZ15" s="930"/>
      <c r="BA15" s="930"/>
      <c r="BB15" s="930"/>
      <c r="BC15" s="930"/>
      <c r="BD15" s="930"/>
      <c r="BE15" s="930"/>
      <c r="BF15" s="930"/>
      <c r="BG15" s="930"/>
      <c r="BH15" s="875"/>
      <c r="BI15" s="875"/>
      <c r="BJ15" s="875"/>
      <c r="BK15" s="875"/>
      <c r="BL15" s="875"/>
      <c r="BM15" s="875"/>
      <c r="BN15" s="875"/>
      <c r="BO15" s="875"/>
      <c r="BP15" s="875"/>
      <c r="BQ15" s="875"/>
    </row>
    <row r="16" spans="1:69" s="671" customFormat="1" ht="13.5" customHeight="1" x14ac:dyDescent="0.4">
      <c r="A16" s="3037" t="s">
        <v>8004</v>
      </c>
      <c r="B16" s="3038"/>
      <c r="C16" s="3038"/>
      <c r="D16" s="3038"/>
      <c r="E16" s="3038"/>
      <c r="F16" s="3038"/>
      <c r="G16" s="3038"/>
      <c r="H16" s="3039"/>
      <c r="I16" s="3080" t="s">
        <v>9144</v>
      </c>
      <c r="J16" s="3048"/>
      <c r="K16" s="3048"/>
      <c r="L16" s="3048"/>
      <c r="M16" s="3048"/>
      <c r="N16" s="3049"/>
      <c r="O16" s="3062" t="s">
        <v>9145</v>
      </c>
      <c r="P16" s="3062"/>
      <c r="Q16" s="3062"/>
      <c r="R16" s="3062"/>
      <c r="S16" s="3062"/>
      <c r="T16" s="3062"/>
      <c r="U16" s="3062"/>
      <c r="V16" s="3062"/>
      <c r="W16" s="2049"/>
      <c r="X16" s="2050"/>
      <c r="Y16" s="2050"/>
      <c r="Z16" s="2050"/>
      <c r="AA16" s="2050"/>
      <c r="AB16" s="2050"/>
      <c r="AC16" s="2050"/>
      <c r="AD16" s="2050"/>
      <c r="AE16" s="2050"/>
      <c r="AF16" s="2050"/>
      <c r="AG16" s="2050"/>
      <c r="AH16" s="2050"/>
      <c r="AI16" s="3063" t="s">
        <v>8694</v>
      </c>
      <c r="AJ16" s="3065"/>
      <c r="AK16" s="930"/>
      <c r="AL16" s="584"/>
      <c r="AM16" s="584"/>
      <c r="AN16" s="584"/>
      <c r="AO16" s="584"/>
      <c r="AP16" s="584"/>
      <c r="AQ16" s="584"/>
      <c r="AR16" s="930"/>
      <c r="AS16" s="930"/>
      <c r="AT16" s="930"/>
      <c r="AU16" s="930"/>
      <c r="AV16" s="930"/>
      <c r="AW16" s="930"/>
      <c r="AX16" s="930"/>
      <c r="AY16" s="930"/>
      <c r="AZ16" s="930"/>
      <c r="BA16" s="930"/>
      <c r="BB16" s="930"/>
      <c r="BC16" s="930"/>
      <c r="BD16" s="930"/>
      <c r="BE16" s="930"/>
      <c r="BF16" s="930"/>
      <c r="BG16" s="930"/>
      <c r="BH16" s="875"/>
      <c r="BI16" s="875"/>
      <c r="BJ16" s="875"/>
      <c r="BK16" s="875"/>
      <c r="BL16" s="875"/>
      <c r="BM16" s="875"/>
      <c r="BN16" s="875"/>
      <c r="BO16" s="875"/>
      <c r="BP16" s="875"/>
      <c r="BQ16" s="875"/>
    </row>
    <row r="17" spans="1:69" s="671" customFormat="1" ht="13.5" customHeight="1" x14ac:dyDescent="0.4">
      <c r="A17" s="3040"/>
      <c r="B17" s="3041"/>
      <c r="C17" s="3041"/>
      <c r="D17" s="3041"/>
      <c r="E17" s="3041"/>
      <c r="F17" s="3041"/>
      <c r="G17" s="3041"/>
      <c r="H17" s="3042"/>
      <c r="I17" s="3081"/>
      <c r="J17" s="3082"/>
      <c r="K17" s="3082"/>
      <c r="L17" s="3082"/>
      <c r="M17" s="3082"/>
      <c r="N17" s="3083"/>
      <c r="O17" s="3062" t="s">
        <v>9146</v>
      </c>
      <c r="P17" s="3062"/>
      <c r="Q17" s="3062"/>
      <c r="R17" s="3062"/>
      <c r="S17" s="3062"/>
      <c r="T17" s="3062"/>
      <c r="U17" s="3062"/>
      <c r="V17" s="3062"/>
      <c r="W17" s="2049"/>
      <c r="X17" s="2050"/>
      <c r="Y17" s="2050"/>
      <c r="Z17" s="2050"/>
      <c r="AA17" s="2050"/>
      <c r="AB17" s="2050"/>
      <c r="AC17" s="2050"/>
      <c r="AD17" s="2050"/>
      <c r="AE17" s="2050"/>
      <c r="AF17" s="2050"/>
      <c r="AG17" s="2050"/>
      <c r="AH17" s="2050"/>
      <c r="AI17" s="3063" t="s">
        <v>8694</v>
      </c>
      <c r="AJ17" s="3065"/>
      <c r="AK17" s="930"/>
      <c r="AL17" s="584"/>
      <c r="AM17" s="584"/>
      <c r="AN17" s="584"/>
      <c r="AO17" s="584"/>
      <c r="AP17" s="584"/>
      <c r="AQ17" s="584"/>
      <c r="AR17" s="930"/>
      <c r="AS17" s="930"/>
      <c r="AT17" s="930"/>
      <c r="AU17" s="930"/>
      <c r="AV17" s="930"/>
      <c r="AW17" s="930"/>
      <c r="AX17" s="930"/>
      <c r="AY17" s="930"/>
      <c r="AZ17" s="930"/>
      <c r="BA17" s="930"/>
      <c r="BB17" s="930"/>
      <c r="BC17" s="930"/>
      <c r="BD17" s="930"/>
      <c r="BE17" s="930"/>
      <c r="BF17" s="930"/>
      <c r="BG17" s="930"/>
      <c r="BH17" s="875"/>
      <c r="BI17" s="875"/>
      <c r="BJ17" s="875"/>
      <c r="BK17" s="875"/>
      <c r="BL17" s="875"/>
      <c r="BM17" s="875"/>
      <c r="BN17" s="875"/>
      <c r="BO17" s="875"/>
      <c r="BP17" s="875"/>
      <c r="BQ17" s="875"/>
    </row>
    <row r="18" spans="1:69" s="671" customFormat="1" ht="13.5" customHeight="1" x14ac:dyDescent="0.4">
      <c r="A18" s="3077"/>
      <c r="B18" s="3078"/>
      <c r="C18" s="3078"/>
      <c r="D18" s="3078"/>
      <c r="E18" s="3078"/>
      <c r="F18" s="3078"/>
      <c r="G18" s="3078"/>
      <c r="H18" s="3079"/>
      <c r="I18" s="3072"/>
      <c r="J18" s="3073"/>
      <c r="K18" s="3073"/>
      <c r="L18" s="3073"/>
      <c r="M18" s="3073"/>
      <c r="N18" s="3084"/>
      <c r="O18" s="3062" t="s">
        <v>9147</v>
      </c>
      <c r="P18" s="3062"/>
      <c r="Q18" s="3062"/>
      <c r="R18" s="3062"/>
      <c r="S18" s="3062"/>
      <c r="T18" s="3062"/>
      <c r="U18" s="3062"/>
      <c r="V18" s="3062"/>
      <c r="W18" s="2049"/>
      <c r="X18" s="2050"/>
      <c r="Y18" s="2050"/>
      <c r="Z18" s="2050"/>
      <c r="AA18" s="2050"/>
      <c r="AB18" s="2050"/>
      <c r="AC18" s="2050"/>
      <c r="AD18" s="2050"/>
      <c r="AE18" s="2050"/>
      <c r="AF18" s="2050"/>
      <c r="AG18" s="2050"/>
      <c r="AH18" s="2050"/>
      <c r="AI18" s="3063" t="s">
        <v>8694</v>
      </c>
      <c r="AJ18" s="3065"/>
      <c r="AK18" s="930"/>
      <c r="AL18" s="584"/>
      <c r="AM18" s="584"/>
      <c r="AN18" s="584"/>
      <c r="AO18" s="584"/>
      <c r="AP18" s="584"/>
      <c r="AQ18" s="584"/>
      <c r="AR18" s="930"/>
      <c r="AS18" s="930"/>
      <c r="AT18" s="930"/>
      <c r="AU18" s="930"/>
      <c r="AV18" s="930"/>
      <c r="AW18" s="930"/>
      <c r="AX18" s="930"/>
      <c r="AY18" s="930"/>
      <c r="AZ18" s="930"/>
      <c r="BA18" s="930"/>
      <c r="BB18" s="930"/>
      <c r="BC18" s="930"/>
      <c r="BD18" s="930"/>
      <c r="BE18" s="930"/>
      <c r="BF18" s="930"/>
      <c r="BG18" s="930"/>
      <c r="BH18" s="875"/>
      <c r="BI18" s="875"/>
      <c r="BJ18" s="875"/>
      <c r="BK18" s="875"/>
      <c r="BL18" s="875"/>
      <c r="BM18" s="875"/>
      <c r="BN18" s="875"/>
      <c r="BO18" s="875"/>
      <c r="BP18" s="875"/>
      <c r="BQ18" s="875"/>
    </row>
    <row r="19" spans="1:69" s="671" customFormat="1" ht="13.5" customHeight="1" x14ac:dyDescent="0.4">
      <c r="A19" s="3066" t="s">
        <v>8848</v>
      </c>
      <c r="B19" s="3067"/>
      <c r="C19" s="3068"/>
      <c r="D19" s="3069"/>
      <c r="E19" s="3069"/>
      <c r="F19" s="3069"/>
      <c r="G19" s="3069"/>
      <c r="H19" s="3069"/>
      <c r="I19" s="3069"/>
      <c r="J19" s="3069"/>
      <c r="K19" s="3069"/>
      <c r="L19" s="3069"/>
      <c r="M19" s="3069"/>
      <c r="N19" s="3069"/>
      <c r="O19" s="3069"/>
      <c r="P19" s="3069"/>
      <c r="Q19" s="3069"/>
      <c r="R19" s="3069"/>
      <c r="S19" s="3069"/>
      <c r="T19" s="3069"/>
      <c r="U19" s="3069"/>
      <c r="V19" s="3070"/>
      <c r="W19" s="2142" t="s">
        <v>9187</v>
      </c>
      <c r="X19" s="2143"/>
      <c r="Y19" s="2143"/>
      <c r="Z19" s="2143"/>
      <c r="AA19" s="2143"/>
      <c r="AB19" s="2143"/>
      <c r="AC19" s="2143"/>
      <c r="AD19" s="2144"/>
      <c r="AE19" s="3047" t="s">
        <v>9188</v>
      </c>
      <c r="AF19" s="3048"/>
      <c r="AG19" s="3048"/>
      <c r="AH19" s="3048"/>
      <c r="AI19" s="3048"/>
      <c r="AJ19" s="3071"/>
      <c r="AK19" s="930"/>
      <c r="AL19" s="584"/>
      <c r="AM19" s="584"/>
      <c r="AN19" s="584"/>
      <c r="AO19" s="584"/>
      <c r="AP19" s="584"/>
      <c r="AQ19" s="584"/>
      <c r="AR19" s="930"/>
      <c r="AS19" s="930"/>
      <c r="AT19" s="930"/>
      <c r="AU19" s="930"/>
      <c r="AV19" s="930"/>
      <c r="AW19" s="930"/>
      <c r="AX19" s="930"/>
      <c r="AY19" s="930"/>
      <c r="AZ19" s="930"/>
      <c r="BA19" s="930"/>
      <c r="BB19" s="930"/>
      <c r="BC19" s="930"/>
      <c r="BD19" s="930"/>
      <c r="BE19" s="930"/>
      <c r="BF19" s="930"/>
      <c r="BG19" s="930"/>
      <c r="BH19" s="875"/>
      <c r="BI19" s="875"/>
      <c r="BJ19" s="875"/>
      <c r="BK19" s="875"/>
      <c r="BL19" s="875"/>
      <c r="BM19" s="875"/>
      <c r="BN19" s="875"/>
      <c r="BO19" s="875"/>
      <c r="BP19" s="875"/>
      <c r="BQ19" s="875"/>
    </row>
    <row r="20" spans="1:69" s="671" customFormat="1" ht="12.6" customHeight="1" x14ac:dyDescent="0.4">
      <c r="A20" s="3066"/>
      <c r="B20" s="3067"/>
      <c r="C20" s="3061" t="s">
        <v>9189</v>
      </c>
      <c r="D20" s="3061"/>
      <c r="E20" s="3061"/>
      <c r="F20" s="3061"/>
      <c r="G20" s="3061"/>
      <c r="H20" s="3061"/>
      <c r="I20" s="3062" t="s">
        <v>8891</v>
      </c>
      <c r="J20" s="3062"/>
      <c r="K20" s="3062"/>
      <c r="L20" s="3062"/>
      <c r="M20" s="3062"/>
      <c r="N20" s="3062"/>
      <c r="O20" s="2049"/>
      <c r="P20" s="2050"/>
      <c r="Q20" s="2050"/>
      <c r="R20" s="2050"/>
      <c r="S20" s="2050"/>
      <c r="T20" s="2050"/>
      <c r="U20" s="3063" t="s">
        <v>8694</v>
      </c>
      <c r="V20" s="3064"/>
      <c r="W20" s="2053"/>
      <c r="X20" s="2054"/>
      <c r="Y20" s="2054"/>
      <c r="Z20" s="2054"/>
      <c r="AA20" s="2054"/>
      <c r="AB20" s="3035" t="s">
        <v>9190</v>
      </c>
      <c r="AC20" s="3035"/>
      <c r="AD20" s="3036"/>
      <c r="AE20" s="3072"/>
      <c r="AF20" s="3073"/>
      <c r="AG20" s="3073"/>
      <c r="AH20" s="3073"/>
      <c r="AI20" s="3073"/>
      <c r="AJ20" s="3074"/>
      <c r="AK20" s="930"/>
      <c r="AL20" s="584"/>
      <c r="AM20" s="584"/>
      <c r="AN20" s="584"/>
      <c r="AO20" s="584"/>
      <c r="AP20" s="584"/>
      <c r="AQ20" s="584"/>
      <c r="AR20" s="930"/>
      <c r="AS20" s="930"/>
      <c r="AT20" s="930"/>
      <c r="AU20" s="930"/>
      <c r="AV20" s="930"/>
      <c r="AW20" s="930"/>
      <c r="AX20" s="930"/>
      <c r="AY20" s="930"/>
      <c r="AZ20" s="930"/>
      <c r="BA20" s="930"/>
      <c r="BB20" s="930"/>
      <c r="BC20" s="930"/>
      <c r="BD20" s="930"/>
      <c r="BE20" s="930"/>
      <c r="BF20" s="930"/>
      <c r="BG20" s="930"/>
      <c r="BH20" s="875"/>
      <c r="BI20" s="875"/>
      <c r="BJ20" s="875"/>
      <c r="BK20" s="875"/>
      <c r="BL20" s="875"/>
      <c r="BM20" s="875"/>
      <c r="BN20" s="875"/>
      <c r="BO20" s="875"/>
      <c r="BP20" s="875"/>
      <c r="BQ20" s="875"/>
    </row>
    <row r="21" spans="1:69" s="671" customFormat="1" ht="12.6" customHeight="1" x14ac:dyDescent="0.4">
      <c r="A21" s="3066"/>
      <c r="B21" s="3067"/>
      <c r="C21" s="3061"/>
      <c r="D21" s="3061"/>
      <c r="E21" s="3061"/>
      <c r="F21" s="3061"/>
      <c r="G21" s="3061"/>
      <c r="H21" s="3061"/>
      <c r="I21" s="3062" t="s">
        <v>8892</v>
      </c>
      <c r="J21" s="3062"/>
      <c r="K21" s="3062"/>
      <c r="L21" s="3062"/>
      <c r="M21" s="3062"/>
      <c r="N21" s="3062"/>
      <c r="O21" s="2049"/>
      <c r="P21" s="2050"/>
      <c r="Q21" s="2050"/>
      <c r="R21" s="2050"/>
      <c r="S21" s="2050"/>
      <c r="T21" s="2050"/>
      <c r="U21" s="3063" t="s">
        <v>9026</v>
      </c>
      <c r="V21" s="3064"/>
      <c r="W21" s="2053"/>
      <c r="X21" s="2054"/>
      <c r="Y21" s="2054"/>
      <c r="Z21" s="2054"/>
      <c r="AA21" s="2054"/>
      <c r="AB21" s="3035" t="s">
        <v>9026</v>
      </c>
      <c r="AC21" s="3035"/>
      <c r="AD21" s="3036"/>
      <c r="AE21" s="3052">
        <v>2</v>
      </c>
      <c r="AF21" s="3053"/>
      <c r="AG21" s="3053"/>
      <c r="AH21" s="3053"/>
      <c r="AI21" s="3053"/>
      <c r="AJ21" s="3054"/>
      <c r="AK21" s="930"/>
      <c r="AL21" s="584"/>
      <c r="AM21" s="584"/>
      <c r="AN21" s="584"/>
      <c r="AO21" s="584"/>
      <c r="AP21" s="584"/>
      <c r="AQ21" s="584"/>
      <c r="AR21" s="930"/>
      <c r="AS21" s="930"/>
      <c r="AT21" s="930"/>
      <c r="AU21" s="930"/>
      <c r="AV21" s="930"/>
      <c r="AW21" s="930"/>
      <c r="AX21" s="930"/>
      <c r="AY21" s="930"/>
      <c r="AZ21" s="930"/>
      <c r="BA21" s="930"/>
      <c r="BB21" s="930"/>
      <c r="BC21" s="930"/>
      <c r="BD21" s="930"/>
      <c r="BE21" s="930"/>
      <c r="BF21" s="930"/>
      <c r="BG21" s="930"/>
      <c r="BH21" s="875"/>
      <c r="BI21" s="875"/>
      <c r="BJ21" s="875"/>
      <c r="BK21" s="875"/>
      <c r="BL21" s="875"/>
      <c r="BM21" s="875"/>
      <c r="BN21" s="875"/>
      <c r="BO21" s="875"/>
      <c r="BP21" s="875"/>
      <c r="BQ21" s="875"/>
    </row>
    <row r="22" spans="1:69" s="671" customFormat="1" ht="13.5" customHeight="1" x14ac:dyDescent="0.4">
      <c r="A22" s="3066"/>
      <c r="B22" s="3067"/>
      <c r="C22" s="3061" t="s">
        <v>9191</v>
      </c>
      <c r="D22" s="3061"/>
      <c r="E22" s="3061"/>
      <c r="F22" s="3061"/>
      <c r="G22" s="3061"/>
      <c r="H22" s="3061"/>
      <c r="I22" s="3062" t="s">
        <v>9192</v>
      </c>
      <c r="J22" s="3062"/>
      <c r="K22" s="3062"/>
      <c r="L22" s="3062"/>
      <c r="M22" s="3062"/>
      <c r="N22" s="3062"/>
      <c r="O22" s="2049"/>
      <c r="P22" s="2050"/>
      <c r="Q22" s="2050"/>
      <c r="R22" s="2050"/>
      <c r="S22" s="2050"/>
      <c r="T22" s="2050"/>
      <c r="U22" s="3063" t="s">
        <v>9193</v>
      </c>
      <c r="V22" s="3064"/>
      <c r="W22" s="2053"/>
      <c r="X22" s="2054"/>
      <c r="Y22" s="2054"/>
      <c r="Z22" s="2054"/>
      <c r="AA22" s="2054"/>
      <c r="AB22" s="3035" t="s">
        <v>9193</v>
      </c>
      <c r="AC22" s="3035"/>
      <c r="AD22" s="3036"/>
      <c r="AE22" s="3055"/>
      <c r="AF22" s="3056"/>
      <c r="AG22" s="3056"/>
      <c r="AH22" s="3056"/>
      <c r="AI22" s="3056"/>
      <c r="AJ22" s="3057"/>
      <c r="AK22" s="930"/>
      <c r="AL22" s="584"/>
      <c r="AM22" s="584"/>
      <c r="AN22" s="584"/>
      <c r="AO22" s="584"/>
      <c r="AP22" s="584"/>
      <c r="AQ22" s="584"/>
      <c r="AR22" s="930"/>
      <c r="AS22" s="930"/>
      <c r="AT22" s="930"/>
      <c r="AU22" s="930"/>
      <c r="AV22" s="930"/>
      <c r="AW22" s="930"/>
      <c r="AX22" s="930"/>
      <c r="AY22" s="930"/>
      <c r="AZ22" s="930"/>
      <c r="BA22" s="930"/>
      <c r="BB22" s="930"/>
      <c r="BC22" s="930"/>
      <c r="BD22" s="930"/>
      <c r="BE22" s="930"/>
      <c r="BF22" s="930"/>
      <c r="BG22" s="930"/>
      <c r="BH22" s="875"/>
      <c r="BI22" s="875"/>
      <c r="BJ22" s="875"/>
      <c r="BK22" s="875"/>
      <c r="BL22" s="875"/>
      <c r="BM22" s="875"/>
      <c r="BN22" s="875"/>
      <c r="BO22" s="875"/>
      <c r="BP22" s="875"/>
      <c r="BQ22" s="875"/>
    </row>
    <row r="23" spans="1:69" s="671" customFormat="1" ht="13.5" customHeight="1" x14ac:dyDescent="0.4">
      <c r="A23" s="3066"/>
      <c r="B23" s="3067"/>
      <c r="C23" s="3061"/>
      <c r="D23" s="3061"/>
      <c r="E23" s="3061"/>
      <c r="F23" s="3061"/>
      <c r="G23" s="3061"/>
      <c r="H23" s="3061"/>
      <c r="I23" s="3062" t="s">
        <v>9194</v>
      </c>
      <c r="J23" s="3062"/>
      <c r="K23" s="3062"/>
      <c r="L23" s="3062"/>
      <c r="M23" s="3062"/>
      <c r="N23" s="3062"/>
      <c r="O23" s="2049"/>
      <c r="P23" s="2050"/>
      <c r="Q23" s="2050"/>
      <c r="R23" s="2050"/>
      <c r="S23" s="2050"/>
      <c r="T23" s="2050"/>
      <c r="U23" s="3063" t="s">
        <v>9193</v>
      </c>
      <c r="V23" s="3064"/>
      <c r="W23" s="2053"/>
      <c r="X23" s="2054"/>
      <c r="Y23" s="2054"/>
      <c r="Z23" s="2054"/>
      <c r="AA23" s="2054"/>
      <c r="AB23" s="3035" t="s">
        <v>9195</v>
      </c>
      <c r="AC23" s="3035"/>
      <c r="AD23" s="3036"/>
      <c r="AE23" s="3058"/>
      <c r="AF23" s="3059"/>
      <c r="AG23" s="3059"/>
      <c r="AH23" s="3059"/>
      <c r="AI23" s="3059"/>
      <c r="AJ23" s="3060"/>
      <c r="AK23" s="930"/>
      <c r="AL23" s="584"/>
      <c r="AM23" s="584"/>
      <c r="AN23" s="584"/>
      <c r="AO23" s="584"/>
      <c r="AP23" s="584"/>
      <c r="AQ23" s="584"/>
      <c r="AR23" s="930"/>
      <c r="AS23" s="930"/>
      <c r="AT23" s="930"/>
      <c r="AU23" s="930"/>
      <c r="AV23" s="930"/>
      <c r="AW23" s="930"/>
      <c r="AX23" s="930"/>
      <c r="AY23" s="930"/>
      <c r="AZ23" s="930"/>
      <c r="BA23" s="930"/>
      <c r="BB23" s="930"/>
      <c r="BC23" s="930"/>
      <c r="BD23" s="930"/>
      <c r="BE23" s="930"/>
      <c r="BF23" s="930"/>
      <c r="BG23" s="930"/>
      <c r="BH23" s="875"/>
      <c r="BI23" s="875"/>
      <c r="BJ23" s="875"/>
      <c r="BK23" s="875"/>
      <c r="BL23" s="875"/>
      <c r="BM23" s="875"/>
      <c r="BN23" s="875"/>
      <c r="BO23" s="875"/>
      <c r="BP23" s="875"/>
      <c r="BQ23" s="875"/>
    </row>
    <row r="24" spans="1:69" s="850" customFormat="1" ht="12" customHeight="1" x14ac:dyDescent="0.4">
      <c r="A24" s="3037" t="s">
        <v>9196</v>
      </c>
      <c r="B24" s="3038"/>
      <c r="C24" s="3038"/>
      <c r="D24" s="3038"/>
      <c r="E24" s="3038"/>
      <c r="F24" s="3038"/>
      <c r="G24" s="3038"/>
      <c r="H24" s="3039"/>
      <c r="I24" s="3043" t="s">
        <v>9197</v>
      </c>
      <c r="J24" s="3044"/>
      <c r="K24" s="3044"/>
      <c r="L24" s="3044"/>
      <c r="M24" s="3044"/>
      <c r="N24" s="3045"/>
      <c r="O24" s="2049"/>
      <c r="P24" s="2050"/>
      <c r="Q24" s="2050"/>
      <c r="R24" s="2050"/>
      <c r="S24" s="2050"/>
      <c r="T24" s="2050"/>
      <c r="U24" s="2050"/>
      <c r="V24" s="2050"/>
      <c r="W24" s="2050"/>
      <c r="X24" s="2050"/>
      <c r="Y24" s="2050"/>
      <c r="Z24" s="2050"/>
      <c r="AA24" s="2050"/>
      <c r="AB24" s="2050"/>
      <c r="AC24" s="2050"/>
      <c r="AD24" s="2050"/>
      <c r="AE24" s="2050"/>
      <c r="AF24" s="2050"/>
      <c r="AG24" s="2050"/>
      <c r="AH24" s="2050"/>
      <c r="AI24" s="2050"/>
      <c r="AJ24" s="3046"/>
      <c r="AK24" s="625"/>
      <c r="AL24" s="640"/>
      <c r="AM24" s="640"/>
      <c r="AN24" s="640"/>
      <c r="AO24" s="640"/>
      <c r="AP24" s="640"/>
      <c r="AQ24" s="640"/>
      <c r="AR24" s="625"/>
      <c r="AS24" s="625"/>
      <c r="AT24" s="625"/>
      <c r="AU24" s="625"/>
      <c r="AV24" s="625"/>
      <c r="AW24" s="625"/>
      <c r="AX24" s="625"/>
      <c r="AY24" s="625"/>
      <c r="AZ24" s="625"/>
      <c r="BA24" s="625"/>
      <c r="BB24" s="625"/>
      <c r="BC24" s="625"/>
      <c r="BD24" s="625"/>
      <c r="BE24" s="625"/>
      <c r="BF24" s="625"/>
      <c r="BG24" s="625"/>
      <c r="BH24" s="667"/>
      <c r="BI24" s="667"/>
      <c r="BJ24" s="667"/>
      <c r="BK24" s="667"/>
      <c r="BL24" s="667"/>
      <c r="BM24" s="667"/>
      <c r="BN24" s="667"/>
      <c r="BO24" s="667"/>
      <c r="BP24" s="667"/>
      <c r="BQ24" s="667"/>
    </row>
    <row r="25" spans="1:69" s="850" customFormat="1" ht="12.6" customHeight="1" x14ac:dyDescent="0.4">
      <c r="A25" s="3040"/>
      <c r="B25" s="3041"/>
      <c r="C25" s="3041"/>
      <c r="D25" s="3041"/>
      <c r="E25" s="3041"/>
      <c r="F25" s="3041"/>
      <c r="G25" s="3041"/>
      <c r="H25" s="3042"/>
      <c r="I25" s="3043" t="s">
        <v>9198</v>
      </c>
      <c r="J25" s="3044"/>
      <c r="K25" s="3044"/>
      <c r="L25" s="3044"/>
      <c r="M25" s="3044"/>
      <c r="N25" s="3045"/>
      <c r="O25" s="2049"/>
      <c r="P25" s="2050"/>
      <c r="Q25" s="2050"/>
      <c r="R25" s="2050"/>
      <c r="S25" s="2050"/>
      <c r="T25" s="2050"/>
      <c r="U25" s="2050"/>
      <c r="V25" s="2050"/>
      <c r="W25" s="2050"/>
      <c r="X25" s="2050"/>
      <c r="Y25" s="2050"/>
      <c r="Z25" s="2050"/>
      <c r="AA25" s="2050"/>
      <c r="AB25" s="2050"/>
      <c r="AC25" s="2050"/>
      <c r="AD25" s="2050"/>
      <c r="AE25" s="2050"/>
      <c r="AF25" s="2050"/>
      <c r="AG25" s="2050"/>
      <c r="AH25" s="2050"/>
      <c r="AI25" s="2050"/>
      <c r="AJ25" s="3046"/>
      <c r="AK25" s="625"/>
      <c r="AL25" s="640"/>
      <c r="AM25" s="640"/>
      <c r="AN25" s="640"/>
      <c r="AO25" s="640"/>
      <c r="AP25" s="640"/>
      <c r="AQ25" s="640"/>
      <c r="AR25" s="625"/>
      <c r="AS25" s="625"/>
      <c r="AT25" s="625"/>
      <c r="AU25" s="625"/>
      <c r="AV25" s="625"/>
      <c r="AW25" s="625"/>
      <c r="AX25" s="625"/>
      <c r="AY25" s="625"/>
      <c r="AZ25" s="625"/>
      <c r="BA25" s="625"/>
      <c r="BB25" s="625"/>
      <c r="BC25" s="625"/>
      <c r="BD25" s="625"/>
      <c r="BE25" s="625"/>
      <c r="BF25" s="625"/>
      <c r="BG25" s="625"/>
      <c r="BH25" s="667"/>
      <c r="BI25" s="667"/>
      <c r="BJ25" s="667"/>
      <c r="BK25" s="667"/>
      <c r="BL25" s="667"/>
      <c r="BM25" s="667"/>
      <c r="BN25" s="667"/>
      <c r="BO25" s="667"/>
      <c r="BP25" s="667"/>
      <c r="BQ25" s="667"/>
    </row>
    <row r="26" spans="1:69" s="850" customFormat="1" ht="18" customHeight="1" x14ac:dyDescent="0.4">
      <c r="A26" s="3040"/>
      <c r="B26" s="3041"/>
      <c r="C26" s="3041"/>
      <c r="D26" s="3041"/>
      <c r="E26" s="3041"/>
      <c r="F26" s="3041"/>
      <c r="G26" s="3041"/>
      <c r="H26" s="3042"/>
      <c r="I26" s="3047" t="s">
        <v>9199</v>
      </c>
      <c r="J26" s="3048"/>
      <c r="K26" s="3048"/>
      <c r="L26" s="3048"/>
      <c r="M26" s="3048"/>
      <c r="N26" s="3049"/>
      <c r="O26" s="3050">
        <v>2</v>
      </c>
      <c r="P26" s="3051"/>
      <c r="Q26" s="3051"/>
      <c r="R26" s="3051"/>
      <c r="S26" s="3051"/>
      <c r="T26" s="3051"/>
      <c r="U26" s="3051"/>
      <c r="V26" s="3051"/>
      <c r="W26" s="3047" t="s">
        <v>9200</v>
      </c>
      <c r="X26" s="3048"/>
      <c r="Y26" s="3048"/>
      <c r="Z26" s="3048"/>
      <c r="AA26" s="3048"/>
      <c r="AB26" s="3049"/>
      <c r="AC26" s="2364"/>
      <c r="AD26" s="2365"/>
      <c r="AE26" s="2365"/>
      <c r="AF26" s="2365"/>
      <c r="AG26" s="2365"/>
      <c r="AH26" s="2365"/>
      <c r="AI26" s="3027" t="s">
        <v>8694</v>
      </c>
      <c r="AJ26" s="3028"/>
      <c r="AK26" s="625"/>
      <c r="AL26" s="640"/>
      <c r="AM26" s="640"/>
      <c r="AN26" s="640"/>
      <c r="AO26" s="640"/>
      <c r="AP26" s="640"/>
      <c r="AQ26" s="640"/>
      <c r="AR26" s="625"/>
      <c r="AS26" s="625"/>
      <c r="AT26" s="625"/>
      <c r="AU26" s="625"/>
      <c r="AV26" s="625"/>
      <c r="AW26" s="625"/>
      <c r="AX26" s="625"/>
      <c r="AY26" s="625"/>
      <c r="AZ26" s="625"/>
      <c r="BA26" s="625"/>
      <c r="BB26" s="625"/>
      <c r="BC26" s="625"/>
      <c r="BD26" s="625"/>
      <c r="BE26" s="625"/>
      <c r="BF26" s="625"/>
      <c r="BG26" s="625"/>
      <c r="BH26" s="667"/>
      <c r="BI26" s="667"/>
      <c r="BJ26" s="667"/>
      <c r="BK26" s="667"/>
      <c r="BL26" s="667"/>
      <c r="BM26" s="667"/>
      <c r="BN26" s="667"/>
      <c r="BO26" s="667"/>
      <c r="BP26" s="667"/>
      <c r="BQ26" s="667"/>
    </row>
    <row r="27" spans="1:69" s="671" customFormat="1" ht="18" customHeight="1" x14ac:dyDescent="0.4">
      <c r="A27" s="2386" t="s">
        <v>9201</v>
      </c>
      <c r="B27" s="1848"/>
      <c r="C27" s="1848"/>
      <c r="D27" s="1848"/>
      <c r="E27" s="1848"/>
      <c r="F27" s="1848"/>
      <c r="G27" s="1848"/>
      <c r="H27" s="1849"/>
      <c r="I27" s="2099">
        <v>4</v>
      </c>
      <c r="J27" s="2100"/>
      <c r="K27" s="2100"/>
      <c r="L27" s="2100"/>
      <c r="M27" s="2100"/>
      <c r="N27" s="2100"/>
      <c r="O27" s="2100"/>
      <c r="P27" s="2100"/>
      <c r="Q27" s="2100"/>
      <c r="R27" s="2100"/>
      <c r="S27" s="2100"/>
      <c r="T27" s="2100"/>
      <c r="U27" s="2100"/>
      <c r="V27" s="2100"/>
      <c r="W27" s="2100"/>
      <c r="X27" s="2100"/>
      <c r="Y27" s="2100"/>
      <c r="Z27" s="2100"/>
      <c r="AA27" s="3029"/>
      <c r="AB27" s="3030"/>
      <c r="AC27" s="3031"/>
      <c r="AD27" s="3032">
        <v>2</v>
      </c>
      <c r="AE27" s="3033"/>
      <c r="AF27" s="3033"/>
      <c r="AG27" s="3033"/>
      <c r="AH27" s="3033"/>
      <c r="AI27" s="3033"/>
      <c r="AJ27" s="3034"/>
      <c r="AK27" s="930"/>
      <c r="AL27" s="655"/>
      <c r="AM27" s="655"/>
      <c r="AN27" s="655"/>
      <c r="AO27" s="655"/>
      <c r="AP27" s="655"/>
      <c r="AQ27" s="655"/>
      <c r="AR27" s="932"/>
      <c r="AS27" s="930"/>
      <c r="AT27" s="930"/>
      <c r="AU27" s="930"/>
      <c r="AV27" s="930"/>
      <c r="AW27" s="930"/>
      <c r="AX27" s="930"/>
      <c r="AY27" s="930"/>
      <c r="AZ27" s="930"/>
      <c r="BA27" s="930"/>
      <c r="BB27" s="930"/>
      <c r="BC27" s="930"/>
      <c r="BD27" s="930"/>
      <c r="BE27" s="930"/>
      <c r="BF27" s="930"/>
      <c r="BG27" s="930"/>
      <c r="BH27" s="875"/>
      <c r="BI27" s="875"/>
      <c r="BJ27" s="875"/>
      <c r="BK27" s="875"/>
      <c r="BL27" s="875"/>
      <c r="BM27" s="875"/>
      <c r="BN27" s="875"/>
      <c r="BO27" s="875"/>
      <c r="BP27" s="875"/>
      <c r="BQ27" s="875"/>
    </row>
    <row r="28" spans="1:69" s="671" customFormat="1" ht="18" customHeight="1" x14ac:dyDescent="0.4">
      <c r="A28" s="2280" t="s">
        <v>9202</v>
      </c>
      <c r="B28" s="2033"/>
      <c r="C28" s="2033"/>
      <c r="D28" s="2033"/>
      <c r="E28" s="2033"/>
      <c r="F28" s="2033"/>
      <c r="G28" s="2033"/>
      <c r="H28" s="1458"/>
      <c r="I28" s="3021"/>
      <c r="J28" s="3022"/>
      <c r="K28" s="3022"/>
      <c r="L28" s="3022"/>
      <c r="M28" s="3022"/>
      <c r="N28" s="3022"/>
      <c r="O28" s="3007" t="s">
        <v>8774</v>
      </c>
      <c r="P28" s="3023"/>
      <c r="Q28" s="1913" t="s">
        <v>9203</v>
      </c>
      <c r="R28" s="1913"/>
      <c r="S28" s="1913"/>
      <c r="T28" s="1913"/>
      <c r="U28" s="1913"/>
      <c r="V28" s="1913"/>
      <c r="W28" s="1913"/>
      <c r="X28" s="1913"/>
      <c r="Y28" s="933">
        <v>1</v>
      </c>
      <c r="Z28" s="644" t="str">
        <f>IF(ISNA(VLOOKUP(Y28, 出力変換_夜間看護体制加算＿付８,4,FALSE)),0, VLOOKUP(Y28, 出力変換_夜間看護体制加算＿付８,4,FALSE)) &amp; ""</f>
        <v>1</v>
      </c>
      <c r="AA28" s="825">
        <v>1</v>
      </c>
      <c r="AB28" s="644" t="str">
        <f>IF(ISNA(VLOOKUP(AA28, 取込変換_夜間看護体制加算＿付８,2,FALSE)),0, VLOOKUP(AA28, 取込変換_夜間看護体制加算＿付８,2,FALSE)) &amp; ""</f>
        <v>1</v>
      </c>
      <c r="AC28" s="934"/>
      <c r="AD28" s="3024"/>
      <c r="AE28" s="3025"/>
      <c r="AF28" s="3025"/>
      <c r="AG28" s="3025"/>
      <c r="AH28" s="3025"/>
      <c r="AI28" s="3025"/>
      <c r="AJ28" s="3026"/>
      <c r="AK28" s="930"/>
      <c r="AL28" s="584"/>
      <c r="AM28" s="655"/>
      <c r="AN28" s="655"/>
      <c r="AO28" s="655"/>
      <c r="AP28" s="655"/>
      <c r="AQ28" s="655"/>
      <c r="AR28" s="655"/>
      <c r="AS28" s="932"/>
      <c r="AT28" s="930"/>
      <c r="AU28" s="930"/>
      <c r="AV28" s="930"/>
      <c r="AW28" s="930"/>
      <c r="AX28" s="930"/>
      <c r="AY28" s="930"/>
      <c r="AZ28" s="930"/>
      <c r="BA28" s="930"/>
      <c r="BB28" s="930"/>
      <c r="BC28" s="930"/>
      <c r="BD28" s="930"/>
      <c r="BE28" s="930"/>
      <c r="BF28" s="930"/>
      <c r="BG28" s="930"/>
      <c r="BH28" s="875"/>
      <c r="BI28" s="875"/>
      <c r="BJ28" s="875"/>
      <c r="BK28" s="875"/>
      <c r="BL28" s="875"/>
      <c r="BM28" s="875"/>
      <c r="BN28" s="875"/>
      <c r="BO28" s="875"/>
      <c r="BP28" s="875"/>
      <c r="BQ28" s="875"/>
    </row>
    <row r="29" spans="1:69" s="671" customFormat="1" ht="18" customHeight="1" x14ac:dyDescent="0.4">
      <c r="A29" s="2280" t="s">
        <v>9204</v>
      </c>
      <c r="B29" s="2033"/>
      <c r="C29" s="2033"/>
      <c r="D29" s="2033"/>
      <c r="E29" s="2033"/>
      <c r="F29" s="2033"/>
      <c r="G29" s="2033"/>
      <c r="H29" s="1458"/>
      <c r="I29" s="2924">
        <v>2</v>
      </c>
      <c r="J29" s="2925"/>
      <c r="K29" s="2925"/>
      <c r="L29" s="2925"/>
      <c r="M29" s="2925"/>
      <c r="N29" s="2925"/>
      <c r="O29" s="2925"/>
      <c r="P29" s="2989"/>
      <c r="Q29" s="1913" t="s">
        <v>9205</v>
      </c>
      <c r="R29" s="1913"/>
      <c r="S29" s="1913"/>
      <c r="T29" s="1913"/>
      <c r="U29" s="1913"/>
      <c r="V29" s="1913"/>
      <c r="W29" s="1913"/>
      <c r="X29" s="1913"/>
      <c r="Y29" s="2385">
        <v>2</v>
      </c>
      <c r="Z29" s="2385"/>
      <c r="AA29" s="2385"/>
      <c r="AB29" s="2385"/>
      <c r="AC29" s="2385"/>
      <c r="AD29" s="3024"/>
      <c r="AE29" s="3025"/>
      <c r="AF29" s="3025"/>
      <c r="AG29" s="3025"/>
      <c r="AH29" s="3025"/>
      <c r="AI29" s="3025"/>
      <c r="AJ29" s="3026"/>
      <c r="AK29" s="930"/>
      <c r="AL29" s="584"/>
      <c r="AM29" s="655"/>
      <c r="AN29" s="655"/>
      <c r="AO29" s="655"/>
      <c r="AP29" s="655"/>
      <c r="AQ29" s="655"/>
      <c r="AR29" s="655"/>
      <c r="AS29" s="932"/>
      <c r="AT29" s="930"/>
      <c r="AU29" s="930"/>
      <c r="AV29" s="930"/>
      <c r="AW29" s="930"/>
      <c r="AX29" s="930"/>
      <c r="AY29" s="930"/>
      <c r="AZ29" s="930"/>
      <c r="BA29" s="930"/>
      <c r="BB29" s="930"/>
      <c r="BC29" s="930"/>
      <c r="BD29" s="930"/>
      <c r="BE29" s="930"/>
      <c r="BF29" s="930"/>
      <c r="BG29" s="930"/>
      <c r="BH29" s="875"/>
      <c r="BI29" s="875"/>
      <c r="BJ29" s="875"/>
      <c r="BK29" s="875"/>
      <c r="BL29" s="875"/>
      <c r="BM29" s="875"/>
      <c r="BN29" s="875"/>
      <c r="BO29" s="875"/>
      <c r="BP29" s="875"/>
      <c r="BQ29" s="875"/>
    </row>
    <row r="30" spans="1:69" s="671" customFormat="1" ht="27.75" customHeight="1" x14ac:dyDescent="0.4">
      <c r="A30" s="2280" t="s">
        <v>9206</v>
      </c>
      <c r="B30" s="2033"/>
      <c r="C30" s="2033"/>
      <c r="D30" s="2033"/>
      <c r="E30" s="2033"/>
      <c r="F30" s="2033"/>
      <c r="G30" s="2033"/>
      <c r="H30" s="1458"/>
      <c r="I30" s="2924">
        <v>2</v>
      </c>
      <c r="J30" s="2925"/>
      <c r="K30" s="2925"/>
      <c r="L30" s="2925"/>
      <c r="M30" s="2925"/>
      <c r="N30" s="2925"/>
      <c r="O30" s="2925"/>
      <c r="P30" s="2989"/>
      <c r="Q30" s="3019" t="s">
        <v>9207</v>
      </c>
      <c r="R30" s="2033"/>
      <c r="S30" s="2033"/>
      <c r="T30" s="2033"/>
      <c r="U30" s="2033"/>
      <c r="V30" s="2033"/>
      <c r="W30" s="2033"/>
      <c r="X30" s="2033"/>
      <c r="Y30" s="2925">
        <v>2</v>
      </c>
      <c r="Z30" s="2925"/>
      <c r="AA30" s="2925"/>
      <c r="AB30" s="2925"/>
      <c r="AC30" s="2925"/>
      <c r="AD30" s="2925"/>
      <c r="AE30" s="2925"/>
      <c r="AF30" s="2925"/>
      <c r="AG30" s="2925"/>
      <c r="AH30" s="2925"/>
      <c r="AI30" s="2925"/>
      <c r="AJ30" s="2926"/>
      <c r="AK30" s="930"/>
      <c r="AL30" s="584"/>
      <c r="AM30" s="655"/>
      <c r="AN30" s="655"/>
      <c r="AO30" s="655"/>
      <c r="AP30" s="655"/>
      <c r="AQ30" s="655"/>
      <c r="AR30" s="655"/>
      <c r="AS30" s="932"/>
      <c r="AT30" s="930"/>
      <c r="AU30" s="930"/>
      <c r="AV30" s="930"/>
      <c r="AW30" s="930"/>
      <c r="AX30" s="930"/>
      <c r="AY30" s="930"/>
      <c r="AZ30" s="930"/>
      <c r="BA30" s="930"/>
      <c r="BB30" s="930"/>
      <c r="BC30" s="930"/>
      <c r="BD30" s="930"/>
      <c r="BE30" s="930"/>
      <c r="BF30" s="930"/>
      <c r="BG30" s="930"/>
      <c r="BH30" s="875"/>
      <c r="BI30" s="875"/>
      <c r="BJ30" s="875"/>
      <c r="BK30" s="875"/>
      <c r="BL30" s="875"/>
      <c r="BM30" s="875"/>
      <c r="BN30" s="875"/>
      <c r="BO30" s="875"/>
      <c r="BP30" s="875"/>
      <c r="BQ30" s="875"/>
    </row>
    <row r="31" spans="1:69" s="671" customFormat="1" ht="22.5" customHeight="1" x14ac:dyDescent="0.4">
      <c r="A31" s="2280" t="s">
        <v>9208</v>
      </c>
      <c r="B31" s="2033"/>
      <c r="C31" s="2033"/>
      <c r="D31" s="2033"/>
      <c r="E31" s="2033"/>
      <c r="F31" s="2033"/>
      <c r="G31" s="2033"/>
      <c r="H31" s="1458"/>
      <c r="I31" s="2924">
        <v>2</v>
      </c>
      <c r="J31" s="2925"/>
      <c r="K31" s="2925"/>
      <c r="L31" s="2925"/>
      <c r="M31" s="2925"/>
      <c r="N31" s="2925"/>
      <c r="O31" s="2925"/>
      <c r="P31" s="2989"/>
      <c r="Q31" s="3019" t="s">
        <v>9209</v>
      </c>
      <c r="R31" s="3011"/>
      <c r="S31" s="3011"/>
      <c r="T31" s="3011"/>
      <c r="U31" s="3011"/>
      <c r="V31" s="3011"/>
      <c r="W31" s="3011"/>
      <c r="X31" s="3012"/>
      <c r="Y31" s="2924">
        <v>2</v>
      </c>
      <c r="Z31" s="2925"/>
      <c r="AA31" s="2925"/>
      <c r="AB31" s="2925"/>
      <c r="AC31" s="2925"/>
      <c r="AD31" s="2925"/>
      <c r="AE31" s="2925"/>
      <c r="AF31" s="2925"/>
      <c r="AG31" s="2925"/>
      <c r="AH31" s="2925"/>
      <c r="AI31" s="2925"/>
      <c r="AJ31" s="2926"/>
      <c r="AK31" s="930"/>
      <c r="AL31" s="584"/>
      <c r="AM31" s="655"/>
      <c r="AN31" s="655"/>
      <c r="AO31" s="655"/>
      <c r="AP31" s="655"/>
      <c r="AQ31" s="655"/>
      <c r="AR31" s="655"/>
      <c r="AS31" s="932"/>
      <c r="AT31" s="930"/>
      <c r="AU31" s="930"/>
      <c r="AV31" s="930"/>
      <c r="AW31" s="930"/>
      <c r="AX31" s="930"/>
      <c r="AY31" s="930"/>
      <c r="AZ31" s="930"/>
      <c r="BA31" s="930"/>
      <c r="BB31" s="930"/>
      <c r="BC31" s="930"/>
      <c r="BD31" s="930"/>
      <c r="BE31" s="930"/>
      <c r="BF31" s="930"/>
      <c r="BG31" s="930"/>
      <c r="BH31" s="875"/>
      <c r="BI31" s="875"/>
      <c r="BJ31" s="875"/>
      <c r="BK31" s="875"/>
      <c r="BL31" s="875"/>
      <c r="BM31" s="875"/>
      <c r="BN31" s="875"/>
      <c r="BO31" s="875"/>
      <c r="BP31" s="875"/>
      <c r="BQ31" s="875"/>
    </row>
    <row r="32" spans="1:69" s="671" customFormat="1" ht="24.75" customHeight="1" x14ac:dyDescent="0.4">
      <c r="A32" s="2280" t="s">
        <v>9210</v>
      </c>
      <c r="B32" s="2033"/>
      <c r="C32" s="2033"/>
      <c r="D32" s="2033"/>
      <c r="E32" s="2033"/>
      <c r="F32" s="2033"/>
      <c r="G32" s="2033"/>
      <c r="H32" s="1458"/>
      <c r="I32" s="933"/>
      <c r="J32" s="825"/>
      <c r="K32" s="825"/>
      <c r="L32" s="825"/>
      <c r="M32" s="825"/>
      <c r="N32" s="825"/>
      <c r="O32" s="825"/>
      <c r="P32" s="934"/>
      <c r="Q32" s="1457" t="s">
        <v>9211</v>
      </c>
      <c r="R32" s="2033"/>
      <c r="S32" s="2033"/>
      <c r="T32" s="2033"/>
      <c r="U32" s="2033"/>
      <c r="V32" s="2033"/>
      <c r="W32" s="2033"/>
      <c r="X32" s="1458"/>
      <c r="Y32" s="2924">
        <v>2</v>
      </c>
      <c r="Z32" s="2925"/>
      <c r="AA32" s="2925"/>
      <c r="AB32" s="2925"/>
      <c r="AC32" s="2925"/>
      <c r="AD32" s="2925"/>
      <c r="AE32" s="2925"/>
      <c r="AF32" s="2925"/>
      <c r="AG32" s="2925"/>
      <c r="AH32" s="2925"/>
      <c r="AI32" s="2925"/>
      <c r="AJ32" s="2926"/>
      <c r="AK32" s="930"/>
      <c r="AL32" s="584"/>
      <c r="AM32" s="655"/>
      <c r="AN32" s="655"/>
      <c r="AO32" s="655"/>
      <c r="AP32" s="655"/>
      <c r="AQ32" s="655"/>
      <c r="AR32" s="655"/>
      <c r="AS32" s="932"/>
      <c r="AT32" s="930"/>
      <c r="AU32" s="930"/>
      <c r="AV32" s="930"/>
      <c r="AW32" s="930"/>
      <c r="AX32" s="930"/>
      <c r="AY32" s="930"/>
      <c r="AZ32" s="930"/>
      <c r="BA32" s="930"/>
      <c r="BB32" s="930"/>
      <c r="BC32" s="930"/>
      <c r="BD32" s="930"/>
      <c r="BE32" s="930"/>
      <c r="BF32" s="930"/>
      <c r="BG32" s="930"/>
      <c r="BH32" s="875"/>
      <c r="BI32" s="875"/>
      <c r="BJ32" s="875"/>
      <c r="BK32" s="875"/>
      <c r="BL32" s="875"/>
      <c r="BM32" s="875"/>
      <c r="BN32" s="875"/>
      <c r="BO32" s="875"/>
      <c r="BP32" s="875"/>
      <c r="BQ32" s="875"/>
    </row>
    <row r="33" spans="1:69" s="671" customFormat="1" ht="27" customHeight="1" x14ac:dyDescent="0.4">
      <c r="A33" s="3020" t="s">
        <v>9212</v>
      </c>
      <c r="B33" s="2097"/>
      <c r="C33" s="2097"/>
      <c r="D33" s="2097"/>
      <c r="E33" s="2097"/>
      <c r="F33" s="2097"/>
      <c r="G33" s="2097"/>
      <c r="H33" s="2098"/>
      <c r="I33" s="2067">
        <v>2</v>
      </c>
      <c r="J33" s="2068"/>
      <c r="K33" s="2068"/>
      <c r="L33" s="2068"/>
      <c r="M33" s="2068"/>
      <c r="N33" s="2068"/>
      <c r="O33" s="2068"/>
      <c r="P33" s="2069"/>
      <c r="Q33" s="3019" t="s">
        <v>9213</v>
      </c>
      <c r="R33" s="2033"/>
      <c r="S33" s="2033"/>
      <c r="T33" s="2033"/>
      <c r="U33" s="2033"/>
      <c r="V33" s="2033"/>
      <c r="W33" s="2033"/>
      <c r="X33" s="1458"/>
      <c r="Y33" s="2924">
        <v>2</v>
      </c>
      <c r="Z33" s="2925"/>
      <c r="AA33" s="2925"/>
      <c r="AB33" s="2925"/>
      <c r="AC33" s="2925"/>
      <c r="AD33" s="2925"/>
      <c r="AE33" s="2925"/>
      <c r="AF33" s="2925"/>
      <c r="AG33" s="2925"/>
      <c r="AH33" s="2925"/>
      <c r="AI33" s="2925"/>
      <c r="AJ33" s="2926"/>
      <c r="AK33" s="930"/>
      <c r="AL33" s="584"/>
      <c r="AM33" s="655"/>
      <c r="AN33" s="655"/>
      <c r="AO33" s="655"/>
      <c r="AP33" s="655"/>
      <c r="AQ33" s="930"/>
      <c r="AR33" s="930"/>
      <c r="AS33" s="930"/>
      <c r="AT33" s="930"/>
      <c r="AU33" s="930"/>
      <c r="AV33" s="930"/>
      <c r="AW33" s="930"/>
      <c r="AX33" s="930"/>
      <c r="AY33" s="930"/>
      <c r="AZ33" s="930"/>
      <c r="BA33" s="930"/>
      <c r="BB33" s="930"/>
      <c r="BC33" s="930"/>
      <c r="BD33" s="930"/>
      <c r="BE33" s="930"/>
      <c r="BF33" s="930"/>
      <c r="BG33" s="930"/>
      <c r="BH33" s="875"/>
      <c r="BI33" s="875"/>
      <c r="BJ33" s="875"/>
      <c r="BK33" s="875"/>
      <c r="BL33" s="875"/>
      <c r="BM33" s="875"/>
      <c r="BN33" s="875"/>
      <c r="BO33" s="875"/>
      <c r="BP33" s="875"/>
      <c r="BQ33" s="875"/>
    </row>
    <row r="34" spans="1:69" ht="25.5" customHeight="1" x14ac:dyDescent="0.4">
      <c r="A34" s="3009" t="s">
        <v>9214</v>
      </c>
      <c r="B34" s="2033"/>
      <c r="C34" s="2033"/>
      <c r="D34" s="2033"/>
      <c r="E34" s="2033"/>
      <c r="F34" s="2033"/>
      <c r="G34" s="2033"/>
      <c r="H34" s="1458"/>
      <c r="I34" s="935">
        <v>1</v>
      </c>
      <c r="J34" s="936" t="str">
        <f>IF(ISNA(VLOOKUP(I34, 出力変換_心理担当職員配置加算,4,FALSE)),0, VLOOKUP(I34, 出力変換_心理担当職員配置加算,4,FALSE)) &amp; ""</f>
        <v>1</v>
      </c>
      <c r="K34" s="937">
        <v>1</v>
      </c>
      <c r="L34" s="937" t="str">
        <f>IF(ISNA(VLOOKUP(K34, 取込変換_心理担当職員配置加算,2,FALSE)),0, VLOOKUP(K34, 取込変換_心理担当職員配置加算,2,FALSE)) &amp; ""</f>
        <v>1</v>
      </c>
      <c r="M34" s="937"/>
      <c r="N34" s="937"/>
      <c r="O34" s="937"/>
      <c r="P34" s="938"/>
      <c r="Q34" s="3010" t="s">
        <v>9215</v>
      </c>
      <c r="R34" s="3011"/>
      <c r="S34" s="3011"/>
      <c r="T34" s="3011"/>
      <c r="U34" s="3011"/>
      <c r="V34" s="3011"/>
      <c r="W34" s="3011"/>
      <c r="X34" s="3012"/>
      <c r="Y34" s="2924">
        <v>2</v>
      </c>
      <c r="Z34" s="2925"/>
      <c r="AA34" s="2925"/>
      <c r="AB34" s="2925"/>
      <c r="AC34" s="2925"/>
      <c r="AD34" s="2925"/>
      <c r="AE34" s="2925"/>
      <c r="AF34" s="2925"/>
      <c r="AG34" s="2925"/>
      <c r="AH34" s="2925"/>
      <c r="AI34" s="2925"/>
      <c r="AJ34" s="2926"/>
      <c r="AL34" s="583"/>
      <c r="AM34" s="939"/>
      <c r="AN34" s="939"/>
      <c r="AO34" s="939"/>
      <c r="AP34" s="939"/>
      <c r="AQ34" s="939"/>
      <c r="AR34" s="939"/>
      <c r="AS34" s="940"/>
    </row>
    <row r="35" spans="1:69" ht="24.75" customHeight="1" x14ac:dyDescent="0.4">
      <c r="A35" s="3013" t="s">
        <v>9216</v>
      </c>
      <c r="B35" s="3014"/>
      <c r="C35" s="3014"/>
      <c r="D35" s="3014"/>
      <c r="E35" s="3014"/>
      <c r="F35" s="3014"/>
      <c r="G35" s="3014"/>
      <c r="H35" s="3015"/>
      <c r="I35" s="3016">
        <v>2</v>
      </c>
      <c r="J35" s="3017"/>
      <c r="K35" s="3017"/>
      <c r="L35" s="3017"/>
      <c r="M35" s="3017"/>
      <c r="N35" s="3017"/>
      <c r="O35" s="3017"/>
      <c r="P35" s="3018"/>
      <c r="Q35" s="3019" t="s">
        <v>9217</v>
      </c>
      <c r="R35" s="3011"/>
      <c r="S35" s="3011"/>
      <c r="T35" s="3011"/>
      <c r="U35" s="3011"/>
      <c r="V35" s="3011"/>
      <c r="W35" s="3011"/>
      <c r="X35" s="3012"/>
      <c r="Y35" s="2924">
        <v>1</v>
      </c>
      <c r="Z35" s="2925"/>
      <c r="AA35" s="2925"/>
      <c r="AB35" s="2925"/>
      <c r="AC35" s="2925"/>
      <c r="AD35" s="2925"/>
      <c r="AE35" s="2925"/>
      <c r="AF35" s="2925"/>
      <c r="AG35" s="2925"/>
      <c r="AH35" s="2925"/>
      <c r="AI35" s="2925"/>
      <c r="AJ35" s="2926"/>
      <c r="AL35" s="583"/>
      <c r="AM35" s="939"/>
      <c r="AN35" s="939"/>
      <c r="AO35" s="939"/>
      <c r="AP35" s="939"/>
      <c r="AQ35" s="939"/>
      <c r="AR35" s="939"/>
      <c r="AS35" s="940"/>
    </row>
    <row r="36" spans="1:69" ht="24.75" customHeight="1" x14ac:dyDescent="0.4">
      <c r="A36" s="3002" t="s">
        <v>9218</v>
      </c>
      <c r="B36" s="2781"/>
      <c r="C36" s="2781"/>
      <c r="D36" s="2781"/>
      <c r="E36" s="2781"/>
      <c r="F36" s="2781"/>
      <c r="G36" s="2781"/>
      <c r="H36" s="2782"/>
      <c r="I36" s="2924">
        <v>2</v>
      </c>
      <c r="J36" s="2925"/>
      <c r="K36" s="2925"/>
      <c r="L36" s="2925"/>
      <c r="M36" s="2925"/>
      <c r="N36" s="2925"/>
      <c r="O36" s="2925"/>
      <c r="P36" s="2989"/>
      <c r="Q36" s="2531" t="s">
        <v>9219</v>
      </c>
      <c r="R36" s="2781"/>
      <c r="S36" s="2781"/>
      <c r="T36" s="2781"/>
      <c r="U36" s="2781"/>
      <c r="V36" s="2781"/>
      <c r="W36" s="2781"/>
      <c r="X36" s="2782"/>
      <c r="Y36" s="2924">
        <v>2</v>
      </c>
      <c r="Z36" s="2925"/>
      <c r="AA36" s="2925"/>
      <c r="AB36" s="2925"/>
      <c r="AC36" s="2925"/>
      <c r="AD36" s="2925"/>
      <c r="AE36" s="2925"/>
      <c r="AF36" s="2925"/>
      <c r="AG36" s="2925"/>
      <c r="AH36" s="2925"/>
      <c r="AI36" s="2925"/>
      <c r="AJ36" s="2926"/>
      <c r="AL36" s="583"/>
      <c r="AM36" s="939"/>
      <c r="AN36" s="939"/>
      <c r="AO36" s="939"/>
      <c r="AP36" s="939"/>
      <c r="AQ36" s="939"/>
      <c r="AR36" s="939"/>
      <c r="AS36" s="940"/>
    </row>
    <row r="37" spans="1:69" ht="23.25" customHeight="1" x14ac:dyDescent="0.4">
      <c r="A37" s="2280" t="s">
        <v>9220</v>
      </c>
      <c r="B37" s="2033"/>
      <c r="C37" s="2033"/>
      <c r="D37" s="2033"/>
      <c r="E37" s="2033"/>
      <c r="F37" s="2033"/>
      <c r="G37" s="2033"/>
      <c r="H37" s="1458"/>
      <c r="I37" s="2924">
        <v>2</v>
      </c>
      <c r="J37" s="2925"/>
      <c r="K37" s="2925"/>
      <c r="L37" s="2925"/>
      <c r="M37" s="2925"/>
      <c r="N37" s="2925"/>
      <c r="O37" s="2925"/>
      <c r="P37" s="2989"/>
      <c r="Q37" s="3003" t="s">
        <v>9221</v>
      </c>
      <c r="R37" s="3004"/>
      <c r="S37" s="3004"/>
      <c r="T37" s="3004"/>
      <c r="U37" s="3004"/>
      <c r="V37" s="3004"/>
      <c r="W37" s="3004"/>
      <c r="X37" s="3005"/>
      <c r="Y37" s="3006">
        <v>1</v>
      </c>
      <c r="Z37" s="3007"/>
      <c r="AA37" s="3007"/>
      <c r="AB37" s="3007"/>
      <c r="AC37" s="3007"/>
      <c r="AD37" s="3007"/>
      <c r="AE37" s="3007"/>
      <c r="AF37" s="3007"/>
      <c r="AG37" s="3007"/>
      <c r="AH37" s="3007"/>
      <c r="AI37" s="3007"/>
      <c r="AJ37" s="3008"/>
      <c r="AL37" s="583"/>
      <c r="AM37" s="939"/>
      <c r="AN37" s="939"/>
      <c r="AP37" s="939"/>
      <c r="AQ37" s="939"/>
      <c r="AR37" s="939"/>
      <c r="AS37" s="940"/>
    </row>
    <row r="38" spans="1:69" ht="23.25" customHeight="1" x14ac:dyDescent="0.4">
      <c r="A38" s="2280" t="s">
        <v>8714</v>
      </c>
      <c r="B38" s="2033"/>
      <c r="C38" s="2033"/>
      <c r="D38" s="2033"/>
      <c r="E38" s="2033"/>
      <c r="F38" s="2033"/>
      <c r="G38" s="2033"/>
      <c r="H38" s="1458"/>
      <c r="I38" s="2924">
        <v>2</v>
      </c>
      <c r="J38" s="2925"/>
      <c r="K38" s="2925"/>
      <c r="L38" s="2925"/>
      <c r="M38" s="2925"/>
      <c r="N38" s="2925"/>
      <c r="O38" s="2925"/>
      <c r="P38" s="2989"/>
      <c r="Q38" s="1847" t="s">
        <v>9222</v>
      </c>
      <c r="R38" s="1848"/>
      <c r="S38" s="1848"/>
      <c r="T38" s="1848"/>
      <c r="U38" s="1848"/>
      <c r="V38" s="1848"/>
      <c r="W38" s="1848"/>
      <c r="X38" s="1849"/>
      <c r="Y38" s="2999">
        <v>1</v>
      </c>
      <c r="Z38" s="3000"/>
      <c r="AA38" s="3000"/>
      <c r="AB38" s="3000"/>
      <c r="AC38" s="3000"/>
      <c r="AD38" s="3000"/>
      <c r="AE38" s="3000"/>
      <c r="AF38" s="3000"/>
      <c r="AG38" s="3000"/>
      <c r="AH38" s="3000"/>
      <c r="AI38" s="3000"/>
      <c r="AJ38" s="3001"/>
      <c r="AL38" s="583"/>
      <c r="AM38" s="939"/>
      <c r="AN38" s="939"/>
      <c r="AO38" s="939"/>
      <c r="AP38" s="939"/>
      <c r="AQ38" s="939"/>
      <c r="AR38" s="939"/>
      <c r="AS38" s="940"/>
    </row>
    <row r="39" spans="1:69" ht="21" customHeight="1" x14ac:dyDescent="0.4">
      <c r="A39" s="2280" t="s">
        <v>9223</v>
      </c>
      <c r="B39" s="2033"/>
      <c r="C39" s="2033"/>
      <c r="D39" s="2033"/>
      <c r="E39" s="2033"/>
      <c r="F39" s="2033"/>
      <c r="G39" s="2033"/>
      <c r="H39" s="1458"/>
      <c r="I39" s="2924">
        <v>2</v>
      </c>
      <c r="J39" s="2925"/>
      <c r="K39" s="2925"/>
      <c r="L39" s="2925"/>
      <c r="M39" s="2925"/>
      <c r="N39" s="2925"/>
      <c r="O39" s="2925"/>
      <c r="P39" s="2989"/>
      <c r="Q39" s="2531" t="s">
        <v>9224</v>
      </c>
      <c r="R39" s="2781"/>
      <c r="S39" s="2781"/>
      <c r="T39" s="2781"/>
      <c r="U39" s="2781"/>
      <c r="V39" s="2781"/>
      <c r="W39" s="2781"/>
      <c r="X39" s="2782"/>
      <c r="Y39" s="2924">
        <v>2</v>
      </c>
      <c r="Z39" s="2925"/>
      <c r="AA39" s="2925"/>
      <c r="AB39" s="2925"/>
      <c r="AC39" s="2925"/>
      <c r="AD39" s="2925"/>
      <c r="AE39" s="2925"/>
      <c r="AF39" s="2925"/>
      <c r="AG39" s="2925"/>
      <c r="AH39" s="2925"/>
      <c r="AI39" s="2925"/>
      <c r="AJ39" s="2926"/>
      <c r="AK39" s="941"/>
      <c r="AL39" s="583"/>
      <c r="AM39" s="939"/>
      <c r="AN39" s="939"/>
      <c r="AO39" s="939"/>
      <c r="AP39" s="939"/>
      <c r="AQ39" s="939"/>
      <c r="AR39" s="939"/>
      <c r="AS39" s="940"/>
    </row>
    <row r="40" spans="1:69" ht="21" customHeight="1" x14ac:dyDescent="0.4">
      <c r="A40" s="2280" t="s">
        <v>9225</v>
      </c>
      <c r="B40" s="2033"/>
      <c r="C40" s="2033"/>
      <c r="D40" s="2033"/>
      <c r="E40" s="2033"/>
      <c r="F40" s="2033"/>
      <c r="G40" s="2033"/>
      <c r="H40" s="1458"/>
      <c r="I40" s="933">
        <v>1</v>
      </c>
      <c r="J40" s="825" t="str">
        <f>IF(ISNA(VLOOKUP(I40, 出力変換_児童指導員等加配加算,4,FALSE)),0, VLOOKUP(I40, 出力変換_児童指導員等加配加算,4,FALSE)) &amp; ""</f>
        <v>1</v>
      </c>
      <c r="K40" s="825">
        <v>1</v>
      </c>
      <c r="L40" s="825" t="str">
        <f>IF(ISNA(VLOOKUP(K40, 取込変換_児童指導員等加配加算,2,FALSE)),0, VLOOKUP(K40, 取込変換_児童指導員等加配加算,2,FALSE)) &amp; ""</f>
        <v>1</v>
      </c>
      <c r="M40" s="825"/>
      <c r="N40" s="937"/>
      <c r="O40" s="937"/>
      <c r="P40" s="938"/>
      <c r="Q40" s="2992"/>
      <c r="R40" s="2993"/>
      <c r="S40" s="2993"/>
      <c r="T40" s="2993"/>
      <c r="U40" s="2993"/>
      <c r="V40" s="2993"/>
      <c r="W40" s="2993"/>
      <c r="X40" s="2993"/>
      <c r="Y40" s="2993"/>
      <c r="Z40" s="2993"/>
      <c r="AA40" s="2993"/>
      <c r="AB40" s="2993"/>
      <c r="AC40" s="2993"/>
      <c r="AD40" s="2993"/>
      <c r="AE40" s="2993"/>
      <c r="AF40" s="2993"/>
      <c r="AG40" s="2993"/>
      <c r="AH40" s="2993"/>
      <c r="AI40" s="2993"/>
      <c r="AJ40" s="2994"/>
      <c r="AL40" s="583"/>
      <c r="AM40" s="939"/>
      <c r="AN40" s="939"/>
      <c r="AO40" s="939"/>
      <c r="AP40" s="939"/>
      <c r="AQ40" s="939"/>
      <c r="AR40" s="939"/>
      <c r="AS40" s="940"/>
    </row>
    <row r="41" spans="1:69" ht="18" customHeight="1" x14ac:dyDescent="0.4">
      <c r="A41" s="2995" t="s">
        <v>9226</v>
      </c>
      <c r="B41" s="2309"/>
      <c r="C41" s="2309"/>
      <c r="D41" s="2309"/>
      <c r="E41" s="2309"/>
      <c r="F41" s="2309"/>
      <c r="G41" s="2309"/>
      <c r="H41" s="2310"/>
      <c r="I41" s="2924">
        <v>2</v>
      </c>
      <c r="J41" s="2925"/>
      <c r="K41" s="2925"/>
      <c r="L41" s="2925"/>
      <c r="M41" s="2925"/>
      <c r="N41" s="2925"/>
      <c r="O41" s="2925"/>
      <c r="P41" s="2989"/>
      <c r="Q41" s="2996" t="s">
        <v>9227</v>
      </c>
      <c r="R41" s="2997"/>
      <c r="S41" s="2997"/>
      <c r="T41" s="2997"/>
      <c r="U41" s="2997"/>
      <c r="V41" s="2997"/>
      <c r="W41" s="2997"/>
      <c r="X41" s="2998"/>
      <c r="Y41" s="2924">
        <v>2</v>
      </c>
      <c r="Z41" s="2925"/>
      <c r="AA41" s="2925"/>
      <c r="AB41" s="2925"/>
      <c r="AC41" s="2925"/>
      <c r="AD41" s="2925"/>
      <c r="AE41" s="2925"/>
      <c r="AF41" s="2925"/>
      <c r="AG41" s="2925"/>
      <c r="AH41" s="2925"/>
      <c r="AI41" s="2925"/>
      <c r="AJ41" s="2926"/>
      <c r="AL41" s="583"/>
      <c r="AM41" s="939"/>
      <c r="AN41" s="939"/>
      <c r="AO41" s="939"/>
      <c r="AP41" s="939"/>
      <c r="AQ41" s="939"/>
      <c r="AR41" s="939"/>
      <c r="AS41" s="940"/>
    </row>
    <row r="42" spans="1:69" ht="17.25" customHeight="1" x14ac:dyDescent="0.4">
      <c r="A42" s="2934" t="s">
        <v>9150</v>
      </c>
      <c r="B42" s="2571"/>
      <c r="C42" s="2571"/>
      <c r="D42" s="2571"/>
      <c r="E42" s="2571"/>
      <c r="F42" s="2571"/>
      <c r="G42" s="2571"/>
      <c r="H42" s="2572"/>
      <c r="I42" s="2977"/>
      <c r="J42" s="2978"/>
      <c r="K42" s="2978"/>
      <c r="L42" s="2978"/>
      <c r="M42" s="2978"/>
      <c r="N42" s="2978"/>
      <c r="O42" s="2978"/>
      <c r="P42" s="2978"/>
      <c r="Q42" s="2978"/>
      <c r="R42" s="2978"/>
      <c r="S42" s="2978"/>
      <c r="T42" s="2978"/>
      <c r="U42" s="2978"/>
      <c r="V42" s="2978"/>
      <c r="W42" s="2978"/>
      <c r="X42" s="2978"/>
      <c r="Y42" s="2978"/>
      <c r="Z42" s="2978"/>
      <c r="AA42" s="2978"/>
      <c r="AB42" s="2978"/>
      <c r="AC42" s="2978"/>
      <c r="AD42" s="2979"/>
      <c r="AE42" s="2980" t="s">
        <v>8696</v>
      </c>
      <c r="AF42" s="2980"/>
      <c r="AG42" s="2980"/>
      <c r="AH42" s="2980"/>
      <c r="AI42" s="2981">
        <v>0</v>
      </c>
      <c r="AJ42" s="2982"/>
      <c r="AL42" s="583" t="b">
        <v>0</v>
      </c>
      <c r="AM42" s="583" t="b">
        <v>0</v>
      </c>
      <c r="AN42" s="583" t="b">
        <v>0</v>
      </c>
      <c r="AO42" s="583"/>
      <c r="AP42" s="583"/>
      <c r="AQ42" s="583"/>
    </row>
    <row r="43" spans="1:69" ht="13.5" customHeight="1" x14ac:dyDescent="0.4">
      <c r="A43" s="1943" t="s">
        <v>8686</v>
      </c>
      <c r="B43" s="1944"/>
      <c r="C43" s="2567" t="s">
        <v>8621</v>
      </c>
      <c r="D43" s="2568"/>
      <c r="E43" s="2568"/>
      <c r="F43" s="2568"/>
      <c r="G43" s="2568"/>
      <c r="H43" s="2569"/>
      <c r="I43" s="2907" t="s">
        <v>8684</v>
      </c>
      <c r="J43" s="2985"/>
      <c r="K43" s="2908"/>
      <c r="L43" s="2908"/>
      <c r="M43" s="2908"/>
      <c r="N43" s="2909"/>
      <c r="O43" s="2901" t="s">
        <v>8687</v>
      </c>
      <c r="P43" s="2819"/>
      <c r="Q43" s="2819"/>
      <c r="R43" s="2819"/>
      <c r="S43" s="2819"/>
      <c r="T43" s="2820"/>
      <c r="U43" s="2901" t="s">
        <v>9114</v>
      </c>
      <c r="V43" s="2819"/>
      <c r="W43" s="2819"/>
      <c r="X43" s="2819"/>
      <c r="Y43" s="2819"/>
      <c r="Z43" s="2819"/>
      <c r="AA43" s="2990"/>
      <c r="AB43" s="2991"/>
      <c r="AC43" s="2991"/>
      <c r="AD43" s="2991"/>
      <c r="AE43" s="2991"/>
      <c r="AF43" s="2573"/>
      <c r="AG43" s="2574"/>
      <c r="AH43" s="2574"/>
      <c r="AI43" s="2574"/>
      <c r="AJ43" s="2575"/>
      <c r="AL43" s="583"/>
      <c r="AM43" s="583"/>
      <c r="AN43" s="583"/>
      <c r="AO43" s="583"/>
      <c r="AP43" s="583"/>
      <c r="AQ43" s="583"/>
    </row>
    <row r="44" spans="1:69" ht="13.5" customHeight="1" x14ac:dyDescent="0.4">
      <c r="A44" s="1945"/>
      <c r="B44" s="1946"/>
      <c r="C44" s="1927"/>
      <c r="D44" s="1928"/>
      <c r="E44" s="1928"/>
      <c r="F44" s="1928"/>
      <c r="G44" s="1928"/>
      <c r="H44" s="1929"/>
      <c r="I44" s="1864" t="s">
        <v>8624</v>
      </c>
      <c r="J44" s="1864"/>
      <c r="K44" s="1864"/>
      <c r="L44" s="1864" t="s">
        <v>8625</v>
      </c>
      <c r="M44" s="1864"/>
      <c r="N44" s="1864"/>
      <c r="O44" s="1864" t="s">
        <v>8624</v>
      </c>
      <c r="P44" s="1864"/>
      <c r="Q44" s="1864"/>
      <c r="R44" s="1864" t="s">
        <v>9153</v>
      </c>
      <c r="S44" s="1864"/>
      <c r="T44" s="1864"/>
      <c r="U44" s="1864" t="s">
        <v>8624</v>
      </c>
      <c r="V44" s="1864"/>
      <c r="W44" s="1864"/>
      <c r="X44" s="1864" t="s">
        <v>8625</v>
      </c>
      <c r="Y44" s="1864"/>
      <c r="Z44" s="1864"/>
      <c r="AA44" s="1864" t="s">
        <v>8624</v>
      </c>
      <c r="AB44" s="1864"/>
      <c r="AC44" s="1864" t="s">
        <v>8625</v>
      </c>
      <c r="AD44" s="1864"/>
      <c r="AE44" s="1864"/>
      <c r="AF44" s="1864" t="s">
        <v>8624</v>
      </c>
      <c r="AG44" s="1864"/>
      <c r="AH44" s="1864" t="s">
        <v>8625</v>
      </c>
      <c r="AI44" s="2026"/>
      <c r="AJ44" s="2566"/>
      <c r="AL44" s="583"/>
      <c r="AM44" s="583"/>
      <c r="AN44" s="583"/>
      <c r="AO44" s="583"/>
      <c r="AP44" s="583"/>
      <c r="AQ44" s="583"/>
    </row>
    <row r="45" spans="1:69" ht="13.5" customHeight="1" x14ac:dyDescent="0.4">
      <c r="A45" s="1945"/>
      <c r="B45" s="1946"/>
      <c r="C45" s="1864" t="s">
        <v>8626</v>
      </c>
      <c r="D45" s="1864"/>
      <c r="E45" s="1864"/>
      <c r="F45" s="1864" t="s">
        <v>8627</v>
      </c>
      <c r="G45" s="1864"/>
      <c r="H45" s="1864"/>
      <c r="I45" s="2040"/>
      <c r="J45" s="2040"/>
      <c r="K45" s="2040"/>
      <c r="L45" s="2040"/>
      <c r="M45" s="2040"/>
      <c r="N45" s="2040"/>
      <c r="O45" s="2040"/>
      <c r="P45" s="2040"/>
      <c r="Q45" s="2040"/>
      <c r="R45" s="2040"/>
      <c r="S45" s="2040"/>
      <c r="T45" s="2040"/>
      <c r="U45" s="2040"/>
      <c r="V45" s="2040"/>
      <c r="W45" s="2040"/>
      <c r="X45" s="2040"/>
      <c r="Y45" s="2040"/>
      <c r="Z45" s="2040"/>
      <c r="AA45" s="2040"/>
      <c r="AB45" s="2040"/>
      <c r="AC45" s="2040"/>
      <c r="AD45" s="2040"/>
      <c r="AE45" s="2040"/>
      <c r="AF45" s="2040"/>
      <c r="AG45" s="2040"/>
      <c r="AH45" s="2040"/>
      <c r="AI45" s="1939"/>
      <c r="AJ45" s="2565"/>
      <c r="AL45" s="583"/>
      <c r="AM45" s="583"/>
      <c r="AN45" s="583"/>
      <c r="AO45" s="583"/>
      <c r="AP45" s="583"/>
      <c r="AQ45" s="583"/>
    </row>
    <row r="46" spans="1:69" ht="13.5" customHeight="1" x14ac:dyDescent="0.4">
      <c r="A46" s="1945"/>
      <c r="B46" s="1946"/>
      <c r="C46" s="1864"/>
      <c r="D46" s="1864"/>
      <c r="E46" s="1864"/>
      <c r="F46" s="1864" t="s">
        <v>8628</v>
      </c>
      <c r="G46" s="1864"/>
      <c r="H46" s="1864"/>
      <c r="I46" s="2040"/>
      <c r="J46" s="2040"/>
      <c r="K46" s="2040"/>
      <c r="L46" s="2040"/>
      <c r="M46" s="2040"/>
      <c r="N46" s="2040"/>
      <c r="O46" s="2040"/>
      <c r="P46" s="2040"/>
      <c r="Q46" s="2040"/>
      <c r="R46" s="2040"/>
      <c r="S46" s="2040"/>
      <c r="T46" s="2040"/>
      <c r="U46" s="2040"/>
      <c r="V46" s="2040"/>
      <c r="W46" s="2040"/>
      <c r="X46" s="2040"/>
      <c r="Y46" s="2040"/>
      <c r="Z46" s="2040"/>
      <c r="AA46" s="2040"/>
      <c r="AB46" s="2040"/>
      <c r="AC46" s="2040"/>
      <c r="AD46" s="2040"/>
      <c r="AE46" s="2040"/>
      <c r="AF46" s="2040"/>
      <c r="AG46" s="2040"/>
      <c r="AH46" s="2040"/>
      <c r="AI46" s="1939"/>
      <c r="AJ46" s="2565"/>
      <c r="AL46" s="583"/>
      <c r="AM46" s="583"/>
      <c r="AN46" s="583"/>
      <c r="AO46" s="583"/>
      <c r="AP46" s="583"/>
      <c r="AQ46" s="583"/>
    </row>
    <row r="47" spans="1:69" ht="13.5" customHeight="1" x14ac:dyDescent="0.4">
      <c r="A47" s="1945"/>
      <c r="B47" s="1946"/>
      <c r="C47" s="1864" t="s">
        <v>8629</v>
      </c>
      <c r="D47" s="1864"/>
      <c r="E47" s="1864"/>
      <c r="F47" s="1864"/>
      <c r="G47" s="1864"/>
      <c r="H47" s="1864"/>
      <c r="I47" s="2040"/>
      <c r="J47" s="2040"/>
      <c r="K47" s="2040"/>
      <c r="L47" s="2040"/>
      <c r="M47" s="2040"/>
      <c r="N47" s="2040"/>
      <c r="O47" s="2040"/>
      <c r="P47" s="2040"/>
      <c r="Q47" s="2040"/>
      <c r="R47" s="2040"/>
      <c r="S47" s="2040"/>
      <c r="T47" s="2040"/>
      <c r="U47" s="2040"/>
      <c r="V47" s="2040"/>
      <c r="W47" s="2040"/>
      <c r="X47" s="2040"/>
      <c r="Y47" s="2040"/>
      <c r="Z47" s="2040"/>
      <c r="AA47" s="2040"/>
      <c r="AB47" s="2040"/>
      <c r="AC47" s="2040"/>
      <c r="AD47" s="2040"/>
      <c r="AE47" s="2040"/>
      <c r="AF47" s="2040"/>
      <c r="AG47" s="2040"/>
      <c r="AH47" s="2040"/>
      <c r="AI47" s="1939"/>
      <c r="AJ47" s="2565"/>
      <c r="AL47" s="583"/>
      <c r="AM47" s="583"/>
      <c r="AN47" s="583"/>
      <c r="AO47" s="583"/>
      <c r="AP47" s="583"/>
      <c r="AQ47" s="583"/>
    </row>
    <row r="48" spans="1:69" ht="13.5" customHeight="1" x14ac:dyDescent="0.4">
      <c r="A48" s="1945"/>
      <c r="B48" s="1946"/>
      <c r="C48" s="1913" t="s">
        <v>8630</v>
      </c>
      <c r="D48" s="1913"/>
      <c r="E48" s="1913"/>
      <c r="F48" s="1913"/>
      <c r="G48" s="1913"/>
      <c r="H48" s="1913"/>
      <c r="I48" s="2066"/>
      <c r="J48" s="2066"/>
      <c r="K48" s="2066"/>
      <c r="L48" s="2066"/>
      <c r="M48" s="2066"/>
      <c r="N48" s="2066"/>
      <c r="O48" s="2066"/>
      <c r="P48" s="2066"/>
      <c r="Q48" s="2066"/>
      <c r="R48" s="2066"/>
      <c r="S48" s="2066"/>
      <c r="T48" s="2066"/>
      <c r="U48" s="2066"/>
      <c r="V48" s="2066"/>
      <c r="W48" s="2066"/>
      <c r="X48" s="2066"/>
      <c r="Y48" s="2066"/>
      <c r="Z48" s="2066"/>
      <c r="AA48" s="2066"/>
      <c r="AB48" s="2066"/>
      <c r="AC48" s="2066"/>
      <c r="AD48" s="2066"/>
      <c r="AE48" s="2066"/>
      <c r="AF48" s="2066"/>
      <c r="AG48" s="2066"/>
      <c r="AH48" s="2066"/>
      <c r="AI48" s="2053"/>
      <c r="AJ48" s="2560"/>
      <c r="AL48" s="583"/>
      <c r="AM48" s="583"/>
      <c r="AN48" s="583"/>
      <c r="AO48" s="583"/>
      <c r="AP48" s="583"/>
      <c r="AQ48" s="583"/>
    </row>
    <row r="49" spans="1:43" ht="13.5" customHeight="1" x14ac:dyDescent="0.4">
      <c r="A49" s="1945"/>
      <c r="B49" s="1946"/>
      <c r="C49" s="2026" t="s">
        <v>8691</v>
      </c>
      <c r="D49" s="2047"/>
      <c r="E49" s="2047"/>
      <c r="F49" s="2047"/>
      <c r="G49" s="2047"/>
      <c r="H49" s="2048"/>
      <c r="I49" s="2049"/>
      <c r="J49" s="2050"/>
      <c r="K49" s="2050"/>
      <c r="L49" s="2050"/>
      <c r="M49" s="2050"/>
      <c r="N49" s="2050"/>
      <c r="O49" s="2051" t="s">
        <v>8694</v>
      </c>
      <c r="P49" s="2051"/>
      <c r="Q49" s="2051"/>
      <c r="R49" s="2051"/>
      <c r="S49" s="2051"/>
      <c r="T49" s="2051"/>
      <c r="U49" s="2051"/>
      <c r="V49" s="2154"/>
      <c r="W49" s="1457" t="s">
        <v>8693</v>
      </c>
      <c r="X49" s="2033"/>
      <c r="Y49" s="2033"/>
      <c r="Z49" s="2033"/>
      <c r="AA49" s="2033"/>
      <c r="AB49" s="1458"/>
      <c r="AC49" s="2053"/>
      <c r="AD49" s="2054"/>
      <c r="AE49" s="2054"/>
      <c r="AF49" s="2054"/>
      <c r="AG49" s="2054"/>
      <c r="AH49" s="2054"/>
      <c r="AI49" s="2921" t="s">
        <v>8694</v>
      </c>
      <c r="AJ49" s="2922"/>
      <c r="AL49" s="583"/>
      <c r="AM49" s="583"/>
      <c r="AN49" s="583"/>
      <c r="AO49" s="583"/>
      <c r="AP49" s="583"/>
      <c r="AQ49" s="583"/>
    </row>
    <row r="50" spans="1:43" ht="18" customHeight="1" x14ac:dyDescent="0.4">
      <c r="A50" s="1945"/>
      <c r="B50" s="1946"/>
      <c r="C50" s="1892" t="s">
        <v>8641</v>
      </c>
      <c r="D50" s="1893"/>
      <c r="E50" s="1893"/>
      <c r="F50" s="1893"/>
      <c r="G50" s="1893"/>
      <c r="H50" s="1894"/>
      <c r="I50" s="1981" t="s">
        <v>8747</v>
      </c>
      <c r="J50" s="1981"/>
      <c r="K50" s="1981"/>
      <c r="L50" s="1981"/>
      <c r="M50" s="1909"/>
      <c r="N50" s="2860"/>
      <c r="O50" s="2861"/>
      <c r="P50" s="2861"/>
      <c r="Q50" s="2861"/>
      <c r="R50" s="2861"/>
      <c r="S50" s="2861"/>
      <c r="T50" s="2861"/>
      <c r="U50" s="2861"/>
      <c r="V50" s="2861"/>
      <c r="W50" s="2861"/>
      <c r="X50" s="2861"/>
      <c r="Y50" s="2861"/>
      <c r="Z50" s="2861"/>
      <c r="AA50" s="2861"/>
      <c r="AB50" s="2861"/>
      <c r="AC50" s="2861"/>
      <c r="AD50" s="2861"/>
      <c r="AE50" s="2861"/>
      <c r="AF50" s="2861"/>
      <c r="AG50" s="2861"/>
      <c r="AH50" s="2861"/>
      <c r="AI50" s="2861"/>
      <c r="AJ50" s="2862"/>
      <c r="AL50" s="584" t="b">
        <v>0</v>
      </c>
      <c r="AM50" s="584" t="b">
        <v>0</v>
      </c>
      <c r="AN50" s="584" t="b">
        <v>0</v>
      </c>
      <c r="AO50" s="584" t="b">
        <v>0</v>
      </c>
      <c r="AP50" s="584" t="b">
        <v>0</v>
      </c>
      <c r="AQ50" s="583"/>
    </row>
    <row r="51" spans="1:43" ht="18" customHeight="1" x14ac:dyDescent="0.4">
      <c r="A51" s="1945"/>
      <c r="B51" s="1946"/>
      <c r="C51" s="1903"/>
      <c r="D51" s="1904"/>
      <c r="E51" s="1904"/>
      <c r="F51" s="1904"/>
      <c r="G51" s="1904"/>
      <c r="H51" s="2973"/>
      <c r="I51" s="2974" t="s">
        <v>9228</v>
      </c>
      <c r="J51" s="2974"/>
      <c r="K51" s="2974"/>
      <c r="L51" s="2974"/>
      <c r="M51" s="2974"/>
      <c r="N51" s="2975"/>
      <c r="O51" s="2975"/>
      <c r="P51" s="2975"/>
      <c r="Q51" s="2975"/>
      <c r="R51" s="2975"/>
      <c r="S51" s="2975"/>
      <c r="T51" s="2975"/>
      <c r="U51" s="2975"/>
      <c r="V51" s="2975"/>
      <c r="W51" s="1861" t="s">
        <v>8749</v>
      </c>
      <c r="X51" s="1861"/>
      <c r="Y51" s="1861"/>
      <c r="Z51" s="1861"/>
      <c r="AA51" s="1861"/>
      <c r="AB51" s="2975"/>
      <c r="AC51" s="2975"/>
      <c r="AD51" s="2975"/>
      <c r="AE51" s="2975"/>
      <c r="AF51" s="2975"/>
      <c r="AG51" s="2975"/>
      <c r="AH51" s="2975"/>
      <c r="AI51" s="2975"/>
      <c r="AJ51" s="2976"/>
      <c r="AL51" s="584" t="b">
        <v>0</v>
      </c>
      <c r="AM51" s="584" t="b">
        <v>0</v>
      </c>
      <c r="AN51" s="584" t="b">
        <v>0</v>
      </c>
      <c r="AO51" s="583"/>
      <c r="AP51" s="583"/>
      <c r="AQ51" s="583"/>
    </row>
    <row r="52" spans="1:43" ht="18" customHeight="1" x14ac:dyDescent="0.4">
      <c r="A52" s="1945"/>
      <c r="B52" s="1946"/>
      <c r="C52" s="1457" t="s">
        <v>8697</v>
      </c>
      <c r="D52" s="2033"/>
      <c r="E52" s="2033"/>
      <c r="F52" s="2033"/>
      <c r="G52" s="2033"/>
      <c r="H52" s="1458"/>
      <c r="I52" s="2924">
        <v>2</v>
      </c>
      <c r="J52" s="2925"/>
      <c r="K52" s="2925"/>
      <c r="L52" s="2925"/>
      <c r="M52" s="2989"/>
      <c r="N52" s="1457" t="s">
        <v>9229</v>
      </c>
      <c r="O52" s="2033"/>
      <c r="P52" s="2033"/>
      <c r="Q52" s="1458"/>
      <c r="R52" s="2515">
        <v>2</v>
      </c>
      <c r="S52" s="2516"/>
      <c r="T52" s="2516"/>
      <c r="U52" s="2516"/>
      <c r="V52" s="2986"/>
      <c r="W52" s="2967" t="s">
        <v>9230</v>
      </c>
      <c r="X52" s="2968"/>
      <c r="Y52" s="2968"/>
      <c r="Z52" s="2968"/>
      <c r="AA52" s="2968"/>
      <c r="AB52" s="2969"/>
      <c r="AC52" s="2970"/>
      <c r="AD52" s="2971"/>
      <c r="AE52" s="2971"/>
      <c r="AF52" s="2971"/>
      <c r="AG52" s="2971"/>
      <c r="AH52" s="2971"/>
      <c r="AI52" s="2971"/>
      <c r="AJ52" s="2972"/>
      <c r="AK52" s="942"/>
      <c r="AL52" s="583"/>
      <c r="AM52" s="943">
        <v>1</v>
      </c>
      <c r="AN52" s="583"/>
      <c r="AO52" s="583"/>
      <c r="AP52" s="583"/>
      <c r="AQ52" s="583"/>
    </row>
    <row r="53" spans="1:43" ht="18" customHeight="1" x14ac:dyDescent="0.4">
      <c r="A53" s="1945"/>
      <c r="B53" s="1946"/>
      <c r="C53" s="1457" t="s">
        <v>9231</v>
      </c>
      <c r="D53" s="2033"/>
      <c r="E53" s="2033"/>
      <c r="F53" s="2033"/>
      <c r="G53" s="2033"/>
      <c r="H53" s="1458"/>
      <c r="I53" s="2067">
        <v>2</v>
      </c>
      <c r="J53" s="2068"/>
      <c r="K53" s="2068"/>
      <c r="L53" s="2068"/>
      <c r="M53" s="2069"/>
      <c r="N53" s="1457" t="s">
        <v>9232</v>
      </c>
      <c r="O53" s="2033"/>
      <c r="P53" s="2033"/>
      <c r="Q53" s="2033"/>
      <c r="R53" s="2033"/>
      <c r="S53" s="1458"/>
      <c r="T53" s="2515">
        <v>2</v>
      </c>
      <c r="U53" s="2516"/>
      <c r="V53" s="2516"/>
      <c r="W53" s="2516"/>
      <c r="X53" s="2516"/>
      <c r="Y53" s="2986"/>
      <c r="Z53" s="1457" t="s">
        <v>9233</v>
      </c>
      <c r="AA53" s="2033"/>
      <c r="AB53" s="2033"/>
      <c r="AC53" s="2033"/>
      <c r="AD53" s="2033"/>
      <c r="AE53" s="1458"/>
      <c r="AF53" s="2515">
        <v>2</v>
      </c>
      <c r="AG53" s="2516"/>
      <c r="AH53" s="2516"/>
      <c r="AI53" s="2516"/>
      <c r="AJ53" s="2517"/>
      <c r="AL53" s="583"/>
      <c r="AM53" s="583" t="b">
        <v>0</v>
      </c>
      <c r="AN53" s="583" t="b">
        <v>0</v>
      </c>
      <c r="AO53" s="583" t="b">
        <v>0</v>
      </c>
      <c r="AP53" s="583" t="b">
        <v>0</v>
      </c>
      <c r="AQ53" s="583"/>
    </row>
    <row r="54" spans="1:43" ht="13.5" customHeight="1" x14ac:dyDescent="0.4">
      <c r="A54" s="2119" t="s">
        <v>9150</v>
      </c>
      <c r="B54" s="2047"/>
      <c r="C54" s="2047"/>
      <c r="D54" s="2047"/>
      <c r="E54" s="2047"/>
      <c r="F54" s="2047"/>
      <c r="G54" s="2047"/>
      <c r="H54" s="2048"/>
      <c r="I54" s="2049"/>
      <c r="J54" s="2050"/>
      <c r="K54" s="2050"/>
      <c r="L54" s="2050"/>
      <c r="M54" s="2050"/>
      <c r="N54" s="2050"/>
      <c r="O54" s="2050"/>
      <c r="P54" s="2050"/>
      <c r="Q54" s="2050"/>
      <c r="R54" s="2050"/>
      <c r="S54" s="2050"/>
      <c r="T54" s="2050"/>
      <c r="U54" s="2050"/>
      <c r="V54" s="2050"/>
      <c r="W54" s="2050"/>
      <c r="X54" s="2050"/>
      <c r="Y54" s="2050"/>
      <c r="Z54" s="2050"/>
      <c r="AA54" s="2050"/>
      <c r="AB54" s="2050"/>
      <c r="AC54" s="2050"/>
      <c r="AD54" s="2987"/>
      <c r="AE54" s="2988" t="s">
        <v>8696</v>
      </c>
      <c r="AF54" s="2988"/>
      <c r="AG54" s="2988"/>
      <c r="AH54" s="2988"/>
      <c r="AI54" s="2061"/>
      <c r="AJ54" s="2062"/>
      <c r="AL54" s="583"/>
      <c r="AM54" s="583" t="b">
        <v>0</v>
      </c>
      <c r="AN54" s="583" t="b">
        <v>0</v>
      </c>
      <c r="AO54" s="583"/>
      <c r="AP54" s="583"/>
      <c r="AQ54" s="583"/>
    </row>
    <row r="55" spans="1:43" ht="13.5" customHeight="1" x14ac:dyDescent="0.4">
      <c r="A55" s="1943" t="s">
        <v>8718</v>
      </c>
      <c r="B55" s="1944"/>
      <c r="C55" s="1924" t="s">
        <v>8621</v>
      </c>
      <c r="D55" s="1925"/>
      <c r="E55" s="1925"/>
      <c r="F55" s="1925"/>
      <c r="G55" s="1925"/>
      <c r="H55" s="1926"/>
      <c r="I55" s="2907" t="s">
        <v>8684</v>
      </c>
      <c r="J55" s="2985"/>
      <c r="K55" s="2908"/>
      <c r="L55" s="2908"/>
      <c r="M55" s="2908"/>
      <c r="N55" s="2909"/>
      <c r="O55" s="2361" t="s">
        <v>8687</v>
      </c>
      <c r="P55" s="2362"/>
      <c r="Q55" s="2362"/>
      <c r="R55" s="2362"/>
      <c r="S55" s="2362"/>
      <c r="T55" s="2363"/>
      <c r="U55" s="2361" t="s">
        <v>9114</v>
      </c>
      <c r="V55" s="2362"/>
      <c r="W55" s="2362"/>
      <c r="X55" s="2362"/>
      <c r="Y55" s="2362"/>
      <c r="Z55" s="2362"/>
      <c r="AA55" s="2573"/>
      <c r="AB55" s="2574"/>
      <c r="AC55" s="2574"/>
      <c r="AD55" s="2574"/>
      <c r="AE55" s="2574"/>
      <c r="AF55" s="2573"/>
      <c r="AG55" s="2574"/>
      <c r="AH55" s="2574"/>
      <c r="AI55" s="2574"/>
      <c r="AJ55" s="2575"/>
      <c r="AL55" s="583"/>
      <c r="AM55" s="583"/>
      <c r="AN55" s="583"/>
      <c r="AO55" s="583"/>
      <c r="AP55" s="583"/>
      <c r="AQ55" s="583"/>
    </row>
    <row r="56" spans="1:43" ht="13.5" customHeight="1" x14ac:dyDescent="0.4">
      <c r="A56" s="1945"/>
      <c r="B56" s="1946"/>
      <c r="C56" s="1927"/>
      <c r="D56" s="1928"/>
      <c r="E56" s="1928"/>
      <c r="F56" s="1928"/>
      <c r="G56" s="1928"/>
      <c r="H56" s="1929"/>
      <c r="I56" s="1864" t="s">
        <v>8624</v>
      </c>
      <c r="J56" s="1864"/>
      <c r="K56" s="1864"/>
      <c r="L56" s="1864" t="s">
        <v>8625</v>
      </c>
      <c r="M56" s="1864"/>
      <c r="N56" s="1864"/>
      <c r="O56" s="1864" t="s">
        <v>8624</v>
      </c>
      <c r="P56" s="1864"/>
      <c r="Q56" s="1864"/>
      <c r="R56" s="1864" t="s">
        <v>9153</v>
      </c>
      <c r="S56" s="1864"/>
      <c r="T56" s="1864"/>
      <c r="U56" s="1864" t="s">
        <v>8624</v>
      </c>
      <c r="V56" s="1864"/>
      <c r="W56" s="1864"/>
      <c r="X56" s="1864" t="s">
        <v>8900</v>
      </c>
      <c r="Y56" s="1864"/>
      <c r="Z56" s="1864"/>
      <c r="AA56" s="1864" t="s">
        <v>8624</v>
      </c>
      <c r="AB56" s="1864"/>
      <c r="AC56" s="1864" t="s">
        <v>8900</v>
      </c>
      <c r="AD56" s="1864"/>
      <c r="AE56" s="1864"/>
      <c r="AF56" s="1864" t="s">
        <v>8624</v>
      </c>
      <c r="AG56" s="1864"/>
      <c r="AH56" s="1864" t="s">
        <v>9234</v>
      </c>
      <c r="AI56" s="2026"/>
      <c r="AJ56" s="2566"/>
      <c r="AL56" s="583"/>
      <c r="AM56" s="583"/>
      <c r="AN56" s="583"/>
      <c r="AO56" s="583"/>
      <c r="AP56" s="583"/>
      <c r="AQ56" s="583"/>
    </row>
    <row r="57" spans="1:43" ht="13.5" customHeight="1" x14ac:dyDescent="0.4">
      <c r="A57" s="1945"/>
      <c r="B57" s="1946"/>
      <c r="C57" s="1864" t="s">
        <v>8626</v>
      </c>
      <c r="D57" s="1864"/>
      <c r="E57" s="1864"/>
      <c r="F57" s="1864" t="s">
        <v>8627</v>
      </c>
      <c r="G57" s="1864"/>
      <c r="H57" s="1864"/>
      <c r="I57" s="2040"/>
      <c r="J57" s="2040"/>
      <c r="K57" s="2040"/>
      <c r="L57" s="2040"/>
      <c r="M57" s="2040"/>
      <c r="N57" s="2040"/>
      <c r="O57" s="2040"/>
      <c r="P57" s="2040"/>
      <c r="Q57" s="2040"/>
      <c r="R57" s="2040"/>
      <c r="S57" s="2040"/>
      <c r="T57" s="2040"/>
      <c r="U57" s="2040"/>
      <c r="V57" s="2040"/>
      <c r="W57" s="2040"/>
      <c r="X57" s="2040"/>
      <c r="Y57" s="2040"/>
      <c r="Z57" s="2040"/>
      <c r="AA57" s="2040"/>
      <c r="AB57" s="2040"/>
      <c r="AC57" s="2040"/>
      <c r="AD57" s="2040"/>
      <c r="AE57" s="2040"/>
      <c r="AF57" s="2040"/>
      <c r="AG57" s="2040"/>
      <c r="AH57" s="2040"/>
      <c r="AI57" s="1939"/>
      <c r="AJ57" s="2565"/>
      <c r="AL57" s="583"/>
      <c r="AM57" s="944"/>
      <c r="AN57" s="944"/>
      <c r="AO57" s="944"/>
      <c r="AP57" s="944"/>
      <c r="AQ57" s="944"/>
    </row>
    <row r="58" spans="1:43" ht="13.5" customHeight="1" x14ac:dyDescent="0.4">
      <c r="A58" s="1945"/>
      <c r="B58" s="1946"/>
      <c r="C58" s="1864"/>
      <c r="D58" s="1864"/>
      <c r="E58" s="1864"/>
      <c r="F58" s="1864" t="s">
        <v>8628</v>
      </c>
      <c r="G58" s="1864"/>
      <c r="H58" s="1864"/>
      <c r="I58" s="2040"/>
      <c r="J58" s="2040"/>
      <c r="K58" s="2040"/>
      <c r="L58" s="2040"/>
      <c r="M58" s="2040"/>
      <c r="N58" s="2040"/>
      <c r="O58" s="2040"/>
      <c r="P58" s="2040"/>
      <c r="Q58" s="2040"/>
      <c r="R58" s="2040"/>
      <c r="S58" s="2040"/>
      <c r="T58" s="2040"/>
      <c r="U58" s="2040"/>
      <c r="V58" s="2040"/>
      <c r="W58" s="2040"/>
      <c r="X58" s="2040"/>
      <c r="Y58" s="2040"/>
      <c r="Z58" s="2040"/>
      <c r="AA58" s="2040"/>
      <c r="AB58" s="2040"/>
      <c r="AC58" s="2040"/>
      <c r="AD58" s="2040"/>
      <c r="AE58" s="2040"/>
      <c r="AF58" s="2040"/>
      <c r="AG58" s="2040"/>
      <c r="AH58" s="2040"/>
      <c r="AI58" s="1939"/>
      <c r="AJ58" s="2565"/>
      <c r="AL58" s="583"/>
      <c r="AM58" s="583"/>
      <c r="AN58" s="583"/>
      <c r="AO58" s="583"/>
      <c r="AP58" s="583"/>
      <c r="AQ58" s="583"/>
    </row>
    <row r="59" spans="1:43" ht="13.5" customHeight="1" x14ac:dyDescent="0.4">
      <c r="A59" s="1945"/>
      <c r="B59" s="1946"/>
      <c r="C59" s="1864" t="s">
        <v>8629</v>
      </c>
      <c r="D59" s="1864"/>
      <c r="E59" s="1864"/>
      <c r="F59" s="1864"/>
      <c r="G59" s="1864"/>
      <c r="H59" s="1864"/>
      <c r="I59" s="2040"/>
      <c r="J59" s="2040"/>
      <c r="K59" s="2040"/>
      <c r="L59" s="2040"/>
      <c r="M59" s="2040"/>
      <c r="N59" s="2040"/>
      <c r="O59" s="2040"/>
      <c r="P59" s="2040"/>
      <c r="Q59" s="2040"/>
      <c r="R59" s="2040"/>
      <c r="S59" s="2040"/>
      <c r="T59" s="2040"/>
      <c r="U59" s="2040"/>
      <c r="V59" s="2040"/>
      <c r="W59" s="2040"/>
      <c r="X59" s="2040"/>
      <c r="Y59" s="2040"/>
      <c r="Z59" s="2040"/>
      <c r="AA59" s="2040"/>
      <c r="AB59" s="2040"/>
      <c r="AC59" s="2040"/>
      <c r="AD59" s="2040"/>
      <c r="AE59" s="2040"/>
      <c r="AF59" s="2040"/>
      <c r="AG59" s="2040"/>
      <c r="AH59" s="2040"/>
      <c r="AI59" s="1939"/>
      <c r="AJ59" s="2565"/>
      <c r="AL59" s="583"/>
      <c r="AM59" s="583"/>
      <c r="AN59" s="583"/>
      <c r="AO59" s="583"/>
      <c r="AP59" s="583"/>
      <c r="AQ59" s="583"/>
    </row>
    <row r="60" spans="1:43" ht="13.5" customHeight="1" x14ac:dyDescent="0.4">
      <c r="A60" s="1945"/>
      <c r="B60" s="1946"/>
      <c r="C60" s="1913" t="s">
        <v>8630</v>
      </c>
      <c r="D60" s="1913"/>
      <c r="E60" s="1913"/>
      <c r="F60" s="1913"/>
      <c r="G60" s="1913"/>
      <c r="H60" s="1913"/>
      <c r="I60" s="2066"/>
      <c r="J60" s="2066"/>
      <c r="K60" s="2066"/>
      <c r="L60" s="2066"/>
      <c r="M60" s="2066"/>
      <c r="N60" s="2066"/>
      <c r="O60" s="2066"/>
      <c r="P60" s="2066"/>
      <c r="Q60" s="2066"/>
      <c r="R60" s="2066"/>
      <c r="S60" s="2066"/>
      <c r="T60" s="2066"/>
      <c r="U60" s="2066"/>
      <c r="V60" s="2066"/>
      <c r="W60" s="2066"/>
      <c r="X60" s="2066"/>
      <c r="Y60" s="2066"/>
      <c r="Z60" s="2066"/>
      <c r="AA60" s="2066"/>
      <c r="AB60" s="2066"/>
      <c r="AC60" s="2066"/>
      <c r="AD60" s="2066"/>
      <c r="AE60" s="2066"/>
      <c r="AF60" s="2066"/>
      <c r="AG60" s="2066"/>
      <c r="AH60" s="2066"/>
      <c r="AI60" s="2053"/>
      <c r="AJ60" s="2560"/>
      <c r="AL60" s="583"/>
      <c r="AM60" s="583"/>
      <c r="AN60" s="583"/>
      <c r="AO60" s="583"/>
      <c r="AP60" s="583"/>
      <c r="AQ60" s="583"/>
    </row>
    <row r="61" spans="1:43" ht="13.5" customHeight="1" x14ac:dyDescent="0.4">
      <c r="A61" s="1945"/>
      <c r="B61" s="1946"/>
      <c r="C61" s="2026" t="s">
        <v>8691</v>
      </c>
      <c r="D61" s="2047"/>
      <c r="E61" s="2047"/>
      <c r="F61" s="2047"/>
      <c r="G61" s="2047"/>
      <c r="H61" s="2048"/>
      <c r="I61" s="2049"/>
      <c r="J61" s="2050"/>
      <c r="K61" s="2050"/>
      <c r="L61" s="2050"/>
      <c r="M61" s="2050"/>
      <c r="N61" s="2050"/>
      <c r="O61" s="2051" t="s">
        <v>8694</v>
      </c>
      <c r="P61" s="2051"/>
      <c r="Q61" s="2051"/>
      <c r="R61" s="2051"/>
      <c r="S61" s="2051"/>
      <c r="T61" s="2051"/>
      <c r="U61" s="2051"/>
      <c r="V61" s="2154"/>
      <c r="W61" s="1457" t="s">
        <v>8693</v>
      </c>
      <c r="X61" s="2033"/>
      <c r="Y61" s="2033"/>
      <c r="Z61" s="2033"/>
      <c r="AA61" s="2033"/>
      <c r="AB61" s="1458"/>
      <c r="AC61" s="2053"/>
      <c r="AD61" s="2054"/>
      <c r="AE61" s="2054"/>
      <c r="AF61" s="2054"/>
      <c r="AG61" s="2054"/>
      <c r="AH61" s="2054"/>
      <c r="AI61" s="2921" t="s">
        <v>8694</v>
      </c>
      <c r="AJ61" s="2922"/>
      <c r="AL61" s="583"/>
      <c r="AM61" s="583"/>
      <c r="AN61" s="583"/>
      <c r="AO61" s="583"/>
      <c r="AP61" s="583"/>
      <c r="AQ61" s="583"/>
    </row>
    <row r="62" spans="1:43" ht="18" customHeight="1" x14ac:dyDescent="0.4">
      <c r="A62" s="1945"/>
      <c r="B62" s="1946"/>
      <c r="C62" s="1892" t="s">
        <v>8641</v>
      </c>
      <c r="D62" s="1893"/>
      <c r="E62" s="1893"/>
      <c r="F62" s="1893"/>
      <c r="G62" s="1893"/>
      <c r="H62" s="1894"/>
      <c r="I62" s="1981" t="s">
        <v>8747</v>
      </c>
      <c r="J62" s="1981"/>
      <c r="K62" s="1981"/>
      <c r="L62" s="1981"/>
      <c r="M62" s="1909"/>
      <c r="N62" s="2860"/>
      <c r="O62" s="2861"/>
      <c r="P62" s="2861"/>
      <c r="Q62" s="2861"/>
      <c r="R62" s="2861"/>
      <c r="S62" s="2861"/>
      <c r="T62" s="2861"/>
      <c r="U62" s="2861"/>
      <c r="V62" s="2861"/>
      <c r="W62" s="2861"/>
      <c r="X62" s="2861"/>
      <c r="Y62" s="2861"/>
      <c r="Z62" s="2861"/>
      <c r="AA62" s="2861"/>
      <c r="AB62" s="2861"/>
      <c r="AC62" s="2861"/>
      <c r="AD62" s="2861"/>
      <c r="AE62" s="2861"/>
      <c r="AF62" s="2861"/>
      <c r="AG62" s="2861"/>
      <c r="AH62" s="2861"/>
      <c r="AI62" s="2861"/>
      <c r="AJ62" s="2862"/>
      <c r="AL62" s="584" t="b">
        <v>0</v>
      </c>
      <c r="AM62" s="584" t="b">
        <v>0</v>
      </c>
      <c r="AN62" s="584" t="b">
        <v>0</v>
      </c>
      <c r="AO62" s="584" t="b">
        <v>0</v>
      </c>
      <c r="AP62" s="584" t="b">
        <v>0</v>
      </c>
      <c r="AQ62" s="583"/>
    </row>
    <row r="63" spans="1:43" ht="18" customHeight="1" x14ac:dyDescent="0.4">
      <c r="A63" s="1945"/>
      <c r="B63" s="1946"/>
      <c r="C63" s="1903"/>
      <c r="D63" s="1904"/>
      <c r="E63" s="1904"/>
      <c r="F63" s="1904"/>
      <c r="G63" s="1904"/>
      <c r="H63" s="2973"/>
      <c r="I63" s="2974" t="s">
        <v>8748</v>
      </c>
      <c r="J63" s="2974"/>
      <c r="K63" s="2974"/>
      <c r="L63" s="2974"/>
      <c r="M63" s="2974"/>
      <c r="N63" s="2975"/>
      <c r="O63" s="2975"/>
      <c r="P63" s="2975"/>
      <c r="Q63" s="2975"/>
      <c r="R63" s="2975"/>
      <c r="S63" s="2975"/>
      <c r="T63" s="2975"/>
      <c r="U63" s="2975"/>
      <c r="V63" s="2975"/>
      <c r="W63" s="1861" t="s">
        <v>8749</v>
      </c>
      <c r="X63" s="1861"/>
      <c r="Y63" s="1861"/>
      <c r="Z63" s="1861"/>
      <c r="AA63" s="1861"/>
      <c r="AB63" s="2975"/>
      <c r="AC63" s="2975"/>
      <c r="AD63" s="2975"/>
      <c r="AE63" s="2975"/>
      <c r="AF63" s="2975"/>
      <c r="AG63" s="2975"/>
      <c r="AH63" s="2975"/>
      <c r="AI63" s="2975"/>
      <c r="AJ63" s="2976"/>
      <c r="AL63" s="584" t="b">
        <v>0</v>
      </c>
      <c r="AM63" s="584" t="b">
        <v>0</v>
      </c>
      <c r="AN63" s="584" t="b">
        <v>0</v>
      </c>
      <c r="AO63" s="583"/>
      <c r="AP63" s="583"/>
      <c r="AQ63" s="583"/>
    </row>
    <row r="64" spans="1:43" ht="18" customHeight="1" x14ac:dyDescent="0.4">
      <c r="A64" s="1945"/>
      <c r="B64" s="1946"/>
      <c r="C64" s="1457" t="s">
        <v>8697</v>
      </c>
      <c r="D64" s="2033"/>
      <c r="E64" s="2033"/>
      <c r="F64" s="2033"/>
      <c r="G64" s="2033"/>
      <c r="H64" s="1458"/>
      <c r="I64" s="2924">
        <v>2</v>
      </c>
      <c r="J64" s="2925"/>
      <c r="K64" s="2925"/>
      <c r="L64" s="2925"/>
      <c r="M64" s="2925"/>
      <c r="N64" s="1457" t="s">
        <v>8720</v>
      </c>
      <c r="O64" s="2033"/>
      <c r="P64" s="2033"/>
      <c r="Q64" s="1458"/>
      <c r="R64" s="2515">
        <v>2</v>
      </c>
      <c r="S64" s="2516"/>
      <c r="T64" s="2516"/>
      <c r="U64" s="2516"/>
      <c r="V64" s="2516"/>
      <c r="W64" s="2967" t="s">
        <v>9230</v>
      </c>
      <c r="X64" s="2968"/>
      <c r="Y64" s="2968"/>
      <c r="Z64" s="2968"/>
      <c r="AA64" s="2968"/>
      <c r="AB64" s="2969"/>
      <c r="AC64" s="2970"/>
      <c r="AD64" s="2971"/>
      <c r="AE64" s="2971"/>
      <c r="AF64" s="2971"/>
      <c r="AG64" s="2971"/>
      <c r="AH64" s="2971"/>
      <c r="AI64" s="2971"/>
      <c r="AJ64" s="2972"/>
      <c r="AK64" s="942"/>
      <c r="AL64" s="583"/>
      <c r="AM64" s="943">
        <v>1</v>
      </c>
      <c r="AN64" s="583"/>
      <c r="AO64" s="583"/>
      <c r="AP64" s="583"/>
      <c r="AQ64" s="583"/>
    </row>
    <row r="65" spans="1:69" ht="18" customHeight="1" x14ac:dyDescent="0.4">
      <c r="A65" s="1947"/>
      <c r="B65" s="1948"/>
      <c r="C65" s="1457" t="s">
        <v>9235</v>
      </c>
      <c r="D65" s="2033"/>
      <c r="E65" s="2033"/>
      <c r="F65" s="2033"/>
      <c r="G65" s="2033"/>
      <c r="H65" s="1458"/>
      <c r="I65" s="2067">
        <v>2</v>
      </c>
      <c r="J65" s="2068"/>
      <c r="K65" s="2068"/>
      <c r="L65" s="2068"/>
      <c r="M65" s="2069"/>
      <c r="N65" s="1457" t="s">
        <v>9232</v>
      </c>
      <c r="O65" s="2033"/>
      <c r="P65" s="2033"/>
      <c r="Q65" s="2033"/>
      <c r="R65" s="2033"/>
      <c r="S65" s="1458"/>
      <c r="T65" s="2515">
        <v>2</v>
      </c>
      <c r="U65" s="2516"/>
      <c r="V65" s="2516"/>
      <c r="W65" s="2516"/>
      <c r="X65" s="2516"/>
      <c r="Y65" s="2986"/>
      <c r="Z65" s="1457" t="s">
        <v>9233</v>
      </c>
      <c r="AA65" s="2033"/>
      <c r="AB65" s="2033"/>
      <c r="AC65" s="2033"/>
      <c r="AD65" s="2033"/>
      <c r="AE65" s="1458"/>
      <c r="AF65" s="2067">
        <v>2</v>
      </c>
      <c r="AG65" s="2068"/>
      <c r="AH65" s="2068"/>
      <c r="AI65" s="2068"/>
      <c r="AJ65" s="2176"/>
      <c r="AL65" s="583"/>
      <c r="AM65" s="939" t="b">
        <v>0</v>
      </c>
      <c r="AN65" s="939" t="b">
        <v>0</v>
      </c>
      <c r="AO65" s="939" t="b">
        <v>0</v>
      </c>
      <c r="AP65" s="939" t="b">
        <v>0</v>
      </c>
      <c r="AQ65" s="939"/>
      <c r="AR65" s="939"/>
      <c r="AS65" s="940"/>
    </row>
    <row r="66" spans="1:69" ht="13.5" customHeight="1" x14ac:dyDescent="0.4">
      <c r="A66" s="2934" t="s">
        <v>9150</v>
      </c>
      <c r="B66" s="2571"/>
      <c r="C66" s="2571"/>
      <c r="D66" s="2571"/>
      <c r="E66" s="2571"/>
      <c r="F66" s="2571"/>
      <c r="G66" s="2571"/>
      <c r="H66" s="2572"/>
      <c r="I66" s="2977"/>
      <c r="J66" s="2978"/>
      <c r="K66" s="2978"/>
      <c r="L66" s="2978"/>
      <c r="M66" s="2978"/>
      <c r="N66" s="2978"/>
      <c r="O66" s="2978"/>
      <c r="P66" s="2978"/>
      <c r="Q66" s="2978"/>
      <c r="R66" s="2978"/>
      <c r="S66" s="2978"/>
      <c r="T66" s="2978"/>
      <c r="U66" s="2978"/>
      <c r="V66" s="2978"/>
      <c r="W66" s="2978"/>
      <c r="X66" s="2978"/>
      <c r="Y66" s="2978"/>
      <c r="Z66" s="2978"/>
      <c r="AA66" s="2978"/>
      <c r="AB66" s="2978"/>
      <c r="AC66" s="2978"/>
      <c r="AD66" s="2979"/>
      <c r="AE66" s="2980" t="s">
        <v>8696</v>
      </c>
      <c r="AF66" s="2980"/>
      <c r="AG66" s="2980"/>
      <c r="AH66" s="2980"/>
      <c r="AI66" s="2981"/>
      <c r="AJ66" s="2982"/>
      <c r="AL66" s="583"/>
      <c r="AM66" s="583" t="b">
        <v>0</v>
      </c>
      <c r="AN66" s="583" t="b">
        <v>0</v>
      </c>
      <c r="AO66" s="583"/>
      <c r="AP66" s="583"/>
      <c r="AQ66" s="583"/>
    </row>
    <row r="67" spans="1:69" ht="13.5" customHeight="1" x14ac:dyDescent="0.4">
      <c r="A67" s="1943" t="s">
        <v>8723</v>
      </c>
      <c r="B67" s="1944"/>
      <c r="C67" s="1924" t="s">
        <v>8621</v>
      </c>
      <c r="D67" s="1925"/>
      <c r="E67" s="1925"/>
      <c r="F67" s="1925"/>
      <c r="G67" s="1925"/>
      <c r="H67" s="1926"/>
      <c r="I67" s="2907" t="s">
        <v>8684</v>
      </c>
      <c r="J67" s="2985"/>
      <c r="K67" s="2908"/>
      <c r="L67" s="2908"/>
      <c r="M67" s="2908"/>
      <c r="N67" s="2909"/>
      <c r="O67" s="2361" t="s">
        <v>8687</v>
      </c>
      <c r="P67" s="2362"/>
      <c r="Q67" s="2362"/>
      <c r="R67" s="2362"/>
      <c r="S67" s="2362"/>
      <c r="T67" s="2363"/>
      <c r="U67" s="2361" t="s">
        <v>9114</v>
      </c>
      <c r="V67" s="2362"/>
      <c r="W67" s="2362"/>
      <c r="X67" s="2362"/>
      <c r="Y67" s="2362"/>
      <c r="Z67" s="2362"/>
      <c r="AA67" s="2573"/>
      <c r="AB67" s="2574"/>
      <c r="AC67" s="2574"/>
      <c r="AD67" s="2574"/>
      <c r="AE67" s="2574"/>
      <c r="AF67" s="2573"/>
      <c r="AG67" s="2574"/>
      <c r="AH67" s="2574"/>
      <c r="AI67" s="2574"/>
      <c r="AJ67" s="2575"/>
      <c r="AL67" s="583"/>
      <c r="AM67" s="583"/>
      <c r="AN67" s="583"/>
      <c r="AO67" s="583"/>
      <c r="AP67" s="583"/>
      <c r="AQ67" s="583"/>
    </row>
    <row r="68" spans="1:69" ht="13.5" customHeight="1" x14ac:dyDescent="0.4">
      <c r="A68" s="1945"/>
      <c r="B68" s="1946"/>
      <c r="C68" s="1927"/>
      <c r="D68" s="1928"/>
      <c r="E68" s="1928"/>
      <c r="F68" s="1928"/>
      <c r="G68" s="1928"/>
      <c r="H68" s="1929"/>
      <c r="I68" s="1864" t="s">
        <v>8624</v>
      </c>
      <c r="J68" s="1864"/>
      <c r="K68" s="1864"/>
      <c r="L68" s="1864" t="s">
        <v>8625</v>
      </c>
      <c r="M68" s="1864"/>
      <c r="N68" s="1864"/>
      <c r="O68" s="1864" t="s">
        <v>8624</v>
      </c>
      <c r="P68" s="1864"/>
      <c r="Q68" s="1864"/>
      <c r="R68" s="1864" t="s">
        <v>8900</v>
      </c>
      <c r="S68" s="1864"/>
      <c r="T68" s="1864"/>
      <c r="U68" s="1864" t="s">
        <v>8624</v>
      </c>
      <c r="V68" s="1864"/>
      <c r="W68" s="1864"/>
      <c r="X68" s="1864" t="s">
        <v>8900</v>
      </c>
      <c r="Y68" s="1864"/>
      <c r="Z68" s="1864"/>
      <c r="AA68" s="1864" t="s">
        <v>8624</v>
      </c>
      <c r="AB68" s="1864"/>
      <c r="AC68" s="1864" t="s">
        <v>9154</v>
      </c>
      <c r="AD68" s="1864"/>
      <c r="AE68" s="1864"/>
      <c r="AF68" s="1864" t="s">
        <v>8624</v>
      </c>
      <c r="AG68" s="1864"/>
      <c r="AH68" s="1864" t="s">
        <v>8901</v>
      </c>
      <c r="AI68" s="2026"/>
      <c r="AJ68" s="2566"/>
      <c r="AL68" s="583"/>
      <c r="AM68" s="583"/>
      <c r="AN68" s="583"/>
      <c r="AO68" s="583"/>
      <c r="AP68" s="583"/>
      <c r="AQ68" s="583"/>
    </row>
    <row r="69" spans="1:69" ht="13.5" customHeight="1" x14ac:dyDescent="0.4">
      <c r="A69" s="1945"/>
      <c r="B69" s="1946"/>
      <c r="C69" s="1864" t="s">
        <v>8626</v>
      </c>
      <c r="D69" s="1864"/>
      <c r="E69" s="1864"/>
      <c r="F69" s="1864" t="s">
        <v>8627</v>
      </c>
      <c r="G69" s="1864"/>
      <c r="H69" s="1864"/>
      <c r="I69" s="2040"/>
      <c r="J69" s="2040"/>
      <c r="K69" s="2040"/>
      <c r="L69" s="2040"/>
      <c r="M69" s="2040"/>
      <c r="N69" s="2040"/>
      <c r="O69" s="2040"/>
      <c r="P69" s="2040"/>
      <c r="Q69" s="2040"/>
      <c r="R69" s="2040"/>
      <c r="S69" s="2040"/>
      <c r="T69" s="2040"/>
      <c r="U69" s="2040"/>
      <c r="V69" s="2040"/>
      <c r="W69" s="2040"/>
      <c r="X69" s="2040"/>
      <c r="Y69" s="2040"/>
      <c r="Z69" s="2040"/>
      <c r="AA69" s="2040"/>
      <c r="AB69" s="2040"/>
      <c r="AC69" s="2040"/>
      <c r="AD69" s="2040"/>
      <c r="AE69" s="2040"/>
      <c r="AF69" s="2040"/>
      <c r="AG69" s="2040"/>
      <c r="AH69" s="2040"/>
      <c r="AI69" s="1939"/>
      <c r="AJ69" s="2565"/>
      <c r="AL69" s="583"/>
      <c r="AM69" s="583"/>
      <c r="AN69" s="583"/>
      <c r="AO69" s="583"/>
      <c r="AP69" s="583"/>
      <c r="AQ69" s="583"/>
    </row>
    <row r="70" spans="1:69" ht="13.5" customHeight="1" x14ac:dyDescent="0.4">
      <c r="A70" s="1945"/>
      <c r="B70" s="1946"/>
      <c r="C70" s="1864"/>
      <c r="D70" s="1864"/>
      <c r="E70" s="1864"/>
      <c r="F70" s="1864" t="s">
        <v>8628</v>
      </c>
      <c r="G70" s="1864"/>
      <c r="H70" s="1864"/>
      <c r="I70" s="2040"/>
      <c r="J70" s="2040"/>
      <c r="K70" s="2040"/>
      <c r="L70" s="2040"/>
      <c r="M70" s="2040"/>
      <c r="N70" s="2040"/>
      <c r="O70" s="2040"/>
      <c r="P70" s="2040"/>
      <c r="Q70" s="2040"/>
      <c r="R70" s="2040"/>
      <c r="S70" s="2040"/>
      <c r="T70" s="2040"/>
      <c r="U70" s="2040"/>
      <c r="V70" s="2040"/>
      <c r="W70" s="2040"/>
      <c r="X70" s="2040"/>
      <c r="Y70" s="2040"/>
      <c r="Z70" s="2040"/>
      <c r="AA70" s="2040"/>
      <c r="AB70" s="2040"/>
      <c r="AC70" s="2040"/>
      <c r="AD70" s="2040"/>
      <c r="AE70" s="2040"/>
      <c r="AF70" s="2040"/>
      <c r="AG70" s="2040"/>
      <c r="AH70" s="2040"/>
      <c r="AI70" s="1939"/>
      <c r="AJ70" s="2565"/>
      <c r="AL70" s="583"/>
      <c r="AM70" s="583"/>
      <c r="AN70" s="583"/>
      <c r="AO70" s="583"/>
      <c r="AP70" s="583"/>
      <c r="AQ70" s="583"/>
    </row>
    <row r="71" spans="1:69" ht="13.5" customHeight="1" x14ac:dyDescent="0.4">
      <c r="A71" s="1945"/>
      <c r="B71" s="1946"/>
      <c r="C71" s="1864" t="s">
        <v>8629</v>
      </c>
      <c r="D71" s="1864"/>
      <c r="E71" s="1864"/>
      <c r="F71" s="1864"/>
      <c r="G71" s="1864"/>
      <c r="H71" s="1864"/>
      <c r="I71" s="2040"/>
      <c r="J71" s="2040"/>
      <c r="K71" s="2040"/>
      <c r="L71" s="2040"/>
      <c r="M71" s="2040"/>
      <c r="N71" s="2040"/>
      <c r="O71" s="2040"/>
      <c r="P71" s="2040"/>
      <c r="Q71" s="2040"/>
      <c r="R71" s="2040"/>
      <c r="S71" s="2040"/>
      <c r="T71" s="2040"/>
      <c r="U71" s="2040"/>
      <c r="V71" s="2040"/>
      <c r="W71" s="2040"/>
      <c r="X71" s="2040"/>
      <c r="Y71" s="2040"/>
      <c r="Z71" s="2040"/>
      <c r="AA71" s="2040"/>
      <c r="AB71" s="2040"/>
      <c r="AC71" s="2040"/>
      <c r="AD71" s="2040"/>
      <c r="AE71" s="2040"/>
      <c r="AF71" s="2040"/>
      <c r="AG71" s="2040"/>
      <c r="AH71" s="2040"/>
      <c r="AI71" s="1939"/>
      <c r="AJ71" s="2565"/>
      <c r="AL71" s="583"/>
      <c r="AM71" s="583"/>
      <c r="AN71" s="583"/>
      <c r="AO71" s="583"/>
      <c r="AP71" s="583"/>
      <c r="AQ71" s="583"/>
    </row>
    <row r="72" spans="1:69" ht="13.5" customHeight="1" x14ac:dyDescent="0.4">
      <c r="A72" s="1945"/>
      <c r="B72" s="1946"/>
      <c r="C72" s="1913" t="s">
        <v>8630</v>
      </c>
      <c r="D72" s="1913"/>
      <c r="E72" s="1913"/>
      <c r="F72" s="1913"/>
      <c r="G72" s="1913"/>
      <c r="H72" s="1913"/>
      <c r="I72" s="2066"/>
      <c r="J72" s="2066"/>
      <c r="K72" s="2066"/>
      <c r="L72" s="2066"/>
      <c r="M72" s="2066"/>
      <c r="N72" s="2066"/>
      <c r="O72" s="2066"/>
      <c r="P72" s="2066"/>
      <c r="Q72" s="2066"/>
      <c r="R72" s="2066"/>
      <c r="S72" s="2066"/>
      <c r="T72" s="2066"/>
      <c r="U72" s="2066"/>
      <c r="V72" s="2066"/>
      <c r="W72" s="2066">
        <v>3</v>
      </c>
      <c r="X72" s="2066"/>
      <c r="Y72" s="2066"/>
      <c r="Z72" s="2066"/>
      <c r="AA72" s="2066"/>
      <c r="AB72" s="2066"/>
      <c r="AC72" s="2066"/>
      <c r="AD72" s="2066"/>
      <c r="AE72" s="2066"/>
      <c r="AF72" s="2066"/>
      <c r="AG72" s="2066"/>
      <c r="AH72" s="2066"/>
      <c r="AI72" s="2053"/>
      <c r="AJ72" s="2560"/>
      <c r="AL72" s="583"/>
      <c r="AM72" s="583"/>
      <c r="AN72" s="583"/>
      <c r="AO72" s="583"/>
      <c r="AP72" s="583"/>
      <c r="AQ72" s="583"/>
    </row>
    <row r="73" spans="1:69" ht="13.5" customHeight="1" x14ac:dyDescent="0.4">
      <c r="A73" s="1945"/>
      <c r="B73" s="1946"/>
      <c r="C73" s="2026" t="s">
        <v>8691</v>
      </c>
      <c r="D73" s="2047"/>
      <c r="E73" s="2047"/>
      <c r="F73" s="2047"/>
      <c r="G73" s="2047"/>
      <c r="H73" s="2048"/>
      <c r="I73" s="2049"/>
      <c r="J73" s="2050"/>
      <c r="K73" s="2050"/>
      <c r="L73" s="2050"/>
      <c r="M73" s="2050"/>
      <c r="N73" s="2050"/>
      <c r="O73" s="2051" t="s">
        <v>8694</v>
      </c>
      <c r="P73" s="2051"/>
      <c r="Q73" s="2051"/>
      <c r="R73" s="2051"/>
      <c r="S73" s="2051"/>
      <c r="T73" s="2051"/>
      <c r="U73" s="2051"/>
      <c r="V73" s="2154"/>
      <c r="W73" s="1457" t="s">
        <v>8693</v>
      </c>
      <c r="X73" s="2033"/>
      <c r="Y73" s="2033"/>
      <c r="Z73" s="2033"/>
      <c r="AA73" s="2033"/>
      <c r="AB73" s="1458"/>
      <c r="AC73" s="2053"/>
      <c r="AD73" s="2054"/>
      <c r="AE73" s="2054"/>
      <c r="AF73" s="2054">
        <v>1</v>
      </c>
      <c r="AG73" s="2054"/>
      <c r="AH73" s="2054"/>
      <c r="AI73" s="2921" t="s">
        <v>8694</v>
      </c>
      <c r="AJ73" s="2922"/>
      <c r="AL73" s="583"/>
      <c r="AM73" s="583"/>
      <c r="AN73" s="583"/>
      <c r="AO73" s="583"/>
      <c r="AP73" s="583"/>
      <c r="AQ73" s="583"/>
    </row>
    <row r="74" spans="1:69" ht="18" customHeight="1" x14ac:dyDescent="0.4">
      <c r="A74" s="1945"/>
      <c r="B74" s="1946"/>
      <c r="C74" s="1892" t="s">
        <v>8641</v>
      </c>
      <c r="D74" s="1893"/>
      <c r="E74" s="1893"/>
      <c r="F74" s="1893"/>
      <c r="G74" s="1893"/>
      <c r="H74" s="1894"/>
      <c r="I74" s="1981" t="s">
        <v>8747</v>
      </c>
      <c r="J74" s="1981"/>
      <c r="K74" s="1981"/>
      <c r="L74" s="1981"/>
      <c r="M74" s="1909"/>
      <c r="N74" s="2860"/>
      <c r="O74" s="2861"/>
      <c r="P74" s="2861"/>
      <c r="Q74" s="2861"/>
      <c r="R74" s="2861"/>
      <c r="S74" s="2861"/>
      <c r="T74" s="2861"/>
      <c r="U74" s="2861"/>
      <c r="V74" s="2861"/>
      <c r="W74" s="2861"/>
      <c r="X74" s="2861"/>
      <c r="Y74" s="2861"/>
      <c r="Z74" s="2861"/>
      <c r="AA74" s="2861"/>
      <c r="AB74" s="2861"/>
      <c r="AC74" s="2861"/>
      <c r="AD74" s="2861"/>
      <c r="AE74" s="2861"/>
      <c r="AF74" s="2861"/>
      <c r="AG74" s="2861"/>
      <c r="AH74" s="2861"/>
      <c r="AI74" s="2861"/>
      <c r="AJ74" s="2862"/>
      <c r="AL74" s="584" t="b">
        <v>0</v>
      </c>
      <c r="AM74" s="584" t="b">
        <v>0</v>
      </c>
      <c r="AN74" s="584" t="b">
        <v>0</v>
      </c>
      <c r="AO74" s="584" t="b">
        <v>0</v>
      </c>
      <c r="AP74" s="584" t="b">
        <v>0</v>
      </c>
      <c r="AQ74" s="583"/>
    </row>
    <row r="75" spans="1:69" ht="18" customHeight="1" x14ac:dyDescent="0.4">
      <c r="A75" s="1945"/>
      <c r="B75" s="1946"/>
      <c r="C75" s="1903"/>
      <c r="D75" s="1904"/>
      <c r="E75" s="1904"/>
      <c r="F75" s="1904"/>
      <c r="G75" s="1904"/>
      <c r="H75" s="2973"/>
      <c r="I75" s="2974" t="s">
        <v>8748</v>
      </c>
      <c r="J75" s="2974"/>
      <c r="K75" s="2974"/>
      <c r="L75" s="2974"/>
      <c r="M75" s="2974"/>
      <c r="N75" s="2975"/>
      <c r="O75" s="2975"/>
      <c r="P75" s="2975"/>
      <c r="Q75" s="2975"/>
      <c r="R75" s="2975"/>
      <c r="S75" s="2975"/>
      <c r="T75" s="2975"/>
      <c r="U75" s="2975"/>
      <c r="V75" s="2975"/>
      <c r="W75" s="1861" t="s">
        <v>8749</v>
      </c>
      <c r="X75" s="1861"/>
      <c r="Y75" s="1861"/>
      <c r="Z75" s="1861"/>
      <c r="AA75" s="1861"/>
      <c r="AB75" s="2975"/>
      <c r="AC75" s="2975"/>
      <c r="AD75" s="2975"/>
      <c r="AE75" s="2975"/>
      <c r="AF75" s="2975"/>
      <c r="AG75" s="2975"/>
      <c r="AH75" s="2975"/>
      <c r="AI75" s="2975"/>
      <c r="AJ75" s="2976"/>
      <c r="AL75" s="584" t="b">
        <v>0</v>
      </c>
      <c r="AM75" s="584" t="b">
        <v>0</v>
      </c>
      <c r="AN75" s="584" t="b">
        <v>0</v>
      </c>
      <c r="AO75" s="583"/>
      <c r="AP75" s="583"/>
      <c r="AQ75" s="583"/>
    </row>
    <row r="76" spans="1:69" ht="18" customHeight="1" x14ac:dyDescent="0.4">
      <c r="A76" s="1945"/>
      <c r="B76" s="1946"/>
      <c r="C76" s="1457" t="s">
        <v>8724</v>
      </c>
      <c r="D76" s="2033"/>
      <c r="E76" s="2033"/>
      <c r="F76" s="2033"/>
      <c r="G76" s="2033"/>
      <c r="H76" s="1458"/>
      <c r="I76" s="2924">
        <v>2</v>
      </c>
      <c r="J76" s="2925"/>
      <c r="K76" s="2925"/>
      <c r="L76" s="2925"/>
      <c r="M76" s="2925"/>
      <c r="N76" s="1457" t="s">
        <v>9236</v>
      </c>
      <c r="O76" s="2033"/>
      <c r="P76" s="2033"/>
      <c r="Q76" s="1458"/>
      <c r="R76" s="2924">
        <v>2</v>
      </c>
      <c r="S76" s="2925"/>
      <c r="T76" s="2925"/>
      <c r="U76" s="2925"/>
      <c r="V76" s="2925"/>
      <c r="W76" s="2967" t="s">
        <v>9237</v>
      </c>
      <c r="X76" s="2968"/>
      <c r="Y76" s="2968"/>
      <c r="Z76" s="2968"/>
      <c r="AA76" s="2968"/>
      <c r="AB76" s="2969"/>
      <c r="AC76" s="2970"/>
      <c r="AD76" s="2971"/>
      <c r="AE76" s="2971"/>
      <c r="AF76" s="2971"/>
      <c r="AG76" s="2971"/>
      <c r="AH76" s="2971"/>
      <c r="AI76" s="2971"/>
      <c r="AJ76" s="2972"/>
      <c r="AK76" s="942"/>
      <c r="AM76" s="945">
        <v>1</v>
      </c>
    </row>
    <row r="77" spans="1:69" ht="18" customHeight="1" thickBot="1" x14ac:dyDescent="0.45">
      <c r="A77" s="2983"/>
      <c r="B77" s="2984"/>
      <c r="C77" s="2041" t="s">
        <v>9231</v>
      </c>
      <c r="D77" s="2042"/>
      <c r="E77" s="2042"/>
      <c r="F77" s="2042"/>
      <c r="G77" s="2042"/>
      <c r="H77" s="2043"/>
      <c r="I77" s="2044">
        <v>2</v>
      </c>
      <c r="J77" s="2045"/>
      <c r="K77" s="2045"/>
      <c r="L77" s="2045"/>
      <c r="M77" s="2046"/>
      <c r="N77" s="2041" t="s">
        <v>9232</v>
      </c>
      <c r="O77" s="2042"/>
      <c r="P77" s="2042"/>
      <c r="Q77" s="2042"/>
      <c r="R77" s="2042"/>
      <c r="S77" s="2043"/>
      <c r="T77" s="2964">
        <v>2</v>
      </c>
      <c r="U77" s="2965"/>
      <c r="V77" s="2965"/>
      <c r="W77" s="2965"/>
      <c r="X77" s="2965"/>
      <c r="Y77" s="2966"/>
      <c r="Z77" s="2041" t="s">
        <v>9233</v>
      </c>
      <c r="AA77" s="2042"/>
      <c r="AB77" s="2042"/>
      <c r="AC77" s="2042"/>
      <c r="AD77" s="2042"/>
      <c r="AE77" s="2043"/>
      <c r="AF77" s="2044">
        <v>2</v>
      </c>
      <c r="AG77" s="2045"/>
      <c r="AH77" s="2045"/>
      <c r="AI77" s="2045"/>
      <c r="AJ77" s="2141"/>
      <c r="AM77" s="939"/>
      <c r="AN77" s="939"/>
      <c r="AO77" s="939"/>
      <c r="AP77" s="939"/>
      <c r="AQ77" s="939"/>
      <c r="AR77" s="939"/>
      <c r="AS77" s="940"/>
    </row>
    <row r="78" spans="1:69" s="901" customFormat="1" ht="12" customHeight="1" x14ac:dyDescent="0.4">
      <c r="A78" s="594" t="s">
        <v>7984</v>
      </c>
      <c r="B78" s="900"/>
      <c r="C78" s="900"/>
      <c r="D78" s="594" t="s">
        <v>8658</v>
      </c>
      <c r="E78" s="900"/>
      <c r="F78" s="900"/>
      <c r="G78" s="900"/>
      <c r="H78" s="900"/>
      <c r="I78" s="900"/>
      <c r="J78" s="900"/>
      <c r="K78" s="900"/>
      <c r="L78" s="900"/>
      <c r="M78" s="900"/>
      <c r="N78" s="900"/>
      <c r="O78" s="900"/>
      <c r="P78" s="900"/>
      <c r="Q78" s="900"/>
      <c r="R78" s="598"/>
      <c r="S78" s="598"/>
      <c r="T78" s="598"/>
      <c r="U78" s="598"/>
      <c r="V78" s="598"/>
      <c r="W78" s="598"/>
      <c r="X78" s="598"/>
      <c r="Y78" s="598"/>
      <c r="Z78" s="598"/>
      <c r="AA78" s="598"/>
      <c r="AB78" s="598"/>
      <c r="AC78" s="598"/>
      <c r="AD78" s="598"/>
      <c r="AE78" s="598"/>
      <c r="AF78" s="598"/>
      <c r="AG78" s="598"/>
      <c r="AH78" s="598"/>
      <c r="AI78" s="598"/>
      <c r="AJ78" s="598"/>
      <c r="AK78" s="946"/>
      <c r="AL78" s="947"/>
      <c r="AM78" s="947"/>
      <c r="AN78" s="947"/>
      <c r="AO78" s="947"/>
      <c r="AP78" s="947"/>
      <c r="AQ78" s="947"/>
      <c r="AR78" s="947"/>
      <c r="AS78" s="947"/>
      <c r="AT78" s="947"/>
      <c r="AU78" s="947"/>
      <c r="AV78" s="947"/>
      <c r="AW78" s="947"/>
      <c r="AX78" s="947"/>
      <c r="AY78" s="947"/>
      <c r="AZ78" s="947"/>
      <c r="BA78" s="947"/>
      <c r="BB78" s="947"/>
      <c r="BC78" s="947"/>
      <c r="BD78" s="947"/>
      <c r="BE78" s="947"/>
      <c r="BF78" s="947"/>
      <c r="BG78" s="947"/>
      <c r="BH78" s="948"/>
      <c r="BI78" s="948"/>
      <c r="BJ78" s="948"/>
      <c r="BK78" s="948"/>
      <c r="BL78" s="948"/>
      <c r="BM78" s="948"/>
      <c r="BN78" s="948"/>
      <c r="BO78" s="948"/>
      <c r="BP78" s="948"/>
      <c r="BQ78" s="948"/>
    </row>
    <row r="79" spans="1:69" s="588" customFormat="1" ht="14.25" customHeight="1" x14ac:dyDescent="0.4">
      <c r="B79" s="597"/>
      <c r="C79" s="597"/>
      <c r="D79" s="594" t="s">
        <v>8945</v>
      </c>
      <c r="E79" s="597"/>
      <c r="F79" s="597"/>
      <c r="G79" s="597"/>
      <c r="H79" s="597"/>
      <c r="I79" s="597"/>
      <c r="J79" s="597"/>
      <c r="K79" s="597"/>
      <c r="L79" s="597"/>
      <c r="M79" s="597"/>
      <c r="N79" s="597"/>
      <c r="O79" s="597"/>
      <c r="P79" s="597"/>
      <c r="Q79" s="597"/>
      <c r="R79" s="597"/>
      <c r="S79" s="597"/>
      <c r="T79" s="597"/>
      <c r="U79" s="597"/>
      <c r="V79" s="597"/>
      <c r="W79" s="598"/>
      <c r="X79" s="597"/>
      <c r="Y79" s="597"/>
      <c r="Z79" s="597"/>
      <c r="AA79" s="597"/>
      <c r="AB79" s="597"/>
      <c r="AC79" s="597"/>
      <c r="AD79" s="597"/>
      <c r="AE79" s="597"/>
      <c r="AF79" s="597"/>
      <c r="AG79" s="597"/>
      <c r="AH79" s="597"/>
      <c r="AI79" s="597"/>
      <c r="AJ79" s="597"/>
      <c r="AK79" s="586"/>
      <c r="AL79" s="587"/>
      <c r="AM79" s="587"/>
      <c r="AN79" s="587"/>
      <c r="AO79" s="587"/>
      <c r="AP79" s="587"/>
      <c r="AQ79" s="587"/>
      <c r="AR79" s="587"/>
      <c r="AS79" s="586"/>
      <c r="AT79" s="586"/>
      <c r="AU79" s="586"/>
      <c r="AV79" s="586"/>
      <c r="AW79" s="586"/>
      <c r="AX79" s="586"/>
      <c r="AY79" s="586"/>
      <c r="AZ79" s="586"/>
      <c r="BA79" s="586"/>
      <c r="BB79" s="586"/>
      <c r="BC79" s="586"/>
      <c r="BD79" s="586"/>
      <c r="BE79" s="586"/>
      <c r="BF79" s="586"/>
      <c r="BG79" s="586"/>
      <c r="BH79" s="753"/>
      <c r="BI79" s="753"/>
      <c r="BJ79" s="753"/>
      <c r="BK79" s="753"/>
      <c r="BL79" s="753"/>
      <c r="BM79" s="753"/>
      <c r="BN79" s="753"/>
      <c r="BO79" s="753"/>
      <c r="BP79" s="753"/>
      <c r="BQ79" s="753"/>
    </row>
    <row r="80" spans="1:69" s="951" customFormat="1" ht="12" customHeight="1" x14ac:dyDescent="0.4">
      <c r="A80" s="923"/>
      <c r="B80" s="594"/>
      <c r="C80" s="594"/>
      <c r="D80" s="594" t="s">
        <v>9238</v>
      </c>
      <c r="E80" s="594"/>
      <c r="F80" s="594"/>
      <c r="G80" s="594"/>
      <c r="H80" s="594"/>
      <c r="I80" s="594"/>
      <c r="J80" s="594"/>
      <c r="K80" s="594"/>
      <c r="L80" s="594"/>
      <c r="M80" s="594"/>
      <c r="N80" s="594"/>
      <c r="O80" s="594"/>
      <c r="P80" s="594"/>
      <c r="Q80" s="594"/>
      <c r="R80" s="594"/>
      <c r="S80" s="923"/>
      <c r="T80" s="923"/>
      <c r="U80" s="923"/>
      <c r="V80" s="923"/>
      <c r="W80" s="923"/>
      <c r="X80" s="923"/>
      <c r="Y80" s="923"/>
      <c r="Z80" s="923"/>
      <c r="AA80" s="923"/>
      <c r="AB80" s="923"/>
      <c r="AC80" s="923"/>
      <c r="AD80" s="923"/>
      <c r="AE80" s="923"/>
      <c r="AF80" s="923"/>
      <c r="AG80" s="923"/>
      <c r="AH80" s="923"/>
      <c r="AI80" s="923"/>
      <c r="AJ80" s="923"/>
      <c r="AK80" s="946"/>
      <c r="AL80" s="949"/>
      <c r="AM80" s="949"/>
      <c r="AN80" s="949"/>
      <c r="AO80" s="949"/>
      <c r="AP80" s="949"/>
      <c r="AQ80" s="949"/>
      <c r="AR80" s="949"/>
      <c r="AS80" s="949"/>
      <c r="AT80" s="949"/>
      <c r="AU80" s="949"/>
      <c r="AV80" s="949"/>
      <c r="AW80" s="949"/>
      <c r="AX80" s="949"/>
      <c r="AY80" s="949"/>
      <c r="AZ80" s="949"/>
      <c r="BA80" s="949"/>
      <c r="BB80" s="949"/>
      <c r="BC80" s="949"/>
      <c r="BD80" s="949"/>
      <c r="BE80" s="949"/>
      <c r="BF80" s="949"/>
      <c r="BG80" s="949"/>
      <c r="BH80" s="950"/>
      <c r="BI80" s="950"/>
      <c r="BJ80" s="950"/>
      <c r="BK80" s="950"/>
      <c r="BL80" s="950"/>
      <c r="BM80" s="950"/>
      <c r="BN80" s="950"/>
      <c r="BO80" s="950"/>
      <c r="BP80" s="950"/>
      <c r="BQ80" s="950"/>
    </row>
    <row r="81" spans="1:69" s="674" customFormat="1" ht="12" customHeight="1" x14ac:dyDescent="0.4">
      <c r="A81" s="597"/>
      <c r="B81" s="594"/>
      <c r="C81" s="594"/>
      <c r="D81" s="594" t="s">
        <v>9239</v>
      </c>
      <c r="E81" s="594"/>
      <c r="F81" s="594"/>
      <c r="G81" s="594"/>
      <c r="H81" s="594"/>
      <c r="I81" s="594"/>
      <c r="J81" s="594"/>
      <c r="K81" s="594"/>
      <c r="L81" s="594"/>
      <c r="M81" s="594"/>
      <c r="N81" s="594"/>
      <c r="O81" s="594"/>
      <c r="P81" s="594"/>
      <c r="Q81" s="594"/>
      <c r="R81" s="594"/>
      <c r="S81" s="597"/>
      <c r="T81" s="597"/>
      <c r="U81" s="597"/>
      <c r="V81" s="597"/>
      <c r="W81" s="597"/>
      <c r="X81" s="597"/>
      <c r="Y81" s="597"/>
      <c r="Z81" s="597"/>
      <c r="AA81" s="597"/>
      <c r="AB81" s="597"/>
      <c r="AC81" s="597"/>
      <c r="AD81" s="597"/>
      <c r="AE81" s="597"/>
      <c r="AF81" s="597"/>
      <c r="AG81" s="597"/>
      <c r="AH81" s="597"/>
      <c r="AI81" s="597"/>
      <c r="AJ81" s="597"/>
      <c r="AK81" s="745"/>
      <c r="AL81" s="745"/>
      <c r="AM81" s="745"/>
      <c r="AN81" s="745"/>
      <c r="AO81" s="745"/>
      <c r="AP81" s="745"/>
      <c r="AQ81" s="745"/>
      <c r="AR81" s="745"/>
      <c r="AS81" s="745"/>
      <c r="AT81" s="745"/>
      <c r="AU81" s="745"/>
      <c r="AV81" s="745"/>
      <c r="AW81" s="745"/>
      <c r="AX81" s="745"/>
      <c r="AY81" s="745"/>
      <c r="AZ81" s="745"/>
      <c r="BA81" s="745"/>
      <c r="BB81" s="745"/>
      <c r="BC81" s="745"/>
      <c r="BD81" s="745"/>
      <c r="BE81" s="745"/>
      <c r="BF81" s="745"/>
      <c r="BG81" s="745"/>
      <c r="BH81" s="746"/>
      <c r="BI81" s="746"/>
      <c r="BJ81" s="746"/>
      <c r="BK81" s="746"/>
      <c r="BL81" s="746"/>
      <c r="BM81" s="746"/>
      <c r="BN81" s="746"/>
      <c r="BO81" s="746"/>
      <c r="BP81" s="746"/>
      <c r="BQ81" s="746"/>
    </row>
    <row r="82" spans="1:69" s="674" customFormat="1" ht="12" customHeight="1" x14ac:dyDescent="0.4">
      <c r="A82" s="597"/>
      <c r="B82" s="594"/>
      <c r="C82" s="594"/>
      <c r="D82" s="594" t="s">
        <v>9240</v>
      </c>
      <c r="E82" s="594"/>
      <c r="F82" s="594"/>
      <c r="G82" s="594"/>
      <c r="H82" s="594"/>
      <c r="I82" s="594"/>
      <c r="J82" s="594"/>
      <c r="K82" s="594"/>
      <c r="L82" s="594"/>
      <c r="M82" s="594"/>
      <c r="N82" s="594"/>
      <c r="O82" s="594"/>
      <c r="P82" s="594"/>
      <c r="Q82" s="594"/>
      <c r="R82" s="594"/>
      <c r="S82" s="597"/>
      <c r="T82" s="597"/>
      <c r="U82" s="597"/>
      <c r="V82" s="597"/>
      <c r="W82" s="597"/>
      <c r="X82" s="597"/>
      <c r="Y82" s="597"/>
      <c r="Z82" s="597"/>
      <c r="AA82" s="597"/>
      <c r="AB82" s="597"/>
      <c r="AC82" s="597"/>
      <c r="AD82" s="597"/>
      <c r="AE82" s="597"/>
      <c r="AF82" s="597"/>
      <c r="AG82" s="597"/>
      <c r="AH82" s="597"/>
      <c r="AI82" s="597"/>
      <c r="AJ82" s="597"/>
      <c r="AK82" s="745"/>
      <c r="AL82" s="745"/>
      <c r="AM82" s="745"/>
      <c r="AN82" s="745"/>
      <c r="AO82" s="745"/>
      <c r="AP82" s="745"/>
      <c r="AQ82" s="745"/>
      <c r="AR82" s="745"/>
      <c r="AS82" s="745"/>
      <c r="AT82" s="745"/>
      <c r="AU82" s="745"/>
      <c r="AV82" s="745"/>
      <c r="AW82" s="745"/>
      <c r="AX82" s="745"/>
      <c r="AY82" s="745"/>
      <c r="AZ82" s="745"/>
      <c r="BA82" s="745"/>
      <c r="BB82" s="745"/>
      <c r="BC82" s="745"/>
      <c r="BD82" s="745"/>
      <c r="BE82" s="745"/>
      <c r="BF82" s="745"/>
      <c r="BG82" s="745"/>
      <c r="BH82" s="746"/>
      <c r="BI82" s="746"/>
      <c r="BJ82" s="746"/>
      <c r="BK82" s="746"/>
      <c r="BL82" s="746"/>
      <c r="BM82" s="746"/>
      <c r="BN82" s="746"/>
      <c r="BO82" s="746"/>
      <c r="BP82" s="746"/>
      <c r="BQ82" s="746"/>
    </row>
    <row r="83" spans="1:69" s="674" customFormat="1" ht="12" customHeight="1" x14ac:dyDescent="0.4">
      <c r="A83" s="597"/>
      <c r="B83" s="594"/>
      <c r="C83" s="594"/>
      <c r="D83" s="597" t="s">
        <v>9241</v>
      </c>
      <c r="E83" s="594"/>
      <c r="F83" s="594"/>
      <c r="G83" s="594"/>
      <c r="H83" s="594"/>
      <c r="I83" s="594"/>
      <c r="J83" s="594"/>
      <c r="K83" s="594"/>
      <c r="L83" s="594"/>
      <c r="M83" s="594"/>
      <c r="N83" s="594"/>
      <c r="O83" s="594"/>
      <c r="P83" s="594"/>
      <c r="Q83" s="594"/>
      <c r="R83" s="594"/>
      <c r="S83" s="597"/>
      <c r="T83" s="597"/>
      <c r="U83" s="597"/>
      <c r="V83" s="597"/>
      <c r="W83" s="597"/>
      <c r="X83" s="597"/>
      <c r="Y83" s="597"/>
      <c r="Z83" s="597"/>
      <c r="AA83" s="597"/>
      <c r="AB83" s="597"/>
      <c r="AC83" s="597"/>
      <c r="AD83" s="597"/>
      <c r="AE83" s="597"/>
      <c r="AF83" s="597"/>
      <c r="AG83" s="597"/>
      <c r="AH83" s="597"/>
      <c r="AI83" s="597"/>
      <c r="AJ83" s="597"/>
      <c r="AK83" s="745"/>
      <c r="AL83" s="745"/>
      <c r="AM83" s="745"/>
      <c r="AN83" s="745"/>
      <c r="AO83" s="745"/>
      <c r="AP83" s="745"/>
      <c r="AQ83" s="745"/>
      <c r="AR83" s="745"/>
      <c r="AS83" s="745"/>
      <c r="AT83" s="745"/>
      <c r="AU83" s="745"/>
      <c r="AV83" s="745"/>
      <c r="AW83" s="745"/>
      <c r="AX83" s="745"/>
      <c r="AY83" s="745"/>
      <c r="AZ83" s="745"/>
      <c r="BA83" s="745"/>
      <c r="BB83" s="745"/>
      <c r="BC83" s="745"/>
      <c r="BD83" s="745"/>
      <c r="BE83" s="745"/>
      <c r="BF83" s="745"/>
      <c r="BG83" s="745"/>
      <c r="BH83" s="746"/>
      <c r="BI83" s="746"/>
      <c r="BJ83" s="746"/>
      <c r="BK83" s="746"/>
      <c r="BL83" s="746"/>
      <c r="BM83" s="746"/>
      <c r="BN83" s="746"/>
      <c r="BO83" s="746"/>
      <c r="BP83" s="746"/>
      <c r="BQ83" s="746"/>
    </row>
    <row r="84" spans="1:69" s="674" customFormat="1" ht="12" customHeight="1" x14ac:dyDescent="0.4">
      <c r="A84" s="597"/>
      <c r="B84" s="594"/>
      <c r="C84" s="594"/>
      <c r="D84" s="597"/>
      <c r="E84" s="594"/>
      <c r="F84" s="594"/>
      <c r="G84" s="594"/>
      <c r="H84" s="594"/>
      <c r="I84" s="594"/>
      <c r="J84" s="594"/>
      <c r="K84" s="594"/>
      <c r="L84" s="594"/>
      <c r="M84" s="594"/>
      <c r="N84" s="594"/>
      <c r="O84" s="594"/>
      <c r="P84" s="594"/>
      <c r="Q84" s="594"/>
      <c r="R84" s="594"/>
      <c r="S84" s="597"/>
      <c r="T84" s="597"/>
      <c r="U84" s="597"/>
      <c r="V84" s="597"/>
      <c r="W84" s="597"/>
      <c r="X84" s="597"/>
      <c r="Y84" s="597"/>
      <c r="Z84" s="597"/>
      <c r="AA84" s="597"/>
      <c r="AB84" s="597"/>
      <c r="AC84" s="597"/>
      <c r="AD84" s="597"/>
      <c r="AE84" s="597"/>
      <c r="AF84" s="597"/>
      <c r="AG84" s="597"/>
      <c r="AH84" s="597"/>
      <c r="AI84" s="597"/>
      <c r="AJ84" s="597"/>
      <c r="AK84" s="745"/>
      <c r="AL84" s="745"/>
      <c r="AM84" s="745"/>
      <c r="AN84" s="745"/>
      <c r="AO84" s="745"/>
      <c r="AP84" s="745"/>
      <c r="AQ84" s="745"/>
      <c r="AR84" s="745"/>
      <c r="AS84" s="745"/>
      <c r="AT84" s="745"/>
      <c r="AU84" s="745"/>
      <c r="AV84" s="745"/>
      <c r="AW84" s="745"/>
      <c r="AX84" s="745"/>
      <c r="AY84" s="745"/>
      <c r="AZ84" s="745"/>
      <c r="BA84" s="745"/>
      <c r="BB84" s="745"/>
      <c r="BC84" s="745"/>
      <c r="BD84" s="745"/>
      <c r="BE84" s="745"/>
      <c r="BF84" s="745"/>
      <c r="BG84" s="745"/>
      <c r="BH84" s="746"/>
      <c r="BI84" s="746"/>
      <c r="BJ84" s="746"/>
      <c r="BK84" s="746"/>
      <c r="BL84" s="746"/>
      <c r="BM84" s="746"/>
      <c r="BN84" s="746"/>
      <c r="BO84" s="746"/>
      <c r="BP84" s="746"/>
      <c r="BQ84" s="746"/>
    </row>
    <row r="86" spans="1:69" ht="15" customHeight="1" x14ac:dyDescent="0.4">
      <c r="AJ86" s="2963"/>
      <c r="AK86" s="2963"/>
      <c r="AL86" s="2963"/>
      <c r="AM86" s="2963"/>
      <c r="AN86" s="2963"/>
      <c r="AO86" s="2963"/>
    </row>
  </sheetData>
  <mergeCells count="384">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I14:AJ14"/>
    <mergeCell ref="A15:V15"/>
    <mergeCell ref="W15:AJ15"/>
    <mergeCell ref="A16:H18"/>
    <mergeCell ref="I16:N18"/>
    <mergeCell ref="O16:V16"/>
    <mergeCell ref="W16:AH16"/>
    <mergeCell ref="AI16:AJ16"/>
    <mergeCell ref="O17:V17"/>
    <mergeCell ref="W17:AH17"/>
    <mergeCell ref="A10:B14"/>
    <mergeCell ref="C10:H10"/>
    <mergeCell ref="I10:AJ10"/>
    <mergeCell ref="C11:H11"/>
    <mergeCell ref="I11:AJ11"/>
    <mergeCell ref="C12:H14"/>
    <mergeCell ref="I12:J12"/>
    <mergeCell ref="K12:P12"/>
    <mergeCell ref="Q12:AJ12"/>
    <mergeCell ref="I13:AJ13"/>
    <mergeCell ref="AI17:AJ17"/>
    <mergeCell ref="O18:V18"/>
    <mergeCell ref="W18:AH18"/>
    <mergeCell ref="AI18:AJ18"/>
    <mergeCell ref="A19:B23"/>
    <mergeCell ref="C19:V19"/>
    <mergeCell ref="W19:AD19"/>
    <mergeCell ref="AE19:AJ20"/>
    <mergeCell ref="C20:H21"/>
    <mergeCell ref="I20:N20"/>
    <mergeCell ref="O23:T23"/>
    <mergeCell ref="U23:V23"/>
    <mergeCell ref="O20:T20"/>
    <mergeCell ref="U20:V20"/>
    <mergeCell ref="W20:AA20"/>
    <mergeCell ref="AB20:AD20"/>
    <mergeCell ref="I21:N21"/>
    <mergeCell ref="O21:T21"/>
    <mergeCell ref="U21:V21"/>
    <mergeCell ref="W21:AA21"/>
    <mergeCell ref="AB21:AD21"/>
    <mergeCell ref="AC26:AH26"/>
    <mergeCell ref="AI26:AJ26"/>
    <mergeCell ref="A27:H27"/>
    <mergeCell ref="I27:Z27"/>
    <mergeCell ref="AA27:AC27"/>
    <mergeCell ref="AD27:AJ27"/>
    <mergeCell ref="W23:AA23"/>
    <mergeCell ref="AB23:AD23"/>
    <mergeCell ref="A24:H26"/>
    <mergeCell ref="I24:N24"/>
    <mergeCell ref="O24:AJ24"/>
    <mergeCell ref="I25:N25"/>
    <mergeCell ref="O25:AJ25"/>
    <mergeCell ref="I26:N26"/>
    <mergeCell ref="O26:V26"/>
    <mergeCell ref="W26:AB26"/>
    <mergeCell ref="AE21:AJ23"/>
    <mergeCell ref="C22:H23"/>
    <mergeCell ref="I22:N22"/>
    <mergeCell ref="O22:T22"/>
    <mergeCell ref="U22:V22"/>
    <mergeCell ref="W22:AA22"/>
    <mergeCell ref="AB22:AD22"/>
    <mergeCell ref="I23:N23"/>
    <mergeCell ref="A28:H28"/>
    <mergeCell ref="I28:N28"/>
    <mergeCell ref="O28:P28"/>
    <mergeCell ref="Q28:X28"/>
    <mergeCell ref="AD28:AJ28"/>
    <mergeCell ref="A29:H29"/>
    <mergeCell ref="I29:P29"/>
    <mergeCell ref="Q29:X29"/>
    <mergeCell ref="Y29:AC29"/>
    <mergeCell ref="AD29:AJ29"/>
    <mergeCell ref="A32:H32"/>
    <mergeCell ref="Q32:X32"/>
    <mergeCell ref="Y32:AJ32"/>
    <mergeCell ref="A33:H33"/>
    <mergeCell ref="I33:P33"/>
    <mergeCell ref="Q33:X33"/>
    <mergeCell ref="Y33:AJ33"/>
    <mergeCell ref="A30:H30"/>
    <mergeCell ref="I30:P30"/>
    <mergeCell ref="Q30:X30"/>
    <mergeCell ref="Y30:AJ30"/>
    <mergeCell ref="A31:H31"/>
    <mergeCell ref="I31:P31"/>
    <mergeCell ref="Q31:X31"/>
    <mergeCell ref="Y31:AJ31"/>
    <mergeCell ref="A36:H36"/>
    <mergeCell ref="I36:P36"/>
    <mergeCell ref="Q36:X36"/>
    <mergeCell ref="Y36:AJ36"/>
    <mergeCell ref="A37:H37"/>
    <mergeCell ref="I37:P37"/>
    <mergeCell ref="Q37:X37"/>
    <mergeCell ref="Y37:AJ37"/>
    <mergeCell ref="A34:H34"/>
    <mergeCell ref="Q34:X34"/>
    <mergeCell ref="Y34:AJ34"/>
    <mergeCell ref="A35:H35"/>
    <mergeCell ref="I35:P35"/>
    <mergeCell ref="Q35:X35"/>
    <mergeCell ref="Y35:AJ35"/>
    <mergeCell ref="A40:H40"/>
    <mergeCell ref="Q40:AJ40"/>
    <mergeCell ref="A41:H41"/>
    <mergeCell ref="I41:P41"/>
    <mergeCell ref="Q41:X41"/>
    <mergeCell ref="Y41:AJ41"/>
    <mergeCell ref="A38:H38"/>
    <mergeCell ref="I38:P38"/>
    <mergeCell ref="Q38:X38"/>
    <mergeCell ref="Y38:AJ38"/>
    <mergeCell ref="A39:H39"/>
    <mergeCell ref="I39:P39"/>
    <mergeCell ref="Q39:X39"/>
    <mergeCell ref="Y39:AJ39"/>
    <mergeCell ref="A42:H42"/>
    <mergeCell ref="I42:AD42"/>
    <mergeCell ref="AE42:AH42"/>
    <mergeCell ref="AI42:AJ42"/>
    <mergeCell ref="A43:B53"/>
    <mergeCell ref="C43:H44"/>
    <mergeCell ref="I43:N43"/>
    <mergeCell ref="O43:T43"/>
    <mergeCell ref="U43:Z43"/>
    <mergeCell ref="AA43:AE43"/>
    <mergeCell ref="AF43:AJ43"/>
    <mergeCell ref="I44:K44"/>
    <mergeCell ref="L44:N44"/>
    <mergeCell ref="O44:Q44"/>
    <mergeCell ref="R44:T44"/>
    <mergeCell ref="U44:W44"/>
    <mergeCell ref="X44:Z44"/>
    <mergeCell ref="AA44:AB44"/>
    <mergeCell ref="AC44:AE44"/>
    <mergeCell ref="AF44:AG44"/>
    <mergeCell ref="AH44:AJ44"/>
    <mergeCell ref="C45:E46"/>
    <mergeCell ref="F45:H45"/>
    <mergeCell ref="I45:K45"/>
    <mergeCell ref="L45:N45"/>
    <mergeCell ref="O45:Q45"/>
    <mergeCell ref="R45:T45"/>
    <mergeCell ref="U45:W45"/>
    <mergeCell ref="X45:Z45"/>
    <mergeCell ref="AA45:AB45"/>
    <mergeCell ref="AC45:AE45"/>
    <mergeCell ref="AF45:AG45"/>
    <mergeCell ref="AH45:AJ45"/>
    <mergeCell ref="AA48:AE48"/>
    <mergeCell ref="AF48:AJ48"/>
    <mergeCell ref="AA46:AB46"/>
    <mergeCell ref="AC46:AE46"/>
    <mergeCell ref="AF46:AG46"/>
    <mergeCell ref="AH46:AJ46"/>
    <mergeCell ref="C47:H47"/>
    <mergeCell ref="I47:N47"/>
    <mergeCell ref="O47:T47"/>
    <mergeCell ref="U47:Z47"/>
    <mergeCell ref="AA47:AE47"/>
    <mergeCell ref="AF47:AJ47"/>
    <mergeCell ref="F46:H46"/>
    <mergeCell ref="I46:K46"/>
    <mergeCell ref="L46:N46"/>
    <mergeCell ref="O46:Q46"/>
    <mergeCell ref="R46:T46"/>
    <mergeCell ref="U46:W46"/>
    <mergeCell ref="X46:Z46"/>
    <mergeCell ref="C48:H48"/>
    <mergeCell ref="I48:N48"/>
    <mergeCell ref="O48:T48"/>
    <mergeCell ref="U48:Z48"/>
    <mergeCell ref="C50:H50"/>
    <mergeCell ref="I50:M50"/>
    <mergeCell ref="N50:AJ50"/>
    <mergeCell ref="C51:H51"/>
    <mergeCell ref="I51:M51"/>
    <mergeCell ref="N51:V51"/>
    <mergeCell ref="W51:AA51"/>
    <mergeCell ref="AB51:AJ51"/>
    <mergeCell ref="C49:H49"/>
    <mergeCell ref="I49:N49"/>
    <mergeCell ref="O49:V49"/>
    <mergeCell ref="W49:AB49"/>
    <mergeCell ref="AC49:AH49"/>
    <mergeCell ref="AI49:AJ49"/>
    <mergeCell ref="C53:H53"/>
    <mergeCell ref="I53:M53"/>
    <mergeCell ref="N53:S53"/>
    <mergeCell ref="T53:Y53"/>
    <mergeCell ref="Z53:AE53"/>
    <mergeCell ref="AF53:AJ53"/>
    <mergeCell ref="C52:H52"/>
    <mergeCell ref="I52:M52"/>
    <mergeCell ref="N52:Q52"/>
    <mergeCell ref="R52:V52"/>
    <mergeCell ref="W52:AB52"/>
    <mergeCell ref="AC52:AJ52"/>
    <mergeCell ref="A54:H54"/>
    <mergeCell ref="I54:AD54"/>
    <mergeCell ref="AE54:AH54"/>
    <mergeCell ref="AI54:AJ54"/>
    <mergeCell ref="A55:B65"/>
    <mergeCell ref="C55:H56"/>
    <mergeCell ref="I55:N55"/>
    <mergeCell ref="O55:T55"/>
    <mergeCell ref="U55:Z55"/>
    <mergeCell ref="AA55:AE55"/>
    <mergeCell ref="AF55:AJ55"/>
    <mergeCell ref="I56:K56"/>
    <mergeCell ref="L56:N56"/>
    <mergeCell ref="O56:Q56"/>
    <mergeCell ref="R56:T56"/>
    <mergeCell ref="U56:W56"/>
    <mergeCell ref="X56:Z56"/>
    <mergeCell ref="AA56:AB56"/>
    <mergeCell ref="AC56:AE56"/>
    <mergeCell ref="AF56:AG56"/>
    <mergeCell ref="AH56:AJ56"/>
    <mergeCell ref="C57:E58"/>
    <mergeCell ref="F57:H57"/>
    <mergeCell ref="I57:K57"/>
    <mergeCell ref="L57:N57"/>
    <mergeCell ref="O57:Q57"/>
    <mergeCell ref="R57:T57"/>
    <mergeCell ref="U57:W57"/>
    <mergeCell ref="X57:Z57"/>
    <mergeCell ref="AA57:AB57"/>
    <mergeCell ref="AC57:AE57"/>
    <mergeCell ref="AF57:AG57"/>
    <mergeCell ref="AH57:AJ57"/>
    <mergeCell ref="AA60:AE60"/>
    <mergeCell ref="AF60:AJ60"/>
    <mergeCell ref="AA58:AB58"/>
    <mergeCell ref="AC58:AE58"/>
    <mergeCell ref="AF58:AG58"/>
    <mergeCell ref="AH58:AJ58"/>
    <mergeCell ref="C59:H59"/>
    <mergeCell ref="I59:N59"/>
    <mergeCell ref="O59:T59"/>
    <mergeCell ref="U59:Z59"/>
    <mergeCell ref="AA59:AE59"/>
    <mergeCell ref="AF59:AJ59"/>
    <mergeCell ref="F58:H58"/>
    <mergeCell ref="I58:K58"/>
    <mergeCell ref="L58:N58"/>
    <mergeCell ref="O58:Q58"/>
    <mergeCell ref="R58:T58"/>
    <mergeCell ref="U58:W58"/>
    <mergeCell ref="X58:Z58"/>
    <mergeCell ref="C60:H60"/>
    <mergeCell ref="I60:N60"/>
    <mergeCell ref="O60:T60"/>
    <mergeCell ref="U60:Z60"/>
    <mergeCell ref="C62:H62"/>
    <mergeCell ref="I62:M62"/>
    <mergeCell ref="N62:AJ62"/>
    <mergeCell ref="C63:H63"/>
    <mergeCell ref="I63:M63"/>
    <mergeCell ref="N63:V63"/>
    <mergeCell ref="W63:AA63"/>
    <mergeCell ref="AB63:AJ63"/>
    <mergeCell ref="C61:H61"/>
    <mergeCell ref="I61:N61"/>
    <mergeCell ref="O61:V61"/>
    <mergeCell ref="W61:AB61"/>
    <mergeCell ref="AC61:AH61"/>
    <mergeCell ref="AI61:AJ61"/>
    <mergeCell ref="C65:H65"/>
    <mergeCell ref="I65:M65"/>
    <mergeCell ref="N65:S65"/>
    <mergeCell ref="T65:Y65"/>
    <mergeCell ref="Z65:AE65"/>
    <mergeCell ref="AF65:AJ65"/>
    <mergeCell ref="C64:H64"/>
    <mergeCell ref="I64:M64"/>
    <mergeCell ref="N64:Q64"/>
    <mergeCell ref="R64:V64"/>
    <mergeCell ref="W64:AB64"/>
    <mergeCell ref="AC64:AJ64"/>
    <mergeCell ref="A66:H66"/>
    <mergeCell ref="I66:AD66"/>
    <mergeCell ref="AE66:AH66"/>
    <mergeCell ref="AI66:AJ66"/>
    <mergeCell ref="A67:B77"/>
    <mergeCell ref="C67:H68"/>
    <mergeCell ref="I67:N67"/>
    <mergeCell ref="O67:T67"/>
    <mergeCell ref="U67:Z67"/>
    <mergeCell ref="AA67:AE67"/>
    <mergeCell ref="AF67:AJ67"/>
    <mergeCell ref="I68:K68"/>
    <mergeCell ref="L68:N68"/>
    <mergeCell ref="O68:Q68"/>
    <mergeCell ref="R68:T68"/>
    <mergeCell ref="U68:W68"/>
    <mergeCell ref="X68:Z68"/>
    <mergeCell ref="AA68:AB68"/>
    <mergeCell ref="AC68:AE68"/>
    <mergeCell ref="AF68:AG68"/>
    <mergeCell ref="AH68:AJ68"/>
    <mergeCell ref="C69:E70"/>
    <mergeCell ref="F69:H69"/>
    <mergeCell ref="I69:K69"/>
    <mergeCell ref="L69:N69"/>
    <mergeCell ref="O69:Q69"/>
    <mergeCell ref="R69:T69"/>
    <mergeCell ref="U69:W69"/>
    <mergeCell ref="X69:Z69"/>
    <mergeCell ref="AA69:AB69"/>
    <mergeCell ref="AC69:AE69"/>
    <mergeCell ref="AF69:AG69"/>
    <mergeCell ref="AH69:AJ69"/>
    <mergeCell ref="AA72:AE72"/>
    <mergeCell ref="AF72:AJ72"/>
    <mergeCell ref="AA70:AB70"/>
    <mergeCell ref="AC70:AE70"/>
    <mergeCell ref="AF70:AG70"/>
    <mergeCell ref="AH70:AJ70"/>
    <mergeCell ref="C71:H71"/>
    <mergeCell ref="I71:N71"/>
    <mergeCell ref="O71:T71"/>
    <mergeCell ref="U71:Z71"/>
    <mergeCell ref="AA71:AE71"/>
    <mergeCell ref="AF71:AJ71"/>
    <mergeCell ref="F70:H70"/>
    <mergeCell ref="I70:K70"/>
    <mergeCell ref="L70:N70"/>
    <mergeCell ref="O70:Q70"/>
    <mergeCell ref="R70:T70"/>
    <mergeCell ref="U70:W70"/>
    <mergeCell ref="X70:Z70"/>
    <mergeCell ref="C72:H72"/>
    <mergeCell ref="I72:N72"/>
    <mergeCell ref="O72:T72"/>
    <mergeCell ref="U72:Z72"/>
    <mergeCell ref="C74:H74"/>
    <mergeCell ref="I74:M74"/>
    <mergeCell ref="N74:AJ74"/>
    <mergeCell ref="C75:H75"/>
    <mergeCell ref="I75:M75"/>
    <mergeCell ref="N75:V75"/>
    <mergeCell ref="W75:AA75"/>
    <mergeCell ref="AB75:AJ75"/>
    <mergeCell ref="C73:H73"/>
    <mergeCell ref="I73:N73"/>
    <mergeCell ref="O73:V73"/>
    <mergeCell ref="W73:AB73"/>
    <mergeCell ref="AC73:AH73"/>
    <mergeCell ref="AI73:AJ73"/>
    <mergeCell ref="AJ86:AO86"/>
    <mergeCell ref="C77:H77"/>
    <mergeCell ref="I77:M77"/>
    <mergeCell ref="N77:S77"/>
    <mergeCell ref="T77:Y77"/>
    <mergeCell ref="Z77:AE77"/>
    <mergeCell ref="AF77:AJ77"/>
    <mergeCell ref="C76:H76"/>
    <mergeCell ref="I76:M76"/>
    <mergeCell ref="N76:Q76"/>
    <mergeCell ref="R76:V76"/>
    <mergeCell ref="W76:AB76"/>
    <mergeCell ref="AC76:AJ76"/>
  </mergeCells>
  <phoneticPr fontId="1"/>
  <dataValidations count="4">
    <dataValidation imeMode="halfKatakana" allowBlank="1" showInputMessage="1" showErrorMessage="1" sqref="I4:AJ4 I10:AJ10"/>
    <dataValidation type="decimal" imeMode="off" allowBlank="1" showInputMessage="1" showErrorMessage="1" sqref="I71:AJ72 I59:AJ60 I47:AJ48">
      <formula1>0</formula1>
      <formula2>999.9</formula2>
    </dataValidation>
    <dataValidation type="whole" imeMode="off" allowBlank="1" showInputMessage="1" showErrorMessage="1" sqref="AC73:AH73 I73:N73 I61:N61 AC61:AH61 I69:AJ70 I57:AJ58 W16:AH18 I45:AJ46 I49:N49 AC49:AH49 O20:T20 W20:AA20 AC26:AH26">
      <formula1>0</formula1>
      <formula2>99999</formula2>
    </dataValidation>
    <dataValidation imeMode="off" allowBlank="1" showInputMessage="1" showErrorMessage="1" sqref="AI54:AJ54 AI66:AJ66 K6:P6 AI42:AJ42 O21:T23 K12:P12 AA9:AJ9 M9:V9"/>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1843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1843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1843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1843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1843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1843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1844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1844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1844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844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1844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1844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1844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1845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1845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1845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845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1845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845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1845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1845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845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1845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1846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1846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1846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1846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1846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846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1846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1846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1846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1846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847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1847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1847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1847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1847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18475" r:id="rId46" name="Group Box 43">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18476" r:id="rId47" name="Option Button 44">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18477" r:id="rId48" name="Option Button 45">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18478" r:id="rId49" name="Option Button 46">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18479" r:id="rId50" name="Option Button 47">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18480" r:id="rId51" name="Group Box 48">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18481" r:id="rId52" name="Option Button 49">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18482" r:id="rId53" name="Option Button 50">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18483" r:id="rId54" name="Group Box 51">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18484" r:id="rId55" name="Option Button 52">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18485" r:id="rId56" name="Option Button 53">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18486" r:id="rId57" name="Group Box 54">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18487" r:id="rId58" name="Option Button 55">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18488" r:id="rId59" name="Option Button 56">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18489" r:id="rId60" name="Group Box 57">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18490" r:id="rId61" name="Option Button 58">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18491" r:id="rId62" name="Option Button 59">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18492" r:id="rId63" name="Group Box 60">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8493" r:id="rId64" name="Option Button 61">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18494" r:id="rId65" name="Option Button 62">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18495" r:id="rId66" name="Group Box 63">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18496" r:id="rId67" name="Option Button 64">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18497" r:id="rId68" name="Option Button 65">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18498" r:id="rId69" name="Group Box 66">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18499" r:id="rId70" name="Option Button 67">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18500" r:id="rId71" name="Option Button 68">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18501" r:id="rId72" name="Group Box 69">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18502" r:id="rId73" name="Option Button 70">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18503" r:id="rId74" name="Option Button 71">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18504" r:id="rId75" name="Group Box 72">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18505" r:id="rId76" name="Option Button 73">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18506" r:id="rId77" name="Option Button 74">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18507" r:id="rId78" name="Option Button 75">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18508" r:id="rId79" name="Option Button 76">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18509" r:id="rId80" name="Group Box 77">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18510" r:id="rId81" name="Option Button 78">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18511" r:id="rId82" name="Option Button 79">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18512" r:id="rId83" name="Group Box 80">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18513" r:id="rId84" name="Option Button 81">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18514" r:id="rId85" name="Option Button 82">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18515" r:id="rId86" name="Group Box 83">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18516" r:id="rId87" name="Option Button 84">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18517" r:id="rId88" name="Option Button 85">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18518" r:id="rId89" name="Group Box 86">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18519" r:id="rId90" name="Option Button 87">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18520" r:id="rId91" name="Option Button 88">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18521" r:id="rId92" name="Group Box 89">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18522" r:id="rId93" name="Group Box 90">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18523" r:id="rId94" name="Option Button 91">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18524" r:id="rId95" name="Option Button 92">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18525" r:id="rId96" name="Group Box 93">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18526" r:id="rId97" name="Option Button 94">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18527" r:id="rId98" name="Option Button 95">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8528" r:id="rId99" name="Group Box 96">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8529" r:id="rId100" name="Option Button 97">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18530" r:id="rId101" name="Option Button 98">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18531" r:id="rId102" name="Group Box 99">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18532" r:id="rId103" name="Option Button 100">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18533" r:id="rId104" name="Option Button 101">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18534" r:id="rId105" name="Group Box 102">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18535" r:id="rId106" name="Option Button 103">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18536" r:id="rId107" name="Option Button 104">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18537" r:id="rId108" name="Group Box 105">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18538" r:id="rId109" name="Drop Down 106">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18539" r:id="rId110" name="Option Button 107">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18540" r:id="rId111" name="Option Button 108">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18541" r:id="rId112" name="Group Box 109">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18542" r:id="rId113" name="Option Button 110">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18543" r:id="rId114" name="Option Button 111">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18544" r:id="rId115" name="Group Box 112">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18545" r:id="rId116" name="Option Button 113">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18546" r:id="rId117" name="Option Button 114">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18547" r:id="rId118" name="Group Box 115">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18548" r:id="rId119" name="Drop Down 116">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18549" r:id="rId120" name="Option Button 117">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18550" r:id="rId121" name="Option Button 118">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18551" r:id="rId122" name="Group Box 119">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18552" r:id="rId123" name="Option Button 120">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18553" r:id="rId124" name="Option Button 121">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18554" r:id="rId125" name="Group Box 122">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18555" r:id="rId126" name="Option Button 123">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18556" r:id="rId127" name="Option Button 124">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18557" r:id="rId128" name="Group Box 125">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18558" r:id="rId129" name="Option Button 126">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18559" r:id="rId130" name="Option Button 127">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18560" r:id="rId131" name="Group Box 128">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18561" r:id="rId132" name="Option Button 129">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18562" r:id="rId133" name="Option Button 130">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18563" r:id="rId134" name="Group Box 131">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18564" r:id="rId135" name="Group Box 132">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8565" r:id="rId136" name="Group Box 133">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18566" r:id="rId137" name="Option Button 134">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18567" r:id="rId138" name="Option Button 135">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18568" r:id="rId139" name="Option Button 136">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18569" r:id="rId140" name="Option Button 137">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18570" r:id="rId141" name="Option Button 138">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18571" r:id="rId142" name="Group Box 139">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18572" r:id="rId143" name="Option Button 140">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18573" r:id="rId144" name="Option Button 141">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18574" r:id="rId145" name="Group Box 142">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18575" r:id="rId146" name="Option Button 143">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18576" r:id="rId147" name="Option Button 144">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18577" r:id="rId148" name="Option Button 145">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18578" r:id="rId149" name="Group Box 146">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18579" r:id="rId150" name="Drop Down 147">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18580"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8581" r:id="rId152" name="Drop Down 149">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18582" r:id="rId153" name="Option Button 1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18583" r:id="rId154" name="Option Button 1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18584" r:id="rId155" name="Group Box 1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18585" r:id="rId156" name="Drop Down 1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18586" r:id="rId157" name="Option Button 1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18587" r:id="rId158" name="Option Button 1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18588" r:id="rId159" name="Group Box 1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8589" r:id="rId160" name="Option Button 1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18590" r:id="rId161" name="Option Button 158">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18591" r:id="rId162" name="Option Button 159">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18592" r:id="rId163" name="Group Box 160">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18593" r:id="rId164" name="Option Button 161">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18594" r:id="rId165" name="Option Button 162">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18595" r:id="rId166" name="Group Box 163">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630" customWidth="1"/>
    <col min="38" max="44" width="2.5" style="952" customWidth="1"/>
    <col min="45" max="51" width="2.5" style="630"/>
    <col min="52" max="52" width="2.5" style="720"/>
    <col min="53" max="16384" width="2.5" style="585"/>
  </cols>
  <sheetData>
    <row r="1" spans="1:36" ht="13.5" customHeight="1" x14ac:dyDescent="0.4">
      <c r="A1" s="580" t="s">
        <v>9242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9243</v>
      </c>
      <c r="E2" s="581"/>
      <c r="F2" s="581"/>
      <c r="G2" s="581"/>
      <c r="H2" s="581"/>
      <c r="I2" s="581"/>
      <c r="J2" s="581"/>
      <c r="K2" s="581"/>
      <c r="L2" s="581"/>
      <c r="M2" s="581"/>
      <c r="N2" s="581"/>
      <c r="O2" s="581"/>
      <c r="P2" s="581"/>
      <c r="Q2" s="581"/>
      <c r="R2" s="581"/>
      <c r="S2" s="581"/>
      <c r="T2" s="581"/>
      <c r="U2" s="581"/>
      <c r="V2" s="581"/>
      <c r="W2" s="581"/>
      <c r="X2" s="581"/>
      <c r="Y2" s="581"/>
      <c r="Z2" s="581"/>
      <c r="AA2" s="1457" t="s">
        <v>7932</v>
      </c>
      <c r="AB2" s="2033"/>
      <c r="AC2" s="2033"/>
      <c r="AD2" s="1458"/>
      <c r="AE2" s="3075" t="s">
        <v>7933</v>
      </c>
      <c r="AF2" s="3075"/>
      <c r="AG2" s="3075"/>
      <c r="AH2" s="3075"/>
      <c r="AI2" s="3075"/>
      <c r="AJ2" s="3075"/>
    </row>
    <row r="3" spans="1:36" ht="13.5" customHeight="1" thickBot="1" x14ac:dyDescent="0.45">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21"/>
      <c r="AF3" s="621"/>
      <c r="AG3" s="621"/>
      <c r="AH3" s="621"/>
      <c r="AI3" s="675"/>
      <c r="AJ3" s="675"/>
    </row>
    <row r="4" spans="1:36" ht="13.5" customHeight="1" x14ac:dyDescent="0.4">
      <c r="A4" s="2003" t="s">
        <v>8600</v>
      </c>
      <c r="B4" s="2004"/>
      <c r="C4" s="2005" t="s">
        <v>8601</v>
      </c>
      <c r="D4" s="2005"/>
      <c r="E4" s="2005"/>
      <c r="F4" s="2005"/>
      <c r="G4" s="2005"/>
      <c r="H4" s="2005"/>
      <c r="I4" s="2127" t="str">
        <f>IF(様式第１号!S42=9,IF(様式第１号!G35&lt;&gt;"",様式第１号!G35,""),"")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row>
    <row r="5" spans="1:36" ht="13.5" customHeight="1" x14ac:dyDescent="0.4">
      <c r="A5" s="1922"/>
      <c r="B5" s="1923"/>
      <c r="C5" s="1952" t="s">
        <v>8602</v>
      </c>
      <c r="D5" s="1952"/>
      <c r="E5" s="1952"/>
      <c r="F5" s="1952"/>
      <c r="G5" s="1952"/>
      <c r="H5" s="1952"/>
      <c r="I5" s="2130" t="str">
        <f>IF(様式第１号!S42=9,IF(様式第１号!G36&lt;&gt;"",様式第１号!G36,""),"")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row>
    <row r="6" spans="1:36" ht="13.5" customHeight="1" x14ac:dyDescent="0.4">
      <c r="A6" s="1922"/>
      <c r="B6" s="1923"/>
      <c r="C6" s="1860" t="s">
        <v>8603</v>
      </c>
      <c r="D6" s="1860"/>
      <c r="E6" s="1860"/>
      <c r="F6" s="1860"/>
      <c r="G6" s="1860"/>
      <c r="H6" s="1860"/>
      <c r="I6" s="1956" t="s">
        <v>9244</v>
      </c>
      <c r="J6" s="1957"/>
      <c r="K6" s="2012" t="str">
        <f>IF(様式第１号!S42=9,IF(様式第１号!H37&lt;&gt;"",様式第１号!H37,""),"")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6" ht="13.5" customHeight="1" x14ac:dyDescent="0.4">
      <c r="A7" s="1922"/>
      <c r="B7" s="1923"/>
      <c r="C7" s="1860"/>
      <c r="D7" s="1860"/>
      <c r="E7" s="1860"/>
      <c r="F7" s="1860"/>
      <c r="G7" s="1860"/>
      <c r="H7" s="1860"/>
      <c r="I7" s="2133" t="str">
        <f>IF(様式第１号!S42=9,IF(様式第１号!G38&lt;&gt;"",様式第１号!G38,""),"")</f>
        <v/>
      </c>
      <c r="J7" s="2133"/>
      <c r="K7" s="2133"/>
      <c r="L7" s="2133"/>
      <c r="M7" s="2133"/>
      <c r="N7" s="2133"/>
      <c r="O7" s="2133"/>
      <c r="P7" s="2133"/>
      <c r="Q7" s="2133"/>
      <c r="R7" s="2133"/>
      <c r="S7" s="2133"/>
      <c r="T7" s="2133"/>
      <c r="U7" s="2133"/>
      <c r="V7" s="2133"/>
      <c r="W7" s="2133"/>
      <c r="X7" s="2133"/>
      <c r="Y7" s="2133"/>
      <c r="Z7" s="2133"/>
      <c r="AA7" s="2133"/>
      <c r="AB7" s="2133"/>
      <c r="AC7" s="2133"/>
      <c r="AD7" s="2133"/>
      <c r="AE7" s="2133"/>
      <c r="AF7" s="2133"/>
      <c r="AG7" s="2133"/>
      <c r="AH7" s="2133"/>
      <c r="AI7" s="2133"/>
      <c r="AJ7" s="2134"/>
    </row>
    <row r="8" spans="1:36" ht="13.5" customHeight="1" x14ac:dyDescent="0.4">
      <c r="A8" s="1922"/>
      <c r="B8" s="1923"/>
      <c r="C8" s="1860"/>
      <c r="D8" s="1860"/>
      <c r="E8" s="1860"/>
      <c r="F8" s="1860"/>
      <c r="G8" s="1860"/>
      <c r="H8" s="1860"/>
      <c r="I8" s="2338" t="str">
        <f>IF(様式第１号!S42=9,IF(様式第１号!G39&lt;&gt;"",様式第１号!G39,""),"")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row>
    <row r="9" spans="1:36"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6" ht="13.5"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865"/>
      <c r="X10" s="1865"/>
      <c r="Y10" s="1865"/>
      <c r="Z10" s="1865"/>
      <c r="AA10" s="1865"/>
      <c r="AB10" s="1865"/>
      <c r="AC10" s="1865"/>
      <c r="AD10" s="1865"/>
      <c r="AE10" s="1865"/>
      <c r="AF10" s="1865"/>
      <c r="AG10" s="1865"/>
      <c r="AH10" s="1865"/>
      <c r="AI10" s="1865"/>
      <c r="AJ10" s="1866"/>
    </row>
    <row r="11" spans="1:36" ht="13.5" customHeight="1" x14ac:dyDescent="0.4">
      <c r="A11" s="1975" t="s">
        <v>8609</v>
      </c>
      <c r="B11" s="2320"/>
      <c r="C11" s="1861" t="s">
        <v>8619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row>
    <row r="12" spans="1:36" ht="13.5" customHeight="1" x14ac:dyDescent="0.4">
      <c r="A12" s="1977"/>
      <c r="B12" s="2072"/>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row>
    <row r="13" spans="1:36" ht="13.5" customHeight="1" x14ac:dyDescent="0.4">
      <c r="A13" s="1977"/>
      <c r="B13" s="2072"/>
      <c r="C13" s="1860" t="s">
        <v>8612</v>
      </c>
      <c r="D13" s="1860"/>
      <c r="E13" s="1860"/>
      <c r="F13" s="1860"/>
      <c r="G13" s="1860"/>
      <c r="H13" s="1860"/>
      <c r="I13" s="1956" t="s">
        <v>7952</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row>
    <row r="14" spans="1:36" ht="13.5" customHeight="1" x14ac:dyDescent="0.4">
      <c r="A14" s="1977"/>
      <c r="B14" s="2072"/>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row>
    <row r="15" spans="1:36" ht="13.5" customHeight="1" x14ac:dyDescent="0.4">
      <c r="A15" s="1977"/>
      <c r="B15" s="2072"/>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row>
    <row r="16" spans="1:36" ht="18" customHeight="1" x14ac:dyDescent="0.4">
      <c r="A16" s="1977"/>
      <c r="B16" s="2072"/>
      <c r="C16" s="2026" t="s">
        <v>9245</v>
      </c>
      <c r="D16" s="2047"/>
      <c r="E16" s="2047"/>
      <c r="F16" s="2047"/>
      <c r="G16" s="2047"/>
      <c r="H16" s="2047"/>
      <c r="I16" s="2047"/>
      <c r="J16" s="2047"/>
      <c r="K16" s="2047"/>
      <c r="L16" s="2047"/>
      <c r="M16" s="2047"/>
      <c r="N16" s="2047"/>
      <c r="O16" s="2047"/>
      <c r="P16" s="2047"/>
      <c r="Q16" s="2047"/>
      <c r="R16" s="2047"/>
      <c r="S16" s="2047"/>
      <c r="T16" s="2047"/>
      <c r="U16" s="2047"/>
      <c r="V16" s="2048"/>
      <c r="W16" s="1919"/>
      <c r="X16" s="1920"/>
      <c r="Y16" s="1920"/>
      <c r="Z16" s="1920"/>
      <c r="AA16" s="1920"/>
      <c r="AB16" s="1920"/>
      <c r="AC16" s="1920"/>
      <c r="AD16" s="1920"/>
      <c r="AE16" s="1920"/>
      <c r="AF16" s="1920"/>
      <c r="AG16" s="1920"/>
      <c r="AH16" s="1920"/>
      <c r="AI16" s="1920"/>
      <c r="AJ16" s="1921"/>
    </row>
    <row r="17" spans="1:36" ht="13.5" customHeight="1" x14ac:dyDescent="0.4">
      <c r="A17" s="1977"/>
      <c r="B17" s="2072"/>
      <c r="C17" s="1985" t="s">
        <v>8681</v>
      </c>
      <c r="D17" s="1986"/>
      <c r="E17" s="1986"/>
      <c r="F17" s="1986"/>
      <c r="G17" s="1986"/>
      <c r="H17" s="1986"/>
      <c r="I17" s="1986"/>
      <c r="J17" s="1986"/>
      <c r="K17" s="1986"/>
      <c r="L17" s="1986"/>
      <c r="M17" s="1986"/>
      <c r="N17" s="1987"/>
      <c r="O17" s="1860" t="s">
        <v>8615</v>
      </c>
      <c r="P17" s="1860"/>
      <c r="Q17" s="1860"/>
      <c r="R17" s="1860"/>
      <c r="S17" s="1860"/>
      <c r="T17" s="1860"/>
      <c r="U17" s="1860"/>
      <c r="V17" s="1860"/>
      <c r="W17" s="1919"/>
      <c r="X17" s="1920"/>
      <c r="Y17" s="1920"/>
      <c r="Z17" s="1920"/>
      <c r="AA17" s="1920"/>
      <c r="AB17" s="1920"/>
      <c r="AC17" s="1920"/>
      <c r="AD17" s="1920"/>
      <c r="AE17" s="1920"/>
      <c r="AF17" s="1920"/>
      <c r="AG17" s="1920"/>
      <c r="AH17" s="1920"/>
      <c r="AI17" s="1920"/>
      <c r="AJ17" s="1921"/>
    </row>
    <row r="18" spans="1:36" ht="13.5" customHeight="1" x14ac:dyDescent="0.4">
      <c r="A18" s="1977"/>
      <c r="B18" s="2072"/>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3203"/>
      <c r="X18" s="3204"/>
      <c r="Y18" s="3204"/>
      <c r="Z18" s="3204"/>
      <c r="AA18" s="3204"/>
      <c r="AB18" s="3204"/>
      <c r="AC18" s="3204"/>
      <c r="AD18" s="3204"/>
      <c r="AE18" s="3204"/>
      <c r="AF18" s="3204"/>
      <c r="AG18" s="3204"/>
      <c r="AH18" s="3204"/>
      <c r="AI18" s="3204"/>
      <c r="AJ18" s="3205"/>
    </row>
    <row r="19" spans="1:36" ht="13.5" customHeight="1" x14ac:dyDescent="0.4">
      <c r="A19" s="1979"/>
      <c r="B19" s="2321"/>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3206"/>
      <c r="X19" s="3207"/>
      <c r="Y19" s="3207"/>
      <c r="Z19" s="3207"/>
      <c r="AA19" s="3207"/>
      <c r="AB19" s="3207"/>
      <c r="AC19" s="3207"/>
      <c r="AD19" s="3207"/>
      <c r="AE19" s="3207"/>
      <c r="AF19" s="3207"/>
      <c r="AG19" s="3207"/>
      <c r="AH19" s="3207"/>
      <c r="AI19" s="3207"/>
      <c r="AJ19" s="3208"/>
    </row>
    <row r="20" spans="1:36" ht="18" customHeight="1" x14ac:dyDescent="0.4">
      <c r="A20" s="2119" t="s">
        <v>9246</v>
      </c>
      <c r="B20" s="2047"/>
      <c r="C20" s="2047"/>
      <c r="D20" s="2047"/>
      <c r="E20" s="2047"/>
      <c r="F20" s="2047"/>
      <c r="G20" s="2047"/>
      <c r="H20" s="2048"/>
      <c r="I20" s="3198">
        <v>2</v>
      </c>
      <c r="J20" s="3199"/>
      <c r="K20" s="3199"/>
      <c r="L20" s="3199"/>
      <c r="M20" s="3199"/>
      <c r="N20" s="3199"/>
      <c r="O20" s="3199"/>
      <c r="P20" s="3199"/>
      <c r="Q20" s="3199"/>
      <c r="R20" s="3199"/>
      <c r="S20" s="3199"/>
      <c r="T20" s="3199"/>
      <c r="U20" s="3199"/>
      <c r="V20" s="3199"/>
      <c r="W20" s="3199"/>
      <c r="X20" s="3199"/>
      <c r="Y20" s="3199"/>
      <c r="Z20" s="3199"/>
      <c r="AA20" s="3199"/>
      <c r="AB20" s="3199"/>
      <c r="AC20" s="3199"/>
      <c r="AD20" s="3199"/>
      <c r="AE20" s="3199"/>
      <c r="AF20" s="3199"/>
      <c r="AG20" s="3199"/>
      <c r="AH20" s="3199"/>
      <c r="AI20" s="3199"/>
      <c r="AJ20" s="3200"/>
    </row>
    <row r="21" spans="1:36" ht="13.5" customHeight="1" x14ac:dyDescent="0.4">
      <c r="A21" s="1943" t="s">
        <v>8682</v>
      </c>
      <c r="B21" s="1944"/>
      <c r="C21" s="1861" t="s">
        <v>8619</v>
      </c>
      <c r="D21" s="1861"/>
      <c r="E21" s="1861"/>
      <c r="F21" s="1861"/>
      <c r="G21" s="1861"/>
      <c r="H21" s="1861"/>
      <c r="I21" s="1949"/>
      <c r="J21" s="1950"/>
      <c r="K21" s="1950"/>
      <c r="L21" s="1950"/>
      <c r="M21" s="1950"/>
      <c r="N21" s="1950"/>
      <c r="O21" s="1950"/>
      <c r="P21" s="1950"/>
      <c r="Q21" s="1950"/>
      <c r="R21" s="1950"/>
      <c r="S21" s="1950"/>
      <c r="T21" s="1950"/>
      <c r="U21" s="1950"/>
      <c r="V21" s="1950"/>
      <c r="W21" s="1950"/>
      <c r="X21" s="1950"/>
      <c r="Y21" s="1950"/>
      <c r="Z21" s="1950"/>
      <c r="AA21" s="1950"/>
      <c r="AB21" s="1950"/>
      <c r="AC21" s="1950"/>
      <c r="AD21" s="1950"/>
      <c r="AE21" s="1950"/>
      <c r="AF21" s="1950"/>
      <c r="AG21" s="1950"/>
      <c r="AH21" s="1950"/>
      <c r="AI21" s="1950"/>
      <c r="AJ21" s="1951"/>
    </row>
    <row r="22" spans="1:36" ht="13.5" customHeight="1" x14ac:dyDescent="0.4">
      <c r="A22" s="1945"/>
      <c r="B22" s="1946"/>
      <c r="C22" s="1952" t="s">
        <v>8611</v>
      </c>
      <c r="D22" s="1952"/>
      <c r="E22" s="1952"/>
      <c r="F22" s="1952"/>
      <c r="G22" s="1952"/>
      <c r="H22" s="1952"/>
      <c r="I22" s="1953"/>
      <c r="J22" s="1954"/>
      <c r="K22" s="1954"/>
      <c r="L22" s="1954"/>
      <c r="M22" s="1954"/>
      <c r="N22" s="1954"/>
      <c r="O22" s="1954"/>
      <c r="P22" s="1954"/>
      <c r="Q22" s="1954"/>
      <c r="R22" s="1954"/>
      <c r="S22" s="1954"/>
      <c r="T22" s="1954"/>
      <c r="U22" s="1954"/>
      <c r="V22" s="1954"/>
      <c r="W22" s="1954"/>
      <c r="X22" s="1954"/>
      <c r="Y22" s="1954"/>
      <c r="Z22" s="1954"/>
      <c r="AA22" s="1954"/>
      <c r="AB22" s="1954"/>
      <c r="AC22" s="1954"/>
      <c r="AD22" s="1954"/>
      <c r="AE22" s="1954"/>
      <c r="AF22" s="1954"/>
      <c r="AG22" s="1954"/>
      <c r="AH22" s="1954"/>
      <c r="AI22" s="1954"/>
      <c r="AJ22" s="1955"/>
    </row>
    <row r="23" spans="1:36" ht="13.5" customHeight="1" x14ac:dyDescent="0.4">
      <c r="A23" s="1945"/>
      <c r="B23" s="1946"/>
      <c r="C23" s="1860" t="s">
        <v>8612</v>
      </c>
      <c r="D23" s="1860"/>
      <c r="E23" s="1860"/>
      <c r="F23" s="1860"/>
      <c r="G23" s="1860"/>
      <c r="H23" s="1860"/>
      <c r="I23" s="1956" t="s">
        <v>8880</v>
      </c>
      <c r="J23" s="1957"/>
      <c r="K23" s="1958"/>
      <c r="L23" s="1958"/>
      <c r="M23" s="1958"/>
      <c r="N23" s="1958"/>
      <c r="O23" s="1958"/>
      <c r="P23" s="1959"/>
      <c r="Q23" s="1499" t="s">
        <v>8605</v>
      </c>
      <c r="R23" s="1500"/>
      <c r="S23" s="1500"/>
      <c r="T23" s="1500"/>
      <c r="U23" s="1500"/>
      <c r="V23" s="1500"/>
      <c r="W23" s="1500"/>
      <c r="X23" s="1500"/>
      <c r="Y23" s="1500"/>
      <c r="Z23" s="1500"/>
      <c r="AA23" s="1500"/>
      <c r="AB23" s="1500"/>
      <c r="AC23" s="1500"/>
      <c r="AD23" s="1500"/>
      <c r="AE23" s="1500"/>
      <c r="AF23" s="1500"/>
      <c r="AG23" s="1500"/>
      <c r="AH23" s="1500"/>
      <c r="AI23" s="1500"/>
      <c r="AJ23" s="1501"/>
    </row>
    <row r="24" spans="1:36" ht="13.5" customHeight="1" x14ac:dyDescent="0.4">
      <c r="A24" s="1945"/>
      <c r="B24" s="1946"/>
      <c r="C24" s="1860"/>
      <c r="D24" s="1860"/>
      <c r="E24" s="1860"/>
      <c r="F24" s="1860"/>
      <c r="G24" s="1860"/>
      <c r="H24" s="1860"/>
      <c r="I24" s="1960" t="s">
        <v>7933</v>
      </c>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c r="AH24" s="1961"/>
      <c r="AI24" s="1961"/>
      <c r="AJ24" s="1962"/>
    </row>
    <row r="25" spans="1:36" ht="13.5" customHeight="1" x14ac:dyDescent="0.4">
      <c r="A25" s="1945"/>
      <c r="B25" s="1946"/>
      <c r="C25" s="1861"/>
      <c r="D25" s="1861"/>
      <c r="E25" s="1861"/>
      <c r="F25" s="1861"/>
      <c r="G25" s="1861"/>
      <c r="H25" s="1861"/>
      <c r="I25" s="3201" t="s">
        <v>7933</v>
      </c>
      <c r="J25" s="3201"/>
      <c r="K25" s="3201"/>
      <c r="L25" s="3201"/>
      <c r="M25" s="3201"/>
      <c r="N25" s="3201"/>
      <c r="O25" s="3201"/>
      <c r="P25" s="3201"/>
      <c r="Q25" s="3201"/>
      <c r="R25" s="3201"/>
      <c r="S25" s="3201"/>
      <c r="T25" s="3201"/>
      <c r="U25" s="3201"/>
      <c r="V25" s="3201"/>
      <c r="W25" s="3201"/>
      <c r="X25" s="3201"/>
      <c r="Y25" s="3201"/>
      <c r="Z25" s="3201"/>
      <c r="AA25" s="3201"/>
      <c r="AB25" s="3201"/>
      <c r="AC25" s="3201"/>
      <c r="AD25" s="3201"/>
      <c r="AE25" s="3201"/>
      <c r="AF25" s="3201"/>
      <c r="AG25" s="3201"/>
      <c r="AH25" s="3201"/>
      <c r="AI25" s="3201"/>
      <c r="AJ25" s="3202"/>
    </row>
    <row r="26" spans="1:36" ht="13.5" customHeight="1" x14ac:dyDescent="0.4">
      <c r="A26" s="2927" t="s">
        <v>8831</v>
      </c>
      <c r="B26" s="2928"/>
      <c r="C26" s="1924" t="s">
        <v>8621</v>
      </c>
      <c r="D26" s="1925"/>
      <c r="E26" s="1925"/>
      <c r="F26" s="1925"/>
      <c r="G26" s="1925"/>
      <c r="H26" s="1926"/>
      <c r="I26" s="3192" t="s">
        <v>8894</v>
      </c>
      <c r="J26" s="2593"/>
      <c r="K26" s="3193"/>
      <c r="L26" s="3193"/>
      <c r="M26" s="3193"/>
      <c r="N26" s="3194"/>
      <c r="O26" s="2361" t="s">
        <v>8688</v>
      </c>
      <c r="P26" s="2362"/>
      <c r="Q26" s="2362"/>
      <c r="R26" s="2362"/>
      <c r="S26" s="2362"/>
      <c r="T26" s="2362"/>
      <c r="U26" s="2026" t="s">
        <v>8904</v>
      </c>
      <c r="V26" s="2047"/>
      <c r="W26" s="2047"/>
      <c r="X26" s="2047"/>
      <c r="Y26" s="2047"/>
      <c r="Z26" s="2047"/>
      <c r="AA26" s="2047"/>
      <c r="AB26" s="2047"/>
      <c r="AC26" s="2047"/>
      <c r="AD26" s="2047"/>
      <c r="AE26" s="2048"/>
      <c r="AF26" s="2361" t="s">
        <v>9247</v>
      </c>
      <c r="AG26" s="2362"/>
      <c r="AH26" s="2362"/>
      <c r="AI26" s="2362"/>
      <c r="AJ26" s="2585"/>
    </row>
    <row r="27" spans="1:36" ht="13.5" customHeight="1" x14ac:dyDescent="0.4">
      <c r="A27" s="2929"/>
      <c r="B27" s="2930"/>
      <c r="C27" s="2567"/>
      <c r="D27" s="2568"/>
      <c r="E27" s="2568"/>
      <c r="F27" s="2568"/>
      <c r="G27" s="2568"/>
      <c r="H27" s="2569"/>
      <c r="I27" s="3195"/>
      <c r="J27" s="3196"/>
      <c r="K27" s="3196"/>
      <c r="L27" s="3196"/>
      <c r="M27" s="3196"/>
      <c r="N27" s="3197"/>
      <c r="O27" s="2570"/>
      <c r="P27" s="2571"/>
      <c r="Q27" s="2571"/>
      <c r="R27" s="2571"/>
      <c r="S27" s="2571"/>
      <c r="T27" s="2571"/>
      <c r="U27" s="1864" t="s">
        <v>9248</v>
      </c>
      <c r="V27" s="1864"/>
      <c r="W27" s="1864"/>
      <c r="X27" s="1864"/>
      <c r="Y27" s="1864"/>
      <c r="Z27" s="1864"/>
      <c r="AA27" s="1864" t="s">
        <v>8741</v>
      </c>
      <c r="AB27" s="1864"/>
      <c r="AC27" s="1864"/>
      <c r="AD27" s="2026"/>
      <c r="AE27" s="2026"/>
      <c r="AF27" s="2570"/>
      <c r="AG27" s="2571"/>
      <c r="AH27" s="2571"/>
      <c r="AI27" s="2571"/>
      <c r="AJ27" s="2586"/>
    </row>
    <row r="28" spans="1:36" ht="13.5" customHeight="1" x14ac:dyDescent="0.4">
      <c r="A28" s="2929"/>
      <c r="B28" s="2930"/>
      <c r="C28" s="1927"/>
      <c r="D28" s="1928"/>
      <c r="E28" s="1928"/>
      <c r="F28" s="1928"/>
      <c r="G28" s="1928"/>
      <c r="H28" s="1929"/>
      <c r="I28" s="1864" t="s">
        <v>8624</v>
      </c>
      <c r="J28" s="1864"/>
      <c r="K28" s="1864"/>
      <c r="L28" s="1864" t="s">
        <v>8625</v>
      </c>
      <c r="M28" s="1864"/>
      <c r="N28" s="1864"/>
      <c r="O28" s="1864" t="s">
        <v>8624</v>
      </c>
      <c r="P28" s="1864"/>
      <c r="Q28" s="1864"/>
      <c r="R28" s="1864" t="s">
        <v>8625</v>
      </c>
      <c r="S28" s="1864"/>
      <c r="T28" s="1864"/>
      <c r="U28" s="1864" t="s">
        <v>8624</v>
      </c>
      <c r="V28" s="1864"/>
      <c r="W28" s="1864"/>
      <c r="X28" s="1864" t="s">
        <v>8625</v>
      </c>
      <c r="Y28" s="1864"/>
      <c r="Z28" s="1864"/>
      <c r="AA28" s="1864" t="s">
        <v>8624</v>
      </c>
      <c r="AB28" s="1864"/>
      <c r="AC28" s="1864" t="s">
        <v>8625</v>
      </c>
      <c r="AD28" s="2026"/>
      <c r="AE28" s="2026"/>
      <c r="AF28" s="1864" t="s">
        <v>8624</v>
      </c>
      <c r="AG28" s="1864"/>
      <c r="AH28" s="1864" t="s">
        <v>8625</v>
      </c>
      <c r="AI28" s="2026"/>
      <c r="AJ28" s="2566"/>
    </row>
    <row r="29" spans="1:36" ht="13.5" customHeight="1" x14ac:dyDescent="0.4">
      <c r="A29" s="2929"/>
      <c r="B29" s="2930"/>
      <c r="C29" s="1864" t="s">
        <v>8626</v>
      </c>
      <c r="D29" s="1864"/>
      <c r="E29" s="1864"/>
      <c r="F29" s="1864" t="s">
        <v>8627</v>
      </c>
      <c r="G29" s="1864"/>
      <c r="H29" s="1864"/>
      <c r="I29" s="2040"/>
      <c r="J29" s="2040"/>
      <c r="K29" s="2040"/>
      <c r="L29" s="2040"/>
      <c r="M29" s="2040"/>
      <c r="N29" s="2040"/>
      <c r="O29" s="2040"/>
      <c r="P29" s="2040"/>
      <c r="Q29" s="2040"/>
      <c r="R29" s="2040"/>
      <c r="S29" s="2040"/>
      <c r="T29" s="2040"/>
      <c r="U29" s="2040"/>
      <c r="V29" s="2040"/>
      <c r="W29" s="2040"/>
      <c r="X29" s="2040"/>
      <c r="Y29" s="2040"/>
      <c r="Z29" s="2040"/>
      <c r="AA29" s="2040"/>
      <c r="AB29" s="2040"/>
      <c r="AC29" s="2040"/>
      <c r="AD29" s="1939"/>
      <c r="AE29" s="1939"/>
      <c r="AF29" s="2040"/>
      <c r="AG29" s="2040"/>
      <c r="AH29" s="2040"/>
      <c r="AI29" s="1939"/>
      <c r="AJ29" s="2565"/>
    </row>
    <row r="30" spans="1:36" ht="13.5" customHeight="1" x14ac:dyDescent="0.4">
      <c r="A30" s="2929"/>
      <c r="B30" s="2930"/>
      <c r="C30" s="1864"/>
      <c r="D30" s="1864"/>
      <c r="E30" s="1864"/>
      <c r="F30" s="1864" t="s">
        <v>8628</v>
      </c>
      <c r="G30" s="1864"/>
      <c r="H30" s="1864"/>
      <c r="I30" s="2040"/>
      <c r="J30" s="2040"/>
      <c r="K30" s="2040"/>
      <c r="L30" s="2040"/>
      <c r="M30" s="2040"/>
      <c r="N30" s="2040"/>
      <c r="O30" s="2040"/>
      <c r="P30" s="2040"/>
      <c r="Q30" s="2040"/>
      <c r="R30" s="2040"/>
      <c r="S30" s="2040"/>
      <c r="T30" s="2040"/>
      <c r="U30" s="2040"/>
      <c r="V30" s="2040"/>
      <c r="W30" s="2040"/>
      <c r="X30" s="2040"/>
      <c r="Y30" s="2040"/>
      <c r="Z30" s="2040"/>
      <c r="AA30" s="2040"/>
      <c r="AB30" s="2040"/>
      <c r="AC30" s="2040"/>
      <c r="AD30" s="1939"/>
      <c r="AE30" s="1939"/>
      <c r="AF30" s="2040"/>
      <c r="AG30" s="2040"/>
      <c r="AH30" s="2040"/>
      <c r="AI30" s="1939"/>
      <c r="AJ30" s="2565"/>
    </row>
    <row r="31" spans="1:36" ht="13.5" customHeight="1" x14ac:dyDescent="0.4">
      <c r="A31" s="2929"/>
      <c r="B31" s="2930"/>
      <c r="C31" s="1864" t="s">
        <v>8629</v>
      </c>
      <c r="D31" s="1864"/>
      <c r="E31" s="1864"/>
      <c r="F31" s="1864"/>
      <c r="G31" s="1864"/>
      <c r="H31" s="1864"/>
      <c r="I31" s="2040"/>
      <c r="J31" s="2040"/>
      <c r="K31" s="2040"/>
      <c r="L31" s="2040"/>
      <c r="M31" s="2040"/>
      <c r="N31" s="2040"/>
      <c r="O31" s="2040"/>
      <c r="P31" s="2040"/>
      <c r="Q31" s="2040"/>
      <c r="R31" s="2040"/>
      <c r="S31" s="2040"/>
      <c r="T31" s="2040"/>
      <c r="U31" s="2040"/>
      <c r="V31" s="2040"/>
      <c r="W31" s="2040"/>
      <c r="X31" s="2040"/>
      <c r="Y31" s="2040"/>
      <c r="Z31" s="2040"/>
      <c r="AA31" s="2040"/>
      <c r="AB31" s="2040"/>
      <c r="AC31" s="2040"/>
      <c r="AD31" s="1939"/>
      <c r="AE31" s="1939"/>
      <c r="AF31" s="2040"/>
      <c r="AG31" s="2040"/>
      <c r="AH31" s="2040"/>
      <c r="AI31" s="1939"/>
      <c r="AJ31" s="2565"/>
    </row>
    <row r="32" spans="1:36" ht="13.5" customHeight="1" x14ac:dyDescent="0.4">
      <c r="A32" s="2929"/>
      <c r="B32" s="2930"/>
      <c r="C32" s="1913" t="s">
        <v>8630</v>
      </c>
      <c r="D32" s="1913"/>
      <c r="E32" s="1913"/>
      <c r="F32" s="1913"/>
      <c r="G32" s="1913"/>
      <c r="H32" s="1913"/>
      <c r="I32" s="2066"/>
      <c r="J32" s="2066"/>
      <c r="K32" s="2066"/>
      <c r="L32" s="2066"/>
      <c r="M32" s="2066"/>
      <c r="N32" s="2066"/>
      <c r="O32" s="2066"/>
      <c r="P32" s="2066"/>
      <c r="Q32" s="2066"/>
      <c r="R32" s="2066"/>
      <c r="S32" s="2066"/>
      <c r="T32" s="2066"/>
      <c r="U32" s="2066"/>
      <c r="V32" s="2066"/>
      <c r="W32" s="2066"/>
      <c r="X32" s="2066"/>
      <c r="Y32" s="2066"/>
      <c r="Z32" s="2066"/>
      <c r="AA32" s="2066"/>
      <c r="AB32" s="2066"/>
      <c r="AC32" s="2066"/>
      <c r="AD32" s="2053"/>
      <c r="AE32" s="2053"/>
      <c r="AF32" s="2066"/>
      <c r="AG32" s="2066"/>
      <c r="AH32" s="2066"/>
      <c r="AI32" s="2053"/>
      <c r="AJ32" s="2560"/>
    </row>
    <row r="33" spans="1:44" ht="13.5" customHeight="1" x14ac:dyDescent="0.4">
      <c r="A33" s="2929"/>
      <c r="B33" s="2930"/>
      <c r="C33" s="1924" t="s">
        <v>8621</v>
      </c>
      <c r="D33" s="1925"/>
      <c r="E33" s="1925"/>
      <c r="F33" s="1925"/>
      <c r="G33" s="1925"/>
      <c r="H33" s="1926"/>
      <c r="I33" s="2361" t="s">
        <v>8687</v>
      </c>
      <c r="J33" s="2362"/>
      <c r="K33" s="2362"/>
      <c r="L33" s="2362"/>
      <c r="M33" s="2362"/>
      <c r="N33" s="2362"/>
      <c r="O33" s="2362"/>
      <c r="P33" s="2362"/>
      <c r="Q33" s="2362"/>
      <c r="R33" s="2362"/>
      <c r="S33" s="2362"/>
      <c r="T33" s="2363"/>
      <c r="U33" s="2362" t="s">
        <v>8623</v>
      </c>
      <c r="V33" s="2362"/>
      <c r="W33" s="2362"/>
      <c r="X33" s="2362"/>
      <c r="Y33" s="2362"/>
      <c r="Z33" s="2362"/>
      <c r="AA33" s="2362"/>
      <c r="AB33" s="2362"/>
      <c r="AC33" s="2362"/>
      <c r="AD33" s="2362"/>
      <c r="AE33" s="2362"/>
      <c r="AF33" s="2362"/>
      <c r="AG33" s="2362"/>
      <c r="AH33" s="2362"/>
      <c r="AI33" s="2362"/>
      <c r="AJ33" s="2585"/>
    </row>
    <row r="34" spans="1:44" ht="13.5" customHeight="1" x14ac:dyDescent="0.4">
      <c r="A34" s="2929"/>
      <c r="B34" s="2930"/>
      <c r="C34" s="2567"/>
      <c r="D34" s="2568"/>
      <c r="E34" s="2568"/>
      <c r="F34" s="2568"/>
      <c r="G34" s="2568"/>
      <c r="H34" s="2569"/>
      <c r="I34" s="2865" t="s">
        <v>9111</v>
      </c>
      <c r="J34" s="2866"/>
      <c r="K34" s="2866"/>
      <c r="L34" s="2866"/>
      <c r="M34" s="2866"/>
      <c r="N34" s="2867"/>
      <c r="O34" s="2026" t="s">
        <v>9112</v>
      </c>
      <c r="P34" s="2047"/>
      <c r="Q34" s="2047"/>
      <c r="R34" s="2047"/>
      <c r="S34" s="2047"/>
      <c r="T34" s="2048"/>
      <c r="U34" s="3190"/>
      <c r="V34" s="3190"/>
      <c r="W34" s="3190"/>
      <c r="X34" s="3190"/>
      <c r="Y34" s="3190"/>
      <c r="Z34" s="3191"/>
      <c r="AA34" s="2895"/>
      <c r="AB34" s="2896"/>
      <c r="AC34" s="2896"/>
      <c r="AD34" s="2896"/>
      <c r="AE34" s="2896"/>
      <c r="AF34" s="2895"/>
      <c r="AG34" s="2896"/>
      <c r="AH34" s="2896"/>
      <c r="AI34" s="2896"/>
      <c r="AJ34" s="2898"/>
    </row>
    <row r="35" spans="1:44" ht="13.5" customHeight="1" x14ac:dyDescent="0.4">
      <c r="A35" s="2929"/>
      <c r="B35" s="2930"/>
      <c r="C35" s="1927"/>
      <c r="D35" s="1928"/>
      <c r="E35" s="1928"/>
      <c r="F35" s="1928"/>
      <c r="G35" s="1928"/>
      <c r="H35" s="1929"/>
      <c r="I35" s="1864" t="s">
        <v>8624</v>
      </c>
      <c r="J35" s="1864"/>
      <c r="K35" s="1864"/>
      <c r="L35" s="1864" t="s">
        <v>8625</v>
      </c>
      <c r="M35" s="1864"/>
      <c r="N35" s="1864"/>
      <c r="O35" s="1864" t="s">
        <v>8624</v>
      </c>
      <c r="P35" s="1864"/>
      <c r="Q35" s="1864"/>
      <c r="R35" s="1864" t="s">
        <v>8625</v>
      </c>
      <c r="S35" s="2026"/>
      <c r="T35" s="1864"/>
      <c r="U35" s="2048" t="s">
        <v>8624</v>
      </c>
      <c r="V35" s="1864"/>
      <c r="W35" s="1864"/>
      <c r="X35" s="1864" t="s">
        <v>8625</v>
      </c>
      <c r="Y35" s="1864"/>
      <c r="Z35" s="1864"/>
      <c r="AA35" s="1864" t="s">
        <v>8624</v>
      </c>
      <c r="AB35" s="1864"/>
      <c r="AC35" s="1864" t="s">
        <v>8625</v>
      </c>
      <c r="AD35" s="2026"/>
      <c r="AE35" s="2026"/>
      <c r="AF35" s="1864" t="s">
        <v>8624</v>
      </c>
      <c r="AG35" s="1864"/>
      <c r="AH35" s="1864" t="s">
        <v>8625</v>
      </c>
      <c r="AI35" s="2026"/>
      <c r="AJ35" s="2566"/>
    </row>
    <row r="36" spans="1:44" ht="13.5" customHeight="1" x14ac:dyDescent="0.4">
      <c r="A36" s="2929"/>
      <c r="B36" s="2930"/>
      <c r="C36" s="1864" t="s">
        <v>8626</v>
      </c>
      <c r="D36" s="1864"/>
      <c r="E36" s="1864"/>
      <c r="F36" s="1864" t="s">
        <v>8627</v>
      </c>
      <c r="G36" s="1864"/>
      <c r="H36" s="1864"/>
      <c r="I36" s="2040"/>
      <c r="J36" s="2040"/>
      <c r="K36" s="2040"/>
      <c r="L36" s="2040"/>
      <c r="M36" s="2040"/>
      <c r="N36" s="2040"/>
      <c r="O36" s="2040"/>
      <c r="P36" s="2040"/>
      <c r="Q36" s="2040"/>
      <c r="R36" s="2040"/>
      <c r="S36" s="1939"/>
      <c r="T36" s="2040"/>
      <c r="U36" s="1941"/>
      <c r="V36" s="2040"/>
      <c r="W36" s="2040"/>
      <c r="X36" s="2040"/>
      <c r="Y36" s="2040"/>
      <c r="Z36" s="2040"/>
      <c r="AA36" s="2040"/>
      <c r="AB36" s="2040"/>
      <c r="AC36" s="2040"/>
      <c r="AD36" s="1939"/>
      <c r="AE36" s="1939"/>
      <c r="AF36" s="2040"/>
      <c r="AG36" s="2040"/>
      <c r="AH36" s="2040"/>
      <c r="AI36" s="1939"/>
      <c r="AJ36" s="2565"/>
    </row>
    <row r="37" spans="1:44" ht="13.5" customHeight="1" x14ac:dyDescent="0.4">
      <c r="A37" s="2929"/>
      <c r="B37" s="2930"/>
      <c r="C37" s="1864"/>
      <c r="D37" s="1864"/>
      <c r="E37" s="1864"/>
      <c r="F37" s="1864" t="s">
        <v>8628</v>
      </c>
      <c r="G37" s="1864"/>
      <c r="H37" s="1864"/>
      <c r="I37" s="2040"/>
      <c r="J37" s="2040"/>
      <c r="K37" s="2040"/>
      <c r="L37" s="2040"/>
      <c r="M37" s="2040"/>
      <c r="N37" s="2040"/>
      <c r="O37" s="2040"/>
      <c r="P37" s="2040"/>
      <c r="Q37" s="2040"/>
      <c r="R37" s="2040"/>
      <c r="S37" s="1939"/>
      <c r="T37" s="2040"/>
      <c r="U37" s="1941"/>
      <c r="V37" s="2040"/>
      <c r="W37" s="2040"/>
      <c r="X37" s="2040"/>
      <c r="Y37" s="2040"/>
      <c r="Z37" s="2040"/>
      <c r="AA37" s="2040"/>
      <c r="AB37" s="2040"/>
      <c r="AC37" s="2040"/>
      <c r="AD37" s="1939"/>
      <c r="AE37" s="1939"/>
      <c r="AF37" s="2040"/>
      <c r="AG37" s="2040"/>
      <c r="AH37" s="2040"/>
      <c r="AI37" s="1939"/>
      <c r="AJ37" s="2565"/>
    </row>
    <row r="38" spans="1:44" ht="13.5" customHeight="1" x14ac:dyDescent="0.4">
      <c r="A38" s="2929"/>
      <c r="B38" s="2930"/>
      <c r="C38" s="1864" t="s">
        <v>8629</v>
      </c>
      <c r="D38" s="1864"/>
      <c r="E38" s="1864"/>
      <c r="F38" s="1864"/>
      <c r="G38" s="1864"/>
      <c r="H38" s="1864"/>
      <c r="I38" s="2040"/>
      <c r="J38" s="2040"/>
      <c r="K38" s="2040"/>
      <c r="L38" s="2040"/>
      <c r="M38" s="2040"/>
      <c r="N38" s="2040"/>
      <c r="O38" s="2040"/>
      <c r="P38" s="2040"/>
      <c r="Q38" s="2040"/>
      <c r="R38" s="2040"/>
      <c r="S38" s="1939"/>
      <c r="T38" s="2040"/>
      <c r="U38" s="1941"/>
      <c r="V38" s="2040"/>
      <c r="W38" s="2040"/>
      <c r="X38" s="2040"/>
      <c r="Y38" s="2040"/>
      <c r="Z38" s="2040"/>
      <c r="AA38" s="2040"/>
      <c r="AB38" s="2040"/>
      <c r="AC38" s="2040"/>
      <c r="AD38" s="1939"/>
      <c r="AE38" s="1939"/>
      <c r="AF38" s="2040"/>
      <c r="AG38" s="2040"/>
      <c r="AH38" s="2040"/>
      <c r="AI38" s="1939"/>
      <c r="AJ38" s="2565"/>
    </row>
    <row r="39" spans="1:44" ht="13.5" customHeight="1" x14ac:dyDescent="0.4">
      <c r="A39" s="2929"/>
      <c r="B39" s="2930"/>
      <c r="C39" s="3189" t="s">
        <v>8630</v>
      </c>
      <c r="D39" s="3189"/>
      <c r="E39" s="3189"/>
      <c r="F39" s="3189"/>
      <c r="G39" s="3189"/>
      <c r="H39" s="3189"/>
      <c r="I39" s="2066"/>
      <c r="J39" s="2066"/>
      <c r="K39" s="2066"/>
      <c r="L39" s="2066"/>
      <c r="M39" s="2066"/>
      <c r="N39" s="2066"/>
      <c r="O39" s="2066"/>
      <c r="P39" s="2066"/>
      <c r="Q39" s="2066"/>
      <c r="R39" s="2066"/>
      <c r="S39" s="2053"/>
      <c r="T39" s="2066"/>
      <c r="U39" s="2851"/>
      <c r="V39" s="2066"/>
      <c r="W39" s="2066"/>
      <c r="X39" s="2066"/>
      <c r="Y39" s="2066"/>
      <c r="Z39" s="2066"/>
      <c r="AA39" s="2066"/>
      <c r="AB39" s="2066"/>
      <c r="AC39" s="2066"/>
      <c r="AD39" s="2053"/>
      <c r="AE39" s="2053"/>
      <c r="AF39" s="2066"/>
      <c r="AG39" s="2066"/>
      <c r="AH39" s="2066"/>
      <c r="AI39" s="2053"/>
      <c r="AJ39" s="2560"/>
    </row>
    <row r="40" spans="1:44" ht="13.5" customHeight="1" x14ac:dyDescent="0.4">
      <c r="A40" s="2119" t="s">
        <v>9249</v>
      </c>
      <c r="B40" s="2047"/>
      <c r="C40" s="2047"/>
      <c r="D40" s="2047"/>
      <c r="E40" s="2047"/>
      <c r="F40" s="2047"/>
      <c r="G40" s="2047"/>
      <c r="H40" s="2048"/>
      <c r="I40" s="2049"/>
      <c r="J40" s="2050"/>
      <c r="K40" s="2050"/>
      <c r="L40" s="2050"/>
      <c r="M40" s="2050"/>
      <c r="N40" s="2050"/>
      <c r="O40" s="3187" t="s">
        <v>8694</v>
      </c>
      <c r="P40" s="3187"/>
      <c r="Q40" s="3187"/>
      <c r="R40" s="3187"/>
      <c r="S40" s="3187"/>
      <c r="T40" s="3187"/>
      <c r="U40" s="3187"/>
      <c r="V40" s="3187"/>
      <c r="W40" s="3187"/>
      <c r="X40" s="3187"/>
      <c r="Y40" s="3187"/>
      <c r="Z40" s="3187"/>
      <c r="AA40" s="3187"/>
      <c r="AB40" s="3187"/>
      <c r="AC40" s="3187"/>
      <c r="AD40" s="3187"/>
      <c r="AE40" s="3187"/>
      <c r="AF40" s="3187"/>
      <c r="AG40" s="3187"/>
      <c r="AH40" s="3187"/>
      <c r="AI40" s="3187"/>
      <c r="AJ40" s="3188"/>
    </row>
    <row r="41" spans="1:44" ht="13.5" customHeight="1" x14ac:dyDescent="0.4">
      <c r="A41" s="2119" t="s">
        <v>8689</v>
      </c>
      <c r="B41" s="2047"/>
      <c r="C41" s="2047"/>
      <c r="D41" s="2047"/>
      <c r="E41" s="2047"/>
      <c r="F41" s="2047"/>
      <c r="G41" s="2047"/>
      <c r="H41" s="2048"/>
      <c r="I41" s="2049"/>
      <c r="J41" s="2050"/>
      <c r="K41" s="2050"/>
      <c r="L41" s="2050"/>
      <c r="M41" s="2050"/>
      <c r="N41" s="2050"/>
      <c r="O41" s="3187" t="s">
        <v>9250</v>
      </c>
      <c r="P41" s="3187"/>
      <c r="Q41" s="3187"/>
      <c r="R41" s="3187"/>
      <c r="S41" s="3187"/>
      <c r="T41" s="3187"/>
      <c r="U41" s="3187"/>
      <c r="V41" s="3187"/>
      <c r="W41" s="3187"/>
      <c r="X41" s="3187"/>
      <c r="Y41" s="3187"/>
      <c r="Z41" s="3187"/>
      <c r="AA41" s="3187"/>
      <c r="AB41" s="3187"/>
      <c r="AC41" s="3187"/>
      <c r="AD41" s="3187"/>
      <c r="AE41" s="3187"/>
      <c r="AF41" s="3187"/>
      <c r="AG41" s="3187"/>
      <c r="AH41" s="3187"/>
      <c r="AI41" s="3187"/>
      <c r="AJ41" s="3188"/>
    </row>
    <row r="42" spans="1:44" ht="18" customHeight="1" x14ac:dyDescent="0.4">
      <c r="A42" s="2927" t="s">
        <v>8705</v>
      </c>
      <c r="B42" s="2928"/>
      <c r="C42" s="1860" t="s">
        <v>8632</v>
      </c>
      <c r="D42" s="1860"/>
      <c r="E42" s="1860"/>
      <c r="F42" s="1860"/>
      <c r="G42" s="1860"/>
      <c r="H42" s="1860"/>
      <c r="I42" s="1915"/>
      <c r="J42" s="1916"/>
      <c r="K42" s="1916"/>
      <c r="L42" s="1916"/>
      <c r="M42" s="1916"/>
      <c r="N42" s="1916"/>
      <c r="O42" s="1916"/>
      <c r="P42" s="1916"/>
      <c r="Q42" s="1916"/>
      <c r="R42" s="1916"/>
      <c r="S42" s="1916"/>
      <c r="T42" s="1916"/>
      <c r="U42" s="1916"/>
      <c r="V42" s="1916"/>
      <c r="W42" s="1916"/>
      <c r="X42" s="1916"/>
      <c r="Y42" s="1916"/>
      <c r="Z42" s="1916"/>
      <c r="AA42" s="1916"/>
      <c r="AB42" s="1916"/>
      <c r="AC42" s="1916"/>
      <c r="AD42" s="1916"/>
      <c r="AE42" s="1916"/>
      <c r="AF42" s="1916"/>
      <c r="AG42" s="1916"/>
      <c r="AH42" s="1916"/>
      <c r="AI42" s="1916"/>
      <c r="AJ42" s="1917"/>
      <c r="AL42" s="640" t="b">
        <v>0</v>
      </c>
      <c r="AM42" s="640" t="b">
        <v>0</v>
      </c>
      <c r="AN42" s="640" t="b">
        <v>0</v>
      </c>
      <c r="AO42" s="640" t="b">
        <v>0</v>
      </c>
      <c r="AP42" s="640" t="b">
        <v>0</v>
      </c>
      <c r="AQ42" s="640" t="b">
        <v>0</v>
      </c>
      <c r="AR42" s="640" t="b">
        <v>0</v>
      </c>
    </row>
    <row r="43" spans="1:44" ht="13.5" customHeight="1" x14ac:dyDescent="0.4">
      <c r="A43" s="2929"/>
      <c r="B43" s="2930"/>
      <c r="C43" s="1860" t="s">
        <v>8633</v>
      </c>
      <c r="D43" s="1860"/>
      <c r="E43" s="1860"/>
      <c r="F43" s="1860"/>
      <c r="G43" s="1860"/>
      <c r="H43" s="1860"/>
      <c r="I43" s="1909" t="s">
        <v>8634</v>
      </c>
      <c r="J43" s="1860"/>
      <c r="K43" s="1860"/>
      <c r="L43" s="1911" t="s">
        <v>7933</v>
      </c>
      <c r="M43" s="1911"/>
      <c r="N43" s="1918"/>
      <c r="O43" s="1909" t="s">
        <v>8635</v>
      </c>
      <c r="P43" s="1884"/>
      <c r="Q43" s="1910" t="s">
        <v>7933</v>
      </c>
      <c r="R43" s="1911"/>
      <c r="S43" s="1911"/>
      <c r="T43" s="1860" t="s">
        <v>8636</v>
      </c>
      <c r="U43" s="1860"/>
      <c r="V43" s="1860"/>
      <c r="W43" s="1911" t="s">
        <v>7933</v>
      </c>
      <c r="X43" s="1911"/>
      <c r="Y43" s="1918"/>
      <c r="Z43" s="1909" t="s">
        <v>8746</v>
      </c>
      <c r="AA43" s="1884"/>
      <c r="AB43" s="1910" t="s">
        <v>7933</v>
      </c>
      <c r="AC43" s="1911"/>
      <c r="AD43" s="1911"/>
      <c r="AE43" s="1860" t="s">
        <v>196</v>
      </c>
      <c r="AF43" s="1860"/>
      <c r="AG43" s="1860"/>
      <c r="AH43" s="1860"/>
      <c r="AI43" s="1860"/>
      <c r="AJ43" s="1912"/>
    </row>
    <row r="44" spans="1:44" ht="13.5" customHeight="1" x14ac:dyDescent="0.4">
      <c r="A44" s="2929"/>
      <c r="B44" s="2930"/>
      <c r="C44" s="1860"/>
      <c r="D44" s="1860"/>
      <c r="E44" s="1860"/>
      <c r="F44" s="1860"/>
      <c r="G44" s="1860"/>
      <c r="H44" s="1860"/>
      <c r="I44" s="1909" t="s">
        <v>8638</v>
      </c>
      <c r="J44" s="1860"/>
      <c r="K44" s="1860"/>
      <c r="L44" s="1911" t="s">
        <v>7933</v>
      </c>
      <c r="M44" s="1911"/>
      <c r="N44" s="1918"/>
      <c r="O44" s="1909" t="s">
        <v>8635</v>
      </c>
      <c r="P44" s="1884"/>
      <c r="Q44" s="1910" t="s">
        <v>7933</v>
      </c>
      <c r="R44" s="1911"/>
      <c r="S44" s="1911"/>
      <c r="T44" s="1860" t="s">
        <v>8639</v>
      </c>
      <c r="U44" s="1860"/>
      <c r="V44" s="1860"/>
      <c r="W44" s="1911" t="s">
        <v>7933</v>
      </c>
      <c r="X44" s="1911"/>
      <c r="Y44" s="1918"/>
      <c r="Z44" s="1909" t="s">
        <v>8635</v>
      </c>
      <c r="AA44" s="1884"/>
      <c r="AB44" s="1910" t="s">
        <v>7933</v>
      </c>
      <c r="AC44" s="1911"/>
      <c r="AD44" s="1911"/>
      <c r="AE44" s="1919"/>
      <c r="AF44" s="1920"/>
      <c r="AG44" s="1920"/>
      <c r="AH44" s="1920"/>
      <c r="AI44" s="1920"/>
      <c r="AJ44" s="1921"/>
    </row>
    <row r="45" spans="1:44" ht="18" customHeight="1" x14ac:dyDescent="0.4">
      <c r="A45" s="2929"/>
      <c r="B45" s="2930"/>
      <c r="C45" s="1892" t="s">
        <v>8641</v>
      </c>
      <c r="D45" s="1893"/>
      <c r="E45" s="1893"/>
      <c r="F45" s="1893"/>
      <c r="G45" s="1893"/>
      <c r="H45" s="1894"/>
      <c r="I45" s="1981" t="s">
        <v>8747</v>
      </c>
      <c r="J45" s="1981"/>
      <c r="K45" s="1981"/>
      <c r="L45" s="1981"/>
      <c r="M45" s="1909"/>
      <c r="N45" s="2860"/>
      <c r="O45" s="2861"/>
      <c r="P45" s="2861"/>
      <c r="Q45" s="2861"/>
      <c r="R45" s="2861"/>
      <c r="S45" s="2861"/>
      <c r="T45" s="2861"/>
      <c r="U45" s="2861"/>
      <c r="V45" s="2861"/>
      <c r="W45" s="2861"/>
      <c r="X45" s="2861"/>
      <c r="Y45" s="2861"/>
      <c r="Z45" s="2861"/>
      <c r="AA45" s="2861"/>
      <c r="AB45" s="2861"/>
      <c r="AC45" s="2861"/>
      <c r="AD45" s="2861"/>
      <c r="AE45" s="2861"/>
      <c r="AF45" s="2861"/>
      <c r="AG45" s="2861"/>
      <c r="AH45" s="2861"/>
      <c r="AI45" s="2861"/>
      <c r="AJ45" s="2862"/>
      <c r="AL45" s="640" t="b">
        <v>0</v>
      </c>
      <c r="AM45" s="640" t="b">
        <v>0</v>
      </c>
      <c r="AN45" s="640" t="b">
        <v>0</v>
      </c>
      <c r="AO45" s="640" t="b">
        <v>0</v>
      </c>
      <c r="AP45" s="640" t="b">
        <v>0</v>
      </c>
    </row>
    <row r="46" spans="1:44" ht="18" customHeight="1" x14ac:dyDescent="0.4">
      <c r="A46" s="2929"/>
      <c r="B46" s="2930"/>
      <c r="C46" s="2026" t="s">
        <v>8758</v>
      </c>
      <c r="D46" s="2047"/>
      <c r="E46" s="2047"/>
      <c r="F46" s="2047"/>
      <c r="G46" s="2047"/>
      <c r="H46" s="2048"/>
      <c r="I46" s="2295">
        <v>2</v>
      </c>
      <c r="J46" s="2295"/>
      <c r="K46" s="2295"/>
      <c r="L46" s="2295"/>
      <c r="M46" s="2295"/>
      <c r="N46" s="2295"/>
      <c r="O46" s="2295"/>
      <c r="P46" s="2295"/>
      <c r="Q46" s="2295"/>
      <c r="R46" s="2295"/>
      <c r="S46" s="2295"/>
      <c r="T46" s="2295"/>
      <c r="U46" s="2295"/>
      <c r="V46" s="2295"/>
      <c r="W46" s="2295"/>
      <c r="X46" s="2295"/>
      <c r="Y46" s="2295"/>
      <c r="Z46" s="2295"/>
      <c r="AA46" s="2295"/>
      <c r="AB46" s="2295"/>
      <c r="AC46" s="2295"/>
      <c r="AD46" s="2295"/>
      <c r="AE46" s="2295"/>
      <c r="AF46" s="2295"/>
      <c r="AG46" s="2295"/>
      <c r="AH46" s="2295"/>
      <c r="AI46" s="2295"/>
      <c r="AJ46" s="2296"/>
    </row>
    <row r="47" spans="1:44" ht="13.5" customHeight="1" x14ac:dyDescent="0.4">
      <c r="A47" s="2929"/>
      <c r="B47" s="2930"/>
      <c r="C47" s="2026" t="s">
        <v>1620</v>
      </c>
      <c r="D47" s="2047"/>
      <c r="E47" s="2047"/>
      <c r="F47" s="2047"/>
      <c r="G47" s="2047"/>
      <c r="H47" s="2048"/>
      <c r="I47" s="2049"/>
      <c r="J47" s="2050"/>
      <c r="K47" s="2050"/>
      <c r="L47" s="2050"/>
      <c r="M47" s="2050"/>
      <c r="N47" s="2050"/>
      <c r="O47" s="2051" t="s">
        <v>8694</v>
      </c>
      <c r="P47" s="2051"/>
      <c r="Q47" s="2051"/>
      <c r="R47" s="2051"/>
      <c r="S47" s="2154"/>
      <c r="T47" s="1457" t="s">
        <v>8693</v>
      </c>
      <c r="U47" s="2033"/>
      <c r="V47" s="2033"/>
      <c r="W47" s="2033"/>
      <c r="X47" s="2033"/>
      <c r="Y47" s="1458"/>
      <c r="Z47" s="2053"/>
      <c r="AA47" s="2054"/>
      <c r="AB47" s="2054"/>
      <c r="AC47" s="2054"/>
      <c r="AD47" s="2054"/>
      <c r="AE47" s="2054"/>
      <c r="AF47" s="2921" t="s">
        <v>8694</v>
      </c>
      <c r="AG47" s="2921"/>
      <c r="AH47" s="2921"/>
      <c r="AI47" s="2921"/>
      <c r="AJ47" s="2922"/>
    </row>
    <row r="48" spans="1:44" ht="13.5" customHeight="1" x14ac:dyDescent="0.4">
      <c r="A48" s="2929"/>
      <c r="B48" s="2930"/>
      <c r="C48" s="1860" t="s">
        <v>1909</v>
      </c>
      <c r="D48" s="1860"/>
      <c r="E48" s="1860"/>
      <c r="F48" s="1860"/>
      <c r="G48" s="1860"/>
      <c r="H48" s="1860"/>
      <c r="I48" s="1865"/>
      <c r="J48" s="1865"/>
      <c r="K48" s="1865"/>
      <c r="L48" s="1865"/>
      <c r="M48" s="1865"/>
      <c r="N48" s="1865"/>
      <c r="O48" s="1865"/>
      <c r="P48" s="1865"/>
      <c r="Q48" s="1865"/>
      <c r="R48" s="1865"/>
      <c r="S48" s="1865"/>
      <c r="T48" s="1865"/>
      <c r="U48" s="1865"/>
      <c r="V48" s="1865"/>
      <c r="W48" s="1865"/>
      <c r="X48" s="1865"/>
      <c r="Y48" s="1865"/>
      <c r="Z48" s="1865"/>
      <c r="AA48" s="1865"/>
      <c r="AB48" s="1865"/>
      <c r="AC48" s="1865"/>
      <c r="AD48" s="1865"/>
      <c r="AE48" s="1865"/>
      <c r="AF48" s="1865"/>
      <c r="AG48" s="1865"/>
      <c r="AH48" s="1865"/>
      <c r="AI48" s="1865"/>
      <c r="AJ48" s="1866"/>
    </row>
    <row r="49" spans="1:45" ht="13.5" customHeight="1" x14ac:dyDescent="0.4">
      <c r="A49" s="2929"/>
      <c r="B49" s="2930"/>
      <c r="C49" s="1860" t="s">
        <v>8643</v>
      </c>
      <c r="D49" s="1860"/>
      <c r="E49" s="1860"/>
      <c r="F49" s="1860"/>
      <c r="G49" s="1860"/>
      <c r="H49" s="1860"/>
      <c r="I49" s="1865"/>
      <c r="J49" s="1865"/>
      <c r="K49" s="1865"/>
      <c r="L49" s="1865"/>
      <c r="M49" s="1865"/>
      <c r="N49" s="1865"/>
      <c r="O49" s="1865"/>
      <c r="P49" s="1865"/>
      <c r="Q49" s="1865"/>
      <c r="R49" s="1865"/>
      <c r="S49" s="1865"/>
      <c r="T49" s="1865"/>
      <c r="U49" s="1865"/>
      <c r="V49" s="1865"/>
      <c r="W49" s="1865"/>
      <c r="X49" s="1865"/>
      <c r="Y49" s="1865"/>
      <c r="Z49" s="1865"/>
      <c r="AA49" s="1865"/>
      <c r="AB49" s="1865"/>
      <c r="AC49" s="1865"/>
      <c r="AD49" s="1865"/>
      <c r="AE49" s="1865"/>
      <c r="AF49" s="1865"/>
      <c r="AG49" s="1865"/>
      <c r="AH49" s="1865"/>
      <c r="AI49" s="1865"/>
      <c r="AJ49" s="1866"/>
    </row>
    <row r="50" spans="1:45" ht="18" customHeight="1" x14ac:dyDescent="0.4">
      <c r="A50" s="2929"/>
      <c r="B50" s="2930"/>
      <c r="C50" s="1859" t="s">
        <v>8645</v>
      </c>
      <c r="D50" s="1860"/>
      <c r="E50" s="1860"/>
      <c r="F50" s="1860"/>
      <c r="G50" s="1860"/>
      <c r="H50" s="1860"/>
      <c r="I50" s="1860" t="s">
        <v>8646</v>
      </c>
      <c r="J50" s="1860"/>
      <c r="K50" s="1860"/>
      <c r="L50" s="1860"/>
      <c r="M50" s="1860"/>
      <c r="N50" s="1860"/>
      <c r="O50" s="1860"/>
      <c r="P50" s="1860"/>
      <c r="Q50" s="1860"/>
      <c r="R50" s="2297">
        <v>2</v>
      </c>
      <c r="S50" s="2298"/>
      <c r="T50" s="2298"/>
      <c r="U50" s="2298"/>
      <c r="V50" s="2298"/>
      <c r="W50" s="2298"/>
      <c r="X50" s="2298"/>
      <c r="Y50" s="2298"/>
      <c r="Z50" s="2298"/>
      <c r="AA50" s="2298"/>
      <c r="AB50" s="2298"/>
      <c r="AC50" s="2298"/>
      <c r="AD50" s="2298"/>
      <c r="AE50" s="2298"/>
      <c r="AF50" s="2298"/>
      <c r="AG50" s="2298"/>
      <c r="AH50" s="2298"/>
      <c r="AI50" s="2298"/>
      <c r="AJ50" s="2299"/>
    </row>
    <row r="51" spans="1:45" ht="13.5" customHeight="1" x14ac:dyDescent="0.4">
      <c r="A51" s="2929"/>
      <c r="B51" s="2930"/>
      <c r="C51" s="1860"/>
      <c r="D51" s="1860"/>
      <c r="E51" s="1860"/>
      <c r="F51" s="1860"/>
      <c r="G51" s="1860"/>
      <c r="H51" s="1860"/>
      <c r="I51" s="1860" t="s">
        <v>8647</v>
      </c>
      <c r="J51" s="1860"/>
      <c r="K51" s="1860"/>
      <c r="L51" s="1860"/>
      <c r="M51" s="1860"/>
      <c r="N51" s="1860"/>
      <c r="O51" s="1860"/>
      <c r="P51" s="1860"/>
      <c r="Q51" s="1860"/>
      <c r="R51" s="1864" t="s">
        <v>8648</v>
      </c>
      <c r="S51" s="1864"/>
      <c r="T51" s="1864"/>
      <c r="U51" s="1864"/>
      <c r="V51" s="1864"/>
      <c r="W51" s="1865"/>
      <c r="X51" s="1865"/>
      <c r="Y51" s="1865"/>
      <c r="Z51" s="1865"/>
      <c r="AA51" s="1865"/>
      <c r="AB51" s="1865"/>
      <c r="AC51" s="1865"/>
      <c r="AD51" s="1865"/>
      <c r="AE51" s="1865"/>
      <c r="AF51" s="1865"/>
      <c r="AG51" s="1865"/>
      <c r="AH51" s="1865"/>
      <c r="AI51" s="1865"/>
      <c r="AJ51" s="1866"/>
    </row>
    <row r="52" spans="1:45" ht="13.5" customHeight="1" x14ac:dyDescent="0.4">
      <c r="A52" s="2929"/>
      <c r="B52" s="2930"/>
      <c r="C52" s="1860"/>
      <c r="D52" s="1860"/>
      <c r="E52" s="1860"/>
      <c r="F52" s="1860"/>
      <c r="G52" s="1860"/>
      <c r="H52" s="1860"/>
      <c r="I52" s="1860"/>
      <c r="J52" s="1860"/>
      <c r="K52" s="1860"/>
      <c r="L52" s="1860"/>
      <c r="M52" s="1860"/>
      <c r="N52" s="1860"/>
      <c r="O52" s="1860"/>
      <c r="P52" s="1860"/>
      <c r="Q52" s="1860"/>
      <c r="R52" s="1864" t="s">
        <v>8649</v>
      </c>
      <c r="S52" s="1864"/>
      <c r="T52" s="1864"/>
      <c r="U52" s="1864"/>
      <c r="V52" s="1864"/>
      <c r="W52" s="1865"/>
      <c r="X52" s="1865"/>
      <c r="Y52" s="1865"/>
      <c r="Z52" s="1865"/>
      <c r="AA52" s="1865"/>
      <c r="AB52" s="1865"/>
      <c r="AC52" s="1865"/>
      <c r="AD52" s="1865"/>
      <c r="AE52" s="1865"/>
      <c r="AF52" s="1865"/>
      <c r="AG52" s="1865"/>
      <c r="AH52" s="1865"/>
      <c r="AI52" s="1865"/>
      <c r="AJ52" s="1866"/>
    </row>
    <row r="53" spans="1:45" ht="13.5" customHeight="1" x14ac:dyDescent="0.4">
      <c r="A53" s="2929"/>
      <c r="B53" s="2930"/>
      <c r="C53" s="1861"/>
      <c r="D53" s="1861"/>
      <c r="E53" s="1861"/>
      <c r="F53" s="1861"/>
      <c r="G53" s="1861"/>
      <c r="H53" s="1861"/>
      <c r="I53" s="1861" t="s">
        <v>8037</v>
      </c>
      <c r="J53" s="1861"/>
      <c r="K53" s="1861"/>
      <c r="L53" s="1861"/>
      <c r="M53" s="1861"/>
      <c r="N53" s="1861"/>
      <c r="O53" s="1861"/>
      <c r="P53" s="1861"/>
      <c r="Q53" s="1861"/>
      <c r="R53" s="1867"/>
      <c r="S53" s="1868"/>
      <c r="T53" s="1868"/>
      <c r="U53" s="1868"/>
      <c r="V53" s="1868"/>
      <c r="W53" s="1868"/>
      <c r="X53" s="1868"/>
      <c r="Y53" s="1868"/>
      <c r="Z53" s="1868"/>
      <c r="AA53" s="1868"/>
      <c r="AB53" s="1868"/>
      <c r="AC53" s="1868"/>
      <c r="AD53" s="1868"/>
      <c r="AE53" s="1868"/>
      <c r="AF53" s="1868"/>
      <c r="AG53" s="1868"/>
      <c r="AH53" s="1868"/>
      <c r="AI53" s="1868"/>
      <c r="AJ53" s="1869"/>
    </row>
    <row r="54" spans="1:45" ht="13.5" customHeight="1" x14ac:dyDescent="0.4">
      <c r="A54" s="2929"/>
      <c r="B54" s="2930"/>
      <c r="C54" s="2300" t="s">
        <v>8759</v>
      </c>
      <c r="D54" s="2292"/>
      <c r="E54" s="1860" t="s">
        <v>8760</v>
      </c>
      <c r="F54" s="1860"/>
      <c r="G54" s="1860"/>
      <c r="H54" s="1860"/>
      <c r="I54" s="2285"/>
      <c r="J54" s="2285"/>
      <c r="K54" s="2285"/>
      <c r="L54" s="2285"/>
      <c r="M54" s="2285"/>
      <c r="N54" s="2285"/>
      <c r="O54" s="2285"/>
      <c r="P54" s="2285"/>
      <c r="Q54" s="2285"/>
      <c r="R54" s="1859" t="s">
        <v>8761</v>
      </c>
      <c r="S54" s="1860"/>
      <c r="T54" s="1860"/>
      <c r="U54" s="1860"/>
      <c r="V54" s="2290"/>
      <c r="W54" s="2290"/>
      <c r="X54" s="2290"/>
      <c r="Y54" s="2290"/>
      <c r="Z54" s="2290"/>
      <c r="AA54" s="2290"/>
      <c r="AB54" s="2290"/>
      <c r="AC54" s="2290"/>
      <c r="AD54" s="2290"/>
      <c r="AE54" s="2290"/>
      <c r="AF54" s="2290"/>
      <c r="AG54" s="2290"/>
      <c r="AH54" s="2290"/>
      <c r="AI54" s="2290"/>
      <c r="AJ54" s="2291"/>
    </row>
    <row r="55" spans="1:45" ht="13.5" customHeight="1" x14ac:dyDescent="0.4">
      <c r="A55" s="2929"/>
      <c r="B55" s="2930"/>
      <c r="C55" s="2301"/>
      <c r="D55" s="2293"/>
      <c r="E55" s="1860"/>
      <c r="F55" s="1860"/>
      <c r="G55" s="1860"/>
      <c r="H55" s="1860"/>
      <c r="I55" s="2285">
        <v>0</v>
      </c>
      <c r="J55" s="2285"/>
      <c r="K55" s="2285"/>
      <c r="L55" s="2285"/>
      <c r="M55" s="2285"/>
      <c r="N55" s="2285"/>
      <c r="O55" s="2285"/>
      <c r="P55" s="2285"/>
      <c r="Q55" s="2285"/>
      <c r="R55" s="1860"/>
      <c r="S55" s="1860"/>
      <c r="T55" s="1860"/>
      <c r="U55" s="1860"/>
      <c r="V55" s="2288"/>
      <c r="W55" s="2288"/>
      <c r="X55" s="2288"/>
      <c r="Y55" s="2288"/>
      <c r="Z55" s="2288"/>
      <c r="AA55" s="2288"/>
      <c r="AB55" s="2288"/>
      <c r="AC55" s="2288"/>
      <c r="AD55" s="2288"/>
      <c r="AE55" s="2288"/>
      <c r="AF55" s="2288"/>
      <c r="AG55" s="2288"/>
      <c r="AH55" s="2288"/>
      <c r="AI55" s="2288"/>
      <c r="AJ55" s="2289"/>
    </row>
    <row r="56" spans="1:45" ht="13.5" customHeight="1" x14ac:dyDescent="0.4">
      <c r="A56" s="2929"/>
      <c r="B56" s="2930"/>
      <c r="C56" s="2301"/>
      <c r="D56" s="2293"/>
      <c r="E56" s="1860" t="s">
        <v>8760</v>
      </c>
      <c r="F56" s="1860"/>
      <c r="G56" s="1860"/>
      <c r="H56" s="1860"/>
      <c r="I56" s="2285"/>
      <c r="J56" s="2285"/>
      <c r="K56" s="2285"/>
      <c r="L56" s="2285"/>
      <c r="M56" s="2285"/>
      <c r="N56" s="2285"/>
      <c r="O56" s="2285"/>
      <c r="P56" s="2285"/>
      <c r="Q56" s="2285"/>
      <c r="R56" s="1859" t="s">
        <v>8761</v>
      </c>
      <c r="S56" s="1860"/>
      <c r="T56" s="1860"/>
      <c r="U56" s="1860"/>
      <c r="V56" s="2290"/>
      <c r="W56" s="2290"/>
      <c r="X56" s="2290"/>
      <c r="Y56" s="2290"/>
      <c r="Z56" s="2290"/>
      <c r="AA56" s="2290"/>
      <c r="AB56" s="2290"/>
      <c r="AC56" s="2290"/>
      <c r="AD56" s="2290"/>
      <c r="AE56" s="2290"/>
      <c r="AF56" s="2290"/>
      <c r="AG56" s="2290"/>
      <c r="AH56" s="2290"/>
      <c r="AI56" s="2290"/>
      <c r="AJ56" s="2291"/>
    </row>
    <row r="57" spans="1:45" ht="13.5" customHeight="1" x14ac:dyDescent="0.4">
      <c r="A57" s="2929"/>
      <c r="B57" s="2930"/>
      <c r="C57" s="2301"/>
      <c r="D57" s="2293"/>
      <c r="E57" s="1860"/>
      <c r="F57" s="1860"/>
      <c r="G57" s="1860"/>
      <c r="H57" s="1860"/>
      <c r="I57" s="2285"/>
      <c r="J57" s="2285"/>
      <c r="K57" s="2285"/>
      <c r="L57" s="2285"/>
      <c r="M57" s="2285"/>
      <c r="N57" s="2285"/>
      <c r="O57" s="2285"/>
      <c r="P57" s="2285"/>
      <c r="Q57" s="2285"/>
      <c r="R57" s="1860"/>
      <c r="S57" s="1860"/>
      <c r="T57" s="1860"/>
      <c r="U57" s="1860"/>
      <c r="V57" s="2288"/>
      <c r="W57" s="2288"/>
      <c r="X57" s="2288"/>
      <c r="Y57" s="2288"/>
      <c r="Z57" s="2288"/>
      <c r="AA57" s="2288"/>
      <c r="AB57" s="2288"/>
      <c r="AC57" s="2288"/>
      <c r="AD57" s="2288"/>
      <c r="AE57" s="2288"/>
      <c r="AF57" s="2288"/>
      <c r="AG57" s="2288"/>
      <c r="AH57" s="2288"/>
      <c r="AI57" s="2288"/>
      <c r="AJ57" s="2289"/>
    </row>
    <row r="58" spans="1:45" ht="13.5" customHeight="1" x14ac:dyDescent="0.4">
      <c r="A58" s="2929"/>
      <c r="B58" s="2930"/>
      <c r="C58" s="2301"/>
      <c r="D58" s="2293"/>
      <c r="E58" s="1860" t="s">
        <v>8760</v>
      </c>
      <c r="F58" s="1860"/>
      <c r="G58" s="1860"/>
      <c r="H58" s="1860"/>
      <c r="I58" s="2285"/>
      <c r="J58" s="2285"/>
      <c r="K58" s="2285"/>
      <c r="L58" s="2285"/>
      <c r="M58" s="2285"/>
      <c r="N58" s="2285"/>
      <c r="O58" s="2285"/>
      <c r="P58" s="2285"/>
      <c r="Q58" s="2285"/>
      <c r="R58" s="1859" t="s">
        <v>8761</v>
      </c>
      <c r="S58" s="1860"/>
      <c r="T58" s="1860"/>
      <c r="U58" s="1860"/>
      <c r="V58" s="2286"/>
      <c r="W58" s="2286"/>
      <c r="X58" s="2286"/>
      <c r="Y58" s="2286"/>
      <c r="Z58" s="2286"/>
      <c r="AA58" s="2286"/>
      <c r="AB58" s="2286"/>
      <c r="AC58" s="2286"/>
      <c r="AD58" s="2286"/>
      <c r="AE58" s="2286"/>
      <c r="AF58" s="2286"/>
      <c r="AG58" s="2286"/>
      <c r="AH58" s="2286"/>
      <c r="AI58" s="2286"/>
      <c r="AJ58" s="2287"/>
    </row>
    <row r="59" spans="1:45" ht="13.5" customHeight="1" x14ac:dyDescent="0.4">
      <c r="A59" s="3183"/>
      <c r="B59" s="3184"/>
      <c r="C59" s="2302"/>
      <c r="D59" s="2294"/>
      <c r="E59" s="1860"/>
      <c r="F59" s="1860"/>
      <c r="G59" s="1860"/>
      <c r="H59" s="1860"/>
      <c r="I59" s="2285"/>
      <c r="J59" s="2285"/>
      <c r="K59" s="2285"/>
      <c r="L59" s="2285"/>
      <c r="M59" s="2285"/>
      <c r="N59" s="2285"/>
      <c r="O59" s="2285"/>
      <c r="P59" s="2285"/>
      <c r="Q59" s="2285"/>
      <c r="R59" s="1860"/>
      <c r="S59" s="1860"/>
      <c r="T59" s="1860"/>
      <c r="U59" s="1860"/>
      <c r="V59" s="2288"/>
      <c r="W59" s="2288"/>
      <c r="X59" s="2288"/>
      <c r="Y59" s="2288"/>
      <c r="Z59" s="2288"/>
      <c r="AA59" s="2288"/>
      <c r="AB59" s="2288"/>
      <c r="AC59" s="2288"/>
      <c r="AD59" s="2288"/>
      <c r="AE59" s="2288"/>
      <c r="AF59" s="2288"/>
      <c r="AG59" s="2288"/>
      <c r="AH59" s="2288"/>
      <c r="AI59" s="2288"/>
      <c r="AJ59" s="2289"/>
    </row>
    <row r="60" spans="1:45" ht="18" customHeight="1" x14ac:dyDescent="0.4">
      <c r="A60" s="1841" t="s">
        <v>8849</v>
      </c>
      <c r="B60" s="2525"/>
      <c r="C60" s="3177"/>
      <c r="D60" s="3178"/>
      <c r="E60" s="3178"/>
      <c r="F60" s="3178"/>
      <c r="G60" s="3178"/>
      <c r="H60" s="3179"/>
      <c r="I60" s="3180">
        <v>2</v>
      </c>
      <c r="J60" s="3181"/>
      <c r="K60" s="3181"/>
      <c r="L60" s="3181"/>
      <c r="M60" s="3181"/>
      <c r="N60" s="3181"/>
      <c r="O60" s="3181"/>
      <c r="P60" s="3182"/>
      <c r="Q60" s="1457" t="s">
        <v>9251</v>
      </c>
      <c r="R60" s="2033"/>
      <c r="S60" s="2033"/>
      <c r="T60" s="2033"/>
      <c r="U60" s="2033"/>
      <c r="V60" s="1458">
        <v>1</v>
      </c>
      <c r="W60" s="2251">
        <v>2</v>
      </c>
      <c r="X60" s="2252"/>
      <c r="Y60" s="2252"/>
      <c r="Z60" s="2252"/>
      <c r="AA60" s="2258"/>
      <c r="AB60" s="1457" t="s">
        <v>8981</v>
      </c>
      <c r="AC60" s="2033"/>
      <c r="AD60" s="2033"/>
      <c r="AE60" s="1458"/>
      <c r="AF60" s="2251">
        <v>2</v>
      </c>
      <c r="AG60" s="2252"/>
      <c r="AH60" s="2252"/>
      <c r="AI60" s="2252"/>
      <c r="AJ60" s="2253"/>
    </row>
    <row r="61" spans="1:45" ht="18" customHeight="1" x14ac:dyDescent="0.4">
      <c r="A61" s="1843"/>
      <c r="B61" s="2526"/>
      <c r="C61" s="1457" t="s">
        <v>9252</v>
      </c>
      <c r="D61" s="2033"/>
      <c r="E61" s="2033"/>
      <c r="F61" s="2033"/>
      <c r="G61" s="2033"/>
      <c r="H61" s="1458"/>
      <c r="I61" s="2276">
        <v>2</v>
      </c>
      <c r="J61" s="2277"/>
      <c r="K61" s="2277"/>
      <c r="L61" s="2277"/>
      <c r="M61" s="2277"/>
      <c r="N61" s="2277"/>
      <c r="O61" s="2277"/>
      <c r="P61" s="2278"/>
      <c r="Q61" s="1457" t="s">
        <v>9253</v>
      </c>
      <c r="R61" s="2033"/>
      <c r="S61" s="2033"/>
      <c r="T61" s="2033"/>
      <c r="U61" s="2033"/>
      <c r="V61" s="2033"/>
      <c r="W61" s="2276">
        <v>2</v>
      </c>
      <c r="X61" s="2277"/>
      <c r="Y61" s="2277"/>
      <c r="Z61" s="2277"/>
      <c r="AA61" s="2277"/>
      <c r="AB61" s="2277"/>
      <c r="AC61" s="2277"/>
      <c r="AD61" s="2278"/>
      <c r="AE61" s="2682"/>
      <c r="AF61" s="2683"/>
      <c r="AG61" s="2683"/>
      <c r="AH61" s="2683"/>
      <c r="AI61" s="2683"/>
      <c r="AJ61" s="2684"/>
      <c r="AM61" s="939"/>
      <c r="AN61" s="939"/>
      <c r="AO61" s="939"/>
      <c r="AP61" s="939"/>
      <c r="AQ61" s="939"/>
      <c r="AR61" s="939"/>
      <c r="AS61" s="632"/>
    </row>
    <row r="62" spans="1:45" ht="18" customHeight="1" x14ac:dyDescent="0.4">
      <c r="A62" s="1843"/>
      <c r="B62" s="2526"/>
      <c r="C62" s="3164" t="s">
        <v>8770</v>
      </c>
      <c r="D62" s="3165"/>
      <c r="E62" s="3165"/>
      <c r="F62" s="3165"/>
      <c r="G62" s="3165"/>
      <c r="H62" s="3166"/>
      <c r="I62" s="3167">
        <v>2</v>
      </c>
      <c r="J62" s="3168"/>
      <c r="K62" s="3168"/>
      <c r="L62" s="3168"/>
      <c r="M62" s="3168"/>
      <c r="N62" s="3168"/>
      <c r="O62" s="3168"/>
      <c r="P62" s="3169"/>
      <c r="Q62" s="3164" t="s">
        <v>9254</v>
      </c>
      <c r="R62" s="3165"/>
      <c r="S62" s="3165"/>
      <c r="T62" s="3165"/>
      <c r="U62" s="3165"/>
      <c r="V62" s="3166"/>
      <c r="W62" s="3170"/>
      <c r="X62" s="3171"/>
      <c r="Y62" s="3171"/>
      <c r="Z62" s="3171"/>
      <c r="AA62" s="3171"/>
      <c r="AB62" s="3171"/>
      <c r="AC62" s="3172" t="s">
        <v>8694</v>
      </c>
      <c r="AD62" s="3173"/>
      <c r="AE62" s="3174"/>
      <c r="AF62" s="3175"/>
      <c r="AG62" s="3175"/>
      <c r="AH62" s="3175"/>
      <c r="AI62" s="3175"/>
      <c r="AJ62" s="3176"/>
      <c r="AM62" s="939"/>
      <c r="AN62" s="939"/>
      <c r="AO62" s="939"/>
      <c r="AP62" s="939"/>
      <c r="AQ62" s="939"/>
      <c r="AR62" s="939"/>
      <c r="AS62" s="632"/>
    </row>
    <row r="63" spans="1:45" ht="18" customHeight="1" x14ac:dyDescent="0.4">
      <c r="A63" s="1843"/>
      <c r="B63" s="2526"/>
      <c r="C63" s="1457" t="s">
        <v>8772</v>
      </c>
      <c r="D63" s="2033"/>
      <c r="E63" s="2033"/>
      <c r="F63" s="2033"/>
      <c r="G63" s="2033"/>
      <c r="H63" s="1458"/>
      <c r="I63" s="3167">
        <v>2</v>
      </c>
      <c r="J63" s="3168"/>
      <c r="K63" s="3168"/>
      <c r="L63" s="3168"/>
      <c r="M63" s="3168"/>
      <c r="N63" s="3168"/>
      <c r="O63" s="3168"/>
      <c r="P63" s="3169"/>
      <c r="Q63" s="2531" t="s">
        <v>9255</v>
      </c>
      <c r="R63" s="2097"/>
      <c r="S63" s="2097"/>
      <c r="T63" s="2097"/>
      <c r="U63" s="2097"/>
      <c r="V63" s="2098"/>
      <c r="W63" s="3185"/>
      <c r="X63" s="3186"/>
      <c r="Y63" s="3186"/>
      <c r="Z63" s="3186"/>
      <c r="AA63" s="3186"/>
      <c r="AB63" s="3186"/>
      <c r="AC63" s="3136" t="s">
        <v>8774</v>
      </c>
      <c r="AD63" s="3137"/>
      <c r="AE63" s="2682"/>
      <c r="AF63" s="2683"/>
      <c r="AG63" s="2683"/>
      <c r="AH63" s="2683"/>
      <c r="AI63" s="2683"/>
      <c r="AJ63" s="2684"/>
      <c r="AM63" s="939"/>
      <c r="AN63" s="939"/>
      <c r="AO63" s="939"/>
      <c r="AP63" s="939"/>
      <c r="AQ63" s="939"/>
      <c r="AR63" s="939"/>
      <c r="AS63" s="632"/>
    </row>
    <row r="64" spans="1:45" ht="18" customHeight="1" x14ac:dyDescent="0.4">
      <c r="A64" s="1843"/>
      <c r="B64" s="2526"/>
      <c r="C64" s="1457" t="s">
        <v>8775</v>
      </c>
      <c r="D64" s="2033"/>
      <c r="E64" s="2033"/>
      <c r="F64" s="2033"/>
      <c r="G64" s="2033"/>
      <c r="H64" s="1458"/>
      <c r="I64" s="2254"/>
      <c r="J64" s="2255"/>
      <c r="K64" s="2255"/>
      <c r="L64" s="2255"/>
      <c r="M64" s="2255"/>
      <c r="N64" s="2255"/>
      <c r="O64" s="2255"/>
      <c r="P64" s="2256"/>
      <c r="Q64" s="1457" t="s">
        <v>9256</v>
      </c>
      <c r="R64" s="2033"/>
      <c r="S64" s="2033"/>
      <c r="T64" s="2033"/>
      <c r="U64" s="2033"/>
      <c r="V64" s="1458"/>
      <c r="W64" s="2254"/>
      <c r="X64" s="2255"/>
      <c r="Y64" s="2255"/>
      <c r="Z64" s="2255"/>
      <c r="AA64" s="2255"/>
      <c r="AB64" s="2255"/>
      <c r="AC64" s="2255"/>
      <c r="AD64" s="2256"/>
      <c r="AE64" s="2682"/>
      <c r="AF64" s="2683"/>
      <c r="AG64" s="2683"/>
      <c r="AH64" s="2683"/>
      <c r="AI64" s="2683"/>
      <c r="AJ64" s="2684"/>
      <c r="AM64" s="939"/>
      <c r="AN64" s="939"/>
      <c r="AO64" s="939"/>
      <c r="AP64" s="939"/>
      <c r="AQ64" s="939"/>
      <c r="AR64" s="939"/>
      <c r="AS64" s="632"/>
    </row>
    <row r="65" spans="1:45" ht="18" customHeight="1" x14ac:dyDescent="0.4">
      <c r="A65" s="1843"/>
      <c r="B65" s="2526"/>
      <c r="C65" s="1457" t="s">
        <v>8777</v>
      </c>
      <c r="D65" s="2033"/>
      <c r="E65" s="2033"/>
      <c r="F65" s="2033"/>
      <c r="G65" s="2033"/>
      <c r="H65" s="1458"/>
      <c r="I65" s="2254"/>
      <c r="J65" s="2255"/>
      <c r="K65" s="2255"/>
      <c r="L65" s="2255"/>
      <c r="M65" s="2255"/>
      <c r="N65" s="2255"/>
      <c r="O65" s="2255"/>
      <c r="P65" s="2256"/>
      <c r="Q65" s="1457" t="s">
        <v>9257</v>
      </c>
      <c r="R65" s="2033"/>
      <c r="S65" s="2033"/>
      <c r="T65" s="2033"/>
      <c r="U65" s="2033"/>
      <c r="V65" s="1458"/>
      <c r="W65" s="2254"/>
      <c r="X65" s="2255"/>
      <c r="Y65" s="2255"/>
      <c r="Z65" s="2255"/>
      <c r="AA65" s="2255"/>
      <c r="AB65" s="2255"/>
      <c r="AC65" s="2255"/>
      <c r="AD65" s="2256"/>
      <c r="AE65" s="2682"/>
      <c r="AF65" s="2683"/>
      <c r="AG65" s="2683"/>
      <c r="AH65" s="2683"/>
      <c r="AI65" s="2683"/>
      <c r="AJ65" s="2684"/>
      <c r="AM65" s="939"/>
      <c r="AN65" s="939"/>
      <c r="AO65" s="939"/>
      <c r="AP65" s="939"/>
      <c r="AQ65" s="939"/>
      <c r="AR65" s="939"/>
      <c r="AS65" s="632"/>
    </row>
    <row r="66" spans="1:45" ht="18" customHeight="1" x14ac:dyDescent="0.4">
      <c r="A66" s="1843"/>
      <c r="B66" s="2526"/>
      <c r="C66" s="1457" t="s">
        <v>8779</v>
      </c>
      <c r="D66" s="2033"/>
      <c r="E66" s="2033"/>
      <c r="F66" s="2033"/>
      <c r="G66" s="2033"/>
      <c r="H66" s="1458"/>
      <c r="I66" s="2254"/>
      <c r="J66" s="2255"/>
      <c r="K66" s="2255"/>
      <c r="L66" s="2255"/>
      <c r="M66" s="2255"/>
      <c r="N66" s="2255"/>
      <c r="O66" s="2255"/>
      <c r="P66" s="2256"/>
      <c r="Q66" s="1457" t="s">
        <v>9258</v>
      </c>
      <c r="R66" s="2033"/>
      <c r="S66" s="2033"/>
      <c r="T66" s="2033"/>
      <c r="U66" s="2033"/>
      <c r="V66" s="1458"/>
      <c r="W66" s="2254"/>
      <c r="X66" s="2255"/>
      <c r="Y66" s="2255"/>
      <c r="Z66" s="2255"/>
      <c r="AA66" s="2255"/>
      <c r="AB66" s="2255"/>
      <c r="AC66" s="2255"/>
      <c r="AD66" s="2256"/>
      <c r="AE66" s="2682"/>
      <c r="AF66" s="2683"/>
      <c r="AG66" s="2683"/>
      <c r="AH66" s="2683"/>
      <c r="AI66" s="2683"/>
      <c r="AJ66" s="2684"/>
      <c r="AM66" s="939"/>
      <c r="AN66" s="939"/>
      <c r="AO66" s="939"/>
      <c r="AP66" s="939"/>
      <c r="AQ66" s="939"/>
      <c r="AR66" s="939"/>
      <c r="AS66" s="632"/>
    </row>
    <row r="67" spans="1:45" ht="18" customHeight="1" x14ac:dyDescent="0.4">
      <c r="A67" s="1843"/>
      <c r="B67" s="2526"/>
      <c r="C67" s="1457" t="s">
        <v>8781</v>
      </c>
      <c r="D67" s="2033"/>
      <c r="E67" s="2033"/>
      <c r="F67" s="2033"/>
      <c r="G67" s="2033"/>
      <c r="H67" s="1458"/>
      <c r="I67" s="2254"/>
      <c r="J67" s="2255"/>
      <c r="K67" s="2255"/>
      <c r="L67" s="2255"/>
      <c r="M67" s="2255"/>
      <c r="N67" s="2255"/>
      <c r="O67" s="2255"/>
      <c r="P67" s="2256"/>
      <c r="Q67" s="1457" t="s">
        <v>9259</v>
      </c>
      <c r="R67" s="2033"/>
      <c r="S67" s="2033"/>
      <c r="T67" s="2033"/>
      <c r="U67" s="2033"/>
      <c r="V67" s="1458"/>
      <c r="W67" s="2254"/>
      <c r="X67" s="2255"/>
      <c r="Y67" s="2255"/>
      <c r="Z67" s="2255"/>
      <c r="AA67" s="2255"/>
      <c r="AB67" s="2255"/>
      <c r="AC67" s="2255"/>
      <c r="AD67" s="2256"/>
      <c r="AE67" s="2682"/>
      <c r="AF67" s="2683"/>
      <c r="AG67" s="2683"/>
      <c r="AH67" s="2683"/>
      <c r="AI67" s="2683"/>
      <c r="AJ67" s="2684"/>
      <c r="AM67" s="939"/>
      <c r="AN67" s="939"/>
      <c r="AO67" s="939"/>
      <c r="AP67" s="630"/>
      <c r="AQ67" s="630"/>
      <c r="AR67" s="630"/>
    </row>
    <row r="68" spans="1:45" ht="18" customHeight="1" x14ac:dyDescent="0.4">
      <c r="A68" s="1843"/>
      <c r="B68" s="2526"/>
      <c r="C68" s="1457" t="s">
        <v>9260</v>
      </c>
      <c r="D68" s="2033"/>
      <c r="E68" s="2033"/>
      <c r="F68" s="2033"/>
      <c r="G68" s="2033"/>
      <c r="H68" s="1458"/>
      <c r="I68" s="3144">
        <v>2</v>
      </c>
      <c r="J68" s="3145"/>
      <c r="K68" s="3145"/>
      <c r="L68" s="3145"/>
      <c r="M68" s="3145"/>
      <c r="N68" s="3145"/>
      <c r="O68" s="3145"/>
      <c r="P68" s="3146"/>
      <c r="Q68" s="1457" t="s">
        <v>8711</v>
      </c>
      <c r="R68" s="2033"/>
      <c r="S68" s="2033"/>
      <c r="T68" s="2033"/>
      <c r="U68" s="2033"/>
      <c r="V68" s="1458"/>
      <c r="W68" s="3147">
        <v>1</v>
      </c>
      <c r="X68" s="3148"/>
      <c r="Y68" s="3148"/>
      <c r="Z68" s="3148"/>
      <c r="AA68" s="3148"/>
      <c r="AB68" s="3148"/>
      <c r="AC68" s="3148"/>
      <c r="AD68" s="3149"/>
      <c r="AE68" s="2682"/>
      <c r="AF68" s="2683"/>
      <c r="AG68" s="2683"/>
      <c r="AH68" s="2683"/>
      <c r="AI68" s="2683"/>
      <c r="AJ68" s="2684"/>
      <c r="AM68" s="939"/>
      <c r="AN68" s="939"/>
      <c r="AO68" s="939"/>
      <c r="AP68" s="630"/>
      <c r="AQ68" s="630"/>
      <c r="AR68" s="630"/>
    </row>
    <row r="69" spans="1:45" ht="18" customHeight="1" x14ac:dyDescent="0.4">
      <c r="A69" s="1843"/>
      <c r="B69" s="2526"/>
      <c r="C69" s="1847" t="s">
        <v>9261</v>
      </c>
      <c r="D69" s="1848"/>
      <c r="E69" s="1848"/>
      <c r="F69" s="1848"/>
      <c r="G69" s="1848"/>
      <c r="H69" s="1849"/>
      <c r="I69" s="3150">
        <v>2</v>
      </c>
      <c r="J69" s="3151"/>
      <c r="K69" s="3151"/>
      <c r="L69" s="3151"/>
      <c r="M69" s="3151"/>
      <c r="N69" s="3151"/>
      <c r="O69" s="3151"/>
      <c r="P69" s="3152"/>
      <c r="Q69" s="3153"/>
      <c r="R69" s="3154"/>
      <c r="S69" s="3154"/>
      <c r="T69" s="3154"/>
      <c r="U69" s="3154"/>
      <c r="V69" s="3154"/>
      <c r="W69" s="3154"/>
      <c r="X69" s="3154"/>
      <c r="Y69" s="3154"/>
      <c r="Z69" s="3154"/>
      <c r="AA69" s="3154"/>
      <c r="AB69" s="3154"/>
      <c r="AC69" s="3154"/>
      <c r="AD69" s="3154"/>
      <c r="AE69" s="3154"/>
      <c r="AF69" s="3154"/>
      <c r="AG69" s="3154"/>
      <c r="AH69" s="3154"/>
      <c r="AI69" s="3154"/>
      <c r="AJ69" s="3155"/>
      <c r="AM69" s="939"/>
      <c r="AN69" s="939"/>
      <c r="AO69" s="939"/>
      <c r="AP69" s="630"/>
      <c r="AQ69" s="630"/>
      <c r="AR69" s="630"/>
    </row>
    <row r="70" spans="1:45" ht="18" customHeight="1" x14ac:dyDescent="0.4">
      <c r="A70" s="1843"/>
      <c r="B70" s="2526"/>
      <c r="C70" s="1457" t="s">
        <v>3675</v>
      </c>
      <c r="D70" s="2033"/>
      <c r="E70" s="2033"/>
      <c r="F70" s="2033"/>
      <c r="G70" s="2033"/>
      <c r="H70" s="1458"/>
      <c r="I70" s="3144">
        <v>1</v>
      </c>
      <c r="J70" s="3157"/>
      <c r="K70" s="3157"/>
      <c r="L70" s="3157"/>
      <c r="M70" s="3157"/>
      <c r="N70" s="3157"/>
      <c r="O70" s="3157"/>
      <c r="P70" s="3158"/>
      <c r="Q70" s="3156"/>
      <c r="R70" s="3154"/>
      <c r="S70" s="3154"/>
      <c r="T70" s="3154"/>
      <c r="U70" s="3154"/>
      <c r="V70" s="3154"/>
      <c r="W70" s="3154"/>
      <c r="X70" s="3154"/>
      <c r="Y70" s="3154"/>
      <c r="Z70" s="3154"/>
      <c r="AA70" s="3154"/>
      <c r="AB70" s="3154"/>
      <c r="AC70" s="3154"/>
      <c r="AD70" s="3154"/>
      <c r="AE70" s="3154"/>
      <c r="AF70" s="3154"/>
      <c r="AG70" s="3154"/>
      <c r="AH70" s="3154"/>
      <c r="AI70" s="3154"/>
      <c r="AJ70" s="3155"/>
      <c r="AM70" s="939"/>
      <c r="AN70" s="939"/>
      <c r="AO70" s="939"/>
      <c r="AP70" s="939"/>
      <c r="AQ70" s="939"/>
      <c r="AR70" s="939"/>
      <c r="AS70" s="632"/>
    </row>
    <row r="71" spans="1:45" ht="22.5" customHeight="1" x14ac:dyDescent="0.4">
      <c r="A71" s="1843"/>
      <c r="B71" s="2526"/>
      <c r="C71" s="1457" t="s">
        <v>3789</v>
      </c>
      <c r="D71" s="2033"/>
      <c r="E71" s="2033"/>
      <c r="F71" s="2033"/>
      <c r="G71" s="2033"/>
      <c r="H71" s="1458"/>
      <c r="I71" s="3159">
        <v>2</v>
      </c>
      <c r="J71" s="3160"/>
      <c r="K71" s="3160"/>
      <c r="L71" s="3160"/>
      <c r="M71" s="3160"/>
      <c r="N71" s="3160"/>
      <c r="O71" s="3160"/>
      <c r="P71" s="3161"/>
      <c r="Q71" s="2531" t="s">
        <v>8944</v>
      </c>
      <c r="R71" s="2097"/>
      <c r="S71" s="2097"/>
      <c r="T71" s="2097"/>
      <c r="U71" s="2097"/>
      <c r="V71" s="2097"/>
      <c r="W71" s="953">
        <v>1</v>
      </c>
      <c r="X71" s="954"/>
      <c r="Y71" s="954"/>
      <c r="Z71" s="954"/>
      <c r="AA71" s="954"/>
      <c r="AB71" s="954"/>
      <c r="AC71" s="954"/>
      <c r="AD71" s="954"/>
      <c r="AE71" s="2284"/>
      <c r="AF71" s="3162"/>
      <c r="AG71" s="3162"/>
      <c r="AH71" s="3162"/>
      <c r="AI71" s="3162"/>
      <c r="AJ71" s="3163"/>
      <c r="AM71" s="939"/>
      <c r="AN71" s="939"/>
      <c r="AO71" s="939"/>
      <c r="AP71" s="939"/>
      <c r="AQ71" s="939"/>
      <c r="AR71" s="939"/>
      <c r="AS71" s="632"/>
    </row>
    <row r="72" spans="1:45" ht="22.5" customHeight="1" x14ac:dyDescent="0.4">
      <c r="A72" s="1843"/>
      <c r="B72" s="2526"/>
      <c r="C72" s="1847" t="s">
        <v>9262</v>
      </c>
      <c r="D72" s="1848"/>
      <c r="E72" s="1848"/>
      <c r="F72" s="1848"/>
      <c r="G72" s="1848"/>
      <c r="H72" s="1849"/>
      <c r="I72" s="3130">
        <v>2</v>
      </c>
      <c r="J72" s="3131"/>
      <c r="K72" s="3131"/>
      <c r="L72" s="3131"/>
      <c r="M72" s="3131"/>
      <c r="N72" s="3131"/>
      <c r="O72" s="3131"/>
      <c r="P72" s="3132"/>
      <c r="Q72" s="3141" t="s">
        <v>9263</v>
      </c>
      <c r="R72" s="3142"/>
      <c r="S72" s="3142"/>
      <c r="T72" s="3142"/>
      <c r="U72" s="3142"/>
      <c r="V72" s="3143"/>
      <c r="W72" s="955">
        <v>1</v>
      </c>
      <c r="X72" s="956"/>
      <c r="Y72" s="957"/>
      <c r="Z72" s="958"/>
      <c r="AA72" s="959"/>
      <c r="AB72" s="959"/>
      <c r="AC72" s="960"/>
      <c r="AD72" s="960"/>
      <c r="AE72" s="2869"/>
      <c r="AF72" s="2870"/>
      <c r="AG72" s="2870"/>
      <c r="AH72" s="2870"/>
      <c r="AI72" s="2870"/>
      <c r="AJ72" s="2871"/>
      <c r="AM72" s="939"/>
      <c r="AN72" s="939"/>
      <c r="AO72" s="939"/>
      <c r="AP72" s="939"/>
      <c r="AQ72" s="939"/>
      <c r="AR72" s="939"/>
      <c r="AS72" s="632"/>
    </row>
    <row r="73" spans="1:45" ht="21" customHeight="1" x14ac:dyDescent="0.4">
      <c r="A73" s="1843"/>
      <c r="B73" s="2526"/>
      <c r="C73" s="1847" t="s">
        <v>8919</v>
      </c>
      <c r="D73" s="1848"/>
      <c r="E73" s="1848"/>
      <c r="F73" s="1848"/>
      <c r="G73" s="1848"/>
      <c r="H73" s="1849"/>
      <c r="I73" s="3130">
        <v>2</v>
      </c>
      <c r="J73" s="3131"/>
      <c r="K73" s="3131"/>
      <c r="L73" s="3131"/>
      <c r="M73" s="3131"/>
      <c r="N73" s="3131"/>
      <c r="O73" s="3131"/>
      <c r="P73" s="3132"/>
      <c r="Q73" s="3133" t="s">
        <v>9264</v>
      </c>
      <c r="R73" s="3134"/>
      <c r="S73" s="3134"/>
      <c r="T73" s="3134"/>
      <c r="U73" s="3134"/>
      <c r="V73" s="3135"/>
      <c r="W73" s="955">
        <v>1</v>
      </c>
      <c r="X73" s="956" t="str">
        <f>IF(ISNA(VLOOKUP(W73, 出力変換_主たるサービス種類_付９,4,FALSE)),0, VLOOKUP(W73, 出力変換_主たるサービス種類_付９,4,FALSE)) &amp; ""</f>
        <v>00</v>
      </c>
      <c r="Y73" s="957" t="s">
        <v>8722</v>
      </c>
      <c r="Z73" s="958" t="str">
        <f>IF(ISNA(VLOOKUP(Y73, 取込変換_主たるサービス種類_付９,2,FALSE)),1, VLOOKUP(Y73, 取込変換_主たるサービス種類_付９,2,FALSE)) &amp; ""</f>
        <v>1</v>
      </c>
      <c r="AA73" s="959"/>
      <c r="AB73" s="959"/>
      <c r="AC73" s="3136"/>
      <c r="AD73" s="3137"/>
      <c r="AE73" s="2869"/>
      <c r="AF73" s="2870"/>
      <c r="AG73" s="2870"/>
      <c r="AH73" s="2870"/>
      <c r="AI73" s="2870"/>
      <c r="AJ73" s="2871"/>
      <c r="AM73" s="939"/>
      <c r="AN73" s="939"/>
      <c r="AO73" s="939"/>
      <c r="AP73" s="939"/>
      <c r="AQ73" s="939"/>
      <c r="AR73" s="939"/>
      <c r="AS73" s="632"/>
    </row>
    <row r="74" spans="1:45" ht="21" customHeight="1" x14ac:dyDescent="0.4">
      <c r="A74" s="1843"/>
      <c r="B74" s="2526"/>
      <c r="C74" s="1913" t="s">
        <v>9265</v>
      </c>
      <c r="D74" s="1913"/>
      <c r="E74" s="1913"/>
      <c r="F74" s="1913"/>
      <c r="G74" s="1913"/>
      <c r="H74" s="1913"/>
      <c r="I74" s="2532">
        <v>2</v>
      </c>
      <c r="J74" s="2533"/>
      <c r="K74" s="2533"/>
      <c r="L74" s="2533"/>
      <c r="M74" s="2533"/>
      <c r="N74" s="2533"/>
      <c r="O74" s="2533"/>
      <c r="P74" s="2534"/>
      <c r="Q74" s="1913" t="s">
        <v>3500</v>
      </c>
      <c r="R74" s="1913"/>
      <c r="S74" s="1913"/>
      <c r="T74" s="1913"/>
      <c r="U74" s="1913"/>
      <c r="V74" s="1913"/>
      <c r="W74" s="3138">
        <v>2</v>
      </c>
      <c r="X74" s="3139"/>
      <c r="Y74" s="3139"/>
      <c r="Z74" s="3139"/>
      <c r="AA74" s="3139"/>
      <c r="AB74" s="3139"/>
      <c r="AC74" s="3139"/>
      <c r="AD74" s="3139"/>
      <c r="AE74" s="3139"/>
      <c r="AF74" s="3139"/>
      <c r="AG74" s="3139"/>
      <c r="AH74" s="3139"/>
      <c r="AI74" s="3139"/>
      <c r="AJ74" s="3140"/>
      <c r="AM74" s="939"/>
      <c r="AN74" s="939"/>
      <c r="AO74" s="939"/>
      <c r="AP74" s="939"/>
      <c r="AQ74" s="939"/>
      <c r="AR74" s="939"/>
      <c r="AS74" s="632"/>
    </row>
    <row r="75" spans="1:45" ht="21" customHeight="1" x14ac:dyDescent="0.4">
      <c r="A75" s="1843"/>
      <c r="B75" s="2526"/>
      <c r="C75" s="2206" t="s">
        <v>2958</v>
      </c>
      <c r="D75" s="3121"/>
      <c r="E75" s="3121"/>
      <c r="F75" s="3121"/>
      <c r="G75" s="3121"/>
      <c r="H75" s="3121"/>
      <c r="I75" s="2532">
        <v>2</v>
      </c>
      <c r="J75" s="2533"/>
      <c r="K75" s="2533"/>
      <c r="L75" s="2533"/>
      <c r="M75" s="2533"/>
      <c r="N75" s="2533"/>
      <c r="O75" s="2533"/>
      <c r="P75" s="2534"/>
      <c r="Q75" s="1913" t="s">
        <v>9266</v>
      </c>
      <c r="R75" s="3121"/>
      <c r="S75" s="3121"/>
      <c r="T75" s="3121"/>
      <c r="U75" s="3121"/>
      <c r="V75" s="3121"/>
      <c r="W75" s="3121"/>
      <c r="X75" s="3121"/>
      <c r="Y75" s="3121"/>
      <c r="Z75" s="3121"/>
      <c r="AA75" s="3122">
        <v>2</v>
      </c>
      <c r="AB75" s="3123"/>
      <c r="AC75" s="3123"/>
      <c r="AD75" s="3123"/>
      <c r="AE75" s="3123"/>
      <c r="AF75" s="3123"/>
      <c r="AG75" s="3123"/>
      <c r="AH75" s="3123"/>
      <c r="AI75" s="3123"/>
      <c r="AJ75" s="3124"/>
      <c r="AM75" s="939"/>
      <c r="AN75" s="939"/>
      <c r="AO75" s="939"/>
      <c r="AP75" s="939"/>
      <c r="AQ75" s="939"/>
      <c r="AR75" s="939"/>
      <c r="AS75" s="632"/>
    </row>
    <row r="76" spans="1:45" ht="21" customHeight="1" x14ac:dyDescent="0.4">
      <c r="A76" s="1843"/>
      <c r="B76" s="2526"/>
      <c r="C76" s="2379" t="s">
        <v>9267</v>
      </c>
      <c r="D76" s="2379"/>
      <c r="E76" s="2379"/>
      <c r="F76" s="2379"/>
      <c r="G76" s="2379"/>
      <c r="H76" s="2379"/>
      <c r="I76" s="2532">
        <v>2</v>
      </c>
      <c r="J76" s="2533"/>
      <c r="K76" s="2533"/>
      <c r="L76" s="2533"/>
      <c r="M76" s="2533"/>
      <c r="N76" s="2533"/>
      <c r="O76" s="2533"/>
      <c r="P76" s="2534"/>
      <c r="Q76" s="3125" t="s">
        <v>9268</v>
      </c>
      <c r="R76" s="3126"/>
      <c r="S76" s="3126"/>
      <c r="T76" s="3126"/>
      <c r="U76" s="3126"/>
      <c r="V76" s="3126"/>
      <c r="W76" s="3126"/>
      <c r="X76" s="3126"/>
      <c r="Y76" s="3126"/>
      <c r="Z76" s="3126"/>
      <c r="AA76" s="3127"/>
      <c r="AB76" s="3128"/>
      <c r="AC76" s="3128"/>
      <c r="AD76" s="3128"/>
      <c r="AE76" s="3128"/>
      <c r="AF76" s="3128"/>
      <c r="AG76" s="3128"/>
      <c r="AH76" s="3128"/>
      <c r="AI76" s="3128"/>
      <c r="AJ76" s="3129"/>
      <c r="AM76" s="939"/>
      <c r="AN76" s="939"/>
      <c r="AO76" s="939"/>
      <c r="AP76" s="939"/>
      <c r="AQ76" s="939"/>
      <c r="AR76" s="939"/>
      <c r="AS76" s="632"/>
    </row>
    <row r="77" spans="1:45" ht="21" customHeight="1" thickBot="1" x14ac:dyDescent="0.45">
      <c r="A77" s="1845"/>
      <c r="B77" s="2527"/>
      <c r="C77" s="2308" t="s">
        <v>8814</v>
      </c>
      <c r="D77" s="2309"/>
      <c r="E77" s="2309"/>
      <c r="F77" s="2309"/>
      <c r="G77" s="2309"/>
      <c r="H77" s="2310"/>
      <c r="I77" s="2049"/>
      <c r="J77" s="2050"/>
      <c r="K77" s="2050"/>
      <c r="L77" s="2050"/>
      <c r="M77" s="2050"/>
      <c r="N77" s="2050"/>
      <c r="O77" s="2050"/>
      <c r="P77" s="2987"/>
      <c r="Q77" s="3116" t="s">
        <v>9269</v>
      </c>
      <c r="R77" s="3117"/>
      <c r="S77" s="3117"/>
      <c r="T77" s="3117"/>
      <c r="U77" s="3117"/>
      <c r="V77" s="3117"/>
      <c r="W77" s="3117"/>
      <c r="X77" s="3117"/>
      <c r="Y77" s="3117"/>
      <c r="Z77" s="3117"/>
      <c r="AA77" s="3118"/>
      <c r="AB77" s="3119"/>
      <c r="AC77" s="3119"/>
      <c r="AD77" s="3119"/>
      <c r="AE77" s="3119"/>
      <c r="AF77" s="3119"/>
      <c r="AG77" s="3119"/>
      <c r="AH77" s="3119"/>
      <c r="AI77" s="3119"/>
      <c r="AJ77" s="3120"/>
      <c r="AM77" s="939"/>
      <c r="AN77" s="939"/>
      <c r="AO77" s="939"/>
      <c r="AP77" s="939"/>
      <c r="AQ77" s="939"/>
      <c r="AR77" s="939"/>
      <c r="AS77" s="632"/>
    </row>
    <row r="78" spans="1:45" ht="21" hidden="1" customHeight="1" x14ac:dyDescent="0.4">
      <c r="A78" s="961"/>
      <c r="B78" s="961"/>
      <c r="C78" s="691"/>
      <c r="D78" s="691"/>
      <c r="E78" s="691"/>
      <c r="F78" s="691"/>
      <c r="G78" s="691"/>
      <c r="H78" s="691"/>
      <c r="I78" s="962"/>
      <c r="J78" s="962"/>
      <c r="K78" s="962"/>
      <c r="L78" s="962"/>
      <c r="M78" s="962"/>
      <c r="N78" s="962"/>
      <c r="O78" s="962"/>
      <c r="P78" s="962"/>
      <c r="Q78" s="963"/>
      <c r="R78" s="964"/>
      <c r="S78" s="964"/>
      <c r="T78" s="964"/>
      <c r="U78" s="964"/>
      <c r="V78" s="964"/>
      <c r="W78" s="965"/>
      <c r="X78" s="706"/>
      <c r="Y78" s="821"/>
      <c r="Z78" s="820"/>
      <c r="AA78" s="843"/>
      <c r="AB78" s="843"/>
      <c r="AC78" s="706"/>
      <c r="AD78" s="706"/>
      <c r="AE78" s="706"/>
      <c r="AF78" s="706"/>
      <c r="AG78" s="706"/>
      <c r="AH78" s="706"/>
      <c r="AI78" s="706"/>
      <c r="AJ78" s="706"/>
      <c r="AM78" s="939"/>
      <c r="AN78" s="939"/>
      <c r="AO78" s="939"/>
      <c r="AP78" s="939"/>
      <c r="AQ78" s="939"/>
      <c r="AR78" s="939"/>
      <c r="AS78" s="632"/>
    </row>
    <row r="79" spans="1:45" ht="21" hidden="1" customHeight="1" x14ac:dyDescent="0.4">
      <c r="A79" s="961"/>
      <c r="B79" s="961"/>
      <c r="C79" s="691"/>
      <c r="D79" s="691"/>
      <c r="E79" s="691"/>
      <c r="F79" s="691"/>
      <c r="G79" s="691"/>
      <c r="H79" s="691"/>
      <c r="I79" s="962"/>
      <c r="J79" s="962"/>
      <c r="K79" s="962"/>
      <c r="L79" s="962"/>
      <c r="M79" s="962"/>
      <c r="N79" s="962"/>
      <c r="O79" s="962"/>
      <c r="P79" s="962"/>
      <c r="Q79" s="963"/>
      <c r="R79" s="964"/>
      <c r="S79" s="964"/>
      <c r="T79" s="964"/>
      <c r="U79" s="964"/>
      <c r="V79" s="964"/>
      <c r="W79" s="965"/>
      <c r="X79" s="706"/>
      <c r="Y79" s="821"/>
      <c r="Z79" s="820"/>
      <c r="AA79" s="843"/>
      <c r="AB79" s="843"/>
      <c r="AC79" s="706"/>
      <c r="AD79" s="706"/>
      <c r="AE79" s="706"/>
      <c r="AF79" s="706"/>
      <c r="AG79" s="706"/>
      <c r="AH79" s="706"/>
      <c r="AI79" s="706"/>
      <c r="AJ79" s="706"/>
      <c r="AM79" s="939"/>
      <c r="AN79" s="939"/>
      <c r="AO79" s="939"/>
      <c r="AP79" s="939"/>
      <c r="AQ79" s="939"/>
      <c r="AR79" s="939"/>
      <c r="AS79" s="632"/>
    </row>
    <row r="80" spans="1:45" ht="18" hidden="1" customHeight="1" thickBot="1" x14ac:dyDescent="0.45">
      <c r="A80" s="966"/>
      <c r="B80" s="966"/>
      <c r="C80" s="1833"/>
      <c r="D80" s="1833"/>
      <c r="E80" s="1833"/>
      <c r="F80" s="1833"/>
      <c r="G80" s="1833"/>
      <c r="H80" s="1833"/>
      <c r="I80" s="967"/>
      <c r="J80" s="967"/>
      <c r="K80" s="967"/>
      <c r="L80" s="967"/>
      <c r="M80" s="967"/>
      <c r="N80" s="967"/>
      <c r="O80" s="967"/>
      <c r="P80" s="967"/>
      <c r="Q80" s="968"/>
      <c r="R80" s="968"/>
      <c r="S80" s="968"/>
      <c r="T80" s="968"/>
      <c r="U80" s="968"/>
      <c r="V80" s="968"/>
      <c r="W80" s="968"/>
      <c r="X80" s="968"/>
      <c r="Y80" s="968"/>
      <c r="Z80" s="968"/>
      <c r="AA80" s="968"/>
      <c r="AB80" s="968"/>
      <c r="AC80" s="968"/>
      <c r="AD80" s="968"/>
      <c r="AE80" s="968"/>
      <c r="AF80" s="968"/>
      <c r="AG80" s="968"/>
      <c r="AH80" s="968"/>
      <c r="AI80" s="968"/>
      <c r="AJ80" s="968"/>
      <c r="AM80" s="939"/>
      <c r="AN80" s="939"/>
      <c r="AO80" s="939"/>
      <c r="AP80" s="939"/>
      <c r="AQ80" s="939"/>
      <c r="AR80" s="939"/>
      <c r="AS80" s="632"/>
    </row>
    <row r="81" spans="1:52" s="674" customFormat="1" ht="12" customHeight="1" x14ac:dyDescent="0.4">
      <c r="A81" s="612" t="s">
        <v>7984</v>
      </c>
      <c r="B81" s="612"/>
      <c r="C81" s="612"/>
      <c r="D81" s="612"/>
      <c r="E81" s="612"/>
      <c r="F81" s="612"/>
      <c r="G81" s="612"/>
      <c r="H81" s="612"/>
      <c r="I81" s="612"/>
      <c r="J81" s="612"/>
      <c r="K81" s="612"/>
      <c r="L81" s="612"/>
      <c r="M81" s="612"/>
      <c r="N81" s="612"/>
      <c r="O81" s="612"/>
      <c r="P81" s="612"/>
      <c r="Q81" s="612"/>
      <c r="R81" s="612"/>
      <c r="S81" s="612"/>
      <c r="T81" s="612"/>
      <c r="U81" s="612"/>
      <c r="V81" s="612"/>
      <c r="W81" s="612"/>
      <c r="X81" s="612"/>
      <c r="Y81" s="612"/>
      <c r="Z81" s="612"/>
      <c r="AA81" s="612"/>
      <c r="AB81" s="612"/>
      <c r="AC81" s="612"/>
      <c r="AD81" s="612"/>
      <c r="AE81" s="612"/>
      <c r="AF81" s="612"/>
      <c r="AG81" s="612"/>
      <c r="AH81" s="612"/>
      <c r="AI81" s="612"/>
      <c r="AJ81" s="612"/>
      <c r="AK81" s="969"/>
      <c r="AL81" s="970"/>
      <c r="AM81" s="970"/>
      <c r="AN81" s="970"/>
      <c r="AO81" s="970"/>
      <c r="AP81" s="970"/>
      <c r="AQ81" s="970"/>
      <c r="AR81" s="970"/>
      <c r="AS81" s="969"/>
      <c r="AT81" s="969"/>
      <c r="AU81" s="969"/>
      <c r="AV81" s="969"/>
      <c r="AW81" s="969"/>
      <c r="AX81" s="969"/>
      <c r="AY81" s="969"/>
      <c r="AZ81" s="746"/>
    </row>
    <row r="82" spans="1:52" s="674" customFormat="1" ht="12" customHeight="1" x14ac:dyDescent="0.4">
      <c r="A82" s="594" t="s">
        <v>8658</v>
      </c>
      <c r="B82" s="594"/>
      <c r="C82" s="594"/>
      <c r="D82" s="594"/>
      <c r="E82" s="594"/>
      <c r="F82" s="594"/>
      <c r="G82" s="594"/>
      <c r="H82" s="594"/>
      <c r="I82" s="594"/>
      <c r="J82" s="594"/>
      <c r="K82" s="594"/>
      <c r="L82" s="594"/>
      <c r="M82" s="594"/>
      <c r="N82" s="594"/>
      <c r="O82" s="594"/>
      <c r="P82" s="594"/>
      <c r="Q82" s="594"/>
      <c r="R82" s="594"/>
      <c r="S82" s="594"/>
      <c r="T82" s="594"/>
      <c r="U82" s="594"/>
      <c r="V82" s="594"/>
      <c r="W82" s="594"/>
      <c r="X82" s="594"/>
      <c r="Y82" s="594"/>
      <c r="Z82" s="594"/>
      <c r="AA82" s="594"/>
      <c r="AB82" s="594"/>
      <c r="AC82" s="594"/>
      <c r="AD82" s="594"/>
      <c r="AE82" s="594"/>
      <c r="AF82" s="594"/>
      <c r="AG82" s="594"/>
      <c r="AH82" s="594"/>
      <c r="AI82" s="594"/>
      <c r="AJ82" s="594"/>
      <c r="AK82" s="969"/>
      <c r="AL82" s="970"/>
      <c r="AM82" s="970"/>
      <c r="AN82" s="970"/>
      <c r="AO82" s="970"/>
      <c r="AP82" s="970"/>
      <c r="AQ82" s="970"/>
      <c r="AR82" s="970"/>
      <c r="AS82" s="969"/>
      <c r="AT82" s="969"/>
      <c r="AU82" s="969"/>
      <c r="AV82" s="969"/>
      <c r="AW82" s="969"/>
      <c r="AX82" s="969"/>
      <c r="AY82" s="969"/>
      <c r="AZ82" s="746"/>
    </row>
    <row r="83" spans="1:52" s="588" customFormat="1" ht="14.25" customHeight="1" x14ac:dyDescent="0.4">
      <c r="A83" s="594" t="s">
        <v>9119</v>
      </c>
      <c r="B83" s="597"/>
      <c r="C83" s="597"/>
      <c r="D83" s="597"/>
      <c r="E83" s="597"/>
      <c r="F83" s="597"/>
      <c r="G83" s="597"/>
      <c r="H83" s="597"/>
      <c r="I83" s="597"/>
      <c r="J83" s="597"/>
      <c r="K83" s="597"/>
      <c r="L83" s="597"/>
      <c r="M83" s="597"/>
      <c r="N83" s="597"/>
      <c r="O83" s="597"/>
      <c r="P83" s="597"/>
      <c r="Q83" s="597"/>
      <c r="R83" s="597"/>
      <c r="S83" s="597"/>
      <c r="T83" s="597"/>
      <c r="U83" s="597"/>
      <c r="V83" s="597"/>
      <c r="W83" s="598"/>
      <c r="X83" s="597"/>
      <c r="Y83" s="597"/>
      <c r="Z83" s="597"/>
      <c r="AA83" s="597"/>
      <c r="AB83" s="597"/>
      <c r="AC83" s="597"/>
      <c r="AD83" s="597"/>
      <c r="AE83" s="597"/>
      <c r="AF83" s="597"/>
      <c r="AG83" s="597"/>
      <c r="AH83" s="597"/>
      <c r="AI83" s="597"/>
      <c r="AJ83" s="597"/>
      <c r="AK83" s="971"/>
      <c r="AL83" s="972"/>
      <c r="AM83" s="972"/>
      <c r="AN83" s="972"/>
      <c r="AO83" s="972"/>
      <c r="AP83" s="972"/>
      <c r="AQ83" s="972"/>
      <c r="AR83" s="972"/>
      <c r="AS83" s="971"/>
      <c r="AT83" s="971"/>
      <c r="AU83" s="971"/>
      <c r="AV83" s="971"/>
      <c r="AW83" s="971"/>
      <c r="AX83" s="971"/>
      <c r="AY83" s="971"/>
      <c r="AZ83" s="753"/>
    </row>
    <row r="84" spans="1:52" s="674" customFormat="1" ht="12" customHeight="1" x14ac:dyDescent="0.4">
      <c r="A84" s="594" t="s">
        <v>8816</v>
      </c>
      <c r="B84" s="597"/>
      <c r="C84" s="597"/>
      <c r="D84" s="597"/>
      <c r="E84" s="597"/>
      <c r="F84" s="597"/>
      <c r="G84" s="597"/>
      <c r="H84" s="597"/>
      <c r="I84" s="597"/>
      <c r="J84" s="597"/>
      <c r="K84" s="597"/>
      <c r="L84" s="597"/>
      <c r="M84" s="597"/>
      <c r="N84" s="597"/>
      <c r="O84" s="597"/>
      <c r="P84" s="597"/>
      <c r="Q84" s="597"/>
      <c r="R84" s="597"/>
      <c r="S84" s="597"/>
      <c r="T84" s="597"/>
      <c r="U84" s="597"/>
      <c r="V84" s="597"/>
      <c r="W84" s="597"/>
      <c r="X84" s="597"/>
      <c r="Y84" s="597"/>
      <c r="Z84" s="597"/>
      <c r="AA84" s="597"/>
      <c r="AB84" s="597"/>
      <c r="AC84" s="597"/>
      <c r="AD84" s="597"/>
      <c r="AE84" s="597"/>
      <c r="AF84" s="597"/>
      <c r="AG84" s="597"/>
      <c r="AH84" s="597"/>
      <c r="AI84" s="597"/>
      <c r="AJ84" s="597"/>
      <c r="AK84" s="969"/>
      <c r="AL84" s="970"/>
      <c r="AM84" s="970"/>
      <c r="AN84" s="970"/>
      <c r="AO84" s="970"/>
      <c r="AP84" s="970"/>
      <c r="AQ84" s="970"/>
      <c r="AR84" s="970"/>
      <c r="AS84" s="969"/>
      <c r="AT84" s="969"/>
      <c r="AU84" s="969"/>
      <c r="AV84" s="969"/>
      <c r="AW84" s="969"/>
      <c r="AX84" s="969"/>
      <c r="AY84" s="969"/>
      <c r="AZ84" s="746"/>
    </row>
    <row r="85" spans="1:52" s="674" customFormat="1" ht="12" customHeight="1" x14ac:dyDescent="0.4">
      <c r="A85" s="594" t="s">
        <v>8817</v>
      </c>
      <c r="B85" s="594"/>
      <c r="C85" s="594"/>
      <c r="D85" s="594"/>
      <c r="E85" s="594"/>
      <c r="F85" s="594"/>
      <c r="G85" s="594"/>
      <c r="H85" s="594"/>
      <c r="I85" s="594"/>
      <c r="J85" s="594"/>
      <c r="K85" s="594"/>
      <c r="L85" s="594"/>
      <c r="M85" s="594"/>
      <c r="N85" s="594"/>
      <c r="O85" s="594"/>
      <c r="P85" s="594"/>
      <c r="Q85" s="594"/>
      <c r="R85" s="597"/>
      <c r="S85" s="597"/>
      <c r="T85" s="597"/>
      <c r="U85" s="597"/>
      <c r="V85" s="597"/>
      <c r="W85" s="597"/>
      <c r="X85" s="597"/>
      <c r="Y85" s="597"/>
      <c r="Z85" s="597"/>
      <c r="AA85" s="597"/>
      <c r="AB85" s="597"/>
      <c r="AC85" s="597"/>
      <c r="AD85" s="597"/>
      <c r="AE85" s="597"/>
      <c r="AF85" s="597"/>
      <c r="AG85" s="597"/>
      <c r="AH85" s="597"/>
      <c r="AI85" s="597"/>
      <c r="AJ85" s="597"/>
      <c r="AK85" s="969"/>
      <c r="AL85" s="970"/>
      <c r="AM85" s="970"/>
      <c r="AN85" s="970"/>
      <c r="AO85" s="970"/>
      <c r="AP85" s="970"/>
      <c r="AQ85" s="970"/>
      <c r="AR85" s="970"/>
      <c r="AS85" s="969"/>
      <c r="AT85" s="969"/>
      <c r="AU85" s="969"/>
      <c r="AV85" s="969"/>
      <c r="AW85" s="969"/>
      <c r="AX85" s="969"/>
      <c r="AY85" s="969"/>
      <c r="AZ85" s="746"/>
    </row>
    <row r="86" spans="1:52" s="674" customFormat="1" ht="12" customHeight="1" x14ac:dyDescent="0.4">
      <c r="A86" s="594" t="s">
        <v>8818</v>
      </c>
      <c r="B86" s="594"/>
      <c r="C86" s="594"/>
      <c r="D86" s="594"/>
      <c r="E86" s="594"/>
      <c r="F86" s="594"/>
      <c r="G86" s="594"/>
      <c r="H86" s="594"/>
      <c r="I86" s="594"/>
      <c r="J86" s="594"/>
      <c r="K86" s="594"/>
      <c r="L86" s="594"/>
      <c r="M86" s="594"/>
      <c r="N86" s="594"/>
      <c r="O86" s="594"/>
      <c r="P86" s="594"/>
      <c r="Q86" s="594"/>
      <c r="R86" s="594"/>
      <c r="S86" s="594"/>
      <c r="T86" s="594"/>
      <c r="U86" s="597"/>
      <c r="V86" s="597"/>
      <c r="W86" s="597"/>
      <c r="X86" s="597"/>
      <c r="Y86" s="597"/>
      <c r="Z86" s="597"/>
      <c r="AA86" s="597"/>
      <c r="AB86" s="597"/>
      <c r="AC86" s="597"/>
      <c r="AD86" s="597"/>
      <c r="AE86" s="597"/>
      <c r="AF86" s="597"/>
      <c r="AG86" s="597"/>
      <c r="AH86" s="597"/>
      <c r="AI86" s="597"/>
      <c r="AJ86" s="597"/>
      <c r="AK86" s="969"/>
      <c r="AL86" s="970"/>
      <c r="AM86" s="970"/>
      <c r="AN86" s="970"/>
      <c r="AO86" s="970"/>
      <c r="AP86" s="970"/>
      <c r="AQ86" s="970"/>
      <c r="AR86" s="970"/>
      <c r="AS86" s="969"/>
      <c r="AT86" s="969"/>
      <c r="AU86" s="969"/>
      <c r="AV86" s="969"/>
      <c r="AW86" s="969"/>
      <c r="AX86" s="969"/>
      <c r="AY86" s="969"/>
      <c r="AZ86" s="746"/>
    </row>
    <row r="87" spans="1:52" s="674" customFormat="1" ht="12" customHeight="1" x14ac:dyDescent="0.4">
      <c r="A87" s="594" t="s">
        <v>9270</v>
      </c>
      <c r="B87" s="597"/>
      <c r="C87" s="597"/>
      <c r="D87" s="597"/>
      <c r="E87" s="597"/>
      <c r="F87" s="597"/>
      <c r="G87" s="597"/>
      <c r="H87" s="597"/>
      <c r="I87" s="597"/>
      <c r="J87" s="597"/>
      <c r="K87" s="597"/>
      <c r="L87" s="597"/>
      <c r="M87" s="597"/>
      <c r="N87" s="597"/>
      <c r="O87" s="597"/>
      <c r="P87" s="597"/>
      <c r="Q87" s="597"/>
      <c r="R87" s="597"/>
      <c r="S87" s="597"/>
      <c r="T87" s="597"/>
      <c r="U87" s="597"/>
      <c r="V87" s="597"/>
      <c r="W87" s="597"/>
      <c r="X87" s="597"/>
      <c r="Y87" s="597"/>
      <c r="Z87" s="597"/>
      <c r="AA87" s="597"/>
      <c r="AB87" s="597"/>
      <c r="AC87" s="597"/>
      <c r="AD87" s="597"/>
      <c r="AE87" s="597"/>
      <c r="AF87" s="597"/>
      <c r="AG87" s="597"/>
      <c r="AH87" s="597"/>
      <c r="AI87" s="597"/>
      <c r="AJ87" s="597"/>
      <c r="AK87" s="969"/>
      <c r="AL87" s="970"/>
      <c r="AM87" s="970"/>
      <c r="AN87" s="970"/>
      <c r="AO87" s="970"/>
      <c r="AP87" s="970"/>
      <c r="AQ87" s="970"/>
      <c r="AR87" s="970"/>
      <c r="AS87" s="969"/>
      <c r="AT87" s="969"/>
      <c r="AU87" s="969"/>
      <c r="AV87" s="969"/>
      <c r="AW87" s="969"/>
      <c r="AX87" s="969"/>
      <c r="AY87" s="969"/>
      <c r="AZ87" s="746"/>
    </row>
    <row r="88" spans="1:52" s="674" customFormat="1" ht="12" customHeight="1" x14ac:dyDescent="0.4">
      <c r="A88" s="594" t="s">
        <v>9271</v>
      </c>
      <c r="B88" s="597"/>
      <c r="C88" s="597"/>
      <c r="D88" s="597"/>
      <c r="E88" s="597"/>
      <c r="F88" s="597"/>
      <c r="G88" s="597"/>
      <c r="H88" s="597"/>
      <c r="I88" s="597"/>
      <c r="J88" s="597"/>
      <c r="K88" s="597"/>
      <c r="L88" s="597"/>
      <c r="M88" s="597"/>
      <c r="N88" s="597"/>
      <c r="O88" s="597"/>
      <c r="P88" s="597"/>
      <c r="Q88" s="597"/>
      <c r="R88" s="597"/>
      <c r="S88" s="597"/>
      <c r="T88" s="597"/>
      <c r="U88" s="597"/>
      <c r="V88" s="597"/>
      <c r="W88" s="597"/>
      <c r="X88" s="597"/>
      <c r="Y88" s="597"/>
      <c r="Z88" s="597"/>
      <c r="AA88" s="597"/>
      <c r="AB88" s="597"/>
      <c r="AC88" s="597"/>
      <c r="AD88" s="597"/>
      <c r="AE88" s="597"/>
      <c r="AF88" s="597"/>
      <c r="AG88" s="597"/>
      <c r="AH88" s="597"/>
      <c r="AI88" s="597"/>
      <c r="AJ88" s="597"/>
      <c r="AK88" s="664"/>
      <c r="AL88" s="973"/>
      <c r="AM88" s="970"/>
      <c r="AN88" s="970"/>
      <c r="AO88" s="970"/>
      <c r="AP88" s="970"/>
      <c r="AQ88" s="970"/>
      <c r="AR88" s="970"/>
      <c r="AS88" s="969"/>
      <c r="AT88" s="969"/>
      <c r="AU88" s="969"/>
      <c r="AV88" s="969"/>
      <c r="AW88" s="969"/>
      <c r="AX88" s="969"/>
      <c r="AY88" s="969"/>
      <c r="AZ88" s="746"/>
    </row>
    <row r="89" spans="1:52" s="674" customFormat="1" ht="12" customHeight="1" x14ac:dyDescent="0.4">
      <c r="A89" s="594"/>
      <c r="B89" s="597"/>
      <c r="C89" s="597"/>
      <c r="D89" s="597"/>
      <c r="E89" s="597"/>
      <c r="F89" s="597"/>
      <c r="G89" s="597"/>
      <c r="H89" s="597"/>
      <c r="I89" s="597"/>
      <c r="J89" s="597"/>
      <c r="K89" s="597"/>
      <c r="L89" s="597"/>
      <c r="M89" s="597"/>
      <c r="N89" s="597"/>
      <c r="O89" s="597"/>
      <c r="P89" s="597"/>
      <c r="Q89" s="597"/>
      <c r="R89" s="597"/>
      <c r="S89" s="597"/>
      <c r="T89" s="597"/>
      <c r="U89" s="597"/>
      <c r="V89" s="597"/>
      <c r="W89" s="597"/>
      <c r="X89" s="597"/>
      <c r="Y89" s="597"/>
      <c r="Z89" s="597"/>
      <c r="AA89" s="597"/>
      <c r="AB89" s="597"/>
      <c r="AC89" s="597"/>
      <c r="AD89" s="597"/>
      <c r="AE89" s="597"/>
      <c r="AF89" s="597"/>
      <c r="AG89" s="597"/>
      <c r="AH89" s="597"/>
      <c r="AI89" s="597"/>
      <c r="AJ89" s="597"/>
      <c r="AK89" s="664"/>
      <c r="AL89" s="970"/>
      <c r="AM89" s="970"/>
      <c r="AN89" s="970"/>
      <c r="AO89" s="970"/>
      <c r="AP89" s="970"/>
      <c r="AQ89" s="970"/>
      <c r="AR89" s="970"/>
      <c r="AS89" s="969"/>
      <c r="AT89" s="969"/>
      <c r="AU89" s="969"/>
      <c r="AV89" s="969"/>
      <c r="AW89" s="969"/>
      <c r="AX89" s="969"/>
      <c r="AY89" s="969"/>
      <c r="AZ89" s="746"/>
    </row>
    <row r="487" spans="38:38" ht="15" customHeight="1" x14ac:dyDescent="0.4">
      <c r="AL487" s="952">
        <v>2</v>
      </c>
    </row>
  </sheetData>
  <mergeCells count="324">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H20"/>
    <mergeCell ref="I20:AJ20"/>
    <mergeCell ref="A21:B25"/>
    <mergeCell ref="C21:H21"/>
    <mergeCell ref="I21:AJ21"/>
    <mergeCell ref="C22:H22"/>
    <mergeCell ref="I22:AJ22"/>
    <mergeCell ref="C23:H25"/>
    <mergeCell ref="I23:J23"/>
    <mergeCell ref="K23:P23"/>
    <mergeCell ref="Q23:AJ23"/>
    <mergeCell ref="I24:AJ24"/>
    <mergeCell ref="I25:AJ25"/>
    <mergeCell ref="A26:B39"/>
    <mergeCell ref="C26:H28"/>
    <mergeCell ref="I26:N27"/>
    <mergeCell ref="O26:T27"/>
    <mergeCell ref="U26:AE26"/>
    <mergeCell ref="AF26:AJ27"/>
    <mergeCell ref="U27:Z27"/>
    <mergeCell ref="AA27:AE27"/>
    <mergeCell ref="I28:K28"/>
    <mergeCell ref="L28:N28"/>
    <mergeCell ref="O28:Q28"/>
    <mergeCell ref="R28:T28"/>
    <mergeCell ref="U28:W28"/>
    <mergeCell ref="X28:Z28"/>
    <mergeCell ref="AA28:AB28"/>
    <mergeCell ref="F30:H30"/>
    <mergeCell ref="I30:K30"/>
    <mergeCell ref="L30:N30"/>
    <mergeCell ref="O30:Q30"/>
    <mergeCell ref="R30:T30"/>
    <mergeCell ref="AC28:AE28"/>
    <mergeCell ref="AF28:AG28"/>
    <mergeCell ref="AH28:AJ28"/>
    <mergeCell ref="C29:E30"/>
    <mergeCell ref="F29:H29"/>
    <mergeCell ref="I29:K29"/>
    <mergeCell ref="L29:N29"/>
    <mergeCell ref="O29:Q29"/>
    <mergeCell ref="R29:T29"/>
    <mergeCell ref="U29:W29"/>
    <mergeCell ref="U30:W30"/>
    <mergeCell ref="X30:Z30"/>
    <mergeCell ref="AA30:AB30"/>
    <mergeCell ref="AC30:AE30"/>
    <mergeCell ref="AF30:AG30"/>
    <mergeCell ref="AH30:AJ30"/>
    <mergeCell ref="X29:Z29"/>
    <mergeCell ref="AA29:AB29"/>
    <mergeCell ref="AC29:AE29"/>
    <mergeCell ref="AF29:AG29"/>
    <mergeCell ref="AH29:AJ29"/>
    <mergeCell ref="I35:K35"/>
    <mergeCell ref="L35:N35"/>
    <mergeCell ref="AF35:AG35"/>
    <mergeCell ref="AH35:AJ35"/>
    <mergeCell ref="AA35:AB35"/>
    <mergeCell ref="AC35:AE35"/>
    <mergeCell ref="O35:Q35"/>
    <mergeCell ref="R35:T35"/>
    <mergeCell ref="U35:W35"/>
    <mergeCell ref="X35:Z35"/>
    <mergeCell ref="C32:H32"/>
    <mergeCell ref="I32:N32"/>
    <mergeCell ref="O32:T32"/>
    <mergeCell ref="U32:Z32"/>
    <mergeCell ref="AA32:AE32"/>
    <mergeCell ref="AF32:AJ32"/>
    <mergeCell ref="C31:H31"/>
    <mergeCell ref="I31:N31"/>
    <mergeCell ref="O31:T31"/>
    <mergeCell ref="U31:Z31"/>
    <mergeCell ref="AA31:AE31"/>
    <mergeCell ref="AF31:AJ31"/>
    <mergeCell ref="C33:H35"/>
    <mergeCell ref="I33:T33"/>
    <mergeCell ref="U33:AJ33"/>
    <mergeCell ref="I34:N34"/>
    <mergeCell ref="O34:T34"/>
    <mergeCell ref="U34:Z34"/>
    <mergeCell ref="AA34:AE34"/>
    <mergeCell ref="AF34:AJ34"/>
    <mergeCell ref="A40:H40"/>
    <mergeCell ref="I40:N40"/>
    <mergeCell ref="O40:AJ40"/>
    <mergeCell ref="F37:H37"/>
    <mergeCell ref="I37:K37"/>
    <mergeCell ref="L37:N37"/>
    <mergeCell ref="O37:Q37"/>
    <mergeCell ref="R37:T37"/>
    <mergeCell ref="U37:W37"/>
    <mergeCell ref="X37:Z37"/>
    <mergeCell ref="AA37:AB37"/>
    <mergeCell ref="AC37:AE37"/>
    <mergeCell ref="C36:E37"/>
    <mergeCell ref="F36:H36"/>
    <mergeCell ref="I36:K36"/>
    <mergeCell ref="L36:N36"/>
    <mergeCell ref="O36:Q36"/>
    <mergeCell ref="R36:T36"/>
    <mergeCell ref="U36:W36"/>
    <mergeCell ref="X36:Z36"/>
    <mergeCell ref="AA36:AB36"/>
    <mergeCell ref="AC36:AE36"/>
    <mergeCell ref="AF36:AG36"/>
    <mergeCell ref="AH36:AJ36"/>
    <mergeCell ref="AF38:AJ38"/>
    <mergeCell ref="C39:H39"/>
    <mergeCell ref="I39:N39"/>
    <mergeCell ref="O39:T39"/>
    <mergeCell ref="U39:Z39"/>
    <mergeCell ref="AA39:AE39"/>
    <mergeCell ref="AF39:AJ39"/>
    <mergeCell ref="AF37:AG37"/>
    <mergeCell ref="AH37:AJ37"/>
    <mergeCell ref="C38:H38"/>
    <mergeCell ref="I38:N38"/>
    <mergeCell ref="O38:T38"/>
    <mergeCell ref="U38:Z38"/>
    <mergeCell ref="AA38:AE38"/>
    <mergeCell ref="I43:K43"/>
    <mergeCell ref="L43:N43"/>
    <mergeCell ref="O43:P43"/>
    <mergeCell ref="Q43:S43"/>
    <mergeCell ref="T43:V43"/>
    <mergeCell ref="W43:Y43"/>
    <mergeCell ref="A41:H41"/>
    <mergeCell ref="I41:N41"/>
    <mergeCell ref="O41:AJ41"/>
    <mergeCell ref="C47:H47"/>
    <mergeCell ref="I47:N47"/>
    <mergeCell ref="O47:S47"/>
    <mergeCell ref="T47:Y47"/>
    <mergeCell ref="Z47:AE47"/>
    <mergeCell ref="AF47:AJ47"/>
    <mergeCell ref="AB44:AD44"/>
    <mergeCell ref="AE44:AJ44"/>
    <mergeCell ref="C45:H45"/>
    <mergeCell ref="I45:M45"/>
    <mergeCell ref="N45:AJ45"/>
    <mergeCell ref="C46:H46"/>
    <mergeCell ref="I46:AJ46"/>
    <mergeCell ref="C43:H44"/>
    <mergeCell ref="Z43:AA43"/>
    <mergeCell ref="AB43:AD43"/>
    <mergeCell ref="AE43:AJ43"/>
    <mergeCell ref="I44:K44"/>
    <mergeCell ref="L44:N44"/>
    <mergeCell ref="O44:P44"/>
    <mergeCell ref="Q44:S44"/>
    <mergeCell ref="T44:V44"/>
    <mergeCell ref="W44:Y44"/>
    <mergeCell ref="Z44:AA44"/>
    <mergeCell ref="C48:H48"/>
    <mergeCell ref="I48:AJ48"/>
    <mergeCell ref="C49:H49"/>
    <mergeCell ref="I49:AJ49"/>
    <mergeCell ref="C50:H53"/>
    <mergeCell ref="I50:Q50"/>
    <mergeCell ref="R50:AJ50"/>
    <mergeCell ref="I51:Q52"/>
    <mergeCell ref="R51:V51"/>
    <mergeCell ref="W51:AJ51"/>
    <mergeCell ref="R52:V52"/>
    <mergeCell ref="W52:AJ52"/>
    <mergeCell ref="I53:Q53"/>
    <mergeCell ref="R53:AJ53"/>
    <mergeCell ref="C54:D59"/>
    <mergeCell ref="E54:H55"/>
    <mergeCell ref="I54:Q55"/>
    <mergeCell ref="R54:U55"/>
    <mergeCell ref="V54:Z54"/>
    <mergeCell ref="AA54:AE54"/>
    <mergeCell ref="AF54:AJ54"/>
    <mergeCell ref="V55:Z55"/>
    <mergeCell ref="AA55:AE55"/>
    <mergeCell ref="AF55:AJ55"/>
    <mergeCell ref="E56:H57"/>
    <mergeCell ref="I56:Q57"/>
    <mergeCell ref="R56:U57"/>
    <mergeCell ref="V56:Z56"/>
    <mergeCell ref="AA56:AE56"/>
    <mergeCell ref="AF56:AJ56"/>
    <mergeCell ref="V57:Z57"/>
    <mergeCell ref="AA57:AE57"/>
    <mergeCell ref="AF57:AJ57"/>
    <mergeCell ref="E58:H59"/>
    <mergeCell ref="I58:Q59"/>
    <mergeCell ref="R58:U59"/>
    <mergeCell ref="V58:Z58"/>
    <mergeCell ref="AA58:AE58"/>
    <mergeCell ref="AF58:AJ58"/>
    <mergeCell ref="V59:Z59"/>
    <mergeCell ref="AA59:AE59"/>
    <mergeCell ref="AF59:AJ59"/>
    <mergeCell ref="A60:B77"/>
    <mergeCell ref="C60:H60"/>
    <mergeCell ref="I60:P60"/>
    <mergeCell ref="Q60:V60"/>
    <mergeCell ref="W60:AA60"/>
    <mergeCell ref="AB60:AE60"/>
    <mergeCell ref="AF60:AJ60"/>
    <mergeCell ref="C61:H61"/>
    <mergeCell ref="A42:B59"/>
    <mergeCell ref="C42:H42"/>
    <mergeCell ref="I42:AJ42"/>
    <mergeCell ref="C63:H63"/>
    <mergeCell ref="I63:P63"/>
    <mergeCell ref="Q63:V63"/>
    <mergeCell ref="W63:AB63"/>
    <mergeCell ref="AC63:AD63"/>
    <mergeCell ref="AE63:AJ63"/>
    <mergeCell ref="I61:P61"/>
    <mergeCell ref="Q61:V61"/>
    <mergeCell ref="W61:AD61"/>
    <mergeCell ref="AE61:AJ61"/>
    <mergeCell ref="C62:H62"/>
    <mergeCell ref="I62:P62"/>
    <mergeCell ref="Q62:V62"/>
    <mergeCell ref="W62:AB62"/>
    <mergeCell ref="AC62:AD62"/>
    <mergeCell ref="AE62:AJ62"/>
    <mergeCell ref="C64:H64"/>
    <mergeCell ref="I64:P64"/>
    <mergeCell ref="Q64:V64"/>
    <mergeCell ref="W64:AD64"/>
    <mergeCell ref="AE64:AJ64"/>
    <mergeCell ref="C65:H65"/>
    <mergeCell ref="I65:P65"/>
    <mergeCell ref="Q65:V65"/>
    <mergeCell ref="W65:AD65"/>
    <mergeCell ref="AE65:AJ65"/>
    <mergeCell ref="C66:H66"/>
    <mergeCell ref="I66:P66"/>
    <mergeCell ref="Q66:V66"/>
    <mergeCell ref="W66:AD66"/>
    <mergeCell ref="AE66:AJ66"/>
    <mergeCell ref="C67:H67"/>
    <mergeCell ref="I67:P67"/>
    <mergeCell ref="Q67:V67"/>
    <mergeCell ref="W67:AD67"/>
    <mergeCell ref="AE67:AJ67"/>
    <mergeCell ref="C71:H71"/>
    <mergeCell ref="I71:P71"/>
    <mergeCell ref="Q71:V71"/>
    <mergeCell ref="AE71:AJ71"/>
    <mergeCell ref="C72:H72"/>
    <mergeCell ref="I72:P72"/>
    <mergeCell ref="Q72:V72"/>
    <mergeCell ref="AE72:AJ72"/>
    <mergeCell ref="C68:H68"/>
    <mergeCell ref="I68:P68"/>
    <mergeCell ref="Q68:V68"/>
    <mergeCell ref="W68:AD68"/>
    <mergeCell ref="AE68:AJ68"/>
    <mergeCell ref="C69:H69"/>
    <mergeCell ref="I69:P69"/>
    <mergeCell ref="Q69:AJ70"/>
    <mergeCell ref="C70:H70"/>
    <mergeCell ref="I70:P70"/>
    <mergeCell ref="C73:H73"/>
    <mergeCell ref="I73:P73"/>
    <mergeCell ref="Q73:V73"/>
    <mergeCell ref="AC73:AD73"/>
    <mergeCell ref="AE73:AJ73"/>
    <mergeCell ref="C74:H74"/>
    <mergeCell ref="I74:P74"/>
    <mergeCell ref="Q74:V74"/>
    <mergeCell ref="W74:AJ74"/>
    <mergeCell ref="C77:H77"/>
    <mergeCell ref="I77:P77"/>
    <mergeCell ref="Q77:Z77"/>
    <mergeCell ref="AA77:AJ77"/>
    <mergeCell ref="C80:H80"/>
    <mergeCell ref="C75:H75"/>
    <mergeCell ref="I75:P75"/>
    <mergeCell ref="Q75:Z75"/>
    <mergeCell ref="AA75:AJ75"/>
    <mergeCell ref="C76:H76"/>
    <mergeCell ref="I76:P76"/>
    <mergeCell ref="Q76:Z76"/>
    <mergeCell ref="AA76:AJ76"/>
  </mergeCells>
  <phoneticPr fontId="1"/>
  <dataValidations count="5">
    <dataValidation type="whole" allowBlank="1" showInputMessage="1" showErrorMessage="1" sqref="I77:P77">
      <formula1>0</formula1>
      <formula2>999</formula2>
    </dataValidation>
    <dataValidation type="decimal" imeMode="off" allowBlank="1" showInputMessage="1" showErrorMessage="1" sqref="I31:AJ32 I38:AJ39">
      <formula1>0</formula1>
      <formula2>999.9</formula2>
    </dataValidation>
    <dataValidation imeMode="halfKatakana" allowBlank="1" showInputMessage="1" showErrorMessage="1" sqref="I11:AJ11 I21:AJ21 I4:AJ4"/>
    <dataValidation imeMode="off" allowBlank="1" showInputMessage="1" showErrorMessage="1" sqref="K6:P6 AB43:AD44 W43:Y44 Q43:S44 L43:N44 K23:P23 K13:P13 AA9:AJ9 M9:V9 W64:AD68 I64:I71 I80:P80 Y78:Z79 J64:P69 Y72:Z73 J71:P71"/>
    <dataValidation type="whole" imeMode="off" allowBlank="1" showInputMessage="1" showErrorMessage="1" sqref="I47:N47 I36:AJ37 I29:AJ30 I40:N41 Z47:AE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945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1945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1945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1946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946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1946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1946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1946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1946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1946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1946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946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946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947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947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1947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1947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947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1947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947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1947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1947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947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1948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19481" r:id="rId28" name="Group Box 25">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19482" r:id="rId29" name="Option Button 26">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19483" r:id="rId30" name="Option Button 27">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19484" r:id="rId31" name="Group Box 28">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19485" r:id="rId32" name="Option Button 29">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19486" r:id="rId33" name="Option Button 30">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19487" r:id="rId34" name="Group Box 31">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19488" r:id="rId35" name="Option Button 32">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19489" r:id="rId36" name="Option Button 33">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19490" r:id="rId37" name="Group Box 34">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19491" r:id="rId38" name="Option Button 35">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19492" r:id="rId39" name="Option Button 36">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19493" r:id="rId40" name="Group Box 37">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19494" r:id="rId41" name="Option Button 38">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19495" r:id="rId42" name="Option Button 39">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19496" r:id="rId43" name="Group Box 40">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19497" r:id="rId44" name="Option Button 41">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19498" r:id="rId45" name="Option Button 42">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19499" r:id="rId46" name="Group Box 43">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19500" r:id="rId47" name="Option Button 44">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19501" r:id="rId48" name="Option Button 45">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19502" r:id="rId49" name="Group Box 46">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19503" r:id="rId50" name="Group Box 47">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19504" r:id="rId51" name="Option Button 48">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19505" r:id="rId52" name="Option Button 49">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19506" r:id="rId53" name="Group Box 50">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19507" r:id="rId54" name="Option Button 51">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19508" r:id="rId55" name="Option Button 52">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19509" r:id="rId56" name="Drop Down 53">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9510" r:id="rId57" name="Drop Down 54">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19511" r:id="rId58" name="Group Box 5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19512" r:id="rId59" name="Option Button 56">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19513" r:id="rId60" name="Option Button 57">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19514" r:id="rId61" name="Group Box 58">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19515" r:id="rId62" name="Option Button 59">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19516" r:id="rId63" name="Option Button 60">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19517" r:id="rId64" name="Option Button 61">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19518" r:id="rId65" name="Group Box 6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19519" r:id="rId66" name="Option Button 63">
              <controlPr defaultSize="0" autoFill="0" autoLine="0" autoPict="0">
                <anchor moveWithCells="1">
                  <from>
                    <xdr:col>22</xdr:col>
                    <xdr:colOff>28575</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19520" r:id="rId67" name="Option Button 64">
              <controlPr defaultSize="0" autoFill="0" autoLine="0" autoPict="0">
                <anchor moveWithCells="1">
                  <from>
                    <xdr:col>24</xdr:col>
                    <xdr:colOff>38100</xdr:colOff>
                    <xdr:row>67</xdr:row>
                    <xdr:rowOff>0</xdr:rowOff>
                  </from>
                  <to>
                    <xdr:col>26</xdr:col>
                    <xdr:colOff>171450</xdr:colOff>
                    <xdr:row>67</xdr:row>
                    <xdr:rowOff>209550</xdr:rowOff>
                  </to>
                </anchor>
              </controlPr>
            </control>
          </mc:Choice>
        </mc:AlternateContent>
        <mc:AlternateContent xmlns:mc="http://schemas.openxmlformats.org/markup-compatibility/2006">
          <mc:Choice Requires="x14">
            <control shapeId="19521" r:id="rId68" name="Option Button 6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19522" r:id="rId69" name="Option Button 66">
              <controlPr defaultSize="0" autoFill="0" autoLine="0" autoPict="0">
                <anchor moveWithCells="1">
                  <from>
                    <xdr:col>27</xdr:col>
                    <xdr:colOff>171450</xdr:colOff>
                    <xdr:row>67</xdr:row>
                    <xdr:rowOff>0</xdr:rowOff>
                  </from>
                  <to>
                    <xdr:col>29</xdr:col>
                    <xdr:colOff>180975</xdr:colOff>
                    <xdr:row>67</xdr:row>
                    <xdr:rowOff>209550</xdr:rowOff>
                  </to>
                </anchor>
              </controlPr>
            </control>
          </mc:Choice>
        </mc:AlternateContent>
        <mc:AlternateContent xmlns:mc="http://schemas.openxmlformats.org/markup-compatibility/2006">
          <mc:Choice Requires="x14">
            <control shapeId="19523" r:id="rId70" name="Group Box 67">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19524" r:id="rId71" name="Option Button 68">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19525" r:id="rId72" name="Option Button 69">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19526" r:id="rId73" name="Group Box 7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19527" r:id="rId74" name="Option Button 7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19528" r:id="rId75" name="Option Button 7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19529" r:id="rId76" name="Group Box 73">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19530" r:id="rId77" name="Option Button 74">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19531" r:id="rId78" name="Option Button 75">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19532" r:id="rId79" name="Group Box 76">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9533" r:id="rId80" name="Option Button 77">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19534" r:id="rId81" name="Option Button 78">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19535" r:id="rId82" name="Group Box 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19536" r:id="rId83" name="Option Button 80">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19537" r:id="rId84" name="Option Button 81">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19538" r:id="rId85" name="Drop Down 82">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9539" r:id="rId86" name="Group Box 83">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19540" r:id="rId87" name="Option Button 84">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19541" r:id="rId88" name="Option Button 85">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19542" r:id="rId89" name="Group Box 86">
              <controlPr defaultSize="0" autoFill="0" autoPict="0">
                <anchor moveWithCells="1">
                  <from>
                    <xdr:col>8</xdr:col>
                    <xdr:colOff>0</xdr:colOff>
                    <xdr:row>76</xdr:row>
                    <xdr:rowOff>0</xdr:rowOff>
                  </from>
                  <to>
                    <xdr:col>16</xdr:col>
                    <xdr:colOff>0</xdr:colOff>
                    <xdr:row>80</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x14ac:dyDescent="0.4"/>
  <cols>
    <col min="1" max="16384" width="2.5" style="585"/>
  </cols>
  <sheetData>
    <row r="1" spans="1:36" ht="13.5" customHeight="1" x14ac:dyDescent="0.4">
      <c r="A1" s="580" t="s">
        <v>9272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3075" t="s">
        <v>7933</v>
      </c>
      <c r="AF2" s="3075"/>
      <c r="AG2" s="3075"/>
      <c r="AH2" s="3075"/>
      <c r="AI2" s="3075"/>
      <c r="AJ2" s="3075"/>
    </row>
    <row r="3" spans="1:36" ht="13.5" customHeight="1" x14ac:dyDescent="0.4">
      <c r="A3" s="2003" t="s">
        <v>8600</v>
      </c>
      <c r="B3" s="2004"/>
      <c r="C3" s="2005" t="s">
        <v>8619</v>
      </c>
      <c r="D3" s="2005"/>
      <c r="E3" s="2005"/>
      <c r="F3" s="2005"/>
      <c r="G3" s="2005"/>
      <c r="H3" s="2005"/>
      <c r="I3" s="2037"/>
      <c r="J3" s="2038"/>
      <c r="K3" s="2038"/>
      <c r="L3" s="2038"/>
      <c r="M3" s="2038"/>
      <c r="N3" s="2038"/>
      <c r="O3" s="2038"/>
      <c r="P3" s="2038"/>
      <c r="Q3" s="2038"/>
      <c r="R3" s="2038"/>
      <c r="S3" s="2038"/>
      <c r="T3" s="2038"/>
      <c r="U3" s="2038"/>
      <c r="V3" s="2038"/>
      <c r="W3" s="2038"/>
      <c r="X3" s="2038"/>
      <c r="Y3" s="2038"/>
      <c r="Z3" s="2038"/>
      <c r="AA3" s="2038"/>
      <c r="AB3" s="2038"/>
      <c r="AC3" s="2038"/>
      <c r="AD3" s="2038"/>
      <c r="AE3" s="2038"/>
      <c r="AF3" s="2038"/>
      <c r="AG3" s="2038"/>
      <c r="AH3" s="2038"/>
      <c r="AI3" s="2038"/>
      <c r="AJ3" s="2039"/>
    </row>
    <row r="4" spans="1:36" ht="13.5" customHeight="1" x14ac:dyDescent="0.4">
      <c r="A4" s="1922"/>
      <c r="B4" s="1923"/>
      <c r="C4" s="1952" t="s">
        <v>8602</v>
      </c>
      <c r="D4" s="1952"/>
      <c r="E4" s="1952"/>
      <c r="F4" s="1952"/>
      <c r="G4" s="1952"/>
      <c r="H4" s="1952"/>
      <c r="I4" s="1953"/>
      <c r="J4" s="1954"/>
      <c r="K4" s="1954"/>
      <c r="L4" s="1954"/>
      <c r="M4" s="1954"/>
      <c r="N4" s="1954"/>
      <c r="O4" s="1954"/>
      <c r="P4" s="1954"/>
      <c r="Q4" s="1954"/>
      <c r="R4" s="1954"/>
      <c r="S4" s="1954"/>
      <c r="T4" s="1954"/>
      <c r="U4" s="1954"/>
      <c r="V4" s="1954"/>
      <c r="W4" s="1954"/>
      <c r="X4" s="1954"/>
      <c r="Y4" s="1954"/>
      <c r="Z4" s="1954"/>
      <c r="AA4" s="1954"/>
      <c r="AB4" s="1954"/>
      <c r="AC4" s="1954"/>
      <c r="AD4" s="1954"/>
      <c r="AE4" s="1954"/>
      <c r="AF4" s="1954"/>
      <c r="AG4" s="1954"/>
      <c r="AH4" s="1954"/>
      <c r="AI4" s="1954"/>
      <c r="AJ4" s="1955"/>
    </row>
    <row r="5" spans="1:36" ht="13.5" customHeight="1" x14ac:dyDescent="0.4">
      <c r="A5" s="1922"/>
      <c r="B5" s="1923"/>
      <c r="C5" s="1860" t="s">
        <v>8603</v>
      </c>
      <c r="D5" s="1860"/>
      <c r="E5" s="1860"/>
      <c r="F5" s="1860"/>
      <c r="G5" s="1860"/>
      <c r="H5" s="1860"/>
      <c r="I5" s="1956" t="s">
        <v>7952</v>
      </c>
      <c r="J5" s="1957"/>
      <c r="K5" s="1958"/>
      <c r="L5" s="1958"/>
      <c r="M5" s="1958"/>
      <c r="N5" s="1958"/>
      <c r="O5" s="1958"/>
      <c r="P5" s="1959"/>
      <c r="Q5" s="1499" t="s">
        <v>8605</v>
      </c>
      <c r="R5" s="1500"/>
      <c r="S5" s="1500"/>
      <c r="T5" s="1500"/>
      <c r="U5" s="1500"/>
      <c r="V5" s="1500"/>
      <c r="W5" s="1500"/>
      <c r="X5" s="1500"/>
      <c r="Y5" s="1500"/>
      <c r="Z5" s="1500"/>
      <c r="AA5" s="1500"/>
      <c r="AB5" s="1500"/>
      <c r="AC5" s="1500"/>
      <c r="AD5" s="1500"/>
      <c r="AE5" s="1500"/>
      <c r="AF5" s="1500"/>
      <c r="AG5" s="1500"/>
      <c r="AH5" s="1500"/>
      <c r="AI5" s="1500"/>
      <c r="AJ5" s="1501"/>
    </row>
    <row r="6" spans="1:36" ht="13.5" customHeight="1" x14ac:dyDescent="0.4">
      <c r="A6" s="1922"/>
      <c r="B6" s="1923"/>
      <c r="C6" s="1860"/>
      <c r="D6" s="1860"/>
      <c r="E6" s="1860"/>
      <c r="F6" s="1860"/>
      <c r="G6" s="1860"/>
      <c r="H6" s="1860"/>
      <c r="I6" s="2029" t="s">
        <v>7933</v>
      </c>
      <c r="J6" s="2029"/>
      <c r="K6" s="2029"/>
      <c r="L6" s="2029"/>
      <c r="M6" s="2029"/>
      <c r="N6" s="2029"/>
      <c r="O6" s="2029"/>
      <c r="P6" s="2029"/>
      <c r="Q6" s="2029"/>
      <c r="R6" s="2029"/>
      <c r="S6" s="2029"/>
      <c r="T6" s="2029"/>
      <c r="U6" s="2029"/>
      <c r="V6" s="2029"/>
      <c r="W6" s="2029"/>
      <c r="X6" s="2029"/>
      <c r="Y6" s="2029"/>
      <c r="Z6" s="2029"/>
      <c r="AA6" s="2029"/>
      <c r="AB6" s="2029"/>
      <c r="AC6" s="2029"/>
      <c r="AD6" s="2029"/>
      <c r="AE6" s="2029"/>
      <c r="AF6" s="2029"/>
      <c r="AG6" s="2029"/>
      <c r="AH6" s="2029"/>
      <c r="AI6" s="2029"/>
      <c r="AJ6" s="2030"/>
    </row>
    <row r="7" spans="1:36" ht="13.5" customHeight="1" x14ac:dyDescent="0.4">
      <c r="A7" s="1922"/>
      <c r="B7" s="1923"/>
      <c r="C7" s="1860"/>
      <c r="D7" s="1860"/>
      <c r="E7" s="1860"/>
      <c r="F7" s="1860"/>
      <c r="G7" s="1860"/>
      <c r="H7" s="1860"/>
      <c r="I7" s="1963" t="s">
        <v>7933</v>
      </c>
      <c r="J7" s="1963"/>
      <c r="K7" s="1963"/>
      <c r="L7" s="1963"/>
      <c r="M7" s="1963"/>
      <c r="N7" s="1963"/>
      <c r="O7" s="1963"/>
      <c r="P7" s="1963"/>
      <c r="Q7" s="1963"/>
      <c r="R7" s="1963"/>
      <c r="S7" s="1963"/>
      <c r="T7" s="1963"/>
      <c r="U7" s="1963"/>
      <c r="V7" s="1963"/>
      <c r="W7" s="1963"/>
      <c r="X7" s="1963"/>
      <c r="Y7" s="1963"/>
      <c r="Z7" s="1963"/>
      <c r="AA7" s="1963"/>
      <c r="AB7" s="1963"/>
      <c r="AC7" s="1963"/>
      <c r="AD7" s="1963"/>
      <c r="AE7" s="1963"/>
      <c r="AF7" s="1963"/>
      <c r="AG7" s="1963"/>
      <c r="AH7" s="1963"/>
      <c r="AI7" s="1963"/>
      <c r="AJ7" s="1964"/>
    </row>
    <row r="8" spans="1:36" ht="13.5" customHeight="1" x14ac:dyDescent="0.4">
      <c r="A8" s="1922"/>
      <c r="B8" s="1923"/>
      <c r="C8" s="1860" t="s">
        <v>8606</v>
      </c>
      <c r="D8" s="1860"/>
      <c r="E8" s="1860"/>
      <c r="F8" s="1860"/>
      <c r="G8" s="1860"/>
      <c r="H8" s="1860"/>
      <c r="I8" s="1860" t="s">
        <v>7955</v>
      </c>
      <c r="J8" s="1860"/>
      <c r="K8" s="1860"/>
      <c r="L8" s="1860"/>
      <c r="M8" s="1911" t="s">
        <v>7933</v>
      </c>
      <c r="N8" s="1911"/>
      <c r="O8" s="1911"/>
      <c r="P8" s="1911"/>
      <c r="Q8" s="1911"/>
      <c r="R8" s="1911"/>
      <c r="S8" s="1911"/>
      <c r="T8" s="1911"/>
      <c r="U8" s="1911"/>
      <c r="V8" s="1911"/>
      <c r="W8" s="1860" t="s">
        <v>8607</v>
      </c>
      <c r="X8" s="1860"/>
      <c r="Y8" s="1860"/>
      <c r="Z8" s="1860"/>
      <c r="AA8" s="1918" t="s">
        <v>7933</v>
      </c>
      <c r="AB8" s="2018"/>
      <c r="AC8" s="2018"/>
      <c r="AD8" s="2018"/>
      <c r="AE8" s="2018"/>
      <c r="AF8" s="2018"/>
      <c r="AG8" s="2018"/>
      <c r="AH8" s="2018"/>
      <c r="AI8" s="2018"/>
      <c r="AJ8" s="2019"/>
    </row>
    <row r="9" spans="1:36" ht="13.5" customHeight="1" x14ac:dyDescent="0.4">
      <c r="A9" s="2927" t="s">
        <v>8831</v>
      </c>
      <c r="B9" s="2928"/>
      <c r="C9" s="1924" t="s">
        <v>8621</v>
      </c>
      <c r="D9" s="1925"/>
      <c r="E9" s="1925"/>
      <c r="F9" s="1925"/>
      <c r="G9" s="1925"/>
      <c r="H9" s="1926"/>
      <c r="I9" s="3192" t="s">
        <v>8894</v>
      </c>
      <c r="J9" s="2593"/>
      <c r="K9" s="3193"/>
      <c r="L9" s="3193"/>
      <c r="M9" s="3193"/>
      <c r="N9" s="3194"/>
      <c r="O9" s="2361" t="s">
        <v>8688</v>
      </c>
      <c r="P9" s="2362"/>
      <c r="Q9" s="2362"/>
      <c r="R9" s="2362"/>
      <c r="S9" s="2362"/>
      <c r="T9" s="2362"/>
      <c r="U9" s="2026" t="s">
        <v>8904</v>
      </c>
      <c r="V9" s="2047"/>
      <c r="W9" s="2047"/>
      <c r="X9" s="2047"/>
      <c r="Y9" s="2047"/>
      <c r="Z9" s="2047"/>
      <c r="AA9" s="2047"/>
      <c r="AB9" s="2047"/>
      <c r="AC9" s="2047"/>
      <c r="AD9" s="2047"/>
      <c r="AE9" s="2048"/>
      <c r="AF9" s="2361" t="s">
        <v>9247</v>
      </c>
      <c r="AG9" s="2362"/>
      <c r="AH9" s="2362"/>
      <c r="AI9" s="2362"/>
      <c r="AJ9" s="2585"/>
    </row>
    <row r="10" spans="1:36" ht="13.5" customHeight="1" x14ac:dyDescent="0.4">
      <c r="A10" s="2929"/>
      <c r="B10" s="2930"/>
      <c r="C10" s="2567"/>
      <c r="D10" s="2568"/>
      <c r="E10" s="2568"/>
      <c r="F10" s="2568"/>
      <c r="G10" s="2568"/>
      <c r="H10" s="2569"/>
      <c r="I10" s="3195"/>
      <c r="J10" s="3196"/>
      <c r="K10" s="3196"/>
      <c r="L10" s="3196"/>
      <c r="M10" s="3196"/>
      <c r="N10" s="3197"/>
      <c r="O10" s="2570"/>
      <c r="P10" s="2571"/>
      <c r="Q10" s="2571"/>
      <c r="R10" s="2571"/>
      <c r="S10" s="2571"/>
      <c r="T10" s="2571"/>
      <c r="U10" s="1864" t="s">
        <v>9248</v>
      </c>
      <c r="V10" s="1864"/>
      <c r="W10" s="1864"/>
      <c r="X10" s="1864"/>
      <c r="Y10" s="1864"/>
      <c r="Z10" s="1864"/>
      <c r="AA10" s="1864" t="s">
        <v>8741</v>
      </c>
      <c r="AB10" s="1864"/>
      <c r="AC10" s="1864"/>
      <c r="AD10" s="2026"/>
      <c r="AE10" s="2026"/>
      <c r="AF10" s="2570"/>
      <c r="AG10" s="2571"/>
      <c r="AH10" s="2571"/>
      <c r="AI10" s="2571"/>
      <c r="AJ10" s="2586"/>
    </row>
    <row r="11" spans="1:36" ht="13.5" customHeight="1" x14ac:dyDescent="0.4">
      <c r="A11" s="2929"/>
      <c r="B11" s="2930"/>
      <c r="C11" s="1927"/>
      <c r="D11" s="1928"/>
      <c r="E11" s="1928"/>
      <c r="F11" s="1928"/>
      <c r="G11" s="1928"/>
      <c r="H11" s="1929"/>
      <c r="I11" s="1864" t="s">
        <v>8624</v>
      </c>
      <c r="J11" s="1864"/>
      <c r="K11" s="1864"/>
      <c r="L11" s="1864" t="s">
        <v>8625</v>
      </c>
      <c r="M11" s="1864"/>
      <c r="N11" s="1864"/>
      <c r="O11" s="1864" t="s">
        <v>8624</v>
      </c>
      <c r="P11" s="1864"/>
      <c r="Q11" s="1864"/>
      <c r="R11" s="1864" t="s">
        <v>8625</v>
      </c>
      <c r="S11" s="1864"/>
      <c r="T11" s="1864"/>
      <c r="U11" s="1864" t="s">
        <v>8624</v>
      </c>
      <c r="V11" s="1864"/>
      <c r="W11" s="1864"/>
      <c r="X11" s="1864" t="s">
        <v>8625</v>
      </c>
      <c r="Y11" s="1864"/>
      <c r="Z11" s="1864"/>
      <c r="AA11" s="1864" t="s">
        <v>8624</v>
      </c>
      <c r="AB11" s="1864"/>
      <c r="AC11" s="1864" t="s">
        <v>8625</v>
      </c>
      <c r="AD11" s="2026"/>
      <c r="AE11" s="2026"/>
      <c r="AF11" s="1864" t="s">
        <v>8624</v>
      </c>
      <c r="AG11" s="1864"/>
      <c r="AH11" s="1864" t="s">
        <v>8625</v>
      </c>
      <c r="AI11" s="2026"/>
      <c r="AJ11" s="2566"/>
    </row>
    <row r="12" spans="1:36" ht="13.5" customHeight="1" x14ac:dyDescent="0.4">
      <c r="A12" s="2929"/>
      <c r="B12" s="2930"/>
      <c r="C12" s="1864" t="s">
        <v>8626</v>
      </c>
      <c r="D12" s="1864"/>
      <c r="E12" s="1864"/>
      <c r="F12" s="1864" t="s">
        <v>8627</v>
      </c>
      <c r="G12" s="1864"/>
      <c r="H12" s="1864"/>
      <c r="I12" s="2040"/>
      <c r="J12" s="2040"/>
      <c r="K12" s="2040"/>
      <c r="L12" s="2040"/>
      <c r="M12" s="2040"/>
      <c r="N12" s="2040"/>
      <c r="O12" s="2040"/>
      <c r="P12" s="2040"/>
      <c r="Q12" s="2040"/>
      <c r="R12" s="2040"/>
      <c r="S12" s="2040"/>
      <c r="T12" s="2040"/>
      <c r="U12" s="2040"/>
      <c r="V12" s="2040"/>
      <c r="W12" s="2040"/>
      <c r="X12" s="2040"/>
      <c r="Y12" s="2040"/>
      <c r="Z12" s="2040"/>
      <c r="AA12" s="2040"/>
      <c r="AB12" s="2040"/>
      <c r="AC12" s="2040"/>
      <c r="AD12" s="1939"/>
      <c r="AE12" s="1939"/>
      <c r="AF12" s="2040"/>
      <c r="AG12" s="2040"/>
      <c r="AH12" s="2040"/>
      <c r="AI12" s="1939"/>
      <c r="AJ12" s="2565"/>
    </row>
    <row r="13" spans="1:36" ht="13.5" customHeight="1" x14ac:dyDescent="0.4">
      <c r="A13" s="2929"/>
      <c r="B13" s="2930"/>
      <c r="C13" s="1864"/>
      <c r="D13" s="1864"/>
      <c r="E13" s="1864"/>
      <c r="F13" s="1864" t="s">
        <v>8628</v>
      </c>
      <c r="G13" s="1864"/>
      <c r="H13" s="1864"/>
      <c r="I13" s="2040"/>
      <c r="J13" s="2040"/>
      <c r="K13" s="2040"/>
      <c r="L13" s="2040"/>
      <c r="M13" s="2040"/>
      <c r="N13" s="2040"/>
      <c r="O13" s="2040"/>
      <c r="P13" s="2040"/>
      <c r="Q13" s="2040"/>
      <c r="R13" s="2040"/>
      <c r="S13" s="2040"/>
      <c r="T13" s="2040"/>
      <c r="U13" s="2040"/>
      <c r="V13" s="2040"/>
      <c r="W13" s="2040"/>
      <c r="X13" s="2040"/>
      <c r="Y13" s="2040"/>
      <c r="Z13" s="2040"/>
      <c r="AA13" s="2040"/>
      <c r="AB13" s="2040"/>
      <c r="AC13" s="2040"/>
      <c r="AD13" s="1939"/>
      <c r="AE13" s="1939"/>
      <c r="AF13" s="2040"/>
      <c r="AG13" s="2040"/>
      <c r="AH13" s="2040"/>
      <c r="AI13" s="1939"/>
      <c r="AJ13" s="2565"/>
    </row>
    <row r="14" spans="1:36" ht="13.5" customHeight="1" x14ac:dyDescent="0.4">
      <c r="A14" s="2929"/>
      <c r="B14" s="2930"/>
      <c r="C14" s="1864" t="s">
        <v>8629</v>
      </c>
      <c r="D14" s="1864"/>
      <c r="E14" s="1864"/>
      <c r="F14" s="1864"/>
      <c r="G14" s="1864"/>
      <c r="H14" s="1864"/>
      <c r="I14" s="2040"/>
      <c r="J14" s="2040"/>
      <c r="K14" s="2040"/>
      <c r="L14" s="2040"/>
      <c r="M14" s="2040"/>
      <c r="N14" s="2040"/>
      <c r="O14" s="2040"/>
      <c r="P14" s="2040"/>
      <c r="Q14" s="2040"/>
      <c r="R14" s="2040"/>
      <c r="S14" s="2040"/>
      <c r="T14" s="2040"/>
      <c r="U14" s="2040"/>
      <c r="V14" s="2040"/>
      <c r="W14" s="2040"/>
      <c r="X14" s="2040"/>
      <c r="Y14" s="2040"/>
      <c r="Z14" s="2040"/>
      <c r="AA14" s="2040"/>
      <c r="AB14" s="2040"/>
      <c r="AC14" s="2040"/>
      <c r="AD14" s="1939"/>
      <c r="AE14" s="1939"/>
      <c r="AF14" s="2040"/>
      <c r="AG14" s="2040"/>
      <c r="AH14" s="2040"/>
      <c r="AI14" s="1939"/>
      <c r="AJ14" s="2565"/>
    </row>
    <row r="15" spans="1:36" ht="13.5" customHeight="1" x14ac:dyDescent="0.4">
      <c r="A15" s="2929"/>
      <c r="B15" s="2930"/>
      <c r="C15" s="1913" t="s">
        <v>8630</v>
      </c>
      <c r="D15" s="1913"/>
      <c r="E15" s="1913"/>
      <c r="F15" s="1913"/>
      <c r="G15" s="1913"/>
      <c r="H15" s="1913"/>
      <c r="I15" s="2066"/>
      <c r="J15" s="2066"/>
      <c r="K15" s="2066"/>
      <c r="L15" s="2066"/>
      <c r="M15" s="2066"/>
      <c r="N15" s="2066"/>
      <c r="O15" s="2066"/>
      <c r="P15" s="2066"/>
      <c r="Q15" s="2066"/>
      <c r="R15" s="2066"/>
      <c r="S15" s="2066"/>
      <c r="T15" s="2066"/>
      <c r="U15" s="2066"/>
      <c r="V15" s="2066"/>
      <c r="W15" s="2066"/>
      <c r="X15" s="2066"/>
      <c r="Y15" s="2066"/>
      <c r="Z15" s="2066"/>
      <c r="AA15" s="2066"/>
      <c r="AB15" s="2066"/>
      <c r="AC15" s="2066"/>
      <c r="AD15" s="2053"/>
      <c r="AE15" s="2053"/>
      <c r="AF15" s="2066"/>
      <c r="AG15" s="2066"/>
      <c r="AH15" s="2066"/>
      <c r="AI15" s="2053"/>
      <c r="AJ15" s="2560"/>
    </row>
    <row r="16" spans="1:36" ht="13.5" customHeight="1" x14ac:dyDescent="0.4">
      <c r="A16" s="2929"/>
      <c r="B16" s="2930"/>
      <c r="C16" s="1924" t="s">
        <v>8621</v>
      </c>
      <c r="D16" s="1925"/>
      <c r="E16" s="1925"/>
      <c r="F16" s="1925"/>
      <c r="G16" s="1925"/>
      <c r="H16" s="1926"/>
      <c r="I16" s="2361" t="s">
        <v>8687</v>
      </c>
      <c r="J16" s="2362"/>
      <c r="K16" s="2362"/>
      <c r="L16" s="2362"/>
      <c r="M16" s="2362"/>
      <c r="N16" s="2362"/>
      <c r="O16" s="2362"/>
      <c r="P16" s="2362"/>
      <c r="Q16" s="2362"/>
      <c r="R16" s="2362"/>
      <c r="S16" s="2362"/>
      <c r="T16" s="2363"/>
      <c r="U16" s="2362" t="s">
        <v>8623</v>
      </c>
      <c r="V16" s="2362"/>
      <c r="W16" s="2362"/>
      <c r="X16" s="2362"/>
      <c r="Y16" s="2362"/>
      <c r="Z16" s="2362"/>
      <c r="AA16" s="2362"/>
      <c r="AB16" s="2362"/>
      <c r="AC16" s="2362"/>
      <c r="AD16" s="2362"/>
      <c r="AE16" s="2362"/>
      <c r="AF16" s="2362"/>
      <c r="AG16" s="2362"/>
      <c r="AH16" s="2362"/>
      <c r="AI16" s="2362"/>
      <c r="AJ16" s="2585"/>
    </row>
    <row r="17" spans="1:36" ht="13.5" customHeight="1" x14ac:dyDescent="0.4">
      <c r="A17" s="2929"/>
      <c r="B17" s="2930"/>
      <c r="C17" s="2567"/>
      <c r="D17" s="2568"/>
      <c r="E17" s="2568"/>
      <c r="F17" s="2568"/>
      <c r="G17" s="2568"/>
      <c r="H17" s="2569"/>
      <c r="I17" s="2865" t="s">
        <v>9111</v>
      </c>
      <c r="J17" s="2866"/>
      <c r="K17" s="2866"/>
      <c r="L17" s="2866"/>
      <c r="M17" s="2866"/>
      <c r="N17" s="2867"/>
      <c r="O17" s="2026" t="s">
        <v>9112</v>
      </c>
      <c r="P17" s="2047"/>
      <c r="Q17" s="2047"/>
      <c r="R17" s="2047"/>
      <c r="S17" s="2047"/>
      <c r="T17" s="2048"/>
      <c r="U17" s="2895"/>
      <c r="V17" s="2896"/>
      <c r="W17" s="2896"/>
      <c r="X17" s="2896"/>
      <c r="Y17" s="2896"/>
      <c r="Z17" s="2897"/>
      <c r="AA17" s="2895"/>
      <c r="AB17" s="2896"/>
      <c r="AC17" s="2896"/>
      <c r="AD17" s="2896"/>
      <c r="AE17" s="2896"/>
      <c r="AF17" s="2895"/>
      <c r="AG17" s="2896"/>
      <c r="AH17" s="2896"/>
      <c r="AI17" s="2896"/>
      <c r="AJ17" s="2898"/>
    </row>
    <row r="18" spans="1:36" ht="13.5" customHeight="1" x14ac:dyDescent="0.4">
      <c r="A18" s="2929"/>
      <c r="B18" s="2930"/>
      <c r="C18" s="1927"/>
      <c r="D18" s="1928"/>
      <c r="E18" s="1928"/>
      <c r="F18" s="1928"/>
      <c r="G18" s="1928"/>
      <c r="H18" s="1929"/>
      <c r="I18" s="1864" t="s">
        <v>8624</v>
      </c>
      <c r="J18" s="1864"/>
      <c r="K18" s="1864"/>
      <c r="L18" s="1864" t="s">
        <v>8625</v>
      </c>
      <c r="M18" s="1864"/>
      <c r="N18" s="1864"/>
      <c r="O18" s="1864" t="s">
        <v>8624</v>
      </c>
      <c r="P18" s="1864"/>
      <c r="Q18" s="1864"/>
      <c r="R18" s="1864" t="s">
        <v>8625</v>
      </c>
      <c r="S18" s="2026"/>
      <c r="T18" s="1864"/>
      <c r="U18" s="2048" t="s">
        <v>8624</v>
      </c>
      <c r="V18" s="1864"/>
      <c r="W18" s="1864"/>
      <c r="X18" s="1864" t="s">
        <v>8625</v>
      </c>
      <c r="Y18" s="1864"/>
      <c r="Z18" s="1864"/>
      <c r="AA18" s="1864" t="s">
        <v>8624</v>
      </c>
      <c r="AB18" s="1864"/>
      <c r="AC18" s="1864" t="s">
        <v>8625</v>
      </c>
      <c r="AD18" s="2026"/>
      <c r="AE18" s="2026"/>
      <c r="AF18" s="1864" t="s">
        <v>8624</v>
      </c>
      <c r="AG18" s="1864"/>
      <c r="AH18" s="1864" t="s">
        <v>8625</v>
      </c>
      <c r="AI18" s="2026"/>
      <c r="AJ18" s="2566"/>
    </row>
    <row r="19" spans="1:36" ht="13.5" customHeight="1" x14ac:dyDescent="0.4">
      <c r="A19" s="2929"/>
      <c r="B19" s="2930"/>
      <c r="C19" s="1864" t="s">
        <v>8626</v>
      </c>
      <c r="D19" s="1864"/>
      <c r="E19" s="1864"/>
      <c r="F19" s="1864" t="s">
        <v>8627</v>
      </c>
      <c r="G19" s="1864"/>
      <c r="H19" s="1864"/>
      <c r="I19" s="2040"/>
      <c r="J19" s="2040"/>
      <c r="K19" s="2040"/>
      <c r="L19" s="2040"/>
      <c r="M19" s="2040"/>
      <c r="N19" s="2040"/>
      <c r="O19" s="2040"/>
      <c r="P19" s="2040"/>
      <c r="Q19" s="2040"/>
      <c r="R19" s="2040"/>
      <c r="S19" s="1939"/>
      <c r="T19" s="2040"/>
      <c r="U19" s="1941"/>
      <c r="V19" s="2040"/>
      <c r="W19" s="2040"/>
      <c r="X19" s="2040"/>
      <c r="Y19" s="2040"/>
      <c r="Z19" s="2040"/>
      <c r="AA19" s="2040"/>
      <c r="AB19" s="2040"/>
      <c r="AC19" s="2040"/>
      <c r="AD19" s="1939"/>
      <c r="AE19" s="1939"/>
      <c r="AF19" s="2040"/>
      <c r="AG19" s="2040"/>
      <c r="AH19" s="2040"/>
      <c r="AI19" s="1939"/>
      <c r="AJ19" s="2565"/>
    </row>
    <row r="20" spans="1:36" ht="13.5" customHeight="1" x14ac:dyDescent="0.4">
      <c r="A20" s="2929"/>
      <c r="B20" s="2930"/>
      <c r="C20" s="1864"/>
      <c r="D20" s="1864"/>
      <c r="E20" s="1864"/>
      <c r="F20" s="1864" t="s">
        <v>8628</v>
      </c>
      <c r="G20" s="1864"/>
      <c r="H20" s="1864"/>
      <c r="I20" s="2040"/>
      <c r="J20" s="2040"/>
      <c r="K20" s="2040"/>
      <c r="L20" s="2040"/>
      <c r="M20" s="2040"/>
      <c r="N20" s="2040"/>
      <c r="O20" s="2040"/>
      <c r="P20" s="2040"/>
      <c r="Q20" s="2040"/>
      <c r="R20" s="2040"/>
      <c r="S20" s="1939"/>
      <c r="T20" s="2040"/>
      <c r="U20" s="1941"/>
      <c r="V20" s="2040"/>
      <c r="W20" s="2040"/>
      <c r="X20" s="2040"/>
      <c r="Y20" s="2040"/>
      <c r="Z20" s="2040"/>
      <c r="AA20" s="2040"/>
      <c r="AB20" s="2040"/>
      <c r="AC20" s="2040"/>
      <c r="AD20" s="1939"/>
      <c r="AE20" s="1939"/>
      <c r="AF20" s="2040"/>
      <c r="AG20" s="2040"/>
      <c r="AH20" s="2040"/>
      <c r="AI20" s="1939"/>
      <c r="AJ20" s="2565"/>
    </row>
    <row r="21" spans="1:36" ht="13.5" customHeight="1" x14ac:dyDescent="0.4">
      <c r="A21" s="2929"/>
      <c r="B21" s="2930"/>
      <c r="C21" s="1864" t="s">
        <v>8629</v>
      </c>
      <c r="D21" s="1864"/>
      <c r="E21" s="1864"/>
      <c r="F21" s="1864"/>
      <c r="G21" s="1864"/>
      <c r="H21" s="1864"/>
      <c r="I21" s="2040"/>
      <c r="J21" s="2040"/>
      <c r="K21" s="2040"/>
      <c r="L21" s="2040"/>
      <c r="M21" s="2040"/>
      <c r="N21" s="2040"/>
      <c r="O21" s="2040"/>
      <c r="P21" s="2040"/>
      <c r="Q21" s="2040"/>
      <c r="R21" s="2040"/>
      <c r="S21" s="1939"/>
      <c r="T21" s="2040"/>
      <c r="U21" s="1941"/>
      <c r="V21" s="2040"/>
      <c r="W21" s="2040"/>
      <c r="X21" s="2040"/>
      <c r="Y21" s="2040"/>
      <c r="Z21" s="2040"/>
      <c r="AA21" s="2040"/>
      <c r="AB21" s="2040"/>
      <c r="AC21" s="2040"/>
      <c r="AD21" s="1939"/>
      <c r="AE21" s="1939"/>
      <c r="AF21" s="2040"/>
      <c r="AG21" s="2040"/>
      <c r="AH21" s="2040"/>
      <c r="AI21" s="1939"/>
      <c r="AJ21" s="2565"/>
    </row>
    <row r="22" spans="1:36" ht="13.5" customHeight="1" x14ac:dyDescent="0.4">
      <c r="A22" s="2929"/>
      <c r="B22" s="2930"/>
      <c r="C22" s="3189" t="s">
        <v>8630</v>
      </c>
      <c r="D22" s="3189"/>
      <c r="E22" s="3189"/>
      <c r="F22" s="3189"/>
      <c r="G22" s="3189"/>
      <c r="H22" s="3189"/>
      <c r="I22" s="2066"/>
      <c r="J22" s="2066"/>
      <c r="K22" s="2066"/>
      <c r="L22" s="2066"/>
      <c r="M22" s="2066"/>
      <c r="N22" s="2066"/>
      <c r="O22" s="2066"/>
      <c r="P22" s="2066"/>
      <c r="Q22" s="2066"/>
      <c r="R22" s="2066"/>
      <c r="S22" s="2053"/>
      <c r="T22" s="2066"/>
      <c r="U22" s="2851"/>
      <c r="V22" s="2066"/>
      <c r="W22" s="2066"/>
      <c r="X22" s="2066"/>
      <c r="Y22" s="2066"/>
      <c r="Z22" s="2066"/>
      <c r="AA22" s="2066"/>
      <c r="AB22" s="2066"/>
      <c r="AC22" s="2066"/>
      <c r="AD22" s="2053"/>
      <c r="AE22" s="2053"/>
      <c r="AF22" s="2066"/>
      <c r="AG22" s="2066"/>
      <c r="AH22" s="2066"/>
      <c r="AI22" s="2053"/>
      <c r="AJ22" s="2560"/>
    </row>
    <row r="23" spans="1:36" ht="13.5" customHeight="1" thickBot="1" x14ac:dyDescent="0.45">
      <c r="A23" s="2340" t="s">
        <v>1211</v>
      </c>
      <c r="B23" s="2341"/>
      <c r="C23" s="2341"/>
      <c r="D23" s="2341"/>
      <c r="E23" s="2341"/>
      <c r="F23" s="2341"/>
      <c r="G23" s="2341"/>
      <c r="H23" s="2342"/>
      <c r="I23" s="2343"/>
      <c r="J23" s="2344"/>
      <c r="K23" s="2344"/>
      <c r="L23" s="2344"/>
      <c r="M23" s="2344"/>
      <c r="N23" s="2344"/>
      <c r="O23" s="3209" t="s">
        <v>8694</v>
      </c>
      <c r="P23" s="3209"/>
      <c r="Q23" s="3209"/>
      <c r="R23" s="3209"/>
      <c r="S23" s="3209"/>
      <c r="T23" s="3209"/>
      <c r="U23" s="3209"/>
      <c r="V23" s="3209"/>
      <c r="W23" s="3209"/>
      <c r="X23" s="3209"/>
      <c r="Y23" s="3209"/>
      <c r="Z23" s="3209"/>
      <c r="AA23" s="3209"/>
      <c r="AB23" s="3209"/>
      <c r="AC23" s="3209"/>
      <c r="AD23" s="3209"/>
      <c r="AE23" s="3209"/>
      <c r="AF23" s="3209"/>
      <c r="AG23" s="3209"/>
      <c r="AH23" s="3209"/>
      <c r="AI23" s="3209"/>
      <c r="AJ23" s="3210"/>
    </row>
    <row r="24" spans="1:36" s="674" customFormat="1" ht="12" customHeight="1" x14ac:dyDescent="0.4">
      <c r="A24" s="594" t="s">
        <v>7984</v>
      </c>
      <c r="B24" s="594"/>
      <c r="C24" s="594"/>
      <c r="D24" s="594"/>
      <c r="E24" s="594"/>
      <c r="F24" s="594"/>
      <c r="G24" s="594"/>
      <c r="H24" s="594"/>
      <c r="I24" s="594"/>
      <c r="J24" s="594"/>
      <c r="K24" s="594"/>
      <c r="L24" s="594"/>
      <c r="M24" s="594"/>
      <c r="N24" s="594"/>
      <c r="O24" s="594"/>
      <c r="P24" s="594"/>
      <c r="Q24" s="594"/>
      <c r="R24" s="597"/>
      <c r="S24" s="597"/>
      <c r="T24" s="597"/>
      <c r="U24" s="597"/>
      <c r="V24" s="597"/>
      <c r="W24" s="597"/>
      <c r="X24" s="597"/>
      <c r="Y24" s="597"/>
      <c r="Z24" s="597"/>
      <c r="AA24" s="597"/>
      <c r="AB24" s="597"/>
      <c r="AC24" s="597"/>
      <c r="AD24" s="597"/>
      <c r="AE24" s="597"/>
      <c r="AF24" s="597"/>
      <c r="AG24" s="597"/>
      <c r="AH24" s="597"/>
      <c r="AI24" s="597"/>
      <c r="AJ24" s="597"/>
    </row>
    <row r="25" spans="1:36" s="674" customFormat="1" ht="12" customHeight="1" x14ac:dyDescent="0.4">
      <c r="A25" s="594" t="s">
        <v>8658</v>
      </c>
      <c r="B25" s="597"/>
      <c r="C25" s="597"/>
      <c r="D25" s="597"/>
      <c r="E25" s="597"/>
      <c r="F25" s="597"/>
      <c r="G25" s="597"/>
      <c r="H25" s="597"/>
      <c r="I25" s="597"/>
      <c r="J25" s="597"/>
      <c r="K25" s="597"/>
      <c r="L25" s="597"/>
      <c r="M25" s="597"/>
      <c r="N25" s="597"/>
      <c r="O25" s="597"/>
      <c r="P25" s="597"/>
      <c r="Q25" s="597"/>
      <c r="R25" s="597"/>
      <c r="S25" s="597"/>
      <c r="T25" s="597"/>
      <c r="U25" s="597"/>
      <c r="V25" s="597"/>
      <c r="W25" s="597"/>
      <c r="X25" s="597"/>
      <c r="Y25" s="597"/>
      <c r="Z25" s="597"/>
      <c r="AA25" s="597"/>
      <c r="AB25" s="597"/>
      <c r="AC25" s="597"/>
      <c r="AD25" s="597"/>
      <c r="AE25" s="597"/>
      <c r="AF25" s="597"/>
      <c r="AG25" s="597"/>
      <c r="AH25" s="597"/>
      <c r="AI25" s="597"/>
      <c r="AJ25" s="597"/>
    </row>
    <row r="26" spans="1:36" s="674" customFormat="1" ht="12" customHeight="1" x14ac:dyDescent="0.4">
      <c r="A26" s="594" t="s">
        <v>8833</v>
      </c>
      <c r="B26" s="597"/>
      <c r="C26" s="597"/>
      <c r="D26" s="597"/>
      <c r="E26" s="597"/>
      <c r="F26" s="597"/>
      <c r="G26" s="597"/>
      <c r="H26" s="597"/>
      <c r="I26" s="597"/>
      <c r="J26" s="597"/>
      <c r="K26" s="597"/>
      <c r="L26" s="597"/>
      <c r="M26" s="597"/>
      <c r="N26" s="597"/>
      <c r="O26" s="597"/>
      <c r="P26" s="597"/>
      <c r="Q26" s="597"/>
      <c r="R26" s="597"/>
      <c r="S26" s="597"/>
      <c r="T26" s="597"/>
      <c r="U26" s="597"/>
      <c r="V26" s="597"/>
      <c r="W26" s="597"/>
      <c r="X26" s="597"/>
      <c r="Y26" s="597"/>
      <c r="Z26" s="597"/>
      <c r="AA26" s="597"/>
      <c r="AB26" s="597"/>
      <c r="AC26" s="597"/>
      <c r="AD26" s="597"/>
      <c r="AE26" s="597"/>
      <c r="AF26" s="597"/>
      <c r="AG26" s="597"/>
      <c r="AH26" s="597"/>
      <c r="AI26" s="597"/>
      <c r="AJ26" s="597"/>
    </row>
    <row r="27" spans="1:36" ht="15" customHeight="1" x14ac:dyDescent="0.4">
      <c r="A27" s="581"/>
      <c r="B27" s="581"/>
      <c r="C27" s="581"/>
      <c r="D27" s="581"/>
      <c r="E27" s="581"/>
      <c r="F27" s="581"/>
      <c r="G27" s="581"/>
      <c r="H27" s="581"/>
      <c r="I27" s="581"/>
      <c r="J27" s="581"/>
      <c r="K27" s="581"/>
      <c r="L27" s="581"/>
      <c r="M27" s="581"/>
      <c r="N27" s="581"/>
      <c r="O27" s="581"/>
      <c r="P27" s="581"/>
      <c r="Q27" s="581"/>
      <c r="R27" s="581"/>
      <c r="S27" s="581"/>
      <c r="T27" s="581"/>
      <c r="U27" s="581"/>
      <c r="V27" s="581"/>
      <c r="W27" s="581"/>
      <c r="X27" s="581"/>
      <c r="Y27" s="581"/>
      <c r="Z27" s="581"/>
      <c r="AA27" s="581"/>
      <c r="AB27" s="581"/>
      <c r="AC27" s="581"/>
      <c r="AD27" s="581"/>
      <c r="AE27" s="581"/>
      <c r="AF27" s="581"/>
      <c r="AG27" s="581"/>
      <c r="AH27" s="581"/>
      <c r="AI27" s="581"/>
      <c r="AJ27" s="581"/>
    </row>
    <row r="28" spans="1:36" ht="15" customHeight="1" x14ac:dyDescent="0.4">
      <c r="A28" s="581"/>
      <c r="B28" s="581"/>
      <c r="C28" s="581"/>
      <c r="D28" s="581"/>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1"/>
      <c r="AH28" s="581"/>
      <c r="AI28" s="581"/>
      <c r="AJ28" s="581"/>
    </row>
    <row r="29" spans="1:36" ht="15" customHeight="1" x14ac:dyDescent="0.4">
      <c r="A29" s="581"/>
      <c r="B29" s="581"/>
      <c r="C29" s="581"/>
      <c r="D29" s="581"/>
      <c r="E29" s="581"/>
      <c r="F29" s="581"/>
      <c r="G29" s="581"/>
      <c r="H29" s="581"/>
      <c r="I29" s="581"/>
      <c r="J29" s="581"/>
      <c r="K29" s="581"/>
      <c r="L29" s="581"/>
      <c r="M29" s="581"/>
      <c r="N29" s="581"/>
      <c r="O29" s="581"/>
      <c r="P29" s="581"/>
      <c r="Q29" s="581"/>
      <c r="R29" s="581"/>
      <c r="S29" s="581"/>
      <c r="T29" s="581"/>
      <c r="U29" s="581"/>
      <c r="V29" s="581"/>
      <c r="W29" s="581"/>
      <c r="X29" s="581"/>
      <c r="Y29" s="581"/>
      <c r="Z29" s="581"/>
      <c r="AA29" s="581"/>
      <c r="AB29" s="581"/>
      <c r="AC29" s="581"/>
      <c r="AD29" s="581"/>
      <c r="AE29" s="581"/>
      <c r="AF29" s="581"/>
      <c r="AG29" s="581"/>
      <c r="AH29" s="581"/>
      <c r="AI29" s="581"/>
      <c r="AJ29" s="581"/>
    </row>
    <row r="30" spans="1:36" ht="15" customHeight="1" x14ac:dyDescent="0.4">
      <c r="A30" s="581"/>
      <c r="B30" s="581"/>
      <c r="C30" s="581"/>
      <c r="D30" s="581"/>
      <c r="E30" s="581"/>
      <c r="F30" s="581"/>
      <c r="G30" s="581"/>
      <c r="H30" s="581"/>
      <c r="I30" s="581"/>
      <c r="J30" s="581"/>
      <c r="K30" s="581"/>
      <c r="L30" s="581"/>
      <c r="M30" s="581"/>
      <c r="N30" s="581"/>
      <c r="O30" s="581"/>
      <c r="P30" s="581"/>
      <c r="Q30" s="581"/>
      <c r="R30" s="581"/>
      <c r="S30" s="581"/>
      <c r="T30" s="581"/>
      <c r="U30" s="581"/>
      <c r="V30" s="581"/>
      <c r="W30" s="581"/>
      <c r="X30" s="581"/>
      <c r="Y30" s="581"/>
      <c r="Z30" s="581"/>
      <c r="AA30" s="581"/>
      <c r="AB30" s="581"/>
      <c r="AC30" s="581"/>
      <c r="AD30" s="581"/>
      <c r="AE30" s="581"/>
      <c r="AF30" s="581"/>
      <c r="AG30" s="581"/>
      <c r="AH30" s="581"/>
      <c r="AI30" s="581"/>
      <c r="AJ30" s="581"/>
    </row>
    <row r="31" spans="1:36" ht="15" customHeight="1" x14ac:dyDescent="0.4">
      <c r="A31" s="581"/>
      <c r="B31" s="581"/>
      <c r="C31" s="581"/>
      <c r="D31" s="581"/>
      <c r="E31" s="581"/>
      <c r="F31" s="581"/>
      <c r="G31" s="581"/>
      <c r="H31" s="581"/>
      <c r="I31" s="581"/>
      <c r="J31" s="581"/>
      <c r="K31" s="581"/>
      <c r="L31" s="581"/>
      <c r="M31" s="581"/>
      <c r="N31" s="581"/>
      <c r="O31" s="581"/>
      <c r="P31" s="581"/>
      <c r="Q31" s="581"/>
      <c r="R31" s="581"/>
      <c r="S31" s="581"/>
      <c r="T31" s="581"/>
      <c r="U31" s="581"/>
      <c r="V31" s="581"/>
      <c r="W31" s="581"/>
      <c r="X31" s="581"/>
      <c r="Y31" s="581"/>
      <c r="Z31" s="581"/>
      <c r="AA31" s="581"/>
      <c r="AB31" s="581"/>
      <c r="AC31" s="581"/>
      <c r="AD31" s="581"/>
      <c r="AE31" s="581"/>
      <c r="AF31" s="581"/>
      <c r="AG31" s="581"/>
      <c r="AH31" s="581"/>
      <c r="AI31" s="581"/>
      <c r="AJ31" s="581"/>
    </row>
    <row r="32" spans="1:36" ht="15" customHeight="1" x14ac:dyDescent="0.4">
      <c r="A32" s="581"/>
      <c r="B32" s="581"/>
      <c r="C32" s="581"/>
      <c r="D32" s="581"/>
      <c r="E32" s="581"/>
      <c r="F32" s="581"/>
      <c r="G32" s="581"/>
      <c r="H32" s="581"/>
      <c r="I32" s="581"/>
      <c r="J32" s="581"/>
      <c r="K32" s="581"/>
      <c r="L32" s="581"/>
      <c r="M32" s="581"/>
      <c r="N32" s="581"/>
      <c r="O32" s="581"/>
      <c r="P32" s="581"/>
      <c r="Q32" s="581"/>
      <c r="R32" s="581"/>
      <c r="S32" s="581"/>
      <c r="T32" s="581"/>
      <c r="U32" s="581"/>
      <c r="V32" s="581"/>
      <c r="W32" s="581"/>
      <c r="X32" s="581"/>
      <c r="Y32" s="581"/>
      <c r="Z32" s="581"/>
      <c r="AA32" s="581"/>
      <c r="AB32" s="581"/>
      <c r="AC32" s="581"/>
      <c r="AD32" s="581"/>
      <c r="AE32" s="581"/>
      <c r="AF32" s="581"/>
      <c r="AG32" s="581"/>
      <c r="AH32" s="581"/>
      <c r="AI32" s="581"/>
      <c r="AJ32" s="581"/>
    </row>
    <row r="33" spans="1:36" ht="15" customHeight="1" x14ac:dyDescent="0.4">
      <c r="A33" s="581"/>
      <c r="B33" s="581"/>
      <c r="C33" s="581"/>
      <c r="D33" s="581"/>
      <c r="E33" s="581"/>
      <c r="F33" s="581"/>
      <c r="G33" s="581"/>
      <c r="H33" s="581"/>
      <c r="I33" s="581"/>
      <c r="J33" s="581"/>
      <c r="K33" s="581"/>
      <c r="L33" s="581"/>
      <c r="M33" s="581"/>
      <c r="N33" s="581"/>
      <c r="O33" s="581"/>
      <c r="P33" s="581"/>
      <c r="Q33" s="581"/>
      <c r="R33" s="581"/>
      <c r="S33" s="581"/>
      <c r="T33" s="581"/>
      <c r="U33" s="581"/>
      <c r="V33" s="581"/>
      <c r="W33" s="581"/>
      <c r="X33" s="581"/>
      <c r="Y33" s="581"/>
      <c r="Z33" s="581"/>
      <c r="AA33" s="581"/>
      <c r="AB33" s="581"/>
      <c r="AC33" s="581"/>
      <c r="AD33" s="581"/>
      <c r="AE33" s="581"/>
      <c r="AF33" s="581"/>
      <c r="AG33" s="581"/>
      <c r="AH33" s="581"/>
      <c r="AI33" s="581"/>
      <c r="AJ33" s="581"/>
    </row>
    <row r="34" spans="1:36" ht="15" customHeight="1" x14ac:dyDescent="0.4">
      <c r="A34" s="581"/>
      <c r="B34" s="581"/>
      <c r="C34" s="581"/>
      <c r="D34" s="581"/>
      <c r="E34" s="581"/>
      <c r="F34" s="581"/>
      <c r="G34" s="581"/>
      <c r="H34" s="581"/>
      <c r="I34" s="581"/>
      <c r="J34" s="581"/>
      <c r="K34" s="581"/>
      <c r="L34" s="581"/>
      <c r="M34" s="581"/>
      <c r="N34" s="581"/>
      <c r="O34" s="581"/>
      <c r="P34" s="581"/>
      <c r="Q34" s="581"/>
      <c r="R34" s="581"/>
      <c r="S34" s="581"/>
      <c r="T34" s="581"/>
      <c r="U34" s="581"/>
      <c r="V34" s="581"/>
      <c r="W34" s="581"/>
      <c r="X34" s="581"/>
      <c r="Y34" s="581"/>
      <c r="Z34" s="581"/>
      <c r="AA34" s="581"/>
      <c r="AB34" s="581"/>
      <c r="AC34" s="581"/>
      <c r="AD34" s="581"/>
      <c r="AE34" s="581"/>
      <c r="AF34" s="581"/>
      <c r="AG34" s="581"/>
      <c r="AH34" s="581"/>
      <c r="AI34" s="581"/>
      <c r="AJ34" s="581"/>
    </row>
    <row r="35" spans="1:36" ht="15" customHeight="1" x14ac:dyDescent="0.4">
      <c r="A35" s="581"/>
      <c r="B35" s="581"/>
      <c r="C35" s="581"/>
      <c r="D35" s="581"/>
      <c r="E35" s="581"/>
      <c r="F35" s="581"/>
      <c r="G35" s="581"/>
      <c r="H35" s="581"/>
      <c r="I35" s="581"/>
      <c r="J35" s="581"/>
      <c r="K35" s="581"/>
      <c r="L35" s="581"/>
      <c r="M35" s="581"/>
      <c r="N35" s="581"/>
      <c r="O35" s="581"/>
      <c r="P35" s="581"/>
      <c r="Q35" s="581"/>
      <c r="R35" s="581"/>
      <c r="S35" s="581"/>
      <c r="T35" s="581"/>
      <c r="U35" s="581"/>
      <c r="V35" s="581"/>
      <c r="W35" s="581"/>
      <c r="X35" s="581"/>
      <c r="Y35" s="581"/>
      <c r="Z35" s="581"/>
      <c r="AA35" s="581"/>
      <c r="AB35" s="581"/>
      <c r="AC35" s="581"/>
      <c r="AD35" s="581"/>
      <c r="AE35" s="581"/>
      <c r="AF35" s="581"/>
      <c r="AG35" s="581"/>
      <c r="AH35" s="581"/>
      <c r="AI35" s="581"/>
      <c r="AJ35" s="581"/>
    </row>
    <row r="36" spans="1:36" ht="15" customHeight="1" x14ac:dyDescent="0.4">
      <c r="A36" s="581"/>
      <c r="B36" s="581"/>
      <c r="C36" s="581"/>
      <c r="D36" s="581"/>
      <c r="E36" s="581"/>
      <c r="F36" s="581"/>
      <c r="G36" s="581"/>
      <c r="H36" s="581"/>
      <c r="I36" s="581"/>
      <c r="J36" s="581"/>
      <c r="K36" s="581"/>
      <c r="L36" s="581"/>
      <c r="M36" s="581"/>
      <c r="N36" s="581"/>
      <c r="O36" s="581"/>
      <c r="P36" s="581"/>
      <c r="Q36" s="581"/>
      <c r="R36" s="581"/>
      <c r="S36" s="581"/>
      <c r="T36" s="581"/>
      <c r="U36" s="581"/>
      <c r="V36" s="581"/>
      <c r="W36" s="581"/>
      <c r="X36" s="581"/>
      <c r="Y36" s="581"/>
      <c r="Z36" s="581"/>
      <c r="AA36" s="581"/>
      <c r="AB36" s="581"/>
      <c r="AC36" s="581"/>
      <c r="AD36" s="581"/>
      <c r="AE36" s="581"/>
      <c r="AF36" s="581"/>
      <c r="AG36" s="581"/>
      <c r="AH36" s="581"/>
      <c r="AI36" s="581"/>
      <c r="AJ36" s="581"/>
    </row>
  </sheetData>
  <mergeCells count="127">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 ref="AA2:AD2"/>
    <mergeCell ref="AE2:AJ2"/>
    <mergeCell ref="AF11:AG11"/>
    <mergeCell ref="AH11:AJ11"/>
    <mergeCell ref="C12:E13"/>
    <mergeCell ref="F12:H12"/>
    <mergeCell ref="I12:K12"/>
    <mergeCell ref="L12:N12"/>
    <mergeCell ref="O12:Q12"/>
    <mergeCell ref="R12:T12"/>
    <mergeCell ref="U12:W12"/>
    <mergeCell ref="X12:Z12"/>
    <mergeCell ref="O11:Q11"/>
    <mergeCell ref="R11:T11"/>
    <mergeCell ref="U11:W11"/>
    <mergeCell ref="X11:Z11"/>
    <mergeCell ref="AA11:AB11"/>
    <mergeCell ref="AC11:AE11"/>
    <mergeCell ref="C9:H11"/>
    <mergeCell ref="I9:N10"/>
    <mergeCell ref="O9:T10"/>
    <mergeCell ref="U9:AE9"/>
    <mergeCell ref="AF9:AJ10"/>
    <mergeCell ref="U10:Z10"/>
    <mergeCell ref="AA10:AE10"/>
    <mergeCell ref="I11:K11"/>
    <mergeCell ref="AA12:AB12"/>
    <mergeCell ref="AC12:AE12"/>
    <mergeCell ref="AF12:AG12"/>
    <mergeCell ref="AH12:AJ12"/>
    <mergeCell ref="F13:H13"/>
    <mergeCell ref="I13:K13"/>
    <mergeCell ref="L13:N13"/>
    <mergeCell ref="O13:Q13"/>
    <mergeCell ref="R13:T13"/>
    <mergeCell ref="U13:W13"/>
    <mergeCell ref="X13:Z13"/>
    <mergeCell ref="AA13:AB13"/>
    <mergeCell ref="AC13:AE13"/>
    <mergeCell ref="AF13:AG13"/>
    <mergeCell ref="AH13:AJ13"/>
    <mergeCell ref="C14:H14"/>
    <mergeCell ref="I14:N14"/>
    <mergeCell ref="O14:T14"/>
    <mergeCell ref="U14:Z14"/>
    <mergeCell ref="AA14:AE14"/>
    <mergeCell ref="I18:K18"/>
    <mergeCell ref="L18:N18"/>
    <mergeCell ref="AF14:AJ14"/>
    <mergeCell ref="C15:H15"/>
    <mergeCell ref="I15:N15"/>
    <mergeCell ref="O15:T15"/>
    <mergeCell ref="U15:Z15"/>
    <mergeCell ref="AA15:AE15"/>
    <mergeCell ref="AF15:AJ15"/>
    <mergeCell ref="AF18:AG18"/>
    <mergeCell ref="AH18:AJ18"/>
    <mergeCell ref="AA18:AB18"/>
    <mergeCell ref="AC18:AE18"/>
    <mergeCell ref="O18:Q18"/>
    <mergeCell ref="R18:T18"/>
    <mergeCell ref="U18:W18"/>
    <mergeCell ref="X18:Z18"/>
    <mergeCell ref="U16:AJ16"/>
    <mergeCell ref="I17:N17"/>
    <mergeCell ref="C19:E20"/>
    <mergeCell ref="F19:H19"/>
    <mergeCell ref="I19:K19"/>
    <mergeCell ref="L19:N19"/>
    <mergeCell ref="O19:Q19"/>
    <mergeCell ref="R19:T19"/>
    <mergeCell ref="U19:W19"/>
    <mergeCell ref="X19:Z19"/>
    <mergeCell ref="AA19:AB19"/>
    <mergeCell ref="O17:T17"/>
    <mergeCell ref="U17:Z17"/>
    <mergeCell ref="AA17:AE17"/>
    <mergeCell ref="AF17:AJ17"/>
    <mergeCell ref="U20:W20"/>
    <mergeCell ref="X20:Z20"/>
    <mergeCell ref="AA20:AB20"/>
    <mergeCell ref="AC20:AE20"/>
    <mergeCell ref="AC19:AE19"/>
    <mergeCell ref="AF20:AG20"/>
    <mergeCell ref="AH20:AJ20"/>
    <mergeCell ref="AF19:AG19"/>
    <mergeCell ref="AH19:AJ19"/>
    <mergeCell ref="C21:H21"/>
    <mergeCell ref="I21:N21"/>
    <mergeCell ref="O21:T21"/>
    <mergeCell ref="U21:Z21"/>
    <mergeCell ref="AA21:AE21"/>
    <mergeCell ref="A23:H23"/>
    <mergeCell ref="I23:N23"/>
    <mergeCell ref="O23:AJ23"/>
    <mergeCell ref="AF21:AJ21"/>
    <mergeCell ref="C22:H22"/>
    <mergeCell ref="I22:N22"/>
    <mergeCell ref="O22:T22"/>
    <mergeCell ref="U22:Z22"/>
    <mergeCell ref="AA22:AE22"/>
    <mergeCell ref="AF22:AJ22"/>
    <mergeCell ref="A9:B22"/>
    <mergeCell ref="L11:N11"/>
    <mergeCell ref="F20:H20"/>
    <mergeCell ref="I20:K20"/>
    <mergeCell ref="L20:N20"/>
    <mergeCell ref="O20:Q20"/>
    <mergeCell ref="R20:T20"/>
    <mergeCell ref="C16:H18"/>
    <mergeCell ref="I16:T16"/>
  </mergeCells>
  <phoneticPr fontId="1"/>
  <dataValidations count="4">
    <dataValidation type="decimal" imeMode="off" allowBlank="1" showInputMessage="1" showErrorMessage="1" sqref="I14:AJ15 I21:AJ22">
      <formula1>0</formula1>
      <formula2>999.9</formula2>
    </dataValidation>
    <dataValidation type="whole" imeMode="off" allowBlank="1" showInputMessage="1" showErrorMessage="1" sqref="I19:AJ20 I23:N23 I12:AJ13">
      <formula1>0</formula1>
      <formula2>99999</formula2>
    </dataValidation>
    <dataValidation imeMode="halfKatakana" allowBlank="1" showInputMessage="1" showErrorMessage="1" sqref="I3:AJ3"/>
    <dataValidation imeMode="off" allowBlank="1" showInputMessage="1" showErrorMessage="1" sqref="K5:P5 AA8:AJ8 M8:V8"/>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x14ac:dyDescent="0.4"/>
  <cols>
    <col min="1" max="36" width="2.5" style="585" customWidth="1"/>
    <col min="37" max="37" width="2.5" style="582" customWidth="1"/>
    <col min="38" max="46" width="2.5" style="583" customWidth="1"/>
    <col min="47" max="56" width="2.5" style="582"/>
    <col min="57" max="16384" width="2.5" style="585"/>
  </cols>
  <sheetData>
    <row r="1" spans="1:36" ht="13.5" customHeight="1" x14ac:dyDescent="0.4">
      <c r="A1" s="580" t="s">
        <v>9274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9275</v>
      </c>
      <c r="E2" s="581"/>
      <c r="F2" s="581"/>
      <c r="G2" s="581"/>
      <c r="H2" s="581"/>
      <c r="I2" s="581"/>
      <c r="J2" s="581"/>
      <c r="K2" s="581"/>
      <c r="L2" s="581"/>
      <c r="M2" s="581"/>
      <c r="N2" s="581"/>
      <c r="O2" s="581"/>
      <c r="P2" s="581"/>
      <c r="Q2" s="581"/>
      <c r="R2" s="581"/>
      <c r="S2" s="581"/>
      <c r="T2" s="581"/>
      <c r="U2" s="581"/>
      <c r="V2" s="581"/>
      <c r="W2" s="581"/>
      <c r="X2" s="581"/>
      <c r="Y2" s="581"/>
      <c r="Z2" s="581"/>
      <c r="AA2" s="974"/>
      <c r="AB2" s="974"/>
      <c r="AC2" s="974"/>
      <c r="AD2" s="974"/>
      <c r="AE2" s="974"/>
      <c r="AF2" s="974"/>
      <c r="AG2" s="974"/>
      <c r="AH2" s="974"/>
      <c r="AI2" s="974"/>
      <c r="AJ2" s="974"/>
    </row>
    <row r="3" spans="1:36" ht="13.5" customHeight="1" x14ac:dyDescent="0.15">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974"/>
      <c r="AB3" s="974"/>
      <c r="AC3" s="974"/>
      <c r="AD3" s="974"/>
      <c r="AE3" s="974"/>
      <c r="AF3" s="974"/>
      <c r="AG3" s="974"/>
      <c r="AH3" s="974"/>
      <c r="AI3" s="974"/>
      <c r="AJ3" s="974"/>
    </row>
    <row r="4" spans="1:36" ht="13.5" customHeight="1" thickBot="1" x14ac:dyDescent="0.45">
      <c r="A4" s="2835" t="s">
        <v>8956</v>
      </c>
      <c r="B4" s="2836"/>
      <c r="C4" s="2836"/>
      <c r="D4" s="2836"/>
      <c r="E4" s="2837"/>
      <c r="F4" s="2838" t="str">
        <f>IF(様式第１号!S42=10,IF(様式第１号!AS133&lt;&gt;"",様式第１号!AS133,""),"")</f>
        <v/>
      </c>
      <c r="G4" s="2839"/>
      <c r="H4" s="2839"/>
      <c r="I4" s="2839"/>
      <c r="J4" s="2839"/>
      <c r="K4" s="2839"/>
      <c r="L4" s="2839"/>
      <c r="M4" s="2839"/>
      <c r="N4" s="2839"/>
      <c r="O4" s="2839"/>
      <c r="P4" s="2839"/>
      <c r="Q4" s="2840"/>
      <c r="R4" s="581"/>
      <c r="S4" s="581"/>
      <c r="T4" s="581"/>
      <c r="U4" s="581"/>
      <c r="V4" s="581"/>
      <c r="W4" s="581"/>
      <c r="X4" s="581"/>
      <c r="Y4" s="581"/>
      <c r="Z4" s="581"/>
      <c r="AA4" s="1965" t="s">
        <v>7932</v>
      </c>
      <c r="AB4" s="1966"/>
      <c r="AC4" s="1966"/>
      <c r="AD4" s="1967"/>
      <c r="AE4" s="3295" t="s">
        <v>7933</v>
      </c>
      <c r="AF4" s="3295"/>
      <c r="AG4" s="3295"/>
      <c r="AH4" s="3295"/>
      <c r="AI4" s="3295"/>
      <c r="AJ4" s="3295"/>
    </row>
    <row r="5" spans="1:36" ht="13.5" hidden="1"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708"/>
      <c r="AF5" s="708"/>
      <c r="AG5" s="708"/>
      <c r="AH5" s="708"/>
      <c r="AI5" s="903"/>
      <c r="AJ5" s="903"/>
    </row>
    <row r="6" spans="1:36" ht="13.5" customHeight="1" x14ac:dyDescent="0.4">
      <c r="A6" s="2003" t="s">
        <v>8600</v>
      </c>
      <c r="B6" s="2004"/>
      <c r="C6" s="2005" t="s">
        <v>8619</v>
      </c>
      <c r="D6" s="2005"/>
      <c r="E6" s="2005"/>
      <c r="F6" s="2005"/>
      <c r="G6" s="2005"/>
      <c r="H6" s="2005"/>
      <c r="I6" s="3296" t="str">
        <f>IF(様式第１号!S42=10,IF(様式第１号!G35&lt;&gt;"",様式第１号!G35,""),"")</f>
        <v/>
      </c>
      <c r="J6" s="3297"/>
      <c r="K6" s="3297"/>
      <c r="L6" s="3297"/>
      <c r="M6" s="3297"/>
      <c r="N6" s="3297"/>
      <c r="O6" s="3297"/>
      <c r="P6" s="3297"/>
      <c r="Q6" s="3297"/>
      <c r="R6" s="3297"/>
      <c r="S6" s="3297"/>
      <c r="T6" s="3297"/>
      <c r="U6" s="3297"/>
      <c r="V6" s="3297"/>
      <c r="W6" s="3297"/>
      <c r="X6" s="3297"/>
      <c r="Y6" s="3297"/>
      <c r="Z6" s="3297"/>
      <c r="AA6" s="3297"/>
      <c r="AB6" s="3297"/>
      <c r="AC6" s="3297"/>
      <c r="AD6" s="3297"/>
      <c r="AE6" s="3297"/>
      <c r="AF6" s="3297"/>
      <c r="AG6" s="3297"/>
      <c r="AH6" s="3297"/>
      <c r="AI6" s="3297"/>
      <c r="AJ6" s="3298"/>
    </row>
    <row r="7" spans="1:36" ht="13.5" customHeight="1" x14ac:dyDescent="0.4">
      <c r="A7" s="1922"/>
      <c r="B7" s="1923"/>
      <c r="C7" s="1952" t="s">
        <v>8602</v>
      </c>
      <c r="D7" s="1952"/>
      <c r="E7" s="1952"/>
      <c r="F7" s="1952"/>
      <c r="G7" s="1952"/>
      <c r="H7" s="1952"/>
      <c r="I7" s="2130" t="str">
        <f>IF(様式第１号!S42=10,IF(様式第１号!G36&lt;&gt;"",様式第１号!G36,""),"")</f>
        <v/>
      </c>
      <c r="J7" s="2131"/>
      <c r="K7" s="2131"/>
      <c r="L7" s="2131"/>
      <c r="M7" s="2131"/>
      <c r="N7" s="2131"/>
      <c r="O7" s="2131"/>
      <c r="P7" s="2131"/>
      <c r="Q7" s="2131"/>
      <c r="R7" s="2131"/>
      <c r="S7" s="2131"/>
      <c r="T7" s="2131"/>
      <c r="U7" s="2131"/>
      <c r="V7" s="2131"/>
      <c r="W7" s="2131"/>
      <c r="X7" s="2131"/>
      <c r="Y7" s="2131"/>
      <c r="Z7" s="2131"/>
      <c r="AA7" s="2131"/>
      <c r="AB7" s="2131"/>
      <c r="AC7" s="2131"/>
      <c r="AD7" s="2131"/>
      <c r="AE7" s="2131"/>
      <c r="AF7" s="2131"/>
      <c r="AG7" s="2131"/>
      <c r="AH7" s="2131"/>
      <c r="AI7" s="2131"/>
      <c r="AJ7" s="2132"/>
    </row>
    <row r="8" spans="1:36" ht="13.5" customHeight="1" x14ac:dyDescent="0.4">
      <c r="A8" s="1922"/>
      <c r="B8" s="1923"/>
      <c r="C8" s="1860" t="s">
        <v>8603</v>
      </c>
      <c r="D8" s="1860"/>
      <c r="E8" s="1860"/>
      <c r="F8" s="1860"/>
      <c r="G8" s="1860"/>
      <c r="H8" s="1860"/>
      <c r="I8" s="1956" t="s">
        <v>7952</v>
      </c>
      <c r="J8" s="1957"/>
      <c r="K8" s="2012" t="str">
        <f>IF(様式第１号!S42=10,IF(様式第１号!H37&lt;&gt;"",様式第１号!H37,""),"")</f>
        <v/>
      </c>
      <c r="L8" s="2012"/>
      <c r="M8" s="2012"/>
      <c r="N8" s="2012"/>
      <c r="O8" s="2012"/>
      <c r="P8" s="2013"/>
      <c r="Q8" s="1499" t="s">
        <v>8605</v>
      </c>
      <c r="R8" s="1500"/>
      <c r="S8" s="1500"/>
      <c r="T8" s="1500"/>
      <c r="U8" s="1500"/>
      <c r="V8" s="1500"/>
      <c r="W8" s="1500"/>
      <c r="X8" s="1500"/>
      <c r="Y8" s="1500"/>
      <c r="Z8" s="1500"/>
      <c r="AA8" s="1500"/>
      <c r="AB8" s="1500"/>
      <c r="AC8" s="1500"/>
      <c r="AD8" s="1500"/>
      <c r="AE8" s="1500"/>
      <c r="AF8" s="1500"/>
      <c r="AG8" s="1500"/>
      <c r="AH8" s="1500"/>
      <c r="AI8" s="1500"/>
      <c r="AJ8" s="1501"/>
    </row>
    <row r="9" spans="1:36" ht="13.5" customHeight="1" x14ac:dyDescent="0.4">
      <c r="A9" s="1922"/>
      <c r="B9" s="1923"/>
      <c r="C9" s="1860"/>
      <c r="D9" s="1860"/>
      <c r="E9" s="1860"/>
      <c r="F9" s="1860"/>
      <c r="G9" s="1860"/>
      <c r="H9" s="1860"/>
      <c r="I9" s="2133" t="str">
        <f>IF(様式第１号!S42=10,IF(様式第１号!G38&lt;&gt;"",様式第１号!G38,""),"")</f>
        <v/>
      </c>
      <c r="J9" s="2133"/>
      <c r="K9" s="2133"/>
      <c r="L9" s="2133"/>
      <c r="M9" s="2133"/>
      <c r="N9" s="2133"/>
      <c r="O9" s="2133"/>
      <c r="P9" s="2133"/>
      <c r="Q9" s="2133"/>
      <c r="R9" s="2133"/>
      <c r="S9" s="2133"/>
      <c r="T9" s="2133"/>
      <c r="U9" s="2133"/>
      <c r="V9" s="2133"/>
      <c r="W9" s="2133"/>
      <c r="X9" s="2133"/>
      <c r="Y9" s="2133"/>
      <c r="Z9" s="2133"/>
      <c r="AA9" s="2133"/>
      <c r="AB9" s="2133"/>
      <c r="AC9" s="2133"/>
      <c r="AD9" s="2133"/>
      <c r="AE9" s="2133"/>
      <c r="AF9" s="2133"/>
      <c r="AG9" s="2133"/>
      <c r="AH9" s="2133"/>
      <c r="AI9" s="2133"/>
      <c r="AJ9" s="2134"/>
    </row>
    <row r="10" spans="1:36" ht="13.5" customHeight="1" x14ac:dyDescent="0.4">
      <c r="A10" s="1922"/>
      <c r="B10" s="1923"/>
      <c r="C10" s="1860"/>
      <c r="D10" s="1860"/>
      <c r="E10" s="1860"/>
      <c r="F10" s="1860"/>
      <c r="G10" s="1860"/>
      <c r="H10" s="1860"/>
      <c r="I10" s="2338" t="str">
        <f>IF(様式第１号!S42=10,IF(様式第１号!G39&lt;&gt;"",様式第１号!G39,""),"")</f>
        <v/>
      </c>
      <c r="J10" s="2338"/>
      <c r="K10" s="2338"/>
      <c r="L10" s="2338"/>
      <c r="M10" s="2338"/>
      <c r="N10" s="2338"/>
      <c r="O10" s="2338"/>
      <c r="P10" s="2338"/>
      <c r="Q10" s="2338"/>
      <c r="R10" s="2338"/>
      <c r="S10" s="2338"/>
      <c r="T10" s="2338"/>
      <c r="U10" s="2338"/>
      <c r="V10" s="2338"/>
      <c r="W10" s="2338"/>
      <c r="X10" s="2338"/>
      <c r="Y10" s="2338"/>
      <c r="Z10" s="2338"/>
      <c r="AA10" s="2338"/>
      <c r="AB10" s="2338"/>
      <c r="AC10" s="2338"/>
      <c r="AD10" s="2338"/>
      <c r="AE10" s="2338"/>
      <c r="AF10" s="2338"/>
      <c r="AG10" s="2338"/>
      <c r="AH10" s="2338"/>
      <c r="AI10" s="2338"/>
      <c r="AJ10" s="2339"/>
    </row>
    <row r="11" spans="1:36" ht="13.5" customHeight="1" x14ac:dyDescent="0.4">
      <c r="A11" s="1922"/>
      <c r="B11" s="1923"/>
      <c r="C11" s="1860" t="s">
        <v>8606</v>
      </c>
      <c r="D11" s="1860"/>
      <c r="E11" s="1860"/>
      <c r="F11" s="1860"/>
      <c r="G11" s="1860"/>
      <c r="H11" s="1860"/>
      <c r="I11" s="1860" t="s">
        <v>7955</v>
      </c>
      <c r="J11" s="1860"/>
      <c r="K11" s="1860"/>
      <c r="L11" s="1860"/>
      <c r="M11" s="1911" t="s">
        <v>7933</v>
      </c>
      <c r="N11" s="1911"/>
      <c r="O11" s="1911"/>
      <c r="P11" s="1911"/>
      <c r="Q11" s="1911"/>
      <c r="R11" s="1911"/>
      <c r="S11" s="1911"/>
      <c r="T11" s="1911"/>
      <c r="U11" s="1911"/>
      <c r="V11" s="1911"/>
      <c r="W11" s="1860" t="s">
        <v>8607</v>
      </c>
      <c r="X11" s="1860"/>
      <c r="Y11" s="1860"/>
      <c r="Z11" s="1860"/>
      <c r="AA11" s="1918" t="s">
        <v>7933</v>
      </c>
      <c r="AB11" s="2018"/>
      <c r="AC11" s="2018"/>
      <c r="AD11" s="2018"/>
      <c r="AE11" s="2018"/>
      <c r="AF11" s="2018"/>
      <c r="AG11" s="2018"/>
      <c r="AH11" s="2018"/>
      <c r="AI11" s="2018"/>
      <c r="AJ11" s="2019"/>
    </row>
    <row r="12" spans="1:36" ht="13.5" customHeight="1" x14ac:dyDescent="0.4">
      <c r="A12" s="1971" t="s">
        <v>8608</v>
      </c>
      <c r="B12" s="1864"/>
      <c r="C12" s="1864"/>
      <c r="D12" s="1864"/>
      <c r="E12" s="1864"/>
      <c r="F12" s="1864"/>
      <c r="G12" s="1864"/>
      <c r="H12" s="1864"/>
      <c r="I12" s="1864"/>
      <c r="J12" s="1864"/>
      <c r="K12" s="1864"/>
      <c r="L12" s="1864"/>
      <c r="M12" s="1864"/>
      <c r="N12" s="1864"/>
      <c r="O12" s="1864"/>
      <c r="P12" s="1864"/>
      <c r="Q12" s="1864"/>
      <c r="R12" s="1864"/>
      <c r="S12" s="1864"/>
      <c r="T12" s="1864"/>
      <c r="U12" s="1864"/>
      <c r="V12" s="1864"/>
      <c r="W12" s="1865"/>
      <c r="X12" s="1865"/>
      <c r="Y12" s="1865"/>
      <c r="Z12" s="1865"/>
      <c r="AA12" s="1865"/>
      <c r="AB12" s="1865"/>
      <c r="AC12" s="1865"/>
      <c r="AD12" s="1865"/>
      <c r="AE12" s="1865"/>
      <c r="AF12" s="1865"/>
      <c r="AG12" s="1865"/>
      <c r="AH12" s="1865"/>
      <c r="AI12" s="1865"/>
      <c r="AJ12" s="1866"/>
    </row>
    <row r="13" spans="1:36" ht="13.5" customHeight="1" x14ac:dyDescent="0.4">
      <c r="A13" s="1975" t="s">
        <v>8609</v>
      </c>
      <c r="B13" s="2320"/>
      <c r="C13" s="1861" t="s">
        <v>8619</v>
      </c>
      <c r="D13" s="1861"/>
      <c r="E13" s="1861"/>
      <c r="F13" s="1861"/>
      <c r="G13" s="1861"/>
      <c r="H13" s="1861"/>
      <c r="I13" s="1949"/>
      <c r="J13" s="1950"/>
      <c r="K13" s="1950"/>
      <c r="L13" s="1950"/>
      <c r="M13" s="1950"/>
      <c r="N13" s="1950"/>
      <c r="O13" s="1950"/>
      <c r="P13" s="1950"/>
      <c r="Q13" s="1950"/>
      <c r="R13" s="1950"/>
      <c r="S13" s="1950"/>
      <c r="T13" s="1950"/>
      <c r="U13" s="1950"/>
      <c r="V13" s="1950"/>
      <c r="W13" s="1950"/>
      <c r="X13" s="1950"/>
      <c r="Y13" s="1950"/>
      <c r="Z13" s="1950"/>
      <c r="AA13" s="1950"/>
      <c r="AB13" s="1950"/>
      <c r="AC13" s="1950"/>
      <c r="AD13" s="1950"/>
      <c r="AE13" s="1950"/>
      <c r="AF13" s="1950"/>
      <c r="AG13" s="1950"/>
      <c r="AH13" s="1950"/>
      <c r="AI13" s="1950"/>
      <c r="AJ13" s="1951"/>
    </row>
    <row r="14" spans="1:36" ht="13.5" customHeight="1" x14ac:dyDescent="0.4">
      <c r="A14" s="1977"/>
      <c r="B14" s="2072"/>
      <c r="C14" s="1952" t="s">
        <v>8611</v>
      </c>
      <c r="D14" s="1952"/>
      <c r="E14" s="1952"/>
      <c r="F14" s="1952"/>
      <c r="G14" s="1952"/>
      <c r="H14" s="1952"/>
      <c r="I14" s="1953"/>
      <c r="J14" s="1954"/>
      <c r="K14" s="1954"/>
      <c r="L14" s="1954"/>
      <c r="M14" s="1954"/>
      <c r="N14" s="1954"/>
      <c r="O14" s="1954"/>
      <c r="P14" s="1954"/>
      <c r="Q14" s="1954"/>
      <c r="R14" s="1954"/>
      <c r="S14" s="1954"/>
      <c r="T14" s="1954"/>
      <c r="U14" s="1954"/>
      <c r="V14" s="1954"/>
      <c r="W14" s="1954"/>
      <c r="X14" s="1954"/>
      <c r="Y14" s="1954"/>
      <c r="Z14" s="1954"/>
      <c r="AA14" s="1954"/>
      <c r="AB14" s="1954"/>
      <c r="AC14" s="1954"/>
      <c r="AD14" s="1954"/>
      <c r="AE14" s="1954"/>
      <c r="AF14" s="1954"/>
      <c r="AG14" s="1954"/>
      <c r="AH14" s="1954"/>
      <c r="AI14" s="1954"/>
      <c r="AJ14" s="1955"/>
    </row>
    <row r="15" spans="1:36" ht="13.5" customHeight="1" x14ac:dyDescent="0.4">
      <c r="A15" s="1977"/>
      <c r="B15" s="2072"/>
      <c r="C15" s="1860" t="s">
        <v>8612</v>
      </c>
      <c r="D15" s="1860"/>
      <c r="E15" s="1860"/>
      <c r="F15" s="1860"/>
      <c r="G15" s="1860"/>
      <c r="H15" s="1860"/>
      <c r="I15" s="1956" t="s">
        <v>7952</v>
      </c>
      <c r="J15" s="1957"/>
      <c r="K15" s="1958"/>
      <c r="L15" s="1958"/>
      <c r="M15" s="1958"/>
      <c r="N15" s="1958"/>
      <c r="O15" s="1958"/>
      <c r="P15" s="1959"/>
      <c r="Q15" s="1499" t="s">
        <v>8605</v>
      </c>
      <c r="R15" s="1500"/>
      <c r="S15" s="1500"/>
      <c r="T15" s="1500"/>
      <c r="U15" s="1500"/>
      <c r="V15" s="1500"/>
      <c r="W15" s="1500"/>
      <c r="X15" s="1500"/>
      <c r="Y15" s="1500"/>
      <c r="Z15" s="1500"/>
      <c r="AA15" s="1500"/>
      <c r="AB15" s="1500"/>
      <c r="AC15" s="1500"/>
      <c r="AD15" s="1500"/>
      <c r="AE15" s="1500"/>
      <c r="AF15" s="1500"/>
      <c r="AG15" s="1500"/>
      <c r="AH15" s="1500"/>
      <c r="AI15" s="1500"/>
      <c r="AJ15" s="1501"/>
    </row>
    <row r="16" spans="1:36" ht="13.5" customHeight="1" x14ac:dyDescent="0.4">
      <c r="A16" s="1977"/>
      <c r="B16" s="2072"/>
      <c r="C16" s="1860"/>
      <c r="D16" s="1860"/>
      <c r="E16" s="1860"/>
      <c r="F16" s="1860"/>
      <c r="G16" s="1860"/>
      <c r="H16" s="1860"/>
      <c r="I16" s="1960" t="s">
        <v>7933</v>
      </c>
      <c r="J16" s="1961"/>
      <c r="K16" s="1961"/>
      <c r="L16" s="1961"/>
      <c r="M16" s="1961"/>
      <c r="N16" s="1961"/>
      <c r="O16" s="1961"/>
      <c r="P16" s="1961"/>
      <c r="Q16" s="1961"/>
      <c r="R16" s="1961"/>
      <c r="S16" s="1961"/>
      <c r="T16" s="1961"/>
      <c r="U16" s="1961"/>
      <c r="V16" s="1961"/>
      <c r="W16" s="1961"/>
      <c r="X16" s="1961"/>
      <c r="Y16" s="1961"/>
      <c r="Z16" s="1961"/>
      <c r="AA16" s="1961"/>
      <c r="AB16" s="1961"/>
      <c r="AC16" s="1961"/>
      <c r="AD16" s="1961"/>
      <c r="AE16" s="1961"/>
      <c r="AF16" s="1961"/>
      <c r="AG16" s="1961"/>
      <c r="AH16" s="1961"/>
      <c r="AI16" s="1961"/>
      <c r="AJ16" s="1962"/>
    </row>
    <row r="17" spans="1:36" ht="13.5" customHeight="1" x14ac:dyDescent="0.4">
      <c r="A17" s="1977"/>
      <c r="B17" s="2072"/>
      <c r="C17" s="1860"/>
      <c r="D17" s="1860"/>
      <c r="E17" s="1860"/>
      <c r="F17" s="1860"/>
      <c r="G17" s="1860"/>
      <c r="H17" s="1860"/>
      <c r="I17" s="1963" t="s">
        <v>7933</v>
      </c>
      <c r="J17" s="1963"/>
      <c r="K17" s="1963"/>
      <c r="L17" s="1963"/>
      <c r="M17" s="1963"/>
      <c r="N17" s="1963"/>
      <c r="O17" s="1963"/>
      <c r="P17" s="1963"/>
      <c r="Q17" s="1963"/>
      <c r="R17" s="1963"/>
      <c r="S17" s="1963"/>
      <c r="T17" s="1963"/>
      <c r="U17" s="1963"/>
      <c r="V17" s="1963"/>
      <c r="W17" s="1963"/>
      <c r="X17" s="1963"/>
      <c r="Y17" s="1963"/>
      <c r="Z17" s="1963"/>
      <c r="AA17" s="1963"/>
      <c r="AB17" s="1963"/>
      <c r="AC17" s="1963"/>
      <c r="AD17" s="1963"/>
      <c r="AE17" s="1963"/>
      <c r="AF17" s="1963"/>
      <c r="AG17" s="1963"/>
      <c r="AH17" s="1963"/>
      <c r="AI17" s="1963"/>
      <c r="AJ17" s="1964"/>
    </row>
    <row r="18" spans="1:36" ht="18" customHeight="1" x14ac:dyDescent="0.4">
      <c r="A18" s="1977"/>
      <c r="B18" s="2072"/>
      <c r="C18" s="2026" t="s">
        <v>9245</v>
      </c>
      <c r="D18" s="2047"/>
      <c r="E18" s="2047"/>
      <c r="F18" s="2047"/>
      <c r="G18" s="2047"/>
      <c r="H18" s="2047"/>
      <c r="I18" s="2047"/>
      <c r="J18" s="2047"/>
      <c r="K18" s="2047"/>
      <c r="L18" s="2047"/>
      <c r="M18" s="2047"/>
      <c r="N18" s="2047"/>
      <c r="O18" s="2047"/>
      <c r="P18" s="2047"/>
      <c r="Q18" s="2047"/>
      <c r="R18" s="2047"/>
      <c r="S18" s="2047"/>
      <c r="T18" s="2047"/>
      <c r="U18" s="2047"/>
      <c r="V18" s="2048"/>
      <c r="W18" s="1919"/>
      <c r="X18" s="1920"/>
      <c r="Y18" s="1920"/>
      <c r="Z18" s="1920"/>
      <c r="AA18" s="1920"/>
      <c r="AB18" s="1920"/>
      <c r="AC18" s="1920"/>
      <c r="AD18" s="1920"/>
      <c r="AE18" s="1920"/>
      <c r="AF18" s="1920"/>
      <c r="AG18" s="1920"/>
      <c r="AH18" s="1920"/>
      <c r="AI18" s="1920"/>
      <c r="AJ18" s="1921"/>
    </row>
    <row r="19" spans="1:36" ht="13.5" customHeight="1" x14ac:dyDescent="0.4">
      <c r="A19" s="1977"/>
      <c r="B19" s="2072"/>
      <c r="C19" s="1985" t="s">
        <v>8681</v>
      </c>
      <c r="D19" s="1986"/>
      <c r="E19" s="1986"/>
      <c r="F19" s="1986"/>
      <c r="G19" s="1986"/>
      <c r="H19" s="1986"/>
      <c r="I19" s="1986"/>
      <c r="J19" s="1986"/>
      <c r="K19" s="1986"/>
      <c r="L19" s="1986"/>
      <c r="M19" s="1986"/>
      <c r="N19" s="1987"/>
      <c r="O19" s="1860" t="s">
        <v>8615</v>
      </c>
      <c r="P19" s="1860"/>
      <c r="Q19" s="1860"/>
      <c r="R19" s="1860"/>
      <c r="S19" s="1860"/>
      <c r="T19" s="1860"/>
      <c r="U19" s="1860"/>
      <c r="V19" s="1860"/>
      <c r="W19" s="1919"/>
      <c r="X19" s="1920"/>
      <c r="Y19" s="1920"/>
      <c r="Z19" s="1920"/>
      <c r="AA19" s="1920"/>
      <c r="AB19" s="1920"/>
      <c r="AC19" s="1920"/>
      <c r="AD19" s="1920"/>
      <c r="AE19" s="1920"/>
      <c r="AF19" s="1920"/>
      <c r="AG19" s="1920"/>
      <c r="AH19" s="1920"/>
      <c r="AI19" s="1920"/>
      <c r="AJ19" s="1921"/>
    </row>
    <row r="20" spans="1:36" ht="13.5" customHeight="1" x14ac:dyDescent="0.4">
      <c r="A20" s="1977"/>
      <c r="B20" s="2072"/>
      <c r="C20" s="1988"/>
      <c r="D20" s="1989"/>
      <c r="E20" s="1989"/>
      <c r="F20" s="1989"/>
      <c r="G20" s="1989"/>
      <c r="H20" s="1989"/>
      <c r="I20" s="1989"/>
      <c r="J20" s="1989"/>
      <c r="K20" s="1989"/>
      <c r="L20" s="1989"/>
      <c r="M20" s="1989"/>
      <c r="N20" s="1990"/>
      <c r="O20" s="1994" t="s">
        <v>8616</v>
      </c>
      <c r="P20" s="1995"/>
      <c r="Q20" s="1995"/>
      <c r="R20" s="1995"/>
      <c r="S20" s="1995"/>
      <c r="T20" s="1995"/>
      <c r="U20" s="1995"/>
      <c r="V20" s="1996"/>
      <c r="W20" s="3203"/>
      <c r="X20" s="3204"/>
      <c r="Y20" s="3204"/>
      <c r="Z20" s="3204"/>
      <c r="AA20" s="3204"/>
      <c r="AB20" s="3204"/>
      <c r="AC20" s="3204"/>
      <c r="AD20" s="3204"/>
      <c r="AE20" s="3204"/>
      <c r="AF20" s="3204"/>
      <c r="AG20" s="3204"/>
      <c r="AH20" s="3204"/>
      <c r="AI20" s="3204"/>
      <c r="AJ20" s="3205"/>
    </row>
    <row r="21" spans="1:36" ht="13.5" customHeight="1" x14ac:dyDescent="0.4">
      <c r="A21" s="1979"/>
      <c r="B21" s="2321"/>
      <c r="C21" s="1991"/>
      <c r="D21" s="1992"/>
      <c r="E21" s="1992"/>
      <c r="F21" s="1992"/>
      <c r="G21" s="1992"/>
      <c r="H21" s="1992"/>
      <c r="I21" s="1992"/>
      <c r="J21" s="1992"/>
      <c r="K21" s="1992"/>
      <c r="L21" s="1992"/>
      <c r="M21" s="1992"/>
      <c r="N21" s="1993"/>
      <c r="O21" s="2000" t="s">
        <v>8617</v>
      </c>
      <c r="P21" s="2001"/>
      <c r="Q21" s="2001"/>
      <c r="R21" s="2001"/>
      <c r="S21" s="2001"/>
      <c r="T21" s="2001"/>
      <c r="U21" s="2001"/>
      <c r="V21" s="2002"/>
      <c r="W21" s="3206"/>
      <c r="X21" s="3207"/>
      <c r="Y21" s="3207"/>
      <c r="Z21" s="3207"/>
      <c r="AA21" s="3207"/>
      <c r="AB21" s="3207"/>
      <c r="AC21" s="3207"/>
      <c r="AD21" s="3207"/>
      <c r="AE21" s="3207"/>
      <c r="AF21" s="3207"/>
      <c r="AG21" s="3207"/>
      <c r="AH21" s="3207"/>
      <c r="AI21" s="3207"/>
      <c r="AJ21" s="3208"/>
    </row>
    <row r="22" spans="1:36" ht="18" customHeight="1" x14ac:dyDescent="0.4">
      <c r="A22" s="2119" t="s">
        <v>9246</v>
      </c>
      <c r="B22" s="2047"/>
      <c r="C22" s="2047"/>
      <c r="D22" s="2047"/>
      <c r="E22" s="2047"/>
      <c r="F22" s="2047"/>
      <c r="G22" s="2047"/>
      <c r="H22" s="2048"/>
      <c r="I22" s="3292">
        <v>2</v>
      </c>
      <c r="J22" s="3293"/>
      <c r="K22" s="3293"/>
      <c r="L22" s="3293"/>
      <c r="M22" s="3293"/>
      <c r="N22" s="3293"/>
      <c r="O22" s="3293"/>
      <c r="P22" s="3293"/>
      <c r="Q22" s="3293"/>
      <c r="R22" s="3293"/>
      <c r="S22" s="3293"/>
      <c r="T22" s="3293"/>
      <c r="U22" s="3293"/>
      <c r="V22" s="3293"/>
      <c r="W22" s="3293"/>
      <c r="X22" s="3293"/>
      <c r="Y22" s="3293"/>
      <c r="Z22" s="3293"/>
      <c r="AA22" s="3293"/>
      <c r="AB22" s="3293"/>
      <c r="AC22" s="3293"/>
      <c r="AD22" s="3293"/>
      <c r="AE22" s="3293"/>
      <c r="AF22" s="3293"/>
      <c r="AG22" s="3293"/>
      <c r="AH22" s="3293"/>
      <c r="AI22" s="3293"/>
      <c r="AJ22" s="3294"/>
    </row>
    <row r="23" spans="1:36" ht="13.5" customHeight="1" x14ac:dyDescent="0.4">
      <c r="A23" s="1943" t="s">
        <v>8682</v>
      </c>
      <c r="B23" s="1944"/>
      <c r="C23" s="1861" t="s">
        <v>8619</v>
      </c>
      <c r="D23" s="1861"/>
      <c r="E23" s="1861"/>
      <c r="F23" s="1861"/>
      <c r="G23" s="1861"/>
      <c r="H23" s="1861"/>
      <c r="I23" s="1949"/>
      <c r="J23" s="1950"/>
      <c r="K23" s="1950"/>
      <c r="L23" s="1950"/>
      <c r="M23" s="1950"/>
      <c r="N23" s="1950"/>
      <c r="O23" s="1950"/>
      <c r="P23" s="1950"/>
      <c r="Q23" s="1950"/>
      <c r="R23" s="1950"/>
      <c r="S23" s="1950"/>
      <c r="T23" s="1950"/>
      <c r="U23" s="1950"/>
      <c r="V23" s="1950"/>
      <c r="W23" s="1950"/>
      <c r="X23" s="1950"/>
      <c r="Y23" s="1950"/>
      <c r="Z23" s="1950"/>
      <c r="AA23" s="1950"/>
      <c r="AB23" s="1950"/>
      <c r="AC23" s="1950"/>
      <c r="AD23" s="1950"/>
      <c r="AE23" s="1950"/>
      <c r="AF23" s="1950"/>
      <c r="AG23" s="1950"/>
      <c r="AH23" s="1950"/>
      <c r="AI23" s="1950"/>
      <c r="AJ23" s="1951"/>
    </row>
    <row r="24" spans="1:36" ht="13.5" customHeight="1" x14ac:dyDescent="0.4">
      <c r="A24" s="1945"/>
      <c r="B24" s="1946"/>
      <c r="C24" s="1952" t="s">
        <v>8611</v>
      </c>
      <c r="D24" s="1952"/>
      <c r="E24" s="1952"/>
      <c r="F24" s="1952"/>
      <c r="G24" s="1952"/>
      <c r="H24" s="1952"/>
      <c r="I24" s="1953"/>
      <c r="J24" s="1954"/>
      <c r="K24" s="1954"/>
      <c r="L24" s="1954"/>
      <c r="M24" s="1954"/>
      <c r="N24" s="1954"/>
      <c r="O24" s="1954"/>
      <c r="P24" s="1954"/>
      <c r="Q24" s="1954"/>
      <c r="R24" s="1954"/>
      <c r="S24" s="1954"/>
      <c r="T24" s="1954"/>
      <c r="U24" s="1954"/>
      <c r="V24" s="1954"/>
      <c r="W24" s="1954"/>
      <c r="X24" s="1954"/>
      <c r="Y24" s="1954"/>
      <c r="Z24" s="1954"/>
      <c r="AA24" s="1954"/>
      <c r="AB24" s="1954"/>
      <c r="AC24" s="1954"/>
      <c r="AD24" s="1954"/>
      <c r="AE24" s="1954"/>
      <c r="AF24" s="1954"/>
      <c r="AG24" s="1954"/>
      <c r="AH24" s="1954"/>
      <c r="AI24" s="1954"/>
      <c r="AJ24" s="1955"/>
    </row>
    <row r="25" spans="1:36" ht="13.5" customHeight="1" x14ac:dyDescent="0.4">
      <c r="A25" s="1945"/>
      <c r="B25" s="1946"/>
      <c r="C25" s="1860" t="s">
        <v>8612</v>
      </c>
      <c r="D25" s="1860"/>
      <c r="E25" s="1860"/>
      <c r="F25" s="1860"/>
      <c r="G25" s="1860"/>
      <c r="H25" s="1860"/>
      <c r="I25" s="1956" t="s">
        <v>7952</v>
      </c>
      <c r="J25" s="1957"/>
      <c r="K25" s="1958"/>
      <c r="L25" s="1958"/>
      <c r="M25" s="1958"/>
      <c r="N25" s="1958"/>
      <c r="O25" s="1958"/>
      <c r="P25" s="1959"/>
      <c r="Q25" s="1499" t="s">
        <v>8605</v>
      </c>
      <c r="R25" s="1500"/>
      <c r="S25" s="1500"/>
      <c r="T25" s="1500"/>
      <c r="U25" s="1500"/>
      <c r="V25" s="1500"/>
      <c r="W25" s="1500"/>
      <c r="X25" s="1500"/>
      <c r="Y25" s="1500"/>
      <c r="Z25" s="1500"/>
      <c r="AA25" s="1500"/>
      <c r="AB25" s="1500"/>
      <c r="AC25" s="1500"/>
      <c r="AD25" s="1500"/>
      <c r="AE25" s="1500"/>
      <c r="AF25" s="1500"/>
      <c r="AG25" s="1500"/>
      <c r="AH25" s="1500"/>
      <c r="AI25" s="1500"/>
      <c r="AJ25" s="1501"/>
    </row>
    <row r="26" spans="1:36" ht="13.5" customHeight="1" x14ac:dyDescent="0.4">
      <c r="A26" s="1945"/>
      <c r="B26" s="1946"/>
      <c r="C26" s="1860"/>
      <c r="D26" s="1860"/>
      <c r="E26" s="1860"/>
      <c r="F26" s="1860"/>
      <c r="G26" s="1860"/>
      <c r="H26" s="1860"/>
      <c r="I26" s="1960" t="s">
        <v>7933</v>
      </c>
      <c r="J26" s="1961"/>
      <c r="K26" s="1961"/>
      <c r="L26" s="1961"/>
      <c r="M26" s="1961"/>
      <c r="N26" s="1961"/>
      <c r="O26" s="1961"/>
      <c r="P26" s="1961"/>
      <c r="Q26" s="1961"/>
      <c r="R26" s="1961"/>
      <c r="S26" s="1961"/>
      <c r="T26" s="1961"/>
      <c r="U26" s="1961"/>
      <c r="V26" s="1961"/>
      <c r="W26" s="1961"/>
      <c r="X26" s="1961"/>
      <c r="Y26" s="1961"/>
      <c r="Z26" s="1961"/>
      <c r="AA26" s="1961"/>
      <c r="AB26" s="1961"/>
      <c r="AC26" s="1961"/>
      <c r="AD26" s="1961"/>
      <c r="AE26" s="1961"/>
      <c r="AF26" s="1961"/>
      <c r="AG26" s="1961"/>
      <c r="AH26" s="1961"/>
      <c r="AI26" s="1961"/>
      <c r="AJ26" s="1962"/>
    </row>
    <row r="27" spans="1:36" ht="13.5" customHeight="1" x14ac:dyDescent="0.4">
      <c r="A27" s="1945"/>
      <c r="B27" s="1946"/>
      <c r="C27" s="1861"/>
      <c r="D27" s="1861"/>
      <c r="E27" s="1861"/>
      <c r="F27" s="1861"/>
      <c r="G27" s="1861"/>
      <c r="H27" s="1861"/>
      <c r="I27" s="3201" t="s">
        <v>7933</v>
      </c>
      <c r="J27" s="3201"/>
      <c r="K27" s="3201"/>
      <c r="L27" s="3201"/>
      <c r="M27" s="3201"/>
      <c r="N27" s="3201"/>
      <c r="O27" s="3201"/>
      <c r="P27" s="3201"/>
      <c r="Q27" s="3201"/>
      <c r="R27" s="3201"/>
      <c r="S27" s="3201"/>
      <c r="T27" s="3201"/>
      <c r="U27" s="3201"/>
      <c r="V27" s="3201"/>
      <c r="W27" s="3201"/>
      <c r="X27" s="3201"/>
      <c r="Y27" s="3201"/>
      <c r="Z27" s="3201"/>
      <c r="AA27" s="3201"/>
      <c r="AB27" s="3201"/>
      <c r="AC27" s="3201"/>
      <c r="AD27" s="3201"/>
      <c r="AE27" s="3201"/>
      <c r="AF27" s="3201"/>
      <c r="AG27" s="3201"/>
      <c r="AH27" s="3201"/>
      <c r="AI27" s="3201"/>
      <c r="AJ27" s="3202"/>
    </row>
    <row r="28" spans="1:36" ht="13.5" customHeight="1" x14ac:dyDescent="0.4">
      <c r="A28" s="1943" t="s">
        <v>8620</v>
      </c>
      <c r="B28" s="2928"/>
      <c r="C28" s="1924" t="s">
        <v>8621</v>
      </c>
      <c r="D28" s="1925"/>
      <c r="E28" s="1925"/>
      <c r="F28" s="1925"/>
      <c r="G28" s="1925"/>
      <c r="H28" s="1926"/>
      <c r="I28" s="3192" t="s">
        <v>8894</v>
      </c>
      <c r="J28" s="2593"/>
      <c r="K28" s="3193"/>
      <c r="L28" s="3193"/>
      <c r="M28" s="3193"/>
      <c r="N28" s="3194"/>
      <c r="O28" s="2361" t="s">
        <v>8688</v>
      </c>
      <c r="P28" s="2362"/>
      <c r="Q28" s="2362"/>
      <c r="R28" s="2362"/>
      <c r="S28" s="2362"/>
      <c r="T28" s="2362"/>
      <c r="U28" s="2026" t="s">
        <v>8687</v>
      </c>
      <c r="V28" s="2047"/>
      <c r="W28" s="2047"/>
      <c r="X28" s="2047"/>
      <c r="Y28" s="2047"/>
      <c r="Z28" s="2047"/>
      <c r="AA28" s="2047"/>
      <c r="AB28" s="2047"/>
      <c r="AC28" s="2047"/>
      <c r="AD28" s="2047"/>
      <c r="AE28" s="2048"/>
      <c r="AF28" s="2573"/>
      <c r="AG28" s="2574"/>
      <c r="AH28" s="2574"/>
      <c r="AI28" s="2574"/>
      <c r="AJ28" s="2575"/>
    </row>
    <row r="29" spans="1:36" ht="13.5" customHeight="1" x14ac:dyDescent="0.4">
      <c r="A29" s="2929"/>
      <c r="B29" s="2930"/>
      <c r="C29" s="2567"/>
      <c r="D29" s="2568"/>
      <c r="E29" s="2568"/>
      <c r="F29" s="2568"/>
      <c r="G29" s="2568"/>
      <c r="H29" s="2569"/>
      <c r="I29" s="3195"/>
      <c r="J29" s="3196"/>
      <c r="K29" s="3196"/>
      <c r="L29" s="3196"/>
      <c r="M29" s="3196"/>
      <c r="N29" s="3197"/>
      <c r="O29" s="2570"/>
      <c r="P29" s="2571"/>
      <c r="Q29" s="2571"/>
      <c r="R29" s="2571"/>
      <c r="S29" s="2571"/>
      <c r="T29" s="2571"/>
      <c r="U29" s="1864" t="s">
        <v>9111</v>
      </c>
      <c r="V29" s="1864"/>
      <c r="W29" s="1864"/>
      <c r="X29" s="1864"/>
      <c r="Y29" s="1864"/>
      <c r="Z29" s="1864"/>
      <c r="AA29" s="1864" t="s">
        <v>9112</v>
      </c>
      <c r="AB29" s="1864"/>
      <c r="AC29" s="1864"/>
      <c r="AD29" s="2026"/>
      <c r="AE29" s="2026"/>
      <c r="AF29" s="2576"/>
      <c r="AG29" s="2577"/>
      <c r="AH29" s="2577"/>
      <c r="AI29" s="2577"/>
      <c r="AJ29" s="2578"/>
    </row>
    <row r="30" spans="1:36" ht="13.5" customHeight="1" x14ac:dyDescent="0.4">
      <c r="A30" s="2929"/>
      <c r="B30" s="2930"/>
      <c r="C30" s="1927"/>
      <c r="D30" s="1928"/>
      <c r="E30" s="1928"/>
      <c r="F30" s="1928"/>
      <c r="G30" s="1928"/>
      <c r="H30" s="1929"/>
      <c r="I30" s="1864" t="s">
        <v>8624</v>
      </c>
      <c r="J30" s="1864"/>
      <c r="K30" s="1864"/>
      <c r="L30" s="1864" t="s">
        <v>8625</v>
      </c>
      <c r="M30" s="1864"/>
      <c r="N30" s="1864"/>
      <c r="O30" s="1864" t="s">
        <v>8624</v>
      </c>
      <c r="P30" s="1864"/>
      <c r="Q30" s="1864"/>
      <c r="R30" s="1864" t="s">
        <v>8625</v>
      </c>
      <c r="S30" s="1864"/>
      <c r="T30" s="1864"/>
      <c r="U30" s="1864" t="s">
        <v>8624</v>
      </c>
      <c r="V30" s="1864"/>
      <c r="W30" s="1864"/>
      <c r="X30" s="1864" t="s">
        <v>8625</v>
      </c>
      <c r="Y30" s="1864"/>
      <c r="Z30" s="1864"/>
      <c r="AA30" s="1864" t="s">
        <v>8624</v>
      </c>
      <c r="AB30" s="1864"/>
      <c r="AC30" s="1864" t="s">
        <v>8625</v>
      </c>
      <c r="AD30" s="2026"/>
      <c r="AE30" s="2026"/>
      <c r="AF30" s="1864" t="s">
        <v>8624</v>
      </c>
      <c r="AG30" s="1864"/>
      <c r="AH30" s="1864" t="s">
        <v>8625</v>
      </c>
      <c r="AI30" s="2026"/>
      <c r="AJ30" s="2566"/>
    </row>
    <row r="31" spans="1:36" ht="13.5" customHeight="1" x14ac:dyDescent="0.4">
      <c r="A31" s="2929"/>
      <c r="B31" s="2930"/>
      <c r="C31" s="1864" t="s">
        <v>8626</v>
      </c>
      <c r="D31" s="1864"/>
      <c r="E31" s="1864"/>
      <c r="F31" s="1864" t="s">
        <v>8627</v>
      </c>
      <c r="G31" s="1864"/>
      <c r="H31" s="1864"/>
      <c r="I31" s="2040"/>
      <c r="J31" s="2040"/>
      <c r="K31" s="2040"/>
      <c r="L31" s="2040"/>
      <c r="M31" s="2040"/>
      <c r="N31" s="2040"/>
      <c r="O31" s="2040"/>
      <c r="P31" s="2040"/>
      <c r="Q31" s="2040"/>
      <c r="R31" s="2040"/>
      <c r="S31" s="2040"/>
      <c r="T31" s="2040"/>
      <c r="U31" s="2040"/>
      <c r="V31" s="2040"/>
      <c r="W31" s="2040"/>
      <c r="X31" s="2040"/>
      <c r="Y31" s="2040"/>
      <c r="Z31" s="2040"/>
      <c r="AA31" s="2040"/>
      <c r="AB31" s="2040"/>
      <c r="AC31" s="2040"/>
      <c r="AD31" s="1939"/>
      <c r="AE31" s="1939"/>
      <c r="AF31" s="2040"/>
      <c r="AG31" s="2040"/>
      <c r="AH31" s="2040"/>
      <c r="AI31" s="1939"/>
      <c r="AJ31" s="2565"/>
    </row>
    <row r="32" spans="1:36" ht="13.5" customHeight="1" x14ac:dyDescent="0.4">
      <c r="A32" s="2929"/>
      <c r="B32" s="2930"/>
      <c r="C32" s="1864"/>
      <c r="D32" s="1864"/>
      <c r="E32" s="1864"/>
      <c r="F32" s="1864" t="s">
        <v>8628</v>
      </c>
      <c r="G32" s="1864"/>
      <c r="H32" s="1864"/>
      <c r="I32" s="2040"/>
      <c r="J32" s="2040"/>
      <c r="K32" s="2040"/>
      <c r="L32" s="2040"/>
      <c r="M32" s="2040"/>
      <c r="N32" s="2040"/>
      <c r="O32" s="2040"/>
      <c r="P32" s="2040"/>
      <c r="Q32" s="2040"/>
      <c r="R32" s="2040"/>
      <c r="S32" s="2040"/>
      <c r="T32" s="2040"/>
      <c r="U32" s="2040"/>
      <c r="V32" s="2040"/>
      <c r="W32" s="2040"/>
      <c r="X32" s="2040"/>
      <c r="Y32" s="2040"/>
      <c r="Z32" s="2040"/>
      <c r="AA32" s="2040"/>
      <c r="AB32" s="2040"/>
      <c r="AC32" s="2040"/>
      <c r="AD32" s="1939"/>
      <c r="AE32" s="1939"/>
      <c r="AF32" s="2040"/>
      <c r="AG32" s="2040"/>
      <c r="AH32" s="2040"/>
      <c r="AI32" s="1939"/>
      <c r="AJ32" s="2565"/>
    </row>
    <row r="33" spans="1:44" ht="13.5" customHeight="1" x14ac:dyDescent="0.4">
      <c r="A33" s="2929"/>
      <c r="B33" s="2930"/>
      <c r="C33" s="1864" t="s">
        <v>8629</v>
      </c>
      <c r="D33" s="1864"/>
      <c r="E33" s="1864"/>
      <c r="F33" s="1864"/>
      <c r="G33" s="1864"/>
      <c r="H33" s="1864"/>
      <c r="I33" s="2040"/>
      <c r="J33" s="2040"/>
      <c r="K33" s="2040"/>
      <c r="L33" s="2040"/>
      <c r="M33" s="2040"/>
      <c r="N33" s="2040"/>
      <c r="O33" s="2040"/>
      <c r="P33" s="2040"/>
      <c r="Q33" s="2040"/>
      <c r="R33" s="2040"/>
      <c r="S33" s="2040"/>
      <c r="T33" s="2040"/>
      <c r="U33" s="2040"/>
      <c r="V33" s="2040"/>
      <c r="W33" s="2040"/>
      <c r="X33" s="2040"/>
      <c r="Y33" s="2040"/>
      <c r="Z33" s="2040"/>
      <c r="AA33" s="2040"/>
      <c r="AB33" s="2040"/>
      <c r="AC33" s="2040"/>
      <c r="AD33" s="1939"/>
      <c r="AE33" s="1939"/>
      <c r="AF33" s="2040"/>
      <c r="AG33" s="2040"/>
      <c r="AH33" s="2040"/>
      <c r="AI33" s="1939"/>
      <c r="AJ33" s="2565"/>
    </row>
    <row r="34" spans="1:44" ht="13.5" customHeight="1" x14ac:dyDescent="0.4">
      <c r="A34" s="2929"/>
      <c r="B34" s="2930"/>
      <c r="C34" s="1913" t="s">
        <v>8630</v>
      </c>
      <c r="D34" s="1913"/>
      <c r="E34" s="1913"/>
      <c r="F34" s="1913"/>
      <c r="G34" s="1913"/>
      <c r="H34" s="1913"/>
      <c r="I34" s="2066"/>
      <c r="J34" s="2066"/>
      <c r="K34" s="2066"/>
      <c r="L34" s="2066"/>
      <c r="M34" s="2066"/>
      <c r="N34" s="2066"/>
      <c r="O34" s="2066"/>
      <c r="P34" s="2066"/>
      <c r="Q34" s="2066"/>
      <c r="R34" s="2066"/>
      <c r="S34" s="2066"/>
      <c r="T34" s="2066"/>
      <c r="U34" s="2066"/>
      <c r="V34" s="2066"/>
      <c r="W34" s="2066"/>
      <c r="X34" s="2066"/>
      <c r="Y34" s="2066"/>
      <c r="Z34" s="2066"/>
      <c r="AA34" s="2066"/>
      <c r="AB34" s="2066"/>
      <c r="AC34" s="2066"/>
      <c r="AD34" s="2053"/>
      <c r="AE34" s="2053"/>
      <c r="AF34" s="2066"/>
      <c r="AG34" s="2066"/>
      <c r="AH34" s="2066"/>
      <c r="AI34" s="2053"/>
      <c r="AJ34" s="2560"/>
    </row>
    <row r="35" spans="1:44" ht="13.5" customHeight="1" x14ac:dyDescent="0.4">
      <c r="A35" s="2119" t="s">
        <v>9276</v>
      </c>
      <c r="B35" s="2047"/>
      <c r="C35" s="2047"/>
      <c r="D35" s="2047"/>
      <c r="E35" s="2047"/>
      <c r="F35" s="2047"/>
      <c r="G35" s="2047"/>
      <c r="H35" s="2048"/>
      <c r="I35" s="2049"/>
      <c r="J35" s="2050"/>
      <c r="K35" s="2050"/>
      <c r="L35" s="2050"/>
      <c r="M35" s="2050"/>
      <c r="N35" s="2050"/>
      <c r="O35" s="3187" t="s">
        <v>8694</v>
      </c>
      <c r="P35" s="3187"/>
      <c r="Q35" s="3187"/>
      <c r="R35" s="3187"/>
      <c r="S35" s="3187"/>
      <c r="T35" s="3187"/>
      <c r="U35" s="3187"/>
      <c r="V35" s="3187"/>
      <c r="W35" s="3187"/>
      <c r="X35" s="3187"/>
      <c r="Y35" s="3187"/>
      <c r="Z35" s="3187"/>
      <c r="AA35" s="3187"/>
      <c r="AB35" s="3187"/>
      <c r="AC35" s="3187"/>
      <c r="AD35" s="3187"/>
      <c r="AE35" s="3187"/>
      <c r="AF35" s="3187"/>
      <c r="AG35" s="3187"/>
      <c r="AH35" s="3187"/>
      <c r="AI35" s="3187"/>
      <c r="AJ35" s="3188"/>
    </row>
    <row r="36" spans="1:44" ht="13.5" customHeight="1" x14ac:dyDescent="0.4">
      <c r="A36" s="2119" t="s">
        <v>8689</v>
      </c>
      <c r="B36" s="2047"/>
      <c r="C36" s="2047"/>
      <c r="D36" s="2047"/>
      <c r="E36" s="2047"/>
      <c r="F36" s="2047"/>
      <c r="G36" s="2047"/>
      <c r="H36" s="2048"/>
      <c r="I36" s="2049"/>
      <c r="J36" s="2050"/>
      <c r="K36" s="2050"/>
      <c r="L36" s="2050"/>
      <c r="M36" s="2050"/>
      <c r="N36" s="2050"/>
      <c r="O36" s="3187" t="s">
        <v>9250</v>
      </c>
      <c r="P36" s="3187"/>
      <c r="Q36" s="3187"/>
      <c r="R36" s="3187"/>
      <c r="S36" s="3187"/>
      <c r="T36" s="3187"/>
      <c r="U36" s="3187"/>
      <c r="V36" s="3187"/>
      <c r="W36" s="3187"/>
      <c r="X36" s="3187"/>
      <c r="Y36" s="3187"/>
      <c r="Z36" s="3187"/>
      <c r="AA36" s="3187"/>
      <c r="AB36" s="3187"/>
      <c r="AC36" s="3187"/>
      <c r="AD36" s="3187"/>
      <c r="AE36" s="3187"/>
      <c r="AF36" s="3187"/>
      <c r="AG36" s="3187"/>
      <c r="AH36" s="3187"/>
      <c r="AI36" s="3187"/>
      <c r="AJ36" s="3188"/>
    </row>
    <row r="37" spans="1:44" ht="18" customHeight="1" x14ac:dyDescent="0.4">
      <c r="A37" s="2927" t="s">
        <v>8705</v>
      </c>
      <c r="B37" s="2928"/>
      <c r="C37" s="1860" t="s">
        <v>8632</v>
      </c>
      <c r="D37" s="1860"/>
      <c r="E37" s="1860"/>
      <c r="F37" s="1860"/>
      <c r="G37" s="1860"/>
      <c r="H37" s="1860"/>
      <c r="I37" s="1915"/>
      <c r="J37" s="1916"/>
      <c r="K37" s="1916"/>
      <c r="L37" s="1916"/>
      <c r="M37" s="1916"/>
      <c r="N37" s="1916"/>
      <c r="O37" s="1916"/>
      <c r="P37" s="1916"/>
      <c r="Q37" s="1916"/>
      <c r="R37" s="1916"/>
      <c r="S37" s="1916"/>
      <c r="T37" s="1916"/>
      <c r="U37" s="1916"/>
      <c r="V37" s="1916"/>
      <c r="W37" s="1916"/>
      <c r="X37" s="1916"/>
      <c r="Y37" s="1916"/>
      <c r="Z37" s="1916"/>
      <c r="AA37" s="1916"/>
      <c r="AB37" s="1916"/>
      <c r="AC37" s="1916"/>
      <c r="AD37" s="1916"/>
      <c r="AE37" s="1916"/>
      <c r="AF37" s="1916"/>
      <c r="AG37" s="1916"/>
      <c r="AH37" s="1916"/>
      <c r="AI37" s="1916"/>
      <c r="AJ37" s="1917"/>
      <c r="AL37" s="584" t="b">
        <v>0</v>
      </c>
      <c r="AM37" s="584" t="b">
        <v>0</v>
      </c>
      <c r="AN37" s="584" t="b">
        <v>0</v>
      </c>
      <c r="AO37" s="584" t="b">
        <v>0</v>
      </c>
      <c r="AP37" s="584" t="b">
        <v>0</v>
      </c>
      <c r="AQ37" s="584" t="b">
        <v>0</v>
      </c>
      <c r="AR37" s="584" t="b">
        <v>0</v>
      </c>
    </row>
    <row r="38" spans="1:44" ht="13.5" customHeight="1" x14ac:dyDescent="0.4">
      <c r="A38" s="2929"/>
      <c r="B38" s="2930"/>
      <c r="C38" s="1860" t="s">
        <v>8633</v>
      </c>
      <c r="D38" s="1860"/>
      <c r="E38" s="1860"/>
      <c r="F38" s="1860"/>
      <c r="G38" s="1860"/>
      <c r="H38" s="1860"/>
      <c r="I38" s="1909" t="s">
        <v>8634</v>
      </c>
      <c r="J38" s="1860"/>
      <c r="K38" s="1860"/>
      <c r="L38" s="1911" t="s">
        <v>7933</v>
      </c>
      <c r="M38" s="1911"/>
      <c r="N38" s="1918"/>
      <c r="O38" s="1909" t="s">
        <v>9277</v>
      </c>
      <c r="P38" s="1884"/>
      <c r="Q38" s="1910" t="s">
        <v>7933</v>
      </c>
      <c r="R38" s="1911"/>
      <c r="S38" s="1911"/>
      <c r="T38" s="1860" t="s">
        <v>8636</v>
      </c>
      <c r="U38" s="1860"/>
      <c r="V38" s="1860"/>
      <c r="W38" s="1911" t="s">
        <v>7933</v>
      </c>
      <c r="X38" s="1911"/>
      <c r="Y38" s="1918"/>
      <c r="Z38" s="1909" t="s">
        <v>8635</v>
      </c>
      <c r="AA38" s="1884"/>
      <c r="AB38" s="1910" t="s">
        <v>7933</v>
      </c>
      <c r="AC38" s="1911"/>
      <c r="AD38" s="1911"/>
      <c r="AE38" s="1860" t="s">
        <v>196</v>
      </c>
      <c r="AF38" s="1860"/>
      <c r="AG38" s="1860"/>
      <c r="AH38" s="1860"/>
      <c r="AI38" s="1860"/>
      <c r="AJ38" s="1912"/>
    </row>
    <row r="39" spans="1:44" ht="13.5" customHeight="1" x14ac:dyDescent="0.4">
      <c r="A39" s="2929"/>
      <c r="B39" s="2930"/>
      <c r="C39" s="1860"/>
      <c r="D39" s="1860"/>
      <c r="E39" s="1860"/>
      <c r="F39" s="1860"/>
      <c r="G39" s="1860"/>
      <c r="H39" s="1860"/>
      <c r="I39" s="1909" t="s">
        <v>8638</v>
      </c>
      <c r="J39" s="1860"/>
      <c r="K39" s="1860"/>
      <c r="L39" s="1911" t="s">
        <v>7933</v>
      </c>
      <c r="M39" s="1911"/>
      <c r="N39" s="1918"/>
      <c r="O39" s="1909" t="s">
        <v>8746</v>
      </c>
      <c r="P39" s="1884"/>
      <c r="Q39" s="1910" t="s">
        <v>7933</v>
      </c>
      <c r="R39" s="1911"/>
      <c r="S39" s="1911"/>
      <c r="T39" s="1860" t="s">
        <v>8639</v>
      </c>
      <c r="U39" s="1860"/>
      <c r="V39" s="1860"/>
      <c r="W39" s="1911" t="s">
        <v>7933</v>
      </c>
      <c r="X39" s="1911"/>
      <c r="Y39" s="1918"/>
      <c r="Z39" s="1909" t="s">
        <v>8745</v>
      </c>
      <c r="AA39" s="1884"/>
      <c r="AB39" s="1910" t="s">
        <v>7933</v>
      </c>
      <c r="AC39" s="1911"/>
      <c r="AD39" s="1911"/>
      <c r="AE39" s="1919"/>
      <c r="AF39" s="1920"/>
      <c r="AG39" s="1920"/>
      <c r="AH39" s="1920"/>
      <c r="AI39" s="1920"/>
      <c r="AJ39" s="1921"/>
    </row>
    <row r="40" spans="1:44" ht="18" customHeight="1" x14ac:dyDescent="0.4">
      <c r="A40" s="2929"/>
      <c r="B40" s="2930"/>
      <c r="C40" s="1892" t="s">
        <v>8641</v>
      </c>
      <c r="D40" s="1893"/>
      <c r="E40" s="1893"/>
      <c r="F40" s="1893"/>
      <c r="G40" s="1893"/>
      <c r="H40" s="1894"/>
      <c r="I40" s="2974" t="s">
        <v>8748</v>
      </c>
      <c r="J40" s="2974"/>
      <c r="K40" s="2974"/>
      <c r="L40" s="2974"/>
      <c r="M40" s="2974"/>
      <c r="N40" s="2975"/>
      <c r="O40" s="2975"/>
      <c r="P40" s="2975"/>
      <c r="Q40" s="2975"/>
      <c r="R40" s="2975"/>
      <c r="S40" s="2975"/>
      <c r="T40" s="2975"/>
      <c r="U40" s="2975"/>
      <c r="V40" s="2975"/>
      <c r="W40" s="1861" t="s">
        <v>8749</v>
      </c>
      <c r="X40" s="1861"/>
      <c r="Y40" s="1861"/>
      <c r="Z40" s="1861"/>
      <c r="AA40" s="1861"/>
      <c r="AB40" s="2975"/>
      <c r="AC40" s="2975"/>
      <c r="AD40" s="2975"/>
      <c r="AE40" s="2975"/>
      <c r="AF40" s="2975"/>
      <c r="AG40" s="2975"/>
      <c r="AH40" s="2975"/>
      <c r="AI40" s="2975"/>
      <c r="AJ40" s="2976"/>
      <c r="AL40" s="584"/>
      <c r="AM40" s="584" t="b">
        <v>0</v>
      </c>
      <c r="AN40" s="584" t="b">
        <v>0</v>
      </c>
      <c r="AO40" s="584"/>
      <c r="AP40" s="584"/>
    </row>
    <row r="41" spans="1:44" ht="18" customHeight="1" x14ac:dyDescent="0.4">
      <c r="A41" s="2929"/>
      <c r="B41" s="2930"/>
      <c r="C41" s="2026" t="s">
        <v>8758</v>
      </c>
      <c r="D41" s="2047"/>
      <c r="E41" s="2047"/>
      <c r="F41" s="2047"/>
      <c r="G41" s="2047"/>
      <c r="H41" s="2048"/>
      <c r="I41" s="2295">
        <v>2</v>
      </c>
      <c r="J41" s="2295"/>
      <c r="K41" s="2295"/>
      <c r="L41" s="2295"/>
      <c r="M41" s="2295"/>
      <c r="N41" s="2295"/>
      <c r="O41" s="2295"/>
      <c r="P41" s="2295"/>
      <c r="Q41" s="2295"/>
      <c r="R41" s="2295"/>
      <c r="S41" s="2295"/>
      <c r="T41" s="2295"/>
      <c r="U41" s="2295"/>
      <c r="V41" s="2295"/>
      <c r="W41" s="2295"/>
      <c r="X41" s="2295"/>
      <c r="Y41" s="2295"/>
      <c r="Z41" s="2295"/>
      <c r="AA41" s="2295"/>
      <c r="AB41" s="2295"/>
      <c r="AC41" s="2295"/>
      <c r="AD41" s="2295"/>
      <c r="AE41" s="2295"/>
      <c r="AF41" s="2295"/>
      <c r="AG41" s="2295"/>
      <c r="AH41" s="2295"/>
      <c r="AI41" s="2295"/>
      <c r="AJ41" s="2296"/>
      <c r="AL41" s="584"/>
      <c r="AM41" s="584"/>
      <c r="AN41" s="584"/>
    </row>
    <row r="42" spans="1:44" ht="18" customHeight="1" x14ac:dyDescent="0.4">
      <c r="A42" s="2929"/>
      <c r="B42" s="2930"/>
      <c r="C42" s="2026" t="s">
        <v>1620</v>
      </c>
      <c r="D42" s="2047"/>
      <c r="E42" s="2047"/>
      <c r="F42" s="2047"/>
      <c r="G42" s="2047"/>
      <c r="H42" s="2048"/>
      <c r="I42" s="2049"/>
      <c r="J42" s="2050"/>
      <c r="K42" s="2050"/>
      <c r="L42" s="2050"/>
      <c r="M42" s="2050"/>
      <c r="N42" s="2050"/>
      <c r="O42" s="2051" t="s">
        <v>8694</v>
      </c>
      <c r="P42" s="2051"/>
      <c r="Q42" s="2051"/>
      <c r="R42" s="2051"/>
      <c r="S42" s="2154"/>
      <c r="T42" s="1457" t="s">
        <v>8693</v>
      </c>
      <c r="U42" s="2033"/>
      <c r="V42" s="2033"/>
      <c r="W42" s="2033"/>
      <c r="X42" s="2033"/>
      <c r="Y42" s="1458"/>
      <c r="Z42" s="2053"/>
      <c r="AA42" s="2054"/>
      <c r="AB42" s="2054"/>
      <c r="AC42" s="2054"/>
      <c r="AD42" s="2054"/>
      <c r="AE42" s="2054"/>
      <c r="AF42" s="2921" t="s">
        <v>8694</v>
      </c>
      <c r="AG42" s="2921"/>
      <c r="AH42" s="2921"/>
      <c r="AI42" s="2921"/>
      <c r="AJ42" s="2922"/>
    </row>
    <row r="43" spans="1:44" ht="13.5" customHeight="1" x14ac:dyDescent="0.4">
      <c r="A43" s="2929"/>
      <c r="B43" s="2930"/>
      <c r="C43" s="1860" t="s">
        <v>1909</v>
      </c>
      <c r="D43" s="1860"/>
      <c r="E43" s="1860"/>
      <c r="F43" s="1860"/>
      <c r="G43" s="1860"/>
      <c r="H43" s="1860"/>
      <c r="I43" s="1865"/>
      <c r="J43" s="1865"/>
      <c r="K43" s="1865"/>
      <c r="L43" s="1865"/>
      <c r="M43" s="1865"/>
      <c r="N43" s="1865"/>
      <c r="O43" s="1865"/>
      <c r="P43" s="1865"/>
      <c r="Q43" s="1865"/>
      <c r="R43" s="1865"/>
      <c r="S43" s="1865"/>
      <c r="T43" s="1865"/>
      <c r="U43" s="1865"/>
      <c r="V43" s="1865"/>
      <c r="W43" s="1865"/>
      <c r="X43" s="1865"/>
      <c r="Y43" s="1865"/>
      <c r="Z43" s="1865"/>
      <c r="AA43" s="1865"/>
      <c r="AB43" s="1865"/>
      <c r="AC43" s="1865"/>
      <c r="AD43" s="1865"/>
      <c r="AE43" s="1865"/>
      <c r="AF43" s="1865"/>
      <c r="AG43" s="1865"/>
      <c r="AH43" s="1865"/>
      <c r="AI43" s="1865"/>
      <c r="AJ43" s="1866"/>
    </row>
    <row r="44" spans="1:44" ht="13.5" customHeight="1" x14ac:dyDescent="0.4">
      <c r="A44" s="2929"/>
      <c r="B44" s="2930"/>
      <c r="C44" s="1860" t="s">
        <v>8643</v>
      </c>
      <c r="D44" s="1860"/>
      <c r="E44" s="1860"/>
      <c r="F44" s="1860"/>
      <c r="G44" s="1860"/>
      <c r="H44" s="1860"/>
      <c r="I44" s="1919"/>
      <c r="J44" s="1920"/>
      <c r="K44" s="1920"/>
      <c r="L44" s="1920"/>
      <c r="M44" s="1920"/>
      <c r="N44" s="1920"/>
      <c r="O44" s="1920"/>
      <c r="P44" s="1920"/>
      <c r="Q44" s="1920"/>
      <c r="R44" s="1920"/>
      <c r="S44" s="1920"/>
      <c r="T44" s="1920"/>
      <c r="U44" s="1920"/>
      <c r="V44" s="1920"/>
      <c r="W44" s="1920"/>
      <c r="X44" s="1920"/>
      <c r="Y44" s="1920"/>
      <c r="Z44" s="1920"/>
      <c r="AA44" s="1920"/>
      <c r="AB44" s="1920"/>
      <c r="AC44" s="1920"/>
      <c r="AD44" s="1920"/>
      <c r="AE44" s="1920"/>
      <c r="AF44" s="1920"/>
      <c r="AG44" s="1920"/>
      <c r="AH44" s="1920"/>
      <c r="AI44" s="1920"/>
      <c r="AJ44" s="1921"/>
    </row>
    <row r="45" spans="1:44" ht="13.5" customHeight="1" x14ac:dyDescent="0.4">
      <c r="A45" s="2929"/>
      <c r="B45" s="2930"/>
      <c r="C45" s="1859" t="s">
        <v>8645</v>
      </c>
      <c r="D45" s="1860"/>
      <c r="E45" s="1860"/>
      <c r="F45" s="1860"/>
      <c r="G45" s="1860"/>
      <c r="H45" s="1860"/>
      <c r="I45" s="1860" t="s">
        <v>8646</v>
      </c>
      <c r="J45" s="1860"/>
      <c r="K45" s="1860"/>
      <c r="L45" s="1860"/>
      <c r="M45" s="1860"/>
      <c r="N45" s="1860"/>
      <c r="O45" s="1860"/>
      <c r="P45" s="1860"/>
      <c r="Q45" s="1860"/>
      <c r="R45" s="2297">
        <v>2</v>
      </c>
      <c r="S45" s="2298"/>
      <c r="T45" s="2298"/>
      <c r="U45" s="2298"/>
      <c r="V45" s="2298"/>
      <c r="W45" s="2298"/>
      <c r="X45" s="2298"/>
      <c r="Y45" s="2298"/>
      <c r="Z45" s="2298"/>
      <c r="AA45" s="2298"/>
      <c r="AB45" s="2298"/>
      <c r="AC45" s="2298"/>
      <c r="AD45" s="2298"/>
      <c r="AE45" s="2298"/>
      <c r="AF45" s="2298"/>
      <c r="AG45" s="2298"/>
      <c r="AH45" s="2298"/>
      <c r="AI45" s="2298"/>
      <c r="AJ45" s="2299"/>
    </row>
    <row r="46" spans="1:44" ht="13.5" customHeight="1" x14ac:dyDescent="0.4">
      <c r="A46" s="2929"/>
      <c r="B46" s="2930"/>
      <c r="C46" s="1860"/>
      <c r="D46" s="1860"/>
      <c r="E46" s="1860"/>
      <c r="F46" s="1860"/>
      <c r="G46" s="1860"/>
      <c r="H46" s="1860"/>
      <c r="I46" s="1860" t="s">
        <v>9278</v>
      </c>
      <c r="J46" s="1860"/>
      <c r="K46" s="1860"/>
      <c r="L46" s="1860"/>
      <c r="M46" s="1860"/>
      <c r="N46" s="1860"/>
      <c r="O46" s="1860"/>
      <c r="P46" s="1860"/>
      <c r="Q46" s="1860"/>
      <c r="R46" s="1864" t="s">
        <v>8648</v>
      </c>
      <c r="S46" s="1864"/>
      <c r="T46" s="1864"/>
      <c r="U46" s="1864"/>
      <c r="V46" s="1864"/>
      <c r="W46" s="1865"/>
      <c r="X46" s="1865"/>
      <c r="Y46" s="1865"/>
      <c r="Z46" s="1865"/>
      <c r="AA46" s="1865"/>
      <c r="AB46" s="1865"/>
      <c r="AC46" s="1865"/>
      <c r="AD46" s="1865"/>
      <c r="AE46" s="1865"/>
      <c r="AF46" s="1865"/>
      <c r="AG46" s="1865"/>
      <c r="AH46" s="1865"/>
      <c r="AI46" s="1865"/>
      <c r="AJ46" s="1866"/>
    </row>
    <row r="47" spans="1:44" ht="13.5" customHeight="1" x14ac:dyDescent="0.4">
      <c r="A47" s="2929"/>
      <c r="B47" s="2930"/>
      <c r="C47" s="1860"/>
      <c r="D47" s="1860"/>
      <c r="E47" s="1860"/>
      <c r="F47" s="1860"/>
      <c r="G47" s="1860"/>
      <c r="H47" s="1860"/>
      <c r="I47" s="1860"/>
      <c r="J47" s="1860"/>
      <c r="K47" s="1860"/>
      <c r="L47" s="1860"/>
      <c r="M47" s="1860"/>
      <c r="N47" s="1860"/>
      <c r="O47" s="1860"/>
      <c r="P47" s="1860"/>
      <c r="Q47" s="1860"/>
      <c r="R47" s="1864" t="s">
        <v>8649</v>
      </c>
      <c r="S47" s="1864"/>
      <c r="T47" s="1864"/>
      <c r="U47" s="1864"/>
      <c r="V47" s="1864"/>
      <c r="W47" s="1865"/>
      <c r="X47" s="1865"/>
      <c r="Y47" s="1865"/>
      <c r="Z47" s="1865"/>
      <c r="AA47" s="1865"/>
      <c r="AB47" s="1865"/>
      <c r="AC47" s="1865"/>
      <c r="AD47" s="1865"/>
      <c r="AE47" s="1865"/>
      <c r="AF47" s="1865"/>
      <c r="AG47" s="1865"/>
      <c r="AH47" s="1865"/>
      <c r="AI47" s="1865"/>
      <c r="AJ47" s="1866"/>
    </row>
    <row r="48" spans="1:44" ht="13.5" customHeight="1" x14ac:dyDescent="0.4">
      <c r="A48" s="2929"/>
      <c r="B48" s="2930"/>
      <c r="C48" s="1861"/>
      <c r="D48" s="1861"/>
      <c r="E48" s="1861"/>
      <c r="F48" s="1861"/>
      <c r="G48" s="1861"/>
      <c r="H48" s="1861"/>
      <c r="I48" s="1861" t="s">
        <v>8037</v>
      </c>
      <c r="J48" s="1861"/>
      <c r="K48" s="1861"/>
      <c r="L48" s="1861"/>
      <c r="M48" s="1861"/>
      <c r="N48" s="1861"/>
      <c r="O48" s="1861"/>
      <c r="P48" s="1861"/>
      <c r="Q48" s="1861"/>
      <c r="R48" s="1867"/>
      <c r="S48" s="1868"/>
      <c r="T48" s="1868"/>
      <c r="U48" s="1868"/>
      <c r="V48" s="1868"/>
      <c r="W48" s="1868"/>
      <c r="X48" s="1868"/>
      <c r="Y48" s="1868"/>
      <c r="Z48" s="1868"/>
      <c r="AA48" s="1868"/>
      <c r="AB48" s="1868"/>
      <c r="AC48" s="1868"/>
      <c r="AD48" s="1868"/>
      <c r="AE48" s="1868"/>
      <c r="AF48" s="1868"/>
      <c r="AG48" s="1868"/>
      <c r="AH48" s="1868"/>
      <c r="AI48" s="1868"/>
      <c r="AJ48" s="1869"/>
    </row>
    <row r="49" spans="1:45" ht="13.5" customHeight="1" x14ac:dyDescent="0.4">
      <c r="A49" s="2929"/>
      <c r="B49" s="2930"/>
      <c r="C49" s="2300" t="s">
        <v>8759</v>
      </c>
      <c r="D49" s="2292"/>
      <c r="E49" s="1860" t="s">
        <v>8760</v>
      </c>
      <c r="F49" s="1860"/>
      <c r="G49" s="1860"/>
      <c r="H49" s="1860"/>
      <c r="I49" s="2285"/>
      <c r="J49" s="2285"/>
      <c r="K49" s="2285"/>
      <c r="L49" s="2285"/>
      <c r="M49" s="2285"/>
      <c r="N49" s="2285"/>
      <c r="O49" s="2285"/>
      <c r="P49" s="2285"/>
      <c r="Q49" s="2285"/>
      <c r="R49" s="1859" t="s">
        <v>8761</v>
      </c>
      <c r="S49" s="1860"/>
      <c r="T49" s="1860"/>
      <c r="U49" s="1860"/>
      <c r="V49" s="2290"/>
      <c r="W49" s="2290"/>
      <c r="X49" s="2290"/>
      <c r="Y49" s="2290"/>
      <c r="Z49" s="2290"/>
      <c r="AA49" s="2290"/>
      <c r="AB49" s="2290"/>
      <c r="AC49" s="2290"/>
      <c r="AD49" s="2290"/>
      <c r="AE49" s="2290"/>
      <c r="AF49" s="2290"/>
      <c r="AG49" s="2290"/>
      <c r="AH49" s="2290"/>
      <c r="AI49" s="2290"/>
      <c r="AJ49" s="2291"/>
    </row>
    <row r="50" spans="1:45" ht="13.5" customHeight="1" x14ac:dyDescent="0.4">
      <c r="A50" s="2929"/>
      <c r="B50" s="2930"/>
      <c r="C50" s="2301"/>
      <c r="D50" s="2293"/>
      <c r="E50" s="1860"/>
      <c r="F50" s="1860"/>
      <c r="G50" s="1860"/>
      <c r="H50" s="1860"/>
      <c r="I50" s="2285"/>
      <c r="J50" s="2285"/>
      <c r="K50" s="2285"/>
      <c r="L50" s="2285"/>
      <c r="M50" s="2285"/>
      <c r="N50" s="2285"/>
      <c r="O50" s="2285"/>
      <c r="P50" s="2285"/>
      <c r="Q50" s="2285"/>
      <c r="R50" s="1860"/>
      <c r="S50" s="1860"/>
      <c r="T50" s="1860"/>
      <c r="U50" s="1860"/>
      <c r="V50" s="2288"/>
      <c r="W50" s="2288"/>
      <c r="X50" s="2288"/>
      <c r="Y50" s="2288"/>
      <c r="Z50" s="2288"/>
      <c r="AA50" s="2288"/>
      <c r="AB50" s="2288"/>
      <c r="AC50" s="2288"/>
      <c r="AD50" s="2288"/>
      <c r="AE50" s="2288"/>
      <c r="AF50" s="2288"/>
      <c r="AG50" s="2288"/>
      <c r="AH50" s="2288"/>
      <c r="AI50" s="2288"/>
      <c r="AJ50" s="2289"/>
    </row>
    <row r="51" spans="1:45" ht="13.5" customHeight="1" x14ac:dyDescent="0.4">
      <c r="A51" s="2929"/>
      <c r="B51" s="2930"/>
      <c r="C51" s="2301"/>
      <c r="D51" s="2293"/>
      <c r="E51" s="1860" t="s">
        <v>8760</v>
      </c>
      <c r="F51" s="1860"/>
      <c r="G51" s="1860"/>
      <c r="H51" s="1860"/>
      <c r="I51" s="2285"/>
      <c r="J51" s="2285"/>
      <c r="K51" s="2285"/>
      <c r="L51" s="2285"/>
      <c r="M51" s="2285"/>
      <c r="N51" s="2285"/>
      <c r="O51" s="2285"/>
      <c r="P51" s="2285"/>
      <c r="Q51" s="2285"/>
      <c r="R51" s="1859" t="s">
        <v>8761</v>
      </c>
      <c r="S51" s="1860"/>
      <c r="T51" s="1860"/>
      <c r="U51" s="1860"/>
      <c r="V51" s="2290"/>
      <c r="W51" s="2290"/>
      <c r="X51" s="2290"/>
      <c r="Y51" s="2290"/>
      <c r="Z51" s="2290"/>
      <c r="AA51" s="2290"/>
      <c r="AB51" s="2290"/>
      <c r="AC51" s="2290"/>
      <c r="AD51" s="2290"/>
      <c r="AE51" s="2290"/>
      <c r="AF51" s="2290"/>
      <c r="AG51" s="2290"/>
      <c r="AH51" s="2290"/>
      <c r="AI51" s="2290"/>
      <c r="AJ51" s="2291"/>
    </row>
    <row r="52" spans="1:45" ht="13.5" customHeight="1" x14ac:dyDescent="0.4">
      <c r="A52" s="2929"/>
      <c r="B52" s="2930"/>
      <c r="C52" s="2301"/>
      <c r="D52" s="2293"/>
      <c r="E52" s="1860"/>
      <c r="F52" s="1860"/>
      <c r="G52" s="1860"/>
      <c r="H52" s="1860"/>
      <c r="I52" s="2285"/>
      <c r="J52" s="2285"/>
      <c r="K52" s="2285"/>
      <c r="L52" s="2285"/>
      <c r="M52" s="2285"/>
      <c r="N52" s="2285"/>
      <c r="O52" s="2285"/>
      <c r="P52" s="2285"/>
      <c r="Q52" s="2285"/>
      <c r="R52" s="1860"/>
      <c r="S52" s="1860"/>
      <c r="T52" s="1860"/>
      <c r="U52" s="1860"/>
      <c r="V52" s="2288"/>
      <c r="W52" s="2288"/>
      <c r="X52" s="2288"/>
      <c r="Y52" s="2288"/>
      <c r="Z52" s="2288"/>
      <c r="AA52" s="2288"/>
      <c r="AB52" s="2288"/>
      <c r="AC52" s="2288"/>
      <c r="AD52" s="2288"/>
      <c r="AE52" s="2288"/>
      <c r="AF52" s="2288"/>
      <c r="AG52" s="2288"/>
      <c r="AH52" s="2288"/>
      <c r="AI52" s="2288"/>
      <c r="AJ52" s="2289"/>
    </row>
    <row r="53" spans="1:45" ht="13.5" customHeight="1" x14ac:dyDescent="0.4">
      <c r="A53" s="2929"/>
      <c r="B53" s="2930"/>
      <c r="C53" s="2301"/>
      <c r="D53" s="2293"/>
      <c r="E53" s="1860" t="s">
        <v>8760</v>
      </c>
      <c r="F53" s="1860"/>
      <c r="G53" s="1860"/>
      <c r="H53" s="1860"/>
      <c r="I53" s="2285"/>
      <c r="J53" s="2285"/>
      <c r="K53" s="2285"/>
      <c r="L53" s="2285"/>
      <c r="M53" s="2285"/>
      <c r="N53" s="2285"/>
      <c r="O53" s="2285"/>
      <c r="P53" s="2285"/>
      <c r="Q53" s="2285"/>
      <c r="R53" s="1859" t="s">
        <v>8761</v>
      </c>
      <c r="S53" s="1860"/>
      <c r="T53" s="1860"/>
      <c r="U53" s="1860"/>
      <c r="V53" s="2286"/>
      <c r="W53" s="2286"/>
      <c r="X53" s="2286"/>
      <c r="Y53" s="2286"/>
      <c r="Z53" s="2286"/>
      <c r="AA53" s="2286"/>
      <c r="AB53" s="2286"/>
      <c r="AC53" s="2286"/>
      <c r="AD53" s="2286"/>
      <c r="AE53" s="2286"/>
      <c r="AF53" s="2286"/>
      <c r="AG53" s="2286"/>
      <c r="AH53" s="2286"/>
      <c r="AI53" s="2286"/>
      <c r="AJ53" s="2287"/>
    </row>
    <row r="54" spans="1:45" ht="13.5" customHeight="1" x14ac:dyDescent="0.4">
      <c r="A54" s="2929"/>
      <c r="B54" s="2930"/>
      <c r="C54" s="2302"/>
      <c r="D54" s="2294"/>
      <c r="E54" s="1860"/>
      <c r="F54" s="1860"/>
      <c r="G54" s="1860"/>
      <c r="H54" s="1860"/>
      <c r="I54" s="2285">
        <v>1</v>
      </c>
      <c r="J54" s="2285"/>
      <c r="K54" s="2285"/>
      <c r="L54" s="2285"/>
      <c r="M54" s="2285"/>
      <c r="N54" s="2285"/>
      <c r="O54" s="2285"/>
      <c r="P54" s="2285"/>
      <c r="Q54" s="2285"/>
      <c r="R54" s="1860"/>
      <c r="S54" s="1860"/>
      <c r="T54" s="1860"/>
      <c r="U54" s="1860"/>
      <c r="V54" s="2288"/>
      <c r="W54" s="2288"/>
      <c r="X54" s="2288"/>
      <c r="Y54" s="2288"/>
      <c r="Z54" s="2288"/>
      <c r="AA54" s="2288"/>
      <c r="AB54" s="2288"/>
      <c r="AC54" s="2288"/>
      <c r="AD54" s="2288"/>
      <c r="AE54" s="2288"/>
      <c r="AF54" s="2288"/>
      <c r="AG54" s="2288"/>
      <c r="AH54" s="2288"/>
      <c r="AI54" s="2288"/>
      <c r="AJ54" s="2289"/>
    </row>
    <row r="55" spans="1:45" ht="18" customHeight="1" x14ac:dyDescent="0.4">
      <c r="A55" s="1841" t="s">
        <v>9279</v>
      </c>
      <c r="B55" s="1842"/>
      <c r="C55" s="1457" t="s">
        <v>9280</v>
      </c>
      <c r="D55" s="2033"/>
      <c r="E55" s="2033"/>
      <c r="F55" s="2033"/>
      <c r="G55" s="2033"/>
      <c r="H55" s="1458"/>
      <c r="I55" s="2067">
        <v>3</v>
      </c>
      <c r="J55" s="2068"/>
      <c r="K55" s="2068"/>
      <c r="L55" s="2068"/>
      <c r="M55" s="2068"/>
      <c r="N55" s="2068"/>
      <c r="O55" s="2068"/>
      <c r="P55" s="2068"/>
      <c r="Q55" s="2068"/>
      <c r="R55" s="2068"/>
      <c r="S55" s="2068"/>
      <c r="T55" s="2068"/>
      <c r="U55" s="2068"/>
      <c r="V55" s="2068"/>
      <c r="W55" s="2068">
        <v>2</v>
      </c>
      <c r="X55" s="2068"/>
      <c r="Y55" s="2683"/>
      <c r="Z55" s="2683"/>
      <c r="AA55" s="2683"/>
      <c r="AB55" s="2683"/>
      <c r="AC55" s="2683"/>
      <c r="AD55" s="2683"/>
      <c r="AE55" s="2683"/>
      <c r="AF55" s="2683">
        <v>1</v>
      </c>
      <c r="AG55" s="2683"/>
      <c r="AH55" s="2683"/>
      <c r="AI55" s="2683"/>
      <c r="AJ55" s="2684"/>
    </row>
    <row r="56" spans="1:45" ht="18" customHeight="1" x14ac:dyDescent="0.4">
      <c r="A56" s="1843"/>
      <c r="B56" s="1844"/>
      <c r="C56" s="1457" t="s">
        <v>9281</v>
      </c>
      <c r="D56" s="2033"/>
      <c r="E56" s="2033"/>
      <c r="F56" s="2033"/>
      <c r="G56" s="2033"/>
      <c r="H56" s="1458"/>
      <c r="I56" s="2049">
        <v>3</v>
      </c>
      <c r="J56" s="2050"/>
      <c r="K56" s="2050"/>
      <c r="L56" s="2050"/>
      <c r="M56" s="2050"/>
      <c r="N56" s="2050"/>
      <c r="O56" s="2050"/>
      <c r="P56" s="2050"/>
      <c r="Q56" s="2050"/>
      <c r="R56" s="2050"/>
      <c r="S56" s="2050"/>
      <c r="T56" s="2050"/>
      <c r="U56" s="2050"/>
      <c r="V56" s="2050"/>
      <c r="W56" s="2050">
        <v>1</v>
      </c>
      <c r="X56" s="2050"/>
      <c r="Y56" s="2683"/>
      <c r="Z56" s="2683"/>
      <c r="AA56" s="2683"/>
      <c r="AB56" s="2683"/>
      <c r="AC56" s="2683"/>
      <c r="AD56" s="2683"/>
      <c r="AE56" s="2683"/>
      <c r="AF56" s="2683"/>
      <c r="AG56" s="2683"/>
      <c r="AH56" s="2683"/>
      <c r="AI56" s="2683"/>
      <c r="AJ56" s="2684"/>
    </row>
    <row r="57" spans="1:45" ht="18" customHeight="1" x14ac:dyDescent="0.4">
      <c r="A57" s="1843"/>
      <c r="B57" s="1844"/>
      <c r="C57" s="3177"/>
      <c r="D57" s="3178"/>
      <c r="E57" s="3178"/>
      <c r="F57" s="3178"/>
      <c r="G57" s="3178"/>
      <c r="H57" s="3179"/>
      <c r="I57" s="3180">
        <v>2</v>
      </c>
      <c r="J57" s="3181"/>
      <c r="K57" s="3181"/>
      <c r="L57" s="3181"/>
      <c r="M57" s="3181"/>
      <c r="N57" s="3181"/>
      <c r="O57" s="3181"/>
      <c r="P57" s="3182"/>
      <c r="Q57" s="1457" t="s">
        <v>8910</v>
      </c>
      <c r="R57" s="2033"/>
      <c r="S57" s="2033"/>
      <c r="T57" s="2033"/>
      <c r="U57" s="2033"/>
      <c r="V57" s="1458">
        <v>1</v>
      </c>
      <c r="W57" s="3285">
        <v>2</v>
      </c>
      <c r="X57" s="3286"/>
      <c r="Y57" s="3286"/>
      <c r="Z57" s="3286"/>
      <c r="AA57" s="3287"/>
      <c r="AB57" s="1457" t="s">
        <v>8981</v>
      </c>
      <c r="AC57" s="2033"/>
      <c r="AD57" s="2033"/>
      <c r="AE57" s="1458"/>
      <c r="AF57" s="3285">
        <v>2</v>
      </c>
      <c r="AG57" s="3286"/>
      <c r="AH57" s="3286"/>
      <c r="AI57" s="3286"/>
      <c r="AJ57" s="3288"/>
    </row>
    <row r="58" spans="1:45" ht="18" customHeight="1" x14ac:dyDescent="0.4">
      <c r="A58" s="1843"/>
      <c r="B58" s="1844"/>
      <c r="C58" s="1457" t="s">
        <v>9252</v>
      </c>
      <c r="D58" s="2033"/>
      <c r="E58" s="2033"/>
      <c r="F58" s="2033"/>
      <c r="G58" s="2033"/>
      <c r="H58" s="2033"/>
      <c r="I58" s="2276">
        <v>2</v>
      </c>
      <c r="J58" s="2277"/>
      <c r="K58" s="2277"/>
      <c r="L58" s="2277"/>
      <c r="M58" s="2277"/>
      <c r="N58" s="2277"/>
      <c r="O58" s="2277"/>
      <c r="P58" s="2278"/>
      <c r="Q58" s="1457" t="s">
        <v>9282</v>
      </c>
      <c r="R58" s="2033"/>
      <c r="S58" s="2033"/>
      <c r="T58" s="2033"/>
      <c r="U58" s="2033"/>
      <c r="V58" s="2033"/>
      <c r="W58" s="3289">
        <v>2</v>
      </c>
      <c r="X58" s="3290"/>
      <c r="Y58" s="3290"/>
      <c r="Z58" s="3290"/>
      <c r="AA58" s="3290"/>
      <c r="AB58" s="3290"/>
      <c r="AC58" s="3290"/>
      <c r="AD58" s="3291"/>
      <c r="AE58" s="2682"/>
      <c r="AF58" s="2683"/>
      <c r="AG58" s="2683"/>
      <c r="AH58" s="2683"/>
      <c r="AI58" s="2683"/>
      <c r="AJ58" s="2684"/>
      <c r="AM58" s="939"/>
      <c r="AN58" s="939"/>
      <c r="AO58" s="939"/>
      <c r="AP58" s="939"/>
      <c r="AQ58" s="939"/>
      <c r="AR58" s="939"/>
      <c r="AS58" s="975"/>
    </row>
    <row r="59" spans="1:45" ht="18" customHeight="1" x14ac:dyDescent="0.4">
      <c r="A59" s="1843"/>
      <c r="B59" s="1844"/>
      <c r="C59" s="3164" t="s">
        <v>8770</v>
      </c>
      <c r="D59" s="3165"/>
      <c r="E59" s="3165"/>
      <c r="F59" s="3165"/>
      <c r="G59" s="3165"/>
      <c r="H59" s="3165"/>
      <c r="I59" s="3167">
        <v>2</v>
      </c>
      <c r="J59" s="3168"/>
      <c r="K59" s="3168"/>
      <c r="L59" s="3168"/>
      <c r="M59" s="3168"/>
      <c r="N59" s="3168"/>
      <c r="O59" s="3168"/>
      <c r="P59" s="3169"/>
      <c r="Q59" s="3164" t="s">
        <v>9254</v>
      </c>
      <c r="R59" s="3165"/>
      <c r="S59" s="3165"/>
      <c r="T59" s="3165"/>
      <c r="U59" s="3165"/>
      <c r="V59" s="3166"/>
      <c r="W59" s="3170"/>
      <c r="X59" s="3171"/>
      <c r="Y59" s="3171"/>
      <c r="Z59" s="3171"/>
      <c r="AA59" s="3171"/>
      <c r="AB59" s="3171"/>
      <c r="AC59" s="3172" t="s">
        <v>8694</v>
      </c>
      <c r="AD59" s="3173"/>
      <c r="AE59" s="3174"/>
      <c r="AF59" s="3175"/>
      <c r="AG59" s="3175"/>
      <c r="AH59" s="3175"/>
      <c r="AI59" s="3175"/>
      <c r="AJ59" s="3176"/>
      <c r="AM59" s="939"/>
      <c r="AN59" s="939"/>
      <c r="AO59" s="939"/>
      <c r="AP59" s="939"/>
      <c r="AQ59" s="939"/>
      <c r="AR59" s="939"/>
      <c r="AS59" s="975"/>
    </row>
    <row r="60" spans="1:45" ht="18" customHeight="1" x14ac:dyDescent="0.4">
      <c r="A60" s="1843"/>
      <c r="B60" s="1844"/>
      <c r="C60" s="1457" t="s">
        <v>8772</v>
      </c>
      <c r="D60" s="2033"/>
      <c r="E60" s="2033"/>
      <c r="F60" s="2033"/>
      <c r="G60" s="2033"/>
      <c r="H60" s="1458"/>
      <c r="I60" s="3167">
        <v>2</v>
      </c>
      <c r="J60" s="3168"/>
      <c r="K60" s="3168"/>
      <c r="L60" s="3168"/>
      <c r="M60" s="3168"/>
      <c r="N60" s="3168"/>
      <c r="O60" s="3168"/>
      <c r="P60" s="3169"/>
      <c r="Q60" s="2531" t="s">
        <v>9255</v>
      </c>
      <c r="R60" s="2097"/>
      <c r="S60" s="2097"/>
      <c r="T60" s="2097"/>
      <c r="U60" s="2097"/>
      <c r="V60" s="2098"/>
      <c r="W60" s="3185"/>
      <c r="X60" s="3186"/>
      <c r="Y60" s="3186"/>
      <c r="Z60" s="3186"/>
      <c r="AA60" s="3186"/>
      <c r="AB60" s="3186"/>
      <c r="AC60" s="3136" t="s">
        <v>8774</v>
      </c>
      <c r="AD60" s="3137"/>
      <c r="AE60" s="2682"/>
      <c r="AF60" s="2683"/>
      <c r="AG60" s="2683"/>
      <c r="AH60" s="2683"/>
      <c r="AI60" s="2683"/>
      <c r="AJ60" s="2684"/>
      <c r="AM60" s="939"/>
      <c r="AN60" s="939"/>
      <c r="AO60" s="939"/>
      <c r="AP60" s="939"/>
      <c r="AQ60" s="939"/>
      <c r="AR60" s="939"/>
      <c r="AS60" s="975"/>
    </row>
    <row r="61" spans="1:45" ht="18" customHeight="1" x14ac:dyDescent="0.4">
      <c r="A61" s="1843"/>
      <c r="B61" s="1844"/>
      <c r="C61" s="1457" t="s">
        <v>8775</v>
      </c>
      <c r="D61" s="2033"/>
      <c r="E61" s="2033"/>
      <c r="F61" s="2033"/>
      <c r="G61" s="2033"/>
      <c r="H61" s="2033"/>
      <c r="I61" s="2254"/>
      <c r="J61" s="2255"/>
      <c r="K61" s="2255"/>
      <c r="L61" s="2255"/>
      <c r="M61" s="2255"/>
      <c r="N61" s="2255"/>
      <c r="O61" s="2255"/>
      <c r="P61" s="2256"/>
      <c r="Q61" s="1457" t="s">
        <v>9256</v>
      </c>
      <c r="R61" s="2033"/>
      <c r="S61" s="2033"/>
      <c r="T61" s="2033"/>
      <c r="U61" s="2033"/>
      <c r="V61" s="1458"/>
      <c r="W61" s="2254"/>
      <c r="X61" s="2255"/>
      <c r="Y61" s="2255"/>
      <c r="Z61" s="2255"/>
      <c r="AA61" s="2255"/>
      <c r="AB61" s="2255"/>
      <c r="AC61" s="2255"/>
      <c r="AD61" s="2256"/>
      <c r="AE61" s="2682"/>
      <c r="AF61" s="2683"/>
      <c r="AG61" s="2683"/>
      <c r="AH61" s="2683"/>
      <c r="AI61" s="2683"/>
      <c r="AJ61" s="2684"/>
      <c r="AM61" s="939"/>
      <c r="AN61" s="939"/>
      <c r="AO61" s="939"/>
      <c r="AP61" s="939"/>
      <c r="AQ61" s="939"/>
      <c r="AR61" s="939"/>
      <c r="AS61" s="975"/>
    </row>
    <row r="62" spans="1:45" ht="18" customHeight="1" x14ac:dyDescent="0.4">
      <c r="A62" s="1843"/>
      <c r="B62" s="1844"/>
      <c r="C62" s="1457" t="s">
        <v>8777</v>
      </c>
      <c r="D62" s="2033"/>
      <c r="E62" s="2033"/>
      <c r="F62" s="2033"/>
      <c r="G62" s="2033"/>
      <c r="H62" s="2033"/>
      <c r="I62" s="2254"/>
      <c r="J62" s="2255"/>
      <c r="K62" s="2255"/>
      <c r="L62" s="2255"/>
      <c r="M62" s="2255"/>
      <c r="N62" s="2255"/>
      <c r="O62" s="2255"/>
      <c r="P62" s="2256"/>
      <c r="Q62" s="1457" t="s">
        <v>9257</v>
      </c>
      <c r="R62" s="2033"/>
      <c r="S62" s="2033"/>
      <c r="T62" s="2033"/>
      <c r="U62" s="2033"/>
      <c r="V62" s="1458"/>
      <c r="W62" s="2254"/>
      <c r="X62" s="2255"/>
      <c r="Y62" s="2255"/>
      <c r="Z62" s="2255"/>
      <c r="AA62" s="2255"/>
      <c r="AB62" s="2255"/>
      <c r="AC62" s="2255"/>
      <c r="AD62" s="2256"/>
      <c r="AE62" s="2682"/>
      <c r="AF62" s="2683"/>
      <c r="AG62" s="2683"/>
      <c r="AH62" s="2683"/>
      <c r="AI62" s="2683"/>
      <c r="AJ62" s="2684"/>
      <c r="AM62" s="939"/>
      <c r="AN62" s="939"/>
      <c r="AO62" s="939"/>
      <c r="AP62" s="939"/>
      <c r="AQ62" s="939"/>
      <c r="AR62" s="939"/>
      <c r="AS62" s="975"/>
    </row>
    <row r="63" spans="1:45" ht="18" customHeight="1" x14ac:dyDescent="0.4">
      <c r="A63" s="1843"/>
      <c r="B63" s="1844"/>
      <c r="C63" s="1457" t="s">
        <v>8779</v>
      </c>
      <c r="D63" s="2033"/>
      <c r="E63" s="2033"/>
      <c r="F63" s="2033"/>
      <c r="G63" s="2033"/>
      <c r="H63" s="2033"/>
      <c r="I63" s="2254"/>
      <c r="J63" s="2255"/>
      <c r="K63" s="2255"/>
      <c r="L63" s="2255"/>
      <c r="M63" s="2255"/>
      <c r="N63" s="2255"/>
      <c r="O63" s="2255"/>
      <c r="P63" s="2256"/>
      <c r="Q63" s="1457" t="s">
        <v>9258</v>
      </c>
      <c r="R63" s="2033"/>
      <c r="S63" s="2033"/>
      <c r="T63" s="2033"/>
      <c r="U63" s="2033"/>
      <c r="V63" s="1458"/>
      <c r="W63" s="2254"/>
      <c r="X63" s="2255"/>
      <c r="Y63" s="2255"/>
      <c r="Z63" s="2255"/>
      <c r="AA63" s="2255"/>
      <c r="AB63" s="2255"/>
      <c r="AC63" s="2255"/>
      <c r="AD63" s="2256"/>
      <c r="AE63" s="2682"/>
      <c r="AF63" s="2683"/>
      <c r="AG63" s="2683"/>
      <c r="AH63" s="2683"/>
      <c r="AI63" s="2683"/>
      <c r="AJ63" s="2684"/>
      <c r="AM63" s="939"/>
      <c r="AN63" s="939"/>
      <c r="AO63" s="939"/>
      <c r="AP63" s="939"/>
      <c r="AQ63" s="939"/>
      <c r="AR63" s="939"/>
      <c r="AS63" s="975"/>
    </row>
    <row r="64" spans="1:45" ht="18" customHeight="1" x14ac:dyDescent="0.4">
      <c r="A64" s="1843"/>
      <c r="B64" s="1844"/>
      <c r="C64" s="1847" t="s">
        <v>8781</v>
      </c>
      <c r="D64" s="1848"/>
      <c r="E64" s="1848"/>
      <c r="F64" s="1848"/>
      <c r="G64" s="1848"/>
      <c r="H64" s="1848"/>
      <c r="I64" s="3279"/>
      <c r="J64" s="3280"/>
      <c r="K64" s="3280"/>
      <c r="L64" s="3280"/>
      <c r="M64" s="3280"/>
      <c r="N64" s="3280"/>
      <c r="O64" s="3280"/>
      <c r="P64" s="3281"/>
      <c r="Q64" s="1847" t="s">
        <v>9259</v>
      </c>
      <c r="R64" s="1848"/>
      <c r="S64" s="1848"/>
      <c r="T64" s="1848"/>
      <c r="U64" s="1848"/>
      <c r="V64" s="1849"/>
      <c r="W64" s="3279"/>
      <c r="X64" s="3280"/>
      <c r="Y64" s="3280"/>
      <c r="Z64" s="3280"/>
      <c r="AA64" s="3280"/>
      <c r="AB64" s="3280"/>
      <c r="AC64" s="3280"/>
      <c r="AD64" s="3281"/>
      <c r="AE64" s="3282"/>
      <c r="AF64" s="3283"/>
      <c r="AG64" s="3283"/>
      <c r="AH64" s="3283"/>
      <c r="AI64" s="3283"/>
      <c r="AJ64" s="3284"/>
      <c r="AM64" s="939"/>
      <c r="AN64" s="939"/>
      <c r="AO64" s="939"/>
      <c r="AP64" s="939"/>
      <c r="AQ64" s="939"/>
      <c r="AR64" s="939"/>
      <c r="AS64" s="975"/>
    </row>
    <row r="65" spans="1:45" ht="29.25" customHeight="1" x14ac:dyDescent="0.4">
      <c r="A65" s="1843"/>
      <c r="B65" s="1844"/>
      <c r="C65" s="1457" t="s">
        <v>8711</v>
      </c>
      <c r="D65" s="2033"/>
      <c r="E65" s="2033"/>
      <c r="F65" s="2033"/>
      <c r="G65" s="2033"/>
      <c r="H65" s="2033"/>
      <c r="I65" s="3238">
        <v>1</v>
      </c>
      <c r="J65" s="3254"/>
      <c r="K65" s="3254"/>
      <c r="L65" s="3254"/>
      <c r="M65" s="3254"/>
      <c r="N65" s="3254"/>
      <c r="O65" s="3254"/>
      <c r="P65" s="3259"/>
      <c r="Q65" s="3265"/>
      <c r="R65" s="3266"/>
      <c r="S65" s="3266"/>
      <c r="T65" s="3266"/>
      <c r="U65" s="3266"/>
      <c r="V65" s="3267"/>
      <c r="W65" s="3268">
        <v>2</v>
      </c>
      <c r="X65" s="3269"/>
      <c r="Y65" s="3269"/>
      <c r="Z65" s="3269"/>
      <c r="AA65" s="3269"/>
      <c r="AB65" s="3269"/>
      <c r="AC65" s="3269"/>
      <c r="AD65" s="3270"/>
      <c r="AE65" s="2682"/>
      <c r="AF65" s="2683"/>
      <c r="AG65" s="2683"/>
      <c r="AH65" s="2683"/>
      <c r="AI65" s="2683"/>
      <c r="AJ65" s="2684"/>
      <c r="AM65" s="939"/>
      <c r="AN65" s="939"/>
      <c r="AO65" s="939"/>
      <c r="AP65" s="939"/>
      <c r="AQ65" s="939"/>
      <c r="AR65" s="939"/>
      <c r="AS65" s="975"/>
    </row>
    <row r="66" spans="1:45" ht="29.25" hidden="1" customHeight="1" x14ac:dyDescent="0.4">
      <c r="A66" s="1843"/>
      <c r="B66" s="1844"/>
      <c r="C66" s="3271" t="s">
        <v>9283</v>
      </c>
      <c r="D66" s="3272"/>
      <c r="E66" s="3272"/>
      <c r="F66" s="3272"/>
      <c r="G66" s="3272"/>
      <c r="H66" s="3272"/>
      <c r="I66" s="3233"/>
      <c r="J66" s="3236"/>
      <c r="K66" s="3236"/>
      <c r="L66" s="3236"/>
      <c r="M66" s="3236"/>
      <c r="N66" s="3236"/>
      <c r="O66" s="3236"/>
      <c r="P66" s="3273"/>
      <c r="Q66" s="3271" t="s">
        <v>9284</v>
      </c>
      <c r="R66" s="3274"/>
      <c r="S66" s="3274"/>
      <c r="T66" s="3274"/>
      <c r="U66" s="3274"/>
      <c r="V66" s="3275"/>
      <c r="W66" s="3276"/>
      <c r="X66" s="3277"/>
      <c r="Y66" s="3277"/>
      <c r="Z66" s="3277"/>
      <c r="AA66" s="3277"/>
      <c r="AB66" s="3277"/>
      <c r="AC66" s="3277"/>
      <c r="AD66" s="3278"/>
      <c r="AE66" s="3174"/>
      <c r="AF66" s="3175"/>
      <c r="AG66" s="3175"/>
      <c r="AH66" s="3175"/>
      <c r="AI66" s="3175"/>
      <c r="AJ66" s="3176"/>
      <c r="AM66" s="939"/>
      <c r="AN66" s="939"/>
      <c r="AO66" s="939"/>
      <c r="AP66" s="939"/>
      <c r="AQ66" s="939"/>
      <c r="AR66" s="939"/>
      <c r="AS66" s="975"/>
    </row>
    <row r="67" spans="1:45" ht="29.25" customHeight="1" x14ac:dyDescent="0.4">
      <c r="A67" s="1843"/>
      <c r="B67" s="1844"/>
      <c r="C67" s="1457" t="s">
        <v>9285</v>
      </c>
      <c r="D67" s="2033"/>
      <c r="E67" s="2033"/>
      <c r="F67" s="2033"/>
      <c r="G67" s="2033"/>
      <c r="H67" s="2033"/>
      <c r="I67" s="976">
        <v>1</v>
      </c>
      <c r="J67" s="977" t="str">
        <f>IF(ISNA(VLOOKUP(I67, 出力変換_夜間支援等体制加算,4,FALSE)),0, VLOOKUP(I67, 出力変換_夜間支援等体制加算,4,FALSE)) &amp; ""</f>
        <v>1</v>
      </c>
      <c r="K67" s="978" t="s">
        <v>8803</v>
      </c>
      <c r="L67" s="977" t="str">
        <f>IF(ISNA(VLOOKUP(K67, 取込変換_夜間支援等体制加算,2,FALSE)),1, VLOOKUP(K67, 取込変換_夜間支援等体制加算,2,FALSE)) &amp; ""</f>
        <v>1</v>
      </c>
      <c r="M67" s="976"/>
      <c r="N67" s="976"/>
      <c r="O67" s="976"/>
      <c r="P67" s="976"/>
      <c r="Q67" s="2531" t="s">
        <v>9286</v>
      </c>
      <c r="R67" s="2097"/>
      <c r="S67" s="2097"/>
      <c r="T67" s="2097"/>
      <c r="U67" s="2097"/>
      <c r="V67" s="2098"/>
      <c r="W67" s="819">
        <v>1</v>
      </c>
      <c r="X67" s="820" t="str">
        <f>IF(ISNA(VLOOKUP(W67, 出力変換_夜間支援体制加算の人数_付１０,4,FALSE)),0, VLOOKUP(W67, 出力変換_夜間支援体制加算の人数_付１０,4,FALSE)) &amp; ""</f>
        <v>00</v>
      </c>
      <c r="Y67" s="821" t="s">
        <v>8722</v>
      </c>
      <c r="Z67" s="820" t="str">
        <f>IF(ISNA(VLOOKUP(Y67, 取込変換_夜間支援体制加算の人数_付１０,2,FALSE)),1, VLOOKUP(Y67, 取込変換_夜間支援体制加算の人数_付１０,2,FALSE)) &amp; ""</f>
        <v>1</v>
      </c>
      <c r="AA67" s="819"/>
      <c r="AB67" s="819"/>
      <c r="AC67" s="819"/>
      <c r="AD67" s="819"/>
      <c r="AE67" s="2682"/>
      <c r="AF67" s="2683"/>
      <c r="AG67" s="2683"/>
      <c r="AH67" s="2683"/>
      <c r="AI67" s="2683"/>
      <c r="AJ67" s="2684"/>
      <c r="AM67" s="939"/>
      <c r="AN67" s="939"/>
      <c r="AO67" s="939"/>
      <c r="AP67" s="939"/>
      <c r="AQ67" s="939"/>
      <c r="AR67" s="939"/>
      <c r="AS67" s="975"/>
    </row>
    <row r="68" spans="1:45" ht="29.25" customHeight="1" x14ac:dyDescent="0.4">
      <c r="A68" s="1843"/>
      <c r="B68" s="1844"/>
      <c r="C68" s="3164" t="s">
        <v>9287</v>
      </c>
      <c r="D68" s="3165"/>
      <c r="E68" s="3165"/>
      <c r="F68" s="3165"/>
      <c r="G68" s="3165"/>
      <c r="H68" s="3166"/>
      <c r="I68" s="3262">
        <v>2</v>
      </c>
      <c r="J68" s="3263"/>
      <c r="K68" s="3263"/>
      <c r="L68" s="3263"/>
      <c r="M68" s="3263"/>
      <c r="N68" s="3263"/>
      <c r="O68" s="3263"/>
      <c r="P68" s="3264"/>
      <c r="Q68" s="3164" t="s">
        <v>9288</v>
      </c>
      <c r="R68" s="3165"/>
      <c r="S68" s="3165"/>
      <c r="T68" s="3165"/>
      <c r="U68" s="3165"/>
      <c r="V68" s="3166"/>
      <c r="W68" s="3262">
        <v>2</v>
      </c>
      <c r="X68" s="3263"/>
      <c r="Y68" s="3263"/>
      <c r="Z68" s="3263"/>
      <c r="AA68" s="3263"/>
      <c r="AB68" s="3263"/>
      <c r="AC68" s="3263"/>
      <c r="AD68" s="3264"/>
      <c r="AE68" s="3174"/>
      <c r="AF68" s="3175"/>
      <c r="AG68" s="3175"/>
      <c r="AH68" s="3175"/>
      <c r="AI68" s="3175"/>
      <c r="AJ68" s="3176"/>
      <c r="AM68" s="939"/>
      <c r="AN68" s="939"/>
      <c r="AO68" s="939"/>
      <c r="AP68" s="939"/>
      <c r="AQ68" s="939"/>
      <c r="AR68" s="939"/>
      <c r="AS68" s="975"/>
    </row>
    <row r="69" spans="1:45" ht="29.25" customHeight="1" x14ac:dyDescent="0.4">
      <c r="A69" s="1843"/>
      <c r="B69" s="1844"/>
      <c r="C69" s="1847" t="s">
        <v>9289</v>
      </c>
      <c r="D69" s="1848"/>
      <c r="E69" s="1848"/>
      <c r="F69" s="1848"/>
      <c r="G69" s="1848"/>
      <c r="H69" s="1849"/>
      <c r="I69" s="3251">
        <v>2</v>
      </c>
      <c r="J69" s="3252"/>
      <c r="K69" s="3252"/>
      <c r="L69" s="3252"/>
      <c r="M69" s="3252"/>
      <c r="N69" s="3252"/>
      <c r="O69" s="3252"/>
      <c r="P69" s="3253"/>
      <c r="Q69" s="3177"/>
      <c r="R69" s="3178"/>
      <c r="S69" s="3178"/>
      <c r="T69" s="3178"/>
      <c r="U69" s="3178"/>
      <c r="V69" s="3179"/>
      <c r="W69" s="3256"/>
      <c r="X69" s="3257"/>
      <c r="Y69" s="3257"/>
      <c r="Z69" s="3257"/>
      <c r="AA69" s="3257"/>
      <c r="AB69" s="3257"/>
      <c r="AC69" s="3257"/>
      <c r="AD69" s="3258"/>
      <c r="AE69" s="3174"/>
      <c r="AF69" s="3175"/>
      <c r="AG69" s="3175"/>
      <c r="AH69" s="3175"/>
      <c r="AI69" s="3175"/>
      <c r="AJ69" s="3176"/>
      <c r="AM69" s="939"/>
      <c r="AN69" s="939"/>
      <c r="AO69" s="939"/>
      <c r="AP69" s="939"/>
      <c r="AQ69" s="939"/>
      <c r="AR69" s="939"/>
      <c r="AS69" s="975"/>
    </row>
    <row r="70" spans="1:45" ht="23.25" customHeight="1" x14ac:dyDescent="0.4">
      <c r="A70" s="1843"/>
      <c r="B70" s="1844"/>
      <c r="C70" s="1457" t="s">
        <v>3675</v>
      </c>
      <c r="D70" s="2033"/>
      <c r="E70" s="2033"/>
      <c r="F70" s="2033"/>
      <c r="G70" s="2033"/>
      <c r="H70" s="1458"/>
      <c r="I70" s="3238">
        <v>1</v>
      </c>
      <c r="J70" s="3254"/>
      <c r="K70" s="3254"/>
      <c r="L70" s="3254"/>
      <c r="M70" s="3254"/>
      <c r="N70" s="3254"/>
      <c r="O70" s="3254"/>
      <c r="P70" s="3259"/>
      <c r="Q70" s="1457" t="s">
        <v>9290</v>
      </c>
      <c r="R70" s="2033"/>
      <c r="S70" s="2033"/>
      <c r="T70" s="2033"/>
      <c r="U70" s="2033"/>
      <c r="V70" s="1458"/>
      <c r="W70" s="3260">
        <v>2</v>
      </c>
      <c r="X70" s="3261"/>
      <c r="Y70" s="3261"/>
      <c r="Z70" s="3261"/>
      <c r="AA70" s="3261"/>
      <c r="AB70" s="3261"/>
      <c r="AC70" s="3261"/>
      <c r="AD70" s="3261"/>
      <c r="AE70" s="2682"/>
      <c r="AF70" s="2683"/>
      <c r="AG70" s="2683"/>
      <c r="AH70" s="2683"/>
      <c r="AI70" s="2683"/>
      <c r="AJ70" s="2684"/>
      <c r="AM70" s="939"/>
      <c r="AN70" s="939"/>
      <c r="AO70" s="939"/>
      <c r="AP70" s="939"/>
      <c r="AQ70" s="939"/>
      <c r="AR70" s="939"/>
      <c r="AS70" s="975"/>
    </row>
    <row r="71" spans="1:45" ht="21" customHeight="1" x14ac:dyDescent="0.4">
      <c r="A71" s="1843"/>
      <c r="B71" s="1844"/>
      <c r="C71" s="1457" t="s">
        <v>3789</v>
      </c>
      <c r="D71" s="2033"/>
      <c r="E71" s="2033"/>
      <c r="F71" s="2033"/>
      <c r="G71" s="2033"/>
      <c r="H71" s="1458"/>
      <c r="I71" s="3251">
        <v>2</v>
      </c>
      <c r="J71" s="3252"/>
      <c r="K71" s="3252"/>
      <c r="L71" s="3252"/>
      <c r="M71" s="3252"/>
      <c r="N71" s="3252"/>
      <c r="O71" s="3252"/>
      <c r="P71" s="3253"/>
      <c r="Q71" s="2531" t="s">
        <v>8944</v>
      </c>
      <c r="R71" s="2097"/>
      <c r="S71" s="2097"/>
      <c r="T71" s="2097"/>
      <c r="U71" s="2097"/>
      <c r="V71" s="2098"/>
      <c r="W71" s="953">
        <v>1</v>
      </c>
      <c r="X71" s="954"/>
      <c r="Y71" s="954"/>
      <c r="Z71" s="954"/>
      <c r="AA71" s="954"/>
      <c r="AB71" s="954"/>
      <c r="AC71" s="954"/>
      <c r="AD71" s="979"/>
      <c r="AE71" s="2284"/>
      <c r="AF71" s="3162"/>
      <c r="AG71" s="3162"/>
      <c r="AH71" s="3162"/>
      <c r="AI71" s="3162"/>
      <c r="AJ71" s="3163"/>
      <c r="AM71" s="939"/>
      <c r="AN71" s="939"/>
      <c r="AO71" s="939"/>
      <c r="AP71" s="939"/>
      <c r="AQ71" s="939"/>
      <c r="AR71" s="939"/>
      <c r="AS71" s="975"/>
    </row>
    <row r="72" spans="1:45" ht="20.45" customHeight="1" x14ac:dyDescent="0.4">
      <c r="A72" s="1843"/>
      <c r="B72" s="1844"/>
      <c r="C72" s="1913" t="s">
        <v>8714</v>
      </c>
      <c r="D72" s="1913"/>
      <c r="E72" s="1913"/>
      <c r="F72" s="1913"/>
      <c r="G72" s="1913"/>
      <c r="H72" s="1913"/>
      <c r="I72" s="3238">
        <v>2</v>
      </c>
      <c r="J72" s="3239"/>
      <c r="K72" s="3239"/>
      <c r="L72" s="3239"/>
      <c r="M72" s="3239"/>
      <c r="N72" s="3239"/>
      <c r="O72" s="3239"/>
      <c r="P72" s="3240"/>
      <c r="Q72" s="2531" t="s">
        <v>9291</v>
      </c>
      <c r="R72" s="2097"/>
      <c r="S72" s="2097"/>
      <c r="T72" s="2097"/>
      <c r="U72" s="2097"/>
      <c r="V72" s="2098"/>
      <c r="W72" s="3238">
        <v>1</v>
      </c>
      <c r="X72" s="3254"/>
      <c r="Y72" s="3254"/>
      <c r="Z72" s="3254"/>
      <c r="AA72" s="3254"/>
      <c r="AB72" s="3254"/>
      <c r="AC72" s="3254"/>
      <c r="AD72" s="3254"/>
      <c r="AE72" s="3254"/>
      <c r="AF72" s="3254"/>
      <c r="AG72" s="3254"/>
      <c r="AH72" s="3254"/>
      <c r="AI72" s="3254"/>
      <c r="AJ72" s="3255"/>
      <c r="AM72" s="939"/>
      <c r="AN72" s="939"/>
      <c r="AO72" s="939"/>
      <c r="AP72" s="939"/>
      <c r="AQ72" s="939"/>
      <c r="AR72" s="939"/>
      <c r="AS72" s="975"/>
    </row>
    <row r="73" spans="1:45" ht="18" customHeight="1" x14ac:dyDescent="0.4">
      <c r="A73" s="1843"/>
      <c r="B73" s="1844"/>
      <c r="C73" s="2541" t="s">
        <v>8919</v>
      </c>
      <c r="D73" s="2542"/>
      <c r="E73" s="2542"/>
      <c r="F73" s="2542"/>
      <c r="G73" s="2542"/>
      <c r="H73" s="2543"/>
      <c r="I73" s="3238">
        <v>2</v>
      </c>
      <c r="J73" s="3239"/>
      <c r="K73" s="3239"/>
      <c r="L73" s="3239"/>
      <c r="M73" s="3239"/>
      <c r="N73" s="3239"/>
      <c r="O73" s="3239"/>
      <c r="P73" s="3240"/>
      <c r="Q73" s="3241"/>
      <c r="R73" s="3241"/>
      <c r="S73" s="3241"/>
      <c r="T73" s="3241"/>
      <c r="U73" s="3241"/>
      <c r="V73" s="3241"/>
      <c r="W73" s="3241"/>
      <c r="X73" s="3241"/>
      <c r="Y73" s="3241"/>
      <c r="Z73" s="3241"/>
      <c r="AA73" s="3241"/>
      <c r="AB73" s="3241"/>
      <c r="AC73" s="3241"/>
      <c r="AD73" s="3241"/>
      <c r="AE73" s="3241"/>
      <c r="AF73" s="3241"/>
      <c r="AG73" s="3241"/>
      <c r="AH73" s="3241"/>
      <c r="AI73" s="3241"/>
      <c r="AJ73" s="3242"/>
      <c r="AM73" s="939"/>
      <c r="AN73" s="939"/>
      <c r="AO73" s="939"/>
      <c r="AP73" s="939"/>
      <c r="AQ73" s="939"/>
      <c r="AR73" s="939"/>
      <c r="AS73" s="975"/>
    </row>
    <row r="74" spans="1:45" ht="18" customHeight="1" x14ac:dyDescent="0.4">
      <c r="A74" s="1843"/>
      <c r="B74" s="1844"/>
      <c r="C74" s="3245" t="s">
        <v>9292</v>
      </c>
      <c r="D74" s="3246"/>
      <c r="E74" s="3246"/>
      <c r="F74" s="3246"/>
      <c r="G74" s="3246"/>
      <c r="H74" s="3247"/>
      <c r="I74" s="976">
        <v>1</v>
      </c>
      <c r="J74" s="977" t="str">
        <f>IF(ISNA(VLOOKUP(I74, 出力変換_主たるサービス種類_付１０,4,FALSE)),0, VLOOKUP(I74, 出力変換_主たるサービス種類_付１０,4,FALSE)) &amp; ""</f>
        <v>00</v>
      </c>
      <c r="K74" s="978" t="s">
        <v>8722</v>
      </c>
      <c r="L74" s="977" t="str">
        <f>IF(ISNA(VLOOKUP(K74, 取込変換_主たるサービス種類_付１０,2,FALSE)),1, VLOOKUP(K74, 取込変換_主たるサービス種類_付１０,2,FALSE)) &amp; ""</f>
        <v>1</v>
      </c>
      <c r="M74" s="976"/>
      <c r="N74" s="976"/>
      <c r="O74" s="976"/>
      <c r="P74" s="976"/>
      <c r="Q74" s="3243"/>
      <c r="R74" s="3243"/>
      <c r="S74" s="3243"/>
      <c r="T74" s="3243"/>
      <c r="U74" s="3243"/>
      <c r="V74" s="3243"/>
      <c r="W74" s="3243"/>
      <c r="X74" s="3243"/>
      <c r="Y74" s="3243"/>
      <c r="Z74" s="3243"/>
      <c r="AA74" s="3243"/>
      <c r="AB74" s="3243"/>
      <c r="AC74" s="3243"/>
      <c r="AD74" s="3243"/>
      <c r="AE74" s="3243"/>
      <c r="AF74" s="3243"/>
      <c r="AG74" s="3243"/>
      <c r="AH74" s="3243"/>
      <c r="AI74" s="3243"/>
      <c r="AJ74" s="3244"/>
      <c r="AM74" s="939"/>
      <c r="AN74" s="939"/>
      <c r="AO74" s="939"/>
      <c r="AP74" s="939"/>
      <c r="AQ74" s="939"/>
      <c r="AR74" s="939"/>
      <c r="AS74" s="975"/>
    </row>
    <row r="75" spans="1:45" ht="18" customHeight="1" x14ac:dyDescent="0.4">
      <c r="A75" s="1843"/>
      <c r="B75" s="1844"/>
      <c r="C75" s="1913" t="s">
        <v>3479</v>
      </c>
      <c r="D75" s="1913"/>
      <c r="E75" s="1913"/>
      <c r="F75" s="1913"/>
      <c r="G75" s="1913"/>
      <c r="H75" s="1913"/>
      <c r="I75" s="3219">
        <v>2</v>
      </c>
      <c r="J75" s="3220"/>
      <c r="K75" s="3220"/>
      <c r="L75" s="3220"/>
      <c r="M75" s="3220"/>
      <c r="N75" s="3220"/>
      <c r="O75" s="3220"/>
      <c r="P75" s="3221"/>
      <c r="Q75" s="2379" t="s">
        <v>9293</v>
      </c>
      <c r="R75" s="3248"/>
      <c r="S75" s="3248"/>
      <c r="T75" s="3248"/>
      <c r="U75" s="3248"/>
      <c r="V75" s="3248"/>
      <c r="W75" s="3248"/>
      <c r="X75" s="3248"/>
      <c r="Y75" s="3248"/>
      <c r="Z75" s="3248"/>
      <c r="AA75" s="3219">
        <v>2</v>
      </c>
      <c r="AB75" s="3249"/>
      <c r="AC75" s="3249"/>
      <c r="AD75" s="3249"/>
      <c r="AE75" s="3249"/>
      <c r="AF75" s="3249"/>
      <c r="AG75" s="3249"/>
      <c r="AH75" s="3249"/>
      <c r="AI75" s="3249"/>
      <c r="AJ75" s="3250"/>
      <c r="AM75" s="939"/>
      <c r="AN75" s="939"/>
      <c r="AO75" s="939"/>
      <c r="AP75" s="939"/>
      <c r="AQ75" s="939"/>
      <c r="AR75" s="939"/>
      <c r="AS75" s="975"/>
    </row>
    <row r="76" spans="1:45" ht="18" customHeight="1" x14ac:dyDescent="0.4">
      <c r="A76" s="1843"/>
      <c r="B76" s="1844"/>
      <c r="C76" s="1913" t="s">
        <v>3548</v>
      </c>
      <c r="D76" s="1913"/>
      <c r="E76" s="1913"/>
      <c r="F76" s="1913"/>
      <c r="G76" s="1913"/>
      <c r="H76" s="1913"/>
      <c r="I76" s="3219">
        <v>2</v>
      </c>
      <c r="J76" s="3220"/>
      <c r="K76" s="3220"/>
      <c r="L76" s="3220"/>
      <c r="M76" s="3220"/>
      <c r="N76" s="3220"/>
      <c r="O76" s="3220"/>
      <c r="P76" s="3221"/>
      <c r="Q76" s="1913" t="s">
        <v>9294</v>
      </c>
      <c r="R76" s="3222"/>
      <c r="S76" s="3222"/>
      <c r="T76" s="3222"/>
      <c r="U76" s="3222"/>
      <c r="V76" s="3222"/>
      <c r="W76" s="3222"/>
      <c r="X76" s="3222"/>
      <c r="Y76" s="3222"/>
      <c r="Z76" s="3222"/>
      <c r="AA76" s="3230">
        <v>2</v>
      </c>
      <c r="AB76" s="3231"/>
      <c r="AC76" s="3231"/>
      <c r="AD76" s="3231"/>
      <c r="AE76" s="3231"/>
      <c r="AF76" s="3231"/>
      <c r="AG76" s="3231"/>
      <c r="AH76" s="3231"/>
      <c r="AI76" s="3231"/>
      <c r="AJ76" s="3232"/>
      <c r="AM76" s="939"/>
      <c r="AN76" s="939"/>
      <c r="AO76" s="939"/>
      <c r="AP76" s="939"/>
      <c r="AQ76" s="939"/>
      <c r="AR76" s="939"/>
      <c r="AS76" s="975"/>
    </row>
    <row r="77" spans="1:45" ht="18" customHeight="1" x14ac:dyDescent="0.4">
      <c r="A77" s="1843"/>
      <c r="B77" s="1844"/>
      <c r="C77" s="1913" t="s">
        <v>9295</v>
      </c>
      <c r="D77" s="3222"/>
      <c r="E77" s="3222"/>
      <c r="F77" s="3222"/>
      <c r="G77" s="3222"/>
      <c r="H77" s="3222"/>
      <c r="I77" s="3233">
        <v>2</v>
      </c>
      <c r="J77" s="3234"/>
      <c r="K77" s="3234"/>
      <c r="L77" s="3234"/>
      <c r="M77" s="3234"/>
      <c r="N77" s="3234"/>
      <c r="O77" s="3234"/>
      <c r="P77" s="3235"/>
      <c r="Q77" s="1913" t="s">
        <v>9296</v>
      </c>
      <c r="R77" s="3222"/>
      <c r="S77" s="3222"/>
      <c r="T77" s="3222"/>
      <c r="U77" s="3222"/>
      <c r="V77" s="3222"/>
      <c r="W77" s="3222"/>
      <c r="X77" s="3222"/>
      <c r="Y77" s="3222"/>
      <c r="Z77" s="3222"/>
      <c r="AA77" s="3233">
        <v>2</v>
      </c>
      <c r="AB77" s="3236"/>
      <c r="AC77" s="3236"/>
      <c r="AD77" s="3236"/>
      <c r="AE77" s="3236"/>
      <c r="AF77" s="3236"/>
      <c r="AG77" s="3236"/>
      <c r="AH77" s="3236"/>
      <c r="AI77" s="3236"/>
      <c r="AJ77" s="3237"/>
      <c r="AM77" s="939"/>
      <c r="AN77" s="939"/>
      <c r="AO77" s="939"/>
      <c r="AP77" s="939"/>
      <c r="AQ77" s="939"/>
      <c r="AR77" s="939"/>
      <c r="AS77" s="975"/>
    </row>
    <row r="78" spans="1:45" ht="18" customHeight="1" x14ac:dyDescent="0.4">
      <c r="A78" s="1843"/>
      <c r="B78" s="1844"/>
      <c r="C78" s="1913" t="s">
        <v>9297</v>
      </c>
      <c r="D78" s="1913"/>
      <c r="E78" s="1913"/>
      <c r="F78" s="1913"/>
      <c r="G78" s="1913"/>
      <c r="H78" s="1913"/>
      <c r="I78" s="3219">
        <v>2</v>
      </c>
      <c r="J78" s="3220"/>
      <c r="K78" s="3220"/>
      <c r="L78" s="3220"/>
      <c r="M78" s="3220"/>
      <c r="N78" s="3220"/>
      <c r="O78" s="3220"/>
      <c r="P78" s="3221"/>
      <c r="Q78" s="1913" t="s">
        <v>3517</v>
      </c>
      <c r="R78" s="1913"/>
      <c r="S78" s="1913"/>
      <c r="T78" s="1913"/>
      <c r="U78" s="1913"/>
      <c r="V78" s="1913"/>
      <c r="W78" s="3222"/>
      <c r="X78" s="3222"/>
      <c r="Y78" s="3222"/>
      <c r="Z78" s="3222"/>
      <c r="AA78" s="3223"/>
      <c r="AB78" s="3224"/>
      <c r="AC78" s="3224"/>
      <c r="AD78" s="3224"/>
      <c r="AE78" s="3224"/>
      <c r="AF78" s="3224"/>
      <c r="AG78" s="3224"/>
      <c r="AH78" s="3224"/>
      <c r="AI78" s="3224"/>
      <c r="AJ78" s="3225"/>
      <c r="AM78" s="939"/>
      <c r="AN78" s="939"/>
      <c r="AO78" s="939"/>
      <c r="AP78" s="939"/>
      <c r="AQ78" s="939"/>
      <c r="AR78" s="939"/>
      <c r="AS78" s="975"/>
    </row>
    <row r="79" spans="1:45" ht="18" customHeight="1" x14ac:dyDescent="0.4">
      <c r="A79" s="1843"/>
      <c r="B79" s="1844"/>
      <c r="C79" s="3226" t="s">
        <v>8814</v>
      </c>
      <c r="D79" s="3226"/>
      <c r="E79" s="3226"/>
      <c r="F79" s="3226"/>
      <c r="G79" s="3226"/>
      <c r="H79" s="3226"/>
      <c r="I79" s="3227"/>
      <c r="J79" s="3228"/>
      <c r="K79" s="3228"/>
      <c r="L79" s="3228"/>
      <c r="M79" s="3228"/>
      <c r="N79" s="3228"/>
      <c r="O79" s="3228"/>
      <c r="P79" s="3229"/>
      <c r="Q79" s="1913" t="s">
        <v>8695</v>
      </c>
      <c r="R79" s="1913"/>
      <c r="S79" s="1913"/>
      <c r="T79" s="1913"/>
      <c r="U79" s="1913"/>
      <c r="V79" s="1913"/>
      <c r="W79" s="3222"/>
      <c r="X79" s="3222"/>
      <c r="Y79" s="3222"/>
      <c r="Z79" s="3222"/>
      <c r="AA79" s="3223"/>
      <c r="AB79" s="3224"/>
      <c r="AC79" s="3224"/>
      <c r="AD79" s="3224"/>
      <c r="AE79" s="3224"/>
      <c r="AF79" s="3224"/>
      <c r="AG79" s="3224"/>
      <c r="AH79" s="3224"/>
      <c r="AI79" s="3224"/>
      <c r="AJ79" s="3225"/>
      <c r="AM79" s="939"/>
      <c r="AN79" s="939"/>
      <c r="AO79" s="939"/>
      <c r="AP79" s="939"/>
      <c r="AQ79" s="939"/>
      <c r="AR79" s="939"/>
      <c r="AS79" s="975"/>
    </row>
    <row r="80" spans="1:45" ht="18" customHeight="1" thickBot="1" x14ac:dyDescent="0.45">
      <c r="A80" s="1845"/>
      <c r="B80" s="1846"/>
      <c r="C80" s="3211" t="s">
        <v>9298</v>
      </c>
      <c r="D80" s="3211"/>
      <c r="E80" s="3211"/>
      <c r="F80" s="3211"/>
      <c r="G80" s="3211"/>
      <c r="H80" s="3211"/>
      <c r="I80" s="3212">
        <v>2</v>
      </c>
      <c r="J80" s="3213"/>
      <c r="K80" s="3213"/>
      <c r="L80" s="3213"/>
      <c r="M80" s="3213"/>
      <c r="N80" s="3213"/>
      <c r="O80" s="3213"/>
      <c r="P80" s="3214"/>
      <c r="Q80" s="3211" t="s">
        <v>9299</v>
      </c>
      <c r="R80" s="3215"/>
      <c r="S80" s="3215"/>
      <c r="T80" s="3215"/>
      <c r="U80" s="3215"/>
      <c r="V80" s="3215"/>
      <c r="W80" s="3215"/>
      <c r="X80" s="3215"/>
      <c r="Y80" s="3215"/>
      <c r="Z80" s="3215"/>
      <c r="AA80" s="3216">
        <v>2</v>
      </c>
      <c r="AB80" s="3217"/>
      <c r="AC80" s="3217"/>
      <c r="AD80" s="3217"/>
      <c r="AE80" s="3217"/>
      <c r="AF80" s="3217"/>
      <c r="AG80" s="3217"/>
      <c r="AH80" s="3217"/>
      <c r="AI80" s="3217"/>
      <c r="AJ80" s="3218"/>
      <c r="AM80" s="939"/>
      <c r="AN80" s="939"/>
      <c r="AO80" s="939"/>
      <c r="AP80" s="939"/>
      <c r="AQ80" s="939"/>
      <c r="AR80" s="939"/>
      <c r="AS80" s="975"/>
    </row>
    <row r="81" spans="1:56" ht="18" customHeight="1" x14ac:dyDescent="0.4">
      <c r="A81" s="594" t="s">
        <v>7984</v>
      </c>
      <c r="B81" s="594"/>
      <c r="C81" s="594"/>
      <c r="D81" s="594"/>
      <c r="E81" s="594"/>
      <c r="F81" s="594"/>
      <c r="G81" s="594"/>
      <c r="H81" s="594"/>
      <c r="I81" s="594"/>
      <c r="J81" s="594"/>
      <c r="K81" s="594"/>
      <c r="L81" s="594"/>
      <c r="M81" s="594"/>
      <c r="N81" s="594"/>
      <c r="O81" s="594"/>
      <c r="P81" s="594"/>
      <c r="Q81" s="594"/>
      <c r="R81" s="594"/>
      <c r="S81" s="594"/>
      <c r="T81" s="594"/>
      <c r="U81" s="594"/>
      <c r="V81" s="594"/>
      <c r="W81" s="594"/>
      <c r="X81" s="594"/>
      <c r="Y81" s="594"/>
      <c r="Z81" s="594"/>
      <c r="AA81" s="594"/>
      <c r="AB81" s="594"/>
      <c r="AC81" s="594"/>
      <c r="AD81" s="594"/>
      <c r="AE81" s="594"/>
      <c r="AF81" s="594"/>
      <c r="AG81" s="594"/>
      <c r="AH81" s="594"/>
      <c r="AI81" s="594"/>
      <c r="AJ81" s="594"/>
      <c r="AM81" s="939"/>
      <c r="AN81" s="980"/>
      <c r="AO81" s="980"/>
      <c r="AP81" s="980"/>
      <c r="AQ81" s="980"/>
      <c r="AR81" s="980"/>
      <c r="AS81" s="980"/>
      <c r="AT81" s="980"/>
      <c r="AU81" s="745"/>
      <c r="AV81" s="745"/>
      <c r="AW81" s="745"/>
      <c r="AX81" s="745"/>
      <c r="AY81" s="745"/>
      <c r="AZ81" s="745"/>
    </row>
    <row r="82" spans="1:56" ht="12" x14ac:dyDescent="0.4">
      <c r="A82" s="594" t="s">
        <v>8658</v>
      </c>
      <c r="B82" s="597"/>
      <c r="C82" s="594"/>
      <c r="D82" s="594"/>
      <c r="E82" s="594"/>
      <c r="F82" s="594"/>
      <c r="G82" s="594"/>
      <c r="H82" s="594"/>
      <c r="I82" s="594"/>
      <c r="J82" s="594"/>
      <c r="K82" s="594"/>
      <c r="L82" s="594"/>
      <c r="M82" s="594"/>
      <c r="N82" s="594"/>
      <c r="O82" s="594"/>
      <c r="P82" s="594"/>
      <c r="Q82" s="594"/>
      <c r="R82" s="597"/>
      <c r="S82" s="597"/>
      <c r="T82" s="597"/>
      <c r="U82" s="597"/>
      <c r="V82" s="597"/>
      <c r="W82" s="597"/>
      <c r="X82" s="597"/>
      <c r="Y82" s="597"/>
      <c r="Z82" s="597"/>
      <c r="AA82" s="597"/>
      <c r="AB82" s="597"/>
      <c r="AC82" s="597"/>
      <c r="AD82" s="597"/>
      <c r="AE82" s="597"/>
      <c r="AF82" s="597"/>
      <c r="AG82" s="597"/>
      <c r="AH82" s="597"/>
      <c r="AI82" s="597"/>
      <c r="AJ82" s="597"/>
      <c r="AM82" s="939"/>
      <c r="AN82" s="980"/>
      <c r="AO82" s="980"/>
      <c r="AP82" s="980"/>
      <c r="AQ82" s="980"/>
      <c r="AR82" s="980"/>
      <c r="AS82" s="980"/>
      <c r="AT82" s="980"/>
      <c r="AU82" s="745"/>
      <c r="AV82" s="745"/>
      <c r="AW82" s="745"/>
      <c r="AX82" s="745"/>
      <c r="AY82" s="745"/>
      <c r="AZ82" s="745"/>
    </row>
    <row r="83" spans="1:56" s="588" customFormat="1" ht="14.25" customHeight="1" x14ac:dyDescent="0.4">
      <c r="A83" s="594" t="s">
        <v>8945</v>
      </c>
      <c r="B83" s="597"/>
      <c r="C83" s="597"/>
      <c r="D83" s="597"/>
      <c r="E83" s="597"/>
      <c r="F83" s="597"/>
      <c r="G83" s="597"/>
      <c r="H83" s="597"/>
      <c r="I83" s="597"/>
      <c r="J83" s="597"/>
      <c r="K83" s="597"/>
      <c r="L83" s="597"/>
      <c r="M83" s="597"/>
      <c r="N83" s="597"/>
      <c r="O83" s="597"/>
      <c r="P83" s="597"/>
      <c r="Q83" s="597"/>
      <c r="R83" s="597"/>
      <c r="S83" s="597"/>
      <c r="T83" s="597"/>
      <c r="U83" s="597"/>
      <c r="V83" s="597"/>
      <c r="W83" s="598"/>
      <c r="X83" s="597"/>
      <c r="Y83" s="597"/>
      <c r="Z83" s="597"/>
      <c r="AA83" s="597"/>
      <c r="AB83" s="597"/>
      <c r="AC83" s="597"/>
      <c r="AD83" s="597"/>
      <c r="AE83" s="597"/>
      <c r="AF83" s="597"/>
      <c r="AG83" s="597"/>
      <c r="AH83" s="597"/>
      <c r="AI83" s="597"/>
      <c r="AJ83" s="597"/>
      <c r="AK83" s="586"/>
      <c r="AL83" s="587"/>
      <c r="AM83" s="587"/>
      <c r="AN83" s="587"/>
      <c r="AO83" s="587"/>
      <c r="AP83" s="587"/>
      <c r="AQ83" s="587"/>
      <c r="AR83" s="587"/>
      <c r="AS83" s="586"/>
      <c r="AT83" s="586"/>
      <c r="AU83" s="586"/>
      <c r="AV83" s="586"/>
      <c r="AW83" s="586"/>
      <c r="AX83" s="586"/>
      <c r="AY83" s="586"/>
      <c r="AZ83" s="586"/>
      <c r="BA83" s="586"/>
      <c r="BB83" s="586"/>
      <c r="BC83" s="586"/>
      <c r="BD83" s="586"/>
    </row>
    <row r="84" spans="1:56" s="674" customFormat="1" ht="12" customHeight="1" x14ac:dyDescent="0.4">
      <c r="A84" s="594" t="s">
        <v>8816</v>
      </c>
      <c r="B84" s="597"/>
      <c r="C84" s="597"/>
      <c r="D84" s="597"/>
      <c r="E84" s="597"/>
      <c r="F84" s="597"/>
      <c r="G84" s="597"/>
      <c r="H84" s="597"/>
      <c r="I84" s="597"/>
      <c r="J84" s="597"/>
      <c r="K84" s="597"/>
      <c r="L84" s="597"/>
      <c r="M84" s="597"/>
      <c r="N84" s="597"/>
      <c r="O84" s="597"/>
      <c r="P84" s="597"/>
      <c r="Q84" s="597"/>
      <c r="R84" s="597"/>
      <c r="S84" s="597"/>
      <c r="T84" s="597"/>
      <c r="U84" s="597"/>
      <c r="V84" s="597"/>
      <c r="W84" s="597"/>
      <c r="X84" s="597"/>
      <c r="Y84" s="597"/>
      <c r="Z84" s="597"/>
      <c r="AA84" s="597"/>
      <c r="AB84" s="597"/>
      <c r="AC84" s="597"/>
      <c r="AD84" s="597"/>
      <c r="AE84" s="597"/>
      <c r="AF84" s="597"/>
      <c r="AG84" s="597"/>
      <c r="AH84" s="597"/>
      <c r="AI84" s="597"/>
      <c r="AJ84" s="597"/>
      <c r="AK84" s="745"/>
      <c r="AL84" s="980"/>
      <c r="AM84" s="980"/>
      <c r="AN84" s="980"/>
      <c r="AO84" s="980"/>
      <c r="AP84" s="980"/>
      <c r="AQ84" s="980"/>
      <c r="AR84" s="980"/>
      <c r="AS84" s="980"/>
      <c r="AT84" s="980"/>
      <c r="AU84" s="745"/>
      <c r="AV84" s="745"/>
      <c r="AW84" s="745"/>
      <c r="AX84" s="745"/>
      <c r="AY84" s="745"/>
      <c r="AZ84" s="745"/>
      <c r="BA84" s="745"/>
      <c r="BB84" s="745"/>
      <c r="BC84" s="745"/>
      <c r="BD84" s="745"/>
    </row>
    <row r="85" spans="1:56" s="674" customFormat="1" ht="12" customHeight="1" x14ac:dyDescent="0.4">
      <c r="A85" s="594" t="s">
        <v>8817</v>
      </c>
      <c r="B85" s="594"/>
      <c r="C85" s="597"/>
      <c r="D85" s="597"/>
      <c r="E85" s="597"/>
      <c r="F85" s="597"/>
      <c r="G85" s="597"/>
      <c r="H85" s="597"/>
      <c r="I85" s="597"/>
      <c r="J85" s="597"/>
      <c r="K85" s="597"/>
      <c r="L85" s="597"/>
      <c r="M85" s="597"/>
      <c r="N85" s="597"/>
      <c r="O85" s="597"/>
      <c r="P85" s="597"/>
      <c r="Q85" s="597"/>
      <c r="R85" s="597"/>
      <c r="S85" s="597"/>
      <c r="T85" s="597"/>
      <c r="U85" s="597"/>
      <c r="V85" s="597"/>
      <c r="W85" s="597"/>
      <c r="X85" s="597"/>
      <c r="Y85" s="597"/>
      <c r="Z85" s="597"/>
      <c r="AA85" s="597"/>
      <c r="AB85" s="597"/>
      <c r="AC85" s="597"/>
      <c r="AD85" s="597"/>
      <c r="AE85" s="597"/>
      <c r="AF85" s="597"/>
      <c r="AG85" s="597"/>
      <c r="AH85" s="597"/>
      <c r="AI85" s="597"/>
      <c r="AJ85" s="597"/>
      <c r="AK85" s="745"/>
      <c r="AL85" s="980"/>
      <c r="AM85" s="980"/>
      <c r="AN85" s="980"/>
      <c r="AO85" s="980"/>
      <c r="AP85" s="980"/>
      <c r="AQ85" s="980"/>
      <c r="AR85" s="980"/>
      <c r="AS85" s="980"/>
      <c r="AT85" s="980"/>
      <c r="AU85" s="745"/>
      <c r="AV85" s="745"/>
      <c r="AW85" s="745"/>
      <c r="AX85" s="745"/>
      <c r="AY85" s="745"/>
      <c r="AZ85" s="745"/>
      <c r="BA85" s="745"/>
      <c r="BB85" s="745"/>
      <c r="BC85" s="745"/>
      <c r="BD85" s="745"/>
    </row>
    <row r="86" spans="1:56" s="674" customFormat="1" ht="12" customHeight="1" x14ac:dyDescent="0.4">
      <c r="A86" s="594" t="s">
        <v>8818</v>
      </c>
      <c r="B86" s="594"/>
      <c r="C86" s="597"/>
      <c r="D86" s="597"/>
      <c r="E86" s="597"/>
      <c r="F86" s="597"/>
      <c r="G86" s="597"/>
      <c r="H86" s="597"/>
      <c r="I86" s="597"/>
      <c r="J86" s="597"/>
      <c r="K86" s="597"/>
      <c r="L86" s="597"/>
      <c r="M86" s="597"/>
      <c r="N86" s="597"/>
      <c r="O86" s="597"/>
      <c r="P86" s="597"/>
      <c r="Q86" s="597"/>
      <c r="R86" s="597"/>
      <c r="S86" s="597"/>
      <c r="T86" s="597"/>
      <c r="U86" s="597"/>
      <c r="V86" s="597"/>
      <c r="W86" s="597"/>
      <c r="X86" s="597"/>
      <c r="Y86" s="597"/>
      <c r="Z86" s="597"/>
      <c r="AA86" s="597"/>
      <c r="AB86" s="597"/>
      <c r="AC86" s="597"/>
      <c r="AD86" s="597"/>
      <c r="AE86" s="597"/>
      <c r="AF86" s="597"/>
      <c r="AG86" s="597"/>
      <c r="AH86" s="597"/>
      <c r="AI86" s="597"/>
      <c r="AJ86" s="597"/>
      <c r="AK86" s="745"/>
      <c r="AL86" s="980"/>
      <c r="AM86" s="980"/>
      <c r="AN86" s="980"/>
      <c r="AO86" s="980"/>
      <c r="AP86" s="980"/>
      <c r="AQ86" s="980"/>
      <c r="AR86" s="980"/>
      <c r="AS86" s="980"/>
      <c r="AT86" s="980"/>
      <c r="AU86" s="745"/>
      <c r="AV86" s="745"/>
      <c r="AW86" s="745"/>
      <c r="AX86" s="745"/>
      <c r="AY86" s="745"/>
      <c r="AZ86" s="745"/>
      <c r="BA86" s="745"/>
      <c r="BB86" s="745"/>
      <c r="BC86" s="745"/>
      <c r="BD86" s="745"/>
    </row>
    <row r="87" spans="1:56" s="674" customFormat="1" ht="12" customHeight="1" x14ac:dyDescent="0.4">
      <c r="A87" s="594" t="s">
        <v>9270</v>
      </c>
      <c r="B87" s="597"/>
      <c r="C87" s="581"/>
      <c r="D87" s="581"/>
      <c r="E87" s="581"/>
      <c r="F87" s="581"/>
      <c r="G87" s="581"/>
      <c r="H87" s="581"/>
      <c r="I87" s="581"/>
      <c r="J87" s="581"/>
      <c r="K87" s="581"/>
      <c r="L87" s="581"/>
      <c r="M87" s="581"/>
      <c r="N87" s="581"/>
      <c r="O87" s="581"/>
      <c r="P87" s="581"/>
      <c r="Q87" s="581"/>
      <c r="R87" s="581"/>
      <c r="S87" s="581"/>
      <c r="T87" s="581"/>
      <c r="U87" s="581"/>
      <c r="V87" s="581"/>
      <c r="W87" s="581"/>
      <c r="X87" s="581"/>
      <c r="Y87" s="581"/>
      <c r="Z87" s="581"/>
      <c r="AA87" s="581"/>
      <c r="AB87" s="581"/>
      <c r="AC87" s="581"/>
      <c r="AD87" s="581"/>
      <c r="AE87" s="581"/>
      <c r="AF87" s="581"/>
      <c r="AG87" s="581"/>
      <c r="AH87" s="581"/>
      <c r="AI87" s="581"/>
      <c r="AJ87" s="581"/>
      <c r="AK87" s="745"/>
      <c r="AL87" s="980"/>
      <c r="AM87" s="980"/>
      <c r="AN87" s="980"/>
      <c r="AO87" s="980"/>
      <c r="AP87" s="980"/>
      <c r="AQ87" s="980"/>
      <c r="AR87" s="980"/>
      <c r="AS87" s="980"/>
      <c r="AT87" s="980"/>
      <c r="AU87" s="745"/>
      <c r="AV87" s="745"/>
      <c r="AW87" s="745"/>
      <c r="AX87" s="745"/>
      <c r="AY87" s="745"/>
      <c r="AZ87" s="745"/>
      <c r="BA87" s="745"/>
      <c r="BB87" s="745"/>
      <c r="BC87" s="745"/>
      <c r="BD87" s="745"/>
    </row>
    <row r="88" spans="1:56" s="674" customFormat="1" ht="12" customHeight="1" x14ac:dyDescent="0.4">
      <c r="A88" s="594" t="s">
        <v>9271</v>
      </c>
      <c r="B88" s="581"/>
      <c r="C88" s="581"/>
      <c r="D88" s="581"/>
      <c r="E88" s="581"/>
      <c r="F88" s="581"/>
      <c r="G88" s="581"/>
      <c r="H88" s="581"/>
      <c r="I88" s="581"/>
      <c r="J88" s="581"/>
      <c r="K88" s="581"/>
      <c r="L88" s="581"/>
      <c r="M88" s="581"/>
      <c r="N88" s="581"/>
      <c r="O88" s="581"/>
      <c r="P88" s="581"/>
      <c r="Q88" s="581"/>
      <c r="R88" s="581"/>
      <c r="S88" s="581"/>
      <c r="T88" s="581"/>
      <c r="U88" s="581"/>
      <c r="V88" s="581"/>
      <c r="W88" s="581"/>
      <c r="X88" s="581"/>
      <c r="Y88" s="581"/>
      <c r="Z88" s="581"/>
      <c r="AA88" s="581"/>
      <c r="AB88" s="581"/>
      <c r="AC88" s="581"/>
      <c r="AD88" s="581"/>
      <c r="AE88" s="581"/>
      <c r="AF88" s="581"/>
      <c r="AG88" s="581"/>
      <c r="AH88" s="581"/>
      <c r="AI88" s="581"/>
      <c r="AJ88" s="581"/>
      <c r="AK88" s="745"/>
      <c r="AL88" s="980"/>
      <c r="AM88" s="980"/>
      <c r="AN88" s="980"/>
      <c r="AO88" s="980"/>
      <c r="AP88" s="980"/>
      <c r="AQ88" s="980"/>
      <c r="AR88" s="980"/>
      <c r="AS88" s="980"/>
      <c r="AT88" s="980"/>
      <c r="AU88" s="745"/>
      <c r="AV88" s="745"/>
      <c r="AW88" s="745"/>
      <c r="AX88" s="745"/>
      <c r="AY88" s="745"/>
      <c r="AZ88" s="745"/>
      <c r="BA88" s="745"/>
      <c r="BB88" s="745"/>
      <c r="BC88" s="745"/>
      <c r="BD88" s="745"/>
    </row>
    <row r="89" spans="1:56" s="674" customFormat="1" ht="12" customHeight="1" x14ac:dyDescent="0.4">
      <c r="A89" s="585"/>
      <c r="B89" s="585"/>
      <c r="C89" s="585"/>
      <c r="D89" s="585"/>
      <c r="E89" s="585"/>
      <c r="F89" s="585"/>
      <c r="G89" s="585"/>
      <c r="H89" s="585"/>
      <c r="I89" s="585"/>
      <c r="J89" s="585"/>
      <c r="K89" s="585"/>
      <c r="L89" s="585"/>
      <c r="M89" s="585"/>
      <c r="N89" s="585"/>
      <c r="O89" s="585"/>
      <c r="P89" s="585"/>
      <c r="Q89" s="585"/>
      <c r="R89" s="585"/>
      <c r="S89" s="585"/>
      <c r="T89" s="585"/>
      <c r="U89" s="585"/>
      <c r="V89" s="585"/>
      <c r="W89" s="585"/>
      <c r="X89" s="585"/>
      <c r="Y89" s="585"/>
      <c r="Z89" s="585"/>
      <c r="AA89" s="585"/>
      <c r="AB89" s="585"/>
      <c r="AC89" s="585"/>
      <c r="AD89" s="585"/>
      <c r="AE89" s="585"/>
      <c r="AF89" s="585"/>
      <c r="AG89" s="585"/>
      <c r="AH89" s="585"/>
      <c r="AI89" s="585"/>
      <c r="AJ89" s="585"/>
      <c r="AK89" s="745"/>
      <c r="AL89" s="980"/>
      <c r="AM89" s="980"/>
      <c r="AN89" s="980"/>
      <c r="AO89" s="980"/>
      <c r="AP89" s="980"/>
      <c r="AQ89" s="980"/>
      <c r="AR89" s="980"/>
      <c r="AS89" s="980"/>
      <c r="AT89" s="980"/>
      <c r="AU89" s="745"/>
      <c r="AV89" s="745"/>
      <c r="AW89" s="745"/>
      <c r="AX89" s="745"/>
      <c r="AY89" s="745"/>
      <c r="AZ89" s="745"/>
      <c r="BA89" s="745"/>
      <c r="BB89" s="745"/>
      <c r="BC89" s="745"/>
      <c r="BD89" s="745"/>
    </row>
    <row r="90" spans="1:56" ht="15" customHeight="1" x14ac:dyDescent="0.4">
      <c r="AK90" s="930"/>
    </row>
    <row r="91" spans="1:56" ht="15" customHeight="1" x14ac:dyDescent="0.4">
      <c r="AK91" s="930"/>
    </row>
  </sheetData>
  <mergeCells count="305">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22:H22"/>
    <mergeCell ref="I22:AJ22"/>
    <mergeCell ref="A23:B27"/>
    <mergeCell ref="C23:H23"/>
    <mergeCell ref="I23:AJ23"/>
    <mergeCell ref="C24:H24"/>
    <mergeCell ref="I24:AJ24"/>
    <mergeCell ref="C25:H27"/>
    <mergeCell ref="I25:J25"/>
    <mergeCell ref="K25:P25"/>
    <mergeCell ref="Q25:AJ25"/>
    <mergeCell ref="I26:AJ26"/>
    <mergeCell ref="I27:AJ27"/>
    <mergeCell ref="U28:AE28"/>
    <mergeCell ref="AF28:AJ29"/>
    <mergeCell ref="U29:Z29"/>
    <mergeCell ref="AA29:AE29"/>
    <mergeCell ref="I30:K30"/>
    <mergeCell ref="L30:N30"/>
    <mergeCell ref="O30:Q30"/>
    <mergeCell ref="R30:T30"/>
    <mergeCell ref="U30:W30"/>
    <mergeCell ref="X30:Z30"/>
    <mergeCell ref="AA30:AB30"/>
    <mergeCell ref="AC30:AE30"/>
    <mergeCell ref="AF30:AG30"/>
    <mergeCell ref="AH30:AJ30"/>
    <mergeCell ref="F32:H32"/>
    <mergeCell ref="I32:K32"/>
    <mergeCell ref="L32:N32"/>
    <mergeCell ref="O32:Q32"/>
    <mergeCell ref="R32:T32"/>
    <mergeCell ref="A28:B34"/>
    <mergeCell ref="C28:H30"/>
    <mergeCell ref="I28:N29"/>
    <mergeCell ref="O28:T29"/>
    <mergeCell ref="C31:E32"/>
    <mergeCell ref="F31:H31"/>
    <mergeCell ref="I31:K31"/>
    <mergeCell ref="L31:N31"/>
    <mergeCell ref="O31:Q31"/>
    <mergeCell ref="R31:T31"/>
    <mergeCell ref="C34:H34"/>
    <mergeCell ref="I34:N34"/>
    <mergeCell ref="O34:T34"/>
    <mergeCell ref="U32:W32"/>
    <mergeCell ref="X32:Z32"/>
    <mergeCell ref="AA32:AB32"/>
    <mergeCell ref="AC32:AE32"/>
    <mergeCell ref="AF32:AG32"/>
    <mergeCell ref="AH32:AJ32"/>
    <mergeCell ref="U31:W31"/>
    <mergeCell ref="X31:Z31"/>
    <mergeCell ref="AA31:AB31"/>
    <mergeCell ref="AC31:AE31"/>
    <mergeCell ref="AF31:AG31"/>
    <mergeCell ref="AH31:AJ31"/>
    <mergeCell ref="U34:Z34"/>
    <mergeCell ref="AA34:AE34"/>
    <mergeCell ref="AF34:AJ34"/>
    <mergeCell ref="C33:H33"/>
    <mergeCell ref="I33:N33"/>
    <mergeCell ref="O33:T33"/>
    <mergeCell ref="U33:Z33"/>
    <mergeCell ref="AA33:AE33"/>
    <mergeCell ref="AF33:AJ33"/>
    <mergeCell ref="W39:Y39"/>
    <mergeCell ref="Z39:AA39"/>
    <mergeCell ref="I38:K38"/>
    <mergeCell ref="L38:N38"/>
    <mergeCell ref="O38:P38"/>
    <mergeCell ref="Q38:S38"/>
    <mergeCell ref="T38:V38"/>
    <mergeCell ref="W38:Y38"/>
    <mergeCell ref="A35:H35"/>
    <mergeCell ref="I35:N35"/>
    <mergeCell ref="O35:AJ35"/>
    <mergeCell ref="A36:H36"/>
    <mergeCell ref="I36:N36"/>
    <mergeCell ref="O36:AJ36"/>
    <mergeCell ref="C41:H41"/>
    <mergeCell ref="I41:AJ41"/>
    <mergeCell ref="C42:H42"/>
    <mergeCell ref="I42:N42"/>
    <mergeCell ref="O42:S42"/>
    <mergeCell ref="T42:Y42"/>
    <mergeCell ref="Z42:AE42"/>
    <mergeCell ref="AF42:AJ42"/>
    <mergeCell ref="AB39:AD39"/>
    <mergeCell ref="AE39:AJ39"/>
    <mergeCell ref="C40:H40"/>
    <mergeCell ref="I40:M40"/>
    <mergeCell ref="N40:V40"/>
    <mergeCell ref="W40:AA40"/>
    <mergeCell ref="AB40:AJ40"/>
    <mergeCell ref="C38:H39"/>
    <mergeCell ref="Z38:AA38"/>
    <mergeCell ref="AB38:AD38"/>
    <mergeCell ref="AE38:AJ38"/>
    <mergeCell ref="I39:K39"/>
    <mergeCell ref="L39:N39"/>
    <mergeCell ref="O39:P39"/>
    <mergeCell ref="Q39:S39"/>
    <mergeCell ref="T39:V39"/>
    <mergeCell ref="C43:H43"/>
    <mergeCell ref="I43:AJ43"/>
    <mergeCell ref="C44:H44"/>
    <mergeCell ref="I44:AJ44"/>
    <mergeCell ref="C45:H48"/>
    <mergeCell ref="I45:Q45"/>
    <mergeCell ref="R45:AJ45"/>
    <mergeCell ref="I46:Q47"/>
    <mergeCell ref="R46:V46"/>
    <mergeCell ref="W46:AJ46"/>
    <mergeCell ref="R47:V47"/>
    <mergeCell ref="W47:AJ47"/>
    <mergeCell ref="I48:Q48"/>
    <mergeCell ref="R48:AJ48"/>
    <mergeCell ref="C49:D54"/>
    <mergeCell ref="E49:H50"/>
    <mergeCell ref="I49:Q50"/>
    <mergeCell ref="R49:U50"/>
    <mergeCell ref="V49:Z49"/>
    <mergeCell ref="AA49:AE49"/>
    <mergeCell ref="AF49:AJ49"/>
    <mergeCell ref="V50:Z50"/>
    <mergeCell ref="AA50:AE50"/>
    <mergeCell ref="AF50:AJ50"/>
    <mergeCell ref="E51:H52"/>
    <mergeCell ref="I51:Q52"/>
    <mergeCell ref="R51:U52"/>
    <mergeCell ref="V51:Z51"/>
    <mergeCell ref="AA51:AE51"/>
    <mergeCell ref="AF51:AJ51"/>
    <mergeCell ref="V52:Z52"/>
    <mergeCell ref="AA52:AE52"/>
    <mergeCell ref="AF52:AJ52"/>
    <mergeCell ref="E53:H54"/>
    <mergeCell ref="I53:Q54"/>
    <mergeCell ref="R53:U54"/>
    <mergeCell ref="V53:Z53"/>
    <mergeCell ref="AA53:AE53"/>
    <mergeCell ref="AF53:AJ53"/>
    <mergeCell ref="V54:Z54"/>
    <mergeCell ref="AA54:AE54"/>
    <mergeCell ref="AF54:AJ54"/>
    <mergeCell ref="A55:B80"/>
    <mergeCell ref="C55:H55"/>
    <mergeCell ref="I55:X55"/>
    <mergeCell ref="Y55:AJ55"/>
    <mergeCell ref="C56:H56"/>
    <mergeCell ref="I56:X56"/>
    <mergeCell ref="Y56:AJ56"/>
    <mergeCell ref="C57:H57"/>
    <mergeCell ref="A37:B54"/>
    <mergeCell ref="C37:H37"/>
    <mergeCell ref="I37:AJ37"/>
    <mergeCell ref="I57:P57"/>
    <mergeCell ref="Q57:V57"/>
    <mergeCell ref="W57:AA57"/>
    <mergeCell ref="AB57:AE57"/>
    <mergeCell ref="AF57:AJ57"/>
    <mergeCell ref="C58:H58"/>
    <mergeCell ref="I58:P58"/>
    <mergeCell ref="Q58:V58"/>
    <mergeCell ref="W58:AD58"/>
    <mergeCell ref="AE58:AJ58"/>
    <mergeCell ref="C60:H60"/>
    <mergeCell ref="I60:P60"/>
    <mergeCell ref="Q60:V60"/>
    <mergeCell ref="W60:AB60"/>
    <mergeCell ref="AC60:AD60"/>
    <mergeCell ref="AE60:AJ60"/>
    <mergeCell ref="C59:H59"/>
    <mergeCell ref="I59:P59"/>
    <mergeCell ref="Q59:V59"/>
    <mergeCell ref="W59:AB59"/>
    <mergeCell ref="AC59:AD59"/>
    <mergeCell ref="AE59:AJ59"/>
    <mergeCell ref="C61:H61"/>
    <mergeCell ref="I61:P61"/>
    <mergeCell ref="Q61:V61"/>
    <mergeCell ref="W61:AD61"/>
    <mergeCell ref="AE61:AJ61"/>
    <mergeCell ref="C62:H62"/>
    <mergeCell ref="I62:P62"/>
    <mergeCell ref="Q62:V62"/>
    <mergeCell ref="W62:AD62"/>
    <mergeCell ref="AE62:AJ62"/>
    <mergeCell ref="C63:H63"/>
    <mergeCell ref="I63:P63"/>
    <mergeCell ref="Q63:V63"/>
    <mergeCell ref="W63:AD63"/>
    <mergeCell ref="AE63:AJ63"/>
    <mergeCell ref="C64:H64"/>
    <mergeCell ref="I64:P64"/>
    <mergeCell ref="Q64:V64"/>
    <mergeCell ref="W64:AD64"/>
    <mergeCell ref="AE64:AJ64"/>
    <mergeCell ref="C67:H67"/>
    <mergeCell ref="Q67:V67"/>
    <mergeCell ref="AE67:AJ67"/>
    <mergeCell ref="C68:H68"/>
    <mergeCell ref="I68:P68"/>
    <mergeCell ref="Q68:V68"/>
    <mergeCell ref="W68:AD68"/>
    <mergeCell ref="AE68:AJ68"/>
    <mergeCell ref="C65:H65"/>
    <mergeCell ref="I65:P65"/>
    <mergeCell ref="Q65:V65"/>
    <mergeCell ref="W65:AD65"/>
    <mergeCell ref="AE65:AJ65"/>
    <mergeCell ref="C66:H66"/>
    <mergeCell ref="I66:P66"/>
    <mergeCell ref="Q66:V66"/>
    <mergeCell ref="W66:AD66"/>
    <mergeCell ref="AE66:AJ66"/>
    <mergeCell ref="C71:H71"/>
    <mergeCell ref="I71:P71"/>
    <mergeCell ref="Q71:V71"/>
    <mergeCell ref="AE71:AJ71"/>
    <mergeCell ref="C72:H72"/>
    <mergeCell ref="I72:P72"/>
    <mergeCell ref="Q72:V72"/>
    <mergeCell ref="W72:AJ72"/>
    <mergeCell ref="C69:H69"/>
    <mergeCell ref="I69:P69"/>
    <mergeCell ref="Q69:V69"/>
    <mergeCell ref="W69:AD69"/>
    <mergeCell ref="AE69:AJ69"/>
    <mergeCell ref="C70:H70"/>
    <mergeCell ref="I70:P70"/>
    <mergeCell ref="Q70:V70"/>
    <mergeCell ref="W70:AD70"/>
    <mergeCell ref="AE70:AJ70"/>
    <mergeCell ref="C76:H76"/>
    <mergeCell ref="I76:P76"/>
    <mergeCell ref="Q76:Z76"/>
    <mergeCell ref="AA76:AJ76"/>
    <mergeCell ref="C77:H77"/>
    <mergeCell ref="I77:P77"/>
    <mergeCell ref="Q77:Z77"/>
    <mergeCell ref="AA77:AJ77"/>
    <mergeCell ref="C73:H73"/>
    <mergeCell ref="I73:P73"/>
    <mergeCell ref="Q73:AJ74"/>
    <mergeCell ref="C74:H74"/>
    <mergeCell ref="C75:H75"/>
    <mergeCell ref="I75:P75"/>
    <mergeCell ref="Q75:Z75"/>
    <mergeCell ref="AA75:AJ75"/>
    <mergeCell ref="C80:H80"/>
    <mergeCell ref="I80:P80"/>
    <mergeCell ref="Q80:Z80"/>
    <mergeCell ref="AA80:AJ80"/>
    <mergeCell ref="C78:H78"/>
    <mergeCell ref="I78:P78"/>
    <mergeCell ref="Q78:Z78"/>
    <mergeCell ref="AA78:AJ78"/>
    <mergeCell ref="C79:H79"/>
    <mergeCell ref="I79:P79"/>
    <mergeCell ref="Q79:Z79"/>
    <mergeCell ref="AA79:AJ79"/>
  </mergeCells>
  <phoneticPr fontId="1"/>
  <dataValidations count="5">
    <dataValidation type="whole" imeMode="off" allowBlank="1" showInputMessage="1" showErrorMessage="1" sqref="I79:P79">
      <formula1>0</formula1>
      <formula2>999</formula2>
    </dataValidation>
    <dataValidation type="decimal" imeMode="off" allowBlank="1" showInputMessage="1" showErrorMessage="1" sqref="I33:AJ34">
      <formula1>0</formula1>
      <formula2>999.9</formula2>
    </dataValidation>
    <dataValidation imeMode="halfKatakana" allowBlank="1" showInputMessage="1" showErrorMessage="1" sqref="I23:AJ23 I6:AJ6 I13:AJ13"/>
    <dataValidation imeMode="off" allowBlank="1" showInputMessage="1" showErrorMessage="1" sqref="AB38:AD39 K8:P8 W38:Y39 Q38:S39 L38:N39 K25:P25 K15:P15 AA11:AJ11 M11:V11 W59:AB60 W61:AD64 J67:P69 J71:P71 J61:P65 W67:AD69 J74:P74 AA80 AA75:AA77 W72 I61:I78 I80"/>
    <dataValidation type="whole" imeMode="off" allowBlank="1" showInputMessage="1" showErrorMessage="1" sqref="I42:N42 Z42:AE42 I31:AJ32 I35:N36">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481"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20482"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20483"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20484"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0485"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20486"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20487"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20488"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20489"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20490"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20491"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0492"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20493"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20494"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20495"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20496"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20497"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20498"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20499"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20500" r:id="rId23" name="Group Box 20">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20501" r:id="rId24" name="Option Button 21">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20502" r:id="rId25" name="Option Button 22">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20503" r:id="rId26" name="Option Button 23">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20504" r:id="rId27" name="Group Box 24">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20505" r:id="rId28" name="Option Button 25">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20506" r:id="rId29" name="Option Button 26">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20507" r:id="rId30" name="Option Button 27">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20508" r:id="rId31" name="Group Box 28">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20509" r:id="rId32" name="Option Button 29">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20510" r:id="rId33" name="Option Button 30">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20511" r:id="rId34" name="Group Box 31">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20512" r:id="rId35" name="Option Button 32">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20513" r:id="rId36" name="Option Button 33">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20514" r:id="rId37" name="Group Box 34">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20515" r:id="rId38" name="Option Button 35">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20516" r:id="rId39" name="Option Button 36">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20517" r:id="rId40" name="Group Box 37">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0518" r:id="rId41" name="Option Button 38">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20519" r:id="rId42" name="Option Button 39">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20520" r:id="rId43" name="Group Box 40">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20521" r:id="rId44" name="Option Button 41">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20522" r:id="rId45" name="Option Button 42">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20523" r:id="rId46" name="Group Box 43">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20524" r:id="rId47" name="Option Button 44">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20525" r:id="rId48" name="Option Button 45">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20526" r:id="rId49" name="Group Box 46">
              <controlPr defaultSize="0" autoFill="0" autoPict="0">
                <anchor moveWithCells="1">
                  <from>
                    <xdr:col>8</xdr:col>
                    <xdr:colOff>0</xdr:colOff>
                    <xdr:row>64</xdr:row>
                    <xdr:rowOff>0</xdr:rowOff>
                  </from>
                  <to>
                    <xdr:col>16</xdr:col>
                    <xdr:colOff>0</xdr:colOff>
                    <xdr:row>66</xdr:row>
                    <xdr:rowOff>0</xdr:rowOff>
                  </to>
                </anchor>
              </controlPr>
            </control>
          </mc:Choice>
        </mc:AlternateContent>
        <mc:AlternateContent xmlns:mc="http://schemas.openxmlformats.org/markup-compatibility/2006">
          <mc:Choice Requires="x14">
            <control shapeId="20527" r:id="rId50" name="Group Box 47">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20528" r:id="rId51" name="Option Button 48">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20529" r:id="rId52" name="Option Button 49">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20530" r:id="rId53" name="Drop Down 5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20531" r:id="rId54" name="Drop Down 51">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20532" r:id="rId55" name="Group Box 52">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20533" r:id="rId56" name="Option Button 53">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20534" r:id="rId57" name="Option Button 54">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20535" r:id="rId58" name="Group Box 55">
              <controlPr defaultSize="0" autoFill="0" autoPict="0">
                <anchor moveWithCells="1">
                  <from>
                    <xdr:col>8</xdr:col>
                    <xdr:colOff>0</xdr:colOff>
                    <xdr:row>64</xdr:row>
                    <xdr:rowOff>0</xdr:rowOff>
                  </from>
                  <to>
                    <xdr:col>16</xdr:col>
                    <xdr:colOff>0</xdr:colOff>
                    <xdr:row>66</xdr:row>
                    <xdr:rowOff>0</xdr:rowOff>
                  </to>
                </anchor>
              </controlPr>
            </control>
          </mc:Choice>
        </mc:AlternateContent>
        <mc:AlternateContent xmlns:mc="http://schemas.openxmlformats.org/markup-compatibility/2006">
          <mc:Choice Requires="x14">
            <control shapeId="20536" r:id="rId59" name="Option Button 56">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20537" r:id="rId60" name="Option Button 57">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20538" r:id="rId61" name="Option Button 58">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20539" r:id="rId62" name="Group Box 59">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20540" r:id="rId63" name="Option Button 60">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20541" r:id="rId64" name="Option Button 61">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20542" r:id="rId65" name="Group Box 62">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20543" r:id="rId66" name="Option Button 63">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20544" r:id="rId67" name="Option Button 64">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20545" r:id="rId68" name="Group Box 65">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20546" r:id="rId69" name="Option Button 66">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20547" r:id="rId70" name="Option Button 67">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20548" r:id="rId71" name="Group Box 6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20549" r:id="rId72" name="Option Button 6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20550" r:id="rId73" name="Option Button 7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20551" r:id="rId74" name="Group Box 71">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0552" r:id="rId75" name="Option Button 72">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20553" r:id="rId76" name="Option Button 73">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20554" r:id="rId77" name="Option Button 74">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20555" r:id="rId78" name="Drop Down 75">
              <controlPr defaultSize="0" autoLine="0" autoPict="0">
                <anchor moveWithCells="1">
                  <from>
                    <xdr:col>7</xdr:col>
                    <xdr:colOff>190500</xdr:colOff>
                    <xdr:row>65</xdr:row>
                    <xdr:rowOff>371475</xdr:rowOff>
                  </from>
                  <to>
                    <xdr:col>16</xdr:col>
                    <xdr:colOff>0</xdr:colOff>
                    <xdr:row>67</xdr:row>
                    <xdr:rowOff>0</xdr:rowOff>
                  </to>
                </anchor>
              </controlPr>
            </control>
          </mc:Choice>
        </mc:AlternateContent>
        <mc:AlternateContent xmlns:mc="http://schemas.openxmlformats.org/markup-compatibility/2006">
          <mc:Choice Requires="x14">
            <control shapeId="20556" r:id="rId79" name="Drop Down 76">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20557" r:id="rId80" name="Option Button 77">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20558" r:id="rId81" name="Group Box 78">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20559" r:id="rId82" name="Option Button 79">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20560" r:id="rId83" name="Option Button 80">
              <controlPr defaultSize="0" autoFill="0" autoLine="0" autoPict="0">
                <anchor moveWithCells="1">
                  <from>
                    <xdr:col>11</xdr:col>
                    <xdr:colOff>114300</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20561" r:id="rId84" name="Group Box 81">
              <controlPr defaultSize="0" autoFill="0" autoPict="0">
                <anchor moveWithCells="1">
                  <from>
                    <xdr:col>7</xdr:col>
                    <xdr:colOff>190500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20562" r:id="rId85" name="Group Box 82">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20563" r:id="rId86" name="Option Button 83">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20564" r:id="rId87" name="Option Button 84">
              <controlPr defaultSize="0" autoFill="0" autoLine="0" autoPict="0">
                <anchor moveWithCells="1">
                  <from>
                    <xdr:col>11</xdr:col>
                    <xdr:colOff>114300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20565" r:id="rId88" name="Group Box 85">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20566" r:id="rId89" name="Option Button 86">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20567" r:id="rId90" name="Option Button 87">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20568" r:id="rId91" name="Group Box 88">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20569" r:id="rId92" name="Option Button 89">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20570" r:id="rId93" name="Option Button 90">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20571" r:id="rId94" name="Group Box 91">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20572" r:id="rId95" name="Option Button 92">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20573" r:id="rId96" name="Option Button 93">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20574" r:id="rId97" name="Group Box 94">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20575" r:id="rId98" name="Option Button 95">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20576" r:id="rId99" name="Option Button 96">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20577" r:id="rId100" name="Group Box 97">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20578" r:id="rId101" name="Option Button 98">
              <controlPr defaultSize="0" autoFill="0" autoLine="0" autoPict="0">
                <anchor moveWithCells="1">
                  <from>
                    <xdr:col>19</xdr:col>
                    <xdr:colOff>114300</xdr:colOff>
                    <xdr:row>44</xdr:row>
                    <xdr:rowOff>28575</xdr:rowOff>
                  </from>
                  <to>
                    <xdr:col>23</xdr:col>
                    <xdr:colOff>114300</xdr:colOff>
                    <xdr:row>44</xdr:row>
                    <xdr:rowOff>161925</xdr:rowOff>
                  </to>
                </anchor>
              </controlPr>
            </control>
          </mc:Choice>
        </mc:AlternateContent>
        <mc:AlternateContent xmlns:mc="http://schemas.openxmlformats.org/markup-compatibility/2006">
          <mc:Choice Requires="x14">
            <control shapeId="20579" r:id="rId102" name="Option Button 99">
              <controlPr defaultSize="0" autoFill="0" autoLine="0" autoPict="0">
                <anchor moveWithCells="1">
                  <from>
                    <xdr:col>25</xdr:col>
                    <xdr:colOff>123825</xdr:colOff>
                    <xdr:row>44</xdr:row>
                    <xdr:rowOff>28575</xdr:rowOff>
                  </from>
                  <to>
                    <xdr:col>30</xdr:col>
                    <xdr:colOff>123825</xdr:colOff>
                    <xdr:row>44</xdr:row>
                    <xdr:rowOff>161925</xdr:rowOff>
                  </to>
                </anchor>
              </controlPr>
            </control>
          </mc:Choice>
        </mc:AlternateContent>
        <mc:AlternateContent xmlns:mc="http://schemas.openxmlformats.org/markup-compatibility/2006">
          <mc:Choice Requires="x14">
            <control shapeId="20580" r:id="rId103" name="Group Box 100">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20581" r:id="rId104" name="Option Button 101">
              <controlPr defaultSize="0" autoFill="0" autoLine="0" autoPict="0">
                <anchor moveWithCells="1">
                  <from>
                    <xdr:col>8</xdr:col>
                    <xdr:colOff>47625</xdr:colOff>
                    <xdr:row>74</xdr:row>
                    <xdr:rowOff>38100</xdr:rowOff>
                  </from>
                  <to>
                    <xdr:col>11</xdr:col>
                    <xdr:colOff>47625</xdr:colOff>
                    <xdr:row>75</xdr:row>
                    <xdr:rowOff>0</xdr:rowOff>
                  </to>
                </anchor>
              </controlPr>
            </control>
          </mc:Choice>
        </mc:AlternateContent>
        <mc:AlternateContent xmlns:mc="http://schemas.openxmlformats.org/markup-compatibility/2006">
          <mc:Choice Requires="x14">
            <control shapeId="20582" r:id="rId105" name="Option Button 102">
              <controlPr defaultSize="0" autoFill="0" autoLine="0" autoPict="0" altText="無">
                <anchor moveWithCells="1">
                  <from>
                    <xdr:col>11</xdr:col>
                    <xdr:colOff>114300</xdr:colOff>
                    <xdr:row>74</xdr:row>
                    <xdr:rowOff>38100</xdr:rowOff>
                  </from>
                  <to>
                    <xdr:col>14</xdr:col>
                    <xdr:colOff>104775</xdr:colOff>
                    <xdr:row>74</xdr:row>
                    <xdr:rowOff>209550</xdr:rowOff>
                  </to>
                </anchor>
              </controlPr>
            </control>
          </mc:Choice>
        </mc:AlternateContent>
        <mc:AlternateContent xmlns:mc="http://schemas.openxmlformats.org/markup-compatibility/2006">
          <mc:Choice Requires="x14">
            <control shapeId="20583" r:id="rId106" name="Group Box 103">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20584" r:id="rId107" name="Option Button 104">
              <controlPr defaultSize="0" autoFill="0" autoLine="0" autoPict="0">
                <anchor moveWithCells="1">
                  <from>
                    <xdr:col>8</xdr:col>
                    <xdr:colOff>38100</xdr:colOff>
                    <xdr:row>77</xdr:row>
                    <xdr:rowOff>9525</xdr:rowOff>
                  </from>
                  <to>
                    <xdr:col>11</xdr:col>
                    <xdr:colOff>28575</xdr:colOff>
                    <xdr:row>77</xdr:row>
                    <xdr:rowOff>219075</xdr:rowOff>
                  </to>
                </anchor>
              </controlPr>
            </control>
          </mc:Choice>
        </mc:AlternateContent>
        <mc:AlternateContent xmlns:mc="http://schemas.openxmlformats.org/markup-compatibility/2006">
          <mc:Choice Requires="x14">
            <control shapeId="20585" r:id="rId108" name="Option Button 105">
              <controlPr defaultSize="0" autoFill="0" autoLine="0" autoPict="0">
                <anchor moveWithCells="1">
                  <from>
                    <xdr:col>11</xdr:col>
                    <xdr:colOff>114300</xdr:colOff>
                    <xdr:row>77</xdr:row>
                    <xdr:rowOff>19050</xdr:rowOff>
                  </from>
                  <to>
                    <xdr:col>14</xdr:col>
                    <xdr:colOff>95250</xdr:colOff>
                    <xdr:row>77</xdr:row>
                    <xdr:rowOff>219075</xdr:rowOff>
                  </to>
                </anchor>
              </controlPr>
            </control>
          </mc:Choice>
        </mc:AlternateContent>
        <mc:AlternateContent xmlns:mc="http://schemas.openxmlformats.org/markup-compatibility/2006">
          <mc:Choice Requires="x14">
            <control shapeId="20586" r:id="rId109" name="Group Box 106">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20587" r:id="rId110" name="Option Button 107">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20588" r:id="rId111" name="Option Button 108">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20589" r:id="rId112" name="Group Box 109">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20590" r:id="rId113" name="Option Button 110">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20591" r:id="rId114" name="Option Button 111">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20592" r:id="rId115" name="Drop Down 112">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9300</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2041" t="s">
        <v>7932</v>
      </c>
      <c r="AB2" s="2042"/>
      <c r="AC2" s="2042"/>
      <c r="AD2" s="2043"/>
      <c r="AE2" s="3075" t="s">
        <v>7933</v>
      </c>
      <c r="AF2" s="3075"/>
      <c r="AG2" s="3075"/>
      <c r="AH2" s="3075"/>
      <c r="AI2" s="3075"/>
      <c r="AJ2" s="3075"/>
    </row>
    <row r="3" spans="1:36" ht="13.5" customHeight="1" x14ac:dyDescent="0.4">
      <c r="A3" s="2003" t="s">
        <v>8600</v>
      </c>
      <c r="B3" s="2004"/>
      <c r="C3" s="2005" t="s">
        <v>8619</v>
      </c>
      <c r="D3" s="2005"/>
      <c r="E3" s="2005"/>
      <c r="F3" s="2005"/>
      <c r="G3" s="2005"/>
      <c r="H3" s="2005"/>
      <c r="I3" s="2037"/>
      <c r="J3" s="2038"/>
      <c r="K3" s="2038"/>
      <c r="L3" s="2038"/>
      <c r="M3" s="2038"/>
      <c r="N3" s="2038"/>
      <c r="O3" s="2038"/>
      <c r="P3" s="2038"/>
      <c r="Q3" s="2038"/>
      <c r="R3" s="2038"/>
      <c r="S3" s="2038"/>
      <c r="T3" s="2038"/>
      <c r="U3" s="2038"/>
      <c r="V3" s="2038"/>
      <c r="W3" s="2038"/>
      <c r="X3" s="2038"/>
      <c r="Y3" s="2038"/>
      <c r="Z3" s="2038"/>
      <c r="AA3" s="2038"/>
      <c r="AB3" s="2038"/>
      <c r="AC3" s="2038"/>
      <c r="AD3" s="2038"/>
      <c r="AE3" s="2038"/>
      <c r="AF3" s="2038"/>
      <c r="AG3" s="2038"/>
      <c r="AH3" s="2038"/>
      <c r="AI3" s="2038"/>
      <c r="AJ3" s="2039"/>
    </row>
    <row r="4" spans="1:36" ht="13.5" customHeight="1" x14ac:dyDescent="0.4">
      <c r="A4" s="1922"/>
      <c r="B4" s="1923"/>
      <c r="C4" s="1952" t="s">
        <v>8602</v>
      </c>
      <c r="D4" s="1952"/>
      <c r="E4" s="1952"/>
      <c r="F4" s="1952"/>
      <c r="G4" s="1952"/>
      <c r="H4" s="1952"/>
      <c r="I4" s="1953"/>
      <c r="J4" s="1954"/>
      <c r="K4" s="1954"/>
      <c r="L4" s="1954"/>
      <c r="M4" s="1954"/>
      <c r="N4" s="1954"/>
      <c r="O4" s="1954"/>
      <c r="P4" s="1954"/>
      <c r="Q4" s="1954"/>
      <c r="R4" s="1954"/>
      <c r="S4" s="1954"/>
      <c r="T4" s="1954"/>
      <c r="U4" s="1954"/>
      <c r="V4" s="1954"/>
      <c r="W4" s="1954"/>
      <c r="X4" s="1954"/>
      <c r="Y4" s="1954"/>
      <c r="Z4" s="1954"/>
      <c r="AA4" s="1954"/>
      <c r="AB4" s="1954"/>
      <c r="AC4" s="1954"/>
      <c r="AD4" s="1954"/>
      <c r="AE4" s="1954"/>
      <c r="AF4" s="1954"/>
      <c r="AG4" s="1954"/>
      <c r="AH4" s="1954"/>
      <c r="AI4" s="1954"/>
      <c r="AJ4" s="1955"/>
    </row>
    <row r="5" spans="1:36" ht="13.5" customHeight="1" x14ac:dyDescent="0.4">
      <c r="A5" s="1922"/>
      <c r="B5" s="1923"/>
      <c r="C5" s="1860" t="s">
        <v>8603</v>
      </c>
      <c r="D5" s="1860"/>
      <c r="E5" s="1860"/>
      <c r="F5" s="1860"/>
      <c r="G5" s="1860"/>
      <c r="H5" s="1860"/>
      <c r="I5" s="1956" t="s">
        <v>9301</v>
      </c>
      <c r="J5" s="1957"/>
      <c r="K5" s="1958"/>
      <c r="L5" s="1958"/>
      <c r="M5" s="1958"/>
      <c r="N5" s="1958"/>
      <c r="O5" s="1958"/>
      <c r="P5" s="1959"/>
      <c r="Q5" s="1499" t="s">
        <v>8605</v>
      </c>
      <c r="R5" s="1500"/>
      <c r="S5" s="1500"/>
      <c r="T5" s="1500"/>
      <c r="U5" s="1500"/>
      <c r="V5" s="1500"/>
      <c r="W5" s="1500"/>
      <c r="X5" s="1500"/>
      <c r="Y5" s="1500"/>
      <c r="Z5" s="1500"/>
      <c r="AA5" s="1500"/>
      <c r="AB5" s="1500"/>
      <c r="AC5" s="1500"/>
      <c r="AD5" s="1500"/>
      <c r="AE5" s="1500"/>
      <c r="AF5" s="1500"/>
      <c r="AG5" s="1500"/>
      <c r="AH5" s="1500"/>
      <c r="AI5" s="1500"/>
      <c r="AJ5" s="1501"/>
    </row>
    <row r="6" spans="1:36" ht="13.5" customHeight="1" x14ac:dyDescent="0.4">
      <c r="A6" s="1922"/>
      <c r="B6" s="1923"/>
      <c r="C6" s="1860"/>
      <c r="D6" s="1860"/>
      <c r="E6" s="1860"/>
      <c r="F6" s="1860"/>
      <c r="G6" s="1860"/>
      <c r="H6" s="1860"/>
      <c r="I6" s="2029" t="s">
        <v>7933</v>
      </c>
      <c r="J6" s="2029"/>
      <c r="K6" s="2029"/>
      <c r="L6" s="2029"/>
      <c r="M6" s="2029"/>
      <c r="N6" s="2029"/>
      <c r="O6" s="2029"/>
      <c r="P6" s="2029"/>
      <c r="Q6" s="2029"/>
      <c r="R6" s="2029"/>
      <c r="S6" s="2029"/>
      <c r="T6" s="2029"/>
      <c r="U6" s="2029"/>
      <c r="V6" s="2029"/>
      <c r="W6" s="2029"/>
      <c r="X6" s="2029"/>
      <c r="Y6" s="2029"/>
      <c r="Z6" s="2029"/>
      <c r="AA6" s="2029"/>
      <c r="AB6" s="2029"/>
      <c r="AC6" s="2029"/>
      <c r="AD6" s="2029"/>
      <c r="AE6" s="2029"/>
      <c r="AF6" s="2029"/>
      <c r="AG6" s="2029"/>
      <c r="AH6" s="2029"/>
      <c r="AI6" s="2029"/>
      <c r="AJ6" s="2030"/>
    </row>
    <row r="7" spans="1:36" ht="13.5" customHeight="1" x14ac:dyDescent="0.4">
      <c r="A7" s="1922"/>
      <c r="B7" s="1923"/>
      <c r="C7" s="1860"/>
      <c r="D7" s="1860"/>
      <c r="E7" s="1860"/>
      <c r="F7" s="1860"/>
      <c r="G7" s="1860"/>
      <c r="H7" s="1860"/>
      <c r="I7" s="1963" t="s">
        <v>7933</v>
      </c>
      <c r="J7" s="1963"/>
      <c r="K7" s="1963"/>
      <c r="L7" s="1963"/>
      <c r="M7" s="1963"/>
      <c r="N7" s="1963"/>
      <c r="O7" s="1963"/>
      <c r="P7" s="1963"/>
      <c r="Q7" s="1963"/>
      <c r="R7" s="1963"/>
      <c r="S7" s="1963"/>
      <c r="T7" s="1963"/>
      <c r="U7" s="1963"/>
      <c r="V7" s="1963"/>
      <c r="W7" s="1963"/>
      <c r="X7" s="1963"/>
      <c r="Y7" s="1963"/>
      <c r="Z7" s="1963"/>
      <c r="AA7" s="1963"/>
      <c r="AB7" s="1963"/>
      <c r="AC7" s="1963"/>
      <c r="AD7" s="1963"/>
      <c r="AE7" s="1963"/>
      <c r="AF7" s="1963"/>
      <c r="AG7" s="1963"/>
      <c r="AH7" s="1963"/>
      <c r="AI7" s="1963"/>
      <c r="AJ7" s="1964"/>
    </row>
    <row r="8" spans="1:36" ht="13.5" customHeight="1" x14ac:dyDescent="0.4">
      <c r="A8" s="1922"/>
      <c r="B8" s="1923"/>
      <c r="C8" s="1860" t="s">
        <v>8606</v>
      </c>
      <c r="D8" s="1860"/>
      <c r="E8" s="1860"/>
      <c r="F8" s="1860"/>
      <c r="G8" s="1860"/>
      <c r="H8" s="1860"/>
      <c r="I8" s="1860" t="s">
        <v>7955</v>
      </c>
      <c r="J8" s="1860"/>
      <c r="K8" s="1860"/>
      <c r="L8" s="1860"/>
      <c r="M8" s="1911" t="s">
        <v>7933</v>
      </c>
      <c r="N8" s="1911"/>
      <c r="O8" s="1911"/>
      <c r="P8" s="1911"/>
      <c r="Q8" s="1911"/>
      <c r="R8" s="1911"/>
      <c r="S8" s="1911"/>
      <c r="T8" s="1911"/>
      <c r="U8" s="1911"/>
      <c r="V8" s="1911"/>
      <c r="W8" s="1860" t="s">
        <v>8607</v>
      </c>
      <c r="X8" s="1860"/>
      <c r="Y8" s="1860"/>
      <c r="Z8" s="1860"/>
      <c r="AA8" s="1918" t="s">
        <v>7933</v>
      </c>
      <c r="AB8" s="2018"/>
      <c r="AC8" s="2018"/>
      <c r="AD8" s="2018"/>
      <c r="AE8" s="2018"/>
      <c r="AF8" s="2018"/>
      <c r="AG8" s="2018"/>
      <c r="AH8" s="2018"/>
      <c r="AI8" s="2018"/>
      <c r="AJ8" s="2019"/>
    </row>
    <row r="9" spans="1:36" ht="13.5" customHeight="1" x14ac:dyDescent="0.4">
      <c r="A9" s="1943" t="s">
        <v>8620</v>
      </c>
      <c r="B9" s="2928"/>
      <c r="C9" s="1924" t="s">
        <v>8621</v>
      </c>
      <c r="D9" s="1925"/>
      <c r="E9" s="1925"/>
      <c r="F9" s="1925"/>
      <c r="G9" s="1925"/>
      <c r="H9" s="1926"/>
      <c r="I9" s="3192" t="s">
        <v>8894</v>
      </c>
      <c r="J9" s="2593"/>
      <c r="K9" s="3193"/>
      <c r="L9" s="3193"/>
      <c r="M9" s="3193"/>
      <c r="N9" s="3194"/>
      <c r="O9" s="2361" t="s">
        <v>8688</v>
      </c>
      <c r="P9" s="2362"/>
      <c r="Q9" s="2362"/>
      <c r="R9" s="2362"/>
      <c r="S9" s="2362"/>
      <c r="T9" s="2362"/>
      <c r="U9" s="2026" t="s">
        <v>8687</v>
      </c>
      <c r="V9" s="2047"/>
      <c r="W9" s="2047"/>
      <c r="X9" s="2047"/>
      <c r="Y9" s="2047"/>
      <c r="Z9" s="2047"/>
      <c r="AA9" s="2047"/>
      <c r="AB9" s="2047"/>
      <c r="AC9" s="2047"/>
      <c r="AD9" s="2047"/>
      <c r="AE9" s="2048"/>
      <c r="AF9" s="2573"/>
      <c r="AG9" s="2574"/>
      <c r="AH9" s="2574"/>
      <c r="AI9" s="2574"/>
      <c r="AJ9" s="2575"/>
    </row>
    <row r="10" spans="1:36" ht="13.5" customHeight="1" x14ac:dyDescent="0.4">
      <c r="A10" s="2929"/>
      <c r="B10" s="2930"/>
      <c r="C10" s="2567"/>
      <c r="D10" s="2568"/>
      <c r="E10" s="2568"/>
      <c r="F10" s="2568"/>
      <c r="G10" s="2568"/>
      <c r="H10" s="2569"/>
      <c r="I10" s="3195"/>
      <c r="J10" s="3196"/>
      <c r="K10" s="3196"/>
      <c r="L10" s="3196"/>
      <c r="M10" s="3196"/>
      <c r="N10" s="3197"/>
      <c r="O10" s="2570"/>
      <c r="P10" s="2571"/>
      <c r="Q10" s="2571"/>
      <c r="R10" s="2571"/>
      <c r="S10" s="2571"/>
      <c r="T10" s="2571"/>
      <c r="U10" s="1864" t="s">
        <v>9111</v>
      </c>
      <c r="V10" s="1864"/>
      <c r="W10" s="1864"/>
      <c r="X10" s="1864"/>
      <c r="Y10" s="1864"/>
      <c r="Z10" s="1864"/>
      <c r="AA10" s="1864" t="s">
        <v>9112</v>
      </c>
      <c r="AB10" s="1864"/>
      <c r="AC10" s="1864"/>
      <c r="AD10" s="2026"/>
      <c r="AE10" s="2026"/>
      <c r="AF10" s="2576"/>
      <c r="AG10" s="2577"/>
      <c r="AH10" s="2577"/>
      <c r="AI10" s="2577"/>
      <c r="AJ10" s="2578"/>
    </row>
    <row r="11" spans="1:36" ht="13.5" customHeight="1" x14ac:dyDescent="0.4">
      <c r="A11" s="2929"/>
      <c r="B11" s="2930"/>
      <c r="C11" s="1927"/>
      <c r="D11" s="1928"/>
      <c r="E11" s="1928"/>
      <c r="F11" s="1928"/>
      <c r="G11" s="1928"/>
      <c r="H11" s="1929"/>
      <c r="I11" s="1864" t="s">
        <v>8624</v>
      </c>
      <c r="J11" s="1864"/>
      <c r="K11" s="1864"/>
      <c r="L11" s="1864" t="s">
        <v>8625</v>
      </c>
      <c r="M11" s="1864"/>
      <c r="N11" s="1864"/>
      <c r="O11" s="1864" t="s">
        <v>8624</v>
      </c>
      <c r="P11" s="1864"/>
      <c r="Q11" s="1864"/>
      <c r="R11" s="1864" t="s">
        <v>8625</v>
      </c>
      <c r="S11" s="1864"/>
      <c r="T11" s="1864"/>
      <c r="U11" s="1864" t="s">
        <v>8624</v>
      </c>
      <c r="V11" s="1864"/>
      <c r="W11" s="1864"/>
      <c r="X11" s="1864" t="s">
        <v>8625</v>
      </c>
      <c r="Y11" s="1864"/>
      <c r="Z11" s="1864"/>
      <c r="AA11" s="1864" t="s">
        <v>8624</v>
      </c>
      <c r="AB11" s="1864"/>
      <c r="AC11" s="1864" t="s">
        <v>8625</v>
      </c>
      <c r="AD11" s="2026"/>
      <c r="AE11" s="2026"/>
      <c r="AF11" s="1864" t="s">
        <v>8624</v>
      </c>
      <c r="AG11" s="1864"/>
      <c r="AH11" s="1864" t="s">
        <v>8625</v>
      </c>
      <c r="AI11" s="2026"/>
      <c r="AJ11" s="2566"/>
    </row>
    <row r="12" spans="1:36" ht="13.5" customHeight="1" x14ac:dyDescent="0.4">
      <c r="A12" s="2929"/>
      <c r="B12" s="2930"/>
      <c r="C12" s="1864" t="s">
        <v>8626</v>
      </c>
      <c r="D12" s="1864"/>
      <c r="E12" s="1864"/>
      <c r="F12" s="1864" t="s">
        <v>8627</v>
      </c>
      <c r="G12" s="1864"/>
      <c r="H12" s="1864"/>
      <c r="I12" s="2040"/>
      <c r="J12" s="2040"/>
      <c r="K12" s="2040"/>
      <c r="L12" s="2040"/>
      <c r="M12" s="2040"/>
      <c r="N12" s="2040"/>
      <c r="O12" s="2040"/>
      <c r="P12" s="2040"/>
      <c r="Q12" s="2040"/>
      <c r="R12" s="2040"/>
      <c r="S12" s="2040"/>
      <c r="T12" s="2040"/>
      <c r="U12" s="2040"/>
      <c r="V12" s="2040"/>
      <c r="W12" s="2040"/>
      <c r="X12" s="2040"/>
      <c r="Y12" s="2040"/>
      <c r="Z12" s="2040"/>
      <c r="AA12" s="2040"/>
      <c r="AB12" s="2040"/>
      <c r="AC12" s="2040"/>
      <c r="AD12" s="1939"/>
      <c r="AE12" s="1939"/>
      <c r="AF12" s="2040"/>
      <c r="AG12" s="2040"/>
      <c r="AH12" s="2040"/>
      <c r="AI12" s="1939"/>
      <c r="AJ12" s="2565"/>
    </row>
    <row r="13" spans="1:36" ht="13.5" customHeight="1" x14ac:dyDescent="0.4">
      <c r="A13" s="2929"/>
      <c r="B13" s="2930"/>
      <c r="C13" s="1864"/>
      <c r="D13" s="1864"/>
      <c r="E13" s="1864"/>
      <c r="F13" s="1864" t="s">
        <v>8628</v>
      </c>
      <c r="G13" s="1864"/>
      <c r="H13" s="1864"/>
      <c r="I13" s="2040"/>
      <c r="J13" s="2040"/>
      <c r="K13" s="2040"/>
      <c r="L13" s="2040"/>
      <c r="M13" s="2040"/>
      <c r="N13" s="2040"/>
      <c r="O13" s="2040"/>
      <c r="P13" s="2040"/>
      <c r="Q13" s="2040"/>
      <c r="R13" s="2040"/>
      <c r="S13" s="2040"/>
      <c r="T13" s="2040"/>
      <c r="U13" s="2040"/>
      <c r="V13" s="2040"/>
      <c r="W13" s="2040"/>
      <c r="X13" s="2040"/>
      <c r="Y13" s="2040"/>
      <c r="Z13" s="2040"/>
      <c r="AA13" s="2040"/>
      <c r="AB13" s="2040"/>
      <c r="AC13" s="2040"/>
      <c r="AD13" s="1939"/>
      <c r="AE13" s="1939"/>
      <c r="AF13" s="2040"/>
      <c r="AG13" s="2040"/>
      <c r="AH13" s="2040"/>
      <c r="AI13" s="1939"/>
      <c r="AJ13" s="2565"/>
    </row>
    <row r="14" spans="1:36" ht="13.5" customHeight="1" x14ac:dyDescent="0.4">
      <c r="A14" s="2929"/>
      <c r="B14" s="2930"/>
      <c r="C14" s="1864" t="s">
        <v>8629</v>
      </c>
      <c r="D14" s="1864"/>
      <c r="E14" s="1864"/>
      <c r="F14" s="1864"/>
      <c r="G14" s="1864"/>
      <c r="H14" s="1864"/>
      <c r="I14" s="2040"/>
      <c r="J14" s="2040"/>
      <c r="K14" s="2040"/>
      <c r="L14" s="2040"/>
      <c r="M14" s="2040"/>
      <c r="N14" s="2040"/>
      <c r="O14" s="2040"/>
      <c r="P14" s="2040"/>
      <c r="Q14" s="2040"/>
      <c r="R14" s="2040"/>
      <c r="S14" s="2040"/>
      <c r="T14" s="2040"/>
      <c r="U14" s="2040"/>
      <c r="V14" s="2040"/>
      <c r="W14" s="2040"/>
      <c r="X14" s="2040"/>
      <c r="Y14" s="2040"/>
      <c r="Z14" s="2040"/>
      <c r="AA14" s="2040"/>
      <c r="AB14" s="2040"/>
      <c r="AC14" s="2040"/>
      <c r="AD14" s="1939"/>
      <c r="AE14" s="1939"/>
      <c r="AF14" s="2040"/>
      <c r="AG14" s="2040"/>
      <c r="AH14" s="2040"/>
      <c r="AI14" s="1939"/>
      <c r="AJ14" s="2565"/>
    </row>
    <row r="15" spans="1:36" ht="13.5" customHeight="1" x14ac:dyDescent="0.4">
      <c r="A15" s="2929"/>
      <c r="B15" s="2930"/>
      <c r="C15" s="1913" t="s">
        <v>8630</v>
      </c>
      <c r="D15" s="1913"/>
      <c r="E15" s="1913"/>
      <c r="F15" s="1913"/>
      <c r="G15" s="1913"/>
      <c r="H15" s="1913"/>
      <c r="I15" s="2066"/>
      <c r="J15" s="2066"/>
      <c r="K15" s="2066"/>
      <c r="L15" s="2066"/>
      <c r="M15" s="2066"/>
      <c r="N15" s="2066"/>
      <c r="O15" s="2066"/>
      <c r="P15" s="2066"/>
      <c r="Q15" s="2066"/>
      <c r="R15" s="2066"/>
      <c r="S15" s="2066"/>
      <c r="T15" s="2066"/>
      <c r="U15" s="2066"/>
      <c r="V15" s="2066"/>
      <c r="W15" s="2066"/>
      <c r="X15" s="2066"/>
      <c r="Y15" s="2066"/>
      <c r="Z15" s="2066"/>
      <c r="AA15" s="2066"/>
      <c r="AB15" s="2066"/>
      <c r="AC15" s="2066"/>
      <c r="AD15" s="2053"/>
      <c r="AE15" s="2053"/>
      <c r="AF15" s="2066"/>
      <c r="AG15" s="2066"/>
      <c r="AH15" s="2066"/>
      <c r="AI15" s="2053"/>
      <c r="AJ15" s="2560"/>
    </row>
    <row r="16" spans="1:36" ht="13.5" customHeight="1" thickBot="1" x14ac:dyDescent="0.45">
      <c r="A16" s="2340" t="s">
        <v>1211</v>
      </c>
      <c r="B16" s="2341"/>
      <c r="C16" s="2341"/>
      <c r="D16" s="2341"/>
      <c r="E16" s="2341"/>
      <c r="F16" s="2341"/>
      <c r="G16" s="2341"/>
      <c r="H16" s="2342"/>
      <c r="I16" s="2343"/>
      <c r="J16" s="2344"/>
      <c r="K16" s="2344"/>
      <c r="L16" s="2344"/>
      <c r="M16" s="2344"/>
      <c r="N16" s="2344"/>
      <c r="O16" s="3209" t="s">
        <v>8694</v>
      </c>
      <c r="P16" s="3209"/>
      <c r="Q16" s="3209"/>
      <c r="R16" s="3209"/>
      <c r="S16" s="3209"/>
      <c r="T16" s="3209"/>
      <c r="U16" s="3209"/>
      <c r="V16" s="3209"/>
      <c r="W16" s="3209"/>
      <c r="X16" s="3209"/>
      <c r="Y16" s="3209"/>
      <c r="Z16" s="3209"/>
      <c r="AA16" s="3209"/>
      <c r="AB16" s="3209"/>
      <c r="AC16" s="3209"/>
      <c r="AD16" s="3209"/>
      <c r="AE16" s="3209"/>
      <c r="AF16" s="3209"/>
      <c r="AG16" s="3209"/>
      <c r="AH16" s="3209"/>
      <c r="AI16" s="3209"/>
      <c r="AJ16" s="3210"/>
    </row>
    <row r="17" spans="1:36" s="674" customFormat="1" ht="12" customHeight="1" x14ac:dyDescent="0.4">
      <c r="A17" s="594" t="s">
        <v>7984</v>
      </c>
      <c r="B17" s="594"/>
      <c r="C17" s="594"/>
      <c r="D17" s="594"/>
      <c r="E17" s="594"/>
      <c r="F17" s="594"/>
      <c r="G17" s="594"/>
      <c r="H17" s="594"/>
      <c r="I17" s="594"/>
      <c r="J17" s="594"/>
      <c r="K17" s="594"/>
      <c r="L17" s="594"/>
      <c r="M17" s="594"/>
      <c r="N17" s="594"/>
      <c r="O17" s="594"/>
      <c r="P17" s="594"/>
      <c r="Q17" s="594"/>
      <c r="R17" s="597"/>
      <c r="S17" s="597"/>
      <c r="T17" s="597"/>
      <c r="U17" s="597"/>
      <c r="V17" s="597"/>
      <c r="W17" s="597"/>
      <c r="X17" s="597"/>
      <c r="Y17" s="597"/>
      <c r="Z17" s="597"/>
      <c r="AA17" s="597"/>
      <c r="AB17" s="597"/>
      <c r="AC17" s="597"/>
      <c r="AD17" s="597"/>
      <c r="AE17" s="597"/>
      <c r="AF17" s="597"/>
      <c r="AG17" s="597"/>
      <c r="AH17" s="597"/>
      <c r="AI17" s="597"/>
      <c r="AJ17" s="597"/>
    </row>
    <row r="18" spans="1:36" s="674" customFormat="1" ht="12" customHeight="1" x14ac:dyDescent="0.4">
      <c r="A18" s="594" t="s">
        <v>8658</v>
      </c>
      <c r="B18" s="597"/>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1:36" s="674" customFormat="1" ht="12" customHeight="1" x14ac:dyDescent="0.4">
      <c r="A19" s="594" t="s">
        <v>8833</v>
      </c>
      <c r="B19" s="597"/>
      <c r="C19" s="597"/>
      <c r="D19" s="597"/>
      <c r="E19" s="597"/>
      <c r="F19" s="597"/>
      <c r="G19" s="597"/>
      <c r="H19" s="597"/>
      <c r="I19" s="597"/>
      <c r="J19" s="597"/>
      <c r="K19" s="597"/>
      <c r="L19" s="597"/>
      <c r="M19" s="597"/>
      <c r="N19" s="597"/>
      <c r="O19" s="597"/>
      <c r="P19" s="597"/>
      <c r="Q19" s="597"/>
      <c r="R19" s="597"/>
      <c r="S19" s="597"/>
      <c r="T19" s="597"/>
      <c r="U19" s="597"/>
      <c r="V19" s="597"/>
      <c r="W19" s="597"/>
      <c r="X19" s="597"/>
      <c r="Y19" s="597"/>
      <c r="Z19" s="597"/>
      <c r="AA19" s="597"/>
      <c r="AB19" s="597"/>
      <c r="AC19" s="597"/>
      <c r="AD19" s="597"/>
      <c r="AE19" s="597"/>
      <c r="AF19" s="597"/>
      <c r="AG19" s="597"/>
      <c r="AH19" s="597"/>
      <c r="AI19" s="597"/>
      <c r="AJ19" s="597"/>
    </row>
    <row r="20" spans="1:36" s="674" customFormat="1" ht="12" customHeight="1" x14ac:dyDescent="0.4">
      <c r="A20" s="594"/>
      <c r="B20" s="597"/>
      <c r="C20" s="597"/>
      <c r="D20" s="597"/>
      <c r="E20" s="597"/>
      <c r="F20" s="597"/>
      <c r="G20" s="597"/>
      <c r="H20" s="597"/>
      <c r="I20" s="597"/>
      <c r="J20" s="597"/>
      <c r="K20" s="597"/>
      <c r="L20" s="597"/>
      <c r="M20" s="597"/>
      <c r="N20" s="597"/>
      <c r="O20" s="597"/>
      <c r="P20" s="597"/>
      <c r="Q20" s="597"/>
      <c r="R20" s="597"/>
      <c r="S20" s="597"/>
      <c r="T20" s="597"/>
      <c r="U20" s="597"/>
      <c r="V20" s="597"/>
      <c r="W20" s="597"/>
      <c r="X20" s="597"/>
      <c r="Y20" s="597"/>
      <c r="Z20" s="597"/>
      <c r="AA20" s="597"/>
      <c r="AB20" s="597"/>
      <c r="AC20" s="597"/>
      <c r="AD20" s="597"/>
      <c r="AE20" s="597"/>
      <c r="AF20" s="597"/>
      <c r="AG20" s="597"/>
      <c r="AH20" s="597"/>
      <c r="AI20" s="597"/>
      <c r="AJ20" s="597"/>
    </row>
    <row r="21" spans="1:36" ht="15" customHeight="1" x14ac:dyDescent="0.4">
      <c r="A21" s="581"/>
      <c r="B21" s="581"/>
      <c r="C21" s="581"/>
      <c r="D21" s="581"/>
      <c r="E21" s="581"/>
      <c r="F21" s="581"/>
      <c r="G21" s="581"/>
      <c r="H21" s="581"/>
      <c r="I21" s="581"/>
      <c r="J21" s="581"/>
      <c r="K21" s="581"/>
      <c r="L21" s="581"/>
      <c r="M21" s="581"/>
      <c r="N21" s="581"/>
      <c r="O21" s="581"/>
      <c r="P21" s="581"/>
      <c r="Q21" s="581"/>
      <c r="R21" s="581"/>
      <c r="S21" s="581"/>
      <c r="T21" s="581"/>
      <c r="U21" s="581"/>
      <c r="V21" s="581"/>
      <c r="W21" s="581"/>
      <c r="X21" s="581"/>
      <c r="Y21" s="581"/>
      <c r="Z21" s="581"/>
      <c r="AA21" s="581"/>
      <c r="AB21" s="581"/>
      <c r="AC21" s="581"/>
      <c r="AD21" s="581"/>
      <c r="AE21" s="581"/>
      <c r="AF21" s="581"/>
      <c r="AG21" s="581"/>
      <c r="AH21" s="581"/>
      <c r="AI21" s="581"/>
      <c r="AJ21" s="581"/>
    </row>
    <row r="22" spans="1:36" ht="15" customHeight="1" x14ac:dyDescent="0.4">
      <c r="A22" s="581"/>
      <c r="B22" s="581"/>
      <c r="C22" s="581"/>
      <c r="D22" s="581"/>
      <c r="E22" s="581"/>
      <c r="F22" s="581"/>
      <c r="G22" s="581"/>
      <c r="H22" s="581"/>
      <c r="I22" s="581"/>
      <c r="J22" s="581"/>
      <c r="K22" s="581"/>
      <c r="L22" s="581"/>
      <c r="M22" s="581"/>
      <c r="N22" s="581"/>
      <c r="O22" s="581"/>
      <c r="P22" s="581"/>
      <c r="Q22" s="581"/>
      <c r="R22" s="581"/>
      <c r="S22" s="581"/>
      <c r="T22" s="581"/>
      <c r="U22" s="581"/>
      <c r="V22" s="581"/>
      <c r="W22" s="581"/>
      <c r="X22" s="581"/>
      <c r="Y22" s="581"/>
      <c r="Z22" s="581"/>
      <c r="AA22" s="581"/>
      <c r="AB22" s="581"/>
      <c r="AC22" s="581"/>
      <c r="AD22" s="581"/>
      <c r="AE22" s="581"/>
      <c r="AF22" s="581"/>
      <c r="AG22" s="581"/>
      <c r="AH22" s="581"/>
      <c r="AI22" s="581"/>
      <c r="AJ22" s="581"/>
    </row>
    <row r="23" spans="1:36" ht="15" customHeight="1" x14ac:dyDescent="0.4">
      <c r="A23" s="581"/>
      <c r="B23" s="581"/>
      <c r="C23" s="581"/>
      <c r="D23" s="581"/>
      <c r="E23" s="581"/>
      <c r="F23" s="581"/>
      <c r="G23" s="581"/>
      <c r="H23" s="581"/>
      <c r="I23" s="581"/>
      <c r="J23" s="581"/>
      <c r="K23" s="581"/>
      <c r="L23" s="581"/>
      <c r="M23" s="581"/>
      <c r="N23" s="581"/>
      <c r="O23" s="581"/>
      <c r="P23" s="581"/>
      <c r="Q23" s="581"/>
      <c r="R23" s="581"/>
      <c r="S23" s="581"/>
      <c r="T23" s="581"/>
      <c r="U23" s="581"/>
      <c r="V23" s="581"/>
      <c r="W23" s="581"/>
      <c r="X23" s="581"/>
      <c r="Y23" s="581"/>
      <c r="Z23" s="581"/>
      <c r="AA23" s="581"/>
      <c r="AB23" s="581"/>
      <c r="AC23" s="581"/>
      <c r="AD23" s="581"/>
      <c r="AE23" s="581"/>
      <c r="AF23" s="581"/>
      <c r="AG23" s="581"/>
      <c r="AH23" s="581"/>
      <c r="AI23" s="581"/>
      <c r="AJ23" s="581"/>
    </row>
    <row r="24" spans="1:36" ht="15" customHeight="1" x14ac:dyDescent="0.4">
      <c r="A24" s="581"/>
      <c r="B24" s="581"/>
      <c r="C24" s="581"/>
      <c r="D24" s="581"/>
      <c r="E24" s="581"/>
      <c r="F24" s="581"/>
      <c r="G24" s="581"/>
      <c r="H24" s="581"/>
      <c r="I24" s="581"/>
      <c r="J24" s="581"/>
      <c r="K24" s="581"/>
      <c r="L24" s="581"/>
      <c r="M24" s="581"/>
      <c r="N24" s="581"/>
      <c r="O24" s="581"/>
      <c r="P24" s="581"/>
      <c r="Q24" s="581"/>
      <c r="R24" s="581"/>
      <c r="S24" s="581"/>
      <c r="T24" s="581"/>
      <c r="U24" s="581"/>
      <c r="V24" s="581"/>
      <c r="W24" s="581"/>
      <c r="X24" s="581"/>
      <c r="Y24" s="581"/>
      <c r="Z24" s="581"/>
      <c r="AA24" s="581"/>
      <c r="AB24" s="581"/>
      <c r="AC24" s="581"/>
      <c r="AD24" s="581"/>
      <c r="AE24" s="581"/>
      <c r="AF24" s="581"/>
      <c r="AG24" s="581"/>
      <c r="AH24" s="581"/>
      <c r="AI24" s="581"/>
      <c r="AJ24" s="581"/>
    </row>
    <row r="25" spans="1:36" ht="15" customHeight="1" x14ac:dyDescent="0.4">
      <c r="A25" s="581"/>
      <c r="B25" s="581"/>
      <c r="C25" s="581"/>
      <c r="D25" s="581"/>
      <c r="E25" s="581"/>
      <c r="F25" s="581"/>
      <c r="G25" s="581"/>
      <c r="H25" s="581"/>
      <c r="I25" s="581"/>
      <c r="J25" s="581"/>
      <c r="K25" s="581"/>
      <c r="L25" s="581"/>
      <c r="M25" s="581"/>
      <c r="N25" s="581"/>
      <c r="O25" s="581"/>
      <c r="P25" s="581"/>
      <c r="Q25" s="581"/>
      <c r="R25" s="581"/>
      <c r="S25" s="581"/>
      <c r="T25" s="581"/>
      <c r="U25" s="581"/>
      <c r="V25" s="581"/>
      <c r="W25" s="581"/>
      <c r="X25" s="581"/>
      <c r="Y25" s="581"/>
      <c r="Z25" s="581"/>
      <c r="AA25" s="581"/>
      <c r="AB25" s="581"/>
      <c r="AC25" s="581"/>
      <c r="AD25" s="581"/>
      <c r="AE25" s="581"/>
      <c r="AF25" s="581"/>
      <c r="AG25" s="581"/>
      <c r="AH25" s="581"/>
      <c r="AI25" s="581"/>
      <c r="AJ25" s="581"/>
    </row>
    <row r="26" spans="1:36" ht="15" customHeight="1" x14ac:dyDescent="0.4">
      <c r="A26" s="581"/>
      <c r="B26" s="581"/>
      <c r="C26" s="581"/>
      <c r="D26" s="581"/>
      <c r="E26" s="581"/>
      <c r="F26" s="581"/>
      <c r="G26" s="581"/>
      <c r="H26" s="581"/>
      <c r="I26" s="581"/>
      <c r="J26" s="581"/>
      <c r="K26" s="581"/>
      <c r="L26" s="581"/>
      <c r="M26" s="581"/>
      <c r="N26" s="581"/>
      <c r="O26" s="581"/>
      <c r="P26" s="581"/>
      <c r="Q26" s="581"/>
      <c r="R26" s="581"/>
      <c r="S26" s="581"/>
      <c r="T26" s="581"/>
      <c r="U26" s="581"/>
      <c r="V26" s="581"/>
      <c r="W26" s="581"/>
      <c r="X26" s="581"/>
      <c r="Y26" s="581"/>
      <c r="Z26" s="581"/>
      <c r="AA26" s="581"/>
      <c r="AB26" s="581"/>
      <c r="AC26" s="581"/>
      <c r="AD26" s="581"/>
      <c r="AE26" s="581"/>
      <c r="AF26" s="581"/>
      <c r="AG26" s="581"/>
      <c r="AH26" s="581"/>
      <c r="AI26" s="581"/>
      <c r="AJ26" s="581"/>
    </row>
    <row r="27" spans="1:36" ht="15" customHeight="1" x14ac:dyDescent="0.4">
      <c r="A27" s="581"/>
      <c r="B27" s="581"/>
      <c r="C27" s="581"/>
      <c r="D27" s="581"/>
      <c r="E27" s="581"/>
      <c r="F27" s="581"/>
      <c r="G27" s="581"/>
      <c r="H27" s="581"/>
      <c r="I27" s="581"/>
      <c r="J27" s="581"/>
      <c r="K27" s="581"/>
      <c r="L27" s="581"/>
      <c r="M27" s="581"/>
      <c r="N27" s="581"/>
      <c r="O27" s="581"/>
      <c r="P27" s="581"/>
      <c r="Q27" s="581"/>
      <c r="R27" s="581"/>
      <c r="S27" s="581"/>
      <c r="T27" s="581"/>
      <c r="U27" s="581"/>
      <c r="V27" s="581"/>
      <c r="W27" s="581"/>
      <c r="X27" s="581"/>
      <c r="Y27" s="581"/>
      <c r="Z27" s="581"/>
      <c r="AA27" s="581"/>
      <c r="AB27" s="581"/>
      <c r="AC27" s="581"/>
      <c r="AD27" s="581"/>
      <c r="AE27" s="581"/>
      <c r="AF27" s="581"/>
      <c r="AG27" s="581"/>
      <c r="AH27" s="581"/>
      <c r="AI27" s="581"/>
      <c r="AJ27" s="581"/>
    </row>
    <row r="28" spans="1:36" ht="15" customHeight="1" x14ac:dyDescent="0.4">
      <c r="A28" s="581"/>
      <c r="B28" s="581"/>
      <c r="C28" s="581"/>
      <c r="D28" s="581"/>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1"/>
      <c r="AH28" s="581"/>
      <c r="AI28" s="581"/>
      <c r="AJ28" s="581"/>
    </row>
    <row r="29" spans="1:36" ht="15" customHeight="1" x14ac:dyDescent="0.4">
      <c r="A29" s="581"/>
      <c r="B29" s="581"/>
      <c r="C29" s="581"/>
      <c r="D29" s="581"/>
      <c r="E29" s="581"/>
      <c r="F29" s="581"/>
      <c r="G29" s="581"/>
      <c r="H29" s="581"/>
      <c r="I29" s="581"/>
      <c r="J29" s="581"/>
      <c r="K29" s="581"/>
      <c r="L29" s="581"/>
      <c r="M29" s="581"/>
      <c r="N29" s="581"/>
      <c r="O29" s="581"/>
      <c r="P29" s="581"/>
      <c r="Q29" s="581"/>
      <c r="R29" s="581"/>
      <c r="S29" s="581"/>
      <c r="T29" s="581"/>
      <c r="U29" s="581"/>
      <c r="V29" s="581"/>
      <c r="W29" s="581"/>
      <c r="X29" s="581"/>
      <c r="Y29" s="581"/>
      <c r="Z29" s="581"/>
      <c r="AA29" s="581"/>
      <c r="AB29" s="581"/>
      <c r="AC29" s="581"/>
      <c r="AD29" s="581"/>
      <c r="AE29" s="581"/>
      <c r="AF29" s="581"/>
      <c r="AG29" s="581"/>
      <c r="AH29" s="581"/>
      <c r="AI29" s="581"/>
      <c r="AJ29" s="581"/>
    </row>
    <row r="30" spans="1:36" ht="15" customHeight="1" x14ac:dyDescent="0.4">
      <c r="A30" s="581"/>
      <c r="B30" s="581"/>
      <c r="C30" s="581"/>
      <c r="D30" s="581"/>
      <c r="E30" s="581"/>
      <c r="F30" s="581"/>
      <c r="G30" s="581"/>
      <c r="H30" s="581"/>
      <c r="I30" s="581"/>
      <c r="J30" s="581"/>
      <c r="K30" s="581"/>
      <c r="L30" s="581"/>
      <c r="M30" s="581"/>
      <c r="N30" s="581"/>
      <c r="O30" s="581"/>
      <c r="P30" s="581"/>
      <c r="Q30" s="581"/>
      <c r="R30" s="581"/>
      <c r="S30" s="581"/>
      <c r="T30" s="581"/>
      <c r="U30" s="581"/>
      <c r="V30" s="581"/>
      <c r="W30" s="581"/>
      <c r="X30" s="581"/>
      <c r="Y30" s="581"/>
      <c r="Z30" s="581"/>
      <c r="AA30" s="581"/>
      <c r="AB30" s="581"/>
      <c r="AC30" s="581"/>
      <c r="AD30" s="581"/>
      <c r="AE30" s="581"/>
      <c r="AF30" s="581"/>
      <c r="AG30" s="581"/>
      <c r="AH30" s="581"/>
      <c r="AI30" s="581"/>
      <c r="AJ30" s="581"/>
    </row>
  </sheetData>
  <mergeCells count="74">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 ref="C9:H11"/>
    <mergeCell ref="I9:N10"/>
    <mergeCell ref="O9:T10"/>
    <mergeCell ref="U9:AE9"/>
    <mergeCell ref="AF9:AJ10"/>
    <mergeCell ref="U10:Z10"/>
    <mergeCell ref="AA10:AE10"/>
    <mergeCell ref="I11:K11"/>
    <mergeCell ref="L11:N11"/>
    <mergeCell ref="AF11:AG11"/>
    <mergeCell ref="AH11:AJ11"/>
    <mergeCell ref="AA11:AB11"/>
    <mergeCell ref="AC11:AE11"/>
    <mergeCell ref="C12:E13"/>
    <mergeCell ref="F12:H12"/>
    <mergeCell ref="I12:K12"/>
    <mergeCell ref="L12:N12"/>
    <mergeCell ref="O12:Q12"/>
    <mergeCell ref="U12:W12"/>
    <mergeCell ref="X12:Z12"/>
    <mergeCell ref="O11:Q11"/>
    <mergeCell ref="R11:T11"/>
    <mergeCell ref="U11:W11"/>
    <mergeCell ref="X11:Z11"/>
    <mergeCell ref="AA12:AB12"/>
    <mergeCell ref="AC12:AE12"/>
    <mergeCell ref="AF12:AG12"/>
    <mergeCell ref="AH12:AJ12"/>
    <mergeCell ref="F13:H13"/>
    <mergeCell ref="I13:K13"/>
    <mergeCell ref="L13:N13"/>
    <mergeCell ref="O13:Q13"/>
    <mergeCell ref="R13:T13"/>
    <mergeCell ref="U13:W13"/>
    <mergeCell ref="X13:Z13"/>
    <mergeCell ref="AA13:AB13"/>
    <mergeCell ref="AC13:AE13"/>
    <mergeCell ref="AF13:AG13"/>
    <mergeCell ref="AH13:AJ13"/>
    <mergeCell ref="R12:T12"/>
    <mergeCell ref="A16:H16"/>
    <mergeCell ref="I16:N16"/>
    <mergeCell ref="O16:AJ16"/>
    <mergeCell ref="AF14:AJ14"/>
    <mergeCell ref="C15:H15"/>
    <mergeCell ref="I15:N15"/>
    <mergeCell ref="O15:T15"/>
    <mergeCell ref="U15:Z15"/>
    <mergeCell ref="AA15:AE15"/>
    <mergeCell ref="AF15:AJ15"/>
    <mergeCell ref="C14:H14"/>
    <mergeCell ref="I14:N14"/>
    <mergeCell ref="O14:T14"/>
    <mergeCell ref="U14:Z14"/>
    <mergeCell ref="AA14:AE14"/>
    <mergeCell ref="A9:B15"/>
  </mergeCells>
  <phoneticPr fontId="1"/>
  <dataValidations count="4">
    <dataValidation type="decimal" imeMode="off" allowBlank="1" showInputMessage="1" showErrorMessage="1" sqref="I14:AJ15">
      <formula1>0</formula1>
      <formula2>999.9</formula2>
    </dataValidation>
    <dataValidation type="whole" imeMode="off" allowBlank="1" showInputMessage="1" showErrorMessage="1" sqref="I12:AJ13 I16:N16">
      <formula1>0</formula1>
      <formula2>99999</formula2>
    </dataValidation>
    <dataValidation imeMode="halfKatakana" allowBlank="1" showInputMessage="1" showErrorMessage="1" sqref="I3:AJ3"/>
    <dataValidation imeMode="off" allowBlank="1" showInputMessage="1" showErrorMessage="1" sqref="AA8:AJ8 K5:P5 M8:V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topLeftCell="A52" zoomScaleNormal="100" zoomScaleSheetLayoutView="100" workbookViewId="0"/>
  </sheetViews>
  <sheetFormatPr defaultColWidth="2.5" defaultRowHeight="15" customHeight="1" x14ac:dyDescent="0.4"/>
  <cols>
    <col min="1" max="36" width="2.5" style="585" customWidth="1"/>
    <col min="37" max="37" width="2.5" style="632" customWidth="1"/>
    <col min="38" max="45" width="2.5" style="631" hidden="1" customWidth="1"/>
    <col min="46" max="52" width="2.5" style="632" hidden="1" customWidth="1"/>
    <col min="53" max="65" width="2.5" style="632"/>
    <col min="66" max="66" width="2.5" style="582"/>
    <col min="67" max="16384" width="2.5" style="585"/>
  </cols>
  <sheetData>
    <row r="1" spans="1:36" ht="13.5" customHeight="1" x14ac:dyDescent="0.4">
      <c r="A1" s="580" t="s">
        <v>9302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9303</v>
      </c>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row>
    <row r="3" spans="1:36" ht="13.5" customHeight="1" x14ac:dyDescent="0.4">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3.5" customHeight="1" x14ac:dyDescent="0.4">
      <c r="A4" s="2835" t="s">
        <v>8956</v>
      </c>
      <c r="B4" s="2836"/>
      <c r="C4" s="2836"/>
      <c r="D4" s="2836"/>
      <c r="E4" s="2837"/>
      <c r="F4" s="2838" t="str">
        <f>IF(様式第１号!S42=11,IF(様式第１号!AS133&lt;&gt;"",様式第１号!AS133,""),"")</f>
        <v/>
      </c>
      <c r="G4" s="2839"/>
      <c r="H4" s="2839"/>
      <c r="I4" s="2839"/>
      <c r="J4" s="2839"/>
      <c r="K4" s="2839"/>
      <c r="L4" s="2839"/>
      <c r="M4" s="2839"/>
      <c r="N4" s="2839"/>
      <c r="O4" s="2839"/>
      <c r="P4" s="2839"/>
      <c r="Q4" s="2840"/>
      <c r="R4" s="581"/>
      <c r="S4" s="581"/>
      <c r="T4" s="581"/>
      <c r="U4" s="581"/>
      <c r="V4" s="581"/>
      <c r="W4" s="581"/>
      <c r="X4" s="581"/>
      <c r="Y4" s="581"/>
      <c r="Z4" s="581"/>
      <c r="AA4" s="1457" t="s">
        <v>7932</v>
      </c>
      <c r="AB4" s="2033"/>
      <c r="AC4" s="2033"/>
      <c r="AD4" s="1458"/>
      <c r="AE4" s="3295" t="s">
        <v>7933</v>
      </c>
      <c r="AF4" s="3295"/>
      <c r="AG4" s="3295"/>
      <c r="AH4" s="3295"/>
      <c r="AI4" s="3295"/>
      <c r="AJ4" s="3295"/>
    </row>
    <row r="5" spans="1:36" ht="13.5"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708"/>
      <c r="AF5" s="708"/>
      <c r="AG5" s="708"/>
      <c r="AH5" s="708"/>
      <c r="AI5" s="903"/>
      <c r="AJ5" s="903"/>
    </row>
    <row r="6" spans="1:36" ht="13.5" customHeight="1" x14ac:dyDescent="0.4">
      <c r="A6" s="2003" t="s">
        <v>8600</v>
      </c>
      <c r="B6" s="2004"/>
      <c r="C6" s="2005" t="s">
        <v>8669</v>
      </c>
      <c r="D6" s="2005"/>
      <c r="E6" s="2005"/>
      <c r="F6" s="2005"/>
      <c r="G6" s="2005"/>
      <c r="H6" s="2005"/>
      <c r="I6" s="3296" t="str">
        <f>IF(様式第１号!S42=11,IF(様式第１号!G35&lt;&gt;"",様式第１号!G35,""),"")</f>
        <v/>
      </c>
      <c r="J6" s="3297"/>
      <c r="K6" s="3297"/>
      <c r="L6" s="3297"/>
      <c r="M6" s="3297"/>
      <c r="N6" s="3297"/>
      <c r="O6" s="3297"/>
      <c r="P6" s="3297"/>
      <c r="Q6" s="3297"/>
      <c r="R6" s="3297"/>
      <c r="S6" s="3297"/>
      <c r="T6" s="3297"/>
      <c r="U6" s="3297"/>
      <c r="V6" s="3297"/>
      <c r="W6" s="3297"/>
      <c r="X6" s="3297"/>
      <c r="Y6" s="3297"/>
      <c r="Z6" s="3297"/>
      <c r="AA6" s="3297"/>
      <c r="AB6" s="3297"/>
      <c r="AC6" s="3297"/>
      <c r="AD6" s="3297"/>
      <c r="AE6" s="3297"/>
      <c r="AF6" s="3297"/>
      <c r="AG6" s="3297"/>
      <c r="AH6" s="3297"/>
      <c r="AI6" s="3297"/>
      <c r="AJ6" s="3298"/>
    </row>
    <row r="7" spans="1:36" ht="13.5" customHeight="1" x14ac:dyDescent="0.4">
      <c r="A7" s="1922"/>
      <c r="B7" s="1923"/>
      <c r="C7" s="1952" t="s">
        <v>8602</v>
      </c>
      <c r="D7" s="1952"/>
      <c r="E7" s="1952"/>
      <c r="F7" s="1952"/>
      <c r="G7" s="1952"/>
      <c r="H7" s="1952"/>
      <c r="I7" s="2130" t="str">
        <f>IF(様式第１号!S42=11,IF(様式第１号!G36&lt;&gt;"",様式第１号!G36,""),"")</f>
        <v/>
      </c>
      <c r="J7" s="2131"/>
      <c r="K7" s="2131"/>
      <c r="L7" s="2131"/>
      <c r="M7" s="2131"/>
      <c r="N7" s="2131"/>
      <c r="O7" s="2131"/>
      <c r="P7" s="2131"/>
      <c r="Q7" s="2131"/>
      <c r="R7" s="2131"/>
      <c r="S7" s="2131"/>
      <c r="T7" s="2131"/>
      <c r="U7" s="2131"/>
      <c r="V7" s="2131"/>
      <c r="W7" s="2131"/>
      <c r="X7" s="2131"/>
      <c r="Y7" s="2131"/>
      <c r="Z7" s="2131"/>
      <c r="AA7" s="2131"/>
      <c r="AB7" s="2131"/>
      <c r="AC7" s="2131"/>
      <c r="AD7" s="2131"/>
      <c r="AE7" s="2131"/>
      <c r="AF7" s="2131"/>
      <c r="AG7" s="2131"/>
      <c r="AH7" s="2131"/>
      <c r="AI7" s="2131"/>
      <c r="AJ7" s="2132"/>
    </row>
    <row r="8" spans="1:36" ht="13.5" customHeight="1" x14ac:dyDescent="0.4">
      <c r="A8" s="1922"/>
      <c r="B8" s="1923"/>
      <c r="C8" s="1860" t="s">
        <v>8603</v>
      </c>
      <c r="D8" s="1860"/>
      <c r="E8" s="1860"/>
      <c r="F8" s="1860"/>
      <c r="G8" s="1860"/>
      <c r="H8" s="1860"/>
      <c r="I8" s="1956" t="s">
        <v>8604</v>
      </c>
      <c r="J8" s="1957"/>
      <c r="K8" s="2012" t="str">
        <f>IF(様式第１号!S42=11,IF(様式第１号!H37&lt;&gt;"",様式第１号!H37,""),"")</f>
        <v/>
      </c>
      <c r="L8" s="2012"/>
      <c r="M8" s="2012"/>
      <c r="N8" s="2012"/>
      <c r="O8" s="2012"/>
      <c r="P8" s="2013"/>
      <c r="Q8" s="1499" t="s">
        <v>8605</v>
      </c>
      <c r="R8" s="1500"/>
      <c r="S8" s="1500"/>
      <c r="T8" s="1500"/>
      <c r="U8" s="1500"/>
      <c r="V8" s="1500"/>
      <c r="W8" s="1500"/>
      <c r="X8" s="1500"/>
      <c r="Y8" s="1500"/>
      <c r="Z8" s="1500"/>
      <c r="AA8" s="1500"/>
      <c r="AB8" s="1500"/>
      <c r="AC8" s="1500"/>
      <c r="AD8" s="1500"/>
      <c r="AE8" s="1500"/>
      <c r="AF8" s="1500"/>
      <c r="AG8" s="1500"/>
      <c r="AH8" s="1500"/>
      <c r="AI8" s="1500"/>
      <c r="AJ8" s="1501"/>
    </row>
    <row r="9" spans="1:36" ht="13.5" customHeight="1" x14ac:dyDescent="0.4">
      <c r="A9" s="1922"/>
      <c r="B9" s="1923"/>
      <c r="C9" s="1860"/>
      <c r="D9" s="1860"/>
      <c r="E9" s="1860"/>
      <c r="F9" s="1860"/>
      <c r="G9" s="1860"/>
      <c r="H9" s="1860"/>
      <c r="I9" s="2133" t="str">
        <f>IF(様式第１号!S42=11,IF(様式第１号!G38&lt;&gt;"",様式第１号!G38,""),"")</f>
        <v/>
      </c>
      <c r="J9" s="2133"/>
      <c r="K9" s="2133"/>
      <c r="L9" s="2133"/>
      <c r="M9" s="2133"/>
      <c r="N9" s="2133"/>
      <c r="O9" s="2133"/>
      <c r="P9" s="2133"/>
      <c r="Q9" s="2133"/>
      <c r="R9" s="2133"/>
      <c r="S9" s="2133"/>
      <c r="T9" s="2133"/>
      <c r="U9" s="2133"/>
      <c r="V9" s="2133"/>
      <c r="W9" s="2133"/>
      <c r="X9" s="2133"/>
      <c r="Y9" s="2133"/>
      <c r="Z9" s="2133"/>
      <c r="AA9" s="2133"/>
      <c r="AB9" s="2133"/>
      <c r="AC9" s="2133"/>
      <c r="AD9" s="2133"/>
      <c r="AE9" s="2133"/>
      <c r="AF9" s="2133"/>
      <c r="AG9" s="2133"/>
      <c r="AH9" s="2133"/>
      <c r="AI9" s="2133"/>
      <c r="AJ9" s="2134"/>
    </row>
    <row r="10" spans="1:36" ht="13.5" customHeight="1" x14ac:dyDescent="0.4">
      <c r="A10" s="1922"/>
      <c r="B10" s="1923"/>
      <c r="C10" s="1860"/>
      <c r="D10" s="1860"/>
      <c r="E10" s="1860"/>
      <c r="F10" s="1860"/>
      <c r="G10" s="1860"/>
      <c r="H10" s="1860"/>
      <c r="I10" s="2338" t="str">
        <f>IF(様式第１号!S42=11,IF(様式第１号!G39&lt;&gt;"",様式第１号!G39,""),"")</f>
        <v/>
      </c>
      <c r="J10" s="2338"/>
      <c r="K10" s="2338"/>
      <c r="L10" s="2338"/>
      <c r="M10" s="2338"/>
      <c r="N10" s="2338"/>
      <c r="O10" s="2338"/>
      <c r="P10" s="2338"/>
      <c r="Q10" s="2338"/>
      <c r="R10" s="2338"/>
      <c r="S10" s="2338"/>
      <c r="T10" s="2338"/>
      <c r="U10" s="2338"/>
      <c r="V10" s="2338"/>
      <c r="W10" s="2338"/>
      <c r="X10" s="2338"/>
      <c r="Y10" s="2338"/>
      <c r="Z10" s="2338"/>
      <c r="AA10" s="2338"/>
      <c r="AB10" s="2338"/>
      <c r="AC10" s="2338"/>
      <c r="AD10" s="2338"/>
      <c r="AE10" s="2338"/>
      <c r="AF10" s="2338"/>
      <c r="AG10" s="2338"/>
      <c r="AH10" s="2338"/>
      <c r="AI10" s="2338"/>
      <c r="AJ10" s="2339"/>
    </row>
    <row r="11" spans="1:36" ht="13.5" customHeight="1" x14ac:dyDescent="0.4">
      <c r="A11" s="1922"/>
      <c r="B11" s="1923"/>
      <c r="C11" s="1860" t="s">
        <v>8606</v>
      </c>
      <c r="D11" s="1860"/>
      <c r="E11" s="1860"/>
      <c r="F11" s="1860"/>
      <c r="G11" s="1860"/>
      <c r="H11" s="1860"/>
      <c r="I11" s="1860" t="s">
        <v>7955</v>
      </c>
      <c r="J11" s="1860"/>
      <c r="K11" s="1860"/>
      <c r="L11" s="1860"/>
      <c r="M11" s="1911" t="s">
        <v>7933</v>
      </c>
      <c r="N11" s="1911"/>
      <c r="O11" s="1911"/>
      <c r="P11" s="1911"/>
      <c r="Q11" s="1911"/>
      <c r="R11" s="1911"/>
      <c r="S11" s="1911"/>
      <c r="T11" s="1911"/>
      <c r="U11" s="1911"/>
      <c r="V11" s="1911"/>
      <c r="W11" s="1860" t="s">
        <v>8607</v>
      </c>
      <c r="X11" s="1860"/>
      <c r="Y11" s="1860"/>
      <c r="Z11" s="1860"/>
      <c r="AA11" s="1918" t="s">
        <v>7933</v>
      </c>
      <c r="AB11" s="2018"/>
      <c r="AC11" s="2018"/>
      <c r="AD11" s="2018"/>
      <c r="AE11" s="2018"/>
      <c r="AF11" s="2018"/>
      <c r="AG11" s="2018"/>
      <c r="AH11" s="2018"/>
      <c r="AI11" s="2018"/>
      <c r="AJ11" s="2019"/>
    </row>
    <row r="12" spans="1:36" ht="13.5" customHeight="1" x14ac:dyDescent="0.4">
      <c r="A12" s="1971" t="s">
        <v>8608</v>
      </c>
      <c r="B12" s="1864"/>
      <c r="C12" s="1864"/>
      <c r="D12" s="1864"/>
      <c r="E12" s="1864"/>
      <c r="F12" s="1864"/>
      <c r="G12" s="1864"/>
      <c r="H12" s="1864"/>
      <c r="I12" s="1864"/>
      <c r="J12" s="1864"/>
      <c r="K12" s="1864"/>
      <c r="L12" s="1864"/>
      <c r="M12" s="1864"/>
      <c r="N12" s="1864"/>
      <c r="O12" s="1864"/>
      <c r="P12" s="1864"/>
      <c r="Q12" s="1864"/>
      <c r="R12" s="1864"/>
      <c r="S12" s="1864"/>
      <c r="T12" s="1864"/>
      <c r="U12" s="1864"/>
      <c r="V12" s="1864"/>
      <c r="W12" s="1865"/>
      <c r="X12" s="1865"/>
      <c r="Y12" s="1865"/>
      <c r="Z12" s="1865"/>
      <c r="AA12" s="1865"/>
      <c r="AB12" s="1865"/>
      <c r="AC12" s="1865"/>
      <c r="AD12" s="1865"/>
      <c r="AE12" s="1865"/>
      <c r="AF12" s="1865"/>
      <c r="AG12" s="1865"/>
      <c r="AH12" s="1865"/>
      <c r="AI12" s="1865"/>
      <c r="AJ12" s="1866"/>
    </row>
    <row r="13" spans="1:36" ht="13.5" customHeight="1" x14ac:dyDescent="0.4">
      <c r="A13" s="1975" t="s">
        <v>8609</v>
      </c>
      <c r="B13" s="2320"/>
      <c r="C13" s="1861" t="s">
        <v>8669</v>
      </c>
      <c r="D13" s="1861"/>
      <c r="E13" s="1861"/>
      <c r="F13" s="1861"/>
      <c r="G13" s="1861"/>
      <c r="H13" s="1861"/>
      <c r="I13" s="1949"/>
      <c r="J13" s="1950"/>
      <c r="K13" s="1950"/>
      <c r="L13" s="1950"/>
      <c r="M13" s="1950"/>
      <c r="N13" s="1950"/>
      <c r="O13" s="1950"/>
      <c r="P13" s="1950"/>
      <c r="Q13" s="1950"/>
      <c r="R13" s="1950"/>
      <c r="S13" s="1950"/>
      <c r="T13" s="1950"/>
      <c r="U13" s="1950"/>
      <c r="V13" s="1950"/>
      <c r="W13" s="1950"/>
      <c r="X13" s="1950"/>
      <c r="Y13" s="1950"/>
      <c r="Z13" s="1950"/>
      <c r="AA13" s="1950"/>
      <c r="AB13" s="1950"/>
      <c r="AC13" s="1950"/>
      <c r="AD13" s="1950"/>
      <c r="AE13" s="1950"/>
      <c r="AF13" s="1950"/>
      <c r="AG13" s="1950"/>
      <c r="AH13" s="1950"/>
      <c r="AI13" s="1950"/>
      <c r="AJ13" s="1951"/>
    </row>
    <row r="14" spans="1:36" ht="13.5" customHeight="1" x14ac:dyDescent="0.4">
      <c r="A14" s="1977"/>
      <c r="B14" s="2072"/>
      <c r="C14" s="1952" t="s">
        <v>8611</v>
      </c>
      <c r="D14" s="1952"/>
      <c r="E14" s="1952"/>
      <c r="F14" s="1952"/>
      <c r="G14" s="1952"/>
      <c r="H14" s="1952"/>
      <c r="I14" s="1953"/>
      <c r="J14" s="1954"/>
      <c r="K14" s="1954"/>
      <c r="L14" s="1954"/>
      <c r="M14" s="1954"/>
      <c r="N14" s="1954"/>
      <c r="O14" s="1954"/>
      <c r="P14" s="1954"/>
      <c r="Q14" s="1954"/>
      <c r="R14" s="1954"/>
      <c r="S14" s="1954"/>
      <c r="T14" s="1954"/>
      <c r="U14" s="1954"/>
      <c r="V14" s="1954"/>
      <c r="W14" s="1954"/>
      <c r="X14" s="1954"/>
      <c r="Y14" s="1954"/>
      <c r="Z14" s="1954"/>
      <c r="AA14" s="1954"/>
      <c r="AB14" s="1954"/>
      <c r="AC14" s="1954"/>
      <c r="AD14" s="1954"/>
      <c r="AE14" s="1954"/>
      <c r="AF14" s="1954"/>
      <c r="AG14" s="1954"/>
      <c r="AH14" s="1954"/>
      <c r="AI14" s="1954"/>
      <c r="AJ14" s="1955"/>
    </row>
    <row r="15" spans="1:36" ht="13.5" customHeight="1" x14ac:dyDescent="0.4">
      <c r="A15" s="1977"/>
      <c r="B15" s="2072"/>
      <c r="C15" s="1860" t="s">
        <v>8612</v>
      </c>
      <c r="D15" s="1860"/>
      <c r="E15" s="1860"/>
      <c r="F15" s="1860"/>
      <c r="G15" s="1860"/>
      <c r="H15" s="1860"/>
      <c r="I15" s="1956"/>
      <c r="J15" s="1957"/>
      <c r="K15" s="1958"/>
      <c r="L15" s="1958"/>
      <c r="M15" s="1958"/>
      <c r="N15" s="1958"/>
      <c r="O15" s="1958"/>
      <c r="P15" s="1959"/>
      <c r="Q15" s="1499" t="s">
        <v>8605</v>
      </c>
      <c r="R15" s="1500"/>
      <c r="S15" s="1500"/>
      <c r="T15" s="1500"/>
      <c r="U15" s="1500"/>
      <c r="V15" s="1500"/>
      <c r="W15" s="1500"/>
      <c r="X15" s="1500"/>
      <c r="Y15" s="1500"/>
      <c r="Z15" s="1500"/>
      <c r="AA15" s="1500"/>
      <c r="AB15" s="1500"/>
      <c r="AC15" s="1500"/>
      <c r="AD15" s="1500"/>
      <c r="AE15" s="1500"/>
      <c r="AF15" s="1500"/>
      <c r="AG15" s="1500"/>
      <c r="AH15" s="1500"/>
      <c r="AI15" s="1500"/>
      <c r="AJ15" s="1501"/>
    </row>
    <row r="16" spans="1:36" ht="13.5" customHeight="1" x14ac:dyDescent="0.4">
      <c r="A16" s="1977"/>
      <c r="B16" s="2072"/>
      <c r="C16" s="1860"/>
      <c r="D16" s="1860"/>
      <c r="E16" s="1860"/>
      <c r="F16" s="1860"/>
      <c r="G16" s="1860"/>
      <c r="H16" s="1860"/>
      <c r="I16" s="1960" t="s">
        <v>7933</v>
      </c>
      <c r="J16" s="1961"/>
      <c r="K16" s="1961"/>
      <c r="L16" s="1961"/>
      <c r="M16" s="1961"/>
      <c r="N16" s="1961"/>
      <c r="O16" s="1961"/>
      <c r="P16" s="1961"/>
      <c r="Q16" s="1961"/>
      <c r="R16" s="1961"/>
      <c r="S16" s="1961"/>
      <c r="T16" s="1961"/>
      <c r="U16" s="1961"/>
      <c r="V16" s="1961"/>
      <c r="W16" s="1961"/>
      <c r="X16" s="1961"/>
      <c r="Y16" s="1961"/>
      <c r="Z16" s="1961"/>
      <c r="AA16" s="1961"/>
      <c r="AB16" s="1961"/>
      <c r="AC16" s="1961"/>
      <c r="AD16" s="1961"/>
      <c r="AE16" s="1961"/>
      <c r="AF16" s="1961"/>
      <c r="AG16" s="1961"/>
      <c r="AH16" s="1961"/>
      <c r="AI16" s="1961"/>
      <c r="AJ16" s="1962"/>
    </row>
    <row r="17" spans="1:36" ht="13.5" customHeight="1" x14ac:dyDescent="0.4">
      <c r="A17" s="1977"/>
      <c r="B17" s="2072"/>
      <c r="C17" s="1860"/>
      <c r="D17" s="1860"/>
      <c r="E17" s="1860"/>
      <c r="F17" s="1860"/>
      <c r="G17" s="1860"/>
      <c r="H17" s="1860"/>
      <c r="I17" s="1963" t="s">
        <v>7933</v>
      </c>
      <c r="J17" s="1963"/>
      <c r="K17" s="1963"/>
      <c r="L17" s="1963"/>
      <c r="M17" s="1963"/>
      <c r="N17" s="1963"/>
      <c r="O17" s="1963"/>
      <c r="P17" s="1963"/>
      <c r="Q17" s="1963"/>
      <c r="R17" s="1963"/>
      <c r="S17" s="1963"/>
      <c r="T17" s="1963"/>
      <c r="U17" s="1963"/>
      <c r="V17" s="1963"/>
      <c r="W17" s="1963"/>
      <c r="X17" s="1963"/>
      <c r="Y17" s="1963"/>
      <c r="Z17" s="1963"/>
      <c r="AA17" s="1963"/>
      <c r="AB17" s="1963"/>
      <c r="AC17" s="1963"/>
      <c r="AD17" s="1963"/>
      <c r="AE17" s="1963"/>
      <c r="AF17" s="1963"/>
      <c r="AG17" s="1963"/>
      <c r="AH17" s="1963"/>
      <c r="AI17" s="1963"/>
      <c r="AJ17" s="1964"/>
    </row>
    <row r="18" spans="1:36" ht="13.5" customHeight="1" x14ac:dyDescent="0.4">
      <c r="A18" s="1977"/>
      <c r="B18" s="2072"/>
      <c r="C18" s="2026" t="s">
        <v>9304</v>
      </c>
      <c r="D18" s="2047"/>
      <c r="E18" s="2047"/>
      <c r="F18" s="2047"/>
      <c r="G18" s="2047"/>
      <c r="H18" s="2047"/>
      <c r="I18" s="2047"/>
      <c r="J18" s="2047"/>
      <c r="K18" s="2047"/>
      <c r="L18" s="2047"/>
      <c r="M18" s="2047"/>
      <c r="N18" s="2047"/>
      <c r="O18" s="2047"/>
      <c r="P18" s="2047"/>
      <c r="Q18" s="2047"/>
      <c r="R18" s="2047"/>
      <c r="S18" s="2047"/>
      <c r="T18" s="2047"/>
      <c r="U18" s="2047"/>
      <c r="V18" s="2048"/>
      <c r="W18" s="1919"/>
      <c r="X18" s="1920"/>
      <c r="Y18" s="1920"/>
      <c r="Z18" s="1920"/>
      <c r="AA18" s="1920"/>
      <c r="AB18" s="1920"/>
      <c r="AC18" s="1920"/>
      <c r="AD18" s="1920"/>
      <c r="AE18" s="1920"/>
      <c r="AF18" s="1920"/>
      <c r="AG18" s="1920"/>
      <c r="AH18" s="1920"/>
      <c r="AI18" s="1920"/>
      <c r="AJ18" s="1921"/>
    </row>
    <row r="19" spans="1:36" ht="13.5" customHeight="1" x14ac:dyDescent="0.4">
      <c r="A19" s="1977"/>
      <c r="B19" s="2072"/>
      <c r="C19" s="1985" t="s">
        <v>8681</v>
      </c>
      <c r="D19" s="1986"/>
      <c r="E19" s="1986"/>
      <c r="F19" s="1986"/>
      <c r="G19" s="1986"/>
      <c r="H19" s="1986"/>
      <c r="I19" s="1986"/>
      <c r="J19" s="1986"/>
      <c r="K19" s="1986"/>
      <c r="L19" s="1986"/>
      <c r="M19" s="1986"/>
      <c r="N19" s="1987"/>
      <c r="O19" s="1860" t="s">
        <v>8615</v>
      </c>
      <c r="P19" s="1860"/>
      <c r="Q19" s="1860"/>
      <c r="R19" s="1860"/>
      <c r="S19" s="1860"/>
      <c r="T19" s="1860"/>
      <c r="U19" s="1860"/>
      <c r="V19" s="1860"/>
      <c r="W19" s="1919"/>
      <c r="X19" s="1920"/>
      <c r="Y19" s="1920"/>
      <c r="Z19" s="1920"/>
      <c r="AA19" s="1920"/>
      <c r="AB19" s="1920"/>
      <c r="AC19" s="1920"/>
      <c r="AD19" s="1920"/>
      <c r="AE19" s="1920"/>
      <c r="AF19" s="1920"/>
      <c r="AG19" s="1920"/>
      <c r="AH19" s="1920"/>
      <c r="AI19" s="1920"/>
      <c r="AJ19" s="1921"/>
    </row>
    <row r="20" spans="1:36" ht="13.5" customHeight="1" x14ac:dyDescent="0.4">
      <c r="A20" s="1977"/>
      <c r="B20" s="2072"/>
      <c r="C20" s="1988"/>
      <c r="D20" s="1989"/>
      <c r="E20" s="1989"/>
      <c r="F20" s="1989"/>
      <c r="G20" s="1989"/>
      <c r="H20" s="1989"/>
      <c r="I20" s="1989"/>
      <c r="J20" s="1989"/>
      <c r="K20" s="1989"/>
      <c r="L20" s="1989"/>
      <c r="M20" s="1989"/>
      <c r="N20" s="1990"/>
      <c r="O20" s="1994" t="s">
        <v>8616</v>
      </c>
      <c r="P20" s="1995"/>
      <c r="Q20" s="1995"/>
      <c r="R20" s="1995"/>
      <c r="S20" s="1995"/>
      <c r="T20" s="1995"/>
      <c r="U20" s="1995"/>
      <c r="V20" s="1996"/>
      <c r="W20" s="3203"/>
      <c r="X20" s="3204"/>
      <c r="Y20" s="3204"/>
      <c r="Z20" s="3204"/>
      <c r="AA20" s="3204"/>
      <c r="AB20" s="3204"/>
      <c r="AC20" s="3204"/>
      <c r="AD20" s="3204"/>
      <c r="AE20" s="3204"/>
      <c r="AF20" s="3204"/>
      <c r="AG20" s="3204"/>
      <c r="AH20" s="3204"/>
      <c r="AI20" s="3204"/>
      <c r="AJ20" s="3205"/>
    </row>
    <row r="21" spans="1:36" ht="13.5" customHeight="1" x14ac:dyDescent="0.4">
      <c r="A21" s="1979"/>
      <c r="B21" s="2321"/>
      <c r="C21" s="1991"/>
      <c r="D21" s="1992"/>
      <c r="E21" s="1992"/>
      <c r="F21" s="1992"/>
      <c r="G21" s="1992"/>
      <c r="H21" s="1992"/>
      <c r="I21" s="1992"/>
      <c r="J21" s="1992"/>
      <c r="K21" s="1992"/>
      <c r="L21" s="1992"/>
      <c r="M21" s="1992"/>
      <c r="N21" s="1993"/>
      <c r="O21" s="2000" t="s">
        <v>8617</v>
      </c>
      <c r="P21" s="2001"/>
      <c r="Q21" s="2001"/>
      <c r="R21" s="2001"/>
      <c r="S21" s="2001"/>
      <c r="T21" s="2001"/>
      <c r="U21" s="2001"/>
      <c r="V21" s="2002"/>
      <c r="W21" s="3206"/>
      <c r="X21" s="3207"/>
      <c r="Y21" s="3207"/>
      <c r="Z21" s="3207"/>
      <c r="AA21" s="3207"/>
      <c r="AB21" s="3207"/>
      <c r="AC21" s="3207"/>
      <c r="AD21" s="3207"/>
      <c r="AE21" s="3207"/>
      <c r="AF21" s="3207"/>
      <c r="AG21" s="3207"/>
      <c r="AH21" s="3207"/>
      <c r="AI21" s="3207"/>
      <c r="AJ21" s="3208"/>
    </row>
    <row r="22" spans="1:36" ht="13.5" customHeight="1" x14ac:dyDescent="0.4">
      <c r="A22" s="1943" t="s">
        <v>8682</v>
      </c>
      <c r="B22" s="1944"/>
      <c r="C22" s="1861" t="s">
        <v>8619</v>
      </c>
      <c r="D22" s="1861"/>
      <c r="E22" s="1861"/>
      <c r="F22" s="1861"/>
      <c r="G22" s="1861"/>
      <c r="H22" s="1861"/>
      <c r="I22" s="1949"/>
      <c r="J22" s="1950"/>
      <c r="K22" s="1950"/>
      <c r="L22" s="1950"/>
      <c r="M22" s="1950"/>
      <c r="N22" s="1950"/>
      <c r="O22" s="1950"/>
      <c r="P22" s="1950"/>
      <c r="Q22" s="1950"/>
      <c r="R22" s="1950"/>
      <c r="S22" s="1950"/>
      <c r="T22" s="1950"/>
      <c r="U22" s="1950"/>
      <c r="V22" s="1950"/>
      <c r="W22" s="1950"/>
      <c r="X22" s="1950"/>
      <c r="Y22" s="1950"/>
      <c r="Z22" s="1950"/>
      <c r="AA22" s="1950"/>
      <c r="AB22" s="1950"/>
      <c r="AC22" s="1950"/>
      <c r="AD22" s="1950"/>
      <c r="AE22" s="1950"/>
      <c r="AF22" s="1950"/>
      <c r="AG22" s="1950"/>
      <c r="AH22" s="1950"/>
      <c r="AI22" s="1950"/>
      <c r="AJ22" s="1951"/>
    </row>
    <row r="23" spans="1:36" ht="13.5" customHeight="1" x14ac:dyDescent="0.4">
      <c r="A23" s="1945"/>
      <c r="B23" s="1946"/>
      <c r="C23" s="1952" t="s">
        <v>8611</v>
      </c>
      <c r="D23" s="1952"/>
      <c r="E23" s="1952"/>
      <c r="F23" s="1952"/>
      <c r="G23" s="1952"/>
      <c r="H23" s="1952"/>
      <c r="I23" s="1953"/>
      <c r="J23" s="1954"/>
      <c r="K23" s="1954"/>
      <c r="L23" s="1954"/>
      <c r="M23" s="1954"/>
      <c r="N23" s="1954"/>
      <c r="O23" s="1954"/>
      <c r="P23" s="1954"/>
      <c r="Q23" s="1954"/>
      <c r="R23" s="1954"/>
      <c r="S23" s="1954"/>
      <c r="T23" s="1954"/>
      <c r="U23" s="1954"/>
      <c r="V23" s="1954"/>
      <c r="W23" s="1954"/>
      <c r="X23" s="1954"/>
      <c r="Y23" s="1954"/>
      <c r="Z23" s="1954"/>
      <c r="AA23" s="1954"/>
      <c r="AB23" s="1954"/>
      <c r="AC23" s="1954"/>
      <c r="AD23" s="1954"/>
      <c r="AE23" s="1954"/>
      <c r="AF23" s="1954"/>
      <c r="AG23" s="1954"/>
      <c r="AH23" s="1954"/>
      <c r="AI23" s="1954"/>
      <c r="AJ23" s="1955"/>
    </row>
    <row r="24" spans="1:36" ht="13.5" customHeight="1" x14ac:dyDescent="0.4">
      <c r="A24" s="1945"/>
      <c r="B24" s="1946"/>
      <c r="C24" s="1860" t="s">
        <v>8612</v>
      </c>
      <c r="D24" s="1860"/>
      <c r="E24" s="1860"/>
      <c r="F24" s="1860"/>
      <c r="G24" s="1860"/>
      <c r="H24" s="1860"/>
      <c r="I24" s="1956" t="s">
        <v>8604</v>
      </c>
      <c r="J24" s="1957"/>
      <c r="K24" s="1958"/>
      <c r="L24" s="1958"/>
      <c r="M24" s="1958"/>
      <c r="N24" s="1958"/>
      <c r="O24" s="1958"/>
      <c r="P24" s="1959"/>
      <c r="Q24" s="1499" t="s">
        <v>8605</v>
      </c>
      <c r="R24" s="1500"/>
      <c r="S24" s="1500"/>
      <c r="T24" s="1500"/>
      <c r="U24" s="1500"/>
      <c r="V24" s="1500"/>
      <c r="W24" s="1500"/>
      <c r="X24" s="1500"/>
      <c r="Y24" s="1500"/>
      <c r="Z24" s="1500"/>
      <c r="AA24" s="1500"/>
      <c r="AB24" s="1500"/>
      <c r="AC24" s="1500"/>
      <c r="AD24" s="1500"/>
      <c r="AE24" s="1500"/>
      <c r="AF24" s="1500"/>
      <c r="AG24" s="1500"/>
      <c r="AH24" s="1500"/>
      <c r="AI24" s="1500"/>
      <c r="AJ24" s="1501"/>
    </row>
    <row r="25" spans="1:36" ht="13.5" customHeight="1" x14ac:dyDescent="0.4">
      <c r="A25" s="1945"/>
      <c r="B25" s="1946"/>
      <c r="C25" s="1860"/>
      <c r="D25" s="1860"/>
      <c r="E25" s="1860"/>
      <c r="F25" s="1860"/>
      <c r="G25" s="1860"/>
      <c r="H25" s="1860"/>
      <c r="I25" s="1960" t="s">
        <v>7933</v>
      </c>
      <c r="J25" s="1961"/>
      <c r="K25" s="1961"/>
      <c r="L25" s="1961"/>
      <c r="M25" s="1961"/>
      <c r="N25" s="1961"/>
      <c r="O25" s="1961"/>
      <c r="P25" s="1961"/>
      <c r="Q25" s="1961"/>
      <c r="R25" s="1961"/>
      <c r="S25" s="1961"/>
      <c r="T25" s="1961"/>
      <c r="U25" s="1961"/>
      <c r="V25" s="1961"/>
      <c r="W25" s="1961"/>
      <c r="X25" s="1961"/>
      <c r="Y25" s="1961"/>
      <c r="Z25" s="1961"/>
      <c r="AA25" s="1961"/>
      <c r="AB25" s="1961"/>
      <c r="AC25" s="1961"/>
      <c r="AD25" s="1961"/>
      <c r="AE25" s="1961"/>
      <c r="AF25" s="1961"/>
      <c r="AG25" s="1961"/>
      <c r="AH25" s="1961"/>
      <c r="AI25" s="1961"/>
      <c r="AJ25" s="1962"/>
    </row>
    <row r="26" spans="1:36" ht="13.5" customHeight="1" x14ac:dyDescent="0.4">
      <c r="A26" s="1945"/>
      <c r="B26" s="1946"/>
      <c r="C26" s="1861"/>
      <c r="D26" s="1861"/>
      <c r="E26" s="1861"/>
      <c r="F26" s="1861"/>
      <c r="G26" s="1861"/>
      <c r="H26" s="1861"/>
      <c r="I26" s="3201" t="s">
        <v>7933</v>
      </c>
      <c r="J26" s="3201"/>
      <c r="K26" s="3201"/>
      <c r="L26" s="3201"/>
      <c r="M26" s="3201"/>
      <c r="N26" s="3201"/>
      <c r="O26" s="3201"/>
      <c r="P26" s="3201"/>
      <c r="Q26" s="3201"/>
      <c r="R26" s="3201"/>
      <c r="S26" s="3201"/>
      <c r="T26" s="3201"/>
      <c r="U26" s="3201"/>
      <c r="V26" s="3201"/>
      <c r="W26" s="3201"/>
      <c r="X26" s="3201"/>
      <c r="Y26" s="3201"/>
      <c r="Z26" s="3201"/>
      <c r="AA26" s="3201"/>
      <c r="AB26" s="3201"/>
      <c r="AC26" s="3201"/>
      <c r="AD26" s="3201"/>
      <c r="AE26" s="3201"/>
      <c r="AF26" s="3201"/>
      <c r="AG26" s="3201"/>
      <c r="AH26" s="3201"/>
      <c r="AI26" s="3201"/>
      <c r="AJ26" s="3202"/>
    </row>
    <row r="27" spans="1:36" ht="13.5" customHeight="1" x14ac:dyDescent="0.4">
      <c r="A27" s="1943" t="s">
        <v>8620</v>
      </c>
      <c r="B27" s="2928"/>
      <c r="C27" s="1924" t="s">
        <v>8621</v>
      </c>
      <c r="D27" s="1925"/>
      <c r="E27" s="1925"/>
      <c r="F27" s="1925"/>
      <c r="G27" s="1925"/>
      <c r="H27" s="1926"/>
      <c r="I27" s="3192" t="s">
        <v>8894</v>
      </c>
      <c r="J27" s="2593"/>
      <c r="K27" s="3193"/>
      <c r="L27" s="3193"/>
      <c r="M27" s="3193"/>
      <c r="N27" s="3194"/>
      <c r="O27" s="2361" t="s">
        <v>9305</v>
      </c>
      <c r="P27" s="2362"/>
      <c r="Q27" s="2362"/>
      <c r="R27" s="2362"/>
      <c r="S27" s="2362"/>
      <c r="T27" s="2362"/>
      <c r="U27" s="2361" t="s">
        <v>8687</v>
      </c>
      <c r="V27" s="2362"/>
      <c r="W27" s="2362"/>
      <c r="X27" s="2362"/>
      <c r="Y27" s="2362"/>
      <c r="Z27" s="2363"/>
      <c r="AA27" s="2361" t="s">
        <v>8907</v>
      </c>
      <c r="AB27" s="2362"/>
      <c r="AC27" s="2362"/>
      <c r="AD27" s="2362"/>
      <c r="AE27" s="2363"/>
      <c r="AF27" s="2573"/>
      <c r="AG27" s="2574"/>
      <c r="AH27" s="2574"/>
      <c r="AI27" s="2574"/>
      <c r="AJ27" s="2575"/>
    </row>
    <row r="28" spans="1:36" ht="13.5" customHeight="1" x14ac:dyDescent="0.4">
      <c r="A28" s="2929"/>
      <c r="B28" s="2930"/>
      <c r="C28" s="2567"/>
      <c r="D28" s="2568"/>
      <c r="E28" s="2568"/>
      <c r="F28" s="2568"/>
      <c r="G28" s="2568"/>
      <c r="H28" s="2569"/>
      <c r="I28" s="3195"/>
      <c r="J28" s="3196"/>
      <c r="K28" s="3196"/>
      <c r="L28" s="3196"/>
      <c r="M28" s="3196"/>
      <c r="N28" s="3197"/>
      <c r="O28" s="2570"/>
      <c r="P28" s="2571"/>
      <c r="Q28" s="2571"/>
      <c r="R28" s="2571"/>
      <c r="S28" s="2571"/>
      <c r="T28" s="2571"/>
      <c r="U28" s="2570"/>
      <c r="V28" s="2571"/>
      <c r="W28" s="2571"/>
      <c r="X28" s="2571"/>
      <c r="Y28" s="2571"/>
      <c r="Z28" s="2572"/>
      <c r="AA28" s="2570"/>
      <c r="AB28" s="2571"/>
      <c r="AC28" s="2571"/>
      <c r="AD28" s="2571"/>
      <c r="AE28" s="2572"/>
      <c r="AF28" s="2576"/>
      <c r="AG28" s="2577"/>
      <c r="AH28" s="2577"/>
      <c r="AI28" s="2577"/>
      <c r="AJ28" s="2578"/>
    </row>
    <row r="29" spans="1:36" ht="13.5" customHeight="1" x14ac:dyDescent="0.4">
      <c r="A29" s="2929"/>
      <c r="B29" s="2930"/>
      <c r="C29" s="1927"/>
      <c r="D29" s="1928"/>
      <c r="E29" s="1928"/>
      <c r="F29" s="1928"/>
      <c r="G29" s="1928"/>
      <c r="H29" s="1929"/>
      <c r="I29" s="1864" t="s">
        <v>8624</v>
      </c>
      <c r="J29" s="1864"/>
      <c r="K29" s="1864"/>
      <c r="L29" s="1864" t="s">
        <v>8625</v>
      </c>
      <c r="M29" s="1864"/>
      <c r="N29" s="1864"/>
      <c r="O29" s="1864" t="s">
        <v>8624</v>
      </c>
      <c r="P29" s="1864"/>
      <c r="Q29" s="1864"/>
      <c r="R29" s="1864" t="s">
        <v>8625</v>
      </c>
      <c r="S29" s="1864"/>
      <c r="T29" s="1864"/>
      <c r="U29" s="1864" t="s">
        <v>8624</v>
      </c>
      <c r="V29" s="1864"/>
      <c r="W29" s="1864"/>
      <c r="X29" s="1864" t="s">
        <v>8625</v>
      </c>
      <c r="Y29" s="1864"/>
      <c r="Z29" s="1864"/>
      <c r="AA29" s="1864" t="s">
        <v>8624</v>
      </c>
      <c r="AB29" s="1864"/>
      <c r="AC29" s="1864" t="s">
        <v>8625</v>
      </c>
      <c r="AD29" s="2026"/>
      <c r="AE29" s="2026"/>
      <c r="AF29" s="1864" t="s">
        <v>8624</v>
      </c>
      <c r="AG29" s="1864"/>
      <c r="AH29" s="1864" t="s">
        <v>8625</v>
      </c>
      <c r="AI29" s="2026"/>
      <c r="AJ29" s="2566"/>
    </row>
    <row r="30" spans="1:36" ht="13.5" customHeight="1" x14ac:dyDescent="0.4">
      <c r="A30" s="2929"/>
      <c r="B30" s="2930"/>
      <c r="C30" s="1864" t="s">
        <v>8626</v>
      </c>
      <c r="D30" s="1864"/>
      <c r="E30" s="1864"/>
      <c r="F30" s="1864" t="s">
        <v>8627</v>
      </c>
      <c r="G30" s="1864"/>
      <c r="H30" s="1864"/>
      <c r="I30" s="2040"/>
      <c r="J30" s="2040"/>
      <c r="K30" s="2040"/>
      <c r="L30" s="2040"/>
      <c r="M30" s="2040"/>
      <c r="N30" s="2040"/>
      <c r="O30" s="2040"/>
      <c r="P30" s="2040"/>
      <c r="Q30" s="2040"/>
      <c r="R30" s="2040"/>
      <c r="S30" s="2040"/>
      <c r="T30" s="2040"/>
      <c r="U30" s="2040"/>
      <c r="V30" s="2040"/>
      <c r="W30" s="2040"/>
      <c r="X30" s="2040"/>
      <c r="Y30" s="2040"/>
      <c r="Z30" s="2040"/>
      <c r="AA30" s="2040"/>
      <c r="AB30" s="2040"/>
      <c r="AC30" s="2040"/>
      <c r="AD30" s="1939"/>
      <c r="AE30" s="1939"/>
      <c r="AF30" s="2040"/>
      <c r="AG30" s="2040"/>
      <c r="AH30" s="2040"/>
      <c r="AI30" s="1939"/>
      <c r="AJ30" s="2565"/>
    </row>
    <row r="31" spans="1:36" ht="13.5" customHeight="1" x14ac:dyDescent="0.4">
      <c r="A31" s="2929"/>
      <c r="B31" s="2930"/>
      <c r="C31" s="1864"/>
      <c r="D31" s="1864"/>
      <c r="E31" s="1864"/>
      <c r="F31" s="1864" t="s">
        <v>8628</v>
      </c>
      <c r="G31" s="1864"/>
      <c r="H31" s="1864"/>
      <c r="I31" s="2040"/>
      <c r="J31" s="2040"/>
      <c r="K31" s="2040"/>
      <c r="L31" s="2040"/>
      <c r="M31" s="2040"/>
      <c r="N31" s="2040"/>
      <c r="O31" s="2040"/>
      <c r="P31" s="2040"/>
      <c r="Q31" s="2040"/>
      <c r="R31" s="2040"/>
      <c r="S31" s="2040"/>
      <c r="T31" s="2040"/>
      <c r="U31" s="2040"/>
      <c r="V31" s="2040"/>
      <c r="W31" s="2040"/>
      <c r="X31" s="2040"/>
      <c r="Y31" s="2040"/>
      <c r="Z31" s="2040"/>
      <c r="AA31" s="2040"/>
      <c r="AB31" s="2040"/>
      <c r="AC31" s="2040"/>
      <c r="AD31" s="1939"/>
      <c r="AE31" s="1939"/>
      <c r="AF31" s="2040"/>
      <c r="AG31" s="2040"/>
      <c r="AH31" s="2040"/>
      <c r="AI31" s="1939"/>
      <c r="AJ31" s="2565"/>
    </row>
    <row r="32" spans="1:36" ht="13.5" customHeight="1" x14ac:dyDescent="0.4">
      <c r="A32" s="2929"/>
      <c r="B32" s="2930"/>
      <c r="C32" s="1864" t="s">
        <v>8629</v>
      </c>
      <c r="D32" s="1864"/>
      <c r="E32" s="1864"/>
      <c r="F32" s="1864"/>
      <c r="G32" s="1864"/>
      <c r="H32" s="1864"/>
      <c r="I32" s="2040"/>
      <c r="J32" s="2040"/>
      <c r="K32" s="2040"/>
      <c r="L32" s="2040"/>
      <c r="M32" s="2040"/>
      <c r="N32" s="2040"/>
      <c r="O32" s="2040"/>
      <c r="P32" s="2040"/>
      <c r="Q32" s="2040"/>
      <c r="R32" s="2040"/>
      <c r="S32" s="2040"/>
      <c r="T32" s="2040"/>
      <c r="U32" s="2040"/>
      <c r="V32" s="2040"/>
      <c r="W32" s="2040"/>
      <c r="X32" s="2040"/>
      <c r="Y32" s="2040"/>
      <c r="Z32" s="2040"/>
      <c r="AA32" s="2040"/>
      <c r="AB32" s="2040"/>
      <c r="AC32" s="2040"/>
      <c r="AD32" s="1939"/>
      <c r="AE32" s="1939"/>
      <c r="AF32" s="2040"/>
      <c r="AG32" s="2040"/>
      <c r="AH32" s="2040"/>
      <c r="AI32" s="1939"/>
      <c r="AJ32" s="2565"/>
    </row>
    <row r="33" spans="1:42" ht="13.5" customHeight="1" x14ac:dyDescent="0.4">
      <c r="A33" s="2929"/>
      <c r="B33" s="2930"/>
      <c r="C33" s="1913" t="s">
        <v>8630</v>
      </c>
      <c r="D33" s="1913"/>
      <c r="E33" s="1913"/>
      <c r="F33" s="1913"/>
      <c r="G33" s="1913"/>
      <c r="H33" s="1913"/>
      <c r="I33" s="2066"/>
      <c r="J33" s="2066"/>
      <c r="K33" s="2066"/>
      <c r="L33" s="2066"/>
      <c r="M33" s="2066"/>
      <c r="N33" s="2066"/>
      <c r="O33" s="2066"/>
      <c r="P33" s="2066"/>
      <c r="Q33" s="2066"/>
      <c r="R33" s="2066"/>
      <c r="S33" s="2066"/>
      <c r="T33" s="2066"/>
      <c r="U33" s="2066"/>
      <c r="V33" s="2066"/>
      <c r="W33" s="2066"/>
      <c r="X33" s="2066"/>
      <c r="Y33" s="2066"/>
      <c r="Z33" s="2066"/>
      <c r="AA33" s="2066"/>
      <c r="AB33" s="2066"/>
      <c r="AC33" s="2066"/>
      <c r="AD33" s="2053"/>
      <c r="AE33" s="2053"/>
      <c r="AF33" s="2066"/>
      <c r="AG33" s="2066"/>
      <c r="AH33" s="2066"/>
      <c r="AI33" s="2053"/>
      <c r="AJ33" s="2560"/>
    </row>
    <row r="34" spans="1:42" ht="13.5" customHeight="1" x14ac:dyDescent="0.4">
      <c r="A34" s="2119" t="s">
        <v>9306</v>
      </c>
      <c r="B34" s="2047"/>
      <c r="C34" s="2047"/>
      <c r="D34" s="2047"/>
      <c r="E34" s="2047"/>
      <c r="F34" s="2047"/>
      <c r="G34" s="2047"/>
      <c r="H34" s="2048"/>
      <c r="I34" s="2049"/>
      <c r="J34" s="2050"/>
      <c r="K34" s="2050"/>
      <c r="L34" s="2050"/>
      <c r="M34" s="2050"/>
      <c r="N34" s="2050"/>
      <c r="O34" s="3187" t="s">
        <v>8694</v>
      </c>
      <c r="P34" s="3187"/>
      <c r="Q34" s="3187"/>
      <c r="R34" s="3187"/>
      <c r="S34" s="3187"/>
      <c r="T34" s="3187"/>
      <c r="U34" s="3187"/>
      <c r="V34" s="3187"/>
      <c r="W34" s="3187"/>
      <c r="X34" s="3187"/>
      <c r="Y34" s="3187"/>
      <c r="Z34" s="3187"/>
      <c r="AA34" s="3187"/>
      <c r="AB34" s="3187"/>
      <c r="AC34" s="3187"/>
      <c r="AD34" s="3187"/>
      <c r="AE34" s="3187"/>
      <c r="AF34" s="3187"/>
      <c r="AG34" s="3187"/>
      <c r="AH34" s="3187"/>
      <c r="AI34" s="3187"/>
      <c r="AJ34" s="3188"/>
    </row>
    <row r="35" spans="1:42" ht="13.5" customHeight="1" x14ac:dyDescent="0.4">
      <c r="A35" s="2119" t="s">
        <v>8689</v>
      </c>
      <c r="B35" s="2047"/>
      <c r="C35" s="2047"/>
      <c r="D35" s="2047"/>
      <c r="E35" s="2047"/>
      <c r="F35" s="2047"/>
      <c r="G35" s="2047"/>
      <c r="H35" s="2048"/>
      <c r="I35" s="2049"/>
      <c r="J35" s="2050"/>
      <c r="K35" s="2050"/>
      <c r="L35" s="2050"/>
      <c r="M35" s="2050"/>
      <c r="N35" s="2050"/>
      <c r="O35" s="3187" t="s">
        <v>9250</v>
      </c>
      <c r="P35" s="3187"/>
      <c r="Q35" s="3187"/>
      <c r="R35" s="3187"/>
      <c r="S35" s="3187"/>
      <c r="T35" s="3187"/>
      <c r="U35" s="3187"/>
      <c r="V35" s="3187"/>
      <c r="W35" s="3187"/>
      <c r="X35" s="3187"/>
      <c r="Y35" s="3187"/>
      <c r="Z35" s="3187"/>
      <c r="AA35" s="3187"/>
      <c r="AB35" s="3187"/>
      <c r="AC35" s="3187"/>
      <c r="AD35" s="3187"/>
      <c r="AE35" s="3187"/>
      <c r="AF35" s="3187"/>
      <c r="AG35" s="3187"/>
      <c r="AH35" s="3187"/>
      <c r="AI35" s="3187"/>
      <c r="AJ35" s="3188"/>
    </row>
    <row r="36" spans="1:42" ht="18" customHeight="1" x14ac:dyDescent="0.4">
      <c r="A36" s="2927" t="s">
        <v>8705</v>
      </c>
      <c r="B36" s="2928"/>
      <c r="C36" s="2026" t="s">
        <v>8758</v>
      </c>
      <c r="D36" s="2047"/>
      <c r="E36" s="2047"/>
      <c r="F36" s="2047"/>
      <c r="G36" s="2047"/>
      <c r="H36" s="2048"/>
      <c r="I36" s="2251">
        <v>2</v>
      </c>
      <c r="J36" s="2252"/>
      <c r="K36" s="2252"/>
      <c r="L36" s="2252"/>
      <c r="M36" s="2252"/>
      <c r="N36" s="2252"/>
      <c r="O36" s="2252"/>
      <c r="P36" s="2252"/>
      <c r="Q36" s="2252"/>
      <c r="R36" s="2252"/>
      <c r="S36" s="2252"/>
      <c r="T36" s="2252"/>
      <c r="U36" s="2252"/>
      <c r="V36" s="2252"/>
      <c r="W36" s="2252"/>
      <c r="X36" s="2252"/>
      <c r="Y36" s="2252"/>
      <c r="Z36" s="2252"/>
      <c r="AA36" s="2252"/>
      <c r="AB36" s="2252"/>
      <c r="AC36" s="2252"/>
      <c r="AD36" s="2252"/>
      <c r="AE36" s="2252"/>
      <c r="AF36" s="2252"/>
      <c r="AG36" s="2252"/>
      <c r="AH36" s="2252"/>
      <c r="AI36" s="2252"/>
      <c r="AJ36" s="2253"/>
    </row>
    <row r="37" spans="1:42" ht="13.5" customHeight="1" x14ac:dyDescent="0.4">
      <c r="A37" s="2929"/>
      <c r="B37" s="2930"/>
      <c r="C37" s="2026" t="s">
        <v>1620</v>
      </c>
      <c r="D37" s="2047"/>
      <c r="E37" s="2047"/>
      <c r="F37" s="2047"/>
      <c r="G37" s="2047"/>
      <c r="H37" s="2048"/>
      <c r="I37" s="2049"/>
      <c r="J37" s="2050"/>
      <c r="K37" s="2050"/>
      <c r="L37" s="2050"/>
      <c r="M37" s="2050"/>
      <c r="N37" s="2050"/>
      <c r="O37" s="2051" t="s">
        <v>8694</v>
      </c>
      <c r="P37" s="2051"/>
      <c r="Q37" s="2051"/>
      <c r="R37" s="2051"/>
      <c r="S37" s="2154"/>
      <c r="T37" s="1457" t="s">
        <v>8693</v>
      </c>
      <c r="U37" s="2033"/>
      <c r="V37" s="2033"/>
      <c r="W37" s="2033"/>
      <c r="X37" s="2033"/>
      <c r="Y37" s="1458"/>
      <c r="Z37" s="2053"/>
      <c r="AA37" s="2054"/>
      <c r="AB37" s="2054"/>
      <c r="AC37" s="2054"/>
      <c r="AD37" s="2054"/>
      <c r="AE37" s="2054"/>
      <c r="AF37" s="2921" t="s">
        <v>8694</v>
      </c>
      <c r="AG37" s="2921"/>
      <c r="AH37" s="2921"/>
      <c r="AI37" s="2921"/>
      <c r="AJ37" s="2922"/>
    </row>
    <row r="38" spans="1:42" ht="18" customHeight="1" x14ac:dyDescent="0.4">
      <c r="A38" s="2929"/>
      <c r="B38" s="2930"/>
      <c r="C38" s="1892" t="s">
        <v>8641</v>
      </c>
      <c r="D38" s="1893"/>
      <c r="E38" s="1893"/>
      <c r="F38" s="1893"/>
      <c r="G38" s="1893"/>
      <c r="H38" s="1894"/>
      <c r="I38" s="1981" t="s">
        <v>8747</v>
      </c>
      <c r="J38" s="1981"/>
      <c r="K38" s="1981"/>
      <c r="L38" s="1981"/>
      <c r="M38" s="1909"/>
      <c r="N38" s="2860"/>
      <c r="O38" s="2861"/>
      <c r="P38" s="2861"/>
      <c r="Q38" s="2861"/>
      <c r="R38" s="2861"/>
      <c r="S38" s="2861"/>
      <c r="T38" s="2861"/>
      <c r="U38" s="2861"/>
      <c r="V38" s="2861"/>
      <c r="W38" s="2861"/>
      <c r="X38" s="2861"/>
      <c r="Y38" s="2861"/>
      <c r="Z38" s="2861"/>
      <c r="AA38" s="2861"/>
      <c r="AB38" s="2861"/>
      <c r="AC38" s="2861"/>
      <c r="AD38" s="2861"/>
      <c r="AE38" s="2861"/>
      <c r="AF38" s="2861"/>
      <c r="AG38" s="2861"/>
      <c r="AH38" s="2861"/>
      <c r="AI38" s="2861"/>
      <c r="AJ38" s="2862"/>
      <c r="AL38" s="981" t="b">
        <v>0</v>
      </c>
      <c r="AM38" s="981" t="b">
        <v>0</v>
      </c>
      <c r="AN38" s="981" t="b">
        <v>0</v>
      </c>
      <c r="AO38" s="981" t="b">
        <v>0</v>
      </c>
      <c r="AP38" s="981" t="b">
        <v>0</v>
      </c>
    </row>
    <row r="39" spans="1:42" ht="18" customHeight="1" x14ac:dyDescent="0.4">
      <c r="A39" s="2929"/>
      <c r="B39" s="2930"/>
      <c r="C39" s="1903"/>
      <c r="D39" s="1904"/>
      <c r="E39" s="1904"/>
      <c r="F39" s="1904"/>
      <c r="G39" s="1904"/>
      <c r="H39" s="2973"/>
      <c r="I39" s="2974" t="s">
        <v>8748</v>
      </c>
      <c r="J39" s="2974"/>
      <c r="K39" s="2974"/>
      <c r="L39" s="2974"/>
      <c r="M39" s="2974"/>
      <c r="N39" s="2975"/>
      <c r="O39" s="2975"/>
      <c r="P39" s="2975"/>
      <c r="Q39" s="2975"/>
      <c r="R39" s="2975"/>
      <c r="S39" s="2975"/>
      <c r="T39" s="2975"/>
      <c r="U39" s="2975"/>
      <c r="V39" s="2975"/>
      <c r="W39" s="1861" t="s">
        <v>8749</v>
      </c>
      <c r="X39" s="1861"/>
      <c r="Y39" s="1861"/>
      <c r="Z39" s="1861"/>
      <c r="AA39" s="1861"/>
      <c r="AB39" s="2975"/>
      <c r="AC39" s="2975"/>
      <c r="AD39" s="2975"/>
      <c r="AE39" s="2975"/>
      <c r="AF39" s="2975"/>
      <c r="AG39" s="2975"/>
      <c r="AH39" s="2975"/>
      <c r="AI39" s="2975"/>
      <c r="AJ39" s="2976"/>
      <c r="AL39" s="981" t="b">
        <v>0</v>
      </c>
      <c r="AM39" s="981" t="b">
        <v>0</v>
      </c>
      <c r="AN39" s="981" t="b">
        <v>0</v>
      </c>
    </row>
    <row r="40" spans="1:42" ht="13.5" customHeight="1" x14ac:dyDescent="0.4">
      <c r="A40" s="2929"/>
      <c r="B40" s="2930"/>
      <c r="C40" s="1860" t="s">
        <v>1909</v>
      </c>
      <c r="D40" s="1860"/>
      <c r="E40" s="1860"/>
      <c r="F40" s="1860"/>
      <c r="G40" s="1860"/>
      <c r="H40" s="1860"/>
      <c r="I40" s="1865"/>
      <c r="J40" s="1865"/>
      <c r="K40" s="1865"/>
      <c r="L40" s="1865"/>
      <c r="M40" s="1865"/>
      <c r="N40" s="1865"/>
      <c r="O40" s="1865"/>
      <c r="P40" s="1865"/>
      <c r="Q40" s="1865"/>
      <c r="R40" s="1865"/>
      <c r="S40" s="1865"/>
      <c r="T40" s="1865"/>
      <c r="U40" s="1865"/>
      <c r="V40" s="1865"/>
      <c r="W40" s="1865"/>
      <c r="X40" s="1865"/>
      <c r="Y40" s="1865"/>
      <c r="Z40" s="1865"/>
      <c r="AA40" s="1865"/>
      <c r="AB40" s="1865"/>
      <c r="AC40" s="1865"/>
      <c r="AD40" s="1865"/>
      <c r="AE40" s="1865"/>
      <c r="AF40" s="1865"/>
      <c r="AG40" s="1865"/>
      <c r="AH40" s="1865"/>
      <c r="AI40" s="1865"/>
      <c r="AJ40" s="1866"/>
    </row>
    <row r="41" spans="1:42" ht="13.5" customHeight="1" x14ac:dyDescent="0.4">
      <c r="A41" s="2929"/>
      <c r="B41" s="2930"/>
      <c r="C41" s="1860" t="s">
        <v>8643</v>
      </c>
      <c r="D41" s="1860"/>
      <c r="E41" s="1860"/>
      <c r="F41" s="1860"/>
      <c r="G41" s="1860"/>
      <c r="H41" s="1860"/>
      <c r="I41" s="1865"/>
      <c r="J41" s="1865"/>
      <c r="K41" s="1865"/>
      <c r="L41" s="1865"/>
      <c r="M41" s="1865"/>
      <c r="N41" s="1865"/>
      <c r="O41" s="1865"/>
      <c r="P41" s="1865"/>
      <c r="Q41" s="1865"/>
      <c r="R41" s="1865"/>
      <c r="S41" s="1865"/>
      <c r="T41" s="1865"/>
      <c r="U41" s="1865"/>
      <c r="V41" s="1865"/>
      <c r="W41" s="1865"/>
      <c r="X41" s="1865"/>
      <c r="Y41" s="1865"/>
      <c r="Z41" s="1865"/>
      <c r="AA41" s="1865"/>
      <c r="AB41" s="1865"/>
      <c r="AC41" s="1865"/>
      <c r="AD41" s="1865"/>
      <c r="AE41" s="1865"/>
      <c r="AF41" s="1865"/>
      <c r="AG41" s="1865"/>
      <c r="AH41" s="1865"/>
      <c r="AI41" s="1865"/>
      <c r="AJ41" s="1866"/>
    </row>
    <row r="42" spans="1:42" ht="18" customHeight="1" x14ac:dyDescent="0.4">
      <c r="A42" s="2929"/>
      <c r="B42" s="2930"/>
      <c r="C42" s="1859" t="s">
        <v>8645</v>
      </c>
      <c r="D42" s="1860"/>
      <c r="E42" s="1860"/>
      <c r="F42" s="1860"/>
      <c r="G42" s="1860"/>
      <c r="H42" s="1860"/>
      <c r="I42" s="1860" t="s">
        <v>8646</v>
      </c>
      <c r="J42" s="1860"/>
      <c r="K42" s="1860"/>
      <c r="L42" s="1860"/>
      <c r="M42" s="1860"/>
      <c r="N42" s="1860"/>
      <c r="O42" s="1860"/>
      <c r="P42" s="1860"/>
      <c r="Q42" s="1860"/>
      <c r="R42" s="3338">
        <v>2</v>
      </c>
      <c r="S42" s="3338"/>
      <c r="T42" s="3338"/>
      <c r="U42" s="3338"/>
      <c r="V42" s="3338"/>
      <c r="W42" s="3338"/>
      <c r="X42" s="3338"/>
      <c r="Y42" s="3338"/>
      <c r="Z42" s="3338"/>
      <c r="AA42" s="3338"/>
      <c r="AB42" s="3338"/>
      <c r="AC42" s="3338"/>
      <c r="AD42" s="3338"/>
      <c r="AE42" s="3338"/>
      <c r="AF42" s="3338"/>
      <c r="AG42" s="3338"/>
      <c r="AH42" s="3338"/>
      <c r="AI42" s="3338"/>
      <c r="AJ42" s="3339"/>
    </row>
    <row r="43" spans="1:42" ht="13.5" customHeight="1" x14ac:dyDescent="0.4">
      <c r="A43" s="2929"/>
      <c r="B43" s="2930"/>
      <c r="C43" s="1860"/>
      <c r="D43" s="1860"/>
      <c r="E43" s="1860"/>
      <c r="F43" s="1860"/>
      <c r="G43" s="1860"/>
      <c r="H43" s="1860"/>
      <c r="I43" s="1860" t="s">
        <v>8647</v>
      </c>
      <c r="J43" s="1860"/>
      <c r="K43" s="1860"/>
      <c r="L43" s="1860"/>
      <c r="M43" s="1860"/>
      <c r="N43" s="1860"/>
      <c r="O43" s="1860"/>
      <c r="P43" s="1860"/>
      <c r="Q43" s="1860"/>
      <c r="R43" s="1864" t="s">
        <v>8648</v>
      </c>
      <c r="S43" s="1864"/>
      <c r="T43" s="1864"/>
      <c r="U43" s="1864"/>
      <c r="V43" s="1864"/>
      <c r="W43" s="1865"/>
      <c r="X43" s="1865"/>
      <c r="Y43" s="1865"/>
      <c r="Z43" s="1865"/>
      <c r="AA43" s="1865"/>
      <c r="AB43" s="1865"/>
      <c r="AC43" s="1865"/>
      <c r="AD43" s="1865"/>
      <c r="AE43" s="1865"/>
      <c r="AF43" s="1865"/>
      <c r="AG43" s="1865"/>
      <c r="AH43" s="1865"/>
      <c r="AI43" s="1865"/>
      <c r="AJ43" s="1866"/>
    </row>
    <row r="44" spans="1:42" ht="13.5" customHeight="1" x14ac:dyDescent="0.4">
      <c r="A44" s="2929"/>
      <c r="B44" s="2930"/>
      <c r="C44" s="1860"/>
      <c r="D44" s="1860"/>
      <c r="E44" s="1860"/>
      <c r="F44" s="1860"/>
      <c r="G44" s="1860"/>
      <c r="H44" s="1860"/>
      <c r="I44" s="1860"/>
      <c r="J44" s="1860"/>
      <c r="K44" s="1860"/>
      <c r="L44" s="1860"/>
      <c r="M44" s="1860"/>
      <c r="N44" s="1860"/>
      <c r="O44" s="1860"/>
      <c r="P44" s="1860"/>
      <c r="Q44" s="1860"/>
      <c r="R44" s="1864" t="s">
        <v>8649</v>
      </c>
      <c r="S44" s="1864"/>
      <c r="T44" s="1864"/>
      <c r="U44" s="1864"/>
      <c r="V44" s="1864"/>
      <c r="W44" s="1865"/>
      <c r="X44" s="1865"/>
      <c r="Y44" s="1865"/>
      <c r="Z44" s="1865"/>
      <c r="AA44" s="1865"/>
      <c r="AB44" s="1865"/>
      <c r="AC44" s="1865"/>
      <c r="AD44" s="1865"/>
      <c r="AE44" s="1865"/>
      <c r="AF44" s="1865"/>
      <c r="AG44" s="1865"/>
      <c r="AH44" s="1865"/>
      <c r="AI44" s="1865"/>
      <c r="AJ44" s="1866"/>
    </row>
    <row r="45" spans="1:42" ht="13.5" customHeight="1" x14ac:dyDescent="0.4">
      <c r="A45" s="2929"/>
      <c r="B45" s="2930"/>
      <c r="C45" s="1861"/>
      <c r="D45" s="1861"/>
      <c r="E45" s="1861"/>
      <c r="F45" s="1861"/>
      <c r="G45" s="1861"/>
      <c r="H45" s="1861"/>
      <c r="I45" s="1861" t="s">
        <v>8037</v>
      </c>
      <c r="J45" s="1861"/>
      <c r="K45" s="1861"/>
      <c r="L45" s="1861"/>
      <c r="M45" s="1861"/>
      <c r="N45" s="1861"/>
      <c r="O45" s="1861"/>
      <c r="P45" s="1861"/>
      <c r="Q45" s="1861"/>
      <c r="R45" s="1867"/>
      <c r="S45" s="1868"/>
      <c r="T45" s="1868"/>
      <c r="U45" s="1868"/>
      <c r="V45" s="1868"/>
      <c r="W45" s="1868"/>
      <c r="X45" s="1868"/>
      <c r="Y45" s="1868"/>
      <c r="Z45" s="1868"/>
      <c r="AA45" s="1868"/>
      <c r="AB45" s="1868"/>
      <c r="AC45" s="1868"/>
      <c r="AD45" s="1868"/>
      <c r="AE45" s="1868"/>
      <c r="AF45" s="1868"/>
      <c r="AG45" s="1868"/>
      <c r="AH45" s="1868"/>
      <c r="AI45" s="1868"/>
      <c r="AJ45" s="1869"/>
    </row>
    <row r="46" spans="1:42" ht="13.5" customHeight="1" x14ac:dyDescent="0.4">
      <c r="A46" s="2929"/>
      <c r="B46" s="2930"/>
      <c r="C46" s="2300" t="s">
        <v>8759</v>
      </c>
      <c r="D46" s="2292"/>
      <c r="E46" s="1860" t="s">
        <v>8760</v>
      </c>
      <c r="F46" s="1860"/>
      <c r="G46" s="1860"/>
      <c r="H46" s="1860"/>
      <c r="I46" s="2285"/>
      <c r="J46" s="2285"/>
      <c r="K46" s="2285"/>
      <c r="L46" s="2285"/>
      <c r="M46" s="2285"/>
      <c r="N46" s="2285"/>
      <c r="O46" s="2285"/>
      <c r="P46" s="2285"/>
      <c r="Q46" s="2285"/>
      <c r="R46" s="1859" t="s">
        <v>8761</v>
      </c>
      <c r="S46" s="1860"/>
      <c r="T46" s="1860"/>
      <c r="U46" s="1860"/>
      <c r="V46" s="2290"/>
      <c r="W46" s="2290"/>
      <c r="X46" s="2290"/>
      <c r="Y46" s="2290"/>
      <c r="Z46" s="2290"/>
      <c r="AA46" s="2290"/>
      <c r="AB46" s="2290"/>
      <c r="AC46" s="2290"/>
      <c r="AD46" s="2290"/>
      <c r="AE46" s="2290"/>
      <c r="AF46" s="2290"/>
      <c r="AG46" s="2290"/>
      <c r="AH46" s="2290"/>
      <c r="AI46" s="2290"/>
      <c r="AJ46" s="2291"/>
    </row>
    <row r="47" spans="1:42" ht="13.5" customHeight="1" x14ac:dyDescent="0.4">
      <c r="A47" s="2929"/>
      <c r="B47" s="2930"/>
      <c r="C47" s="2301"/>
      <c r="D47" s="2293"/>
      <c r="E47" s="1860"/>
      <c r="F47" s="1860"/>
      <c r="G47" s="1860"/>
      <c r="H47" s="1860"/>
      <c r="I47" s="2285"/>
      <c r="J47" s="2285"/>
      <c r="K47" s="2285"/>
      <c r="L47" s="2285"/>
      <c r="M47" s="2285"/>
      <c r="N47" s="2285"/>
      <c r="O47" s="2285"/>
      <c r="P47" s="2285"/>
      <c r="Q47" s="2285"/>
      <c r="R47" s="1860"/>
      <c r="S47" s="1860"/>
      <c r="T47" s="1860"/>
      <c r="U47" s="1860"/>
      <c r="V47" s="2288"/>
      <c r="W47" s="2288"/>
      <c r="X47" s="2288"/>
      <c r="Y47" s="2288"/>
      <c r="Z47" s="2288"/>
      <c r="AA47" s="2288"/>
      <c r="AB47" s="2288"/>
      <c r="AC47" s="2288"/>
      <c r="AD47" s="2288"/>
      <c r="AE47" s="2288"/>
      <c r="AF47" s="2288"/>
      <c r="AG47" s="2288"/>
      <c r="AH47" s="2288"/>
      <c r="AI47" s="2288"/>
      <c r="AJ47" s="2289"/>
    </row>
    <row r="48" spans="1:42" ht="13.5" customHeight="1" x14ac:dyDescent="0.4">
      <c r="A48" s="2929"/>
      <c r="B48" s="2930"/>
      <c r="C48" s="2301"/>
      <c r="D48" s="2293"/>
      <c r="E48" s="1860" t="s">
        <v>8760</v>
      </c>
      <c r="F48" s="1860"/>
      <c r="G48" s="1860"/>
      <c r="H48" s="1860"/>
      <c r="I48" s="2285"/>
      <c r="J48" s="2285"/>
      <c r="K48" s="2285"/>
      <c r="L48" s="2285"/>
      <c r="M48" s="2285"/>
      <c r="N48" s="2285"/>
      <c r="O48" s="2285"/>
      <c r="P48" s="2285"/>
      <c r="Q48" s="2285"/>
      <c r="R48" s="1859" t="s">
        <v>8761</v>
      </c>
      <c r="S48" s="1860"/>
      <c r="T48" s="1860"/>
      <c r="U48" s="1860"/>
      <c r="V48" s="2290"/>
      <c r="W48" s="2290"/>
      <c r="X48" s="2290"/>
      <c r="Y48" s="2290"/>
      <c r="Z48" s="2290"/>
      <c r="AA48" s="2290"/>
      <c r="AB48" s="2290"/>
      <c r="AC48" s="2290"/>
      <c r="AD48" s="2290"/>
      <c r="AE48" s="2290"/>
      <c r="AF48" s="2290"/>
      <c r="AG48" s="2290"/>
      <c r="AH48" s="2290"/>
      <c r="AI48" s="2290"/>
      <c r="AJ48" s="2291"/>
    </row>
    <row r="49" spans="1:44" ht="13.5" customHeight="1" x14ac:dyDescent="0.4">
      <c r="A49" s="2929"/>
      <c r="B49" s="2930"/>
      <c r="C49" s="2301"/>
      <c r="D49" s="2293"/>
      <c r="E49" s="1860"/>
      <c r="F49" s="1860"/>
      <c r="G49" s="1860"/>
      <c r="H49" s="1860"/>
      <c r="I49" s="2285"/>
      <c r="J49" s="2285"/>
      <c r="K49" s="2285"/>
      <c r="L49" s="2285"/>
      <c r="M49" s="2285"/>
      <c r="N49" s="2285"/>
      <c r="O49" s="2285"/>
      <c r="P49" s="2285"/>
      <c r="Q49" s="2285"/>
      <c r="R49" s="1860"/>
      <c r="S49" s="1860"/>
      <c r="T49" s="1860"/>
      <c r="U49" s="1860"/>
      <c r="V49" s="2288"/>
      <c r="W49" s="2288"/>
      <c r="X49" s="2288"/>
      <c r="Y49" s="2288"/>
      <c r="Z49" s="2288"/>
      <c r="AA49" s="2288"/>
      <c r="AB49" s="2288"/>
      <c r="AC49" s="2288"/>
      <c r="AD49" s="2288"/>
      <c r="AE49" s="2288"/>
      <c r="AF49" s="2288"/>
      <c r="AG49" s="2288"/>
      <c r="AH49" s="2288"/>
      <c r="AI49" s="2288"/>
      <c r="AJ49" s="2289"/>
    </row>
    <row r="50" spans="1:44" ht="13.5" customHeight="1" x14ac:dyDescent="0.4">
      <c r="A50" s="2929"/>
      <c r="B50" s="2930"/>
      <c r="C50" s="2301"/>
      <c r="D50" s="2293"/>
      <c r="E50" s="1860" t="s">
        <v>8760</v>
      </c>
      <c r="F50" s="1860"/>
      <c r="G50" s="1860"/>
      <c r="H50" s="1860"/>
      <c r="I50" s="2285"/>
      <c r="J50" s="2285"/>
      <c r="K50" s="2285"/>
      <c r="L50" s="2285"/>
      <c r="M50" s="2285"/>
      <c r="N50" s="2285"/>
      <c r="O50" s="2285"/>
      <c r="P50" s="2285"/>
      <c r="Q50" s="2285"/>
      <c r="R50" s="1859" t="s">
        <v>8761</v>
      </c>
      <c r="S50" s="1860"/>
      <c r="T50" s="1860"/>
      <c r="U50" s="1860"/>
      <c r="V50" s="2286"/>
      <c r="W50" s="2286"/>
      <c r="X50" s="2286"/>
      <c r="Y50" s="2286"/>
      <c r="Z50" s="2286"/>
      <c r="AA50" s="2286"/>
      <c r="AB50" s="2286"/>
      <c r="AC50" s="2286"/>
      <c r="AD50" s="2286"/>
      <c r="AE50" s="2286"/>
      <c r="AF50" s="2286"/>
      <c r="AG50" s="2286"/>
      <c r="AH50" s="2286"/>
      <c r="AI50" s="2286"/>
      <c r="AJ50" s="2287"/>
    </row>
    <row r="51" spans="1:44" ht="13.5" customHeight="1" x14ac:dyDescent="0.4">
      <c r="A51" s="3183"/>
      <c r="B51" s="3184"/>
      <c r="C51" s="2301"/>
      <c r="D51" s="2293"/>
      <c r="E51" s="1861"/>
      <c r="F51" s="1861"/>
      <c r="G51" s="1861"/>
      <c r="H51" s="1861"/>
      <c r="I51" s="2639">
        <v>1</v>
      </c>
      <c r="J51" s="2639"/>
      <c r="K51" s="2639"/>
      <c r="L51" s="2639"/>
      <c r="M51" s="2639"/>
      <c r="N51" s="2639"/>
      <c r="O51" s="2639"/>
      <c r="P51" s="2639"/>
      <c r="Q51" s="2639"/>
      <c r="R51" s="1861"/>
      <c r="S51" s="1861"/>
      <c r="T51" s="1861"/>
      <c r="U51" s="1861"/>
      <c r="V51" s="2558"/>
      <c r="W51" s="2558"/>
      <c r="X51" s="2558"/>
      <c r="Y51" s="2558"/>
      <c r="Z51" s="2558"/>
      <c r="AA51" s="2558"/>
      <c r="AB51" s="2558"/>
      <c r="AC51" s="2558"/>
      <c r="AD51" s="2558"/>
      <c r="AE51" s="2558"/>
      <c r="AF51" s="2558"/>
      <c r="AG51" s="2558"/>
      <c r="AH51" s="2558"/>
      <c r="AI51" s="2558"/>
      <c r="AJ51" s="2559"/>
    </row>
    <row r="52" spans="1:44" ht="18" customHeight="1" x14ac:dyDescent="0.4">
      <c r="A52" s="2119" t="s">
        <v>9307</v>
      </c>
      <c r="B52" s="2047"/>
      <c r="C52" s="2047"/>
      <c r="D52" s="2047"/>
      <c r="E52" s="2047"/>
      <c r="F52" s="2047"/>
      <c r="G52" s="2047"/>
      <c r="H52" s="2048"/>
      <c r="I52" s="2113"/>
      <c r="J52" s="2113"/>
      <c r="K52" s="2113"/>
      <c r="L52" s="2113"/>
      <c r="M52" s="2113"/>
      <c r="N52" s="2113"/>
      <c r="O52" s="2113"/>
      <c r="P52" s="2113"/>
      <c r="Q52" s="2113"/>
      <c r="R52" s="2113"/>
      <c r="S52" s="2113"/>
      <c r="T52" s="2113"/>
      <c r="U52" s="2113"/>
      <c r="V52" s="2113"/>
      <c r="W52" s="2113"/>
      <c r="X52" s="2113"/>
      <c r="Y52" s="2113"/>
      <c r="Z52" s="2113"/>
      <c r="AA52" s="2113"/>
      <c r="AB52" s="2113"/>
      <c r="AC52" s="2113"/>
      <c r="AD52" s="2113"/>
      <c r="AE52" s="2113"/>
      <c r="AF52" s="2113"/>
      <c r="AG52" s="2113"/>
      <c r="AH52" s="2113"/>
      <c r="AI52" s="2113"/>
      <c r="AJ52" s="2635"/>
    </row>
    <row r="53" spans="1:44" ht="30.75" customHeight="1" x14ac:dyDescent="0.4">
      <c r="A53" s="1841" t="s">
        <v>8849</v>
      </c>
      <c r="B53" s="1842"/>
      <c r="C53" s="2531" t="s">
        <v>9308</v>
      </c>
      <c r="D53" s="2097"/>
      <c r="E53" s="2097"/>
      <c r="F53" s="2097"/>
      <c r="G53" s="2097"/>
      <c r="H53" s="2098"/>
      <c r="I53" s="982">
        <v>1</v>
      </c>
      <c r="J53" s="983" t="str">
        <f>IF(ISNA(VLOOKUP(I53, 出力変換_就労移行支援体制加算区分,4,FALSE)),0, VLOOKUP(I53, 出力変換_就労移行支援体制加算区分,4,FALSE)) &amp; ""</f>
        <v>1</v>
      </c>
      <c r="K53" s="984" t="s">
        <v>5350</v>
      </c>
      <c r="L53" s="615" t="str">
        <f>IF(ISNA(VLOOKUP(K53, 取込変換_就労移行支援体制加算区分,2,FALSE)),1, VLOOKUP(K53, 取込変換_就労移行支援体制加算区分,2,FALSE)) &amp; ""</f>
        <v>1</v>
      </c>
      <c r="M53" s="985"/>
      <c r="N53" s="985"/>
      <c r="O53" s="985"/>
      <c r="P53" s="986"/>
      <c r="Q53" s="2531" t="s">
        <v>9309</v>
      </c>
      <c r="R53" s="2097"/>
      <c r="S53" s="2097"/>
      <c r="T53" s="2097"/>
      <c r="U53" s="2097"/>
      <c r="V53" s="2098"/>
      <c r="W53" s="982">
        <v>1</v>
      </c>
      <c r="X53" s="983" t="str">
        <f>IF(ISNA(VLOOKUP(W53, 出力変換_就労移行支援体制加算区分,4,FALSE)),0, VLOOKUP(W53, 出力変換_就労移行支援体制加算区分,4,FALSE)) &amp; ""</f>
        <v>1</v>
      </c>
      <c r="Y53" s="984" t="s">
        <v>8992</v>
      </c>
      <c r="Z53" s="615" t="str">
        <f>IF(ISNA(VLOOKUP(Y53, 取込変換_就労移行支援体制加算区分,2,FALSE)),1, VLOOKUP(Y53, 取込変換_就労移行支援体制加算区分,2,FALSE)) &amp; ""</f>
        <v>1</v>
      </c>
      <c r="AA53" s="985"/>
      <c r="AB53" s="985"/>
      <c r="AC53" s="985"/>
      <c r="AD53" s="986"/>
      <c r="AE53" s="2682"/>
      <c r="AF53" s="2683"/>
      <c r="AG53" s="2683"/>
      <c r="AH53" s="2683"/>
      <c r="AI53" s="2683"/>
      <c r="AJ53" s="2684"/>
    </row>
    <row r="54" spans="1:44" ht="31.5" customHeight="1" x14ac:dyDescent="0.4">
      <c r="A54" s="1843"/>
      <c r="B54" s="1844"/>
      <c r="C54" s="1457" t="s">
        <v>9310</v>
      </c>
      <c r="D54" s="2033"/>
      <c r="E54" s="2033"/>
      <c r="F54" s="2033"/>
      <c r="G54" s="2033"/>
      <c r="H54" s="1458"/>
      <c r="I54" s="2924">
        <v>2</v>
      </c>
      <c r="J54" s="2925"/>
      <c r="K54" s="2925"/>
      <c r="L54" s="2925"/>
      <c r="M54" s="2925"/>
      <c r="N54" s="2925"/>
      <c r="O54" s="2925"/>
      <c r="P54" s="2989"/>
      <c r="Q54" s="2531" t="s">
        <v>9311</v>
      </c>
      <c r="R54" s="2097"/>
      <c r="S54" s="2097"/>
      <c r="T54" s="2097"/>
      <c r="U54" s="2097"/>
      <c r="V54" s="2098"/>
      <c r="W54" s="982">
        <v>1</v>
      </c>
      <c r="X54" s="983" t="str">
        <f>IF(ISNA(VLOOKUP(W54, 出力変換_就労移行支援体制加算区分,4,FALSE)),0, VLOOKUP(W54, 出力変換_就労移行支援体制加算区分,4,FALSE)) &amp; ""</f>
        <v>1</v>
      </c>
      <c r="Y54" s="984" t="s">
        <v>8992</v>
      </c>
      <c r="Z54" s="615" t="str">
        <f>IF(ISNA(VLOOKUP(Y54, 取込変換_就労移行支援体制加算区分,2,FALSE)),1, VLOOKUP(Y54, 取込変換_就労移行支援体制加算区分,2,FALSE)) &amp; ""</f>
        <v>1</v>
      </c>
      <c r="AA54" s="985"/>
      <c r="AB54" s="985"/>
      <c r="AC54" s="985"/>
      <c r="AD54" s="986"/>
      <c r="AE54" s="2682"/>
      <c r="AF54" s="2683"/>
      <c r="AG54" s="2683"/>
      <c r="AH54" s="2683"/>
      <c r="AI54" s="2683"/>
      <c r="AJ54" s="2684"/>
      <c r="AL54" s="981">
        <v>2</v>
      </c>
      <c r="AM54" s="987"/>
      <c r="AN54" s="987"/>
      <c r="AO54" s="987"/>
      <c r="AP54" s="987"/>
      <c r="AQ54" s="987"/>
      <c r="AR54" s="987"/>
    </row>
    <row r="55" spans="1:44" ht="27" customHeight="1" x14ac:dyDescent="0.4">
      <c r="A55" s="1843"/>
      <c r="B55" s="1844"/>
      <c r="C55" s="1457" t="s">
        <v>9312</v>
      </c>
      <c r="D55" s="2033"/>
      <c r="E55" s="2033"/>
      <c r="F55" s="2033"/>
      <c r="G55" s="2033"/>
      <c r="H55" s="1458"/>
      <c r="I55" s="3332">
        <v>2</v>
      </c>
      <c r="J55" s="3333"/>
      <c r="K55" s="3333"/>
      <c r="L55" s="3333"/>
      <c r="M55" s="3333"/>
      <c r="N55" s="3333"/>
      <c r="O55" s="3333"/>
      <c r="P55" s="3334"/>
      <c r="Q55" s="3010" t="s">
        <v>9313</v>
      </c>
      <c r="R55" s="3335"/>
      <c r="S55" s="3335"/>
      <c r="T55" s="3335"/>
      <c r="U55" s="3335"/>
      <c r="V55" s="3336"/>
      <c r="W55" s="3332">
        <v>3</v>
      </c>
      <c r="X55" s="3333"/>
      <c r="Y55" s="3333"/>
      <c r="Z55" s="3333"/>
      <c r="AA55" s="3333"/>
      <c r="AB55" s="3333"/>
      <c r="AC55" s="3333"/>
      <c r="AD55" s="3333"/>
      <c r="AE55" s="3333"/>
      <c r="AF55" s="3333"/>
      <c r="AG55" s="3333"/>
      <c r="AH55" s="3333"/>
      <c r="AI55" s="3333"/>
      <c r="AJ55" s="3337"/>
      <c r="AL55" s="987"/>
      <c r="AM55" s="987"/>
      <c r="AN55" s="987"/>
      <c r="AO55" s="987"/>
      <c r="AP55" s="987"/>
      <c r="AQ55" s="987"/>
      <c r="AR55" s="987"/>
    </row>
    <row r="56" spans="1:44" ht="18" customHeight="1" x14ac:dyDescent="0.4">
      <c r="A56" s="1843"/>
      <c r="B56" s="1844"/>
      <c r="C56" s="3177"/>
      <c r="D56" s="3178"/>
      <c r="E56" s="3178"/>
      <c r="F56" s="3178"/>
      <c r="G56" s="3178"/>
      <c r="H56" s="3179"/>
      <c r="I56" s="3329">
        <v>2</v>
      </c>
      <c r="J56" s="3330"/>
      <c r="K56" s="3330"/>
      <c r="L56" s="3330"/>
      <c r="M56" s="3330"/>
      <c r="N56" s="3330"/>
      <c r="O56" s="3330"/>
      <c r="P56" s="3331"/>
      <c r="Q56" s="1457" t="s">
        <v>9314</v>
      </c>
      <c r="R56" s="2033"/>
      <c r="S56" s="2033"/>
      <c r="T56" s="2033"/>
      <c r="U56" s="2033"/>
      <c r="V56" s="1458">
        <v>1</v>
      </c>
      <c r="W56" s="3285">
        <v>2</v>
      </c>
      <c r="X56" s="3286"/>
      <c r="Y56" s="3286"/>
      <c r="Z56" s="3286"/>
      <c r="AA56" s="3287"/>
      <c r="AB56" s="1457" t="s">
        <v>3914</v>
      </c>
      <c r="AC56" s="2033"/>
      <c r="AD56" s="2033"/>
      <c r="AE56" s="1458"/>
      <c r="AF56" s="3285">
        <v>2</v>
      </c>
      <c r="AG56" s="3286"/>
      <c r="AH56" s="3286"/>
      <c r="AI56" s="3286"/>
      <c r="AJ56" s="3288"/>
      <c r="AL56" s="987"/>
      <c r="AM56" s="987"/>
      <c r="AN56" s="987"/>
      <c r="AO56" s="987"/>
      <c r="AP56" s="987"/>
      <c r="AQ56" s="987"/>
      <c r="AR56" s="987"/>
    </row>
    <row r="57" spans="1:44" ht="18" customHeight="1" x14ac:dyDescent="0.4">
      <c r="A57" s="1843"/>
      <c r="B57" s="1844"/>
      <c r="C57" s="1457" t="s">
        <v>9252</v>
      </c>
      <c r="D57" s="2033"/>
      <c r="E57" s="2033"/>
      <c r="F57" s="2033"/>
      <c r="G57" s="2033"/>
      <c r="H57" s="2033"/>
      <c r="I57" s="2276">
        <v>2</v>
      </c>
      <c r="J57" s="2277"/>
      <c r="K57" s="2277"/>
      <c r="L57" s="2277"/>
      <c r="M57" s="2277"/>
      <c r="N57" s="2277"/>
      <c r="O57" s="2277"/>
      <c r="P57" s="2278"/>
      <c r="Q57" s="1457" t="s">
        <v>3956</v>
      </c>
      <c r="R57" s="2033"/>
      <c r="S57" s="2033"/>
      <c r="T57" s="2033"/>
      <c r="U57" s="2033"/>
      <c r="V57" s="2033"/>
      <c r="W57" s="3289">
        <v>2</v>
      </c>
      <c r="X57" s="3290"/>
      <c r="Y57" s="3290"/>
      <c r="Z57" s="3290"/>
      <c r="AA57" s="3290"/>
      <c r="AB57" s="3290"/>
      <c r="AC57" s="3290"/>
      <c r="AD57" s="3291"/>
      <c r="AE57" s="2682"/>
      <c r="AF57" s="2683"/>
      <c r="AG57" s="2683"/>
      <c r="AH57" s="2683"/>
      <c r="AI57" s="2683"/>
      <c r="AJ57" s="2684"/>
      <c r="AL57" s="987"/>
      <c r="AM57" s="988"/>
      <c r="AN57" s="988"/>
      <c r="AO57" s="988"/>
      <c r="AP57" s="988"/>
      <c r="AQ57" s="988"/>
      <c r="AR57" s="988"/>
    </row>
    <row r="58" spans="1:44" ht="18" customHeight="1" x14ac:dyDescent="0.4">
      <c r="A58" s="1843"/>
      <c r="B58" s="1844"/>
      <c r="C58" s="3164" t="s">
        <v>8770</v>
      </c>
      <c r="D58" s="3165"/>
      <c r="E58" s="3165"/>
      <c r="F58" s="3165"/>
      <c r="G58" s="3165"/>
      <c r="H58" s="3165"/>
      <c r="I58" s="3167">
        <v>2</v>
      </c>
      <c r="J58" s="3168"/>
      <c r="K58" s="3168"/>
      <c r="L58" s="3168"/>
      <c r="M58" s="3168"/>
      <c r="N58" s="3168"/>
      <c r="O58" s="3168"/>
      <c r="P58" s="3169"/>
      <c r="Q58" s="3164" t="s">
        <v>9254</v>
      </c>
      <c r="R58" s="3165"/>
      <c r="S58" s="3165"/>
      <c r="T58" s="3165"/>
      <c r="U58" s="3165"/>
      <c r="V58" s="3166"/>
      <c r="W58" s="3327" t="s">
        <v>7933</v>
      </c>
      <c r="X58" s="3328"/>
      <c r="Y58" s="3328"/>
      <c r="Z58" s="3328"/>
      <c r="AA58" s="3328"/>
      <c r="AB58" s="3328"/>
      <c r="AC58" s="3172" t="s">
        <v>8694</v>
      </c>
      <c r="AD58" s="3173"/>
      <c r="AE58" s="3174"/>
      <c r="AF58" s="3175"/>
      <c r="AG58" s="3175"/>
      <c r="AH58" s="3175"/>
      <c r="AI58" s="3175"/>
      <c r="AJ58" s="3176"/>
      <c r="AL58" s="987"/>
      <c r="AM58" s="988"/>
      <c r="AN58" s="988"/>
      <c r="AO58" s="988"/>
      <c r="AP58" s="988"/>
      <c r="AQ58" s="988"/>
      <c r="AR58" s="988"/>
    </row>
    <row r="59" spans="1:44" ht="18" customHeight="1" x14ac:dyDescent="0.4">
      <c r="A59" s="1843"/>
      <c r="B59" s="1844"/>
      <c r="C59" s="1457" t="s">
        <v>8772</v>
      </c>
      <c r="D59" s="2033"/>
      <c r="E59" s="2033"/>
      <c r="F59" s="2033"/>
      <c r="G59" s="2033"/>
      <c r="H59" s="2033"/>
      <c r="I59" s="3167">
        <v>2</v>
      </c>
      <c r="J59" s="3168"/>
      <c r="K59" s="3168"/>
      <c r="L59" s="3168"/>
      <c r="M59" s="3168"/>
      <c r="N59" s="3168"/>
      <c r="O59" s="3168"/>
      <c r="P59" s="3169"/>
      <c r="Q59" s="2531" t="s">
        <v>9255</v>
      </c>
      <c r="R59" s="2097"/>
      <c r="S59" s="2097"/>
      <c r="T59" s="2097"/>
      <c r="U59" s="2097"/>
      <c r="V59" s="2098"/>
      <c r="W59" s="3325" t="s">
        <v>7933</v>
      </c>
      <c r="X59" s="3326"/>
      <c r="Y59" s="3326"/>
      <c r="Z59" s="3326"/>
      <c r="AA59" s="3326"/>
      <c r="AB59" s="3326"/>
      <c r="AC59" s="3136" t="s">
        <v>8774</v>
      </c>
      <c r="AD59" s="3137"/>
      <c r="AE59" s="2682"/>
      <c r="AF59" s="2683"/>
      <c r="AG59" s="2683"/>
      <c r="AH59" s="2683"/>
      <c r="AI59" s="2683"/>
      <c r="AJ59" s="2684"/>
      <c r="AL59" s="987"/>
      <c r="AM59" s="988"/>
      <c r="AN59" s="988"/>
      <c r="AO59" s="988"/>
      <c r="AP59" s="988"/>
      <c r="AQ59" s="988"/>
      <c r="AR59" s="988"/>
    </row>
    <row r="60" spans="1:44" ht="18" customHeight="1" x14ac:dyDescent="0.4">
      <c r="A60" s="1843"/>
      <c r="B60" s="1844"/>
      <c r="C60" s="1457" t="s">
        <v>8775</v>
      </c>
      <c r="D60" s="2033"/>
      <c r="E60" s="2033"/>
      <c r="F60" s="2033"/>
      <c r="G60" s="2033"/>
      <c r="H60" s="2033"/>
      <c r="I60" s="2254"/>
      <c r="J60" s="2255"/>
      <c r="K60" s="2255"/>
      <c r="L60" s="2255"/>
      <c r="M60" s="2255"/>
      <c r="N60" s="2255"/>
      <c r="O60" s="2255"/>
      <c r="P60" s="2256"/>
      <c r="Q60" s="1457" t="s">
        <v>9256</v>
      </c>
      <c r="R60" s="2033"/>
      <c r="S60" s="2033"/>
      <c r="T60" s="2033"/>
      <c r="U60" s="2033"/>
      <c r="V60" s="1458"/>
      <c r="W60" s="2254"/>
      <c r="X60" s="2255"/>
      <c r="Y60" s="2255"/>
      <c r="Z60" s="2255"/>
      <c r="AA60" s="2255"/>
      <c r="AB60" s="2255"/>
      <c r="AC60" s="2255"/>
      <c r="AD60" s="2256"/>
      <c r="AE60" s="2682"/>
      <c r="AF60" s="2683"/>
      <c r="AG60" s="2683"/>
      <c r="AH60" s="2683"/>
      <c r="AI60" s="2683"/>
      <c r="AJ60" s="2684"/>
      <c r="AL60" s="987"/>
      <c r="AM60" s="988"/>
      <c r="AN60" s="988"/>
      <c r="AO60" s="988"/>
      <c r="AP60" s="988"/>
      <c r="AQ60" s="988"/>
      <c r="AR60" s="988"/>
    </row>
    <row r="61" spans="1:44" ht="18" customHeight="1" x14ac:dyDescent="0.4">
      <c r="A61" s="1843"/>
      <c r="B61" s="1844"/>
      <c r="C61" s="1457" t="s">
        <v>8777</v>
      </c>
      <c r="D61" s="2033"/>
      <c r="E61" s="2033"/>
      <c r="F61" s="2033"/>
      <c r="G61" s="2033"/>
      <c r="H61" s="2033"/>
      <c r="I61" s="2254"/>
      <c r="J61" s="2255"/>
      <c r="K61" s="2255"/>
      <c r="L61" s="2255"/>
      <c r="M61" s="2255"/>
      <c r="N61" s="2255"/>
      <c r="O61" s="2255"/>
      <c r="P61" s="2256"/>
      <c r="Q61" s="1457" t="s">
        <v>9257</v>
      </c>
      <c r="R61" s="2033"/>
      <c r="S61" s="2033"/>
      <c r="T61" s="2033"/>
      <c r="U61" s="2033"/>
      <c r="V61" s="1458"/>
      <c r="W61" s="2254"/>
      <c r="X61" s="2255"/>
      <c r="Y61" s="2255"/>
      <c r="Z61" s="2255"/>
      <c r="AA61" s="2255"/>
      <c r="AB61" s="2255"/>
      <c r="AC61" s="2255"/>
      <c r="AD61" s="2256"/>
      <c r="AE61" s="2682"/>
      <c r="AF61" s="2683"/>
      <c r="AG61" s="2683"/>
      <c r="AH61" s="2683"/>
      <c r="AI61" s="2683"/>
      <c r="AJ61" s="2684"/>
      <c r="AL61" s="987"/>
      <c r="AM61" s="988"/>
      <c r="AN61" s="988"/>
      <c r="AO61" s="988"/>
      <c r="AP61" s="988"/>
      <c r="AQ61" s="988"/>
      <c r="AR61" s="988"/>
    </row>
    <row r="62" spans="1:44" ht="18" customHeight="1" x14ac:dyDescent="0.4">
      <c r="A62" s="1843"/>
      <c r="B62" s="1844"/>
      <c r="C62" s="1457" t="s">
        <v>8779</v>
      </c>
      <c r="D62" s="2033"/>
      <c r="E62" s="2033"/>
      <c r="F62" s="2033"/>
      <c r="G62" s="2033"/>
      <c r="H62" s="2033"/>
      <c r="I62" s="2254"/>
      <c r="J62" s="2255"/>
      <c r="K62" s="2255"/>
      <c r="L62" s="2255"/>
      <c r="M62" s="2255"/>
      <c r="N62" s="2255"/>
      <c r="O62" s="2255"/>
      <c r="P62" s="2256"/>
      <c r="Q62" s="1457" t="s">
        <v>9258</v>
      </c>
      <c r="R62" s="2033"/>
      <c r="S62" s="2033"/>
      <c r="T62" s="2033"/>
      <c r="U62" s="2033"/>
      <c r="V62" s="1458"/>
      <c r="W62" s="2254"/>
      <c r="X62" s="2255"/>
      <c r="Y62" s="2255"/>
      <c r="Z62" s="2255"/>
      <c r="AA62" s="2255"/>
      <c r="AB62" s="2255"/>
      <c r="AC62" s="2255"/>
      <c r="AD62" s="2256"/>
      <c r="AE62" s="2682"/>
      <c r="AF62" s="2683"/>
      <c r="AG62" s="2683"/>
      <c r="AH62" s="2683"/>
      <c r="AI62" s="2683"/>
      <c r="AJ62" s="2684"/>
      <c r="AL62" s="987"/>
      <c r="AM62" s="988"/>
      <c r="AN62" s="988"/>
      <c r="AO62" s="988"/>
      <c r="AP62" s="988"/>
      <c r="AQ62" s="988"/>
      <c r="AR62" s="988"/>
    </row>
    <row r="63" spans="1:44" ht="18" customHeight="1" x14ac:dyDescent="0.4">
      <c r="A63" s="1843"/>
      <c r="B63" s="1844"/>
      <c r="C63" s="1457" t="s">
        <v>8781</v>
      </c>
      <c r="D63" s="2033"/>
      <c r="E63" s="2033"/>
      <c r="F63" s="2033"/>
      <c r="G63" s="2033"/>
      <c r="H63" s="2033"/>
      <c r="I63" s="2254"/>
      <c r="J63" s="2255"/>
      <c r="K63" s="2255"/>
      <c r="L63" s="2255"/>
      <c r="M63" s="2255"/>
      <c r="N63" s="2255"/>
      <c r="O63" s="2255"/>
      <c r="P63" s="2256"/>
      <c r="Q63" s="1457" t="s">
        <v>9259</v>
      </c>
      <c r="R63" s="2033"/>
      <c r="S63" s="2033"/>
      <c r="T63" s="2033"/>
      <c r="U63" s="2033"/>
      <c r="V63" s="1458"/>
      <c r="W63" s="2254"/>
      <c r="X63" s="2255"/>
      <c r="Y63" s="2255"/>
      <c r="Z63" s="2255"/>
      <c r="AA63" s="2255"/>
      <c r="AB63" s="2255"/>
      <c r="AC63" s="2255"/>
      <c r="AD63" s="2256"/>
      <c r="AE63" s="2682"/>
      <c r="AF63" s="2683"/>
      <c r="AG63" s="2683"/>
      <c r="AH63" s="2683"/>
      <c r="AI63" s="2683"/>
      <c r="AJ63" s="2684"/>
      <c r="AL63" s="987"/>
      <c r="AM63" s="988"/>
      <c r="AN63" s="988"/>
      <c r="AO63" s="988"/>
      <c r="AP63" s="988"/>
      <c r="AQ63" s="988"/>
      <c r="AR63" s="988"/>
    </row>
    <row r="64" spans="1:44" ht="18" customHeight="1" x14ac:dyDescent="0.4">
      <c r="A64" s="1843"/>
      <c r="B64" s="1844"/>
      <c r="C64" s="1847" t="s">
        <v>8711</v>
      </c>
      <c r="D64" s="1848"/>
      <c r="E64" s="1848"/>
      <c r="F64" s="1848"/>
      <c r="G64" s="1848"/>
      <c r="H64" s="1848"/>
      <c r="I64" s="3317">
        <v>1</v>
      </c>
      <c r="J64" s="3318"/>
      <c r="K64" s="3318"/>
      <c r="L64" s="3318"/>
      <c r="M64" s="3318"/>
      <c r="N64" s="3318"/>
      <c r="O64" s="3318"/>
      <c r="P64" s="3319"/>
      <c r="Q64" s="1847" t="s">
        <v>9315</v>
      </c>
      <c r="R64" s="1848"/>
      <c r="S64" s="1848"/>
      <c r="T64" s="1848"/>
      <c r="U64" s="1848"/>
      <c r="V64" s="1849"/>
      <c r="W64" s="3150">
        <v>2</v>
      </c>
      <c r="X64" s="3151"/>
      <c r="Y64" s="3151"/>
      <c r="Z64" s="3151"/>
      <c r="AA64" s="3151"/>
      <c r="AB64" s="3151"/>
      <c r="AC64" s="3151"/>
      <c r="AD64" s="3152"/>
      <c r="AE64" s="3282"/>
      <c r="AF64" s="3283"/>
      <c r="AG64" s="3283"/>
      <c r="AH64" s="3283"/>
      <c r="AI64" s="3283"/>
      <c r="AJ64" s="3284"/>
      <c r="AL64" s="987"/>
      <c r="AM64" s="988"/>
      <c r="AN64" s="988"/>
      <c r="AO64" s="988"/>
      <c r="AP64" s="988"/>
      <c r="AQ64" s="988"/>
      <c r="AR64" s="988"/>
    </row>
    <row r="65" spans="1:66" ht="18" customHeight="1" thickBot="1" x14ac:dyDescent="0.45">
      <c r="A65" s="1843"/>
      <c r="B65" s="1844"/>
      <c r="C65" s="1457" t="s">
        <v>3675</v>
      </c>
      <c r="D65" s="2033"/>
      <c r="E65" s="2033"/>
      <c r="F65" s="2033"/>
      <c r="G65" s="2033"/>
      <c r="H65" s="1458"/>
      <c r="I65" s="3317">
        <v>1</v>
      </c>
      <c r="J65" s="3318"/>
      <c r="K65" s="3318"/>
      <c r="L65" s="3318"/>
      <c r="M65" s="3318"/>
      <c r="N65" s="3318"/>
      <c r="O65" s="3318"/>
      <c r="P65" s="3319"/>
      <c r="Q65" s="3322" t="s">
        <v>9316</v>
      </c>
      <c r="R65" s="3323"/>
      <c r="S65" s="3323"/>
      <c r="T65" s="3323"/>
      <c r="U65" s="3323"/>
      <c r="V65" s="3324"/>
      <c r="W65" s="989">
        <v>1</v>
      </c>
      <c r="X65" s="990" t="str">
        <f>IF(ISNA(VLOOKUP(W65, 出力変換_就労定着実績区分,4,FALSE)),0, VLOOKUP(W65, 出力変換_就労定着実績区分,4,FALSE)) &amp; ""</f>
        <v>1</v>
      </c>
      <c r="Y65" s="991" t="s">
        <v>8992</v>
      </c>
      <c r="Z65" s="992" t="str">
        <f>IF(ISNA(VLOOKUP(Y65, 取込変換_就労定着実績区分,2,FALSE)),1, VLOOKUP(Y65, 取込変換_就労定着実績区分,2,FALSE)) &amp; ""</f>
        <v>1</v>
      </c>
      <c r="AA65" s="993"/>
      <c r="AB65" s="993"/>
      <c r="AC65" s="993"/>
      <c r="AD65" s="993"/>
      <c r="AE65" s="3282"/>
      <c r="AF65" s="3283"/>
      <c r="AG65" s="3283"/>
      <c r="AH65" s="3283"/>
      <c r="AI65" s="3283"/>
      <c r="AJ65" s="3284"/>
      <c r="AL65" s="987"/>
      <c r="AM65" s="988"/>
      <c r="AN65" s="944">
        <v>2</v>
      </c>
      <c r="AO65" s="988"/>
      <c r="AP65" s="988"/>
      <c r="AQ65" s="988"/>
      <c r="AR65" s="988"/>
    </row>
    <row r="66" spans="1:66" ht="21" customHeight="1" x14ac:dyDescent="0.4">
      <c r="A66" s="1843"/>
      <c r="B66" s="1844"/>
      <c r="C66" s="1457" t="s">
        <v>3789</v>
      </c>
      <c r="D66" s="2033"/>
      <c r="E66" s="2033"/>
      <c r="F66" s="2033"/>
      <c r="G66" s="2033"/>
      <c r="H66" s="1458"/>
      <c r="I66" s="3317">
        <v>2</v>
      </c>
      <c r="J66" s="3318"/>
      <c r="K66" s="3318"/>
      <c r="L66" s="3318"/>
      <c r="M66" s="3318"/>
      <c r="N66" s="3318"/>
      <c r="O66" s="3318"/>
      <c r="P66" s="3319"/>
      <c r="Q66" s="2531" t="s">
        <v>8944</v>
      </c>
      <c r="R66" s="2097"/>
      <c r="S66" s="2097"/>
      <c r="T66" s="2097"/>
      <c r="U66" s="2097"/>
      <c r="V66" s="2098"/>
      <c r="W66" s="865">
        <v>1</v>
      </c>
      <c r="X66" s="865"/>
      <c r="Y66" s="865"/>
      <c r="Z66" s="865"/>
      <c r="AA66" s="865"/>
      <c r="AB66" s="865"/>
      <c r="AC66" s="865"/>
      <c r="AD66" s="865"/>
      <c r="AE66" s="2682"/>
      <c r="AF66" s="2683"/>
      <c r="AG66" s="2683"/>
      <c r="AH66" s="2683"/>
      <c r="AI66" s="2683"/>
      <c r="AJ66" s="2684"/>
      <c r="AL66" s="987"/>
      <c r="AM66" s="988"/>
      <c r="AN66" s="988"/>
      <c r="AO66" s="988"/>
      <c r="AP66" s="988"/>
      <c r="AQ66" s="988"/>
      <c r="AR66" s="988"/>
    </row>
    <row r="67" spans="1:66" s="999" customFormat="1" ht="21" customHeight="1" x14ac:dyDescent="0.4">
      <c r="A67" s="1843"/>
      <c r="B67" s="1844"/>
      <c r="C67" s="3164" t="s">
        <v>9262</v>
      </c>
      <c r="D67" s="3165"/>
      <c r="E67" s="3165"/>
      <c r="F67" s="3165"/>
      <c r="G67" s="3165"/>
      <c r="H67" s="3166"/>
      <c r="I67" s="3262">
        <v>2</v>
      </c>
      <c r="J67" s="3263"/>
      <c r="K67" s="3263"/>
      <c r="L67" s="3263"/>
      <c r="M67" s="3263"/>
      <c r="N67" s="3263"/>
      <c r="O67" s="3263"/>
      <c r="P67" s="3264"/>
      <c r="Q67" s="2531" t="s">
        <v>9317</v>
      </c>
      <c r="R67" s="2097"/>
      <c r="S67" s="2097"/>
      <c r="T67" s="2097"/>
      <c r="U67" s="2097"/>
      <c r="V67" s="2098"/>
      <c r="W67" s="3320">
        <v>1</v>
      </c>
      <c r="X67" s="3320"/>
      <c r="Y67" s="3320"/>
      <c r="Z67" s="3320"/>
      <c r="AA67" s="3320"/>
      <c r="AB67" s="3320"/>
      <c r="AC67" s="3320"/>
      <c r="AD67" s="3320"/>
      <c r="AE67" s="3320"/>
      <c r="AF67" s="3320"/>
      <c r="AG67" s="3320"/>
      <c r="AH67" s="3320"/>
      <c r="AI67" s="3320"/>
      <c r="AJ67" s="3321"/>
      <c r="AK67" s="994"/>
      <c r="AL67" s="995"/>
      <c r="AM67" s="995"/>
      <c r="AN67" s="996"/>
      <c r="AO67" s="996"/>
      <c r="AP67" s="996"/>
      <c r="AQ67" s="996"/>
      <c r="AR67" s="996"/>
      <c r="AS67" s="997"/>
      <c r="AT67" s="994"/>
      <c r="AU67" s="994"/>
      <c r="AV67" s="994"/>
      <c r="AW67" s="994"/>
      <c r="AX67" s="994"/>
      <c r="AY67" s="994"/>
      <c r="AZ67" s="994"/>
      <c r="BA67" s="994"/>
      <c r="BB67" s="994"/>
      <c r="BC67" s="994"/>
      <c r="BD67" s="994"/>
      <c r="BE67" s="994"/>
      <c r="BF67" s="994"/>
      <c r="BG67" s="994"/>
      <c r="BH67" s="994"/>
      <c r="BI67" s="994"/>
      <c r="BJ67" s="994"/>
      <c r="BK67" s="994"/>
      <c r="BL67" s="994"/>
      <c r="BM67" s="994"/>
      <c r="BN67" s="998"/>
    </row>
    <row r="68" spans="1:66" ht="21" customHeight="1" x14ac:dyDescent="0.4">
      <c r="A68" s="1843"/>
      <c r="B68" s="1844"/>
      <c r="C68" s="2379" t="s">
        <v>8919</v>
      </c>
      <c r="D68" s="2379"/>
      <c r="E68" s="2379"/>
      <c r="F68" s="2379"/>
      <c r="G68" s="2379"/>
      <c r="H68" s="2379"/>
      <c r="I68" s="3309">
        <v>2</v>
      </c>
      <c r="J68" s="3309"/>
      <c r="K68" s="3309"/>
      <c r="L68" s="3309"/>
      <c r="M68" s="3309"/>
      <c r="N68" s="3309"/>
      <c r="O68" s="3309"/>
      <c r="P68" s="3309"/>
      <c r="Q68" s="3310" t="s">
        <v>9318</v>
      </c>
      <c r="R68" s="3311"/>
      <c r="S68" s="3311"/>
      <c r="T68" s="3311"/>
      <c r="U68" s="3311"/>
      <c r="V68" s="3312"/>
      <c r="W68" s="1000">
        <v>1</v>
      </c>
      <c r="X68" s="1001" t="str">
        <f>IF(ISNA(VLOOKUP(W68, 出力変換_主たるサービス種類_付１１,4,FALSE)),0, VLOOKUP(W68, 出力変換_主たるサービス種類_付１１,4,FALSE)) &amp; ""</f>
        <v>00</v>
      </c>
      <c r="Y68" s="1002" t="s">
        <v>1065</v>
      </c>
      <c r="Z68" s="1003" t="str">
        <f>IF(ISNA(VLOOKUP(Y68, 取込変換_主たるサービス種類_付１１,2,FALSE)),1, VLOOKUP(Y68, 取込変換_主たるサービス種類_付１１,2,FALSE)) &amp; ""</f>
        <v>1</v>
      </c>
      <c r="AA68" s="1000"/>
      <c r="AB68" s="1000"/>
      <c r="AC68" s="3313"/>
      <c r="AD68" s="3314"/>
      <c r="AE68" s="3174"/>
      <c r="AF68" s="3315"/>
      <c r="AG68" s="3315"/>
      <c r="AH68" s="3315"/>
      <c r="AI68" s="3315"/>
      <c r="AJ68" s="3316"/>
      <c r="AL68" s="981">
        <v>2</v>
      </c>
      <c r="AM68" s="988"/>
      <c r="AN68" s="988"/>
      <c r="AO68" s="988"/>
      <c r="AP68" s="988"/>
      <c r="AQ68" s="988"/>
      <c r="AR68" s="988"/>
    </row>
    <row r="69" spans="1:66" ht="21" customHeight="1" x14ac:dyDescent="0.4">
      <c r="A69" s="1843"/>
      <c r="B69" s="1844"/>
      <c r="C69" s="1913" t="s">
        <v>9319</v>
      </c>
      <c r="D69" s="1913"/>
      <c r="E69" s="1913"/>
      <c r="F69" s="1913"/>
      <c r="G69" s="1913"/>
      <c r="H69" s="1913"/>
      <c r="I69" s="2254"/>
      <c r="J69" s="2255"/>
      <c r="K69" s="2255"/>
      <c r="L69" s="2255"/>
      <c r="M69" s="2255"/>
      <c r="N69" s="2255"/>
      <c r="O69" s="2255"/>
      <c r="P69" s="2255"/>
      <c r="Q69" s="2255"/>
      <c r="R69" s="2255"/>
      <c r="S69" s="2255"/>
      <c r="T69" s="2255"/>
      <c r="U69" s="2255"/>
      <c r="V69" s="2256"/>
      <c r="W69" s="2531" t="s">
        <v>9320</v>
      </c>
      <c r="X69" s="2097"/>
      <c r="Y69" s="2097"/>
      <c r="Z69" s="2097"/>
      <c r="AA69" s="2097"/>
      <c r="AB69" s="2098"/>
      <c r="AC69" s="2254"/>
      <c r="AD69" s="2255"/>
      <c r="AE69" s="2255"/>
      <c r="AF69" s="2255"/>
      <c r="AG69" s="2255"/>
      <c r="AH69" s="2255"/>
      <c r="AI69" s="2255"/>
      <c r="AJ69" s="2257"/>
      <c r="AL69" s="1004">
        <v>1</v>
      </c>
      <c r="AM69" s="1005" t="str">
        <f>IF(ISNA(VLOOKUP(AL69, 出力変換_就労定着率区分＿付１１,4,FALSE)),0, VLOOKUP(AL69, 出力変換_就労定着率区分＿付１１,4,FALSE)) &amp; ""</f>
        <v>00</v>
      </c>
      <c r="AN69" s="1006" t="s">
        <v>8074</v>
      </c>
      <c r="AO69" s="1005" t="str">
        <f>IF(ISNA(VLOOKUP(AN69, 取込変換_就労定着率区分＿付１１,2,FALSE)),1, VLOOKUP(AN69, 取込変換_就労定着率区分＿付１１,2,FALSE)) &amp; ""</f>
        <v>1</v>
      </c>
      <c r="AP69" s="988"/>
      <c r="AQ69" s="944">
        <v>2</v>
      </c>
      <c r="AR69" s="988"/>
    </row>
    <row r="70" spans="1:66" s="674" customFormat="1" ht="21" customHeight="1" x14ac:dyDescent="0.4">
      <c r="A70" s="1843"/>
      <c r="B70" s="1844"/>
      <c r="C70" s="1457" t="s">
        <v>3538</v>
      </c>
      <c r="D70" s="2033"/>
      <c r="E70" s="2033"/>
      <c r="F70" s="2033"/>
      <c r="G70" s="2033"/>
      <c r="H70" s="1458"/>
      <c r="I70" s="3299"/>
      <c r="J70" s="3300"/>
      <c r="K70" s="3300"/>
      <c r="L70" s="3300"/>
      <c r="M70" s="3300"/>
      <c r="N70" s="3300"/>
      <c r="O70" s="3300"/>
      <c r="P70" s="3301"/>
      <c r="Q70" s="1457" t="s">
        <v>2703</v>
      </c>
      <c r="R70" s="2033"/>
      <c r="S70" s="2033"/>
      <c r="T70" s="2033"/>
      <c r="U70" s="2033"/>
      <c r="V70" s="2033"/>
      <c r="W70" s="2033"/>
      <c r="X70" s="2033"/>
      <c r="Y70" s="2033"/>
      <c r="Z70" s="2033"/>
      <c r="AA70" s="2033"/>
      <c r="AB70" s="1458"/>
      <c r="AC70" s="3302"/>
      <c r="AD70" s="3303"/>
      <c r="AE70" s="3303"/>
      <c r="AF70" s="3303"/>
      <c r="AG70" s="3303"/>
      <c r="AH70" s="3303"/>
      <c r="AI70" s="3303"/>
      <c r="AJ70" s="3304"/>
      <c r="AK70" s="743"/>
      <c r="AL70" s="944">
        <v>2</v>
      </c>
      <c r="AM70" s="1007"/>
      <c r="AN70" s="1007"/>
      <c r="AO70" s="1007"/>
      <c r="AP70" s="1007"/>
      <c r="AQ70" s="1007"/>
      <c r="AR70" s="1007"/>
      <c r="AS70" s="744"/>
      <c r="AT70" s="743"/>
      <c r="AU70" s="743"/>
      <c r="AV70" s="743"/>
      <c r="AW70" s="743"/>
      <c r="AX70" s="743"/>
      <c r="AY70" s="743"/>
      <c r="AZ70" s="743"/>
      <c r="BA70" s="743"/>
      <c r="BB70" s="743"/>
      <c r="BC70" s="743"/>
      <c r="BD70" s="743"/>
      <c r="BE70" s="743"/>
      <c r="BF70" s="743"/>
      <c r="BG70" s="743"/>
      <c r="BH70" s="743"/>
      <c r="BI70" s="743"/>
      <c r="BJ70" s="743"/>
      <c r="BK70" s="743"/>
      <c r="BL70" s="743"/>
      <c r="BM70" s="743"/>
      <c r="BN70" s="745"/>
    </row>
    <row r="71" spans="1:66" s="999" customFormat="1" ht="21" customHeight="1" thickBot="1" x14ac:dyDescent="0.45">
      <c r="A71" s="1843"/>
      <c r="B71" s="1844"/>
      <c r="C71" s="2531" t="s">
        <v>9321</v>
      </c>
      <c r="D71" s="2097"/>
      <c r="E71" s="2097"/>
      <c r="F71" s="2097"/>
      <c r="G71" s="2097"/>
      <c r="H71" s="2098"/>
      <c r="I71" s="3302"/>
      <c r="J71" s="3303"/>
      <c r="K71" s="3303"/>
      <c r="L71" s="3303"/>
      <c r="M71" s="3303"/>
      <c r="N71" s="3303"/>
      <c r="O71" s="3303"/>
      <c r="P71" s="3305"/>
      <c r="Q71" s="3306"/>
      <c r="R71" s="3307"/>
      <c r="S71" s="3307"/>
      <c r="T71" s="3307"/>
      <c r="U71" s="3307"/>
      <c r="V71" s="3307"/>
      <c r="W71" s="3307"/>
      <c r="X71" s="3307"/>
      <c r="Y71" s="3307"/>
      <c r="Z71" s="3307"/>
      <c r="AA71" s="3307"/>
      <c r="AB71" s="3307"/>
      <c r="AC71" s="3307"/>
      <c r="AD71" s="3307"/>
      <c r="AE71" s="3307"/>
      <c r="AF71" s="3307"/>
      <c r="AG71" s="3307"/>
      <c r="AH71" s="3307"/>
      <c r="AI71" s="3307"/>
      <c r="AJ71" s="3308"/>
      <c r="AK71" s="994"/>
      <c r="AL71" s="995">
        <v>1</v>
      </c>
      <c r="AM71" s="995">
        <v>1</v>
      </c>
      <c r="AN71" s="996"/>
      <c r="AO71" s="996"/>
      <c r="AP71" s="996"/>
      <c r="AQ71" s="996"/>
      <c r="AR71" s="996"/>
      <c r="AS71" s="997"/>
      <c r="AT71" s="994"/>
      <c r="AU71" s="994"/>
      <c r="AV71" s="994"/>
      <c r="AW71" s="994"/>
      <c r="AX71" s="994"/>
      <c r="AY71" s="994"/>
      <c r="AZ71" s="994"/>
      <c r="BA71" s="994"/>
      <c r="BB71" s="994"/>
      <c r="BC71" s="994"/>
      <c r="BD71" s="994"/>
      <c r="BE71" s="994"/>
      <c r="BF71" s="994"/>
      <c r="BG71" s="994"/>
      <c r="BH71" s="994"/>
      <c r="BI71" s="994"/>
      <c r="BJ71" s="994"/>
      <c r="BK71" s="994"/>
      <c r="BL71" s="994"/>
      <c r="BM71" s="994"/>
      <c r="BN71" s="998"/>
    </row>
    <row r="72" spans="1:66" s="588" customFormat="1" ht="14.25" customHeight="1" x14ac:dyDescent="0.4">
      <c r="A72" s="612" t="s">
        <v>7984</v>
      </c>
      <c r="B72" s="612"/>
      <c r="C72" s="612"/>
      <c r="D72" s="612"/>
      <c r="E72" s="612"/>
      <c r="F72" s="612"/>
      <c r="G72" s="612"/>
      <c r="H72" s="612"/>
      <c r="I72" s="612"/>
      <c r="J72" s="612"/>
      <c r="K72" s="612"/>
      <c r="L72" s="612"/>
      <c r="M72" s="612"/>
      <c r="N72" s="612"/>
      <c r="O72" s="612"/>
      <c r="P72" s="612"/>
      <c r="Q72" s="612"/>
      <c r="R72" s="612"/>
      <c r="S72" s="612"/>
      <c r="T72" s="612"/>
      <c r="U72" s="612"/>
      <c r="V72" s="612"/>
      <c r="W72" s="612"/>
      <c r="X72" s="612"/>
      <c r="Y72" s="612"/>
      <c r="Z72" s="612"/>
      <c r="AA72" s="612"/>
      <c r="AB72" s="612"/>
      <c r="AC72" s="612"/>
      <c r="AD72" s="612"/>
      <c r="AE72" s="612"/>
      <c r="AF72" s="612"/>
      <c r="AG72" s="612"/>
      <c r="AH72" s="612"/>
      <c r="AI72" s="612"/>
      <c r="AJ72" s="612"/>
      <c r="AK72" s="751"/>
      <c r="AL72" s="1008"/>
      <c r="AM72" s="1008"/>
      <c r="AN72" s="1008"/>
      <c r="AO72" s="1008"/>
      <c r="AP72" s="1008"/>
      <c r="AQ72" s="1008"/>
      <c r="AR72" s="1008"/>
      <c r="AS72" s="751"/>
      <c r="AT72" s="751"/>
      <c r="AU72" s="751"/>
      <c r="AV72" s="751"/>
      <c r="AW72" s="751"/>
      <c r="AX72" s="751"/>
      <c r="AY72" s="751"/>
      <c r="AZ72" s="751"/>
      <c r="BA72" s="751"/>
      <c r="BB72" s="751"/>
      <c r="BC72" s="751"/>
      <c r="BD72" s="751"/>
      <c r="BE72" s="751"/>
      <c r="BF72" s="751"/>
      <c r="BG72" s="751"/>
      <c r="BH72" s="751"/>
      <c r="BI72" s="751"/>
      <c r="BJ72" s="751"/>
      <c r="BK72" s="751"/>
      <c r="BL72" s="751"/>
      <c r="BM72" s="751"/>
      <c r="BN72" s="586"/>
    </row>
    <row r="73" spans="1:66" s="999" customFormat="1" ht="12" customHeight="1" x14ac:dyDescent="0.4">
      <c r="A73" s="594" t="s">
        <v>8658</v>
      </c>
      <c r="B73" s="1009"/>
      <c r="C73" s="1009"/>
      <c r="D73" s="1009"/>
      <c r="E73" s="1009"/>
      <c r="F73" s="1009"/>
      <c r="G73" s="1009"/>
      <c r="H73" s="1009"/>
      <c r="I73" s="1009"/>
      <c r="J73" s="1009"/>
      <c r="K73" s="1009"/>
      <c r="L73" s="1009"/>
      <c r="M73" s="1009"/>
      <c r="N73" s="1009"/>
      <c r="O73" s="1009"/>
      <c r="P73" s="1009"/>
      <c r="Q73" s="1009"/>
      <c r="R73" s="1009"/>
      <c r="S73" s="1009"/>
      <c r="T73" s="1009"/>
      <c r="U73" s="1009"/>
      <c r="V73" s="1009"/>
      <c r="W73" s="1009"/>
      <c r="X73" s="1009"/>
      <c r="Y73" s="1009"/>
      <c r="Z73" s="1009"/>
      <c r="AA73" s="1009"/>
      <c r="AB73" s="1009"/>
      <c r="AC73" s="1009"/>
      <c r="AD73" s="1009"/>
      <c r="AE73" s="1009"/>
      <c r="AF73" s="1009"/>
      <c r="AG73" s="1009"/>
      <c r="AH73" s="1009"/>
      <c r="AI73" s="1009"/>
      <c r="AJ73" s="1009"/>
      <c r="AK73" s="994"/>
      <c r="AL73" s="997"/>
      <c r="AM73" s="997"/>
      <c r="AN73" s="997"/>
      <c r="AO73" s="997"/>
      <c r="AP73" s="997"/>
      <c r="AQ73" s="997"/>
      <c r="AR73" s="997"/>
      <c r="AS73" s="997"/>
      <c r="AT73" s="994"/>
      <c r="AU73" s="994"/>
      <c r="AV73" s="994"/>
      <c r="AW73" s="994"/>
      <c r="AX73" s="994"/>
      <c r="AY73" s="994"/>
      <c r="AZ73" s="994"/>
      <c r="BA73" s="994"/>
      <c r="BB73" s="994"/>
      <c r="BC73" s="994"/>
      <c r="BD73" s="994"/>
      <c r="BE73" s="994"/>
      <c r="BF73" s="994"/>
      <c r="BG73" s="994"/>
      <c r="BH73" s="994"/>
      <c r="BI73" s="994"/>
      <c r="BJ73" s="994"/>
      <c r="BK73" s="994"/>
      <c r="BL73" s="994"/>
      <c r="BM73" s="994"/>
      <c r="BN73" s="998"/>
    </row>
    <row r="74" spans="1:66" s="999" customFormat="1" ht="12" customHeight="1" x14ac:dyDescent="0.4">
      <c r="A74" s="594" t="s">
        <v>9322</v>
      </c>
      <c r="B74" s="597"/>
      <c r="C74" s="597"/>
      <c r="D74" s="597"/>
      <c r="E74" s="597"/>
      <c r="F74" s="597"/>
      <c r="G74" s="597"/>
      <c r="H74" s="597"/>
      <c r="I74" s="597"/>
      <c r="J74" s="597"/>
      <c r="K74" s="597"/>
      <c r="L74" s="597"/>
      <c r="M74" s="597"/>
      <c r="N74" s="597"/>
      <c r="O74" s="597"/>
      <c r="P74" s="597"/>
      <c r="Q74" s="597"/>
      <c r="R74" s="597"/>
      <c r="S74" s="597"/>
      <c r="T74" s="597"/>
      <c r="U74" s="597"/>
      <c r="V74" s="597"/>
      <c r="W74" s="598"/>
      <c r="X74" s="597"/>
      <c r="Y74" s="597"/>
      <c r="Z74" s="597"/>
      <c r="AA74" s="597"/>
      <c r="AB74" s="597"/>
      <c r="AC74" s="597"/>
      <c r="AD74" s="597"/>
      <c r="AE74" s="597"/>
      <c r="AF74" s="597"/>
      <c r="AG74" s="597"/>
      <c r="AH74" s="597"/>
      <c r="AI74" s="597"/>
      <c r="AJ74" s="597"/>
      <c r="AK74" s="994"/>
      <c r="AL74" s="997"/>
      <c r="AM74" s="997"/>
      <c r="AN74" s="997"/>
      <c r="AO74" s="997"/>
      <c r="AP74" s="997"/>
      <c r="AQ74" s="997"/>
      <c r="AR74" s="997"/>
      <c r="AS74" s="997"/>
      <c r="AT74" s="994"/>
      <c r="AU74" s="994"/>
      <c r="AV74" s="994"/>
      <c r="AW74" s="994"/>
      <c r="AX74" s="994"/>
      <c r="AY74" s="994"/>
      <c r="AZ74" s="994"/>
      <c r="BA74" s="994"/>
      <c r="BB74" s="994"/>
      <c r="BC74" s="994"/>
      <c r="BD74" s="994"/>
      <c r="BE74" s="994"/>
      <c r="BF74" s="994"/>
      <c r="BG74" s="994"/>
      <c r="BH74" s="994"/>
      <c r="BI74" s="994"/>
      <c r="BJ74" s="994"/>
      <c r="BK74" s="994"/>
      <c r="BL74" s="994"/>
      <c r="BM74" s="994"/>
      <c r="BN74" s="998"/>
    </row>
    <row r="75" spans="1:66" s="999" customFormat="1" ht="12" customHeight="1" x14ac:dyDescent="0.4">
      <c r="A75" s="594" t="s">
        <v>9323</v>
      </c>
      <c r="B75" s="1009"/>
      <c r="C75" s="1009"/>
      <c r="D75" s="1009"/>
      <c r="E75" s="1009"/>
      <c r="F75" s="1009"/>
      <c r="G75" s="1009"/>
      <c r="H75" s="1009"/>
      <c r="I75" s="1009"/>
      <c r="J75" s="1009"/>
      <c r="K75" s="1009"/>
      <c r="L75" s="1009"/>
      <c r="M75" s="1009"/>
      <c r="N75" s="1009"/>
      <c r="O75" s="1009"/>
      <c r="P75" s="1009"/>
      <c r="Q75" s="1009"/>
      <c r="R75" s="1009"/>
      <c r="S75" s="1009"/>
      <c r="T75" s="1009"/>
      <c r="U75" s="1009"/>
      <c r="V75" s="1009"/>
      <c r="W75" s="1009"/>
      <c r="X75" s="1009"/>
      <c r="Y75" s="1009"/>
      <c r="Z75" s="1009"/>
      <c r="AA75" s="1009"/>
      <c r="AB75" s="1009"/>
      <c r="AC75" s="1009"/>
      <c r="AD75" s="1009"/>
      <c r="AE75" s="1009"/>
      <c r="AF75" s="1009"/>
      <c r="AG75" s="1009"/>
      <c r="AH75" s="1009"/>
      <c r="AI75" s="1009"/>
      <c r="AJ75" s="1009"/>
      <c r="AK75" s="994"/>
      <c r="AL75" s="997"/>
      <c r="AM75" s="997"/>
      <c r="AN75" s="997"/>
      <c r="AO75" s="997"/>
      <c r="AP75" s="997"/>
      <c r="AQ75" s="997"/>
      <c r="AR75" s="997"/>
      <c r="AS75" s="997"/>
      <c r="AT75" s="994"/>
      <c r="AU75" s="994"/>
      <c r="AV75" s="994"/>
      <c r="AW75" s="994"/>
      <c r="AX75" s="994"/>
      <c r="AY75" s="994"/>
      <c r="AZ75" s="994"/>
      <c r="BA75" s="994"/>
      <c r="BB75" s="994"/>
      <c r="BC75" s="994"/>
      <c r="BD75" s="994"/>
      <c r="BE75" s="994"/>
      <c r="BF75" s="994"/>
      <c r="BG75" s="994"/>
      <c r="BH75" s="994"/>
      <c r="BI75" s="994"/>
      <c r="BJ75" s="994"/>
      <c r="BK75" s="994"/>
      <c r="BL75" s="994"/>
      <c r="BM75" s="994"/>
      <c r="BN75" s="998"/>
    </row>
    <row r="76" spans="1:66" s="674" customFormat="1" ht="12" customHeight="1" x14ac:dyDescent="0.4">
      <c r="A76" s="594" t="s">
        <v>9324</v>
      </c>
      <c r="B76" s="1009"/>
      <c r="C76" s="1009"/>
      <c r="D76" s="1009"/>
      <c r="E76" s="1009"/>
      <c r="F76" s="1009"/>
      <c r="G76" s="1009"/>
      <c r="H76" s="1009"/>
      <c r="I76" s="1009"/>
      <c r="J76" s="1009"/>
      <c r="K76" s="1009"/>
      <c r="L76" s="1009"/>
      <c r="M76" s="1009"/>
      <c r="N76" s="1009"/>
      <c r="O76" s="1009"/>
      <c r="P76" s="1009"/>
      <c r="Q76" s="1009"/>
      <c r="R76" s="1009"/>
      <c r="S76" s="1009"/>
      <c r="T76" s="1009"/>
      <c r="U76" s="1009"/>
      <c r="V76" s="1009"/>
      <c r="W76" s="1009"/>
      <c r="X76" s="1009"/>
      <c r="Y76" s="1009"/>
      <c r="Z76" s="1009"/>
      <c r="AA76" s="1009"/>
      <c r="AB76" s="1009"/>
      <c r="AC76" s="1009"/>
      <c r="AD76" s="1009"/>
      <c r="AE76" s="1009"/>
      <c r="AF76" s="1009"/>
      <c r="AG76" s="1009"/>
      <c r="AH76" s="1009"/>
      <c r="AI76" s="1009"/>
      <c r="AJ76" s="1009"/>
      <c r="AK76" s="743"/>
      <c r="AL76" s="743"/>
      <c r="AM76" s="743"/>
      <c r="AN76" s="743"/>
      <c r="AO76" s="743"/>
      <c r="AP76" s="743"/>
      <c r="AQ76" s="743"/>
      <c r="AR76" s="743"/>
      <c r="AS76" s="744"/>
      <c r="AT76" s="743"/>
      <c r="AU76" s="743"/>
      <c r="AV76" s="743"/>
      <c r="AW76" s="743"/>
      <c r="AX76" s="743"/>
      <c r="AY76" s="743"/>
      <c r="AZ76" s="743"/>
      <c r="BA76" s="743"/>
      <c r="BB76" s="743"/>
      <c r="BC76" s="743"/>
      <c r="BD76" s="743"/>
      <c r="BE76" s="743"/>
      <c r="BF76" s="743"/>
      <c r="BG76" s="743"/>
      <c r="BH76" s="743"/>
      <c r="BI76" s="743"/>
      <c r="BJ76" s="743"/>
      <c r="BK76" s="743"/>
      <c r="BL76" s="743"/>
      <c r="BM76" s="743"/>
      <c r="BN76" s="745"/>
    </row>
    <row r="77" spans="1:66" s="999" customFormat="1" ht="12" customHeight="1" x14ac:dyDescent="0.4">
      <c r="A77" s="594" t="s">
        <v>9325</v>
      </c>
      <c r="B77" s="594"/>
      <c r="C77" s="594"/>
      <c r="D77" s="1009"/>
      <c r="E77" s="1009"/>
      <c r="F77" s="1009"/>
      <c r="G77" s="1009"/>
      <c r="H77" s="1009"/>
      <c r="I77" s="1009"/>
      <c r="J77" s="1009"/>
      <c r="K77" s="1009"/>
      <c r="L77" s="1009"/>
      <c r="M77" s="1009"/>
      <c r="N77" s="1009"/>
      <c r="O77" s="1009"/>
      <c r="P77" s="1009"/>
      <c r="Q77" s="1009"/>
      <c r="R77" s="1009"/>
      <c r="S77" s="1009"/>
      <c r="T77" s="1009"/>
      <c r="U77" s="1009"/>
      <c r="V77" s="1009"/>
      <c r="W77" s="1009"/>
      <c r="X77" s="1009"/>
      <c r="Y77" s="1009"/>
      <c r="Z77" s="1009"/>
      <c r="AA77" s="1009"/>
      <c r="AB77" s="1009"/>
      <c r="AC77" s="1009"/>
      <c r="AD77" s="1009"/>
      <c r="AE77" s="1009"/>
      <c r="AF77" s="1009"/>
      <c r="AG77" s="1009"/>
      <c r="AH77" s="1009"/>
      <c r="AI77" s="1009"/>
      <c r="AJ77" s="1009"/>
      <c r="AK77" s="994"/>
      <c r="AL77" s="997"/>
      <c r="AM77" s="997"/>
      <c r="AN77" s="997"/>
      <c r="AO77" s="997"/>
      <c r="AP77" s="997"/>
      <c r="AQ77" s="997"/>
      <c r="AR77" s="997"/>
      <c r="AS77" s="997"/>
      <c r="AT77" s="994"/>
      <c r="AU77" s="994"/>
      <c r="AV77" s="994"/>
      <c r="AW77" s="994"/>
      <c r="AX77" s="994"/>
      <c r="AY77" s="994"/>
      <c r="AZ77" s="994"/>
      <c r="BA77" s="994"/>
      <c r="BB77" s="994"/>
      <c r="BC77" s="994"/>
      <c r="BD77" s="994"/>
      <c r="BE77" s="994"/>
      <c r="BF77" s="994"/>
      <c r="BG77" s="994"/>
      <c r="BH77" s="994"/>
      <c r="BI77" s="994"/>
      <c r="BJ77" s="994"/>
      <c r="BK77" s="994"/>
      <c r="BL77" s="994"/>
      <c r="BM77" s="994"/>
      <c r="BN77" s="998"/>
    </row>
    <row r="78" spans="1:66" s="999" customFormat="1" ht="12" customHeight="1" x14ac:dyDescent="0.4">
      <c r="A78" s="594" t="s">
        <v>9270</v>
      </c>
      <c r="B78" s="1009"/>
      <c r="C78" s="1009"/>
      <c r="D78" s="594"/>
      <c r="E78" s="594"/>
      <c r="F78" s="594"/>
      <c r="G78" s="594"/>
      <c r="H78" s="594"/>
      <c r="I78" s="594"/>
      <c r="J78" s="594"/>
      <c r="K78" s="594"/>
      <c r="L78" s="594"/>
      <c r="M78" s="594"/>
      <c r="N78" s="594"/>
      <c r="O78" s="594"/>
      <c r="P78" s="594"/>
      <c r="Q78" s="594"/>
      <c r="R78" s="597"/>
      <c r="S78" s="597"/>
      <c r="T78" s="597"/>
      <c r="U78" s="597"/>
      <c r="V78" s="597"/>
      <c r="W78" s="597"/>
      <c r="X78" s="597"/>
      <c r="Y78" s="597"/>
      <c r="Z78" s="597"/>
      <c r="AA78" s="597"/>
      <c r="AB78" s="597"/>
      <c r="AC78" s="597"/>
      <c r="AD78" s="597"/>
      <c r="AE78" s="597"/>
      <c r="AF78" s="597"/>
      <c r="AG78" s="597"/>
      <c r="AH78" s="597"/>
      <c r="AI78" s="597"/>
      <c r="AJ78" s="597"/>
      <c r="AK78" s="994"/>
      <c r="AL78" s="997"/>
      <c r="AM78" s="997"/>
      <c r="AN78" s="997"/>
      <c r="AO78" s="997"/>
      <c r="AP78" s="997"/>
      <c r="AQ78" s="997"/>
      <c r="AR78" s="997"/>
      <c r="AS78" s="997"/>
      <c r="AT78" s="994"/>
      <c r="AU78" s="994"/>
      <c r="AV78" s="994"/>
      <c r="AW78" s="994"/>
      <c r="AX78" s="994"/>
      <c r="AY78" s="994"/>
      <c r="AZ78" s="994"/>
      <c r="BA78" s="994"/>
      <c r="BB78" s="994"/>
      <c r="BC78" s="994"/>
      <c r="BD78" s="994"/>
      <c r="BE78" s="994"/>
      <c r="BF78" s="994"/>
      <c r="BG78" s="994"/>
      <c r="BH78" s="994"/>
      <c r="BI78" s="994"/>
      <c r="BJ78" s="994"/>
      <c r="BK78" s="994"/>
      <c r="BL78" s="994"/>
      <c r="BM78" s="994"/>
      <c r="BN78" s="998"/>
    </row>
    <row r="79" spans="1:66" ht="15" customHeight="1" x14ac:dyDescent="0.4">
      <c r="A79" s="594" t="s">
        <v>9326</v>
      </c>
      <c r="B79" s="1009"/>
      <c r="C79" s="1009"/>
      <c r="D79" s="1009"/>
      <c r="E79" s="1009"/>
      <c r="F79" s="1009"/>
      <c r="G79" s="1009"/>
      <c r="H79" s="1009"/>
      <c r="I79" s="1009"/>
      <c r="J79" s="1009"/>
      <c r="K79" s="1009"/>
      <c r="L79" s="1009"/>
      <c r="M79" s="1009"/>
      <c r="N79" s="1009"/>
      <c r="O79" s="1009"/>
      <c r="P79" s="1009"/>
      <c r="Q79" s="1009"/>
      <c r="R79" s="1009"/>
      <c r="S79" s="1009"/>
      <c r="T79" s="1009"/>
      <c r="U79" s="1009"/>
      <c r="V79" s="1009"/>
      <c r="W79" s="1009"/>
      <c r="X79" s="1009"/>
      <c r="Y79" s="1009"/>
      <c r="Z79" s="1009"/>
      <c r="AA79" s="1009"/>
      <c r="AB79" s="1009"/>
      <c r="AC79" s="1009"/>
      <c r="AD79" s="1009"/>
      <c r="AE79" s="1009"/>
      <c r="AF79" s="1009"/>
      <c r="AG79" s="1009"/>
      <c r="AH79" s="1009"/>
      <c r="AI79" s="1009"/>
      <c r="AJ79" s="1009"/>
      <c r="AK79" s="627"/>
    </row>
    <row r="80" spans="1:66" ht="15" customHeight="1" x14ac:dyDescent="0.4">
      <c r="A80" s="999"/>
      <c r="B80" s="999"/>
      <c r="C80" s="999"/>
      <c r="D80" s="1009"/>
      <c r="E80" s="1009"/>
      <c r="F80" s="1009"/>
      <c r="G80" s="1009"/>
      <c r="H80" s="1009"/>
      <c r="I80" s="1009"/>
      <c r="J80" s="1009"/>
      <c r="K80" s="1009"/>
      <c r="L80" s="1009"/>
      <c r="M80" s="1009"/>
      <c r="N80" s="1009"/>
      <c r="O80" s="1009"/>
      <c r="P80" s="1009"/>
      <c r="Q80" s="1009"/>
      <c r="R80" s="1009"/>
      <c r="S80" s="1009"/>
      <c r="T80" s="1009"/>
      <c r="U80" s="1009"/>
      <c r="V80" s="1009"/>
      <c r="W80" s="1009"/>
      <c r="X80" s="1009"/>
      <c r="Y80" s="1009"/>
      <c r="Z80" s="1009"/>
      <c r="AA80" s="1009"/>
      <c r="AB80" s="1009"/>
      <c r="AC80" s="1009"/>
      <c r="AD80" s="1009"/>
      <c r="AE80" s="1009"/>
      <c r="AF80" s="1009"/>
      <c r="AG80" s="1009"/>
      <c r="AH80" s="1009"/>
      <c r="AI80" s="1009"/>
      <c r="AJ80" s="1009"/>
      <c r="AK80" s="627"/>
    </row>
    <row r="81" spans="1:37" ht="15" customHeight="1" x14ac:dyDescent="0.4">
      <c r="A81" s="594"/>
      <c r="B81" s="581"/>
      <c r="C81" s="581"/>
      <c r="D81" s="581"/>
      <c r="E81" s="581"/>
      <c r="F81" s="581"/>
      <c r="G81" s="581"/>
      <c r="H81" s="581"/>
      <c r="I81" s="581"/>
      <c r="J81" s="581"/>
      <c r="K81" s="581"/>
      <c r="L81" s="581"/>
      <c r="M81" s="581"/>
      <c r="N81" s="581"/>
      <c r="O81" s="581"/>
      <c r="P81" s="581"/>
      <c r="Q81" s="581"/>
      <c r="R81" s="581"/>
      <c r="S81" s="581"/>
      <c r="T81" s="581"/>
      <c r="U81" s="581"/>
      <c r="V81" s="581"/>
      <c r="W81" s="581"/>
      <c r="X81" s="581"/>
      <c r="Y81" s="581"/>
      <c r="Z81" s="581"/>
      <c r="AA81" s="581"/>
      <c r="AB81" s="581"/>
      <c r="AC81" s="581"/>
      <c r="AD81" s="581"/>
      <c r="AE81" s="581"/>
      <c r="AF81" s="581"/>
      <c r="AG81" s="581"/>
      <c r="AH81" s="581"/>
      <c r="AI81" s="581"/>
      <c r="AJ81" s="581"/>
      <c r="AK81" s="627"/>
    </row>
  </sheetData>
  <mergeCells count="26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 ref="O27:T28"/>
    <mergeCell ref="U27:Z28"/>
    <mergeCell ref="AA27:AE28"/>
    <mergeCell ref="AF27:AJ28"/>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AF30:AG30"/>
    <mergeCell ref="AH30:AJ30"/>
    <mergeCell ref="AA29:AB29"/>
    <mergeCell ref="AC29:AE29"/>
    <mergeCell ref="AF29:AG29"/>
    <mergeCell ref="AH29:AJ29"/>
    <mergeCell ref="A22:B26"/>
    <mergeCell ref="C22:H22"/>
    <mergeCell ref="I22:AJ22"/>
    <mergeCell ref="C23:H23"/>
    <mergeCell ref="I23:AJ23"/>
    <mergeCell ref="C24:H26"/>
    <mergeCell ref="I24:J24"/>
    <mergeCell ref="K24:P24"/>
    <mergeCell ref="I29:K29"/>
    <mergeCell ref="L29:N29"/>
    <mergeCell ref="O29:Q29"/>
    <mergeCell ref="R29:T29"/>
    <mergeCell ref="U29:W29"/>
    <mergeCell ref="X29:Z29"/>
    <mergeCell ref="Q24:AJ24"/>
    <mergeCell ref="I25:AJ25"/>
    <mergeCell ref="I26:AJ26"/>
    <mergeCell ref="I27:N28"/>
    <mergeCell ref="AA32:AE32"/>
    <mergeCell ref="F31:H31"/>
    <mergeCell ref="I31:K31"/>
    <mergeCell ref="L31:N31"/>
    <mergeCell ref="O31:Q31"/>
    <mergeCell ref="R31:T31"/>
    <mergeCell ref="U31:W31"/>
    <mergeCell ref="C30:E31"/>
    <mergeCell ref="F30:H30"/>
    <mergeCell ref="I30:K30"/>
    <mergeCell ref="L30:N30"/>
    <mergeCell ref="O30:Q30"/>
    <mergeCell ref="R30:T30"/>
    <mergeCell ref="U30:W30"/>
    <mergeCell ref="X30:Z30"/>
    <mergeCell ref="AA30:AB30"/>
    <mergeCell ref="AC30:AE30"/>
    <mergeCell ref="A34:H34"/>
    <mergeCell ref="I34:N34"/>
    <mergeCell ref="O34:AJ34"/>
    <mergeCell ref="A35:H35"/>
    <mergeCell ref="I35:N35"/>
    <mergeCell ref="O35:AJ35"/>
    <mergeCell ref="AF32:AJ32"/>
    <mergeCell ref="C33:H33"/>
    <mergeCell ref="I33:N33"/>
    <mergeCell ref="O33:T33"/>
    <mergeCell ref="U33:Z33"/>
    <mergeCell ref="AA33:AE33"/>
    <mergeCell ref="AF33:AJ33"/>
    <mergeCell ref="A27:B33"/>
    <mergeCell ref="C27:H29"/>
    <mergeCell ref="X31:Z31"/>
    <mergeCell ref="AA31:AB31"/>
    <mergeCell ref="AC31:AE31"/>
    <mergeCell ref="AF31:AG31"/>
    <mergeCell ref="AH31:AJ31"/>
    <mergeCell ref="C32:H32"/>
    <mergeCell ref="I32:N32"/>
    <mergeCell ref="O32:T32"/>
    <mergeCell ref="U32:Z32"/>
    <mergeCell ref="I38:M38"/>
    <mergeCell ref="N38:AJ38"/>
    <mergeCell ref="C39:H39"/>
    <mergeCell ref="I39:M39"/>
    <mergeCell ref="N39:V39"/>
    <mergeCell ref="W39:AA39"/>
    <mergeCell ref="AB39:AJ39"/>
    <mergeCell ref="A36:B51"/>
    <mergeCell ref="C36:H36"/>
    <mergeCell ref="I36:AJ36"/>
    <mergeCell ref="C37:H37"/>
    <mergeCell ref="I37:N37"/>
    <mergeCell ref="O37:S37"/>
    <mergeCell ref="T37:Y37"/>
    <mergeCell ref="Z37:AE37"/>
    <mergeCell ref="AF37:AJ37"/>
    <mergeCell ref="C38:H38"/>
    <mergeCell ref="C40:H40"/>
    <mergeCell ref="I40:AJ40"/>
    <mergeCell ref="C41:H41"/>
    <mergeCell ref="I41:AJ41"/>
    <mergeCell ref="C42:H45"/>
    <mergeCell ref="I42:Q42"/>
    <mergeCell ref="R42:AJ42"/>
    <mergeCell ref="I43:Q44"/>
    <mergeCell ref="R43:V43"/>
    <mergeCell ref="W43:AJ43"/>
    <mergeCell ref="R44:V44"/>
    <mergeCell ref="W44:AJ44"/>
    <mergeCell ref="I45:Q45"/>
    <mergeCell ref="R45:AJ45"/>
    <mergeCell ref="C46:D51"/>
    <mergeCell ref="E46:H47"/>
    <mergeCell ref="I46:Q47"/>
    <mergeCell ref="R46:U47"/>
    <mergeCell ref="V46:Z46"/>
    <mergeCell ref="AA46:AE46"/>
    <mergeCell ref="AF46:AJ46"/>
    <mergeCell ref="V47:Z47"/>
    <mergeCell ref="AA47:AE47"/>
    <mergeCell ref="AF47:AJ47"/>
    <mergeCell ref="E48:H49"/>
    <mergeCell ref="I48:Q49"/>
    <mergeCell ref="R48:U49"/>
    <mergeCell ref="V48:Z48"/>
    <mergeCell ref="AA48:AE48"/>
    <mergeCell ref="AF48:AJ48"/>
    <mergeCell ref="V49:Z49"/>
    <mergeCell ref="AA49:AE49"/>
    <mergeCell ref="AF49:AJ49"/>
    <mergeCell ref="E50:H51"/>
    <mergeCell ref="I50:Q51"/>
    <mergeCell ref="R50:U51"/>
    <mergeCell ref="V50:Z50"/>
    <mergeCell ref="AA50:AE50"/>
    <mergeCell ref="AF50:AJ50"/>
    <mergeCell ref="V51:Z51"/>
    <mergeCell ref="AA51:AE51"/>
    <mergeCell ref="AF51:AJ51"/>
    <mergeCell ref="A52:H52"/>
    <mergeCell ref="I52:AJ52"/>
    <mergeCell ref="A53:B71"/>
    <mergeCell ref="C53:H53"/>
    <mergeCell ref="Q53:V53"/>
    <mergeCell ref="AE53:AJ53"/>
    <mergeCell ref="C54:H54"/>
    <mergeCell ref="I54:P54"/>
    <mergeCell ref="C56:H56"/>
    <mergeCell ref="I56:P56"/>
    <mergeCell ref="Q56:V56"/>
    <mergeCell ref="W56:AA56"/>
    <mergeCell ref="AB56:AE56"/>
    <mergeCell ref="AF56:AJ56"/>
    <mergeCell ref="Q54:V54"/>
    <mergeCell ref="AE54:AJ54"/>
    <mergeCell ref="C55:H55"/>
    <mergeCell ref="I55:P55"/>
    <mergeCell ref="Q55:V55"/>
    <mergeCell ref="W55:AJ55"/>
    <mergeCell ref="AE58:AJ58"/>
    <mergeCell ref="C59:H59"/>
    <mergeCell ref="I59:P59"/>
    <mergeCell ref="Q59:V59"/>
    <mergeCell ref="W59:AB59"/>
    <mergeCell ref="AC59:AD59"/>
    <mergeCell ref="AE59:AJ59"/>
    <mergeCell ref="C57:H57"/>
    <mergeCell ref="I57:P57"/>
    <mergeCell ref="Q57:V57"/>
    <mergeCell ref="W57:AD57"/>
    <mergeCell ref="AE57:AJ57"/>
    <mergeCell ref="C58:H58"/>
    <mergeCell ref="I58:P58"/>
    <mergeCell ref="Q58:V58"/>
    <mergeCell ref="W58:AB58"/>
    <mergeCell ref="AC58:AD58"/>
    <mergeCell ref="C60:H60"/>
    <mergeCell ref="I60:P60"/>
    <mergeCell ref="Q60:V60"/>
    <mergeCell ref="W60:AD60"/>
    <mergeCell ref="AE60:AJ60"/>
    <mergeCell ref="C61:H61"/>
    <mergeCell ref="I61:P61"/>
    <mergeCell ref="Q61:V61"/>
    <mergeCell ref="W61:AD61"/>
    <mergeCell ref="AE61:AJ61"/>
    <mergeCell ref="C62:H62"/>
    <mergeCell ref="I62:P62"/>
    <mergeCell ref="Q62:V62"/>
    <mergeCell ref="W62:AD62"/>
    <mergeCell ref="AE62:AJ62"/>
    <mergeCell ref="C63:H63"/>
    <mergeCell ref="I63:P63"/>
    <mergeCell ref="Q63:V63"/>
    <mergeCell ref="W63:AD63"/>
    <mergeCell ref="AE63:AJ63"/>
    <mergeCell ref="C66:H66"/>
    <mergeCell ref="I66:P66"/>
    <mergeCell ref="Q66:V66"/>
    <mergeCell ref="AE66:AJ66"/>
    <mergeCell ref="C67:H67"/>
    <mergeCell ref="I67:P67"/>
    <mergeCell ref="Q67:V67"/>
    <mergeCell ref="W67:AJ67"/>
    <mergeCell ref="C64:H64"/>
    <mergeCell ref="I64:P64"/>
    <mergeCell ref="Q64:V64"/>
    <mergeCell ref="W64:AD64"/>
    <mergeCell ref="AE64:AJ64"/>
    <mergeCell ref="C65:H65"/>
    <mergeCell ref="I65:P65"/>
    <mergeCell ref="Q65:V65"/>
    <mergeCell ref="AE65:AJ65"/>
    <mergeCell ref="C70:H70"/>
    <mergeCell ref="I70:P70"/>
    <mergeCell ref="Q70:AB70"/>
    <mergeCell ref="AC70:AJ70"/>
    <mergeCell ref="C71:H71"/>
    <mergeCell ref="I71:P71"/>
    <mergeCell ref="Q71:AJ71"/>
    <mergeCell ref="C68:H68"/>
    <mergeCell ref="I68:P68"/>
    <mergeCell ref="Q68:V68"/>
    <mergeCell ref="AC68:AD68"/>
    <mergeCell ref="AE68:AJ68"/>
    <mergeCell ref="C69:H69"/>
    <mergeCell ref="I69:V69"/>
    <mergeCell ref="W69:AB69"/>
    <mergeCell ref="AC69:AJ69"/>
  </mergeCells>
  <phoneticPr fontId="1"/>
  <dataValidations count="4">
    <dataValidation type="decimal" imeMode="off" allowBlank="1" showInputMessage="1" showErrorMessage="1" sqref="I32:AJ33">
      <formula1>0</formula1>
      <formula2>999.9</formula2>
    </dataValidation>
    <dataValidation type="whole" imeMode="off" allowBlank="1" showInputMessage="1" showErrorMessage="1" sqref="Z37:AE37 I30:AJ31 I37:N37 I34:N35">
      <formula1>0</formula1>
      <formula2>99999</formula2>
    </dataValidation>
    <dataValidation imeMode="halfKatakana" allowBlank="1" showInputMessage="1" showErrorMessage="1" sqref="I13:AJ13 I22:AJ22 I6:AJ6"/>
    <dataValidation imeMode="off" allowBlank="1" showInputMessage="1" showErrorMessage="1" sqref="K8:P8 K24:P24 K15:P15 AA11:AJ11 M11:V11 W58:AB59 J67:P68 J70:P71 I67:I71 AC69:AJ70 I60:P66 W60:AD66 W68:AD68 W67"/>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21506"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21507"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21508"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1509"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21510"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21511"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1512"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21513"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21514"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21515"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21516"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1517"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21518"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21519"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21520"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21521"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21522"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21523" r:id="rId22" name="Group Box 19">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21524" r:id="rId23" name="Option Button 20">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21525" r:id="rId24" name="Option Button 21">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21526" r:id="rId25" name="Option Button 22">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21527" r:id="rId26" name="Group Box 23">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1528" r:id="rId27" name="Option Button 24">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21529" r:id="rId28" name="Option Button 25">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21530" r:id="rId29" name="Group Box 26">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21531" r:id="rId30" name="Group Box 27">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21532" r:id="rId31" name="Option Button 28">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21533" r:id="rId32" name="Option Button 29">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21534" r:id="rId33" name="Group Box 30">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21535" r:id="rId34" name="Option Button 31">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21536" r:id="rId35" name="Option Button 32">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21537" r:id="rId36" name="Group Box 33">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21538" r:id="rId37" name="Option Button 34">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21539" r:id="rId38" name="Option Button 35">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21540" r:id="rId39" name="Group Box 36">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21541" r:id="rId40" name="Option Button 37">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21542" r:id="rId41" name="Option Button 38">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21543" r:id="rId42" name="Group Box 39">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21544" r:id="rId43" name="Group Box 4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21545" r:id="rId44" name="Option Button 4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21546" r:id="rId45" name="Option Button 4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21547" r:id="rId46" name="Option Button 43">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21548" r:id="rId47" name="Option Button 44">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21549" r:id="rId48" name="Group Box 45">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21550" r:id="rId49" name="Option Button 46">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21551" r:id="rId50" name="Option Button 47">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21552" r:id="rId51" name="Drop Down 48">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1553" r:id="rId52" name="Drop Down 49">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21554" r:id="rId53" name="Group Box 50">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1555" r:id="rId54" name="Option Button 51">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21556" r:id="rId55" name="Option Button 52">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21557" r:id="rId56" name="Group Box 53">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1558" r:id="rId57" name="Option Button 54">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21559" r:id="rId58" name="Option Button 55">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21560" r:id="rId59" name="Drop Down 56">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21561" r:id="rId60" name="Group Box 57">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21562" r:id="rId61" name="Option Button 58">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21563" r:id="rId62" name="Option Button 59">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21564" r:id="rId63" name="Group Box 60">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21565" r:id="rId64" name="Option Button 61">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21566" r:id="rId65" name="Option Button 62">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21567"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1568"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21569"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21570"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21571" r:id="rId70" name="Drop Down 67">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21572" r:id="rId71" name="Drop Down 68">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21573" r:id="rId72" name="Drop Down 69">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21574" r:id="rId73" name="Option Button 70">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21575" r:id="rId74" name="Option Button 71">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21576" r:id="rId75" name="Drop Down 72">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21577" r:id="rId76" name="Group Box 73">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21578" r:id="rId77" name="Option Button 74">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21579" r:id="rId78" name="Option Button 75">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21580" r:id="rId79" name="Group Box 7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21581" r:id="rId80" name="Option Button 77">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21582" r:id="rId81" name="Option Button 78">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21583" r:id="rId82" name="Group Box 79">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21584" r:id="rId83" name="Option Button 80">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21585" r:id="rId84" name="Option Button 81">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21586" r:id="rId85" name="Drop Down 82">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9327</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2041" t="s">
        <v>7932</v>
      </c>
      <c r="AB2" s="2042"/>
      <c r="AC2" s="2042"/>
      <c r="AD2" s="2043"/>
      <c r="AE2" s="3075" t="s">
        <v>7933</v>
      </c>
      <c r="AF2" s="3075"/>
      <c r="AG2" s="3075"/>
      <c r="AH2" s="3075"/>
      <c r="AI2" s="3075"/>
      <c r="AJ2" s="3075"/>
    </row>
    <row r="3" spans="1:36" ht="13.5" customHeight="1" x14ac:dyDescent="0.4">
      <c r="A3" s="2003" t="s">
        <v>8600</v>
      </c>
      <c r="B3" s="2004"/>
      <c r="C3" s="2005" t="s">
        <v>8619</v>
      </c>
      <c r="D3" s="2005"/>
      <c r="E3" s="2005"/>
      <c r="F3" s="2005"/>
      <c r="G3" s="2005"/>
      <c r="H3" s="2005"/>
      <c r="I3" s="2037"/>
      <c r="J3" s="2038"/>
      <c r="K3" s="2038"/>
      <c r="L3" s="2038"/>
      <c r="M3" s="2038"/>
      <c r="N3" s="2038"/>
      <c r="O3" s="2038"/>
      <c r="P3" s="2038"/>
      <c r="Q3" s="2038"/>
      <c r="R3" s="2038"/>
      <c r="S3" s="2038"/>
      <c r="T3" s="2038"/>
      <c r="U3" s="2038"/>
      <c r="V3" s="2038"/>
      <c r="W3" s="2038"/>
      <c r="X3" s="2038"/>
      <c r="Y3" s="2038"/>
      <c r="Z3" s="2038"/>
      <c r="AA3" s="2038"/>
      <c r="AB3" s="2038"/>
      <c r="AC3" s="2038"/>
      <c r="AD3" s="2038"/>
      <c r="AE3" s="2038"/>
      <c r="AF3" s="2038"/>
      <c r="AG3" s="2038"/>
      <c r="AH3" s="2038"/>
      <c r="AI3" s="2038"/>
      <c r="AJ3" s="2039"/>
    </row>
    <row r="4" spans="1:36" ht="13.5" customHeight="1" x14ac:dyDescent="0.4">
      <c r="A4" s="1922"/>
      <c r="B4" s="1923"/>
      <c r="C4" s="1952" t="s">
        <v>8602</v>
      </c>
      <c r="D4" s="1952"/>
      <c r="E4" s="1952"/>
      <c r="F4" s="1952"/>
      <c r="G4" s="1952"/>
      <c r="H4" s="1952"/>
      <c r="I4" s="1953"/>
      <c r="J4" s="1954"/>
      <c r="K4" s="1954"/>
      <c r="L4" s="1954"/>
      <c r="M4" s="1954"/>
      <c r="N4" s="1954"/>
      <c r="O4" s="1954"/>
      <c r="P4" s="1954"/>
      <c r="Q4" s="1954"/>
      <c r="R4" s="1954"/>
      <c r="S4" s="1954"/>
      <c r="T4" s="1954"/>
      <c r="U4" s="1954"/>
      <c r="V4" s="1954"/>
      <c r="W4" s="1954"/>
      <c r="X4" s="1954"/>
      <c r="Y4" s="1954"/>
      <c r="Z4" s="1954"/>
      <c r="AA4" s="1954"/>
      <c r="AB4" s="1954"/>
      <c r="AC4" s="1954"/>
      <c r="AD4" s="1954"/>
      <c r="AE4" s="1954"/>
      <c r="AF4" s="1954"/>
      <c r="AG4" s="1954"/>
      <c r="AH4" s="1954"/>
      <c r="AI4" s="1954"/>
      <c r="AJ4" s="1955"/>
    </row>
    <row r="5" spans="1:36" ht="13.5" customHeight="1" x14ac:dyDescent="0.4">
      <c r="A5" s="1922"/>
      <c r="B5" s="1923"/>
      <c r="C5" s="1860" t="s">
        <v>8603</v>
      </c>
      <c r="D5" s="1860"/>
      <c r="E5" s="1860"/>
      <c r="F5" s="1860"/>
      <c r="G5" s="1860"/>
      <c r="H5" s="1860"/>
      <c r="I5" s="1956" t="s">
        <v>7952</v>
      </c>
      <c r="J5" s="1957"/>
      <c r="K5" s="1958"/>
      <c r="L5" s="1958"/>
      <c r="M5" s="1958"/>
      <c r="N5" s="1958"/>
      <c r="O5" s="1958"/>
      <c r="P5" s="1959"/>
      <c r="Q5" s="1499" t="s">
        <v>8605</v>
      </c>
      <c r="R5" s="1500"/>
      <c r="S5" s="1500"/>
      <c r="T5" s="1500"/>
      <c r="U5" s="1500"/>
      <c r="V5" s="1500"/>
      <c r="W5" s="1500"/>
      <c r="X5" s="1500"/>
      <c r="Y5" s="1500"/>
      <c r="Z5" s="1500"/>
      <c r="AA5" s="1500"/>
      <c r="AB5" s="1500"/>
      <c r="AC5" s="1500"/>
      <c r="AD5" s="1500"/>
      <c r="AE5" s="1500"/>
      <c r="AF5" s="1500"/>
      <c r="AG5" s="1500"/>
      <c r="AH5" s="1500"/>
      <c r="AI5" s="1500"/>
      <c r="AJ5" s="1501"/>
    </row>
    <row r="6" spans="1:36" ht="13.5" customHeight="1" x14ac:dyDescent="0.4">
      <c r="A6" s="1922"/>
      <c r="B6" s="1923"/>
      <c r="C6" s="1860"/>
      <c r="D6" s="1860"/>
      <c r="E6" s="1860"/>
      <c r="F6" s="1860"/>
      <c r="G6" s="1860"/>
      <c r="H6" s="1860"/>
      <c r="I6" s="3340" t="s">
        <v>7933</v>
      </c>
      <c r="J6" s="3340"/>
      <c r="K6" s="3340"/>
      <c r="L6" s="3340"/>
      <c r="M6" s="3340"/>
      <c r="N6" s="3340"/>
      <c r="O6" s="3340"/>
      <c r="P6" s="3340"/>
      <c r="Q6" s="3340"/>
      <c r="R6" s="3340"/>
      <c r="S6" s="3340"/>
      <c r="T6" s="3340"/>
      <c r="U6" s="3340"/>
      <c r="V6" s="3340"/>
      <c r="W6" s="3340"/>
      <c r="X6" s="3340"/>
      <c r="Y6" s="3340"/>
      <c r="Z6" s="3340"/>
      <c r="AA6" s="3340"/>
      <c r="AB6" s="3340"/>
      <c r="AC6" s="3340"/>
      <c r="AD6" s="3340"/>
      <c r="AE6" s="3340"/>
      <c r="AF6" s="3340"/>
      <c r="AG6" s="3340"/>
      <c r="AH6" s="3340"/>
      <c r="AI6" s="3340"/>
      <c r="AJ6" s="3341"/>
    </row>
    <row r="7" spans="1:36" ht="13.5" customHeight="1" x14ac:dyDescent="0.4">
      <c r="A7" s="1922"/>
      <c r="B7" s="1923"/>
      <c r="C7" s="1860"/>
      <c r="D7" s="1860"/>
      <c r="E7" s="1860"/>
      <c r="F7" s="1860"/>
      <c r="G7" s="1860"/>
      <c r="H7" s="1860"/>
      <c r="I7" s="3342" t="s">
        <v>7933</v>
      </c>
      <c r="J7" s="3342"/>
      <c r="K7" s="3342"/>
      <c r="L7" s="3342"/>
      <c r="M7" s="3342"/>
      <c r="N7" s="3342"/>
      <c r="O7" s="3342"/>
      <c r="P7" s="3342"/>
      <c r="Q7" s="3342"/>
      <c r="R7" s="3342"/>
      <c r="S7" s="3342"/>
      <c r="T7" s="3342"/>
      <c r="U7" s="3342"/>
      <c r="V7" s="3342"/>
      <c r="W7" s="3342"/>
      <c r="X7" s="3342"/>
      <c r="Y7" s="3342"/>
      <c r="Z7" s="3342"/>
      <c r="AA7" s="3342"/>
      <c r="AB7" s="3342"/>
      <c r="AC7" s="3342"/>
      <c r="AD7" s="3342"/>
      <c r="AE7" s="3342"/>
      <c r="AF7" s="3342"/>
      <c r="AG7" s="3342"/>
      <c r="AH7" s="3342"/>
      <c r="AI7" s="3342"/>
      <c r="AJ7" s="3343"/>
    </row>
    <row r="8" spans="1:36" ht="13.5" customHeight="1" x14ac:dyDescent="0.4">
      <c r="A8" s="1922"/>
      <c r="B8" s="1923"/>
      <c r="C8" s="1860" t="s">
        <v>8606</v>
      </c>
      <c r="D8" s="1860"/>
      <c r="E8" s="1860"/>
      <c r="F8" s="1860"/>
      <c r="G8" s="1860"/>
      <c r="H8" s="1860"/>
      <c r="I8" s="1860" t="s">
        <v>7955</v>
      </c>
      <c r="J8" s="1860"/>
      <c r="K8" s="1860"/>
      <c r="L8" s="1860"/>
      <c r="M8" s="1911" t="s">
        <v>7933</v>
      </c>
      <c r="N8" s="1911"/>
      <c r="O8" s="1911"/>
      <c r="P8" s="1911"/>
      <c r="Q8" s="1911"/>
      <c r="R8" s="1911"/>
      <c r="S8" s="1911"/>
      <c r="T8" s="1911"/>
      <c r="U8" s="1911"/>
      <c r="V8" s="1911"/>
      <c r="W8" s="1860" t="s">
        <v>8607</v>
      </c>
      <c r="X8" s="1860"/>
      <c r="Y8" s="1860"/>
      <c r="Z8" s="1860"/>
      <c r="AA8" s="1918" t="s">
        <v>7933</v>
      </c>
      <c r="AB8" s="2018"/>
      <c r="AC8" s="2018"/>
      <c r="AD8" s="2018"/>
      <c r="AE8" s="2018"/>
      <c r="AF8" s="2018"/>
      <c r="AG8" s="2018"/>
      <c r="AH8" s="2018"/>
      <c r="AI8" s="2018"/>
      <c r="AJ8" s="2019"/>
    </row>
    <row r="9" spans="1:36" ht="13.5" customHeight="1" x14ac:dyDescent="0.4">
      <c r="A9" s="1943" t="s">
        <v>8620</v>
      </c>
      <c r="B9" s="2928"/>
      <c r="C9" s="1924" t="s">
        <v>8621</v>
      </c>
      <c r="D9" s="1925"/>
      <c r="E9" s="1925"/>
      <c r="F9" s="1925"/>
      <c r="G9" s="1925"/>
      <c r="H9" s="1926"/>
      <c r="I9" s="3192" t="s">
        <v>8894</v>
      </c>
      <c r="J9" s="2593"/>
      <c r="K9" s="3193"/>
      <c r="L9" s="3193"/>
      <c r="M9" s="3193"/>
      <c r="N9" s="3194"/>
      <c r="O9" s="2361" t="s">
        <v>9305</v>
      </c>
      <c r="P9" s="2362"/>
      <c r="Q9" s="2362"/>
      <c r="R9" s="2362"/>
      <c r="S9" s="2362"/>
      <c r="T9" s="2362"/>
      <c r="U9" s="2361" t="s">
        <v>8687</v>
      </c>
      <c r="V9" s="2362"/>
      <c r="W9" s="2362"/>
      <c r="X9" s="2362"/>
      <c r="Y9" s="2362"/>
      <c r="Z9" s="2363"/>
      <c r="AA9" s="2361" t="s">
        <v>8907</v>
      </c>
      <c r="AB9" s="2362"/>
      <c r="AC9" s="2362"/>
      <c r="AD9" s="2362"/>
      <c r="AE9" s="2363"/>
      <c r="AF9" s="2573"/>
      <c r="AG9" s="2574"/>
      <c r="AH9" s="2574"/>
      <c r="AI9" s="2574"/>
      <c r="AJ9" s="2575"/>
    </row>
    <row r="10" spans="1:36" ht="13.5" customHeight="1" x14ac:dyDescent="0.4">
      <c r="A10" s="2929"/>
      <c r="B10" s="2930"/>
      <c r="C10" s="2567"/>
      <c r="D10" s="2568"/>
      <c r="E10" s="2568"/>
      <c r="F10" s="2568"/>
      <c r="G10" s="2568"/>
      <c r="H10" s="2569"/>
      <c r="I10" s="3195"/>
      <c r="J10" s="3196"/>
      <c r="K10" s="3196"/>
      <c r="L10" s="3196"/>
      <c r="M10" s="3196"/>
      <c r="N10" s="3197"/>
      <c r="O10" s="2570"/>
      <c r="P10" s="2571"/>
      <c r="Q10" s="2571"/>
      <c r="R10" s="2571"/>
      <c r="S10" s="2571"/>
      <c r="T10" s="2571"/>
      <c r="U10" s="2570"/>
      <c r="V10" s="2571"/>
      <c r="W10" s="2571"/>
      <c r="X10" s="2571"/>
      <c r="Y10" s="2571"/>
      <c r="Z10" s="2572"/>
      <c r="AA10" s="2570"/>
      <c r="AB10" s="2571"/>
      <c r="AC10" s="2571"/>
      <c r="AD10" s="2571"/>
      <c r="AE10" s="2572"/>
      <c r="AF10" s="2576"/>
      <c r="AG10" s="2577"/>
      <c r="AH10" s="2577"/>
      <c r="AI10" s="2577"/>
      <c r="AJ10" s="2578"/>
    </row>
    <row r="11" spans="1:36" ht="13.5" customHeight="1" x14ac:dyDescent="0.4">
      <c r="A11" s="2929"/>
      <c r="B11" s="2930"/>
      <c r="C11" s="1927"/>
      <c r="D11" s="1928"/>
      <c r="E11" s="1928"/>
      <c r="F11" s="1928"/>
      <c r="G11" s="1928"/>
      <c r="H11" s="1929"/>
      <c r="I11" s="1864" t="s">
        <v>8624</v>
      </c>
      <c r="J11" s="1864"/>
      <c r="K11" s="1864"/>
      <c r="L11" s="1864" t="s">
        <v>8625</v>
      </c>
      <c r="M11" s="1864"/>
      <c r="N11" s="1864"/>
      <c r="O11" s="1864" t="s">
        <v>8624</v>
      </c>
      <c r="P11" s="1864"/>
      <c r="Q11" s="1864"/>
      <c r="R11" s="1864" t="s">
        <v>8625</v>
      </c>
      <c r="S11" s="1864"/>
      <c r="T11" s="1864"/>
      <c r="U11" s="1864" t="s">
        <v>8624</v>
      </c>
      <c r="V11" s="1864"/>
      <c r="W11" s="1864"/>
      <c r="X11" s="1864" t="s">
        <v>8625</v>
      </c>
      <c r="Y11" s="1864"/>
      <c r="Z11" s="1864"/>
      <c r="AA11" s="1864" t="s">
        <v>8624</v>
      </c>
      <c r="AB11" s="1864"/>
      <c r="AC11" s="1864" t="s">
        <v>8625</v>
      </c>
      <c r="AD11" s="2026"/>
      <c r="AE11" s="2026"/>
      <c r="AF11" s="1864" t="s">
        <v>8624</v>
      </c>
      <c r="AG11" s="1864"/>
      <c r="AH11" s="1864" t="s">
        <v>8625</v>
      </c>
      <c r="AI11" s="2026"/>
      <c r="AJ11" s="2566"/>
    </row>
    <row r="12" spans="1:36" ht="13.5" customHeight="1" x14ac:dyDescent="0.4">
      <c r="A12" s="2929"/>
      <c r="B12" s="2930"/>
      <c r="C12" s="1864" t="s">
        <v>8626</v>
      </c>
      <c r="D12" s="1864"/>
      <c r="E12" s="1864"/>
      <c r="F12" s="1864" t="s">
        <v>8627</v>
      </c>
      <c r="G12" s="1864"/>
      <c r="H12" s="1864"/>
      <c r="I12" s="2040"/>
      <c r="J12" s="2040"/>
      <c r="K12" s="2040"/>
      <c r="L12" s="2040"/>
      <c r="M12" s="2040"/>
      <c r="N12" s="2040"/>
      <c r="O12" s="2040"/>
      <c r="P12" s="2040"/>
      <c r="Q12" s="2040"/>
      <c r="R12" s="2040"/>
      <c r="S12" s="2040"/>
      <c r="T12" s="2040"/>
      <c r="U12" s="2040"/>
      <c r="V12" s="2040"/>
      <c r="W12" s="2040"/>
      <c r="X12" s="2040"/>
      <c r="Y12" s="2040"/>
      <c r="Z12" s="2040"/>
      <c r="AA12" s="2040"/>
      <c r="AB12" s="2040"/>
      <c r="AC12" s="2040"/>
      <c r="AD12" s="1939"/>
      <c r="AE12" s="1939"/>
      <c r="AF12" s="2040"/>
      <c r="AG12" s="2040"/>
      <c r="AH12" s="2040"/>
      <c r="AI12" s="1939"/>
      <c r="AJ12" s="2565"/>
    </row>
    <row r="13" spans="1:36" ht="13.5" customHeight="1" x14ac:dyDescent="0.4">
      <c r="A13" s="2929"/>
      <c r="B13" s="2930"/>
      <c r="C13" s="1864"/>
      <c r="D13" s="1864"/>
      <c r="E13" s="1864"/>
      <c r="F13" s="1864" t="s">
        <v>8628</v>
      </c>
      <c r="G13" s="1864"/>
      <c r="H13" s="1864"/>
      <c r="I13" s="2040"/>
      <c r="J13" s="2040"/>
      <c r="K13" s="2040"/>
      <c r="L13" s="2040"/>
      <c r="M13" s="2040"/>
      <c r="N13" s="2040"/>
      <c r="O13" s="2040"/>
      <c r="P13" s="2040"/>
      <c r="Q13" s="2040"/>
      <c r="R13" s="2040"/>
      <c r="S13" s="2040"/>
      <c r="T13" s="2040"/>
      <c r="U13" s="2040"/>
      <c r="V13" s="2040"/>
      <c r="W13" s="2040"/>
      <c r="X13" s="2040"/>
      <c r="Y13" s="2040"/>
      <c r="Z13" s="2040"/>
      <c r="AA13" s="2040"/>
      <c r="AB13" s="2040"/>
      <c r="AC13" s="2040"/>
      <c r="AD13" s="1939"/>
      <c r="AE13" s="1939"/>
      <c r="AF13" s="2040"/>
      <c r="AG13" s="2040"/>
      <c r="AH13" s="2040"/>
      <c r="AI13" s="1939"/>
      <c r="AJ13" s="2565"/>
    </row>
    <row r="14" spans="1:36" ht="13.5" customHeight="1" x14ac:dyDescent="0.4">
      <c r="A14" s="2929"/>
      <c r="B14" s="2930"/>
      <c r="C14" s="1864" t="s">
        <v>8629</v>
      </c>
      <c r="D14" s="1864"/>
      <c r="E14" s="1864"/>
      <c r="F14" s="1864"/>
      <c r="G14" s="1864"/>
      <c r="H14" s="1864"/>
      <c r="I14" s="2040"/>
      <c r="J14" s="2040"/>
      <c r="K14" s="2040"/>
      <c r="L14" s="2040"/>
      <c r="M14" s="2040"/>
      <c r="N14" s="2040"/>
      <c r="O14" s="2040"/>
      <c r="P14" s="2040"/>
      <c r="Q14" s="2040"/>
      <c r="R14" s="2040"/>
      <c r="S14" s="2040"/>
      <c r="T14" s="2040"/>
      <c r="U14" s="2040"/>
      <c r="V14" s="2040"/>
      <c r="W14" s="2040"/>
      <c r="X14" s="2040"/>
      <c r="Y14" s="2040"/>
      <c r="Z14" s="2040"/>
      <c r="AA14" s="2040"/>
      <c r="AB14" s="2040"/>
      <c r="AC14" s="2040"/>
      <c r="AD14" s="1939"/>
      <c r="AE14" s="1939"/>
      <c r="AF14" s="2040"/>
      <c r="AG14" s="2040"/>
      <c r="AH14" s="2040"/>
      <c r="AI14" s="1939"/>
      <c r="AJ14" s="2565"/>
    </row>
    <row r="15" spans="1:36" ht="13.5" customHeight="1" x14ac:dyDescent="0.4">
      <c r="A15" s="2929"/>
      <c r="B15" s="2930"/>
      <c r="C15" s="1913" t="s">
        <v>8630</v>
      </c>
      <c r="D15" s="1913"/>
      <c r="E15" s="1913"/>
      <c r="F15" s="1913"/>
      <c r="G15" s="1913"/>
      <c r="H15" s="1913"/>
      <c r="I15" s="2066"/>
      <c r="J15" s="2066"/>
      <c r="K15" s="2066"/>
      <c r="L15" s="2066"/>
      <c r="M15" s="2066"/>
      <c r="N15" s="2066"/>
      <c r="O15" s="2066"/>
      <c r="P15" s="2066"/>
      <c r="Q15" s="2066"/>
      <c r="R15" s="2066"/>
      <c r="S15" s="2066"/>
      <c r="T15" s="2066"/>
      <c r="U15" s="2066"/>
      <c r="V15" s="2066"/>
      <c r="W15" s="2066"/>
      <c r="X15" s="2066"/>
      <c r="Y15" s="2066"/>
      <c r="Z15" s="2066"/>
      <c r="AA15" s="2066"/>
      <c r="AB15" s="2066"/>
      <c r="AC15" s="2066"/>
      <c r="AD15" s="2053"/>
      <c r="AE15" s="2053"/>
      <c r="AF15" s="2066"/>
      <c r="AG15" s="2066"/>
      <c r="AH15" s="2066"/>
      <c r="AI15" s="2053"/>
      <c r="AJ15" s="2560"/>
    </row>
    <row r="16" spans="1:36" ht="13.5" customHeight="1" thickBot="1" x14ac:dyDescent="0.45">
      <c r="A16" s="2340" t="s">
        <v>1211</v>
      </c>
      <c r="B16" s="2341"/>
      <c r="C16" s="2341"/>
      <c r="D16" s="2341"/>
      <c r="E16" s="2341"/>
      <c r="F16" s="2341"/>
      <c r="G16" s="2341"/>
      <c r="H16" s="2342"/>
      <c r="I16" s="2343"/>
      <c r="J16" s="2344"/>
      <c r="K16" s="2344"/>
      <c r="L16" s="2344"/>
      <c r="M16" s="2344"/>
      <c r="N16" s="2344"/>
      <c r="O16" s="3209" t="s">
        <v>8694</v>
      </c>
      <c r="P16" s="3209"/>
      <c r="Q16" s="3209"/>
      <c r="R16" s="3209"/>
      <c r="S16" s="3209"/>
      <c r="T16" s="3209"/>
      <c r="U16" s="3209"/>
      <c r="V16" s="3209"/>
      <c r="W16" s="3209"/>
      <c r="X16" s="3209"/>
      <c r="Y16" s="3209"/>
      <c r="Z16" s="3209"/>
      <c r="AA16" s="3209"/>
      <c r="AB16" s="3209"/>
      <c r="AC16" s="3209"/>
      <c r="AD16" s="3209"/>
      <c r="AE16" s="3209"/>
      <c r="AF16" s="3209"/>
      <c r="AG16" s="3209"/>
      <c r="AH16" s="3209"/>
      <c r="AI16" s="3209"/>
      <c r="AJ16" s="3210"/>
    </row>
    <row r="17" spans="1:36" s="674" customFormat="1" ht="12" customHeight="1" x14ac:dyDescent="0.4">
      <c r="A17" s="594" t="s">
        <v>8658</v>
      </c>
      <c r="B17" s="597"/>
      <c r="C17" s="597"/>
      <c r="D17" s="597"/>
      <c r="E17" s="597"/>
      <c r="F17" s="597"/>
      <c r="G17" s="597"/>
      <c r="H17" s="597"/>
      <c r="I17" s="597"/>
      <c r="J17" s="597"/>
      <c r="K17" s="597"/>
      <c r="L17" s="597"/>
      <c r="M17" s="597"/>
      <c r="N17" s="597"/>
      <c r="O17" s="597"/>
      <c r="P17" s="597"/>
      <c r="Q17" s="597"/>
      <c r="R17" s="597"/>
      <c r="S17" s="597"/>
      <c r="T17" s="597"/>
      <c r="U17" s="597"/>
      <c r="V17" s="597"/>
      <c r="W17" s="597"/>
      <c r="X17" s="597"/>
      <c r="Y17" s="597"/>
      <c r="Z17" s="597"/>
      <c r="AA17" s="597"/>
      <c r="AB17" s="597"/>
      <c r="AC17" s="597"/>
      <c r="AD17" s="597"/>
      <c r="AE17" s="597"/>
      <c r="AF17" s="597"/>
      <c r="AG17" s="597"/>
      <c r="AH17" s="597"/>
      <c r="AI17" s="597"/>
      <c r="AJ17" s="597"/>
    </row>
    <row r="18" spans="1:36" s="674" customFormat="1" ht="12" customHeight="1" x14ac:dyDescent="0.4">
      <c r="A18" s="594" t="s">
        <v>9328</v>
      </c>
      <c r="B18" s="597"/>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1:36" s="674" customFormat="1" ht="12" customHeight="1" x14ac:dyDescent="0.4">
      <c r="A19" s="594"/>
      <c r="B19" s="594"/>
      <c r="C19" s="594"/>
      <c r="D19" s="594"/>
      <c r="E19" s="594"/>
      <c r="F19" s="594"/>
      <c r="G19" s="594"/>
      <c r="H19" s="594"/>
      <c r="I19" s="594"/>
      <c r="J19" s="594"/>
      <c r="K19" s="594"/>
      <c r="L19" s="594"/>
      <c r="M19" s="594"/>
      <c r="N19" s="594"/>
      <c r="O19" s="594"/>
      <c r="P19" s="594"/>
      <c r="Q19" s="594"/>
      <c r="R19" s="597"/>
      <c r="S19" s="597"/>
      <c r="T19" s="597"/>
      <c r="U19" s="597"/>
      <c r="V19" s="597"/>
      <c r="W19" s="597"/>
      <c r="X19" s="597"/>
      <c r="Y19" s="597"/>
      <c r="Z19" s="597"/>
      <c r="AA19" s="597"/>
      <c r="AB19" s="597"/>
      <c r="AC19" s="597"/>
      <c r="AD19" s="597"/>
      <c r="AE19" s="597"/>
      <c r="AF19" s="597"/>
      <c r="AG19" s="597"/>
      <c r="AH19" s="597"/>
      <c r="AI19" s="597"/>
      <c r="AJ19" s="597"/>
    </row>
    <row r="20" spans="1:36" s="999" customFormat="1" ht="12" customHeight="1" x14ac:dyDescent="0.4">
      <c r="A20" s="594"/>
      <c r="B20" s="1009"/>
      <c r="C20" s="1009"/>
      <c r="D20" s="1009"/>
      <c r="E20" s="1009"/>
      <c r="F20" s="1009"/>
      <c r="G20" s="1009"/>
      <c r="H20" s="1009"/>
      <c r="I20" s="1009"/>
      <c r="J20" s="1009"/>
      <c r="K20" s="1009"/>
      <c r="L20" s="1009"/>
      <c r="M20" s="1009"/>
      <c r="N20" s="1009"/>
      <c r="O20" s="1009"/>
      <c r="P20" s="1009"/>
      <c r="Q20" s="1009"/>
      <c r="R20" s="1009"/>
      <c r="S20" s="1009"/>
      <c r="T20" s="1009"/>
      <c r="U20" s="1009"/>
      <c r="V20" s="1009"/>
      <c r="W20" s="1009"/>
      <c r="X20" s="1009"/>
      <c r="Y20" s="1009"/>
      <c r="Z20" s="1009"/>
      <c r="AA20" s="1009"/>
      <c r="AB20" s="1009"/>
      <c r="AC20" s="1009"/>
      <c r="AD20" s="1009"/>
      <c r="AE20" s="1009"/>
      <c r="AF20" s="1009"/>
      <c r="AG20" s="1009"/>
      <c r="AH20" s="1009"/>
      <c r="AI20" s="1009"/>
      <c r="AJ20" s="1009"/>
    </row>
    <row r="21" spans="1:36" s="999" customFormat="1" ht="12" customHeight="1" x14ac:dyDescent="0.4">
      <c r="A21" s="594"/>
      <c r="B21" s="1009"/>
      <c r="C21" s="1009"/>
      <c r="D21" s="1009"/>
      <c r="E21" s="1009"/>
      <c r="F21" s="1009"/>
      <c r="G21" s="1009"/>
      <c r="H21" s="1009"/>
      <c r="I21" s="1009"/>
      <c r="J21" s="1009"/>
      <c r="K21" s="1009"/>
      <c r="L21" s="1009"/>
      <c r="M21" s="1009"/>
      <c r="N21" s="1009"/>
      <c r="O21" s="1009"/>
      <c r="P21" s="1009"/>
      <c r="Q21" s="1009"/>
      <c r="R21" s="1009"/>
      <c r="S21" s="1009"/>
      <c r="T21" s="1009"/>
      <c r="U21" s="1009"/>
      <c r="V21" s="1009"/>
      <c r="W21" s="1009"/>
      <c r="X21" s="1009"/>
      <c r="Y21" s="1009"/>
      <c r="Z21" s="1009"/>
      <c r="AA21" s="1009"/>
      <c r="AB21" s="1009"/>
      <c r="AC21" s="1009"/>
      <c r="AD21" s="1009"/>
      <c r="AE21" s="1009"/>
      <c r="AF21" s="1009"/>
      <c r="AG21" s="1009"/>
      <c r="AH21" s="1009"/>
      <c r="AI21" s="1009"/>
      <c r="AJ21" s="1009"/>
    </row>
  </sheetData>
  <mergeCells count="73">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 ref="AF9:AJ10"/>
    <mergeCell ref="I11:K11"/>
    <mergeCell ref="L11:N11"/>
    <mergeCell ref="O11:Q11"/>
    <mergeCell ref="R11:T11"/>
    <mergeCell ref="U11:W11"/>
    <mergeCell ref="X11:Z11"/>
    <mergeCell ref="AA11:AB11"/>
    <mergeCell ref="AC11:AE11"/>
    <mergeCell ref="AF11:AG11"/>
    <mergeCell ref="I9:N10"/>
    <mergeCell ref="O9:T10"/>
    <mergeCell ref="U9:Z10"/>
    <mergeCell ref="AA9:AE10"/>
    <mergeCell ref="AH11:AJ11"/>
    <mergeCell ref="C12:E13"/>
    <mergeCell ref="F12:H12"/>
    <mergeCell ref="I12:K12"/>
    <mergeCell ref="L12:N12"/>
    <mergeCell ref="O12:Q12"/>
    <mergeCell ref="R12:T12"/>
    <mergeCell ref="U12:W12"/>
    <mergeCell ref="X12:Z12"/>
    <mergeCell ref="AA12:AB12"/>
    <mergeCell ref="C9:H11"/>
    <mergeCell ref="AC12:AE12"/>
    <mergeCell ref="AC13:AE13"/>
    <mergeCell ref="AF12:AG12"/>
    <mergeCell ref="AH12:AJ12"/>
    <mergeCell ref="F13:H13"/>
    <mergeCell ref="O14:T14"/>
    <mergeCell ref="U14:Z14"/>
    <mergeCell ref="AA14:AE14"/>
    <mergeCell ref="AF14:AJ14"/>
    <mergeCell ref="I13:K13"/>
    <mergeCell ref="L13:N13"/>
    <mergeCell ref="O13:Q13"/>
    <mergeCell ref="R13:T13"/>
    <mergeCell ref="U13:W13"/>
    <mergeCell ref="O15:T15"/>
    <mergeCell ref="U15:Z15"/>
    <mergeCell ref="AA15:AE15"/>
    <mergeCell ref="AF15:AJ15"/>
    <mergeCell ref="A16:H16"/>
    <mergeCell ref="I16:N16"/>
    <mergeCell ref="O16:AJ16"/>
    <mergeCell ref="A9:B15"/>
    <mergeCell ref="C15:H15"/>
    <mergeCell ref="I15:N15"/>
    <mergeCell ref="X13:Z13"/>
    <mergeCell ref="AA13:AB13"/>
    <mergeCell ref="AF13:AG13"/>
    <mergeCell ref="AH13:AJ13"/>
    <mergeCell ref="C14:H14"/>
    <mergeCell ref="I14:N14"/>
  </mergeCells>
  <phoneticPr fontId="1"/>
  <dataValidations count="4">
    <dataValidation type="decimal" imeMode="off" allowBlank="1" showInputMessage="1" showErrorMessage="1" sqref="I14:AJ15">
      <formula1>0</formula1>
      <formula2>999.9</formula2>
    </dataValidation>
    <dataValidation type="whole" imeMode="off" allowBlank="1" showInputMessage="1" showErrorMessage="1" sqref="I12:AJ13 I16:N16">
      <formula1>0</formula1>
      <formula2>99999</formula2>
    </dataValidation>
    <dataValidation imeMode="halfKatakana" allowBlank="1" showInputMessage="1" showErrorMessage="1" sqref="I3:AJ3"/>
    <dataValidation imeMode="off" allowBlank="1" showInputMessage="1" showErrorMessage="1" sqref="AA8:AJ8 K5:P5 M8:V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630" customWidth="1"/>
    <col min="38" max="43" width="2.5" style="952" customWidth="1"/>
    <col min="44" max="52" width="2.5" style="630"/>
    <col min="53" max="53" width="3.5" style="1012" bestFit="1" customWidth="1"/>
    <col min="54" max="55" width="2.5" style="1012"/>
    <col min="56" max="56" width="3.5" style="1012" bestFit="1" customWidth="1"/>
    <col min="57" max="58" width="2.5" style="1013"/>
    <col min="59" max="65" width="2.5" style="630"/>
    <col min="66" max="16384" width="2.5" style="585"/>
  </cols>
  <sheetData>
    <row r="1" spans="1:36" ht="13.5" customHeight="1" x14ac:dyDescent="0.4">
      <c r="A1" s="580" t="s">
        <v>9329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9330</v>
      </c>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row>
    <row r="3" spans="1:36" ht="13.5" customHeight="1" x14ac:dyDescent="0.4">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3.5" customHeight="1" thickBot="1" x14ac:dyDescent="0.45">
      <c r="A4" s="2835" t="s">
        <v>8956</v>
      </c>
      <c r="B4" s="2836"/>
      <c r="C4" s="2836"/>
      <c r="D4" s="2836"/>
      <c r="E4" s="2837"/>
      <c r="F4" s="2838" t="str">
        <f>IF(様式第１号!S42=12,IF(様式第１号!AS133&lt;&gt;"",様式第１号!AS133,""),"")</f>
        <v/>
      </c>
      <c r="G4" s="2839"/>
      <c r="H4" s="2839"/>
      <c r="I4" s="2839"/>
      <c r="J4" s="2839"/>
      <c r="K4" s="2839"/>
      <c r="L4" s="2839"/>
      <c r="M4" s="2839"/>
      <c r="N4" s="2839"/>
      <c r="O4" s="2839"/>
      <c r="P4" s="2839"/>
      <c r="Q4" s="2840"/>
      <c r="R4" s="581"/>
      <c r="S4" s="581"/>
      <c r="T4" s="581"/>
      <c r="U4" s="581"/>
      <c r="V4" s="581"/>
      <c r="W4" s="581"/>
      <c r="X4" s="581"/>
      <c r="Y4" s="581"/>
      <c r="Z4" s="581"/>
      <c r="AA4" s="1457" t="s">
        <v>7932</v>
      </c>
      <c r="AB4" s="2033"/>
      <c r="AC4" s="2033"/>
      <c r="AD4" s="1458"/>
      <c r="AE4" s="3295" t="s">
        <v>7933</v>
      </c>
      <c r="AF4" s="3295"/>
      <c r="AG4" s="3295"/>
      <c r="AH4" s="3295"/>
      <c r="AI4" s="3295"/>
      <c r="AJ4" s="3295"/>
    </row>
    <row r="5" spans="1:36" ht="13.5" hidden="1"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708"/>
      <c r="AF5" s="708"/>
      <c r="AG5" s="708"/>
      <c r="AH5" s="708"/>
      <c r="AI5" s="903"/>
      <c r="AJ5" s="903"/>
    </row>
    <row r="6" spans="1:36" ht="13.5" customHeight="1" x14ac:dyDescent="0.4">
      <c r="A6" s="2003" t="s">
        <v>8600</v>
      </c>
      <c r="B6" s="2004"/>
      <c r="C6" s="2005" t="s">
        <v>8619</v>
      </c>
      <c r="D6" s="2005"/>
      <c r="E6" s="2005"/>
      <c r="F6" s="2005"/>
      <c r="G6" s="2005"/>
      <c r="H6" s="2005"/>
      <c r="I6" s="2127" t="str">
        <f>IF(様式第１号!S42=12,IF(様式第１号!G35&lt;&gt;"",様式第１号!G35,""),"")</f>
        <v/>
      </c>
      <c r="J6" s="2128"/>
      <c r="K6" s="2128"/>
      <c r="L6" s="2128"/>
      <c r="M6" s="2128"/>
      <c r="N6" s="2128"/>
      <c r="O6" s="2128"/>
      <c r="P6" s="2128"/>
      <c r="Q6" s="2128"/>
      <c r="R6" s="2128"/>
      <c r="S6" s="2128"/>
      <c r="T6" s="2128"/>
      <c r="U6" s="2128"/>
      <c r="V6" s="2128"/>
      <c r="W6" s="2128"/>
      <c r="X6" s="2128"/>
      <c r="Y6" s="2128"/>
      <c r="Z6" s="2128"/>
      <c r="AA6" s="2128"/>
      <c r="AB6" s="2128"/>
      <c r="AC6" s="2128"/>
      <c r="AD6" s="2128"/>
      <c r="AE6" s="2128"/>
      <c r="AF6" s="2128"/>
      <c r="AG6" s="2128"/>
      <c r="AH6" s="2128"/>
      <c r="AI6" s="2128"/>
      <c r="AJ6" s="2129"/>
    </row>
    <row r="7" spans="1:36" ht="13.5" customHeight="1" x14ac:dyDescent="0.4">
      <c r="A7" s="1922"/>
      <c r="B7" s="1923"/>
      <c r="C7" s="1952" t="s">
        <v>8602</v>
      </c>
      <c r="D7" s="1952"/>
      <c r="E7" s="1952"/>
      <c r="F7" s="1952"/>
      <c r="G7" s="1952"/>
      <c r="H7" s="1952"/>
      <c r="I7" s="2130" t="str">
        <f>IF(様式第１号!S42=12,IF(様式第１号!G36&lt;&gt;"",様式第１号!G36,""),"")</f>
        <v/>
      </c>
      <c r="J7" s="2131"/>
      <c r="K7" s="2131"/>
      <c r="L7" s="2131"/>
      <c r="M7" s="2131"/>
      <c r="N7" s="2131"/>
      <c r="O7" s="2131"/>
      <c r="P7" s="2131"/>
      <c r="Q7" s="2131"/>
      <c r="R7" s="2131"/>
      <c r="S7" s="2131"/>
      <c r="T7" s="2131"/>
      <c r="U7" s="2131"/>
      <c r="V7" s="2131"/>
      <c r="W7" s="2131"/>
      <c r="X7" s="2131"/>
      <c r="Y7" s="2131"/>
      <c r="Z7" s="2131"/>
      <c r="AA7" s="2131"/>
      <c r="AB7" s="2131"/>
      <c r="AC7" s="2131"/>
      <c r="AD7" s="2131"/>
      <c r="AE7" s="2131"/>
      <c r="AF7" s="2131"/>
      <c r="AG7" s="2131"/>
      <c r="AH7" s="2131"/>
      <c r="AI7" s="2131"/>
      <c r="AJ7" s="2132"/>
    </row>
    <row r="8" spans="1:36" ht="13.5" customHeight="1" x14ac:dyDescent="0.4">
      <c r="A8" s="1922"/>
      <c r="B8" s="1923"/>
      <c r="C8" s="1860" t="s">
        <v>8603</v>
      </c>
      <c r="D8" s="1860"/>
      <c r="E8" s="1860"/>
      <c r="F8" s="1860"/>
      <c r="G8" s="1860"/>
      <c r="H8" s="1860"/>
      <c r="I8" s="1956" t="s">
        <v>7952</v>
      </c>
      <c r="J8" s="1957"/>
      <c r="K8" s="2012" t="str">
        <f>IF(様式第１号!S42=12,IF(様式第１号!H37&lt;&gt;"",様式第１号!H37,""),"")</f>
        <v/>
      </c>
      <c r="L8" s="2012"/>
      <c r="M8" s="2012"/>
      <c r="N8" s="2012"/>
      <c r="O8" s="2012"/>
      <c r="P8" s="2013"/>
      <c r="Q8" s="1499" t="s">
        <v>8605</v>
      </c>
      <c r="R8" s="1500"/>
      <c r="S8" s="1500"/>
      <c r="T8" s="1500"/>
      <c r="U8" s="1500"/>
      <c r="V8" s="1500"/>
      <c r="W8" s="1500"/>
      <c r="X8" s="1500"/>
      <c r="Y8" s="1500"/>
      <c r="Z8" s="1500"/>
      <c r="AA8" s="1500"/>
      <c r="AB8" s="1500"/>
      <c r="AC8" s="1500"/>
      <c r="AD8" s="1500"/>
      <c r="AE8" s="1500"/>
      <c r="AF8" s="1500"/>
      <c r="AG8" s="1500"/>
      <c r="AH8" s="1500"/>
      <c r="AI8" s="1500"/>
      <c r="AJ8" s="1501"/>
    </row>
    <row r="9" spans="1:36" ht="13.5" customHeight="1" x14ac:dyDescent="0.4">
      <c r="A9" s="1922"/>
      <c r="B9" s="1923"/>
      <c r="C9" s="1860"/>
      <c r="D9" s="1860"/>
      <c r="E9" s="1860"/>
      <c r="F9" s="1860"/>
      <c r="G9" s="1860"/>
      <c r="H9" s="1860"/>
      <c r="I9" s="2133" t="str">
        <f>IF(様式第１号!S42=12,IF(様式第１号!G38&lt;&gt;"",様式第１号!G38,""),"")</f>
        <v/>
      </c>
      <c r="J9" s="2133"/>
      <c r="K9" s="2133"/>
      <c r="L9" s="2133"/>
      <c r="M9" s="2133"/>
      <c r="N9" s="2133"/>
      <c r="O9" s="2133"/>
      <c r="P9" s="2133"/>
      <c r="Q9" s="2133"/>
      <c r="R9" s="2133"/>
      <c r="S9" s="2133"/>
      <c r="T9" s="2133"/>
      <c r="U9" s="2133"/>
      <c r="V9" s="2133"/>
      <c r="W9" s="2133"/>
      <c r="X9" s="2133"/>
      <c r="Y9" s="2133"/>
      <c r="Z9" s="2133"/>
      <c r="AA9" s="2133"/>
      <c r="AB9" s="2133"/>
      <c r="AC9" s="2133"/>
      <c r="AD9" s="2133"/>
      <c r="AE9" s="2133"/>
      <c r="AF9" s="2133"/>
      <c r="AG9" s="2133"/>
      <c r="AH9" s="2133"/>
      <c r="AI9" s="2133"/>
      <c r="AJ9" s="2134"/>
    </row>
    <row r="10" spans="1:36" ht="13.5" customHeight="1" x14ac:dyDescent="0.4">
      <c r="A10" s="1922"/>
      <c r="B10" s="1923"/>
      <c r="C10" s="1860"/>
      <c r="D10" s="1860"/>
      <c r="E10" s="1860"/>
      <c r="F10" s="1860"/>
      <c r="G10" s="1860"/>
      <c r="H10" s="1860"/>
      <c r="I10" s="2338" t="str">
        <f>IF(様式第１号!S42=12,IF(様式第１号!G39&lt;&gt;"",様式第１号!G39,""),"")</f>
        <v/>
      </c>
      <c r="J10" s="2338"/>
      <c r="K10" s="2338"/>
      <c r="L10" s="2338"/>
      <c r="M10" s="2338"/>
      <c r="N10" s="2338"/>
      <c r="O10" s="2338"/>
      <c r="P10" s="2338"/>
      <c r="Q10" s="2338"/>
      <c r="R10" s="2338"/>
      <c r="S10" s="2338"/>
      <c r="T10" s="2338"/>
      <c r="U10" s="2338"/>
      <c r="V10" s="2338"/>
      <c r="W10" s="2338"/>
      <c r="X10" s="2338"/>
      <c r="Y10" s="2338"/>
      <c r="Z10" s="2338"/>
      <c r="AA10" s="2338"/>
      <c r="AB10" s="2338"/>
      <c r="AC10" s="2338"/>
      <c r="AD10" s="2338"/>
      <c r="AE10" s="2338"/>
      <c r="AF10" s="2338"/>
      <c r="AG10" s="2338"/>
      <c r="AH10" s="2338"/>
      <c r="AI10" s="2338"/>
      <c r="AJ10" s="2339"/>
    </row>
    <row r="11" spans="1:36" ht="13.5" customHeight="1" x14ac:dyDescent="0.4">
      <c r="A11" s="1922"/>
      <c r="B11" s="1923"/>
      <c r="C11" s="1860" t="s">
        <v>8606</v>
      </c>
      <c r="D11" s="1860"/>
      <c r="E11" s="1860"/>
      <c r="F11" s="1860"/>
      <c r="G11" s="1860"/>
      <c r="H11" s="1860"/>
      <c r="I11" s="1860" t="s">
        <v>7955</v>
      </c>
      <c r="J11" s="1860"/>
      <c r="K11" s="1860"/>
      <c r="L11" s="1860"/>
      <c r="M11" s="1911" t="s">
        <v>7933</v>
      </c>
      <c r="N11" s="1911"/>
      <c r="O11" s="1911"/>
      <c r="P11" s="1911"/>
      <c r="Q11" s="1911"/>
      <c r="R11" s="1911"/>
      <c r="S11" s="1911"/>
      <c r="T11" s="1911"/>
      <c r="U11" s="1911"/>
      <c r="V11" s="1911"/>
      <c r="W11" s="1860" t="s">
        <v>8607</v>
      </c>
      <c r="X11" s="1860"/>
      <c r="Y11" s="1860"/>
      <c r="Z11" s="1860"/>
      <c r="AA11" s="1918" t="s">
        <v>7933</v>
      </c>
      <c r="AB11" s="2018"/>
      <c r="AC11" s="2018"/>
      <c r="AD11" s="2018"/>
      <c r="AE11" s="2018"/>
      <c r="AF11" s="2018"/>
      <c r="AG11" s="2018"/>
      <c r="AH11" s="2018"/>
      <c r="AI11" s="2018"/>
      <c r="AJ11" s="2019"/>
    </row>
    <row r="12" spans="1:36" ht="13.5" customHeight="1" x14ac:dyDescent="0.4">
      <c r="A12" s="1971" t="s">
        <v>8608</v>
      </c>
      <c r="B12" s="1864"/>
      <c r="C12" s="1864"/>
      <c r="D12" s="1864"/>
      <c r="E12" s="1864"/>
      <c r="F12" s="1864"/>
      <c r="G12" s="1864"/>
      <c r="H12" s="1864"/>
      <c r="I12" s="1864"/>
      <c r="J12" s="1864"/>
      <c r="K12" s="1864"/>
      <c r="L12" s="1864"/>
      <c r="M12" s="1864"/>
      <c r="N12" s="1864"/>
      <c r="O12" s="1864"/>
      <c r="P12" s="1864"/>
      <c r="Q12" s="1864"/>
      <c r="R12" s="1864"/>
      <c r="S12" s="1864"/>
      <c r="T12" s="1864"/>
      <c r="U12" s="1864"/>
      <c r="V12" s="1864"/>
      <c r="W12" s="1865"/>
      <c r="X12" s="1865"/>
      <c r="Y12" s="1865"/>
      <c r="Z12" s="1865"/>
      <c r="AA12" s="1865"/>
      <c r="AB12" s="1865"/>
      <c r="AC12" s="1865"/>
      <c r="AD12" s="1865"/>
      <c r="AE12" s="1865"/>
      <c r="AF12" s="1865"/>
      <c r="AG12" s="1865"/>
      <c r="AH12" s="1865"/>
      <c r="AI12" s="1865"/>
      <c r="AJ12" s="1866"/>
    </row>
    <row r="13" spans="1:36" ht="13.5" customHeight="1" x14ac:dyDescent="0.4">
      <c r="A13" s="1975" t="s">
        <v>8609</v>
      </c>
      <c r="B13" s="2320"/>
      <c r="C13" s="1861" t="s">
        <v>8619</v>
      </c>
      <c r="D13" s="1861"/>
      <c r="E13" s="1861"/>
      <c r="F13" s="1861"/>
      <c r="G13" s="1861"/>
      <c r="H13" s="1861"/>
      <c r="I13" s="1949"/>
      <c r="J13" s="1950"/>
      <c r="K13" s="1950"/>
      <c r="L13" s="1950"/>
      <c r="M13" s="1950"/>
      <c r="N13" s="1950"/>
      <c r="O13" s="1950"/>
      <c r="P13" s="1950"/>
      <c r="Q13" s="1950"/>
      <c r="R13" s="1950"/>
      <c r="S13" s="1950"/>
      <c r="T13" s="1950"/>
      <c r="U13" s="1950"/>
      <c r="V13" s="1950"/>
      <c r="W13" s="1950"/>
      <c r="X13" s="1950"/>
      <c r="Y13" s="1950"/>
      <c r="Z13" s="1950"/>
      <c r="AA13" s="1950"/>
      <c r="AB13" s="1950"/>
      <c r="AC13" s="1950"/>
      <c r="AD13" s="1950"/>
      <c r="AE13" s="1950"/>
      <c r="AF13" s="1950"/>
      <c r="AG13" s="1950"/>
      <c r="AH13" s="1950"/>
      <c r="AI13" s="1950"/>
      <c r="AJ13" s="1951"/>
    </row>
    <row r="14" spans="1:36" ht="13.5" customHeight="1" x14ac:dyDescent="0.4">
      <c r="A14" s="1977"/>
      <c r="B14" s="2072"/>
      <c r="C14" s="1952" t="s">
        <v>8611</v>
      </c>
      <c r="D14" s="1952"/>
      <c r="E14" s="1952"/>
      <c r="F14" s="1952"/>
      <c r="G14" s="1952"/>
      <c r="H14" s="1952"/>
      <c r="I14" s="1953"/>
      <c r="J14" s="1954"/>
      <c r="K14" s="1954"/>
      <c r="L14" s="1954"/>
      <c r="M14" s="1954"/>
      <c r="N14" s="1954"/>
      <c r="O14" s="1954"/>
      <c r="P14" s="1954"/>
      <c r="Q14" s="1954"/>
      <c r="R14" s="1954"/>
      <c r="S14" s="1954"/>
      <c r="T14" s="1954"/>
      <c r="U14" s="1954"/>
      <c r="V14" s="1954"/>
      <c r="W14" s="1954"/>
      <c r="X14" s="1954"/>
      <c r="Y14" s="1954"/>
      <c r="Z14" s="1954"/>
      <c r="AA14" s="1954"/>
      <c r="AB14" s="1954"/>
      <c r="AC14" s="1954"/>
      <c r="AD14" s="1954"/>
      <c r="AE14" s="1954"/>
      <c r="AF14" s="1954"/>
      <c r="AG14" s="1954"/>
      <c r="AH14" s="1954"/>
      <c r="AI14" s="1954"/>
      <c r="AJ14" s="1955"/>
    </row>
    <row r="15" spans="1:36" ht="13.5" customHeight="1" x14ac:dyDescent="0.4">
      <c r="A15" s="1977"/>
      <c r="B15" s="2072"/>
      <c r="C15" s="1860" t="s">
        <v>8612</v>
      </c>
      <c r="D15" s="1860"/>
      <c r="E15" s="1860"/>
      <c r="F15" s="1860"/>
      <c r="G15" s="1860"/>
      <c r="H15" s="1860"/>
      <c r="I15" s="1956" t="s">
        <v>7952</v>
      </c>
      <c r="J15" s="1957"/>
      <c r="K15" s="1958"/>
      <c r="L15" s="1958"/>
      <c r="M15" s="1958"/>
      <c r="N15" s="1958"/>
      <c r="O15" s="1958"/>
      <c r="P15" s="1959"/>
      <c r="Q15" s="1499" t="s">
        <v>8605</v>
      </c>
      <c r="R15" s="1500"/>
      <c r="S15" s="1500"/>
      <c r="T15" s="1500"/>
      <c r="U15" s="1500"/>
      <c r="V15" s="1500"/>
      <c r="W15" s="1500"/>
      <c r="X15" s="1500"/>
      <c r="Y15" s="1500"/>
      <c r="Z15" s="1500"/>
      <c r="AA15" s="1500"/>
      <c r="AB15" s="1500"/>
      <c r="AC15" s="1500"/>
      <c r="AD15" s="1500"/>
      <c r="AE15" s="1500"/>
      <c r="AF15" s="1500"/>
      <c r="AG15" s="1500"/>
      <c r="AH15" s="1500"/>
      <c r="AI15" s="1500"/>
      <c r="AJ15" s="1501"/>
    </row>
    <row r="16" spans="1:36" ht="13.5" customHeight="1" x14ac:dyDescent="0.4">
      <c r="A16" s="1977"/>
      <c r="B16" s="2072"/>
      <c r="C16" s="1860"/>
      <c r="D16" s="1860"/>
      <c r="E16" s="1860"/>
      <c r="F16" s="1860"/>
      <c r="G16" s="1860"/>
      <c r="H16" s="1860"/>
      <c r="I16" s="1960" t="s">
        <v>7933</v>
      </c>
      <c r="J16" s="1961"/>
      <c r="K16" s="1961"/>
      <c r="L16" s="1961"/>
      <c r="M16" s="1961"/>
      <c r="N16" s="1961"/>
      <c r="O16" s="1961"/>
      <c r="P16" s="1961"/>
      <c r="Q16" s="1961"/>
      <c r="R16" s="1961"/>
      <c r="S16" s="1961"/>
      <c r="T16" s="1961"/>
      <c r="U16" s="1961"/>
      <c r="V16" s="1961"/>
      <c r="W16" s="1961"/>
      <c r="X16" s="1961"/>
      <c r="Y16" s="1961"/>
      <c r="Z16" s="1961"/>
      <c r="AA16" s="1961"/>
      <c r="AB16" s="1961"/>
      <c r="AC16" s="1961"/>
      <c r="AD16" s="1961"/>
      <c r="AE16" s="1961"/>
      <c r="AF16" s="1961"/>
      <c r="AG16" s="1961"/>
      <c r="AH16" s="1961"/>
      <c r="AI16" s="1961"/>
      <c r="AJ16" s="1962"/>
    </row>
    <row r="17" spans="1:36" ht="13.5" customHeight="1" x14ac:dyDescent="0.4">
      <c r="A17" s="1977"/>
      <c r="B17" s="2072"/>
      <c r="C17" s="1860"/>
      <c r="D17" s="1860"/>
      <c r="E17" s="1860"/>
      <c r="F17" s="1860"/>
      <c r="G17" s="1860"/>
      <c r="H17" s="1860"/>
      <c r="I17" s="1963" t="s">
        <v>7933</v>
      </c>
      <c r="J17" s="1963"/>
      <c r="K17" s="1963"/>
      <c r="L17" s="1963"/>
      <c r="M17" s="1963"/>
      <c r="N17" s="1963"/>
      <c r="O17" s="1963"/>
      <c r="P17" s="1963"/>
      <c r="Q17" s="1963"/>
      <c r="R17" s="1963"/>
      <c r="S17" s="1963"/>
      <c r="T17" s="1963"/>
      <c r="U17" s="1963"/>
      <c r="V17" s="1963"/>
      <c r="W17" s="1963"/>
      <c r="X17" s="1963"/>
      <c r="Y17" s="1963"/>
      <c r="Z17" s="1963"/>
      <c r="AA17" s="1963"/>
      <c r="AB17" s="1963"/>
      <c r="AC17" s="1963"/>
      <c r="AD17" s="1963"/>
      <c r="AE17" s="1963"/>
      <c r="AF17" s="1963"/>
      <c r="AG17" s="1963"/>
      <c r="AH17" s="1963"/>
      <c r="AI17" s="1963"/>
      <c r="AJ17" s="1964"/>
    </row>
    <row r="18" spans="1:36" ht="13.5" customHeight="1" x14ac:dyDescent="0.4">
      <c r="A18" s="1977"/>
      <c r="B18" s="2072"/>
      <c r="C18" s="2026" t="s">
        <v>9331</v>
      </c>
      <c r="D18" s="2047"/>
      <c r="E18" s="2047"/>
      <c r="F18" s="2047"/>
      <c r="G18" s="2047"/>
      <c r="H18" s="2047"/>
      <c r="I18" s="2047"/>
      <c r="J18" s="2047"/>
      <c r="K18" s="2047"/>
      <c r="L18" s="2047"/>
      <c r="M18" s="2047"/>
      <c r="N18" s="2047"/>
      <c r="O18" s="2047"/>
      <c r="P18" s="2047"/>
      <c r="Q18" s="2047"/>
      <c r="R18" s="2047"/>
      <c r="S18" s="2047"/>
      <c r="T18" s="2047"/>
      <c r="U18" s="2047"/>
      <c r="V18" s="2048"/>
      <c r="W18" s="1919"/>
      <c r="X18" s="1920"/>
      <c r="Y18" s="1920"/>
      <c r="Z18" s="1920"/>
      <c r="AA18" s="1920"/>
      <c r="AB18" s="1920"/>
      <c r="AC18" s="1920"/>
      <c r="AD18" s="1920"/>
      <c r="AE18" s="1920"/>
      <c r="AF18" s="1920"/>
      <c r="AG18" s="1920"/>
      <c r="AH18" s="1920"/>
      <c r="AI18" s="1920"/>
      <c r="AJ18" s="1921"/>
    </row>
    <row r="19" spans="1:36" ht="13.5" customHeight="1" x14ac:dyDescent="0.4">
      <c r="A19" s="1977"/>
      <c r="B19" s="2072"/>
      <c r="C19" s="1985" t="s">
        <v>8681</v>
      </c>
      <c r="D19" s="1986"/>
      <c r="E19" s="1986"/>
      <c r="F19" s="1986"/>
      <c r="G19" s="1986"/>
      <c r="H19" s="1986"/>
      <c r="I19" s="1986"/>
      <c r="J19" s="1986"/>
      <c r="K19" s="1986"/>
      <c r="L19" s="1986"/>
      <c r="M19" s="1986"/>
      <c r="N19" s="1987"/>
      <c r="O19" s="1860" t="s">
        <v>8615</v>
      </c>
      <c r="P19" s="1860"/>
      <c r="Q19" s="1860"/>
      <c r="R19" s="1860"/>
      <c r="S19" s="1860"/>
      <c r="T19" s="1860"/>
      <c r="U19" s="1860"/>
      <c r="V19" s="1860"/>
      <c r="W19" s="1919"/>
      <c r="X19" s="1920"/>
      <c r="Y19" s="1920"/>
      <c r="Z19" s="1920"/>
      <c r="AA19" s="1920"/>
      <c r="AB19" s="1920"/>
      <c r="AC19" s="1920"/>
      <c r="AD19" s="1920"/>
      <c r="AE19" s="1920"/>
      <c r="AF19" s="1920"/>
      <c r="AG19" s="1920"/>
      <c r="AH19" s="1920"/>
      <c r="AI19" s="1920"/>
      <c r="AJ19" s="1921"/>
    </row>
    <row r="20" spans="1:36" ht="13.5" customHeight="1" x14ac:dyDescent="0.4">
      <c r="A20" s="1977"/>
      <c r="B20" s="2072"/>
      <c r="C20" s="1988"/>
      <c r="D20" s="1989"/>
      <c r="E20" s="1989"/>
      <c r="F20" s="1989"/>
      <c r="G20" s="1989"/>
      <c r="H20" s="1989"/>
      <c r="I20" s="1989"/>
      <c r="J20" s="1989"/>
      <c r="K20" s="1989"/>
      <c r="L20" s="1989"/>
      <c r="M20" s="1989"/>
      <c r="N20" s="1990"/>
      <c r="O20" s="1994" t="s">
        <v>8616</v>
      </c>
      <c r="P20" s="1995"/>
      <c r="Q20" s="1995"/>
      <c r="R20" s="1995"/>
      <c r="S20" s="1995"/>
      <c r="T20" s="1995"/>
      <c r="U20" s="1995"/>
      <c r="V20" s="1996"/>
      <c r="W20" s="3203"/>
      <c r="X20" s="3204"/>
      <c r="Y20" s="3204"/>
      <c r="Z20" s="3204"/>
      <c r="AA20" s="3204"/>
      <c r="AB20" s="3204"/>
      <c r="AC20" s="3204"/>
      <c r="AD20" s="3204"/>
      <c r="AE20" s="3204"/>
      <c r="AF20" s="3204"/>
      <c r="AG20" s="3204"/>
      <c r="AH20" s="3204"/>
      <c r="AI20" s="3204"/>
      <c r="AJ20" s="3205"/>
    </row>
    <row r="21" spans="1:36" ht="13.5" customHeight="1" x14ac:dyDescent="0.4">
      <c r="A21" s="1979"/>
      <c r="B21" s="2321"/>
      <c r="C21" s="1991"/>
      <c r="D21" s="1992"/>
      <c r="E21" s="1992"/>
      <c r="F21" s="1992"/>
      <c r="G21" s="1992"/>
      <c r="H21" s="1992"/>
      <c r="I21" s="1992"/>
      <c r="J21" s="1992"/>
      <c r="K21" s="1992"/>
      <c r="L21" s="1992"/>
      <c r="M21" s="1992"/>
      <c r="N21" s="1993"/>
      <c r="O21" s="2000" t="s">
        <v>8617</v>
      </c>
      <c r="P21" s="2001"/>
      <c r="Q21" s="2001"/>
      <c r="R21" s="2001"/>
      <c r="S21" s="2001"/>
      <c r="T21" s="2001"/>
      <c r="U21" s="2001"/>
      <c r="V21" s="2002"/>
      <c r="W21" s="3206"/>
      <c r="X21" s="3207"/>
      <c r="Y21" s="3207"/>
      <c r="Z21" s="3207"/>
      <c r="AA21" s="3207"/>
      <c r="AB21" s="3207"/>
      <c r="AC21" s="3207"/>
      <c r="AD21" s="3207"/>
      <c r="AE21" s="3207"/>
      <c r="AF21" s="3207"/>
      <c r="AG21" s="3207"/>
      <c r="AH21" s="3207"/>
      <c r="AI21" s="3207"/>
      <c r="AJ21" s="3208"/>
    </row>
    <row r="22" spans="1:36" ht="13.5" customHeight="1" x14ac:dyDescent="0.4">
      <c r="A22" s="1943" t="s">
        <v>8682</v>
      </c>
      <c r="B22" s="1944"/>
      <c r="C22" s="1861" t="s">
        <v>8619</v>
      </c>
      <c r="D22" s="1861"/>
      <c r="E22" s="1861"/>
      <c r="F22" s="1861"/>
      <c r="G22" s="1861"/>
      <c r="H22" s="1861"/>
      <c r="I22" s="1949"/>
      <c r="J22" s="1950"/>
      <c r="K22" s="1950"/>
      <c r="L22" s="1950"/>
      <c r="M22" s="1950"/>
      <c r="N22" s="1950"/>
      <c r="O22" s="1950"/>
      <c r="P22" s="1950"/>
      <c r="Q22" s="1950"/>
      <c r="R22" s="1950"/>
      <c r="S22" s="1950"/>
      <c r="T22" s="1950"/>
      <c r="U22" s="1950"/>
      <c r="V22" s="1950"/>
      <c r="W22" s="1950"/>
      <c r="X22" s="1950"/>
      <c r="Y22" s="1950"/>
      <c r="Z22" s="1950"/>
      <c r="AA22" s="1950"/>
      <c r="AB22" s="1950"/>
      <c r="AC22" s="1950"/>
      <c r="AD22" s="1950"/>
      <c r="AE22" s="1950"/>
      <c r="AF22" s="1950"/>
      <c r="AG22" s="1950"/>
      <c r="AH22" s="1950"/>
      <c r="AI22" s="1950"/>
      <c r="AJ22" s="1951"/>
    </row>
    <row r="23" spans="1:36" ht="13.5" customHeight="1" x14ac:dyDescent="0.4">
      <c r="A23" s="1945"/>
      <c r="B23" s="1946"/>
      <c r="C23" s="1952" t="s">
        <v>8611</v>
      </c>
      <c r="D23" s="1952"/>
      <c r="E23" s="1952"/>
      <c r="F23" s="1952"/>
      <c r="G23" s="1952"/>
      <c r="H23" s="1952"/>
      <c r="I23" s="1953"/>
      <c r="J23" s="1954"/>
      <c r="K23" s="1954"/>
      <c r="L23" s="1954"/>
      <c r="M23" s="1954"/>
      <c r="N23" s="1954"/>
      <c r="O23" s="1954"/>
      <c r="P23" s="1954"/>
      <c r="Q23" s="1954"/>
      <c r="R23" s="1954"/>
      <c r="S23" s="1954"/>
      <c r="T23" s="1954"/>
      <c r="U23" s="1954"/>
      <c r="V23" s="1954"/>
      <c r="W23" s="1954"/>
      <c r="X23" s="1954"/>
      <c r="Y23" s="1954"/>
      <c r="Z23" s="1954"/>
      <c r="AA23" s="1954"/>
      <c r="AB23" s="1954"/>
      <c r="AC23" s="1954"/>
      <c r="AD23" s="1954"/>
      <c r="AE23" s="1954"/>
      <c r="AF23" s="1954"/>
      <c r="AG23" s="1954"/>
      <c r="AH23" s="1954"/>
      <c r="AI23" s="1954"/>
      <c r="AJ23" s="1955"/>
    </row>
    <row r="24" spans="1:36" ht="13.5" customHeight="1" x14ac:dyDescent="0.4">
      <c r="A24" s="1945"/>
      <c r="B24" s="1946"/>
      <c r="C24" s="1860" t="s">
        <v>8612</v>
      </c>
      <c r="D24" s="1860"/>
      <c r="E24" s="1860"/>
      <c r="F24" s="1860"/>
      <c r="G24" s="1860"/>
      <c r="H24" s="1860"/>
      <c r="I24" s="1956" t="s">
        <v>7952</v>
      </c>
      <c r="J24" s="1957"/>
      <c r="K24" s="1958"/>
      <c r="L24" s="1958"/>
      <c r="M24" s="1958"/>
      <c r="N24" s="1958"/>
      <c r="O24" s="1958"/>
      <c r="P24" s="1959"/>
      <c r="Q24" s="1499" t="s">
        <v>8605</v>
      </c>
      <c r="R24" s="1500"/>
      <c r="S24" s="1500"/>
      <c r="T24" s="1500"/>
      <c r="U24" s="1500"/>
      <c r="V24" s="1500"/>
      <c r="W24" s="1500"/>
      <c r="X24" s="1500"/>
      <c r="Y24" s="1500"/>
      <c r="Z24" s="1500"/>
      <c r="AA24" s="1500"/>
      <c r="AB24" s="1500"/>
      <c r="AC24" s="1500"/>
      <c r="AD24" s="1500"/>
      <c r="AE24" s="1500"/>
      <c r="AF24" s="1500"/>
      <c r="AG24" s="1500"/>
      <c r="AH24" s="1500"/>
      <c r="AI24" s="1500"/>
      <c r="AJ24" s="1501"/>
    </row>
    <row r="25" spans="1:36" ht="13.5" customHeight="1" x14ac:dyDescent="0.4">
      <c r="A25" s="1945"/>
      <c r="B25" s="1946"/>
      <c r="C25" s="1860"/>
      <c r="D25" s="1860"/>
      <c r="E25" s="1860"/>
      <c r="F25" s="1860"/>
      <c r="G25" s="1860"/>
      <c r="H25" s="1860"/>
      <c r="I25" s="1960" t="s">
        <v>7933</v>
      </c>
      <c r="J25" s="1961"/>
      <c r="K25" s="1961"/>
      <c r="L25" s="1961"/>
      <c r="M25" s="1961"/>
      <c r="N25" s="1961"/>
      <c r="O25" s="1961"/>
      <c r="P25" s="1961"/>
      <c r="Q25" s="1961"/>
      <c r="R25" s="1961"/>
      <c r="S25" s="1961"/>
      <c r="T25" s="1961"/>
      <c r="U25" s="1961"/>
      <c r="V25" s="1961"/>
      <c r="W25" s="1961"/>
      <c r="X25" s="1961"/>
      <c r="Y25" s="1961"/>
      <c r="Z25" s="1961"/>
      <c r="AA25" s="1961"/>
      <c r="AB25" s="1961"/>
      <c r="AC25" s="1961"/>
      <c r="AD25" s="1961"/>
      <c r="AE25" s="1961"/>
      <c r="AF25" s="1961"/>
      <c r="AG25" s="1961"/>
      <c r="AH25" s="1961"/>
      <c r="AI25" s="1961"/>
      <c r="AJ25" s="1962"/>
    </row>
    <row r="26" spans="1:36" ht="13.5" customHeight="1" x14ac:dyDescent="0.4">
      <c r="A26" s="1945"/>
      <c r="B26" s="1946"/>
      <c r="C26" s="1861"/>
      <c r="D26" s="1861"/>
      <c r="E26" s="1861"/>
      <c r="F26" s="1861"/>
      <c r="G26" s="1861"/>
      <c r="H26" s="1861"/>
      <c r="I26" s="3201" t="s">
        <v>7933</v>
      </c>
      <c r="J26" s="3201"/>
      <c r="K26" s="3201"/>
      <c r="L26" s="3201"/>
      <c r="M26" s="3201"/>
      <c r="N26" s="3201"/>
      <c r="O26" s="3201"/>
      <c r="P26" s="3201"/>
      <c r="Q26" s="3201"/>
      <c r="R26" s="3201"/>
      <c r="S26" s="3201"/>
      <c r="T26" s="3201"/>
      <c r="U26" s="3201"/>
      <c r="V26" s="3201"/>
      <c r="W26" s="3201"/>
      <c r="X26" s="3201"/>
      <c r="Y26" s="3201"/>
      <c r="Z26" s="3201"/>
      <c r="AA26" s="3201"/>
      <c r="AB26" s="3201"/>
      <c r="AC26" s="3201"/>
      <c r="AD26" s="3201"/>
      <c r="AE26" s="3201"/>
      <c r="AF26" s="3201"/>
      <c r="AG26" s="3201"/>
      <c r="AH26" s="3201"/>
      <c r="AI26" s="3201"/>
      <c r="AJ26" s="3202"/>
    </row>
    <row r="27" spans="1:36" ht="13.5" customHeight="1" x14ac:dyDescent="0.4">
      <c r="A27" s="1943" t="s">
        <v>8620</v>
      </c>
      <c r="B27" s="2928"/>
      <c r="C27" s="1924" t="s">
        <v>8621</v>
      </c>
      <c r="D27" s="1925"/>
      <c r="E27" s="1925"/>
      <c r="F27" s="1925"/>
      <c r="G27" s="1925"/>
      <c r="H27" s="1926"/>
      <c r="I27" s="2361" t="s">
        <v>9305</v>
      </c>
      <c r="J27" s="2362"/>
      <c r="K27" s="2362"/>
      <c r="L27" s="2362"/>
      <c r="M27" s="2362"/>
      <c r="N27" s="2362"/>
      <c r="O27" s="2361" t="s">
        <v>8687</v>
      </c>
      <c r="P27" s="2362"/>
      <c r="Q27" s="2362"/>
      <c r="R27" s="2362"/>
      <c r="S27" s="2362"/>
      <c r="T27" s="2363"/>
      <c r="U27" s="2573"/>
      <c r="V27" s="2574"/>
      <c r="W27" s="2574"/>
      <c r="X27" s="2574"/>
      <c r="Y27" s="2574"/>
      <c r="Z27" s="2863"/>
      <c r="AA27" s="2573"/>
      <c r="AB27" s="2574"/>
      <c r="AC27" s="2574"/>
      <c r="AD27" s="2574"/>
      <c r="AE27" s="2574"/>
      <c r="AF27" s="2863"/>
      <c r="AG27" s="1930"/>
      <c r="AH27" s="1931"/>
      <c r="AI27" s="1931"/>
      <c r="AJ27" s="1932"/>
    </row>
    <row r="28" spans="1:36" ht="13.5" customHeight="1" x14ac:dyDescent="0.4">
      <c r="A28" s="2929"/>
      <c r="B28" s="2930"/>
      <c r="C28" s="1927"/>
      <c r="D28" s="1928"/>
      <c r="E28" s="1928"/>
      <c r="F28" s="1928"/>
      <c r="G28" s="1928"/>
      <c r="H28" s="1929"/>
      <c r="I28" s="1864" t="s">
        <v>8624</v>
      </c>
      <c r="J28" s="1864"/>
      <c r="K28" s="1864"/>
      <c r="L28" s="1864" t="s">
        <v>8625</v>
      </c>
      <c r="M28" s="1864"/>
      <c r="N28" s="1864"/>
      <c r="O28" s="1864" t="s">
        <v>8624</v>
      </c>
      <c r="P28" s="1864"/>
      <c r="Q28" s="1864"/>
      <c r="R28" s="1864" t="s">
        <v>8625</v>
      </c>
      <c r="S28" s="1864"/>
      <c r="T28" s="1864"/>
      <c r="U28" s="1864" t="s">
        <v>8624</v>
      </c>
      <c r="V28" s="1864"/>
      <c r="W28" s="1864"/>
      <c r="X28" s="1864" t="s">
        <v>8625</v>
      </c>
      <c r="Y28" s="1864"/>
      <c r="Z28" s="1864"/>
      <c r="AA28" s="1864" t="s">
        <v>8624</v>
      </c>
      <c r="AB28" s="1864"/>
      <c r="AC28" s="1864"/>
      <c r="AD28" s="1864" t="s">
        <v>8625</v>
      </c>
      <c r="AE28" s="2026"/>
      <c r="AF28" s="1864"/>
      <c r="AG28" s="1933"/>
      <c r="AH28" s="1934"/>
      <c r="AI28" s="1934"/>
      <c r="AJ28" s="1935"/>
    </row>
    <row r="29" spans="1:36" ht="13.5" customHeight="1" x14ac:dyDescent="0.4">
      <c r="A29" s="2929"/>
      <c r="B29" s="2930"/>
      <c r="C29" s="1864" t="s">
        <v>8626</v>
      </c>
      <c r="D29" s="1864"/>
      <c r="E29" s="1864"/>
      <c r="F29" s="1864" t="s">
        <v>8627</v>
      </c>
      <c r="G29" s="1864"/>
      <c r="H29" s="1864"/>
      <c r="I29" s="2040"/>
      <c r="J29" s="2040"/>
      <c r="K29" s="2040"/>
      <c r="L29" s="2040"/>
      <c r="M29" s="2040"/>
      <c r="N29" s="2040"/>
      <c r="O29" s="2040"/>
      <c r="P29" s="2040"/>
      <c r="Q29" s="2040"/>
      <c r="R29" s="2040"/>
      <c r="S29" s="2040"/>
      <c r="T29" s="2040"/>
      <c r="U29" s="2040"/>
      <c r="V29" s="2040"/>
      <c r="W29" s="2040"/>
      <c r="X29" s="2040"/>
      <c r="Y29" s="2040"/>
      <c r="Z29" s="2040"/>
      <c r="AA29" s="2040"/>
      <c r="AB29" s="2040"/>
      <c r="AC29" s="2040"/>
      <c r="AD29" s="2040"/>
      <c r="AE29" s="1939"/>
      <c r="AF29" s="2040"/>
      <c r="AG29" s="1933"/>
      <c r="AH29" s="1934"/>
      <c r="AI29" s="1934"/>
      <c r="AJ29" s="1935"/>
    </row>
    <row r="30" spans="1:36" ht="13.5" customHeight="1" x14ac:dyDescent="0.4">
      <c r="A30" s="2929"/>
      <c r="B30" s="2930"/>
      <c r="C30" s="1864"/>
      <c r="D30" s="1864"/>
      <c r="E30" s="1864"/>
      <c r="F30" s="1864" t="s">
        <v>8628</v>
      </c>
      <c r="G30" s="1864"/>
      <c r="H30" s="1864"/>
      <c r="I30" s="2040"/>
      <c r="J30" s="2040"/>
      <c r="K30" s="2040"/>
      <c r="L30" s="2040"/>
      <c r="M30" s="2040"/>
      <c r="N30" s="2040"/>
      <c r="O30" s="2040"/>
      <c r="P30" s="2040"/>
      <c r="Q30" s="2040"/>
      <c r="R30" s="2040"/>
      <c r="S30" s="2040"/>
      <c r="T30" s="2040"/>
      <c r="U30" s="2040"/>
      <c r="V30" s="2040"/>
      <c r="W30" s="2040"/>
      <c r="X30" s="2040"/>
      <c r="Y30" s="2040"/>
      <c r="Z30" s="2040"/>
      <c r="AA30" s="2040"/>
      <c r="AB30" s="2040"/>
      <c r="AC30" s="2040"/>
      <c r="AD30" s="2040"/>
      <c r="AE30" s="1939"/>
      <c r="AF30" s="2040"/>
      <c r="AG30" s="1933"/>
      <c r="AH30" s="1934"/>
      <c r="AI30" s="1934"/>
      <c r="AJ30" s="1935"/>
    </row>
    <row r="31" spans="1:36" ht="13.5" customHeight="1" x14ac:dyDescent="0.4">
      <c r="A31" s="2929"/>
      <c r="B31" s="2930"/>
      <c r="C31" s="1864" t="s">
        <v>8629</v>
      </c>
      <c r="D31" s="1864"/>
      <c r="E31" s="1864"/>
      <c r="F31" s="1864"/>
      <c r="G31" s="1864"/>
      <c r="H31" s="1864"/>
      <c r="I31" s="2040"/>
      <c r="J31" s="2040"/>
      <c r="K31" s="2040"/>
      <c r="L31" s="2040"/>
      <c r="M31" s="2040"/>
      <c r="N31" s="2040"/>
      <c r="O31" s="2040"/>
      <c r="P31" s="2040"/>
      <c r="Q31" s="2040"/>
      <c r="R31" s="2040"/>
      <c r="S31" s="2040"/>
      <c r="T31" s="2040"/>
      <c r="U31" s="2040"/>
      <c r="V31" s="2040"/>
      <c r="W31" s="2040"/>
      <c r="X31" s="2040"/>
      <c r="Y31" s="2040"/>
      <c r="Z31" s="2040"/>
      <c r="AA31" s="2040"/>
      <c r="AB31" s="2040"/>
      <c r="AC31" s="2040"/>
      <c r="AD31" s="2040"/>
      <c r="AE31" s="1939"/>
      <c r="AF31" s="2040"/>
      <c r="AG31" s="1933"/>
      <c r="AH31" s="1934"/>
      <c r="AI31" s="1934"/>
      <c r="AJ31" s="1935"/>
    </row>
    <row r="32" spans="1:36" ht="13.5" customHeight="1" x14ac:dyDescent="0.4">
      <c r="A32" s="2929"/>
      <c r="B32" s="2930"/>
      <c r="C32" s="1913" t="s">
        <v>8630</v>
      </c>
      <c r="D32" s="1913"/>
      <c r="E32" s="1913"/>
      <c r="F32" s="1913"/>
      <c r="G32" s="1913"/>
      <c r="H32" s="1913"/>
      <c r="I32" s="2066"/>
      <c r="J32" s="2066"/>
      <c r="K32" s="2066"/>
      <c r="L32" s="2066"/>
      <c r="M32" s="2066"/>
      <c r="N32" s="2066"/>
      <c r="O32" s="2066"/>
      <c r="P32" s="2066"/>
      <c r="Q32" s="2066"/>
      <c r="R32" s="2066"/>
      <c r="S32" s="2066"/>
      <c r="T32" s="2066"/>
      <c r="U32" s="2066"/>
      <c r="V32" s="2066"/>
      <c r="W32" s="2066"/>
      <c r="X32" s="2066"/>
      <c r="Y32" s="2066"/>
      <c r="Z32" s="2066"/>
      <c r="AA32" s="2066"/>
      <c r="AB32" s="2066"/>
      <c r="AC32" s="2066"/>
      <c r="AD32" s="2066"/>
      <c r="AE32" s="2053"/>
      <c r="AF32" s="2066"/>
      <c r="AG32" s="1936"/>
      <c r="AH32" s="1937"/>
      <c r="AI32" s="1937"/>
      <c r="AJ32" s="1938"/>
    </row>
    <row r="33" spans="1:42" ht="13.5" customHeight="1" x14ac:dyDescent="0.4">
      <c r="A33" s="2119" t="s">
        <v>9332</v>
      </c>
      <c r="B33" s="2047"/>
      <c r="C33" s="2047"/>
      <c r="D33" s="2047"/>
      <c r="E33" s="2047"/>
      <c r="F33" s="2047"/>
      <c r="G33" s="2047"/>
      <c r="H33" s="2048"/>
      <c r="I33" s="2049"/>
      <c r="J33" s="2050"/>
      <c r="K33" s="2050"/>
      <c r="L33" s="2050"/>
      <c r="M33" s="2050"/>
      <c r="N33" s="2050"/>
      <c r="O33" s="3187" t="s">
        <v>8694</v>
      </c>
      <c r="P33" s="3187"/>
      <c r="Q33" s="3187"/>
      <c r="R33" s="3187"/>
      <c r="S33" s="3187"/>
      <c r="T33" s="3187"/>
      <c r="U33" s="3187"/>
      <c r="V33" s="3187"/>
      <c r="W33" s="3187"/>
      <c r="X33" s="3187"/>
      <c r="Y33" s="3187"/>
      <c r="Z33" s="3187"/>
      <c r="AA33" s="3187"/>
      <c r="AB33" s="3187"/>
      <c r="AC33" s="3187"/>
      <c r="AD33" s="3187"/>
      <c r="AE33" s="3187"/>
      <c r="AF33" s="3187"/>
      <c r="AG33" s="3187"/>
      <c r="AH33" s="3187"/>
      <c r="AI33" s="3187"/>
      <c r="AJ33" s="3188"/>
    </row>
    <row r="34" spans="1:42" ht="13.5" customHeight="1" x14ac:dyDescent="0.4">
      <c r="A34" s="2119" t="s">
        <v>8689</v>
      </c>
      <c r="B34" s="2047"/>
      <c r="C34" s="2047"/>
      <c r="D34" s="2047"/>
      <c r="E34" s="2047"/>
      <c r="F34" s="2047"/>
      <c r="G34" s="2047"/>
      <c r="H34" s="2048"/>
      <c r="I34" s="2049"/>
      <c r="J34" s="2050"/>
      <c r="K34" s="2050"/>
      <c r="L34" s="2050"/>
      <c r="M34" s="2050"/>
      <c r="N34" s="2050"/>
      <c r="O34" s="3187" t="s">
        <v>9250</v>
      </c>
      <c r="P34" s="3187"/>
      <c r="Q34" s="3187"/>
      <c r="R34" s="3187"/>
      <c r="S34" s="3187"/>
      <c r="T34" s="3187"/>
      <c r="U34" s="3187"/>
      <c r="V34" s="3187"/>
      <c r="W34" s="3187"/>
      <c r="X34" s="3187"/>
      <c r="Y34" s="3187"/>
      <c r="Z34" s="3187"/>
      <c r="AA34" s="3187"/>
      <c r="AB34" s="3187"/>
      <c r="AC34" s="3187"/>
      <c r="AD34" s="3187"/>
      <c r="AE34" s="3187"/>
      <c r="AF34" s="3187"/>
      <c r="AG34" s="3187"/>
      <c r="AH34" s="3187"/>
      <c r="AI34" s="3187"/>
      <c r="AJ34" s="3188"/>
    </row>
    <row r="35" spans="1:42" ht="18" customHeight="1" x14ac:dyDescent="0.4">
      <c r="A35" s="2927" t="s">
        <v>8705</v>
      </c>
      <c r="B35" s="2928"/>
      <c r="C35" s="2026" t="s">
        <v>8758</v>
      </c>
      <c r="D35" s="2047"/>
      <c r="E35" s="2047"/>
      <c r="F35" s="2047"/>
      <c r="G35" s="2047"/>
      <c r="H35" s="2048"/>
      <c r="I35" s="3401">
        <v>2</v>
      </c>
      <c r="J35" s="3401"/>
      <c r="K35" s="3401"/>
      <c r="L35" s="3401"/>
      <c r="M35" s="3401"/>
      <c r="N35" s="3401"/>
      <c r="O35" s="3401"/>
      <c r="P35" s="3401"/>
      <c r="Q35" s="3401"/>
      <c r="R35" s="3401"/>
      <c r="S35" s="3401"/>
      <c r="T35" s="3401"/>
      <c r="U35" s="3401"/>
      <c r="V35" s="3401"/>
      <c r="W35" s="3401"/>
      <c r="X35" s="3401"/>
      <c r="Y35" s="3401"/>
      <c r="Z35" s="3401"/>
      <c r="AA35" s="3401"/>
      <c r="AB35" s="3401"/>
      <c r="AC35" s="3401"/>
      <c r="AD35" s="3401"/>
      <c r="AE35" s="3401"/>
      <c r="AF35" s="3401"/>
      <c r="AG35" s="3401"/>
      <c r="AH35" s="3401"/>
      <c r="AI35" s="3401"/>
      <c r="AJ35" s="3402"/>
    </row>
    <row r="36" spans="1:42" ht="13.5" customHeight="1" x14ac:dyDescent="0.4">
      <c r="A36" s="2929"/>
      <c r="B36" s="2930"/>
      <c r="C36" s="2026" t="s">
        <v>1620</v>
      </c>
      <c r="D36" s="2047"/>
      <c r="E36" s="2047"/>
      <c r="F36" s="2047"/>
      <c r="G36" s="2047"/>
      <c r="H36" s="2048"/>
      <c r="I36" s="2049"/>
      <c r="J36" s="2050"/>
      <c r="K36" s="2050"/>
      <c r="L36" s="2050"/>
      <c r="M36" s="2050"/>
      <c r="N36" s="2050"/>
      <c r="O36" s="2051" t="s">
        <v>8694</v>
      </c>
      <c r="P36" s="2051"/>
      <c r="Q36" s="2051"/>
      <c r="R36" s="2051"/>
      <c r="S36" s="2154"/>
      <c r="T36" s="1457" t="s">
        <v>8693</v>
      </c>
      <c r="U36" s="2033"/>
      <c r="V36" s="2033"/>
      <c r="W36" s="2033"/>
      <c r="X36" s="2033"/>
      <c r="Y36" s="1458"/>
      <c r="Z36" s="2053"/>
      <c r="AA36" s="2054"/>
      <c r="AB36" s="2054"/>
      <c r="AC36" s="2054"/>
      <c r="AD36" s="2054"/>
      <c r="AE36" s="2054"/>
      <c r="AF36" s="2921" t="s">
        <v>8694</v>
      </c>
      <c r="AG36" s="2921"/>
      <c r="AH36" s="2921"/>
      <c r="AI36" s="2921"/>
      <c r="AJ36" s="2922"/>
    </row>
    <row r="37" spans="1:42" ht="18" customHeight="1" x14ac:dyDescent="0.4">
      <c r="A37" s="2929"/>
      <c r="B37" s="2930"/>
      <c r="C37" s="1892" t="s">
        <v>8641</v>
      </c>
      <c r="D37" s="1893"/>
      <c r="E37" s="1893"/>
      <c r="F37" s="1893"/>
      <c r="G37" s="1893"/>
      <c r="H37" s="1894"/>
      <c r="I37" s="1981" t="s">
        <v>8747</v>
      </c>
      <c r="J37" s="1981"/>
      <c r="K37" s="1981"/>
      <c r="L37" s="1981"/>
      <c r="M37" s="1909"/>
      <c r="N37" s="2860"/>
      <c r="O37" s="2861"/>
      <c r="P37" s="2861"/>
      <c r="Q37" s="2861"/>
      <c r="R37" s="2861"/>
      <c r="S37" s="2861"/>
      <c r="T37" s="2861"/>
      <c r="U37" s="2861"/>
      <c r="V37" s="2861"/>
      <c r="W37" s="2861"/>
      <c r="X37" s="2861"/>
      <c r="Y37" s="2861"/>
      <c r="Z37" s="2861"/>
      <c r="AA37" s="2861"/>
      <c r="AB37" s="2861"/>
      <c r="AC37" s="2861"/>
      <c r="AD37" s="2861"/>
      <c r="AE37" s="2861"/>
      <c r="AF37" s="2861"/>
      <c r="AG37" s="2861"/>
      <c r="AH37" s="2861"/>
      <c r="AI37" s="2861"/>
      <c r="AJ37" s="2862"/>
      <c r="AL37" s="1010" t="b">
        <v>0</v>
      </c>
      <c r="AM37" s="1010" t="b">
        <v>0</v>
      </c>
      <c r="AN37" s="1010" t="b">
        <v>0</v>
      </c>
      <c r="AO37" s="1010" t="b">
        <v>0</v>
      </c>
      <c r="AP37" s="1010" t="b">
        <v>0</v>
      </c>
    </row>
    <row r="38" spans="1:42" ht="18" customHeight="1" x14ac:dyDescent="0.4">
      <c r="A38" s="2929"/>
      <c r="B38" s="2930"/>
      <c r="C38" s="1903"/>
      <c r="D38" s="1904"/>
      <c r="E38" s="1904"/>
      <c r="F38" s="1904"/>
      <c r="G38" s="1904"/>
      <c r="H38" s="2973"/>
      <c r="I38" s="2974" t="s">
        <v>8748</v>
      </c>
      <c r="J38" s="2974"/>
      <c r="K38" s="2974"/>
      <c r="L38" s="2974"/>
      <c r="M38" s="2974"/>
      <c r="N38" s="2975"/>
      <c r="O38" s="2975"/>
      <c r="P38" s="2975"/>
      <c r="Q38" s="2975"/>
      <c r="R38" s="2975"/>
      <c r="S38" s="2975"/>
      <c r="T38" s="2975"/>
      <c r="U38" s="2975"/>
      <c r="V38" s="2975"/>
      <c r="W38" s="1861" t="s">
        <v>8749</v>
      </c>
      <c r="X38" s="1861"/>
      <c r="Y38" s="1861"/>
      <c r="Z38" s="1861"/>
      <c r="AA38" s="1861"/>
      <c r="AB38" s="2975"/>
      <c r="AC38" s="2975"/>
      <c r="AD38" s="2975"/>
      <c r="AE38" s="2975"/>
      <c r="AF38" s="2975"/>
      <c r="AG38" s="2975"/>
      <c r="AH38" s="2975"/>
      <c r="AI38" s="2975"/>
      <c r="AJ38" s="2976"/>
      <c r="AL38" s="1010" t="b">
        <v>0</v>
      </c>
      <c r="AM38" s="1010" t="b">
        <v>0</v>
      </c>
      <c r="AN38" s="1010" t="b">
        <v>0</v>
      </c>
    </row>
    <row r="39" spans="1:42" ht="13.5" customHeight="1" x14ac:dyDescent="0.4">
      <c r="A39" s="2929"/>
      <c r="B39" s="2930"/>
      <c r="C39" s="1860" t="s">
        <v>1909</v>
      </c>
      <c r="D39" s="1860"/>
      <c r="E39" s="1860"/>
      <c r="F39" s="1860"/>
      <c r="G39" s="1860"/>
      <c r="H39" s="1860"/>
      <c r="I39" s="1865"/>
      <c r="J39" s="1865"/>
      <c r="K39" s="1865"/>
      <c r="L39" s="1865"/>
      <c r="M39" s="1865"/>
      <c r="N39" s="1865"/>
      <c r="O39" s="1865"/>
      <c r="P39" s="1865"/>
      <c r="Q39" s="1865"/>
      <c r="R39" s="1865"/>
      <c r="S39" s="1865"/>
      <c r="T39" s="1865"/>
      <c r="U39" s="1865"/>
      <c r="V39" s="1865"/>
      <c r="W39" s="1865"/>
      <c r="X39" s="1865"/>
      <c r="Y39" s="1865"/>
      <c r="Z39" s="1865"/>
      <c r="AA39" s="1865"/>
      <c r="AB39" s="1865"/>
      <c r="AC39" s="1865"/>
      <c r="AD39" s="1865"/>
      <c r="AE39" s="1865"/>
      <c r="AF39" s="1865"/>
      <c r="AG39" s="1865"/>
      <c r="AH39" s="1865"/>
      <c r="AI39" s="1865"/>
      <c r="AJ39" s="1866"/>
    </row>
    <row r="40" spans="1:42" ht="13.5" customHeight="1" x14ac:dyDescent="0.4">
      <c r="A40" s="2929"/>
      <c r="B40" s="2930"/>
      <c r="C40" s="1860" t="s">
        <v>8643</v>
      </c>
      <c r="D40" s="1860"/>
      <c r="E40" s="1860"/>
      <c r="F40" s="1860"/>
      <c r="G40" s="1860"/>
      <c r="H40" s="1860"/>
      <c r="I40" s="1865"/>
      <c r="J40" s="1865"/>
      <c r="K40" s="1865"/>
      <c r="L40" s="1865"/>
      <c r="M40" s="1865"/>
      <c r="N40" s="1865"/>
      <c r="O40" s="1865"/>
      <c r="P40" s="1865"/>
      <c r="Q40" s="1865"/>
      <c r="R40" s="1865"/>
      <c r="S40" s="1865"/>
      <c r="T40" s="1865"/>
      <c r="U40" s="1865"/>
      <c r="V40" s="1865"/>
      <c r="W40" s="1865"/>
      <c r="X40" s="1865"/>
      <c r="Y40" s="1865"/>
      <c r="Z40" s="1865"/>
      <c r="AA40" s="1865"/>
      <c r="AB40" s="1865"/>
      <c r="AC40" s="1865"/>
      <c r="AD40" s="1865"/>
      <c r="AE40" s="1865"/>
      <c r="AF40" s="1865"/>
      <c r="AG40" s="1865"/>
      <c r="AH40" s="1865"/>
      <c r="AI40" s="1865"/>
      <c r="AJ40" s="1866"/>
    </row>
    <row r="41" spans="1:42" ht="18" customHeight="1" x14ac:dyDescent="0.4">
      <c r="A41" s="2929"/>
      <c r="B41" s="2930"/>
      <c r="C41" s="1859" t="s">
        <v>8645</v>
      </c>
      <c r="D41" s="1860"/>
      <c r="E41" s="1860"/>
      <c r="F41" s="1860"/>
      <c r="G41" s="1860"/>
      <c r="H41" s="1860"/>
      <c r="I41" s="1860" t="s">
        <v>8646</v>
      </c>
      <c r="J41" s="1860"/>
      <c r="K41" s="1860"/>
      <c r="L41" s="1860"/>
      <c r="M41" s="1860"/>
      <c r="N41" s="1860"/>
      <c r="O41" s="1860"/>
      <c r="P41" s="1860"/>
      <c r="Q41" s="1860"/>
      <c r="R41" s="3338">
        <v>2</v>
      </c>
      <c r="S41" s="3338"/>
      <c r="T41" s="3338"/>
      <c r="U41" s="3338"/>
      <c r="V41" s="3338"/>
      <c r="W41" s="3338"/>
      <c r="X41" s="3338"/>
      <c r="Y41" s="3338"/>
      <c r="Z41" s="3338"/>
      <c r="AA41" s="3338"/>
      <c r="AB41" s="3338"/>
      <c r="AC41" s="3338"/>
      <c r="AD41" s="3338"/>
      <c r="AE41" s="3338"/>
      <c r="AF41" s="3338"/>
      <c r="AG41" s="3338"/>
      <c r="AH41" s="3338"/>
      <c r="AI41" s="3338"/>
      <c r="AJ41" s="3339"/>
    </row>
    <row r="42" spans="1:42" ht="13.5" customHeight="1" x14ac:dyDescent="0.4">
      <c r="A42" s="2929"/>
      <c r="B42" s="2930"/>
      <c r="C42" s="1860"/>
      <c r="D42" s="1860"/>
      <c r="E42" s="1860"/>
      <c r="F42" s="1860"/>
      <c r="G42" s="1860"/>
      <c r="H42" s="1860"/>
      <c r="I42" s="1860" t="s">
        <v>8647</v>
      </c>
      <c r="J42" s="1860"/>
      <c r="K42" s="1860"/>
      <c r="L42" s="1860"/>
      <c r="M42" s="1860"/>
      <c r="N42" s="1860"/>
      <c r="O42" s="1860"/>
      <c r="P42" s="1860"/>
      <c r="Q42" s="1860"/>
      <c r="R42" s="1864" t="s">
        <v>8648</v>
      </c>
      <c r="S42" s="1864"/>
      <c r="T42" s="1864"/>
      <c r="U42" s="1864"/>
      <c r="V42" s="1864"/>
      <c r="W42" s="1865"/>
      <c r="X42" s="1865"/>
      <c r="Y42" s="1865"/>
      <c r="Z42" s="1865"/>
      <c r="AA42" s="1865"/>
      <c r="AB42" s="1865"/>
      <c r="AC42" s="1865"/>
      <c r="AD42" s="1865"/>
      <c r="AE42" s="1865"/>
      <c r="AF42" s="1865"/>
      <c r="AG42" s="1865"/>
      <c r="AH42" s="1865"/>
      <c r="AI42" s="1865"/>
      <c r="AJ42" s="1866"/>
    </row>
    <row r="43" spans="1:42" ht="13.5" customHeight="1" x14ac:dyDescent="0.4">
      <c r="A43" s="2929"/>
      <c r="B43" s="2930"/>
      <c r="C43" s="1860"/>
      <c r="D43" s="1860"/>
      <c r="E43" s="1860"/>
      <c r="F43" s="1860"/>
      <c r="G43" s="1860"/>
      <c r="H43" s="1860"/>
      <c r="I43" s="1860"/>
      <c r="J43" s="1860"/>
      <c r="K43" s="1860"/>
      <c r="L43" s="1860"/>
      <c r="M43" s="1860"/>
      <c r="N43" s="1860"/>
      <c r="O43" s="1860"/>
      <c r="P43" s="1860"/>
      <c r="Q43" s="1860"/>
      <c r="R43" s="1864" t="s">
        <v>8649</v>
      </c>
      <c r="S43" s="1864"/>
      <c r="T43" s="1864"/>
      <c r="U43" s="1864"/>
      <c r="V43" s="1864"/>
      <c r="W43" s="1865"/>
      <c r="X43" s="1865"/>
      <c r="Y43" s="1865"/>
      <c r="Z43" s="1865"/>
      <c r="AA43" s="1865"/>
      <c r="AB43" s="1865"/>
      <c r="AC43" s="1865"/>
      <c r="AD43" s="1865"/>
      <c r="AE43" s="1865"/>
      <c r="AF43" s="1865"/>
      <c r="AG43" s="1865"/>
      <c r="AH43" s="1865"/>
      <c r="AI43" s="1865"/>
      <c r="AJ43" s="1866"/>
    </row>
    <row r="44" spans="1:42" ht="13.5" customHeight="1" x14ac:dyDescent="0.4">
      <c r="A44" s="2929"/>
      <c r="B44" s="2930"/>
      <c r="C44" s="1861"/>
      <c r="D44" s="1861"/>
      <c r="E44" s="1861"/>
      <c r="F44" s="1861"/>
      <c r="G44" s="1861"/>
      <c r="H44" s="1861"/>
      <c r="I44" s="1861" t="s">
        <v>8037</v>
      </c>
      <c r="J44" s="1861"/>
      <c r="K44" s="1861"/>
      <c r="L44" s="1861"/>
      <c r="M44" s="1861"/>
      <c r="N44" s="1861"/>
      <c r="O44" s="1861"/>
      <c r="P44" s="1861"/>
      <c r="Q44" s="1861"/>
      <c r="R44" s="1867"/>
      <c r="S44" s="1868"/>
      <c r="T44" s="1868"/>
      <c r="U44" s="1868"/>
      <c r="V44" s="1868"/>
      <c r="W44" s="1868"/>
      <c r="X44" s="1868"/>
      <c r="Y44" s="1868"/>
      <c r="Z44" s="1868"/>
      <c r="AA44" s="1868"/>
      <c r="AB44" s="1868"/>
      <c r="AC44" s="1868"/>
      <c r="AD44" s="1868"/>
      <c r="AE44" s="1868"/>
      <c r="AF44" s="1868"/>
      <c r="AG44" s="1868"/>
      <c r="AH44" s="1868"/>
      <c r="AI44" s="1868"/>
      <c r="AJ44" s="1869"/>
    </row>
    <row r="45" spans="1:42" ht="13.5" customHeight="1" x14ac:dyDescent="0.4">
      <c r="A45" s="2929"/>
      <c r="B45" s="2930"/>
      <c r="C45" s="2300" t="s">
        <v>8759</v>
      </c>
      <c r="D45" s="2292"/>
      <c r="E45" s="1860" t="s">
        <v>8760</v>
      </c>
      <c r="F45" s="1860"/>
      <c r="G45" s="1860"/>
      <c r="H45" s="1860"/>
      <c r="I45" s="2285"/>
      <c r="J45" s="2285"/>
      <c r="K45" s="2285"/>
      <c r="L45" s="2285"/>
      <c r="M45" s="2285"/>
      <c r="N45" s="2285"/>
      <c r="O45" s="2285"/>
      <c r="P45" s="2285"/>
      <c r="Q45" s="2285"/>
      <c r="R45" s="1859" t="s">
        <v>8761</v>
      </c>
      <c r="S45" s="1860"/>
      <c r="T45" s="1860"/>
      <c r="U45" s="1860"/>
      <c r="V45" s="2290"/>
      <c r="W45" s="2290"/>
      <c r="X45" s="2290"/>
      <c r="Y45" s="2290"/>
      <c r="Z45" s="2290"/>
      <c r="AA45" s="2290"/>
      <c r="AB45" s="2290"/>
      <c r="AC45" s="2290"/>
      <c r="AD45" s="2290"/>
      <c r="AE45" s="2290"/>
      <c r="AF45" s="2290"/>
      <c r="AG45" s="2290"/>
      <c r="AH45" s="2290"/>
      <c r="AI45" s="2290"/>
      <c r="AJ45" s="2291"/>
    </row>
    <row r="46" spans="1:42" ht="13.5" customHeight="1" x14ac:dyDescent="0.4">
      <c r="A46" s="2929"/>
      <c r="B46" s="2930"/>
      <c r="C46" s="2301"/>
      <c r="D46" s="2293"/>
      <c r="E46" s="1860"/>
      <c r="F46" s="1860"/>
      <c r="G46" s="1860"/>
      <c r="H46" s="1860"/>
      <c r="I46" s="2285"/>
      <c r="J46" s="2285"/>
      <c r="K46" s="2285"/>
      <c r="L46" s="2285"/>
      <c r="M46" s="2285"/>
      <c r="N46" s="2285"/>
      <c r="O46" s="2285"/>
      <c r="P46" s="2285"/>
      <c r="Q46" s="2285"/>
      <c r="R46" s="1860"/>
      <c r="S46" s="1860"/>
      <c r="T46" s="1860"/>
      <c r="U46" s="1860"/>
      <c r="V46" s="2288"/>
      <c r="W46" s="2288"/>
      <c r="X46" s="2288"/>
      <c r="Y46" s="2288"/>
      <c r="Z46" s="2288"/>
      <c r="AA46" s="2288"/>
      <c r="AB46" s="2288"/>
      <c r="AC46" s="2288"/>
      <c r="AD46" s="2288"/>
      <c r="AE46" s="2288"/>
      <c r="AF46" s="2288"/>
      <c r="AG46" s="2288"/>
      <c r="AH46" s="2288"/>
      <c r="AI46" s="2288"/>
      <c r="AJ46" s="2289"/>
    </row>
    <row r="47" spans="1:42" ht="13.5" customHeight="1" x14ac:dyDescent="0.4">
      <c r="A47" s="2929"/>
      <c r="B47" s="2930"/>
      <c r="C47" s="2301"/>
      <c r="D47" s="2293"/>
      <c r="E47" s="1860" t="s">
        <v>8760</v>
      </c>
      <c r="F47" s="1860"/>
      <c r="G47" s="1860"/>
      <c r="H47" s="1860"/>
      <c r="I47" s="2285"/>
      <c r="J47" s="2285"/>
      <c r="K47" s="2285"/>
      <c r="L47" s="2285"/>
      <c r="M47" s="2285"/>
      <c r="N47" s="2285"/>
      <c r="O47" s="2285"/>
      <c r="P47" s="2285"/>
      <c r="Q47" s="2285"/>
      <c r="R47" s="1859" t="s">
        <v>8761</v>
      </c>
      <c r="S47" s="1860"/>
      <c r="T47" s="1860"/>
      <c r="U47" s="1860"/>
      <c r="V47" s="2290"/>
      <c r="W47" s="2290"/>
      <c r="X47" s="2290"/>
      <c r="Y47" s="2290"/>
      <c r="Z47" s="2290"/>
      <c r="AA47" s="2290"/>
      <c r="AB47" s="2290"/>
      <c r="AC47" s="2290"/>
      <c r="AD47" s="2290"/>
      <c r="AE47" s="2290"/>
      <c r="AF47" s="2290"/>
      <c r="AG47" s="2290"/>
      <c r="AH47" s="2290"/>
      <c r="AI47" s="2290"/>
      <c r="AJ47" s="2291"/>
    </row>
    <row r="48" spans="1:42" ht="13.5" customHeight="1" x14ac:dyDescent="0.4">
      <c r="A48" s="2929"/>
      <c r="B48" s="2930"/>
      <c r="C48" s="2301"/>
      <c r="D48" s="2293"/>
      <c r="E48" s="1860"/>
      <c r="F48" s="1860"/>
      <c r="G48" s="1860"/>
      <c r="H48" s="1860"/>
      <c r="I48" s="2285"/>
      <c r="J48" s="2285"/>
      <c r="K48" s="2285"/>
      <c r="L48" s="2285"/>
      <c r="M48" s="2285"/>
      <c r="N48" s="2285"/>
      <c r="O48" s="2285"/>
      <c r="P48" s="2285"/>
      <c r="Q48" s="2285"/>
      <c r="R48" s="1860"/>
      <c r="S48" s="1860"/>
      <c r="T48" s="1860"/>
      <c r="U48" s="1860"/>
      <c r="V48" s="2288"/>
      <c r="W48" s="2288"/>
      <c r="X48" s="2288"/>
      <c r="Y48" s="2288"/>
      <c r="Z48" s="2288"/>
      <c r="AA48" s="2288"/>
      <c r="AB48" s="2288"/>
      <c r="AC48" s="2288"/>
      <c r="AD48" s="2288"/>
      <c r="AE48" s="2288"/>
      <c r="AF48" s="2288"/>
      <c r="AG48" s="2288"/>
      <c r="AH48" s="2288"/>
      <c r="AI48" s="2288"/>
      <c r="AJ48" s="2289"/>
    </row>
    <row r="49" spans="1:45" ht="13.5" customHeight="1" x14ac:dyDescent="0.4">
      <c r="A49" s="2929"/>
      <c r="B49" s="2930"/>
      <c r="C49" s="2301"/>
      <c r="D49" s="2293"/>
      <c r="E49" s="1860" t="s">
        <v>8760</v>
      </c>
      <c r="F49" s="1860"/>
      <c r="G49" s="1860"/>
      <c r="H49" s="1860"/>
      <c r="I49" s="2285"/>
      <c r="J49" s="2285"/>
      <c r="K49" s="2285"/>
      <c r="L49" s="2285"/>
      <c r="M49" s="2285"/>
      <c r="N49" s="2285"/>
      <c r="O49" s="2285"/>
      <c r="P49" s="2285"/>
      <c r="Q49" s="2285"/>
      <c r="R49" s="1859" t="s">
        <v>8761</v>
      </c>
      <c r="S49" s="1860"/>
      <c r="T49" s="1860"/>
      <c r="U49" s="1860"/>
      <c r="V49" s="2286"/>
      <c r="W49" s="2286"/>
      <c r="X49" s="2286"/>
      <c r="Y49" s="2286"/>
      <c r="Z49" s="2286"/>
      <c r="AA49" s="2286"/>
      <c r="AB49" s="2286"/>
      <c r="AC49" s="2286"/>
      <c r="AD49" s="2286"/>
      <c r="AE49" s="2286"/>
      <c r="AF49" s="2286"/>
      <c r="AG49" s="2286"/>
      <c r="AH49" s="2286"/>
      <c r="AI49" s="2286"/>
      <c r="AJ49" s="2287"/>
    </row>
    <row r="50" spans="1:45" ht="13.5" customHeight="1" x14ac:dyDescent="0.4">
      <c r="A50" s="3183"/>
      <c r="B50" s="3184"/>
      <c r="C50" s="2302"/>
      <c r="D50" s="2294"/>
      <c r="E50" s="1860"/>
      <c r="F50" s="1860"/>
      <c r="G50" s="1860"/>
      <c r="H50" s="1860"/>
      <c r="I50" s="2285"/>
      <c r="J50" s="2285"/>
      <c r="K50" s="2285"/>
      <c r="L50" s="2285"/>
      <c r="M50" s="2285"/>
      <c r="N50" s="2285"/>
      <c r="O50" s="2285"/>
      <c r="P50" s="2285"/>
      <c r="Q50" s="2285"/>
      <c r="R50" s="1860"/>
      <c r="S50" s="1860"/>
      <c r="T50" s="1860"/>
      <c r="U50" s="1860"/>
      <c r="V50" s="2288"/>
      <c r="W50" s="2288"/>
      <c r="X50" s="2288"/>
      <c r="Y50" s="2288"/>
      <c r="Z50" s="2288"/>
      <c r="AA50" s="2288"/>
      <c r="AB50" s="2288"/>
      <c r="AC50" s="2288"/>
      <c r="AD50" s="2288"/>
      <c r="AE50" s="2288"/>
      <c r="AF50" s="2288"/>
      <c r="AG50" s="2288"/>
      <c r="AH50" s="2288"/>
      <c r="AI50" s="2288"/>
      <c r="AJ50" s="2289"/>
    </row>
    <row r="51" spans="1:45" ht="18" customHeight="1" x14ac:dyDescent="0.4">
      <c r="A51" s="1841" t="s">
        <v>8849</v>
      </c>
      <c r="B51" s="1842"/>
      <c r="C51" s="1457" t="s">
        <v>8806</v>
      </c>
      <c r="D51" s="2033"/>
      <c r="E51" s="2033"/>
      <c r="F51" s="2033"/>
      <c r="G51" s="2033"/>
      <c r="H51" s="1458"/>
      <c r="I51" s="2067">
        <v>2</v>
      </c>
      <c r="J51" s="2068"/>
      <c r="K51" s="2068"/>
      <c r="L51" s="2068"/>
      <c r="M51" s="2068"/>
      <c r="N51" s="2068"/>
      <c r="O51" s="2068"/>
      <c r="P51" s="2068"/>
      <c r="Q51" s="2068"/>
      <c r="R51" s="2068"/>
      <c r="S51" s="2068"/>
      <c r="T51" s="2068"/>
      <c r="U51" s="2068"/>
      <c r="V51" s="2068"/>
      <c r="W51" s="2068"/>
      <c r="X51" s="2068"/>
      <c r="Y51" s="3387" t="s">
        <v>8814</v>
      </c>
      <c r="Z51" s="3388"/>
      <c r="AA51" s="3388"/>
      <c r="AB51" s="3388"/>
      <c r="AC51" s="3388"/>
      <c r="AD51" s="3389"/>
      <c r="AE51" s="2999"/>
      <c r="AF51" s="3000"/>
      <c r="AG51" s="3000"/>
      <c r="AH51" s="3000"/>
      <c r="AI51" s="3000"/>
      <c r="AJ51" s="3001"/>
    </row>
    <row r="52" spans="1:45" ht="18" customHeight="1" x14ac:dyDescent="0.4">
      <c r="A52" s="1843"/>
      <c r="B52" s="1844"/>
      <c r="C52" s="1457" t="s">
        <v>936</v>
      </c>
      <c r="D52" s="2033"/>
      <c r="E52" s="2033"/>
      <c r="F52" s="2033"/>
      <c r="G52" s="2033"/>
      <c r="H52" s="1458"/>
      <c r="I52" s="2067">
        <v>2</v>
      </c>
      <c r="J52" s="2068"/>
      <c r="K52" s="2068"/>
      <c r="L52" s="2068"/>
      <c r="M52" s="2068"/>
      <c r="N52" s="2068"/>
      <c r="O52" s="2068"/>
      <c r="P52" s="2068"/>
      <c r="Q52" s="2068"/>
      <c r="R52" s="2068"/>
      <c r="S52" s="2068"/>
      <c r="T52" s="2068"/>
      <c r="U52" s="2068"/>
      <c r="V52" s="2068"/>
      <c r="W52" s="2068"/>
      <c r="X52" s="2068"/>
      <c r="Y52" s="2683"/>
      <c r="Z52" s="2683"/>
      <c r="AA52" s="2683"/>
      <c r="AB52" s="2683"/>
      <c r="AC52" s="2683"/>
      <c r="AD52" s="2683"/>
      <c r="AE52" s="2683"/>
      <c r="AF52" s="2683"/>
      <c r="AG52" s="2683"/>
      <c r="AH52" s="2683"/>
      <c r="AI52" s="2683"/>
      <c r="AJ52" s="2684"/>
    </row>
    <row r="53" spans="1:45" ht="18" customHeight="1" x14ac:dyDescent="0.4">
      <c r="A53" s="1843"/>
      <c r="B53" s="1844"/>
      <c r="C53" s="3177"/>
      <c r="D53" s="3178"/>
      <c r="E53" s="3178"/>
      <c r="F53" s="3178"/>
      <c r="G53" s="3178"/>
      <c r="H53" s="3179"/>
      <c r="I53" s="2821">
        <v>2</v>
      </c>
      <c r="J53" s="2822"/>
      <c r="K53" s="2822"/>
      <c r="L53" s="2822"/>
      <c r="M53" s="2822"/>
      <c r="N53" s="2822"/>
      <c r="O53" s="2822"/>
      <c r="P53" s="3400"/>
      <c r="Q53" s="1457" t="s">
        <v>8910</v>
      </c>
      <c r="R53" s="2033"/>
      <c r="S53" s="2033"/>
      <c r="T53" s="2033"/>
      <c r="U53" s="2033"/>
      <c r="V53" s="1458"/>
      <c r="W53" s="3285">
        <v>2</v>
      </c>
      <c r="X53" s="3286"/>
      <c r="Y53" s="3286"/>
      <c r="Z53" s="3286"/>
      <c r="AA53" s="3287"/>
      <c r="AB53" s="1457" t="s">
        <v>8981</v>
      </c>
      <c r="AC53" s="2033"/>
      <c r="AD53" s="2033"/>
      <c r="AE53" s="1458"/>
      <c r="AF53" s="3285">
        <v>2</v>
      </c>
      <c r="AG53" s="3286"/>
      <c r="AH53" s="3286"/>
      <c r="AI53" s="3286"/>
      <c r="AJ53" s="3288"/>
    </row>
    <row r="54" spans="1:45" ht="18" customHeight="1" x14ac:dyDescent="0.4">
      <c r="A54" s="1843"/>
      <c r="B54" s="1844"/>
      <c r="C54" s="3393" t="s">
        <v>9333</v>
      </c>
      <c r="D54" s="3394"/>
      <c r="E54" s="3394"/>
      <c r="F54" s="3394"/>
      <c r="G54" s="3394"/>
      <c r="H54" s="3394"/>
      <c r="I54" s="3395">
        <v>1</v>
      </c>
      <c r="J54" s="3396"/>
      <c r="K54" s="3396"/>
      <c r="L54" s="3396"/>
      <c r="M54" s="3396"/>
      <c r="N54" s="3396"/>
      <c r="O54" s="3396"/>
      <c r="P54" s="3397"/>
      <c r="Q54" s="1457" t="s">
        <v>9218</v>
      </c>
      <c r="R54" s="2033"/>
      <c r="S54" s="2033"/>
      <c r="T54" s="2033"/>
      <c r="U54" s="2033"/>
      <c r="V54" s="2033"/>
      <c r="W54" s="3289">
        <v>2</v>
      </c>
      <c r="X54" s="3290"/>
      <c r="Y54" s="3290"/>
      <c r="Z54" s="3290"/>
      <c r="AA54" s="3290"/>
      <c r="AB54" s="3290"/>
      <c r="AC54" s="3290"/>
      <c r="AD54" s="3291"/>
      <c r="AE54" s="2682"/>
      <c r="AF54" s="2683"/>
      <c r="AG54" s="2683"/>
      <c r="AH54" s="2683"/>
      <c r="AI54" s="2683"/>
      <c r="AJ54" s="2684"/>
      <c r="AM54" s="939"/>
      <c r="AN54" s="939"/>
      <c r="AO54" s="939"/>
      <c r="AP54" s="939"/>
      <c r="AQ54" s="939"/>
      <c r="AR54" s="939"/>
      <c r="AS54" s="632"/>
    </row>
    <row r="55" spans="1:45" ht="18" customHeight="1" x14ac:dyDescent="0.4">
      <c r="A55" s="1843"/>
      <c r="B55" s="1844"/>
      <c r="C55" s="1457" t="s">
        <v>8770</v>
      </c>
      <c r="D55" s="2033"/>
      <c r="E55" s="2033"/>
      <c r="F55" s="2033"/>
      <c r="G55" s="2033"/>
      <c r="H55" s="2033"/>
      <c r="I55" s="3122">
        <v>2</v>
      </c>
      <c r="J55" s="3123"/>
      <c r="K55" s="3123"/>
      <c r="L55" s="3123"/>
      <c r="M55" s="3123"/>
      <c r="N55" s="3123"/>
      <c r="O55" s="3123"/>
      <c r="P55" s="3390"/>
      <c r="Q55" s="1457" t="s">
        <v>9254</v>
      </c>
      <c r="R55" s="2033"/>
      <c r="S55" s="2033"/>
      <c r="T55" s="2033"/>
      <c r="U55" s="2033"/>
      <c r="V55" s="1458"/>
      <c r="W55" s="3398" t="s">
        <v>7933</v>
      </c>
      <c r="X55" s="3399"/>
      <c r="Y55" s="3399"/>
      <c r="Z55" s="3399"/>
      <c r="AA55" s="3399"/>
      <c r="AB55" s="3399"/>
      <c r="AC55" s="3385" t="s">
        <v>8694</v>
      </c>
      <c r="AD55" s="3386"/>
      <c r="AE55" s="2682"/>
      <c r="AF55" s="2683"/>
      <c r="AG55" s="2683"/>
      <c r="AH55" s="2683"/>
      <c r="AI55" s="2683"/>
      <c r="AJ55" s="2684"/>
      <c r="AM55" s="939"/>
      <c r="AN55" s="939"/>
      <c r="AO55" s="939"/>
      <c r="AP55" s="939"/>
      <c r="AQ55" s="939"/>
      <c r="AR55" s="939"/>
      <c r="AS55" s="632"/>
    </row>
    <row r="56" spans="1:45" ht="18" customHeight="1" x14ac:dyDescent="0.4">
      <c r="A56" s="1843"/>
      <c r="B56" s="1844"/>
      <c r="C56" s="1457" t="s">
        <v>8772</v>
      </c>
      <c r="D56" s="2033"/>
      <c r="E56" s="2033"/>
      <c r="F56" s="2033"/>
      <c r="G56" s="2033"/>
      <c r="H56" s="2033"/>
      <c r="I56" s="3122">
        <v>2</v>
      </c>
      <c r="J56" s="3123"/>
      <c r="K56" s="3123"/>
      <c r="L56" s="3123"/>
      <c r="M56" s="3123"/>
      <c r="N56" s="3123"/>
      <c r="O56" s="3123"/>
      <c r="P56" s="3390"/>
      <c r="Q56" s="2531" t="s">
        <v>9255</v>
      </c>
      <c r="R56" s="2097"/>
      <c r="S56" s="2097"/>
      <c r="T56" s="2097"/>
      <c r="U56" s="2097"/>
      <c r="V56" s="2098"/>
      <c r="W56" s="3391" t="s">
        <v>7933</v>
      </c>
      <c r="X56" s="3392"/>
      <c r="Y56" s="3392"/>
      <c r="Z56" s="3392"/>
      <c r="AA56" s="3392"/>
      <c r="AB56" s="3392"/>
      <c r="AC56" s="3385" t="s">
        <v>8774</v>
      </c>
      <c r="AD56" s="3386"/>
      <c r="AE56" s="2682"/>
      <c r="AF56" s="2683"/>
      <c r="AG56" s="2683"/>
      <c r="AH56" s="2683"/>
      <c r="AI56" s="2683"/>
      <c r="AJ56" s="2684"/>
      <c r="AM56" s="939"/>
      <c r="AN56" s="939"/>
      <c r="AO56" s="939"/>
      <c r="AP56" s="939"/>
      <c r="AQ56" s="939"/>
      <c r="AR56" s="939"/>
      <c r="AS56" s="632"/>
    </row>
    <row r="57" spans="1:45" ht="18" customHeight="1" x14ac:dyDescent="0.4">
      <c r="A57" s="1843"/>
      <c r="B57" s="1844"/>
      <c r="C57" s="1457" t="s">
        <v>9334</v>
      </c>
      <c r="D57" s="2033"/>
      <c r="E57" s="2033"/>
      <c r="F57" s="2033"/>
      <c r="G57" s="2033"/>
      <c r="H57" s="2033"/>
      <c r="I57" s="2254"/>
      <c r="J57" s="2255"/>
      <c r="K57" s="2255"/>
      <c r="L57" s="2255"/>
      <c r="M57" s="2255"/>
      <c r="N57" s="2255"/>
      <c r="O57" s="2255"/>
      <c r="P57" s="2256"/>
      <c r="Q57" s="1457" t="s">
        <v>9256</v>
      </c>
      <c r="R57" s="2033"/>
      <c r="S57" s="2033"/>
      <c r="T57" s="2033"/>
      <c r="U57" s="2033"/>
      <c r="V57" s="1458"/>
      <c r="W57" s="2254"/>
      <c r="X57" s="2255"/>
      <c r="Y57" s="2255"/>
      <c r="Z57" s="2255"/>
      <c r="AA57" s="2255"/>
      <c r="AB57" s="2255"/>
      <c r="AC57" s="2255"/>
      <c r="AD57" s="2256"/>
      <c r="AE57" s="2682"/>
      <c r="AF57" s="2683"/>
      <c r="AG57" s="2683"/>
      <c r="AH57" s="2683"/>
      <c r="AI57" s="2683"/>
      <c r="AJ57" s="2684"/>
      <c r="AM57" s="939"/>
      <c r="AN57" s="939"/>
      <c r="AO57" s="939"/>
      <c r="AP57" s="939"/>
      <c r="AQ57" s="939"/>
      <c r="AR57" s="939"/>
      <c r="AS57" s="632"/>
    </row>
    <row r="58" spans="1:45" ht="18" customHeight="1" x14ac:dyDescent="0.4">
      <c r="A58" s="1843"/>
      <c r="B58" s="1844"/>
      <c r="C58" s="1457" t="s">
        <v>8777</v>
      </c>
      <c r="D58" s="2033"/>
      <c r="E58" s="2033"/>
      <c r="F58" s="2033"/>
      <c r="G58" s="2033"/>
      <c r="H58" s="2033"/>
      <c r="I58" s="2254"/>
      <c r="J58" s="2255"/>
      <c r="K58" s="2255"/>
      <c r="L58" s="2255"/>
      <c r="M58" s="2255"/>
      <c r="N58" s="2255"/>
      <c r="O58" s="2255"/>
      <c r="P58" s="2256"/>
      <c r="Q58" s="1457" t="s">
        <v>9257</v>
      </c>
      <c r="R58" s="2033"/>
      <c r="S58" s="2033"/>
      <c r="T58" s="2033"/>
      <c r="U58" s="2033"/>
      <c r="V58" s="1458"/>
      <c r="W58" s="2254"/>
      <c r="X58" s="2255"/>
      <c r="Y58" s="2255"/>
      <c r="Z58" s="2255"/>
      <c r="AA58" s="2255"/>
      <c r="AB58" s="2255"/>
      <c r="AC58" s="2255"/>
      <c r="AD58" s="2256"/>
      <c r="AE58" s="2682"/>
      <c r="AF58" s="2683"/>
      <c r="AG58" s="2683"/>
      <c r="AH58" s="2683"/>
      <c r="AI58" s="2683"/>
      <c r="AJ58" s="2684"/>
      <c r="AM58" s="939"/>
      <c r="AN58" s="939"/>
      <c r="AO58" s="939"/>
      <c r="AP58" s="939"/>
      <c r="AQ58" s="939"/>
      <c r="AR58" s="939"/>
      <c r="AS58" s="632"/>
    </row>
    <row r="59" spans="1:45" ht="18" customHeight="1" x14ac:dyDescent="0.4">
      <c r="A59" s="1843"/>
      <c r="B59" s="1844"/>
      <c r="C59" s="1457" t="s">
        <v>8779</v>
      </c>
      <c r="D59" s="2033"/>
      <c r="E59" s="2033"/>
      <c r="F59" s="2033"/>
      <c r="G59" s="2033"/>
      <c r="H59" s="2033"/>
      <c r="I59" s="2254"/>
      <c r="J59" s="2255"/>
      <c r="K59" s="2255"/>
      <c r="L59" s="2255"/>
      <c r="M59" s="2255"/>
      <c r="N59" s="2255"/>
      <c r="O59" s="2255"/>
      <c r="P59" s="2256"/>
      <c r="Q59" s="1457" t="s">
        <v>9258</v>
      </c>
      <c r="R59" s="2033"/>
      <c r="S59" s="2033"/>
      <c r="T59" s="2033"/>
      <c r="U59" s="2033"/>
      <c r="V59" s="1458"/>
      <c r="W59" s="2254"/>
      <c r="X59" s="2255"/>
      <c r="Y59" s="2255"/>
      <c r="Z59" s="2255"/>
      <c r="AA59" s="2255"/>
      <c r="AB59" s="2255"/>
      <c r="AC59" s="2255"/>
      <c r="AD59" s="2256"/>
      <c r="AE59" s="2682"/>
      <c r="AF59" s="2683"/>
      <c r="AG59" s="2683"/>
      <c r="AH59" s="2683"/>
      <c r="AI59" s="2683"/>
      <c r="AJ59" s="2684"/>
      <c r="AM59" s="939"/>
      <c r="AN59" s="939"/>
      <c r="AO59" s="939"/>
      <c r="AP59" s="939"/>
      <c r="AQ59" s="939"/>
      <c r="AR59" s="939"/>
      <c r="AS59" s="632"/>
    </row>
    <row r="60" spans="1:45" ht="18" customHeight="1" x14ac:dyDescent="0.4">
      <c r="A60" s="1843"/>
      <c r="B60" s="1844"/>
      <c r="C60" s="1457" t="s">
        <v>8781</v>
      </c>
      <c r="D60" s="2033"/>
      <c r="E60" s="2033"/>
      <c r="F60" s="2033"/>
      <c r="G60" s="2033"/>
      <c r="H60" s="2033"/>
      <c r="I60" s="2254"/>
      <c r="J60" s="2255"/>
      <c r="K60" s="2255"/>
      <c r="L60" s="2255"/>
      <c r="M60" s="2255"/>
      <c r="N60" s="2255"/>
      <c r="O60" s="2255"/>
      <c r="P60" s="2256"/>
      <c r="Q60" s="1457" t="s">
        <v>9259</v>
      </c>
      <c r="R60" s="2033"/>
      <c r="S60" s="2033"/>
      <c r="T60" s="2033"/>
      <c r="U60" s="2033"/>
      <c r="V60" s="1458"/>
      <c r="W60" s="2254"/>
      <c r="X60" s="2255"/>
      <c r="Y60" s="2255"/>
      <c r="Z60" s="2255"/>
      <c r="AA60" s="2255"/>
      <c r="AB60" s="2255"/>
      <c r="AC60" s="2255"/>
      <c r="AD60" s="2256"/>
      <c r="AE60" s="2682"/>
      <c r="AF60" s="2683"/>
      <c r="AG60" s="2683"/>
      <c r="AH60" s="2683"/>
      <c r="AI60" s="2683"/>
      <c r="AJ60" s="2684"/>
      <c r="AM60" s="939"/>
      <c r="AN60" s="939"/>
      <c r="AO60" s="939"/>
      <c r="AP60" s="939"/>
      <c r="AQ60" s="939"/>
      <c r="AR60" s="939"/>
      <c r="AS60" s="632"/>
    </row>
    <row r="61" spans="1:45" ht="18" customHeight="1" x14ac:dyDescent="0.4">
      <c r="A61" s="1843"/>
      <c r="B61" s="1844"/>
      <c r="C61" s="3019" t="s">
        <v>9335</v>
      </c>
      <c r="D61" s="2033"/>
      <c r="E61" s="2033"/>
      <c r="F61" s="2033"/>
      <c r="G61" s="2033"/>
      <c r="H61" s="1458"/>
      <c r="I61" s="1457" t="s">
        <v>9336</v>
      </c>
      <c r="J61" s="2033"/>
      <c r="K61" s="2033"/>
      <c r="L61" s="2033"/>
      <c r="M61" s="2515">
        <v>3</v>
      </c>
      <c r="N61" s="2516"/>
      <c r="O61" s="2516"/>
      <c r="P61" s="2516"/>
      <c r="Q61" s="2516"/>
      <c r="R61" s="2516"/>
      <c r="S61" s="2516"/>
      <c r="T61" s="2516"/>
      <c r="U61" s="2516"/>
      <c r="V61" s="2516"/>
      <c r="W61" s="1457" t="s">
        <v>9337</v>
      </c>
      <c r="X61" s="2033"/>
      <c r="Y61" s="2033"/>
      <c r="Z61" s="1458"/>
      <c r="AA61" s="3379"/>
      <c r="AB61" s="3380"/>
      <c r="AC61" s="3380"/>
      <c r="AD61" s="3380"/>
      <c r="AE61" s="3380"/>
      <c r="AF61" s="3380"/>
      <c r="AG61" s="3380"/>
      <c r="AH61" s="3380"/>
      <c r="AI61" s="3380"/>
      <c r="AJ61" s="1011" t="s">
        <v>9015</v>
      </c>
      <c r="AM61" s="939"/>
      <c r="AN61" s="939"/>
      <c r="AO61" s="939"/>
      <c r="AP61" s="939"/>
      <c r="AQ61" s="939"/>
      <c r="AR61" s="939"/>
      <c r="AS61" s="632"/>
    </row>
    <row r="62" spans="1:45" ht="18" customHeight="1" x14ac:dyDescent="0.4">
      <c r="A62" s="1843"/>
      <c r="B62" s="1844"/>
      <c r="C62" s="1457"/>
      <c r="D62" s="2033"/>
      <c r="E62" s="2033"/>
      <c r="F62" s="2033"/>
      <c r="G62" s="2033"/>
      <c r="H62" s="1458"/>
      <c r="I62" s="1457" t="s">
        <v>9338</v>
      </c>
      <c r="J62" s="2033"/>
      <c r="K62" s="2033"/>
      <c r="L62" s="2033"/>
      <c r="M62" s="3381"/>
      <c r="N62" s="3382"/>
      <c r="O62" s="3382"/>
      <c r="P62" s="3382"/>
      <c r="Q62" s="3382"/>
      <c r="R62" s="3382"/>
      <c r="S62" s="3382"/>
      <c r="T62" s="3382"/>
      <c r="U62" s="3382"/>
      <c r="V62" s="3383"/>
      <c r="W62" s="1457" t="s">
        <v>9339</v>
      </c>
      <c r="X62" s="2033"/>
      <c r="Y62" s="2033"/>
      <c r="Z62" s="2033"/>
      <c r="AA62" s="3381"/>
      <c r="AB62" s="3382"/>
      <c r="AC62" s="3382"/>
      <c r="AD62" s="3382"/>
      <c r="AE62" s="3382"/>
      <c r="AF62" s="3382"/>
      <c r="AG62" s="3382"/>
      <c r="AH62" s="3382"/>
      <c r="AI62" s="3382"/>
      <c r="AJ62" s="3384"/>
      <c r="AM62" s="939"/>
      <c r="AN62" s="939"/>
      <c r="AO62" s="939"/>
      <c r="AP62" s="939"/>
      <c r="AQ62" s="939"/>
      <c r="AR62" s="939"/>
      <c r="AS62" s="632"/>
    </row>
    <row r="63" spans="1:45" ht="18" customHeight="1" x14ac:dyDescent="0.4">
      <c r="A63" s="1843"/>
      <c r="B63" s="1844"/>
      <c r="C63" s="1457" t="s">
        <v>8711</v>
      </c>
      <c r="D63" s="2033"/>
      <c r="E63" s="2033"/>
      <c r="F63" s="2033"/>
      <c r="G63" s="2033"/>
      <c r="H63" s="2033"/>
      <c r="I63" s="3374">
        <v>1</v>
      </c>
      <c r="J63" s="3375"/>
      <c r="K63" s="3375"/>
      <c r="L63" s="3375"/>
      <c r="M63" s="3375"/>
      <c r="N63" s="3375"/>
      <c r="O63" s="3375"/>
      <c r="P63" s="3376"/>
      <c r="Q63" s="1913" t="s">
        <v>9340</v>
      </c>
      <c r="R63" s="1913"/>
      <c r="S63" s="1913"/>
      <c r="T63" s="1913"/>
      <c r="U63" s="1913"/>
      <c r="V63" s="1913"/>
      <c r="W63" s="1913"/>
      <c r="X63" s="1913"/>
      <c r="Y63" s="1913"/>
      <c r="Z63" s="1913"/>
      <c r="AA63" s="3377">
        <v>2</v>
      </c>
      <c r="AB63" s="3377"/>
      <c r="AC63" s="3377"/>
      <c r="AD63" s="3377"/>
      <c r="AE63" s="3377"/>
      <c r="AF63" s="3377"/>
      <c r="AG63" s="3377"/>
      <c r="AH63" s="3377"/>
      <c r="AI63" s="3377"/>
      <c r="AJ63" s="3378"/>
      <c r="AM63" s="939"/>
      <c r="AN63" s="939"/>
      <c r="AO63" s="939"/>
      <c r="AP63" s="939"/>
      <c r="AQ63" s="939"/>
      <c r="AR63" s="939"/>
      <c r="AS63" s="632"/>
    </row>
    <row r="64" spans="1:45" ht="18" customHeight="1" x14ac:dyDescent="0.4">
      <c r="A64" s="1843"/>
      <c r="B64" s="1844"/>
      <c r="C64" s="1847" t="s">
        <v>9341</v>
      </c>
      <c r="D64" s="1848"/>
      <c r="E64" s="1848"/>
      <c r="F64" s="1848"/>
      <c r="G64" s="1848"/>
      <c r="H64" s="1848"/>
      <c r="I64" s="3317">
        <v>1</v>
      </c>
      <c r="J64" s="3318"/>
      <c r="K64" s="3318"/>
      <c r="L64" s="3318"/>
      <c r="M64" s="3318"/>
      <c r="N64" s="3318"/>
      <c r="O64" s="3318"/>
      <c r="P64" s="3319"/>
      <c r="Q64" s="3226" t="s">
        <v>9342</v>
      </c>
      <c r="R64" s="3226"/>
      <c r="S64" s="3226"/>
      <c r="T64" s="3226"/>
      <c r="U64" s="3226"/>
      <c r="V64" s="3226"/>
      <c r="W64" s="3226"/>
      <c r="X64" s="3226"/>
      <c r="Y64" s="3226"/>
      <c r="Z64" s="3226"/>
      <c r="AA64" s="2385">
        <v>2</v>
      </c>
      <c r="AB64" s="2385"/>
      <c r="AC64" s="2385"/>
      <c r="AD64" s="2385"/>
      <c r="AE64" s="2385"/>
      <c r="AF64" s="2385"/>
      <c r="AG64" s="2385"/>
      <c r="AH64" s="2385"/>
      <c r="AI64" s="2385"/>
      <c r="AJ64" s="3373"/>
      <c r="AM64" s="939"/>
      <c r="AN64" s="939"/>
      <c r="AO64" s="939"/>
      <c r="AP64" s="939"/>
      <c r="AQ64" s="939"/>
      <c r="AR64" s="939"/>
      <c r="AS64" s="632"/>
    </row>
    <row r="65" spans="1:65" ht="18" customHeight="1" x14ac:dyDescent="0.4">
      <c r="A65" s="1843"/>
      <c r="B65" s="1844"/>
      <c r="C65" s="1457" t="s">
        <v>3675</v>
      </c>
      <c r="D65" s="2033"/>
      <c r="E65" s="2033"/>
      <c r="F65" s="2033"/>
      <c r="G65" s="2033"/>
      <c r="H65" s="1458"/>
      <c r="I65" s="3317">
        <v>1</v>
      </c>
      <c r="J65" s="3318"/>
      <c r="K65" s="3318"/>
      <c r="L65" s="3318"/>
      <c r="M65" s="3318"/>
      <c r="N65" s="3318"/>
      <c r="O65" s="3318"/>
      <c r="P65" s="3319"/>
      <c r="Q65" s="3226" t="s">
        <v>9343</v>
      </c>
      <c r="R65" s="3226"/>
      <c r="S65" s="3226"/>
      <c r="T65" s="3226"/>
      <c r="U65" s="3226"/>
      <c r="V65" s="3226"/>
      <c r="W65" s="3226"/>
      <c r="X65" s="3226"/>
      <c r="Y65" s="3226"/>
      <c r="Z65" s="3226"/>
      <c r="AA65" s="2385">
        <v>2</v>
      </c>
      <c r="AB65" s="2385"/>
      <c r="AC65" s="2385"/>
      <c r="AD65" s="2385"/>
      <c r="AE65" s="2385"/>
      <c r="AF65" s="2385"/>
      <c r="AG65" s="2385"/>
      <c r="AH65" s="2385"/>
      <c r="AI65" s="2385"/>
      <c r="AJ65" s="3373"/>
      <c r="AM65" s="939"/>
      <c r="AN65" s="939"/>
      <c r="AO65" s="939"/>
      <c r="AP65" s="939"/>
      <c r="AQ65" s="939"/>
      <c r="AR65" s="939"/>
      <c r="AS65" s="632"/>
    </row>
    <row r="66" spans="1:65" ht="21.75" customHeight="1" x14ac:dyDescent="0.4">
      <c r="A66" s="1843"/>
      <c r="B66" s="1844"/>
      <c r="C66" s="1913" t="s">
        <v>3789</v>
      </c>
      <c r="D66" s="1913"/>
      <c r="E66" s="1913"/>
      <c r="F66" s="1913"/>
      <c r="G66" s="1913"/>
      <c r="H66" s="1913"/>
      <c r="I66" s="3317">
        <v>2</v>
      </c>
      <c r="J66" s="3318"/>
      <c r="K66" s="3318"/>
      <c r="L66" s="3318"/>
      <c r="M66" s="3318"/>
      <c r="N66" s="3318"/>
      <c r="O66" s="3318"/>
      <c r="P66" s="3319"/>
      <c r="Q66" s="2531" t="s">
        <v>8944</v>
      </c>
      <c r="R66" s="2097"/>
      <c r="S66" s="2097"/>
      <c r="T66" s="2097"/>
      <c r="U66" s="2097"/>
      <c r="V66" s="2098"/>
      <c r="W66" s="1014">
        <v>1</v>
      </c>
      <c r="X66" s="1015"/>
      <c r="Y66" s="1015"/>
      <c r="Z66" s="1015"/>
      <c r="AA66" s="1015"/>
      <c r="AB66" s="1015"/>
      <c r="AC66" s="1015"/>
      <c r="AD66" s="1015"/>
      <c r="AE66" s="2284"/>
      <c r="AF66" s="3162"/>
      <c r="AG66" s="3162"/>
      <c r="AH66" s="3162"/>
      <c r="AI66" s="3162"/>
      <c r="AJ66" s="3163"/>
      <c r="AM66" s="939"/>
      <c r="AN66" s="939"/>
      <c r="AO66" s="939"/>
      <c r="AP66" s="939"/>
      <c r="AQ66" s="939"/>
      <c r="AR66" s="939"/>
      <c r="AS66" s="632"/>
    </row>
    <row r="67" spans="1:65" ht="21.75" customHeight="1" x14ac:dyDescent="0.4">
      <c r="A67" s="1843"/>
      <c r="B67" s="1844"/>
      <c r="C67" s="1457" t="s">
        <v>9344</v>
      </c>
      <c r="D67" s="2033"/>
      <c r="E67" s="2033"/>
      <c r="F67" s="2033"/>
      <c r="G67" s="2033"/>
      <c r="H67" s="1458"/>
      <c r="I67" s="3360">
        <v>2</v>
      </c>
      <c r="J67" s="3361"/>
      <c r="K67" s="3361"/>
      <c r="L67" s="3361"/>
      <c r="M67" s="3361"/>
      <c r="N67" s="3361"/>
      <c r="O67" s="3361"/>
      <c r="P67" s="3362"/>
      <c r="Q67" s="2531" t="s">
        <v>8655</v>
      </c>
      <c r="R67" s="2781"/>
      <c r="S67" s="2781"/>
      <c r="T67" s="2781"/>
      <c r="U67" s="2781"/>
      <c r="V67" s="2782"/>
      <c r="W67" s="2538">
        <v>1</v>
      </c>
      <c r="X67" s="3363"/>
      <c r="Y67" s="3363"/>
      <c r="Z67" s="3363"/>
      <c r="AA67" s="3363"/>
      <c r="AB67" s="3363"/>
      <c r="AC67" s="3363"/>
      <c r="AD67" s="3363"/>
      <c r="AE67" s="3363"/>
      <c r="AF67" s="3363"/>
      <c r="AG67" s="3363"/>
      <c r="AH67" s="3363"/>
      <c r="AI67" s="3363"/>
      <c r="AJ67" s="3364"/>
      <c r="AM67" s="939"/>
      <c r="AN67" s="939"/>
      <c r="AO67" s="939"/>
      <c r="AP67" s="939"/>
      <c r="AQ67" s="939"/>
      <c r="AR67" s="939"/>
      <c r="AS67" s="632"/>
    </row>
    <row r="68" spans="1:65" ht="18" customHeight="1" x14ac:dyDescent="0.4">
      <c r="A68" s="1843"/>
      <c r="B68" s="1844"/>
      <c r="C68" s="3164" t="s">
        <v>8919</v>
      </c>
      <c r="D68" s="3165"/>
      <c r="E68" s="3165"/>
      <c r="F68" s="3165"/>
      <c r="G68" s="3165"/>
      <c r="H68" s="3166"/>
      <c r="I68" s="3365">
        <v>2</v>
      </c>
      <c r="J68" s="3366"/>
      <c r="K68" s="3366"/>
      <c r="L68" s="3366"/>
      <c r="M68" s="3366"/>
      <c r="N68" s="3366"/>
      <c r="O68" s="3366"/>
      <c r="P68" s="3367"/>
      <c r="Q68" s="3368" t="s">
        <v>9345</v>
      </c>
      <c r="R68" s="3369"/>
      <c r="S68" s="3369"/>
      <c r="T68" s="3369"/>
      <c r="U68" s="3369"/>
      <c r="V68" s="3370"/>
      <c r="W68" s="1016">
        <v>1</v>
      </c>
      <c r="X68" s="1017" t="str">
        <f>IF(ISNA(VLOOKUP(W68, 出力変換_主たるサービス種類_付１２,4,FALSE)),0, VLOOKUP(W68, 出力変換_主たるサービス種類_付１２,4,FALSE)) &amp; ""</f>
        <v>00</v>
      </c>
      <c r="Y68" s="1018" t="s">
        <v>8074</v>
      </c>
      <c r="Z68" s="1017" t="str">
        <f>IF(ISNA(VLOOKUP(Y68,取込変換_主たるサービス種類_付１２,2,FALSE)),0, VLOOKUP(Y68, 取込変換_主たるサービス種類_付１２,2,FALSE)) &amp; ""</f>
        <v>1</v>
      </c>
      <c r="AA68" s="843"/>
      <c r="AB68" s="843"/>
      <c r="AC68" s="3371"/>
      <c r="AD68" s="3372"/>
      <c r="AE68" s="2875"/>
      <c r="AF68" s="2876"/>
      <c r="AG68" s="2876"/>
      <c r="AH68" s="2876"/>
      <c r="AI68" s="2876"/>
      <c r="AJ68" s="2877"/>
      <c r="AM68" s="939"/>
      <c r="AN68" s="939"/>
      <c r="AO68" s="939"/>
      <c r="AP68" s="939"/>
      <c r="AQ68" s="939"/>
      <c r="AR68" s="939"/>
      <c r="AS68" s="632"/>
    </row>
    <row r="69" spans="1:65" ht="18" customHeight="1" x14ac:dyDescent="0.4">
      <c r="A69" s="1843"/>
      <c r="B69" s="1844"/>
      <c r="C69" s="3356" t="s">
        <v>9346</v>
      </c>
      <c r="D69" s="3357"/>
      <c r="E69" s="3357"/>
      <c r="F69" s="3357"/>
      <c r="G69" s="3357"/>
      <c r="H69" s="3357"/>
      <c r="I69" s="862">
        <v>1</v>
      </c>
      <c r="J69" s="863" t="str">
        <f>IF(ISNA(VLOOKUP(I69, 出力変換_平均労働時間区分＿付１２,4,FALSE)),0, VLOOKUP(I69, 出力変換_平均労働時間区分＿付１２,4,FALSE)) &amp; ""</f>
        <v>00</v>
      </c>
      <c r="K69" s="864" t="s">
        <v>9347</v>
      </c>
      <c r="L69" s="863" t="str">
        <f>IF(ISNA(VLOOKUP(K69,取込変換_平均労働時間区分＿付１２,2,FALSE)),0, VLOOKUP(K69, 取込変換_平均労働時間区分＿付１２,2,FALSE)) &amp; ""</f>
        <v>1</v>
      </c>
      <c r="M69" s="865"/>
      <c r="N69" s="865"/>
      <c r="O69" s="865"/>
      <c r="P69" s="865"/>
      <c r="Q69" s="865"/>
      <c r="R69" s="865"/>
      <c r="S69" s="865"/>
      <c r="T69" s="865"/>
      <c r="U69" s="865"/>
      <c r="V69" s="865"/>
      <c r="W69" s="3256"/>
      <c r="X69" s="3257"/>
      <c r="Y69" s="3257"/>
      <c r="Z69" s="3257"/>
      <c r="AA69" s="3257"/>
      <c r="AB69" s="3257"/>
      <c r="AC69" s="3257"/>
      <c r="AD69" s="3257"/>
      <c r="AE69" s="3257"/>
      <c r="AF69" s="3257"/>
      <c r="AG69" s="3257"/>
      <c r="AH69" s="3257"/>
      <c r="AI69" s="3257"/>
      <c r="AJ69" s="3358"/>
      <c r="AM69" s="655">
        <v>4</v>
      </c>
      <c r="AN69" s="939"/>
      <c r="AO69" s="939"/>
      <c r="AP69" s="939"/>
      <c r="AQ69" s="939"/>
      <c r="AR69" s="939"/>
      <c r="AS69" s="632"/>
    </row>
    <row r="70" spans="1:65" ht="18" customHeight="1" x14ac:dyDescent="0.4">
      <c r="A70" s="1843"/>
      <c r="B70" s="1844"/>
      <c r="C70" s="2033" t="s">
        <v>9348</v>
      </c>
      <c r="D70" s="2033"/>
      <c r="E70" s="2033"/>
      <c r="F70" s="2033"/>
      <c r="G70" s="2033"/>
      <c r="H70" s="2033"/>
      <c r="I70" s="862">
        <v>10</v>
      </c>
      <c r="J70" s="863" t="str">
        <f>IF(ISNA(VLOOKUP(I70, 出力変換_平均工賃月額区分＿付１２,4,FALSE)),0, VLOOKUP(I70, 出力変換_平均工賃月額区分＿付１２,4,FALSE)) &amp; ""</f>
        <v>09</v>
      </c>
      <c r="K70" s="864" t="s">
        <v>8074</v>
      </c>
      <c r="L70" s="863" t="str">
        <f>IF(ISNA(VLOOKUP(K70,取込変換_平均工賃月額区分＿付１２,2,FALSE)),0, VLOOKUP(K70, 取込変換_平均工賃月額区分＿付１２,2,FALSE)) &amp; ""</f>
        <v>1</v>
      </c>
      <c r="M70" s="865"/>
      <c r="N70" s="865"/>
      <c r="O70" s="865"/>
      <c r="P70" s="865"/>
      <c r="Q70" s="865"/>
      <c r="R70" s="865"/>
      <c r="S70" s="865"/>
      <c r="T70" s="865"/>
      <c r="U70" s="865"/>
      <c r="V70" s="865"/>
      <c r="W70" s="3256"/>
      <c r="X70" s="3257"/>
      <c r="Y70" s="3257"/>
      <c r="Z70" s="3257"/>
      <c r="AA70" s="3257"/>
      <c r="AB70" s="3257"/>
      <c r="AC70" s="3257"/>
      <c r="AD70" s="3257"/>
      <c r="AE70" s="3257"/>
      <c r="AF70" s="3257"/>
      <c r="AG70" s="3257"/>
      <c r="AH70" s="3257"/>
      <c r="AI70" s="3257"/>
      <c r="AJ70" s="3358"/>
      <c r="AM70" s="939"/>
      <c r="AN70" s="939"/>
      <c r="AO70" s="939"/>
      <c r="AP70" s="939"/>
      <c r="AQ70" s="939"/>
      <c r="AR70" s="939"/>
      <c r="AS70" s="632"/>
    </row>
    <row r="71" spans="1:65" s="674" customFormat="1" ht="18" customHeight="1" x14ac:dyDescent="0.4">
      <c r="A71" s="1843"/>
      <c r="B71" s="1844"/>
      <c r="C71" s="1847" t="s">
        <v>3500</v>
      </c>
      <c r="D71" s="1848"/>
      <c r="E71" s="1848"/>
      <c r="F71" s="1848"/>
      <c r="G71" s="1848"/>
      <c r="H71" s="1848"/>
      <c r="I71" s="3344">
        <v>2</v>
      </c>
      <c r="J71" s="3345"/>
      <c r="K71" s="3345"/>
      <c r="L71" s="3345"/>
      <c r="M71" s="3345"/>
      <c r="N71" s="3345"/>
      <c r="O71" s="3345"/>
      <c r="P71" s="3346"/>
      <c r="Q71" s="1458" t="s">
        <v>9349</v>
      </c>
      <c r="R71" s="1913"/>
      <c r="S71" s="1913"/>
      <c r="T71" s="1913"/>
      <c r="U71" s="1913"/>
      <c r="V71" s="1913"/>
      <c r="W71" s="2379">
        <v>2</v>
      </c>
      <c r="X71" s="2379"/>
      <c r="Y71" s="2379"/>
      <c r="Z71" s="3164"/>
      <c r="AA71" s="2792">
        <v>2</v>
      </c>
      <c r="AB71" s="2793"/>
      <c r="AC71" s="2793"/>
      <c r="AD71" s="2793"/>
      <c r="AE71" s="2793"/>
      <c r="AF71" s="2793"/>
      <c r="AG71" s="2793"/>
      <c r="AH71" s="2793"/>
      <c r="AI71" s="2793"/>
      <c r="AJ71" s="3359"/>
      <c r="AK71" s="969"/>
      <c r="AL71" s="970"/>
      <c r="AM71" s="970"/>
      <c r="AN71" s="970"/>
      <c r="AO71" s="970"/>
      <c r="AP71" s="970"/>
      <c r="AQ71" s="970"/>
      <c r="AR71" s="969"/>
      <c r="AS71" s="969"/>
      <c r="AT71" s="969"/>
      <c r="AU71" s="969"/>
      <c r="AV71" s="969"/>
      <c r="AW71" s="969"/>
      <c r="AX71" s="969"/>
      <c r="AY71" s="969"/>
      <c r="AZ71" s="969"/>
      <c r="BA71" s="1012"/>
      <c r="BB71" s="1012"/>
      <c r="BC71" s="1012"/>
      <c r="BD71" s="1012"/>
      <c r="BE71" s="1013"/>
      <c r="BF71" s="1013"/>
      <c r="BG71" s="969"/>
      <c r="BH71" s="969"/>
      <c r="BI71" s="969"/>
      <c r="BJ71" s="969"/>
      <c r="BK71" s="969"/>
      <c r="BL71" s="969"/>
      <c r="BM71" s="969"/>
    </row>
    <row r="72" spans="1:65" s="999" customFormat="1" ht="18" customHeight="1" x14ac:dyDescent="0.4">
      <c r="A72" s="1843"/>
      <c r="B72" s="1844"/>
      <c r="C72" s="1457" t="s">
        <v>3538</v>
      </c>
      <c r="D72" s="2033"/>
      <c r="E72" s="2033"/>
      <c r="F72" s="2033"/>
      <c r="G72" s="2033"/>
      <c r="H72" s="1458"/>
      <c r="I72" s="3344">
        <v>2</v>
      </c>
      <c r="J72" s="3345"/>
      <c r="K72" s="3345"/>
      <c r="L72" s="3345"/>
      <c r="M72" s="3345"/>
      <c r="N72" s="3345"/>
      <c r="O72" s="3345"/>
      <c r="P72" s="3346"/>
      <c r="Q72" s="1913" t="s">
        <v>3517</v>
      </c>
      <c r="R72" s="1913"/>
      <c r="S72" s="1913"/>
      <c r="T72" s="1913"/>
      <c r="U72" s="1913"/>
      <c r="V72" s="1913"/>
      <c r="W72" s="1913">
        <v>2</v>
      </c>
      <c r="X72" s="1913"/>
      <c r="Y72" s="1913"/>
      <c r="Z72" s="1457"/>
      <c r="AA72" s="3347"/>
      <c r="AB72" s="3348"/>
      <c r="AC72" s="3348"/>
      <c r="AD72" s="3348"/>
      <c r="AE72" s="3348"/>
      <c r="AF72" s="3348"/>
      <c r="AG72" s="3348"/>
      <c r="AH72" s="3348"/>
      <c r="AI72" s="3348"/>
      <c r="AJ72" s="3349"/>
      <c r="AK72" s="1019"/>
      <c r="AL72" s="1020"/>
      <c r="AM72" s="1020"/>
      <c r="AN72" s="1020"/>
      <c r="AO72" s="1020"/>
      <c r="AP72" s="1020"/>
      <c r="AQ72" s="1020"/>
      <c r="AR72" s="1019"/>
      <c r="AS72" s="1019"/>
      <c r="AT72" s="1019"/>
      <c r="AU72" s="1019"/>
      <c r="AV72" s="1019"/>
      <c r="AW72" s="1019"/>
      <c r="AX72" s="1019"/>
      <c r="AY72" s="1019"/>
      <c r="AZ72" s="1019"/>
      <c r="BA72" s="1012"/>
      <c r="BB72" s="1012"/>
      <c r="BC72" s="1012"/>
      <c r="BD72" s="1012"/>
      <c r="BE72" s="1013"/>
      <c r="BF72" s="1013"/>
      <c r="BG72" s="1019"/>
      <c r="BH72" s="1019"/>
      <c r="BI72" s="1019"/>
      <c r="BJ72" s="1019"/>
      <c r="BK72" s="1019"/>
      <c r="BL72" s="1019"/>
      <c r="BM72" s="1019"/>
    </row>
    <row r="73" spans="1:65" s="588" customFormat="1" ht="21" customHeight="1" thickBot="1" x14ac:dyDescent="0.45">
      <c r="A73" s="1845"/>
      <c r="B73" s="1846"/>
      <c r="C73" s="3350" t="s">
        <v>9321</v>
      </c>
      <c r="D73" s="3351"/>
      <c r="E73" s="3351"/>
      <c r="F73" s="3351"/>
      <c r="G73" s="3351"/>
      <c r="H73" s="3351"/>
      <c r="I73" s="3352"/>
      <c r="J73" s="3353"/>
      <c r="K73" s="3353"/>
      <c r="L73" s="3353"/>
      <c r="M73" s="3353"/>
      <c r="N73" s="3353"/>
      <c r="O73" s="3353"/>
      <c r="P73" s="3354"/>
      <c r="Q73" s="2145" t="s">
        <v>9350</v>
      </c>
      <c r="R73" s="2146"/>
      <c r="S73" s="2146"/>
      <c r="T73" s="2146"/>
      <c r="U73" s="2146"/>
      <c r="V73" s="2147"/>
      <c r="W73" s="1021">
        <v>7</v>
      </c>
      <c r="X73" s="1022" t="str">
        <f>IF(ISNA(VLOOKUP(W73, 出力変換_評価点区分_付12,4,FALSE)),0, VLOOKUP(W73, 出力変換_評価点区分_付12,4,FALSE)) &amp; ""</f>
        <v>07</v>
      </c>
      <c r="Y73" s="991" t="s">
        <v>8074</v>
      </c>
      <c r="Z73" s="990" t="str">
        <f>IF(ISNA(VLOOKUP(Y73,取込変換_評価点区分_付12,2,FALSE)),0, VLOOKUP(Y73, 取込変換_評価点区分_付12,2,FALSE)) &amp; ""</f>
        <v>0</v>
      </c>
      <c r="AA73" s="1023"/>
      <c r="AB73" s="1023"/>
      <c r="AC73" s="3355"/>
      <c r="AD73" s="3355"/>
      <c r="AE73" s="1024"/>
      <c r="AF73" s="1024"/>
      <c r="AG73" s="1024"/>
      <c r="AH73" s="1024"/>
      <c r="AI73" s="1024"/>
      <c r="AJ73" s="1025"/>
      <c r="AK73" s="971"/>
      <c r="AL73" s="972"/>
      <c r="AM73" s="972"/>
      <c r="AN73" s="972"/>
      <c r="AO73" s="972"/>
      <c r="AP73" s="972"/>
      <c r="AQ73" s="972"/>
      <c r="AR73" s="972"/>
      <c r="AS73" s="971"/>
      <c r="AT73" s="971"/>
      <c r="AU73" s="971"/>
      <c r="AV73" s="971"/>
      <c r="AW73" s="971"/>
      <c r="AX73" s="971"/>
      <c r="AY73" s="971"/>
      <c r="AZ73" s="971"/>
      <c r="BA73" s="1012"/>
      <c r="BB73" s="1012"/>
      <c r="BC73" s="1012"/>
      <c r="BD73" s="1012"/>
      <c r="BE73" s="1013"/>
      <c r="BF73" s="1026"/>
      <c r="BG73" s="971"/>
      <c r="BH73" s="971"/>
      <c r="BI73" s="971"/>
      <c r="BJ73" s="971"/>
      <c r="BK73" s="971"/>
      <c r="BL73" s="971"/>
      <c r="BM73" s="971"/>
    </row>
    <row r="74" spans="1:65" s="999" customFormat="1" ht="12" customHeight="1" x14ac:dyDescent="0.4">
      <c r="A74" s="594" t="s">
        <v>7984</v>
      </c>
      <c r="B74" s="594"/>
      <c r="C74" s="594"/>
      <c r="D74" s="594"/>
      <c r="E74" s="594"/>
      <c r="F74" s="594"/>
      <c r="G74" s="594"/>
      <c r="H74" s="594"/>
      <c r="I74" s="594"/>
      <c r="J74" s="594"/>
      <c r="K74" s="594"/>
      <c r="L74" s="594"/>
      <c r="M74" s="594"/>
      <c r="N74" s="594"/>
      <c r="O74" s="594"/>
      <c r="P74" s="594"/>
      <c r="Q74" s="594"/>
      <c r="R74" s="594"/>
      <c r="S74" s="594"/>
      <c r="T74" s="594"/>
      <c r="U74" s="594"/>
      <c r="V74" s="594"/>
      <c r="W74" s="594"/>
      <c r="X74" s="594"/>
      <c r="Y74" s="594"/>
      <c r="Z74" s="594"/>
      <c r="AA74" s="594"/>
      <c r="AB74" s="594"/>
      <c r="AC74" s="594"/>
      <c r="AD74" s="594"/>
      <c r="AE74" s="594"/>
      <c r="AF74" s="594"/>
      <c r="AG74" s="594"/>
      <c r="AH74" s="594"/>
      <c r="AI74" s="594"/>
      <c r="AJ74" s="594"/>
      <c r="AK74" s="1019"/>
      <c r="AL74" s="1020"/>
      <c r="AM74" s="1020"/>
      <c r="AN74" s="1020"/>
      <c r="AO74" s="1020"/>
      <c r="AP74" s="1020"/>
      <c r="AQ74" s="1020"/>
      <c r="AR74" s="1019"/>
      <c r="AS74" s="1019"/>
      <c r="AT74" s="1019"/>
      <c r="AU74" s="1019"/>
      <c r="AV74" s="1019"/>
      <c r="AW74" s="1019"/>
      <c r="AX74" s="1019"/>
      <c r="AY74" s="1019"/>
      <c r="AZ74" s="1019"/>
      <c r="BA74" s="1012"/>
      <c r="BB74" s="1012"/>
      <c r="BC74" s="1012"/>
      <c r="BD74" s="1012"/>
      <c r="BE74" s="1013"/>
      <c r="BF74" s="1013"/>
      <c r="BG74" s="1019"/>
      <c r="BH74" s="1019"/>
      <c r="BI74" s="1019"/>
      <c r="BJ74" s="1019"/>
      <c r="BK74" s="1019"/>
      <c r="BL74" s="1019"/>
      <c r="BM74" s="1019"/>
    </row>
    <row r="75" spans="1:65" s="999" customFormat="1" ht="12" customHeight="1" x14ac:dyDescent="0.4">
      <c r="A75" s="594" t="s">
        <v>8658</v>
      </c>
      <c r="B75" s="1027"/>
      <c r="C75" s="1027"/>
      <c r="D75" s="1027"/>
      <c r="E75" s="1027"/>
      <c r="F75" s="1027"/>
      <c r="G75" s="1027"/>
      <c r="H75" s="1027"/>
      <c r="I75" s="1027"/>
      <c r="J75" s="1027"/>
      <c r="K75" s="1027"/>
      <c r="L75" s="1027"/>
      <c r="M75" s="1027"/>
      <c r="N75" s="1027"/>
      <c r="O75" s="1027"/>
      <c r="P75" s="1027"/>
      <c r="Q75" s="1027"/>
      <c r="R75" s="1027"/>
      <c r="S75" s="1027"/>
      <c r="T75" s="1027"/>
      <c r="U75" s="1027"/>
      <c r="V75" s="1027"/>
      <c r="W75" s="1027"/>
      <c r="X75" s="1027"/>
      <c r="Y75" s="1027"/>
      <c r="Z75" s="1027"/>
      <c r="AA75" s="1027"/>
      <c r="AB75" s="1027"/>
      <c r="AC75" s="1027"/>
      <c r="AD75" s="1027"/>
      <c r="AE75" s="1027"/>
      <c r="AF75" s="1027"/>
      <c r="AG75" s="1027"/>
      <c r="AH75" s="1027"/>
      <c r="AI75" s="1027"/>
      <c r="AJ75" s="1027"/>
      <c r="AK75" s="1019"/>
      <c r="AL75" s="1020"/>
      <c r="AM75" s="1020"/>
      <c r="AN75" s="1020"/>
      <c r="AO75" s="1020"/>
      <c r="AP75" s="1020"/>
      <c r="AQ75" s="1020"/>
      <c r="AR75" s="1019"/>
      <c r="AS75" s="1019"/>
      <c r="AT75" s="1019"/>
      <c r="AU75" s="1019"/>
      <c r="AV75" s="1019"/>
      <c r="AW75" s="1019"/>
      <c r="AX75" s="1019"/>
      <c r="AY75" s="1019"/>
      <c r="AZ75" s="1019"/>
      <c r="BA75" s="1012"/>
      <c r="BB75" s="1012"/>
      <c r="BC75" s="1012"/>
      <c r="BD75" s="1012"/>
      <c r="BE75" s="1013"/>
      <c r="BF75" s="1013"/>
      <c r="BG75" s="1019"/>
      <c r="BH75" s="1019"/>
      <c r="BI75" s="1019"/>
      <c r="BJ75" s="1019"/>
      <c r="BK75" s="1019"/>
      <c r="BL75" s="1019"/>
      <c r="BM75" s="1019"/>
    </row>
    <row r="76" spans="1:65" s="999" customFormat="1" ht="12" customHeight="1" x14ac:dyDescent="0.4">
      <c r="A76" s="594" t="s">
        <v>9322</v>
      </c>
      <c r="B76" s="597"/>
      <c r="C76" s="597"/>
      <c r="D76" s="597"/>
      <c r="E76" s="597"/>
      <c r="F76" s="597"/>
      <c r="G76" s="597"/>
      <c r="H76" s="597"/>
      <c r="I76" s="597"/>
      <c r="J76" s="597"/>
      <c r="K76" s="597"/>
      <c r="L76" s="597"/>
      <c r="M76" s="597"/>
      <c r="N76" s="597"/>
      <c r="O76" s="597"/>
      <c r="P76" s="597"/>
      <c r="Q76" s="597"/>
      <c r="R76" s="597"/>
      <c r="S76" s="597"/>
      <c r="T76" s="597"/>
      <c r="U76" s="597"/>
      <c r="V76" s="597"/>
      <c r="W76" s="598"/>
      <c r="X76" s="597"/>
      <c r="Y76" s="597"/>
      <c r="Z76" s="597"/>
      <c r="AA76" s="597"/>
      <c r="AB76" s="597"/>
      <c r="AC76" s="597"/>
      <c r="AD76" s="597"/>
      <c r="AE76" s="597"/>
      <c r="AF76" s="597"/>
      <c r="AG76" s="597"/>
      <c r="AH76" s="597"/>
      <c r="AI76" s="597"/>
      <c r="AJ76" s="597"/>
      <c r="AK76" s="1019"/>
      <c r="AL76" s="1020"/>
      <c r="AM76" s="1020"/>
      <c r="AN76" s="1020"/>
      <c r="AO76" s="1020"/>
      <c r="AP76" s="1020"/>
      <c r="AQ76" s="1020"/>
      <c r="AR76" s="1019"/>
      <c r="AS76" s="1019"/>
      <c r="AT76" s="1019"/>
      <c r="AU76" s="1019"/>
      <c r="AV76" s="1019"/>
      <c r="AW76" s="1019"/>
      <c r="AX76" s="1019"/>
      <c r="AY76" s="1019"/>
      <c r="AZ76" s="1019"/>
      <c r="BA76" s="1012"/>
      <c r="BB76" s="1012"/>
      <c r="BC76" s="1012"/>
      <c r="BD76" s="1012"/>
      <c r="BE76" s="1013"/>
      <c r="BF76" s="1013"/>
      <c r="BG76" s="1019"/>
      <c r="BH76" s="1019"/>
      <c r="BI76" s="1019"/>
      <c r="BJ76" s="1019"/>
      <c r="BK76" s="1019"/>
      <c r="BL76" s="1019"/>
      <c r="BM76" s="1019"/>
    </row>
    <row r="77" spans="1:65" s="674" customFormat="1" ht="12" customHeight="1" x14ac:dyDescent="0.4">
      <c r="A77" s="594" t="s">
        <v>9351</v>
      </c>
      <c r="B77" s="1009"/>
      <c r="C77" s="1009"/>
      <c r="D77" s="1009"/>
      <c r="E77" s="1009"/>
      <c r="F77" s="1009"/>
      <c r="G77" s="1009"/>
      <c r="H77" s="1009"/>
      <c r="I77" s="1009"/>
      <c r="J77" s="1009"/>
      <c r="K77" s="1009"/>
      <c r="L77" s="1009"/>
      <c r="M77" s="1009"/>
      <c r="N77" s="1009"/>
      <c r="O77" s="1009"/>
      <c r="P77" s="1009"/>
      <c r="Q77" s="1009"/>
      <c r="R77" s="1009"/>
      <c r="S77" s="1009"/>
      <c r="T77" s="1009"/>
      <c r="U77" s="1009"/>
      <c r="V77" s="1009"/>
      <c r="W77" s="1009"/>
      <c r="X77" s="1009"/>
      <c r="Y77" s="1009"/>
      <c r="Z77" s="1009"/>
      <c r="AA77" s="1009"/>
      <c r="AB77" s="1009"/>
      <c r="AC77" s="1009"/>
      <c r="AD77" s="1009"/>
      <c r="AE77" s="1009"/>
      <c r="AF77" s="1009"/>
      <c r="AG77" s="1009"/>
      <c r="AH77" s="1009"/>
      <c r="AI77" s="1009"/>
      <c r="AJ77" s="1009"/>
      <c r="AK77" s="969"/>
      <c r="AL77" s="970"/>
      <c r="AM77" s="970"/>
      <c r="AN77" s="970"/>
      <c r="AO77" s="970"/>
      <c r="AP77" s="1020"/>
      <c r="AQ77" s="1020"/>
      <c r="AR77" s="1019"/>
      <c r="AS77" s="1019"/>
      <c r="AT77" s="1019"/>
      <c r="AU77" s="1019"/>
      <c r="AV77" s="1019"/>
      <c r="AW77" s="1019"/>
      <c r="AX77" s="969"/>
      <c r="AY77" s="969"/>
      <c r="AZ77" s="969"/>
      <c r="BA77" s="1012"/>
      <c r="BB77" s="1012"/>
      <c r="BC77" s="1012"/>
      <c r="BD77" s="1012"/>
      <c r="BE77" s="1013"/>
      <c r="BF77" s="1013"/>
      <c r="BG77" s="969"/>
      <c r="BH77" s="969"/>
      <c r="BI77" s="969"/>
      <c r="BJ77" s="969"/>
      <c r="BK77" s="969"/>
      <c r="BL77" s="969"/>
      <c r="BM77" s="969"/>
    </row>
    <row r="78" spans="1:65" s="999" customFormat="1" ht="12" customHeight="1" x14ac:dyDescent="0.4">
      <c r="A78" s="594" t="s">
        <v>8661</v>
      </c>
      <c r="B78" s="1009"/>
      <c r="C78" s="1009"/>
      <c r="D78" s="1009"/>
      <c r="E78" s="1009"/>
      <c r="F78" s="1009"/>
      <c r="G78" s="1009"/>
      <c r="H78" s="1009"/>
      <c r="I78" s="1009"/>
      <c r="J78" s="1009"/>
      <c r="K78" s="1009"/>
      <c r="L78" s="1009"/>
      <c r="M78" s="1009"/>
      <c r="N78" s="1009"/>
      <c r="O78" s="1009"/>
      <c r="P78" s="1009"/>
      <c r="Q78" s="1009"/>
      <c r="R78" s="1009"/>
      <c r="S78" s="1009"/>
      <c r="T78" s="1009"/>
      <c r="U78" s="1009"/>
      <c r="V78" s="1009"/>
      <c r="W78" s="1009"/>
      <c r="X78" s="1009"/>
      <c r="Y78" s="1009"/>
      <c r="Z78" s="1009"/>
      <c r="AA78" s="1009"/>
      <c r="AB78" s="1009"/>
      <c r="AC78" s="1009"/>
      <c r="AD78" s="1009"/>
      <c r="AE78" s="1009"/>
      <c r="AF78" s="1009"/>
      <c r="AG78" s="1009"/>
      <c r="AH78" s="1009"/>
      <c r="AI78" s="1009"/>
      <c r="AJ78" s="1009"/>
      <c r="AK78" s="1019"/>
      <c r="AL78" s="1020"/>
      <c r="AM78" s="1020"/>
      <c r="AN78" s="1020"/>
      <c r="AO78" s="1020"/>
      <c r="AP78" s="1020"/>
      <c r="AQ78" s="1020"/>
      <c r="AR78" s="1019"/>
      <c r="AS78" s="1019"/>
      <c r="AT78" s="1019"/>
      <c r="AU78" s="1019"/>
      <c r="AV78" s="1019"/>
      <c r="AW78" s="1019"/>
      <c r="AX78" s="1019"/>
      <c r="AY78" s="1019"/>
      <c r="AZ78" s="1019"/>
      <c r="BA78" s="1012"/>
      <c r="BB78" s="1012"/>
      <c r="BC78" s="1012"/>
      <c r="BD78" s="1012"/>
      <c r="BE78" s="1013"/>
      <c r="BF78" s="1013"/>
      <c r="BG78" s="1019"/>
      <c r="BH78" s="1019"/>
      <c r="BI78" s="1019"/>
      <c r="BJ78" s="1019"/>
      <c r="BK78" s="1019"/>
      <c r="BL78" s="1019"/>
      <c r="BM78" s="1019"/>
    </row>
    <row r="79" spans="1:65" s="999" customFormat="1" ht="12" customHeight="1" x14ac:dyDescent="0.4">
      <c r="A79" s="594" t="s">
        <v>9352</v>
      </c>
      <c r="B79" s="1009"/>
      <c r="C79" s="1009"/>
      <c r="D79" s="1009"/>
      <c r="E79" s="1009"/>
      <c r="F79" s="1009"/>
      <c r="G79" s="1009"/>
      <c r="H79" s="1009"/>
      <c r="I79" s="1009"/>
      <c r="J79" s="1009"/>
      <c r="K79" s="1009"/>
      <c r="L79" s="1009"/>
      <c r="M79" s="1009"/>
      <c r="N79" s="1009"/>
      <c r="O79" s="1009"/>
      <c r="P79" s="1009"/>
      <c r="Q79" s="1009"/>
      <c r="R79" s="1009"/>
      <c r="S79" s="1009"/>
      <c r="T79" s="1009"/>
      <c r="U79" s="1009"/>
      <c r="V79" s="1009"/>
      <c r="W79" s="1009"/>
      <c r="X79" s="1009"/>
      <c r="Y79" s="1009"/>
      <c r="Z79" s="1009"/>
      <c r="AA79" s="1009"/>
      <c r="AB79" s="1009"/>
      <c r="AC79" s="1009"/>
      <c r="AD79" s="1009"/>
      <c r="AE79" s="1009"/>
      <c r="AF79" s="1009"/>
      <c r="AG79" s="1009"/>
      <c r="AH79" s="1009"/>
      <c r="AI79" s="1009"/>
      <c r="AJ79" s="1009"/>
      <c r="AK79" s="1019"/>
      <c r="AL79" s="1020"/>
      <c r="AM79" s="1020"/>
      <c r="AN79" s="1020"/>
      <c r="AO79" s="1020"/>
      <c r="AP79" s="1020"/>
      <c r="AQ79" s="1020"/>
      <c r="AR79" s="1019"/>
      <c r="AS79" s="1019"/>
      <c r="AT79" s="1019"/>
      <c r="AU79" s="1019"/>
      <c r="AV79" s="1019"/>
      <c r="AW79" s="1019"/>
      <c r="AX79" s="1019"/>
      <c r="AY79" s="1019"/>
      <c r="AZ79" s="1019"/>
      <c r="BA79" s="1012"/>
      <c r="BB79" s="1012"/>
      <c r="BC79" s="1012"/>
      <c r="BD79" s="1012"/>
      <c r="BE79" s="1013"/>
      <c r="BF79" s="1013"/>
      <c r="BG79" s="1019"/>
      <c r="BH79" s="1019"/>
      <c r="BI79" s="1019"/>
      <c r="BJ79" s="1019"/>
      <c r="BK79" s="1019"/>
      <c r="BL79" s="1019"/>
      <c r="BM79" s="1019"/>
    </row>
    <row r="80" spans="1:65" ht="15" customHeight="1" x14ac:dyDescent="0.4">
      <c r="A80" s="594" t="s">
        <v>9353</v>
      </c>
      <c r="B80" s="594"/>
      <c r="C80" s="594"/>
      <c r="D80" s="594"/>
      <c r="E80" s="594"/>
      <c r="F80" s="594"/>
      <c r="G80" s="594"/>
      <c r="H80" s="594"/>
      <c r="I80" s="594"/>
      <c r="J80" s="594"/>
      <c r="K80" s="594"/>
      <c r="L80" s="594"/>
      <c r="M80" s="594"/>
      <c r="N80" s="594"/>
      <c r="O80" s="594"/>
      <c r="P80" s="594"/>
      <c r="Q80" s="594"/>
      <c r="R80" s="597"/>
      <c r="S80" s="597"/>
      <c r="T80" s="597"/>
      <c r="U80" s="597"/>
      <c r="V80" s="597"/>
      <c r="W80" s="597"/>
      <c r="X80" s="597"/>
      <c r="Y80" s="597"/>
      <c r="Z80" s="597"/>
      <c r="AA80" s="597"/>
      <c r="AB80" s="597"/>
      <c r="AC80" s="597"/>
      <c r="AD80" s="597"/>
      <c r="AE80" s="597"/>
      <c r="AF80" s="597"/>
      <c r="AG80" s="597"/>
      <c r="AH80" s="597"/>
      <c r="AI80" s="597"/>
      <c r="AJ80" s="597"/>
      <c r="AK80" s="625"/>
    </row>
    <row r="81" spans="1:37" ht="15" customHeight="1" x14ac:dyDescent="0.4">
      <c r="A81" s="594" t="s">
        <v>8820</v>
      </c>
      <c r="B81" s="1009"/>
      <c r="C81" s="1009"/>
      <c r="D81" s="1009"/>
      <c r="E81" s="1009"/>
      <c r="F81" s="1009"/>
      <c r="G81" s="1009"/>
      <c r="H81" s="1009"/>
      <c r="I81" s="1009"/>
      <c r="J81" s="1009"/>
      <c r="K81" s="1009"/>
      <c r="L81" s="1009"/>
      <c r="M81" s="1009"/>
      <c r="N81" s="1009"/>
      <c r="O81" s="1009"/>
      <c r="P81" s="1009"/>
      <c r="Q81" s="1009"/>
      <c r="R81" s="1009"/>
      <c r="S81" s="1009"/>
      <c r="T81" s="1009"/>
      <c r="U81" s="1009"/>
      <c r="V81" s="1009"/>
      <c r="W81" s="1009"/>
      <c r="X81" s="1009"/>
      <c r="Y81" s="1009"/>
      <c r="Z81" s="1009"/>
      <c r="AA81" s="1009"/>
      <c r="AB81" s="1009"/>
      <c r="AC81" s="1009"/>
      <c r="AD81" s="1009"/>
      <c r="AE81" s="1009"/>
      <c r="AF81" s="1009"/>
      <c r="AG81" s="1009"/>
      <c r="AH81" s="1009"/>
      <c r="AI81" s="1009"/>
      <c r="AJ81" s="1009"/>
      <c r="AK81" s="625"/>
    </row>
    <row r="82" spans="1:37" ht="15" customHeight="1" x14ac:dyDescent="0.4">
      <c r="A82" s="594"/>
      <c r="B82" s="1009"/>
      <c r="C82" s="1009"/>
      <c r="D82" s="1009"/>
      <c r="E82" s="1009"/>
      <c r="F82" s="1009"/>
      <c r="G82" s="1009"/>
      <c r="H82" s="1009"/>
      <c r="I82" s="1009"/>
      <c r="J82" s="1009"/>
      <c r="K82" s="1009"/>
      <c r="L82" s="1009"/>
      <c r="M82" s="1009"/>
      <c r="N82" s="1009"/>
      <c r="O82" s="1009"/>
      <c r="P82" s="1009"/>
      <c r="Q82" s="1009"/>
      <c r="R82" s="1009"/>
      <c r="S82" s="1009"/>
      <c r="T82" s="1009"/>
      <c r="U82" s="1009"/>
      <c r="V82" s="1009"/>
      <c r="W82" s="1009"/>
      <c r="X82" s="1009"/>
      <c r="Y82" s="1009"/>
      <c r="Z82" s="1009"/>
      <c r="AA82" s="1009"/>
      <c r="AB82" s="1009"/>
      <c r="AC82" s="1009"/>
      <c r="AD82" s="1009"/>
      <c r="AE82" s="1009"/>
      <c r="AF82" s="1009"/>
      <c r="AG82" s="1009"/>
      <c r="AH82" s="1009"/>
      <c r="AI82" s="1009"/>
      <c r="AJ82" s="1009"/>
    </row>
  </sheetData>
  <mergeCells count="263">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I28:K28"/>
    <mergeCell ref="L28:N28"/>
    <mergeCell ref="O28:Q28"/>
    <mergeCell ref="R28:T28"/>
    <mergeCell ref="U28:W28"/>
    <mergeCell ref="X28:Z28"/>
    <mergeCell ref="AA29:AC29"/>
    <mergeCell ref="A22:B26"/>
    <mergeCell ref="C22:H22"/>
    <mergeCell ref="I22:AJ22"/>
    <mergeCell ref="C23:H23"/>
    <mergeCell ref="I23:AJ23"/>
    <mergeCell ref="C24:H26"/>
    <mergeCell ref="I24:J24"/>
    <mergeCell ref="K24:P24"/>
    <mergeCell ref="Q24:AJ24"/>
    <mergeCell ref="I25:AJ25"/>
    <mergeCell ref="I26:AJ26"/>
    <mergeCell ref="AD29:AF29"/>
    <mergeCell ref="F30:H30"/>
    <mergeCell ref="I30:K30"/>
    <mergeCell ref="L30:N30"/>
    <mergeCell ref="O30:Q30"/>
    <mergeCell ref="R30:T30"/>
    <mergeCell ref="U30:W30"/>
    <mergeCell ref="X30:Z30"/>
    <mergeCell ref="AA30:AC30"/>
    <mergeCell ref="F29:H29"/>
    <mergeCell ref="I29:K29"/>
    <mergeCell ref="L29:N29"/>
    <mergeCell ref="O29:Q29"/>
    <mergeCell ref="R29:T29"/>
    <mergeCell ref="U29:W29"/>
    <mergeCell ref="X29:Z29"/>
    <mergeCell ref="C32:H32"/>
    <mergeCell ref="I32:N32"/>
    <mergeCell ref="O32:T32"/>
    <mergeCell ref="U32:Z32"/>
    <mergeCell ref="AA32:AF32"/>
    <mergeCell ref="A33:H33"/>
    <mergeCell ref="I33:N33"/>
    <mergeCell ref="O33:AJ33"/>
    <mergeCell ref="AD30:AF30"/>
    <mergeCell ref="C31:H31"/>
    <mergeCell ref="I31:N31"/>
    <mergeCell ref="O31:T31"/>
    <mergeCell ref="U31:Z31"/>
    <mergeCell ref="AA31:AF31"/>
    <mergeCell ref="A27:B32"/>
    <mergeCell ref="C27:H28"/>
    <mergeCell ref="I27:N27"/>
    <mergeCell ref="O27:T27"/>
    <mergeCell ref="U27:Z27"/>
    <mergeCell ref="AA27:AF27"/>
    <mergeCell ref="AG27:AJ32"/>
    <mergeCell ref="AA28:AC28"/>
    <mergeCell ref="AD28:AF28"/>
    <mergeCell ref="C29:E30"/>
    <mergeCell ref="A34:H34"/>
    <mergeCell ref="I34:N34"/>
    <mergeCell ref="O34:AJ34"/>
    <mergeCell ref="A35:B50"/>
    <mergeCell ref="C35:H35"/>
    <mergeCell ref="I35:AJ35"/>
    <mergeCell ref="C36:H36"/>
    <mergeCell ref="I36:N36"/>
    <mergeCell ref="O36:S36"/>
    <mergeCell ref="T36:Y36"/>
    <mergeCell ref="Z36:AE36"/>
    <mergeCell ref="AF36:AJ36"/>
    <mergeCell ref="C37:H37"/>
    <mergeCell ref="I37:M37"/>
    <mergeCell ref="N37:AJ37"/>
    <mergeCell ref="C38:H38"/>
    <mergeCell ref="I38:M38"/>
    <mergeCell ref="N38:V38"/>
    <mergeCell ref="W38:AA38"/>
    <mergeCell ref="AB38:AJ38"/>
    <mergeCell ref="C39:H39"/>
    <mergeCell ref="I39:AJ39"/>
    <mergeCell ref="C40:H40"/>
    <mergeCell ref="I40:AJ40"/>
    <mergeCell ref="C41:H44"/>
    <mergeCell ref="I41:Q41"/>
    <mergeCell ref="R41:AJ41"/>
    <mergeCell ref="I42:Q43"/>
    <mergeCell ref="R42:V42"/>
    <mergeCell ref="W42:AJ42"/>
    <mergeCell ref="R43:V43"/>
    <mergeCell ref="W43:AJ43"/>
    <mergeCell ref="I44:Q44"/>
    <mergeCell ref="R44:AJ44"/>
    <mergeCell ref="V48:Z48"/>
    <mergeCell ref="AA48:AE48"/>
    <mergeCell ref="AF48:AJ48"/>
    <mergeCell ref="E49:H50"/>
    <mergeCell ref="I49:Q50"/>
    <mergeCell ref="R49:U50"/>
    <mergeCell ref="V49:Z49"/>
    <mergeCell ref="AA49:AE49"/>
    <mergeCell ref="AF49:AJ49"/>
    <mergeCell ref="V50:Z50"/>
    <mergeCell ref="C53:H53"/>
    <mergeCell ref="I53:P53"/>
    <mergeCell ref="Q53:V53"/>
    <mergeCell ref="W53:AA53"/>
    <mergeCell ref="AB53:AE53"/>
    <mergeCell ref="AF53:AJ53"/>
    <mergeCell ref="AA50:AE50"/>
    <mergeCell ref="AF50:AJ50"/>
    <mergeCell ref="C45:D50"/>
    <mergeCell ref="E45:H46"/>
    <mergeCell ref="I45:Q46"/>
    <mergeCell ref="R45:U46"/>
    <mergeCell ref="V45:Z45"/>
    <mergeCell ref="AA45:AE45"/>
    <mergeCell ref="AF45:AJ45"/>
    <mergeCell ref="V46:Z46"/>
    <mergeCell ref="AA46:AE46"/>
    <mergeCell ref="AF46:AJ46"/>
    <mergeCell ref="E47:H48"/>
    <mergeCell ref="I47:Q48"/>
    <mergeCell ref="R47:U48"/>
    <mergeCell ref="V47:Z47"/>
    <mergeCell ref="AA47:AE47"/>
    <mergeCell ref="AF47:AJ47"/>
    <mergeCell ref="A51:B73"/>
    <mergeCell ref="C51:H51"/>
    <mergeCell ref="I51:X51"/>
    <mergeCell ref="Y51:AD51"/>
    <mergeCell ref="AE51:AJ51"/>
    <mergeCell ref="C52:H52"/>
    <mergeCell ref="I52:X52"/>
    <mergeCell ref="Y52:AJ52"/>
    <mergeCell ref="AE55:AJ55"/>
    <mergeCell ref="C56:H56"/>
    <mergeCell ref="I56:P56"/>
    <mergeCell ref="Q56:V56"/>
    <mergeCell ref="W56:AB56"/>
    <mergeCell ref="AC56:AD56"/>
    <mergeCell ref="AE56:AJ56"/>
    <mergeCell ref="C54:H54"/>
    <mergeCell ref="I54:P54"/>
    <mergeCell ref="Q54:V54"/>
    <mergeCell ref="W54:AD54"/>
    <mergeCell ref="AE54:AJ54"/>
    <mergeCell ref="C55:H55"/>
    <mergeCell ref="I55:P55"/>
    <mergeCell ref="Q55:V55"/>
    <mergeCell ref="W55:AB55"/>
    <mergeCell ref="AC55:AD55"/>
    <mergeCell ref="C57:H57"/>
    <mergeCell ref="I57:P57"/>
    <mergeCell ref="Q57:V57"/>
    <mergeCell ref="W57:AD57"/>
    <mergeCell ref="AE57:AJ57"/>
    <mergeCell ref="C58:H58"/>
    <mergeCell ref="I58:P58"/>
    <mergeCell ref="Q58:V58"/>
    <mergeCell ref="W58:AD58"/>
    <mergeCell ref="AE58:AJ58"/>
    <mergeCell ref="C59:H59"/>
    <mergeCell ref="I59:P59"/>
    <mergeCell ref="Q59:V59"/>
    <mergeCell ref="W59:AD59"/>
    <mergeCell ref="AE59:AJ59"/>
    <mergeCell ref="C60:H60"/>
    <mergeCell ref="I60:P60"/>
    <mergeCell ref="Q60:V60"/>
    <mergeCell ref="W60:AD60"/>
    <mergeCell ref="AE60:AJ60"/>
    <mergeCell ref="C61:H62"/>
    <mergeCell ref="I61:L61"/>
    <mergeCell ref="M61:V61"/>
    <mergeCell ref="W61:Z61"/>
    <mergeCell ref="AA61:AI61"/>
    <mergeCell ref="I62:L62"/>
    <mergeCell ref="M62:V62"/>
    <mergeCell ref="W62:Z62"/>
    <mergeCell ref="AA62:AJ62"/>
    <mergeCell ref="C65:H65"/>
    <mergeCell ref="I65:P65"/>
    <mergeCell ref="Q65:Z65"/>
    <mergeCell ref="AA65:AJ65"/>
    <mergeCell ref="C66:H66"/>
    <mergeCell ref="I66:P66"/>
    <mergeCell ref="Q66:V66"/>
    <mergeCell ref="AE66:AJ66"/>
    <mergeCell ref="C63:H63"/>
    <mergeCell ref="I63:P63"/>
    <mergeCell ref="Q63:Z63"/>
    <mergeCell ref="AA63:AJ63"/>
    <mergeCell ref="C64:H64"/>
    <mergeCell ref="I64:P64"/>
    <mergeCell ref="Q64:Z64"/>
    <mergeCell ref="AA64:AJ64"/>
    <mergeCell ref="C67:H67"/>
    <mergeCell ref="I67:P67"/>
    <mergeCell ref="Q67:V67"/>
    <mergeCell ref="W67:AJ67"/>
    <mergeCell ref="C68:H68"/>
    <mergeCell ref="I68:P68"/>
    <mergeCell ref="Q68:V68"/>
    <mergeCell ref="AC68:AD68"/>
    <mergeCell ref="AE68:AJ68"/>
    <mergeCell ref="C72:H72"/>
    <mergeCell ref="I72:P72"/>
    <mergeCell ref="Q72:Z72"/>
    <mergeCell ref="AA72:AJ72"/>
    <mergeCell ref="C73:H73"/>
    <mergeCell ref="I73:P73"/>
    <mergeCell ref="Q73:V73"/>
    <mergeCell ref="AC73:AD73"/>
    <mergeCell ref="C69:H69"/>
    <mergeCell ref="W69:AJ69"/>
    <mergeCell ref="C70:H70"/>
    <mergeCell ref="W70:AJ70"/>
    <mergeCell ref="C71:H71"/>
    <mergeCell ref="I71:P71"/>
    <mergeCell ref="Q71:Z71"/>
    <mergeCell ref="AA71:AJ71"/>
  </mergeCells>
  <phoneticPr fontId="1"/>
  <dataValidations count="5">
    <dataValidation type="whole" allowBlank="1" showInputMessage="1" showErrorMessage="1" sqref="AE51:AJ51">
      <formula1>0</formula1>
      <formula2>999</formula2>
    </dataValidation>
    <dataValidation type="decimal" imeMode="off" allowBlank="1" showInputMessage="1" showErrorMessage="1" sqref="I31:AF32">
      <formula1>0</formula1>
      <formula2>999.9</formula2>
    </dataValidation>
    <dataValidation type="whole" imeMode="off" allowBlank="1" showInputMessage="1" showErrorMessage="1" sqref="I36:N36 I29:AF30 I33:N34">
      <formula1>0</formula1>
      <formula2>99999</formula2>
    </dataValidation>
    <dataValidation imeMode="halfKatakana" allowBlank="1" showInputMessage="1" showErrorMessage="1" sqref="I13:AJ13 I22:AJ22 I6:AJ6"/>
    <dataValidation imeMode="off" allowBlank="1" showInputMessage="1" showErrorMessage="1" sqref="K8:P8 K24:P24 K15:P15 AA11:AJ11 M11:V11 I57:P60 W57:AD60 Z36:AE36 W55:AB56 AA61:AI61 W68:Z68 J69:L70 I63:I73 J63:P68 W73:Z73"/>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22529"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22531"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22532"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22533"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22534"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22535"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2536"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22537"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22538"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22539"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22540"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2541"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22542"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2543"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22544"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22545"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22546"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22547" r:id="rId22" name="Group Box 1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22548" r:id="rId23" name="Option Button 2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22549" r:id="rId24" name="Option Button 2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22550" r:id="rId25" name="Group Box 2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22551" r:id="rId26" name="Option Button 2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22552" r:id="rId27" name="Option Button 2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22553" r:id="rId28" name="Group Box 2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22554" r:id="rId29" name="Option Button 26">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22555" r:id="rId30" name="Option Button 27">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22556" r:id="rId31" name="Group Box 28">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22557" r:id="rId32" name="Option Button 29">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22558" r:id="rId33" name="Option Button 30">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22559" r:id="rId34" name="Option Button 31">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22560" r:id="rId35" name="Group Box 3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22561" r:id="rId36" name="Option Button 3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22562" r:id="rId37" name="Option Button 3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22563" r:id="rId38" name="Group Box 3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22564" r:id="rId39" name="Option Button 3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22565" r:id="rId40" name="Option Button 3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22566" r:id="rId41" name="Group Box 3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22567" r:id="rId42" name="Option Button 3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22568" r:id="rId43" name="Option Button 4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22569" r:id="rId44" name="Group Box 4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22570" r:id="rId45" name="Option Button 4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22571" r:id="rId46" name="Option Button 4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22572" r:id="rId47" name="Group Box 4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22573" r:id="rId48" name="Option Button 4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22574" r:id="rId49" name="Option Button 4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22575" r:id="rId50" name="Option Button 4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22576" r:id="rId51" name="Group Box 4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2577" r:id="rId52" name="Group Box 49">
              <controlPr defaultSize="0" autoFill="0" autoPict="0">
                <anchor moveWithCells="1">
                  <from>
                    <xdr:col>26</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2578" r:id="rId53" name="Option Button 50">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22579" r:id="rId54" name="Option Button 51">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22580" r:id="rId55" name="Group Box 52">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581" r:id="rId56" name="Group Box 53">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22582" r:id="rId57" name="Option Button 54">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22583" r:id="rId58" name="Option Button 55">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22584" r:id="rId59" name="Drop Down 56">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2585" r:id="rId60" name="Drop Down 57">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22586" r:id="rId61" name="Group Box 58">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2587" r:id="rId62" name="Option Button 59">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22588" r:id="rId63" name="Option Button 60">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22589" r:id="rId64" name="Group Box 6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2590" r:id="rId65" name="Option Button 62">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22591" r:id="rId66" name="Option Button 63">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22592" r:id="rId67" name="Group Box 64">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2593" r:id="rId68" name="Option Button 65">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22594" r:id="rId69" name="Option Button 66">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22595" r:id="rId70" name="Option Button 67">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22596" r:id="rId71" name="Group Box 6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597" r:id="rId72" name="Option Button 69">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22598" r:id="rId73" name="Option Button 70">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22599" r:id="rId74" name="Group Box 71">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600" r:id="rId75" name="Option Button 72">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22601" r:id="rId76" name="Option Button 73">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22602" r:id="rId77" name="Option Button 74">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22603" r:id="rId78" name="Option Button 75">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22604" r:id="rId79" name="Drop Down 76">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22605" r:id="rId80" name="Drop Down 77">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22606" r:id="rId81" name="Group Box 78">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22607" r:id="rId82" name="Option Button 79">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22608" r:id="rId83" name="Option Button 80">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22609" r:id="rId84" name="Group Box 8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22610" r:id="rId85" name="Option Button 82">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22611" r:id="rId86" name="Option Button 83">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22612" r:id="rId87" name="Group Box 84">
              <controlPr defaultSize="0" autoFill="0" autoPict="0">
                <anchor moveWithCells="1">
                  <from>
                    <xdr:col>26</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22613" r:id="rId88" name="Option Button 85">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22614" r:id="rId89" name="Option Button 86">
              <controlPr defaultSize="0" autoFill="0" autoLine="0" autoPict="0">
                <anchor moveWithCells="1">
                  <from>
                    <xdr:col>30</xdr:col>
                    <xdr:colOff>85725</xdr:colOff>
                    <xdr:row>70</xdr:row>
                    <xdr:rowOff>38100</xdr:rowOff>
                  </from>
                  <to>
                    <xdr:col>33</xdr:col>
                    <xdr:colOff>0</xdr:colOff>
                    <xdr:row>70</xdr:row>
                    <xdr:rowOff>200025</xdr:rowOff>
                  </to>
                </anchor>
              </controlPr>
            </control>
          </mc:Choice>
        </mc:AlternateContent>
        <mc:AlternateContent xmlns:mc="http://schemas.openxmlformats.org/markup-compatibility/2006">
          <mc:Choice Requires="x14">
            <control shapeId="22615" r:id="rId90" name="Drop Down 87">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2616"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22617" r:id="rId92" name="Option Button 89">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22618" r:id="rId93" name="Option Button 90">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22619" r:id="rId94" name="Drop Down 91">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22620" r:id="rId95" name="Group Box 92">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2621" r:id="rId96" name="Option Button 93">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22622" r:id="rId97" name="Option Button 94">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22623" r:id="rId98" name="Group Box 95">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2624" r:id="rId99" name="Option Button 96">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22625" r:id="rId100" name="Option Button 97">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9354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3295" t="s">
        <v>7933</v>
      </c>
      <c r="AF2" s="3295"/>
      <c r="AG2" s="3295"/>
      <c r="AH2" s="3295"/>
      <c r="AI2" s="3295"/>
      <c r="AJ2" s="3295"/>
    </row>
    <row r="3" spans="1:36" ht="13.5" customHeight="1" x14ac:dyDescent="0.4">
      <c r="A3" s="2003" t="s">
        <v>8600</v>
      </c>
      <c r="B3" s="2004"/>
      <c r="C3" s="2005" t="s">
        <v>8619</v>
      </c>
      <c r="D3" s="2005"/>
      <c r="E3" s="2005"/>
      <c r="F3" s="2005"/>
      <c r="G3" s="2005"/>
      <c r="H3" s="2005"/>
      <c r="I3" s="2037"/>
      <c r="J3" s="2038"/>
      <c r="K3" s="2038"/>
      <c r="L3" s="2038"/>
      <c r="M3" s="2038"/>
      <c r="N3" s="2038"/>
      <c r="O3" s="2038"/>
      <c r="P3" s="2038"/>
      <c r="Q3" s="2038"/>
      <c r="R3" s="2038"/>
      <c r="S3" s="2038"/>
      <c r="T3" s="2038"/>
      <c r="U3" s="2038"/>
      <c r="V3" s="2038"/>
      <c r="W3" s="2038"/>
      <c r="X3" s="2038"/>
      <c r="Y3" s="2038"/>
      <c r="Z3" s="2038"/>
      <c r="AA3" s="2038"/>
      <c r="AB3" s="2038"/>
      <c r="AC3" s="2038"/>
      <c r="AD3" s="2038"/>
      <c r="AE3" s="2038"/>
      <c r="AF3" s="2038"/>
      <c r="AG3" s="2038"/>
      <c r="AH3" s="2038"/>
      <c r="AI3" s="2038"/>
      <c r="AJ3" s="2039"/>
    </row>
    <row r="4" spans="1:36" ht="13.5" customHeight="1" x14ac:dyDescent="0.4">
      <c r="A4" s="1922"/>
      <c r="B4" s="1923"/>
      <c r="C4" s="1952" t="s">
        <v>8602</v>
      </c>
      <c r="D4" s="1952"/>
      <c r="E4" s="1952"/>
      <c r="F4" s="1952"/>
      <c r="G4" s="1952"/>
      <c r="H4" s="1952"/>
      <c r="I4" s="1953"/>
      <c r="J4" s="1954"/>
      <c r="K4" s="1954"/>
      <c r="L4" s="1954"/>
      <c r="M4" s="1954"/>
      <c r="N4" s="1954"/>
      <c r="O4" s="1954"/>
      <c r="P4" s="1954"/>
      <c r="Q4" s="1954"/>
      <c r="R4" s="1954"/>
      <c r="S4" s="1954"/>
      <c r="T4" s="1954"/>
      <c r="U4" s="1954"/>
      <c r="V4" s="1954"/>
      <c r="W4" s="1954"/>
      <c r="X4" s="1954"/>
      <c r="Y4" s="1954"/>
      <c r="Z4" s="1954"/>
      <c r="AA4" s="1954"/>
      <c r="AB4" s="1954"/>
      <c r="AC4" s="1954"/>
      <c r="AD4" s="1954"/>
      <c r="AE4" s="1954"/>
      <c r="AF4" s="1954"/>
      <c r="AG4" s="1954"/>
      <c r="AH4" s="1954"/>
      <c r="AI4" s="1954"/>
      <c r="AJ4" s="1955"/>
    </row>
    <row r="5" spans="1:36" ht="13.5" customHeight="1" x14ac:dyDescent="0.4">
      <c r="A5" s="1922"/>
      <c r="B5" s="1923"/>
      <c r="C5" s="1860" t="s">
        <v>8603</v>
      </c>
      <c r="D5" s="1860"/>
      <c r="E5" s="1860"/>
      <c r="F5" s="1860"/>
      <c r="G5" s="1860"/>
      <c r="H5" s="1860"/>
      <c r="I5" s="1956" t="s">
        <v>7952</v>
      </c>
      <c r="J5" s="1957"/>
      <c r="K5" s="1958"/>
      <c r="L5" s="1958"/>
      <c r="M5" s="1958"/>
      <c r="N5" s="1958"/>
      <c r="O5" s="1958"/>
      <c r="P5" s="1959"/>
      <c r="Q5" s="1499" t="s">
        <v>8605</v>
      </c>
      <c r="R5" s="1500"/>
      <c r="S5" s="1500"/>
      <c r="T5" s="1500"/>
      <c r="U5" s="1500"/>
      <c r="V5" s="1500"/>
      <c r="W5" s="1500"/>
      <c r="X5" s="1500"/>
      <c r="Y5" s="1500"/>
      <c r="Z5" s="1500"/>
      <c r="AA5" s="1500"/>
      <c r="AB5" s="1500"/>
      <c r="AC5" s="1500"/>
      <c r="AD5" s="1500"/>
      <c r="AE5" s="1500"/>
      <c r="AF5" s="1500"/>
      <c r="AG5" s="1500"/>
      <c r="AH5" s="1500"/>
      <c r="AI5" s="1500"/>
      <c r="AJ5" s="1501"/>
    </row>
    <row r="6" spans="1:36" ht="13.5" customHeight="1" x14ac:dyDescent="0.4">
      <c r="A6" s="1922"/>
      <c r="B6" s="1923"/>
      <c r="C6" s="1860"/>
      <c r="D6" s="1860"/>
      <c r="E6" s="1860"/>
      <c r="F6" s="1860"/>
      <c r="G6" s="1860"/>
      <c r="H6" s="1860"/>
      <c r="I6" s="2029" t="s">
        <v>7933</v>
      </c>
      <c r="J6" s="2029"/>
      <c r="K6" s="2029"/>
      <c r="L6" s="2029"/>
      <c r="M6" s="2029"/>
      <c r="N6" s="2029"/>
      <c r="O6" s="2029"/>
      <c r="P6" s="2029"/>
      <c r="Q6" s="2029"/>
      <c r="R6" s="2029"/>
      <c r="S6" s="2029"/>
      <c r="T6" s="2029"/>
      <c r="U6" s="2029"/>
      <c r="V6" s="2029"/>
      <c r="W6" s="2029"/>
      <c r="X6" s="2029"/>
      <c r="Y6" s="2029"/>
      <c r="Z6" s="2029"/>
      <c r="AA6" s="2029"/>
      <c r="AB6" s="2029"/>
      <c r="AC6" s="2029"/>
      <c r="AD6" s="2029"/>
      <c r="AE6" s="2029"/>
      <c r="AF6" s="2029"/>
      <c r="AG6" s="2029"/>
      <c r="AH6" s="2029"/>
      <c r="AI6" s="2029"/>
      <c r="AJ6" s="2030"/>
    </row>
    <row r="7" spans="1:36" ht="13.5" customHeight="1" x14ac:dyDescent="0.4">
      <c r="A7" s="1922"/>
      <c r="B7" s="1923"/>
      <c r="C7" s="1860"/>
      <c r="D7" s="1860"/>
      <c r="E7" s="1860"/>
      <c r="F7" s="1860"/>
      <c r="G7" s="1860"/>
      <c r="H7" s="1860"/>
      <c r="I7" s="1963" t="s">
        <v>7933</v>
      </c>
      <c r="J7" s="1963"/>
      <c r="K7" s="1963"/>
      <c r="L7" s="1963"/>
      <c r="M7" s="1963"/>
      <c r="N7" s="1963"/>
      <c r="O7" s="1963"/>
      <c r="P7" s="1963"/>
      <c r="Q7" s="1963"/>
      <c r="R7" s="1963"/>
      <c r="S7" s="1963"/>
      <c r="T7" s="1963"/>
      <c r="U7" s="1963"/>
      <c r="V7" s="1963"/>
      <c r="W7" s="1963"/>
      <c r="X7" s="1963"/>
      <c r="Y7" s="1963"/>
      <c r="Z7" s="1963"/>
      <c r="AA7" s="1963"/>
      <c r="AB7" s="1963"/>
      <c r="AC7" s="1963"/>
      <c r="AD7" s="1963"/>
      <c r="AE7" s="1963"/>
      <c r="AF7" s="1963"/>
      <c r="AG7" s="1963"/>
      <c r="AH7" s="1963"/>
      <c r="AI7" s="1963"/>
      <c r="AJ7" s="1964"/>
    </row>
    <row r="8" spans="1:36" ht="13.5" customHeight="1" x14ac:dyDescent="0.4">
      <c r="A8" s="1922"/>
      <c r="B8" s="1923"/>
      <c r="C8" s="1860" t="s">
        <v>8606</v>
      </c>
      <c r="D8" s="1860"/>
      <c r="E8" s="1860"/>
      <c r="F8" s="1860"/>
      <c r="G8" s="1860"/>
      <c r="H8" s="1860"/>
      <c r="I8" s="1860" t="s">
        <v>7955</v>
      </c>
      <c r="J8" s="1860"/>
      <c r="K8" s="1860"/>
      <c r="L8" s="1860"/>
      <c r="M8" s="1911" t="s">
        <v>7933</v>
      </c>
      <c r="N8" s="1911"/>
      <c r="O8" s="1911"/>
      <c r="P8" s="1911"/>
      <c r="Q8" s="1911"/>
      <c r="R8" s="1911"/>
      <c r="S8" s="1911"/>
      <c r="T8" s="1911"/>
      <c r="U8" s="1911"/>
      <c r="V8" s="1911"/>
      <c r="W8" s="1860" t="s">
        <v>8607</v>
      </c>
      <c r="X8" s="1860"/>
      <c r="Y8" s="1860"/>
      <c r="Z8" s="1860"/>
      <c r="AA8" s="1918" t="s">
        <v>7933</v>
      </c>
      <c r="AB8" s="2018"/>
      <c r="AC8" s="2018"/>
      <c r="AD8" s="2018"/>
      <c r="AE8" s="2018"/>
      <c r="AF8" s="2018"/>
      <c r="AG8" s="2018"/>
      <c r="AH8" s="2018"/>
      <c r="AI8" s="2018"/>
      <c r="AJ8" s="2019"/>
    </row>
    <row r="9" spans="1:36" ht="13.5" customHeight="1" x14ac:dyDescent="0.4">
      <c r="A9" s="1943" t="s">
        <v>8620</v>
      </c>
      <c r="B9" s="2928"/>
      <c r="C9" s="1924" t="s">
        <v>8621</v>
      </c>
      <c r="D9" s="1925"/>
      <c r="E9" s="1925"/>
      <c r="F9" s="1925"/>
      <c r="G9" s="1925"/>
      <c r="H9" s="1926"/>
      <c r="I9" s="2361" t="s">
        <v>9305</v>
      </c>
      <c r="J9" s="2362"/>
      <c r="K9" s="2362"/>
      <c r="L9" s="2362"/>
      <c r="M9" s="2362"/>
      <c r="N9" s="2362"/>
      <c r="O9" s="2361" t="s">
        <v>8687</v>
      </c>
      <c r="P9" s="2362"/>
      <c r="Q9" s="2362"/>
      <c r="R9" s="2362"/>
      <c r="S9" s="2362"/>
      <c r="T9" s="2363"/>
      <c r="U9" s="2573"/>
      <c r="V9" s="2574"/>
      <c r="W9" s="2574"/>
      <c r="X9" s="2574"/>
      <c r="Y9" s="2574"/>
      <c r="Z9" s="2863"/>
      <c r="AA9" s="2573"/>
      <c r="AB9" s="2574"/>
      <c r="AC9" s="2574"/>
      <c r="AD9" s="2574"/>
      <c r="AE9" s="2574"/>
      <c r="AF9" s="2863"/>
      <c r="AG9" s="1930"/>
      <c r="AH9" s="1931"/>
      <c r="AI9" s="1931"/>
      <c r="AJ9" s="1932"/>
    </row>
    <row r="10" spans="1:36" ht="13.5" customHeight="1" x14ac:dyDescent="0.4">
      <c r="A10" s="2929"/>
      <c r="B10" s="2930"/>
      <c r="C10" s="1927"/>
      <c r="D10" s="1928"/>
      <c r="E10" s="1928"/>
      <c r="F10" s="1928"/>
      <c r="G10" s="1928"/>
      <c r="H10" s="1929"/>
      <c r="I10" s="1864" t="s">
        <v>8624</v>
      </c>
      <c r="J10" s="1864"/>
      <c r="K10" s="1864"/>
      <c r="L10" s="1864" t="s">
        <v>8625</v>
      </c>
      <c r="M10" s="1864"/>
      <c r="N10" s="1864"/>
      <c r="O10" s="1864" t="s">
        <v>8624</v>
      </c>
      <c r="P10" s="1864"/>
      <c r="Q10" s="1864"/>
      <c r="R10" s="1864" t="s">
        <v>8625</v>
      </c>
      <c r="S10" s="1864"/>
      <c r="T10" s="1864"/>
      <c r="U10" s="1864" t="s">
        <v>8624</v>
      </c>
      <c r="V10" s="1864"/>
      <c r="W10" s="1864"/>
      <c r="X10" s="1864" t="s">
        <v>8625</v>
      </c>
      <c r="Y10" s="1864"/>
      <c r="Z10" s="1864"/>
      <c r="AA10" s="1864" t="s">
        <v>8624</v>
      </c>
      <c r="AB10" s="1864"/>
      <c r="AC10" s="1864"/>
      <c r="AD10" s="1864" t="s">
        <v>8625</v>
      </c>
      <c r="AE10" s="2026"/>
      <c r="AF10" s="1864"/>
      <c r="AG10" s="1933"/>
      <c r="AH10" s="1934"/>
      <c r="AI10" s="1934"/>
      <c r="AJ10" s="1935"/>
    </row>
    <row r="11" spans="1:36" ht="13.5" customHeight="1" x14ac:dyDescent="0.4">
      <c r="A11" s="2929"/>
      <c r="B11" s="2930"/>
      <c r="C11" s="1864" t="s">
        <v>8626</v>
      </c>
      <c r="D11" s="1864"/>
      <c r="E11" s="1864"/>
      <c r="F11" s="1864" t="s">
        <v>8627</v>
      </c>
      <c r="G11" s="1864"/>
      <c r="H11" s="1864"/>
      <c r="I11" s="2040"/>
      <c r="J11" s="2040"/>
      <c r="K11" s="2040"/>
      <c r="L11" s="2040"/>
      <c r="M11" s="2040"/>
      <c r="N11" s="2040"/>
      <c r="O11" s="2040"/>
      <c r="P11" s="2040"/>
      <c r="Q11" s="2040"/>
      <c r="R11" s="2040"/>
      <c r="S11" s="2040"/>
      <c r="T11" s="2040"/>
      <c r="U11" s="2040"/>
      <c r="V11" s="2040"/>
      <c r="W11" s="2040"/>
      <c r="X11" s="2040"/>
      <c r="Y11" s="2040"/>
      <c r="Z11" s="2040"/>
      <c r="AA11" s="2040"/>
      <c r="AB11" s="2040"/>
      <c r="AC11" s="2040"/>
      <c r="AD11" s="2040"/>
      <c r="AE11" s="1939"/>
      <c r="AF11" s="2040"/>
      <c r="AG11" s="1933"/>
      <c r="AH11" s="1934"/>
      <c r="AI11" s="1934"/>
      <c r="AJ11" s="1935"/>
    </row>
    <row r="12" spans="1:36" ht="13.5" customHeight="1" x14ac:dyDescent="0.4">
      <c r="A12" s="2929"/>
      <c r="B12" s="2930"/>
      <c r="C12" s="1864"/>
      <c r="D12" s="1864"/>
      <c r="E12" s="1864"/>
      <c r="F12" s="1864" t="s">
        <v>8628</v>
      </c>
      <c r="G12" s="1864"/>
      <c r="H12" s="1864"/>
      <c r="I12" s="2040"/>
      <c r="J12" s="2040"/>
      <c r="K12" s="2040"/>
      <c r="L12" s="2040"/>
      <c r="M12" s="2040"/>
      <c r="N12" s="2040"/>
      <c r="O12" s="2040"/>
      <c r="P12" s="2040"/>
      <c r="Q12" s="2040"/>
      <c r="R12" s="2040"/>
      <c r="S12" s="2040"/>
      <c r="T12" s="2040"/>
      <c r="U12" s="2040"/>
      <c r="V12" s="2040"/>
      <c r="W12" s="2040"/>
      <c r="X12" s="2040"/>
      <c r="Y12" s="2040"/>
      <c r="Z12" s="2040"/>
      <c r="AA12" s="2040"/>
      <c r="AB12" s="2040"/>
      <c r="AC12" s="2040"/>
      <c r="AD12" s="2040"/>
      <c r="AE12" s="1939"/>
      <c r="AF12" s="2040"/>
      <c r="AG12" s="1933"/>
      <c r="AH12" s="1934"/>
      <c r="AI12" s="1934"/>
      <c r="AJ12" s="1935"/>
    </row>
    <row r="13" spans="1:36" ht="13.5" customHeight="1" x14ac:dyDescent="0.4">
      <c r="A13" s="2929"/>
      <c r="B13" s="2930"/>
      <c r="C13" s="1864" t="s">
        <v>8629</v>
      </c>
      <c r="D13" s="1864"/>
      <c r="E13" s="1864"/>
      <c r="F13" s="1864"/>
      <c r="G13" s="1864"/>
      <c r="H13" s="1864"/>
      <c r="I13" s="2040"/>
      <c r="J13" s="2040"/>
      <c r="K13" s="2040"/>
      <c r="L13" s="2040"/>
      <c r="M13" s="2040"/>
      <c r="N13" s="2040"/>
      <c r="O13" s="2040"/>
      <c r="P13" s="2040"/>
      <c r="Q13" s="2040"/>
      <c r="R13" s="2040"/>
      <c r="S13" s="2040"/>
      <c r="T13" s="2040"/>
      <c r="U13" s="2040"/>
      <c r="V13" s="2040"/>
      <c r="W13" s="2040"/>
      <c r="X13" s="2040"/>
      <c r="Y13" s="2040"/>
      <c r="Z13" s="2040"/>
      <c r="AA13" s="2040"/>
      <c r="AB13" s="2040"/>
      <c r="AC13" s="2040"/>
      <c r="AD13" s="2040"/>
      <c r="AE13" s="1939"/>
      <c r="AF13" s="2040"/>
      <c r="AG13" s="1933"/>
      <c r="AH13" s="1934"/>
      <c r="AI13" s="1934"/>
      <c r="AJ13" s="1935"/>
    </row>
    <row r="14" spans="1:36" ht="13.5" customHeight="1" x14ac:dyDescent="0.4">
      <c r="A14" s="2929"/>
      <c r="B14" s="2930"/>
      <c r="C14" s="1913" t="s">
        <v>8630</v>
      </c>
      <c r="D14" s="1913"/>
      <c r="E14" s="1913"/>
      <c r="F14" s="1913"/>
      <c r="G14" s="1913"/>
      <c r="H14" s="1913"/>
      <c r="I14" s="2066"/>
      <c r="J14" s="2066"/>
      <c r="K14" s="2066"/>
      <c r="L14" s="2066"/>
      <c r="M14" s="2066"/>
      <c r="N14" s="2066"/>
      <c r="O14" s="2066"/>
      <c r="P14" s="2066"/>
      <c r="Q14" s="2066"/>
      <c r="R14" s="2066"/>
      <c r="S14" s="2066"/>
      <c r="T14" s="2066"/>
      <c r="U14" s="2066"/>
      <c r="V14" s="2066"/>
      <c r="W14" s="2066"/>
      <c r="X14" s="2066"/>
      <c r="Y14" s="2066"/>
      <c r="Z14" s="2066"/>
      <c r="AA14" s="2066"/>
      <c r="AB14" s="2066"/>
      <c r="AC14" s="2066"/>
      <c r="AD14" s="2066"/>
      <c r="AE14" s="2053"/>
      <c r="AF14" s="2066"/>
      <c r="AG14" s="1936"/>
      <c r="AH14" s="1937"/>
      <c r="AI14" s="1937"/>
      <c r="AJ14" s="1938"/>
    </row>
    <row r="15" spans="1:36" ht="13.5" customHeight="1" thickBot="1" x14ac:dyDescent="0.45">
      <c r="A15" s="2340" t="s">
        <v>1211</v>
      </c>
      <c r="B15" s="2341"/>
      <c r="C15" s="2341"/>
      <c r="D15" s="2341"/>
      <c r="E15" s="2341"/>
      <c r="F15" s="2341"/>
      <c r="G15" s="2341"/>
      <c r="H15" s="2342"/>
      <c r="I15" s="2343"/>
      <c r="J15" s="2344"/>
      <c r="K15" s="2344"/>
      <c r="L15" s="2344"/>
      <c r="M15" s="2344"/>
      <c r="N15" s="2344"/>
      <c r="O15" s="3209" t="s">
        <v>8694</v>
      </c>
      <c r="P15" s="3209"/>
      <c r="Q15" s="3209"/>
      <c r="R15" s="3209"/>
      <c r="S15" s="3209"/>
      <c r="T15" s="3209"/>
      <c r="U15" s="3209"/>
      <c r="V15" s="3209"/>
      <c r="W15" s="3209"/>
      <c r="X15" s="3209"/>
      <c r="Y15" s="3209"/>
      <c r="Z15" s="3209"/>
      <c r="AA15" s="3209"/>
      <c r="AB15" s="3209"/>
      <c r="AC15" s="3209"/>
      <c r="AD15" s="3209"/>
      <c r="AE15" s="3209"/>
      <c r="AF15" s="3209"/>
      <c r="AG15" s="3209"/>
      <c r="AH15" s="3209"/>
      <c r="AI15" s="3209"/>
      <c r="AJ15" s="3210"/>
    </row>
    <row r="16" spans="1:36" s="674" customFormat="1" ht="12" customHeight="1" x14ac:dyDescent="0.4">
      <c r="A16" s="594" t="s">
        <v>7984</v>
      </c>
      <c r="B16" s="594"/>
      <c r="C16" s="594"/>
      <c r="D16" s="594"/>
      <c r="E16" s="594"/>
      <c r="F16" s="594"/>
      <c r="G16" s="594"/>
      <c r="H16" s="594"/>
      <c r="I16" s="594"/>
      <c r="J16" s="594"/>
      <c r="K16" s="594"/>
      <c r="L16" s="594"/>
      <c r="M16" s="594"/>
      <c r="N16" s="594"/>
      <c r="O16" s="594"/>
      <c r="P16" s="594"/>
      <c r="Q16" s="594"/>
      <c r="R16" s="597"/>
      <c r="S16" s="597"/>
      <c r="T16" s="597"/>
      <c r="U16" s="597"/>
      <c r="V16" s="597"/>
      <c r="W16" s="597"/>
      <c r="X16" s="597"/>
      <c r="Y16" s="597"/>
      <c r="Z16" s="597"/>
      <c r="AA16" s="597"/>
      <c r="AB16" s="597"/>
      <c r="AC16" s="597"/>
      <c r="AD16" s="597"/>
      <c r="AE16" s="597"/>
      <c r="AF16" s="597"/>
      <c r="AG16" s="597"/>
      <c r="AH16" s="597"/>
      <c r="AI16" s="597"/>
      <c r="AJ16" s="597"/>
    </row>
    <row r="17" spans="1:36" s="674" customFormat="1" ht="12" customHeight="1" x14ac:dyDescent="0.4">
      <c r="A17" s="594" t="s">
        <v>8658</v>
      </c>
      <c r="B17" s="597"/>
      <c r="C17" s="597"/>
      <c r="D17" s="597"/>
      <c r="E17" s="597"/>
      <c r="F17" s="597"/>
      <c r="G17" s="597"/>
      <c r="H17" s="597"/>
      <c r="I17" s="597"/>
      <c r="J17" s="597"/>
      <c r="K17" s="597"/>
      <c r="L17" s="597"/>
      <c r="M17" s="597"/>
      <c r="N17" s="597"/>
      <c r="O17" s="597"/>
      <c r="P17" s="597"/>
      <c r="Q17" s="597"/>
      <c r="R17" s="597"/>
      <c r="S17" s="597"/>
      <c r="T17" s="597"/>
      <c r="U17" s="597"/>
      <c r="V17" s="597"/>
      <c r="W17" s="597"/>
      <c r="X17" s="597"/>
      <c r="Y17" s="597"/>
      <c r="Z17" s="597"/>
      <c r="AA17" s="597"/>
      <c r="AB17" s="597"/>
      <c r="AC17" s="597"/>
      <c r="AD17" s="597"/>
      <c r="AE17" s="597"/>
      <c r="AF17" s="597"/>
      <c r="AG17" s="597"/>
      <c r="AH17" s="597"/>
      <c r="AI17" s="597"/>
      <c r="AJ17" s="597"/>
    </row>
    <row r="18" spans="1:36" s="674" customFormat="1" ht="12" customHeight="1" x14ac:dyDescent="0.4">
      <c r="A18" s="594" t="s">
        <v>9328</v>
      </c>
      <c r="B18" s="597"/>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1:36" s="674" customFormat="1" ht="12" customHeight="1" x14ac:dyDescent="0.4">
      <c r="A19" s="594"/>
      <c r="B19" s="597"/>
      <c r="C19" s="597"/>
      <c r="D19" s="597"/>
      <c r="E19" s="597"/>
      <c r="F19" s="597"/>
      <c r="G19" s="597"/>
      <c r="H19" s="597"/>
      <c r="I19" s="597"/>
      <c r="J19" s="597"/>
      <c r="K19" s="597"/>
      <c r="L19" s="597"/>
      <c r="M19" s="597"/>
      <c r="N19" s="597"/>
      <c r="O19" s="597"/>
      <c r="P19" s="597"/>
      <c r="Q19" s="597"/>
      <c r="R19" s="597"/>
      <c r="S19" s="597"/>
      <c r="T19" s="597"/>
      <c r="U19" s="597"/>
      <c r="V19" s="597"/>
      <c r="W19" s="597"/>
      <c r="X19" s="597"/>
      <c r="Y19" s="597"/>
      <c r="Z19" s="597"/>
      <c r="AA19" s="597"/>
      <c r="AB19" s="597"/>
      <c r="AC19" s="597"/>
      <c r="AD19" s="597"/>
      <c r="AE19" s="597"/>
      <c r="AF19" s="597"/>
      <c r="AG19" s="597"/>
      <c r="AH19" s="597"/>
      <c r="AI19" s="597"/>
      <c r="AJ19" s="597"/>
    </row>
    <row r="20" spans="1:36" s="999" customFormat="1" ht="12" customHeight="1" x14ac:dyDescent="0.4">
      <c r="A20" s="594"/>
      <c r="B20" s="1009"/>
      <c r="C20" s="1009"/>
      <c r="D20" s="1009"/>
      <c r="E20" s="1009"/>
      <c r="F20" s="1009"/>
      <c r="G20" s="1009"/>
      <c r="H20" s="1009"/>
      <c r="I20" s="1009"/>
      <c r="J20" s="1009"/>
      <c r="K20" s="1009"/>
      <c r="L20" s="1009"/>
      <c r="M20" s="1009"/>
      <c r="N20" s="1009"/>
      <c r="O20" s="1009"/>
      <c r="P20" s="1009"/>
      <c r="Q20" s="1009"/>
      <c r="R20" s="1009"/>
      <c r="S20" s="1009"/>
      <c r="T20" s="1009"/>
      <c r="U20" s="1009"/>
      <c r="V20" s="1009"/>
      <c r="W20" s="1009"/>
      <c r="X20" s="1009"/>
      <c r="Y20" s="1009"/>
      <c r="Z20" s="1009"/>
      <c r="AA20" s="1009"/>
      <c r="AB20" s="1009"/>
      <c r="AC20" s="1009"/>
      <c r="AD20" s="1009"/>
      <c r="AE20" s="1009"/>
      <c r="AF20" s="1009"/>
      <c r="AG20" s="1009"/>
      <c r="AH20" s="1009"/>
      <c r="AI20" s="1009"/>
      <c r="AJ20" s="1009"/>
    </row>
    <row r="21" spans="1:36" s="999" customFormat="1" ht="12" customHeight="1" x14ac:dyDescent="0.4">
      <c r="A21" s="594"/>
      <c r="B21" s="1009"/>
      <c r="C21" s="1009"/>
      <c r="D21" s="1009"/>
      <c r="E21" s="1009"/>
      <c r="F21" s="1009"/>
      <c r="G21" s="1009"/>
      <c r="H21" s="1009"/>
      <c r="I21" s="1009"/>
      <c r="J21" s="1009"/>
      <c r="K21" s="1009"/>
      <c r="L21" s="1009"/>
      <c r="M21" s="1009"/>
      <c r="N21" s="1009"/>
      <c r="O21" s="1009"/>
      <c r="P21" s="1009"/>
      <c r="Q21" s="1009"/>
      <c r="R21" s="1009"/>
      <c r="S21" s="1009"/>
      <c r="T21" s="1009"/>
      <c r="U21" s="1009"/>
      <c r="V21" s="1009"/>
      <c r="W21" s="1009"/>
      <c r="X21" s="1009"/>
      <c r="Y21" s="1009"/>
      <c r="Z21" s="1009"/>
      <c r="AA21" s="1009"/>
      <c r="AB21" s="1009"/>
      <c r="AC21" s="1009"/>
      <c r="AD21" s="1009"/>
      <c r="AE21" s="1009"/>
      <c r="AF21" s="1009"/>
      <c r="AG21" s="1009"/>
      <c r="AH21" s="1009"/>
      <c r="AI21" s="1009"/>
      <c r="AJ21" s="1009"/>
    </row>
  </sheetData>
  <mergeCells count="65">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 ref="A9:B14"/>
    <mergeCell ref="C9:H10"/>
    <mergeCell ref="I9:N9"/>
    <mergeCell ref="O9:T9"/>
    <mergeCell ref="U9:Z9"/>
    <mergeCell ref="C11:E12"/>
    <mergeCell ref="F11:H11"/>
    <mergeCell ref="L11:N11"/>
    <mergeCell ref="O11:Q11"/>
    <mergeCell ref="R12:T12"/>
    <mergeCell ref="AG9:AJ14"/>
    <mergeCell ref="I10:K10"/>
    <mergeCell ref="L10:N10"/>
    <mergeCell ref="O10:Q10"/>
    <mergeCell ref="I11:K11"/>
    <mergeCell ref="AA9:AF9"/>
    <mergeCell ref="R11:T11"/>
    <mergeCell ref="U11:W11"/>
    <mergeCell ref="X11:Z11"/>
    <mergeCell ref="AA11:AC11"/>
    <mergeCell ref="AD11:AF11"/>
    <mergeCell ref="R10:T10"/>
    <mergeCell ref="U10:W10"/>
    <mergeCell ref="X10:Z10"/>
    <mergeCell ref="AA10:AC10"/>
    <mergeCell ref="AD10:AF10"/>
    <mergeCell ref="A15:H15"/>
    <mergeCell ref="I15:N15"/>
    <mergeCell ref="O15:AJ15"/>
    <mergeCell ref="U12:W12"/>
    <mergeCell ref="X12:Z12"/>
    <mergeCell ref="AA12:AC12"/>
    <mergeCell ref="AD12:AF12"/>
    <mergeCell ref="C13:H13"/>
    <mergeCell ref="I13:N13"/>
    <mergeCell ref="O13:T13"/>
    <mergeCell ref="U13:Z13"/>
    <mergeCell ref="AA13:AF13"/>
    <mergeCell ref="F12:H12"/>
    <mergeCell ref="I12:K12"/>
    <mergeCell ref="L12:N12"/>
    <mergeCell ref="O12:Q12"/>
    <mergeCell ref="C14:H14"/>
    <mergeCell ref="I14:N14"/>
    <mergeCell ref="O14:T14"/>
    <mergeCell ref="U14:Z14"/>
    <mergeCell ref="AA14:AF14"/>
  </mergeCells>
  <phoneticPr fontId="1"/>
  <dataValidations count="4">
    <dataValidation type="decimal" imeMode="off" allowBlank="1" showInputMessage="1" showErrorMessage="1" sqref="I13:AF14">
      <formula1>0</formula1>
      <formula2>999.9</formula2>
    </dataValidation>
    <dataValidation type="whole" imeMode="off" allowBlank="1" showInputMessage="1" showErrorMessage="1" sqref="I11:AF12 I15:N15">
      <formula1>0</formula1>
      <formula2>99999</formula2>
    </dataValidation>
    <dataValidation imeMode="halfKatakana" allowBlank="1" showInputMessage="1" showErrorMessage="1" sqref="I3:AJ3"/>
    <dataValidation imeMode="off" allowBlank="1" showInputMessage="1" showErrorMessage="1" sqref="AA8:AJ8 K5:P5 M8:V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x14ac:dyDescent="0.4"/>
  <cols>
    <col min="1" max="37" width="2.5" style="585" customWidth="1"/>
    <col min="38" max="45" width="2.5" style="599" customWidth="1"/>
    <col min="46" max="16384" width="2.5" style="585"/>
  </cols>
  <sheetData>
    <row r="1" spans="1:45" ht="13.5" customHeight="1" x14ac:dyDescent="0.4">
      <c r="A1" s="580" t="s">
        <v>9355</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5" ht="13.5" customHeight="1" x14ac:dyDescent="0.4">
      <c r="A2" s="3451" t="s">
        <v>9356</v>
      </c>
      <c r="B2" s="3451"/>
      <c r="C2" s="3451"/>
      <c r="D2" s="3451"/>
      <c r="E2" s="3451"/>
      <c r="F2" s="3451"/>
      <c r="G2" s="3451"/>
      <c r="H2" s="3451"/>
      <c r="I2" s="3451"/>
      <c r="J2" s="3451"/>
      <c r="K2" s="3451"/>
      <c r="L2" s="3451"/>
      <c r="M2" s="3451"/>
      <c r="N2" s="3451"/>
      <c r="O2" s="3451"/>
      <c r="P2" s="3451"/>
      <c r="Q2" s="3451"/>
      <c r="R2" s="3451"/>
      <c r="S2" s="3451"/>
      <c r="T2" s="3451"/>
      <c r="U2" s="3451"/>
      <c r="V2" s="3451"/>
      <c r="W2" s="3451"/>
      <c r="X2" s="3451"/>
      <c r="Y2" s="3451"/>
      <c r="Z2" s="3451"/>
      <c r="AA2" s="3451"/>
      <c r="AB2" s="3451"/>
      <c r="AC2" s="3451"/>
      <c r="AD2" s="3451"/>
      <c r="AE2" s="3451"/>
      <c r="AF2" s="3451"/>
      <c r="AG2" s="3451"/>
      <c r="AH2" s="3451"/>
      <c r="AI2" s="3451"/>
      <c r="AJ2" s="3451"/>
    </row>
    <row r="3" spans="1:45" ht="13.5" customHeight="1" x14ac:dyDescent="0.4">
      <c r="A3" s="3451"/>
      <c r="B3" s="3451"/>
      <c r="C3" s="3451"/>
      <c r="D3" s="3451"/>
      <c r="E3" s="3451"/>
      <c r="F3" s="3451"/>
      <c r="G3" s="3451"/>
      <c r="H3" s="3451"/>
      <c r="I3" s="3451"/>
      <c r="J3" s="3451"/>
      <c r="K3" s="3451"/>
      <c r="L3" s="3451"/>
      <c r="M3" s="3451"/>
      <c r="N3" s="3451"/>
      <c r="O3" s="3451"/>
      <c r="P3" s="3451"/>
      <c r="Q3" s="3451"/>
      <c r="R3" s="3451"/>
      <c r="S3" s="3451"/>
      <c r="T3" s="3451"/>
      <c r="U3" s="3451"/>
      <c r="V3" s="3451"/>
      <c r="W3" s="3451"/>
      <c r="X3" s="3451"/>
      <c r="Y3" s="3451"/>
      <c r="Z3" s="3451"/>
      <c r="AA3" s="3451"/>
      <c r="AB3" s="3451"/>
      <c r="AC3" s="3451"/>
      <c r="AD3" s="3451"/>
      <c r="AE3" s="3451"/>
      <c r="AF3" s="3451"/>
      <c r="AG3" s="3451"/>
      <c r="AH3" s="3451"/>
      <c r="AI3" s="3451"/>
      <c r="AJ3" s="3451"/>
    </row>
    <row r="4" spans="1:45" ht="13.5" customHeight="1" thickBot="1" x14ac:dyDescent="0.45">
      <c r="A4" s="581"/>
      <c r="B4" s="581"/>
      <c r="C4" s="581"/>
      <c r="D4" s="673" t="s">
        <v>9357</v>
      </c>
      <c r="E4" s="581"/>
      <c r="F4" s="581"/>
      <c r="G4" s="581"/>
      <c r="H4" s="581"/>
      <c r="I4" s="581"/>
      <c r="J4" s="581"/>
      <c r="K4" s="581"/>
      <c r="L4" s="581"/>
      <c r="M4" s="581"/>
      <c r="N4" s="581"/>
      <c r="O4" s="581"/>
      <c r="P4" s="581"/>
      <c r="Q4" s="581"/>
      <c r="R4" s="581"/>
      <c r="S4" s="581"/>
      <c r="T4" s="581"/>
      <c r="U4" s="581"/>
      <c r="V4" s="581"/>
      <c r="W4" s="581"/>
      <c r="X4" s="581"/>
      <c r="Y4" s="581"/>
      <c r="Z4" s="581"/>
      <c r="AA4" s="1965" t="s">
        <v>7932</v>
      </c>
      <c r="AB4" s="1966"/>
      <c r="AC4" s="1966"/>
      <c r="AD4" s="1967"/>
      <c r="AE4" s="3075" t="s">
        <v>7933</v>
      </c>
      <c r="AF4" s="3075"/>
      <c r="AG4" s="3075"/>
      <c r="AH4" s="3075"/>
      <c r="AI4" s="3075"/>
      <c r="AJ4" s="3075"/>
    </row>
    <row r="5" spans="1:45" ht="13.5" hidden="1"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1028"/>
      <c r="AF5" s="1028"/>
      <c r="AG5" s="1028"/>
      <c r="AH5" s="1028"/>
      <c r="AI5" s="769"/>
      <c r="AJ5" s="769"/>
    </row>
    <row r="6" spans="1:45" ht="13.5" customHeight="1" x14ac:dyDescent="0.4">
      <c r="A6" s="3452" t="s">
        <v>9358</v>
      </c>
      <c r="B6" s="3453"/>
      <c r="C6" s="3453"/>
      <c r="D6" s="3453"/>
      <c r="E6" s="3453"/>
      <c r="F6" s="3453"/>
      <c r="G6" s="3453"/>
      <c r="H6" s="3454"/>
      <c r="I6" s="1029"/>
      <c r="J6" s="1030"/>
      <c r="K6" s="1030"/>
      <c r="L6" s="1030"/>
      <c r="M6" s="3455" t="s">
        <v>9359</v>
      </c>
      <c r="N6" s="3455"/>
      <c r="O6" s="3455"/>
      <c r="P6" s="3455" t="s">
        <v>9360</v>
      </c>
      <c r="Q6" s="3455"/>
      <c r="R6" s="3455"/>
      <c r="S6" s="3457" t="s">
        <v>9129</v>
      </c>
      <c r="T6" s="2911"/>
      <c r="U6" s="2911"/>
      <c r="V6" s="2911"/>
      <c r="W6" s="2911"/>
      <c r="X6" s="2912"/>
      <c r="Y6" s="3457" t="s">
        <v>9130</v>
      </c>
      <c r="Z6" s="2911"/>
      <c r="AA6" s="2911"/>
      <c r="AB6" s="2911"/>
      <c r="AC6" s="2911"/>
      <c r="AD6" s="2912"/>
      <c r="AE6" s="3457" t="s">
        <v>9131</v>
      </c>
      <c r="AF6" s="2911"/>
      <c r="AG6" s="2911"/>
      <c r="AH6" s="2911"/>
      <c r="AI6" s="2911"/>
      <c r="AJ6" s="3458"/>
    </row>
    <row r="7" spans="1:45" s="709" customFormat="1" ht="13.5" customHeight="1" x14ac:dyDescent="0.4">
      <c r="A7" s="2818"/>
      <c r="B7" s="2819"/>
      <c r="C7" s="2819"/>
      <c r="D7" s="2819"/>
      <c r="E7" s="2819"/>
      <c r="F7" s="2819"/>
      <c r="G7" s="2819"/>
      <c r="H7" s="2820"/>
      <c r="I7" s="1031"/>
      <c r="J7" s="1032"/>
      <c r="K7" s="1032"/>
      <c r="L7" s="1032"/>
      <c r="M7" s="3456"/>
      <c r="N7" s="3456"/>
      <c r="O7" s="3456"/>
      <c r="P7" s="3456"/>
      <c r="Q7" s="3456"/>
      <c r="R7" s="3456"/>
      <c r="S7" s="2026" t="s">
        <v>9132</v>
      </c>
      <c r="T7" s="2047"/>
      <c r="U7" s="2048"/>
      <c r="V7" s="2026" t="s">
        <v>9133</v>
      </c>
      <c r="W7" s="2047"/>
      <c r="X7" s="2048"/>
      <c r="Y7" s="2026" t="s">
        <v>9134</v>
      </c>
      <c r="Z7" s="2047"/>
      <c r="AA7" s="2048"/>
      <c r="AB7" s="2026" t="s">
        <v>9135</v>
      </c>
      <c r="AC7" s="2047"/>
      <c r="AD7" s="2048"/>
      <c r="AE7" s="2026" t="s">
        <v>9136</v>
      </c>
      <c r="AF7" s="2047"/>
      <c r="AG7" s="2048"/>
      <c r="AH7" s="2026" t="s">
        <v>9137</v>
      </c>
      <c r="AI7" s="2047"/>
      <c r="AJ7" s="2868"/>
      <c r="AL7" s="1033">
        <v>0</v>
      </c>
      <c r="AM7" s="888"/>
      <c r="AN7" s="888"/>
      <c r="AO7" s="888"/>
      <c r="AP7" s="888"/>
      <c r="AQ7" s="888"/>
      <c r="AR7" s="888"/>
      <c r="AS7" s="888"/>
    </row>
    <row r="8" spans="1:45" s="709" customFormat="1" ht="18" customHeight="1" x14ac:dyDescent="0.4">
      <c r="A8" s="2934"/>
      <c r="B8" s="2571"/>
      <c r="C8" s="2571"/>
      <c r="D8" s="2571"/>
      <c r="E8" s="2571"/>
      <c r="F8" s="2571"/>
      <c r="G8" s="2571"/>
      <c r="H8" s="2572"/>
      <c r="I8" s="2026" t="s">
        <v>9139</v>
      </c>
      <c r="J8" s="2047"/>
      <c r="K8" s="2047"/>
      <c r="L8" s="2047"/>
      <c r="M8" s="3459"/>
      <c r="N8" s="2637"/>
      <c r="O8" s="3460"/>
      <c r="P8" s="2636"/>
      <c r="Q8" s="2637"/>
      <c r="R8" s="3460"/>
      <c r="S8" s="2636"/>
      <c r="T8" s="2637"/>
      <c r="U8" s="3460"/>
      <c r="V8" s="2636"/>
      <c r="W8" s="2637"/>
      <c r="X8" s="3460"/>
      <c r="Y8" s="2636"/>
      <c r="Z8" s="2637"/>
      <c r="AA8" s="3460"/>
      <c r="AB8" s="2636"/>
      <c r="AC8" s="2637"/>
      <c r="AD8" s="3460"/>
      <c r="AE8" s="2636"/>
      <c r="AF8" s="2637"/>
      <c r="AG8" s="3460"/>
      <c r="AH8" s="2636"/>
      <c r="AI8" s="2637"/>
      <c r="AJ8" s="2638"/>
      <c r="AL8" s="760" t="b">
        <v>0</v>
      </c>
      <c r="AM8" s="760" t="b">
        <v>0</v>
      </c>
      <c r="AN8" s="760" t="b">
        <v>0</v>
      </c>
      <c r="AO8" s="760" t="b">
        <v>0</v>
      </c>
      <c r="AP8" s="760" t="b">
        <v>0</v>
      </c>
      <c r="AQ8" s="760" t="b">
        <v>0</v>
      </c>
      <c r="AR8" s="760" t="b">
        <v>0</v>
      </c>
      <c r="AS8" s="760" t="b">
        <v>0</v>
      </c>
    </row>
    <row r="9" spans="1:45" s="709" customFormat="1" ht="13.5" customHeight="1" x14ac:dyDescent="0.4">
      <c r="A9" s="2941" t="s">
        <v>9361</v>
      </c>
      <c r="B9" s="2362"/>
      <c r="C9" s="2362"/>
      <c r="D9" s="2362"/>
      <c r="E9" s="2026" t="s">
        <v>8896</v>
      </c>
      <c r="F9" s="2047"/>
      <c r="G9" s="2047"/>
      <c r="H9" s="2048"/>
      <c r="I9" s="1884" t="s">
        <v>9362</v>
      </c>
      <c r="J9" s="1981"/>
      <c r="K9" s="1981"/>
      <c r="L9" s="3430"/>
      <c r="M9" s="2938"/>
      <c r="N9" s="2113"/>
      <c r="O9" s="889" t="s">
        <v>8694</v>
      </c>
      <c r="P9" s="2112"/>
      <c r="Q9" s="2113"/>
      <c r="R9" s="889" t="s">
        <v>8694</v>
      </c>
      <c r="S9" s="2112"/>
      <c r="T9" s="2113"/>
      <c r="U9" s="889" t="s">
        <v>8694</v>
      </c>
      <c r="V9" s="2112"/>
      <c r="W9" s="2113"/>
      <c r="X9" s="889" t="s">
        <v>8694</v>
      </c>
      <c r="Y9" s="2112"/>
      <c r="Z9" s="2113"/>
      <c r="AA9" s="889" t="s">
        <v>8694</v>
      </c>
      <c r="AB9" s="2112"/>
      <c r="AC9" s="2113"/>
      <c r="AD9" s="889" t="s">
        <v>8694</v>
      </c>
      <c r="AE9" s="2112"/>
      <c r="AF9" s="2113"/>
      <c r="AG9" s="889" t="s">
        <v>8694</v>
      </c>
      <c r="AH9" s="2112"/>
      <c r="AI9" s="2113"/>
      <c r="AJ9" s="611" t="s">
        <v>8694</v>
      </c>
      <c r="AL9" s="888"/>
      <c r="AM9" s="888"/>
      <c r="AN9" s="888"/>
      <c r="AO9" s="888"/>
      <c r="AP9" s="888"/>
      <c r="AQ9" s="888"/>
      <c r="AR9" s="888"/>
      <c r="AS9" s="888"/>
    </row>
    <row r="10" spans="1:45" s="709" customFormat="1" ht="13.5" customHeight="1" x14ac:dyDescent="0.4">
      <c r="A10" s="2818"/>
      <c r="B10" s="2819"/>
      <c r="C10" s="2819"/>
      <c r="D10" s="2819"/>
      <c r="E10" s="2364"/>
      <c r="F10" s="2365"/>
      <c r="G10" s="2365"/>
      <c r="H10" s="3448" t="s">
        <v>8694</v>
      </c>
      <c r="I10" s="1884" t="s">
        <v>9363</v>
      </c>
      <c r="J10" s="1981"/>
      <c r="K10" s="1981"/>
      <c r="L10" s="3430"/>
      <c r="M10" s="2938"/>
      <c r="N10" s="2113"/>
      <c r="O10" s="889" t="s">
        <v>8694</v>
      </c>
      <c r="P10" s="2112"/>
      <c r="Q10" s="2113"/>
      <c r="R10" s="889" t="s">
        <v>8694</v>
      </c>
      <c r="S10" s="3434"/>
      <c r="T10" s="3435"/>
      <c r="U10" s="3436"/>
      <c r="V10" s="3434"/>
      <c r="W10" s="3435"/>
      <c r="X10" s="3436"/>
      <c r="Y10" s="3434"/>
      <c r="Z10" s="3435"/>
      <c r="AA10" s="3436"/>
      <c r="AB10" s="3434"/>
      <c r="AC10" s="3435"/>
      <c r="AD10" s="3436"/>
      <c r="AE10" s="3434"/>
      <c r="AF10" s="3435"/>
      <c r="AG10" s="3436"/>
      <c r="AH10" s="3434"/>
      <c r="AI10" s="3435"/>
      <c r="AJ10" s="3443"/>
      <c r="AL10" s="888"/>
      <c r="AM10" s="888"/>
      <c r="AN10" s="888"/>
      <c r="AO10" s="888"/>
      <c r="AP10" s="888"/>
      <c r="AQ10" s="888"/>
      <c r="AR10" s="888"/>
      <c r="AS10" s="888"/>
    </row>
    <row r="11" spans="1:45" s="709" customFormat="1" ht="13.5" customHeight="1" x14ac:dyDescent="0.4">
      <c r="A11" s="2818"/>
      <c r="B11" s="2819"/>
      <c r="C11" s="2819"/>
      <c r="D11" s="2819"/>
      <c r="E11" s="3446"/>
      <c r="F11" s="3447"/>
      <c r="G11" s="3447"/>
      <c r="H11" s="3449"/>
      <c r="I11" s="1884" t="s">
        <v>9364</v>
      </c>
      <c r="J11" s="1981"/>
      <c r="K11" s="1981"/>
      <c r="L11" s="3430"/>
      <c r="M11" s="2938"/>
      <c r="N11" s="2113"/>
      <c r="O11" s="889" t="s">
        <v>8694</v>
      </c>
      <c r="P11" s="2112"/>
      <c r="Q11" s="2113"/>
      <c r="R11" s="889" t="s">
        <v>8694</v>
      </c>
      <c r="S11" s="3437"/>
      <c r="T11" s="3438"/>
      <c r="U11" s="3439"/>
      <c r="V11" s="3437"/>
      <c r="W11" s="3438"/>
      <c r="X11" s="3439"/>
      <c r="Y11" s="3437"/>
      <c r="Z11" s="3438"/>
      <c r="AA11" s="3439"/>
      <c r="AB11" s="3437"/>
      <c r="AC11" s="3438"/>
      <c r="AD11" s="3439"/>
      <c r="AE11" s="3437"/>
      <c r="AF11" s="3438"/>
      <c r="AG11" s="3439"/>
      <c r="AH11" s="3437"/>
      <c r="AI11" s="3438"/>
      <c r="AJ11" s="3444"/>
      <c r="AL11" s="888"/>
      <c r="AM11" s="888"/>
      <c r="AN11" s="888"/>
      <c r="AO11" s="888"/>
      <c r="AP11" s="888"/>
      <c r="AQ11" s="888"/>
      <c r="AR11" s="888"/>
      <c r="AS11" s="888"/>
    </row>
    <row r="12" spans="1:45" s="709" customFormat="1" ht="13.5" customHeight="1" x14ac:dyDescent="0.4">
      <c r="A12" s="2818"/>
      <c r="B12" s="2819"/>
      <c r="C12" s="2819"/>
      <c r="D12" s="2819"/>
      <c r="E12" s="3446"/>
      <c r="F12" s="3447"/>
      <c r="G12" s="3447"/>
      <c r="H12" s="3449"/>
      <c r="I12" s="1884" t="s">
        <v>9365</v>
      </c>
      <c r="J12" s="1981"/>
      <c r="K12" s="1981"/>
      <c r="L12" s="3430"/>
      <c r="M12" s="2938"/>
      <c r="N12" s="2113"/>
      <c r="O12" s="889" t="s">
        <v>8694</v>
      </c>
      <c r="P12" s="2112"/>
      <c r="Q12" s="2113"/>
      <c r="R12" s="889" t="s">
        <v>8694</v>
      </c>
      <c r="S12" s="3437"/>
      <c r="T12" s="3438"/>
      <c r="U12" s="3439"/>
      <c r="V12" s="3437"/>
      <c r="W12" s="3438"/>
      <c r="X12" s="3439"/>
      <c r="Y12" s="3437"/>
      <c r="Z12" s="3438"/>
      <c r="AA12" s="3439"/>
      <c r="AB12" s="3437"/>
      <c r="AC12" s="3438"/>
      <c r="AD12" s="3439"/>
      <c r="AE12" s="3437"/>
      <c r="AF12" s="3438"/>
      <c r="AG12" s="3439"/>
      <c r="AH12" s="3437"/>
      <c r="AI12" s="3438"/>
      <c r="AJ12" s="3444"/>
      <c r="AL12" s="888"/>
      <c r="AM12" s="888"/>
      <c r="AN12" s="888"/>
      <c r="AO12" s="888"/>
      <c r="AP12" s="888"/>
      <c r="AQ12" s="888"/>
      <c r="AR12" s="888"/>
      <c r="AS12" s="888"/>
    </row>
    <row r="13" spans="1:45" s="709" customFormat="1" ht="13.5" customHeight="1" x14ac:dyDescent="0.4">
      <c r="A13" s="2934"/>
      <c r="B13" s="2571"/>
      <c r="C13" s="2571"/>
      <c r="D13" s="2571"/>
      <c r="E13" s="2977"/>
      <c r="F13" s="2978"/>
      <c r="G13" s="2978"/>
      <c r="H13" s="3450"/>
      <c r="I13" s="1884" t="s">
        <v>9366</v>
      </c>
      <c r="J13" s="1981"/>
      <c r="K13" s="1981"/>
      <c r="L13" s="3430"/>
      <c r="M13" s="2938"/>
      <c r="N13" s="2113"/>
      <c r="O13" s="889" t="s">
        <v>8694</v>
      </c>
      <c r="P13" s="2112"/>
      <c r="Q13" s="2113"/>
      <c r="R13" s="889" t="s">
        <v>8694</v>
      </c>
      <c r="S13" s="3440"/>
      <c r="T13" s="3441"/>
      <c r="U13" s="3442"/>
      <c r="V13" s="3440"/>
      <c r="W13" s="3441"/>
      <c r="X13" s="3442"/>
      <c r="Y13" s="3440"/>
      <c r="Z13" s="3441"/>
      <c r="AA13" s="3442"/>
      <c r="AB13" s="3440"/>
      <c r="AC13" s="3441"/>
      <c r="AD13" s="3442"/>
      <c r="AE13" s="3440"/>
      <c r="AF13" s="3441"/>
      <c r="AG13" s="3442"/>
      <c r="AH13" s="3440"/>
      <c r="AI13" s="3441"/>
      <c r="AJ13" s="3445"/>
      <c r="AL13" s="888"/>
      <c r="AM13" s="888"/>
      <c r="AN13" s="888"/>
      <c r="AO13" s="888"/>
      <c r="AP13" s="888"/>
      <c r="AQ13" s="888"/>
      <c r="AR13" s="888"/>
      <c r="AS13" s="888"/>
    </row>
    <row r="14" spans="1:45" s="709" customFormat="1" ht="18" customHeight="1" thickBot="1" x14ac:dyDescent="0.45">
      <c r="A14" s="3431" t="s">
        <v>9109</v>
      </c>
      <c r="B14" s="1981"/>
      <c r="C14" s="1981"/>
      <c r="D14" s="1981"/>
      <c r="E14" s="1981"/>
      <c r="F14" s="1981"/>
      <c r="G14" s="1981"/>
      <c r="H14" s="1909"/>
      <c r="I14" s="2099">
        <v>2</v>
      </c>
      <c r="J14" s="2100"/>
      <c r="K14" s="2100"/>
      <c r="L14" s="2100"/>
      <c r="M14" s="2100"/>
      <c r="N14" s="2100"/>
      <c r="O14" s="2100"/>
      <c r="P14" s="2100"/>
      <c r="Q14" s="2100"/>
      <c r="R14" s="2100"/>
      <c r="S14" s="2100"/>
      <c r="T14" s="2100"/>
      <c r="U14" s="2100"/>
      <c r="V14" s="2100"/>
      <c r="W14" s="2100"/>
      <c r="X14" s="2100"/>
      <c r="Y14" s="2100"/>
      <c r="Z14" s="2100"/>
      <c r="AA14" s="2100"/>
      <c r="AB14" s="2100"/>
      <c r="AC14" s="2100"/>
      <c r="AD14" s="2100"/>
      <c r="AE14" s="2100"/>
      <c r="AF14" s="2100"/>
      <c r="AG14" s="2100"/>
      <c r="AH14" s="2100"/>
      <c r="AI14" s="2100"/>
      <c r="AJ14" s="2102"/>
      <c r="AL14" s="888"/>
      <c r="AM14" s="888"/>
      <c r="AN14" s="888"/>
      <c r="AO14" s="888"/>
      <c r="AP14" s="888"/>
      <c r="AQ14" s="888"/>
      <c r="AR14" s="888"/>
      <c r="AS14" s="888"/>
    </row>
    <row r="15" spans="1:45" ht="13.5" customHeight="1" x14ac:dyDescent="0.4">
      <c r="A15" s="2003" t="s">
        <v>9367</v>
      </c>
      <c r="B15" s="2004"/>
      <c r="C15" s="2005" t="s">
        <v>8619</v>
      </c>
      <c r="D15" s="2005"/>
      <c r="E15" s="2005"/>
      <c r="F15" s="2005"/>
      <c r="G15" s="2005"/>
      <c r="H15" s="2005"/>
      <c r="I15" s="2037"/>
      <c r="J15" s="2038"/>
      <c r="K15" s="2038"/>
      <c r="L15" s="2038"/>
      <c r="M15" s="2038"/>
      <c r="N15" s="2038"/>
      <c r="O15" s="2038"/>
      <c r="P15" s="2038"/>
      <c r="Q15" s="2038"/>
      <c r="R15" s="2038"/>
      <c r="S15" s="2038"/>
      <c r="T15" s="2038"/>
      <c r="U15" s="2038"/>
      <c r="V15" s="2038"/>
      <c r="W15" s="2038"/>
      <c r="X15" s="2038"/>
      <c r="Y15" s="2038"/>
      <c r="Z15" s="2038"/>
      <c r="AA15" s="2038"/>
      <c r="AB15" s="2038"/>
      <c r="AC15" s="2038"/>
      <c r="AD15" s="2038"/>
      <c r="AE15" s="2038"/>
      <c r="AF15" s="2038"/>
      <c r="AG15" s="2038"/>
      <c r="AH15" s="2038"/>
      <c r="AI15" s="2038"/>
      <c r="AJ15" s="2039"/>
    </row>
    <row r="16" spans="1:45" ht="13.5" customHeight="1" x14ac:dyDescent="0.4">
      <c r="A16" s="1922"/>
      <c r="B16" s="1923"/>
      <c r="C16" s="1952" t="s">
        <v>8602</v>
      </c>
      <c r="D16" s="1952"/>
      <c r="E16" s="1952"/>
      <c r="F16" s="1952"/>
      <c r="G16" s="1952"/>
      <c r="H16" s="1952"/>
      <c r="I16" s="1953"/>
      <c r="J16" s="1954"/>
      <c r="K16" s="1954"/>
      <c r="L16" s="1954"/>
      <c r="M16" s="1954"/>
      <c r="N16" s="1954"/>
      <c r="O16" s="1954"/>
      <c r="P16" s="1954"/>
      <c r="Q16" s="1954"/>
      <c r="R16" s="1954"/>
      <c r="S16" s="1954"/>
      <c r="T16" s="1954"/>
      <c r="U16" s="1954"/>
      <c r="V16" s="1954"/>
      <c r="W16" s="1954"/>
      <c r="X16" s="1954"/>
      <c r="Y16" s="1954"/>
      <c r="Z16" s="1954"/>
      <c r="AA16" s="1954"/>
      <c r="AB16" s="1954"/>
      <c r="AC16" s="1954"/>
      <c r="AD16" s="1954"/>
      <c r="AE16" s="1954"/>
      <c r="AF16" s="1954"/>
      <c r="AG16" s="1954"/>
      <c r="AH16" s="1954"/>
      <c r="AI16" s="1954"/>
      <c r="AJ16" s="1955"/>
    </row>
    <row r="17" spans="1:36" ht="13.5" customHeight="1" x14ac:dyDescent="0.4">
      <c r="A17" s="1922"/>
      <c r="B17" s="1923"/>
      <c r="C17" s="1860" t="s">
        <v>8603</v>
      </c>
      <c r="D17" s="1860"/>
      <c r="E17" s="1860"/>
      <c r="F17" s="1860"/>
      <c r="G17" s="1860"/>
      <c r="H17" s="1860"/>
      <c r="I17" s="1956" t="s">
        <v>9368</v>
      </c>
      <c r="J17" s="1957"/>
      <c r="K17" s="1958"/>
      <c r="L17" s="1958"/>
      <c r="M17" s="1958"/>
      <c r="N17" s="1958"/>
      <c r="O17" s="1958"/>
      <c r="P17" s="1959"/>
      <c r="Q17" s="1499" t="s">
        <v>8605</v>
      </c>
      <c r="R17" s="1500"/>
      <c r="S17" s="1500"/>
      <c r="T17" s="1500"/>
      <c r="U17" s="1500"/>
      <c r="V17" s="1500"/>
      <c r="W17" s="1500"/>
      <c r="X17" s="1500"/>
      <c r="Y17" s="1500"/>
      <c r="Z17" s="1500"/>
      <c r="AA17" s="1500"/>
      <c r="AB17" s="1500"/>
      <c r="AC17" s="1500"/>
      <c r="AD17" s="1500"/>
      <c r="AE17" s="1500"/>
      <c r="AF17" s="1500"/>
      <c r="AG17" s="1500"/>
      <c r="AH17" s="1500"/>
      <c r="AI17" s="1500"/>
      <c r="AJ17" s="1501"/>
    </row>
    <row r="18" spans="1:36" ht="13.5" customHeight="1" x14ac:dyDescent="0.4">
      <c r="A18" s="1922"/>
      <c r="B18" s="1923"/>
      <c r="C18" s="1860"/>
      <c r="D18" s="1860"/>
      <c r="E18" s="1860"/>
      <c r="F18" s="1860"/>
      <c r="G18" s="1860"/>
      <c r="H18" s="1860"/>
      <c r="I18" s="2029" t="s">
        <v>7933</v>
      </c>
      <c r="J18" s="2029"/>
      <c r="K18" s="2029"/>
      <c r="L18" s="2029"/>
      <c r="M18" s="2029"/>
      <c r="N18" s="2029"/>
      <c r="O18" s="2029"/>
      <c r="P18" s="2029"/>
      <c r="Q18" s="2029"/>
      <c r="R18" s="2029"/>
      <c r="S18" s="2029"/>
      <c r="T18" s="2029"/>
      <c r="U18" s="2029"/>
      <c r="V18" s="2029"/>
      <c r="W18" s="2029"/>
      <c r="X18" s="2029"/>
      <c r="Y18" s="2029"/>
      <c r="Z18" s="2029"/>
      <c r="AA18" s="2029"/>
      <c r="AB18" s="2029"/>
      <c r="AC18" s="2029"/>
      <c r="AD18" s="2029"/>
      <c r="AE18" s="2029"/>
      <c r="AF18" s="2029"/>
      <c r="AG18" s="2029"/>
      <c r="AH18" s="2029"/>
      <c r="AI18" s="2029"/>
      <c r="AJ18" s="2030"/>
    </row>
    <row r="19" spans="1:36" ht="13.5" customHeight="1" x14ac:dyDescent="0.4">
      <c r="A19" s="1922"/>
      <c r="B19" s="1923"/>
      <c r="C19" s="1860"/>
      <c r="D19" s="1860"/>
      <c r="E19" s="1860"/>
      <c r="F19" s="1860"/>
      <c r="G19" s="1860"/>
      <c r="H19" s="1860"/>
      <c r="I19" s="1963" t="s">
        <v>7933</v>
      </c>
      <c r="J19" s="1963"/>
      <c r="K19" s="1963"/>
      <c r="L19" s="1963"/>
      <c r="M19" s="1963"/>
      <c r="N19" s="1963"/>
      <c r="O19" s="1963"/>
      <c r="P19" s="1963"/>
      <c r="Q19" s="1963"/>
      <c r="R19" s="1963"/>
      <c r="S19" s="1963"/>
      <c r="T19" s="1963"/>
      <c r="U19" s="1963"/>
      <c r="V19" s="1963"/>
      <c r="W19" s="1963"/>
      <c r="X19" s="1963"/>
      <c r="Y19" s="1963"/>
      <c r="Z19" s="1963"/>
      <c r="AA19" s="1963"/>
      <c r="AB19" s="1963"/>
      <c r="AC19" s="1963"/>
      <c r="AD19" s="1963"/>
      <c r="AE19" s="1963"/>
      <c r="AF19" s="1963"/>
      <c r="AG19" s="1963"/>
      <c r="AH19" s="1963"/>
      <c r="AI19" s="1963"/>
      <c r="AJ19" s="1964"/>
    </row>
    <row r="20" spans="1:36" ht="13.5" customHeight="1" thickBot="1" x14ac:dyDescent="0.45">
      <c r="A20" s="3432"/>
      <c r="B20" s="3433"/>
      <c r="C20" s="2020" t="s">
        <v>8606</v>
      </c>
      <c r="D20" s="2020"/>
      <c r="E20" s="2020"/>
      <c r="F20" s="2020"/>
      <c r="G20" s="2020"/>
      <c r="H20" s="2020"/>
      <c r="I20" s="2020" t="s">
        <v>7955</v>
      </c>
      <c r="J20" s="2020"/>
      <c r="K20" s="2020"/>
      <c r="L20" s="2020"/>
      <c r="M20" s="3413" t="s">
        <v>7933</v>
      </c>
      <c r="N20" s="3413"/>
      <c r="O20" s="3413"/>
      <c r="P20" s="3413"/>
      <c r="Q20" s="3413"/>
      <c r="R20" s="3413"/>
      <c r="S20" s="3413"/>
      <c r="T20" s="3413"/>
      <c r="U20" s="3413"/>
      <c r="V20" s="3413"/>
      <c r="W20" s="2020" t="s">
        <v>8607</v>
      </c>
      <c r="X20" s="2020"/>
      <c r="Y20" s="2020"/>
      <c r="Z20" s="2020"/>
      <c r="AA20" s="3414" t="s">
        <v>7933</v>
      </c>
      <c r="AB20" s="3415"/>
      <c r="AC20" s="3415"/>
      <c r="AD20" s="3415"/>
      <c r="AE20" s="3415"/>
      <c r="AF20" s="3415"/>
      <c r="AG20" s="3415"/>
      <c r="AH20" s="3415"/>
      <c r="AI20" s="3415"/>
      <c r="AJ20" s="3416"/>
    </row>
    <row r="21" spans="1:36" ht="13.5" customHeight="1" x14ac:dyDescent="0.4">
      <c r="A21" s="2070" t="s">
        <v>9369</v>
      </c>
      <c r="B21" s="2071"/>
      <c r="C21" s="3417" t="s">
        <v>7927</v>
      </c>
      <c r="D21" s="3418"/>
      <c r="E21" s="3418"/>
      <c r="F21" s="3418"/>
      <c r="G21" s="3418"/>
      <c r="H21" s="3419"/>
      <c r="I21" s="3420"/>
      <c r="J21" s="3421"/>
      <c r="K21" s="3421"/>
      <c r="L21" s="3421"/>
      <c r="M21" s="3421"/>
      <c r="N21" s="3421"/>
      <c r="O21" s="3421"/>
      <c r="P21" s="3421"/>
      <c r="Q21" s="3421"/>
      <c r="R21" s="3421"/>
      <c r="S21" s="3421"/>
      <c r="T21" s="3417" t="s">
        <v>7925</v>
      </c>
      <c r="U21" s="3418"/>
      <c r="V21" s="3418"/>
      <c r="W21" s="3418"/>
      <c r="X21" s="3418"/>
      <c r="Y21" s="3419"/>
      <c r="Z21" s="3427"/>
      <c r="AA21" s="3428"/>
      <c r="AB21" s="3428"/>
      <c r="AC21" s="3428"/>
      <c r="AD21" s="3428"/>
      <c r="AE21" s="3428"/>
      <c r="AF21" s="3428"/>
      <c r="AG21" s="3428"/>
      <c r="AH21" s="3428"/>
      <c r="AI21" s="3428"/>
      <c r="AJ21" s="3429"/>
    </row>
    <row r="22" spans="1:36" ht="13.5" customHeight="1" x14ac:dyDescent="0.4">
      <c r="A22" s="1977"/>
      <c r="B22" s="2072"/>
      <c r="C22" s="3423" t="s">
        <v>9089</v>
      </c>
      <c r="D22" s="3423"/>
      <c r="E22" s="3423"/>
      <c r="F22" s="3423"/>
      <c r="G22" s="3423"/>
      <c r="H22" s="3423"/>
      <c r="I22" s="3424"/>
      <c r="J22" s="3425"/>
      <c r="K22" s="3425"/>
      <c r="L22" s="3425"/>
      <c r="M22" s="3425"/>
      <c r="N22" s="3425"/>
      <c r="O22" s="3425"/>
      <c r="P22" s="3425"/>
      <c r="Q22" s="3425"/>
      <c r="R22" s="3425"/>
      <c r="S22" s="3425"/>
      <c r="T22" s="3425"/>
      <c r="U22" s="3425"/>
      <c r="V22" s="3425"/>
      <c r="W22" s="3425"/>
      <c r="X22" s="3425"/>
      <c r="Y22" s="3425"/>
      <c r="Z22" s="3425"/>
      <c r="AA22" s="3425"/>
      <c r="AB22" s="3425"/>
      <c r="AC22" s="3425"/>
      <c r="AD22" s="3425"/>
      <c r="AE22" s="3425"/>
      <c r="AF22" s="3425"/>
      <c r="AG22" s="3425"/>
      <c r="AH22" s="3425"/>
      <c r="AI22" s="3425"/>
      <c r="AJ22" s="3426"/>
    </row>
    <row r="23" spans="1:36" ht="13.5" customHeight="1" x14ac:dyDescent="0.4">
      <c r="A23" s="1977"/>
      <c r="B23" s="2072"/>
      <c r="C23" s="1952" t="s">
        <v>8602</v>
      </c>
      <c r="D23" s="1952"/>
      <c r="E23" s="1952"/>
      <c r="F23" s="1952"/>
      <c r="G23" s="1952"/>
      <c r="H23" s="1952"/>
      <c r="I23" s="1953"/>
      <c r="J23" s="1954"/>
      <c r="K23" s="1954"/>
      <c r="L23" s="1954"/>
      <c r="M23" s="1954"/>
      <c r="N23" s="1954"/>
      <c r="O23" s="1954"/>
      <c r="P23" s="1954"/>
      <c r="Q23" s="1954"/>
      <c r="R23" s="1954"/>
      <c r="S23" s="1954"/>
      <c r="T23" s="1954"/>
      <c r="U23" s="1954"/>
      <c r="V23" s="1954"/>
      <c r="W23" s="1954"/>
      <c r="X23" s="1954"/>
      <c r="Y23" s="1954"/>
      <c r="Z23" s="1954"/>
      <c r="AA23" s="1954"/>
      <c r="AB23" s="1954"/>
      <c r="AC23" s="1954"/>
      <c r="AD23" s="1954"/>
      <c r="AE23" s="1954"/>
      <c r="AF23" s="1954"/>
      <c r="AG23" s="1954"/>
      <c r="AH23" s="1954"/>
      <c r="AI23" s="1954"/>
      <c r="AJ23" s="1955"/>
    </row>
    <row r="24" spans="1:36" ht="13.5" customHeight="1" x14ac:dyDescent="0.4">
      <c r="A24" s="1977"/>
      <c r="B24" s="2072"/>
      <c r="C24" s="1860" t="s">
        <v>8603</v>
      </c>
      <c r="D24" s="1860"/>
      <c r="E24" s="1860"/>
      <c r="F24" s="1860"/>
      <c r="G24" s="1860"/>
      <c r="H24" s="1860"/>
      <c r="I24" s="1956" t="s">
        <v>7952</v>
      </c>
      <c r="J24" s="1957"/>
      <c r="K24" s="1958"/>
      <c r="L24" s="1958"/>
      <c r="M24" s="1958"/>
      <c r="N24" s="1958"/>
      <c r="O24" s="1958"/>
      <c r="P24" s="1959"/>
      <c r="Q24" s="1499" t="s">
        <v>8605</v>
      </c>
      <c r="R24" s="1500"/>
      <c r="S24" s="1500"/>
      <c r="T24" s="1500"/>
      <c r="U24" s="1500"/>
      <c r="V24" s="1500"/>
      <c r="W24" s="1500"/>
      <c r="X24" s="1500"/>
      <c r="Y24" s="1500"/>
      <c r="Z24" s="1500"/>
      <c r="AA24" s="1500"/>
      <c r="AB24" s="1500"/>
      <c r="AC24" s="1500"/>
      <c r="AD24" s="1500"/>
      <c r="AE24" s="1500"/>
      <c r="AF24" s="1500"/>
      <c r="AG24" s="1500"/>
      <c r="AH24" s="1500"/>
      <c r="AI24" s="1500"/>
      <c r="AJ24" s="1501"/>
    </row>
    <row r="25" spans="1:36" ht="13.5" customHeight="1" x14ac:dyDescent="0.4">
      <c r="A25" s="1977"/>
      <c r="B25" s="2072"/>
      <c r="C25" s="1860"/>
      <c r="D25" s="1860"/>
      <c r="E25" s="1860"/>
      <c r="F25" s="1860"/>
      <c r="G25" s="1860"/>
      <c r="H25" s="1860"/>
      <c r="I25" s="2029" t="s">
        <v>7933</v>
      </c>
      <c r="J25" s="2029"/>
      <c r="K25" s="2029"/>
      <c r="L25" s="2029"/>
      <c r="M25" s="2029"/>
      <c r="N25" s="2029"/>
      <c r="O25" s="2029"/>
      <c r="P25" s="2029"/>
      <c r="Q25" s="2029"/>
      <c r="R25" s="2029"/>
      <c r="S25" s="2029"/>
      <c r="T25" s="2029"/>
      <c r="U25" s="2029"/>
      <c r="V25" s="2029"/>
      <c r="W25" s="2029"/>
      <c r="X25" s="2029"/>
      <c r="Y25" s="2029"/>
      <c r="Z25" s="2029"/>
      <c r="AA25" s="2029"/>
      <c r="AB25" s="2029"/>
      <c r="AC25" s="2029"/>
      <c r="AD25" s="2029"/>
      <c r="AE25" s="2029"/>
      <c r="AF25" s="2029"/>
      <c r="AG25" s="2029"/>
      <c r="AH25" s="2029"/>
      <c r="AI25" s="2029"/>
      <c r="AJ25" s="2030"/>
    </row>
    <row r="26" spans="1:36" ht="13.5" customHeight="1" x14ac:dyDescent="0.4">
      <c r="A26" s="1977"/>
      <c r="B26" s="2072"/>
      <c r="C26" s="1860"/>
      <c r="D26" s="1860"/>
      <c r="E26" s="1860"/>
      <c r="F26" s="1860"/>
      <c r="G26" s="1860"/>
      <c r="H26" s="1860"/>
      <c r="I26" s="1963" t="s">
        <v>7933</v>
      </c>
      <c r="J26" s="1963"/>
      <c r="K26" s="1963"/>
      <c r="L26" s="1963"/>
      <c r="M26" s="1963"/>
      <c r="N26" s="1963"/>
      <c r="O26" s="1963"/>
      <c r="P26" s="1963"/>
      <c r="Q26" s="1963"/>
      <c r="R26" s="1963"/>
      <c r="S26" s="1963"/>
      <c r="T26" s="1963"/>
      <c r="U26" s="1963"/>
      <c r="V26" s="1963"/>
      <c r="W26" s="1963"/>
      <c r="X26" s="1963"/>
      <c r="Y26" s="1963"/>
      <c r="Z26" s="1963"/>
      <c r="AA26" s="1963"/>
      <c r="AB26" s="1963"/>
      <c r="AC26" s="1963"/>
      <c r="AD26" s="1963"/>
      <c r="AE26" s="1963"/>
      <c r="AF26" s="1963"/>
      <c r="AG26" s="1963"/>
      <c r="AH26" s="1963"/>
      <c r="AI26" s="1963"/>
      <c r="AJ26" s="1964"/>
    </row>
    <row r="27" spans="1:36" ht="13.5" customHeight="1" thickBot="1" x14ac:dyDescent="0.45">
      <c r="A27" s="2073"/>
      <c r="B27" s="2074"/>
      <c r="C27" s="2020" t="s">
        <v>8606</v>
      </c>
      <c r="D27" s="2020"/>
      <c r="E27" s="2020"/>
      <c r="F27" s="2020"/>
      <c r="G27" s="2020"/>
      <c r="H27" s="2020"/>
      <c r="I27" s="2020" t="s">
        <v>7955</v>
      </c>
      <c r="J27" s="2020"/>
      <c r="K27" s="2020"/>
      <c r="L27" s="2020"/>
      <c r="M27" s="3413" t="s">
        <v>7933</v>
      </c>
      <c r="N27" s="3413"/>
      <c r="O27" s="3413"/>
      <c r="P27" s="3413"/>
      <c r="Q27" s="3413"/>
      <c r="R27" s="3413"/>
      <c r="S27" s="3413"/>
      <c r="T27" s="3413"/>
      <c r="U27" s="3413"/>
      <c r="V27" s="3413"/>
      <c r="W27" s="2020" t="s">
        <v>8607</v>
      </c>
      <c r="X27" s="2020"/>
      <c r="Y27" s="2020"/>
      <c r="Z27" s="2020"/>
      <c r="AA27" s="3414" t="s">
        <v>7933</v>
      </c>
      <c r="AB27" s="3415"/>
      <c r="AC27" s="3415"/>
      <c r="AD27" s="3415"/>
      <c r="AE27" s="3415"/>
      <c r="AF27" s="3415"/>
      <c r="AG27" s="3415"/>
      <c r="AH27" s="3415"/>
      <c r="AI27" s="3415"/>
      <c r="AJ27" s="3416"/>
    </row>
    <row r="28" spans="1:36" ht="13.5" customHeight="1" x14ac:dyDescent="0.4">
      <c r="A28" s="2070" t="s">
        <v>9370</v>
      </c>
      <c r="B28" s="2071"/>
      <c r="C28" s="3417" t="s">
        <v>7927</v>
      </c>
      <c r="D28" s="3418"/>
      <c r="E28" s="3418"/>
      <c r="F28" s="3418"/>
      <c r="G28" s="3418"/>
      <c r="H28" s="3419"/>
      <c r="I28" s="3420"/>
      <c r="J28" s="3421"/>
      <c r="K28" s="3421"/>
      <c r="L28" s="3421"/>
      <c r="M28" s="3421"/>
      <c r="N28" s="3421"/>
      <c r="O28" s="3421"/>
      <c r="P28" s="3421"/>
      <c r="Q28" s="3421"/>
      <c r="R28" s="3421"/>
      <c r="S28" s="3421"/>
      <c r="T28" s="3421"/>
      <c r="U28" s="3421"/>
      <c r="V28" s="3421"/>
      <c r="W28" s="3421"/>
      <c r="X28" s="3421"/>
      <c r="Y28" s="3421"/>
      <c r="Z28" s="3421"/>
      <c r="AA28" s="3421"/>
      <c r="AB28" s="3421"/>
      <c r="AC28" s="3421"/>
      <c r="AD28" s="3421"/>
      <c r="AE28" s="3421"/>
      <c r="AF28" s="3421"/>
      <c r="AG28" s="3421"/>
      <c r="AH28" s="3421"/>
      <c r="AI28" s="3421"/>
      <c r="AJ28" s="3422"/>
    </row>
    <row r="29" spans="1:36" ht="13.5" customHeight="1" x14ac:dyDescent="0.4">
      <c r="A29" s="1977"/>
      <c r="B29" s="2072"/>
      <c r="C29" s="3423" t="s">
        <v>8619</v>
      </c>
      <c r="D29" s="3423"/>
      <c r="E29" s="3423"/>
      <c r="F29" s="3423"/>
      <c r="G29" s="3423"/>
      <c r="H29" s="3423"/>
      <c r="I29" s="3424"/>
      <c r="J29" s="3425"/>
      <c r="K29" s="3425"/>
      <c r="L29" s="3425"/>
      <c r="M29" s="3425"/>
      <c r="N29" s="3425"/>
      <c r="O29" s="3425"/>
      <c r="P29" s="3425"/>
      <c r="Q29" s="3425"/>
      <c r="R29" s="3425"/>
      <c r="S29" s="3425"/>
      <c r="T29" s="3425"/>
      <c r="U29" s="3425"/>
      <c r="V29" s="3425"/>
      <c r="W29" s="3425"/>
      <c r="X29" s="3425"/>
      <c r="Y29" s="3425"/>
      <c r="Z29" s="3425"/>
      <c r="AA29" s="3425"/>
      <c r="AB29" s="3425"/>
      <c r="AC29" s="3425"/>
      <c r="AD29" s="3425"/>
      <c r="AE29" s="3425"/>
      <c r="AF29" s="3425"/>
      <c r="AG29" s="3425"/>
      <c r="AH29" s="3425"/>
      <c r="AI29" s="3425"/>
      <c r="AJ29" s="3426"/>
    </row>
    <row r="30" spans="1:36" ht="13.5" customHeight="1" x14ac:dyDescent="0.4">
      <c r="A30" s="1977"/>
      <c r="B30" s="2072"/>
      <c r="C30" s="1952" t="s">
        <v>8602</v>
      </c>
      <c r="D30" s="1952"/>
      <c r="E30" s="1952"/>
      <c r="F30" s="1952"/>
      <c r="G30" s="1952"/>
      <c r="H30" s="1952"/>
      <c r="I30" s="1953"/>
      <c r="J30" s="1954"/>
      <c r="K30" s="1954"/>
      <c r="L30" s="1954"/>
      <c r="M30" s="1954"/>
      <c r="N30" s="1954"/>
      <c r="O30" s="1954"/>
      <c r="P30" s="1954"/>
      <c r="Q30" s="1954"/>
      <c r="R30" s="1954"/>
      <c r="S30" s="1954"/>
      <c r="T30" s="1954"/>
      <c r="U30" s="1954"/>
      <c r="V30" s="1954"/>
      <c r="W30" s="1954"/>
      <c r="X30" s="1954"/>
      <c r="Y30" s="1954"/>
      <c r="Z30" s="1954"/>
      <c r="AA30" s="1954"/>
      <c r="AB30" s="1954"/>
      <c r="AC30" s="1954"/>
      <c r="AD30" s="1954"/>
      <c r="AE30" s="1954"/>
      <c r="AF30" s="1954"/>
      <c r="AG30" s="1954"/>
      <c r="AH30" s="1954"/>
      <c r="AI30" s="1954"/>
      <c r="AJ30" s="1955"/>
    </row>
    <row r="31" spans="1:36" ht="13.5" customHeight="1" x14ac:dyDescent="0.4">
      <c r="A31" s="1977"/>
      <c r="B31" s="2072"/>
      <c r="C31" s="1860" t="s">
        <v>8603</v>
      </c>
      <c r="D31" s="1860"/>
      <c r="E31" s="1860"/>
      <c r="F31" s="1860"/>
      <c r="G31" s="1860"/>
      <c r="H31" s="1860"/>
      <c r="I31" s="1956" t="s">
        <v>9368</v>
      </c>
      <c r="J31" s="1957"/>
      <c r="K31" s="1958"/>
      <c r="L31" s="1958"/>
      <c r="M31" s="1958"/>
      <c r="N31" s="1958"/>
      <c r="O31" s="1958"/>
      <c r="P31" s="1959"/>
      <c r="Q31" s="1499" t="s">
        <v>8605</v>
      </c>
      <c r="R31" s="1500"/>
      <c r="S31" s="1500"/>
      <c r="T31" s="1500"/>
      <c r="U31" s="1500"/>
      <c r="V31" s="1500"/>
      <c r="W31" s="1500"/>
      <c r="X31" s="1500"/>
      <c r="Y31" s="1500"/>
      <c r="Z31" s="1500"/>
      <c r="AA31" s="1500"/>
      <c r="AB31" s="1500"/>
      <c r="AC31" s="1500"/>
      <c r="AD31" s="1500"/>
      <c r="AE31" s="1500"/>
      <c r="AF31" s="1500"/>
      <c r="AG31" s="1500"/>
      <c r="AH31" s="1500"/>
      <c r="AI31" s="1500"/>
      <c r="AJ31" s="1501"/>
    </row>
    <row r="32" spans="1:36" ht="13.5" customHeight="1" x14ac:dyDescent="0.4">
      <c r="A32" s="1977"/>
      <c r="B32" s="2072"/>
      <c r="C32" s="1860"/>
      <c r="D32" s="1860"/>
      <c r="E32" s="1860"/>
      <c r="F32" s="1860"/>
      <c r="G32" s="1860"/>
      <c r="H32" s="1860"/>
      <c r="I32" s="2029" t="s">
        <v>7933</v>
      </c>
      <c r="J32" s="2029"/>
      <c r="K32" s="2029"/>
      <c r="L32" s="2029"/>
      <c r="M32" s="2029"/>
      <c r="N32" s="2029"/>
      <c r="O32" s="2029"/>
      <c r="P32" s="2029"/>
      <c r="Q32" s="2029"/>
      <c r="R32" s="2029"/>
      <c r="S32" s="2029"/>
      <c r="T32" s="2029"/>
      <c r="U32" s="2029"/>
      <c r="V32" s="2029"/>
      <c r="W32" s="2029"/>
      <c r="X32" s="2029"/>
      <c r="Y32" s="2029"/>
      <c r="Z32" s="2029"/>
      <c r="AA32" s="2029"/>
      <c r="AB32" s="2029"/>
      <c r="AC32" s="2029"/>
      <c r="AD32" s="2029"/>
      <c r="AE32" s="2029"/>
      <c r="AF32" s="2029"/>
      <c r="AG32" s="2029"/>
      <c r="AH32" s="2029"/>
      <c r="AI32" s="2029"/>
      <c r="AJ32" s="2030"/>
    </row>
    <row r="33" spans="1:36" ht="13.5" customHeight="1" x14ac:dyDescent="0.4">
      <c r="A33" s="1977"/>
      <c r="B33" s="2072"/>
      <c r="C33" s="1860"/>
      <c r="D33" s="1860"/>
      <c r="E33" s="1860"/>
      <c r="F33" s="1860"/>
      <c r="G33" s="1860"/>
      <c r="H33" s="1860"/>
      <c r="I33" s="1963" t="s">
        <v>7933</v>
      </c>
      <c r="J33" s="1963"/>
      <c r="K33" s="1963"/>
      <c r="L33" s="1963"/>
      <c r="M33" s="1963"/>
      <c r="N33" s="1963"/>
      <c r="O33" s="1963"/>
      <c r="P33" s="1963"/>
      <c r="Q33" s="1963"/>
      <c r="R33" s="1963"/>
      <c r="S33" s="1963"/>
      <c r="T33" s="1963"/>
      <c r="U33" s="1963"/>
      <c r="V33" s="1963"/>
      <c r="W33" s="1963"/>
      <c r="X33" s="1963"/>
      <c r="Y33" s="1963"/>
      <c r="Z33" s="1963"/>
      <c r="AA33" s="1963"/>
      <c r="AB33" s="1963"/>
      <c r="AC33" s="1963"/>
      <c r="AD33" s="1963"/>
      <c r="AE33" s="1963"/>
      <c r="AF33" s="1963"/>
      <c r="AG33" s="1963"/>
      <c r="AH33" s="1963"/>
      <c r="AI33" s="1963"/>
      <c r="AJ33" s="1964"/>
    </row>
    <row r="34" spans="1:36" ht="13.5" customHeight="1" thickBot="1" x14ac:dyDescent="0.45">
      <c r="A34" s="2073"/>
      <c r="B34" s="2074"/>
      <c r="C34" s="2020" t="s">
        <v>8606</v>
      </c>
      <c r="D34" s="2020"/>
      <c r="E34" s="2020"/>
      <c r="F34" s="2020"/>
      <c r="G34" s="2020"/>
      <c r="H34" s="2020"/>
      <c r="I34" s="2020" t="s">
        <v>7955</v>
      </c>
      <c r="J34" s="2020"/>
      <c r="K34" s="2020"/>
      <c r="L34" s="2020"/>
      <c r="M34" s="3413" t="s">
        <v>7933</v>
      </c>
      <c r="N34" s="3413"/>
      <c r="O34" s="3413"/>
      <c r="P34" s="3413"/>
      <c r="Q34" s="3413"/>
      <c r="R34" s="3413"/>
      <c r="S34" s="3413"/>
      <c r="T34" s="3413"/>
      <c r="U34" s="3413"/>
      <c r="V34" s="3413"/>
      <c r="W34" s="2020" t="s">
        <v>8607</v>
      </c>
      <c r="X34" s="2020"/>
      <c r="Y34" s="2020"/>
      <c r="Z34" s="2020"/>
      <c r="AA34" s="3414" t="s">
        <v>7933</v>
      </c>
      <c r="AB34" s="3415"/>
      <c r="AC34" s="3415"/>
      <c r="AD34" s="3415"/>
      <c r="AE34" s="3415"/>
      <c r="AF34" s="3415"/>
      <c r="AG34" s="3415"/>
      <c r="AH34" s="3415"/>
      <c r="AI34" s="3415"/>
      <c r="AJ34" s="3416"/>
    </row>
    <row r="35" spans="1:36" ht="13.5" customHeight="1" x14ac:dyDescent="0.4">
      <c r="A35" s="2070" t="s">
        <v>9371</v>
      </c>
      <c r="B35" s="2071"/>
      <c r="C35" s="3417" t="s">
        <v>7927</v>
      </c>
      <c r="D35" s="3418"/>
      <c r="E35" s="3418"/>
      <c r="F35" s="3418"/>
      <c r="G35" s="3418"/>
      <c r="H35" s="3419"/>
      <c r="I35" s="3420"/>
      <c r="J35" s="3421"/>
      <c r="K35" s="3421"/>
      <c r="L35" s="3421"/>
      <c r="M35" s="3421"/>
      <c r="N35" s="3421"/>
      <c r="O35" s="3421"/>
      <c r="P35" s="3421"/>
      <c r="Q35" s="3421"/>
      <c r="R35" s="3421"/>
      <c r="S35" s="3421"/>
      <c r="T35" s="3421"/>
      <c r="U35" s="3421"/>
      <c r="V35" s="3421"/>
      <c r="W35" s="3421"/>
      <c r="X35" s="3421"/>
      <c r="Y35" s="3421"/>
      <c r="Z35" s="3421"/>
      <c r="AA35" s="3421"/>
      <c r="AB35" s="3421"/>
      <c r="AC35" s="3421"/>
      <c r="AD35" s="3421"/>
      <c r="AE35" s="3421"/>
      <c r="AF35" s="3421"/>
      <c r="AG35" s="3421"/>
      <c r="AH35" s="3421"/>
      <c r="AI35" s="3421"/>
      <c r="AJ35" s="3422"/>
    </row>
    <row r="36" spans="1:36" ht="13.5" customHeight="1" x14ac:dyDescent="0.4">
      <c r="A36" s="1977"/>
      <c r="B36" s="2072"/>
      <c r="C36" s="3423" t="s">
        <v>9089</v>
      </c>
      <c r="D36" s="3423"/>
      <c r="E36" s="3423"/>
      <c r="F36" s="3423"/>
      <c r="G36" s="3423"/>
      <c r="H36" s="3423"/>
      <c r="I36" s="3424"/>
      <c r="J36" s="3425"/>
      <c r="K36" s="3425"/>
      <c r="L36" s="3425"/>
      <c r="M36" s="3425"/>
      <c r="N36" s="3425"/>
      <c r="O36" s="3425"/>
      <c r="P36" s="3425"/>
      <c r="Q36" s="3425"/>
      <c r="R36" s="3425"/>
      <c r="S36" s="3425"/>
      <c r="T36" s="3425"/>
      <c r="U36" s="3425"/>
      <c r="V36" s="3425"/>
      <c r="W36" s="3425"/>
      <c r="X36" s="3425"/>
      <c r="Y36" s="3425"/>
      <c r="Z36" s="3425"/>
      <c r="AA36" s="3425"/>
      <c r="AB36" s="3425"/>
      <c r="AC36" s="3425"/>
      <c r="AD36" s="3425"/>
      <c r="AE36" s="3425"/>
      <c r="AF36" s="3425"/>
      <c r="AG36" s="3425"/>
      <c r="AH36" s="3425"/>
      <c r="AI36" s="3425"/>
      <c r="AJ36" s="3426"/>
    </row>
    <row r="37" spans="1:36" ht="13.5" customHeight="1" x14ac:dyDescent="0.4">
      <c r="A37" s="1977"/>
      <c r="B37" s="2072"/>
      <c r="C37" s="1952" t="s">
        <v>8602</v>
      </c>
      <c r="D37" s="1952"/>
      <c r="E37" s="1952"/>
      <c r="F37" s="1952"/>
      <c r="G37" s="1952"/>
      <c r="H37" s="1952"/>
      <c r="I37" s="1953"/>
      <c r="J37" s="1954"/>
      <c r="K37" s="1954"/>
      <c r="L37" s="1954"/>
      <c r="M37" s="1954"/>
      <c r="N37" s="1954"/>
      <c r="O37" s="1954"/>
      <c r="P37" s="1954"/>
      <c r="Q37" s="1954"/>
      <c r="R37" s="1954"/>
      <c r="S37" s="1954"/>
      <c r="T37" s="1954"/>
      <c r="U37" s="1954"/>
      <c r="V37" s="1954"/>
      <c r="W37" s="1954"/>
      <c r="X37" s="1954"/>
      <c r="Y37" s="1954"/>
      <c r="Z37" s="1954"/>
      <c r="AA37" s="1954"/>
      <c r="AB37" s="1954"/>
      <c r="AC37" s="1954"/>
      <c r="AD37" s="1954"/>
      <c r="AE37" s="1954"/>
      <c r="AF37" s="1954"/>
      <c r="AG37" s="1954"/>
      <c r="AH37" s="1954"/>
      <c r="AI37" s="1954"/>
      <c r="AJ37" s="1955"/>
    </row>
    <row r="38" spans="1:36" ht="13.5" customHeight="1" x14ac:dyDescent="0.4">
      <c r="A38" s="1977"/>
      <c r="B38" s="2072"/>
      <c r="C38" s="1860" t="s">
        <v>8603</v>
      </c>
      <c r="D38" s="1860"/>
      <c r="E38" s="1860"/>
      <c r="F38" s="1860"/>
      <c r="G38" s="1860"/>
      <c r="H38" s="1860"/>
      <c r="I38" s="1956" t="s">
        <v>7952</v>
      </c>
      <c r="J38" s="1957"/>
      <c r="K38" s="1958"/>
      <c r="L38" s="1958"/>
      <c r="M38" s="1958"/>
      <c r="N38" s="1958"/>
      <c r="O38" s="1958"/>
      <c r="P38" s="1959"/>
      <c r="Q38" s="1499" t="s">
        <v>8605</v>
      </c>
      <c r="R38" s="1500"/>
      <c r="S38" s="1500"/>
      <c r="T38" s="1500"/>
      <c r="U38" s="1500"/>
      <c r="V38" s="1500"/>
      <c r="W38" s="1500"/>
      <c r="X38" s="1500"/>
      <c r="Y38" s="1500"/>
      <c r="Z38" s="1500"/>
      <c r="AA38" s="1500"/>
      <c r="AB38" s="1500"/>
      <c r="AC38" s="1500"/>
      <c r="AD38" s="1500"/>
      <c r="AE38" s="1500"/>
      <c r="AF38" s="1500"/>
      <c r="AG38" s="1500"/>
      <c r="AH38" s="1500"/>
      <c r="AI38" s="1500"/>
      <c r="AJ38" s="1501"/>
    </row>
    <row r="39" spans="1:36" ht="13.5" customHeight="1" x14ac:dyDescent="0.4">
      <c r="A39" s="1977"/>
      <c r="B39" s="2072"/>
      <c r="C39" s="1860"/>
      <c r="D39" s="1860"/>
      <c r="E39" s="1860"/>
      <c r="F39" s="1860"/>
      <c r="G39" s="1860"/>
      <c r="H39" s="1860"/>
      <c r="I39" s="2029" t="s">
        <v>7933</v>
      </c>
      <c r="J39" s="2029"/>
      <c r="K39" s="2029"/>
      <c r="L39" s="2029"/>
      <c r="M39" s="2029"/>
      <c r="N39" s="2029"/>
      <c r="O39" s="2029"/>
      <c r="P39" s="2029"/>
      <c r="Q39" s="2029"/>
      <c r="R39" s="2029"/>
      <c r="S39" s="2029"/>
      <c r="T39" s="2029"/>
      <c r="U39" s="2029"/>
      <c r="V39" s="2029"/>
      <c r="W39" s="2029"/>
      <c r="X39" s="2029"/>
      <c r="Y39" s="2029"/>
      <c r="Z39" s="2029"/>
      <c r="AA39" s="2029"/>
      <c r="AB39" s="2029"/>
      <c r="AC39" s="2029"/>
      <c r="AD39" s="2029"/>
      <c r="AE39" s="2029"/>
      <c r="AF39" s="2029"/>
      <c r="AG39" s="2029"/>
      <c r="AH39" s="2029"/>
      <c r="AI39" s="2029"/>
      <c r="AJ39" s="2030"/>
    </row>
    <row r="40" spans="1:36" ht="13.5" customHeight="1" x14ac:dyDescent="0.4">
      <c r="A40" s="1977"/>
      <c r="B40" s="2072"/>
      <c r="C40" s="1860"/>
      <c r="D40" s="1860"/>
      <c r="E40" s="1860"/>
      <c r="F40" s="1860"/>
      <c r="G40" s="1860"/>
      <c r="H40" s="1860"/>
      <c r="I40" s="1963" t="s">
        <v>7933</v>
      </c>
      <c r="J40" s="1963"/>
      <c r="K40" s="1963"/>
      <c r="L40" s="1963"/>
      <c r="M40" s="1963"/>
      <c r="N40" s="1963"/>
      <c r="O40" s="1963"/>
      <c r="P40" s="1963"/>
      <c r="Q40" s="1963"/>
      <c r="R40" s="1963"/>
      <c r="S40" s="1963"/>
      <c r="T40" s="1963"/>
      <c r="U40" s="1963"/>
      <c r="V40" s="1963"/>
      <c r="W40" s="1963"/>
      <c r="X40" s="1963"/>
      <c r="Y40" s="1963"/>
      <c r="Z40" s="1963"/>
      <c r="AA40" s="1963"/>
      <c r="AB40" s="1963"/>
      <c r="AC40" s="1963"/>
      <c r="AD40" s="1963"/>
      <c r="AE40" s="1963"/>
      <c r="AF40" s="1963"/>
      <c r="AG40" s="1963"/>
      <c r="AH40" s="1963"/>
      <c r="AI40" s="1963"/>
      <c r="AJ40" s="1964"/>
    </row>
    <row r="41" spans="1:36" ht="13.5" customHeight="1" thickBot="1" x14ac:dyDescent="0.45">
      <c r="A41" s="2073"/>
      <c r="B41" s="2074"/>
      <c r="C41" s="2020" t="s">
        <v>8606</v>
      </c>
      <c r="D41" s="2020"/>
      <c r="E41" s="2020"/>
      <c r="F41" s="2020"/>
      <c r="G41" s="2020"/>
      <c r="H41" s="2020"/>
      <c r="I41" s="2020" t="s">
        <v>7955</v>
      </c>
      <c r="J41" s="2020"/>
      <c r="K41" s="2020"/>
      <c r="L41" s="2020"/>
      <c r="M41" s="3413" t="s">
        <v>7933</v>
      </c>
      <c r="N41" s="3413"/>
      <c r="O41" s="3413"/>
      <c r="P41" s="3413"/>
      <c r="Q41" s="3413"/>
      <c r="R41" s="3413"/>
      <c r="S41" s="3413"/>
      <c r="T41" s="3413"/>
      <c r="U41" s="3413"/>
      <c r="V41" s="3413"/>
      <c r="W41" s="2020" t="s">
        <v>8607</v>
      </c>
      <c r="X41" s="2020"/>
      <c r="Y41" s="2020"/>
      <c r="Z41" s="2020"/>
      <c r="AA41" s="3414" t="s">
        <v>7933</v>
      </c>
      <c r="AB41" s="3415"/>
      <c r="AC41" s="3415"/>
      <c r="AD41" s="3415"/>
      <c r="AE41" s="3415"/>
      <c r="AF41" s="3415"/>
      <c r="AG41" s="3415"/>
      <c r="AH41" s="3415"/>
      <c r="AI41" s="3415"/>
      <c r="AJ41" s="3416"/>
    </row>
    <row r="42" spans="1:36" ht="13.5" customHeight="1" x14ac:dyDescent="0.4">
      <c r="A42" s="2070" t="s">
        <v>9372</v>
      </c>
      <c r="B42" s="2071"/>
      <c r="C42" s="3417" t="s">
        <v>7927</v>
      </c>
      <c r="D42" s="3418"/>
      <c r="E42" s="3418"/>
      <c r="F42" s="3418"/>
      <c r="G42" s="3418"/>
      <c r="H42" s="3419"/>
      <c r="I42" s="3420"/>
      <c r="J42" s="3421"/>
      <c r="K42" s="3421"/>
      <c r="L42" s="3421"/>
      <c r="M42" s="3421"/>
      <c r="N42" s="3421"/>
      <c r="O42" s="3421"/>
      <c r="P42" s="3421"/>
      <c r="Q42" s="3421"/>
      <c r="R42" s="3421"/>
      <c r="S42" s="3421"/>
      <c r="T42" s="3421"/>
      <c r="U42" s="3421"/>
      <c r="V42" s="3421"/>
      <c r="W42" s="3421"/>
      <c r="X42" s="3421"/>
      <c r="Y42" s="3421"/>
      <c r="Z42" s="3421"/>
      <c r="AA42" s="3421"/>
      <c r="AB42" s="3421"/>
      <c r="AC42" s="3421"/>
      <c r="AD42" s="3421"/>
      <c r="AE42" s="3421"/>
      <c r="AF42" s="3421"/>
      <c r="AG42" s="3421"/>
      <c r="AH42" s="3421"/>
      <c r="AI42" s="3421"/>
      <c r="AJ42" s="3422"/>
    </row>
    <row r="43" spans="1:36" ht="13.5" customHeight="1" x14ac:dyDescent="0.4">
      <c r="A43" s="1977"/>
      <c r="B43" s="2072"/>
      <c r="C43" s="3423" t="s">
        <v>9089</v>
      </c>
      <c r="D43" s="3423"/>
      <c r="E43" s="3423"/>
      <c r="F43" s="3423"/>
      <c r="G43" s="3423"/>
      <c r="H43" s="3423"/>
      <c r="I43" s="3424"/>
      <c r="J43" s="3425"/>
      <c r="K43" s="3425"/>
      <c r="L43" s="3425"/>
      <c r="M43" s="3425"/>
      <c r="N43" s="3425"/>
      <c r="O43" s="3425"/>
      <c r="P43" s="3425"/>
      <c r="Q43" s="3425"/>
      <c r="R43" s="3425"/>
      <c r="S43" s="3425"/>
      <c r="T43" s="3425"/>
      <c r="U43" s="3425"/>
      <c r="V43" s="3425"/>
      <c r="W43" s="3425"/>
      <c r="X43" s="3425"/>
      <c r="Y43" s="3425"/>
      <c r="Z43" s="3425"/>
      <c r="AA43" s="3425"/>
      <c r="AB43" s="3425"/>
      <c r="AC43" s="3425"/>
      <c r="AD43" s="3425"/>
      <c r="AE43" s="3425"/>
      <c r="AF43" s="3425"/>
      <c r="AG43" s="3425"/>
      <c r="AH43" s="3425"/>
      <c r="AI43" s="3425"/>
      <c r="AJ43" s="3426"/>
    </row>
    <row r="44" spans="1:36" ht="13.5" customHeight="1" x14ac:dyDescent="0.4">
      <c r="A44" s="1977"/>
      <c r="B44" s="2072"/>
      <c r="C44" s="1952" t="s">
        <v>8602</v>
      </c>
      <c r="D44" s="1952"/>
      <c r="E44" s="1952"/>
      <c r="F44" s="1952"/>
      <c r="G44" s="1952"/>
      <c r="H44" s="1952"/>
      <c r="I44" s="1953"/>
      <c r="J44" s="1954"/>
      <c r="K44" s="1954"/>
      <c r="L44" s="1954"/>
      <c r="M44" s="1954"/>
      <c r="N44" s="1954"/>
      <c r="O44" s="1954"/>
      <c r="P44" s="1954"/>
      <c r="Q44" s="1954"/>
      <c r="R44" s="1954"/>
      <c r="S44" s="1954"/>
      <c r="T44" s="1954"/>
      <c r="U44" s="1954"/>
      <c r="V44" s="1954"/>
      <c r="W44" s="1954"/>
      <c r="X44" s="1954"/>
      <c r="Y44" s="1954"/>
      <c r="Z44" s="1954"/>
      <c r="AA44" s="1954"/>
      <c r="AB44" s="1954"/>
      <c r="AC44" s="1954"/>
      <c r="AD44" s="1954"/>
      <c r="AE44" s="1954"/>
      <c r="AF44" s="1954"/>
      <c r="AG44" s="1954"/>
      <c r="AH44" s="1954"/>
      <c r="AI44" s="1954"/>
      <c r="AJ44" s="1955"/>
    </row>
    <row r="45" spans="1:36" ht="13.5" customHeight="1" x14ac:dyDescent="0.4">
      <c r="A45" s="1977"/>
      <c r="B45" s="2072"/>
      <c r="C45" s="1860" t="s">
        <v>8603</v>
      </c>
      <c r="D45" s="1860"/>
      <c r="E45" s="1860"/>
      <c r="F45" s="1860"/>
      <c r="G45" s="1860"/>
      <c r="H45" s="1860"/>
      <c r="I45" s="1956" t="s">
        <v>9368</v>
      </c>
      <c r="J45" s="1957"/>
      <c r="K45" s="1958"/>
      <c r="L45" s="1958"/>
      <c r="M45" s="1958"/>
      <c r="N45" s="1958"/>
      <c r="O45" s="1958"/>
      <c r="P45" s="1959"/>
      <c r="Q45" s="1499" t="s">
        <v>8605</v>
      </c>
      <c r="R45" s="1500"/>
      <c r="S45" s="1500"/>
      <c r="T45" s="1500"/>
      <c r="U45" s="1500"/>
      <c r="V45" s="1500"/>
      <c r="W45" s="1500"/>
      <c r="X45" s="1500"/>
      <c r="Y45" s="1500"/>
      <c r="Z45" s="1500"/>
      <c r="AA45" s="1500"/>
      <c r="AB45" s="1500"/>
      <c r="AC45" s="1500"/>
      <c r="AD45" s="1500"/>
      <c r="AE45" s="1500"/>
      <c r="AF45" s="1500"/>
      <c r="AG45" s="1500"/>
      <c r="AH45" s="1500"/>
      <c r="AI45" s="1500"/>
      <c r="AJ45" s="1501"/>
    </row>
    <row r="46" spans="1:36" ht="13.5" customHeight="1" x14ac:dyDescent="0.4">
      <c r="A46" s="1977"/>
      <c r="B46" s="2072"/>
      <c r="C46" s="1860"/>
      <c r="D46" s="1860"/>
      <c r="E46" s="1860"/>
      <c r="F46" s="1860"/>
      <c r="G46" s="1860"/>
      <c r="H46" s="1860"/>
      <c r="I46" s="2029" t="s">
        <v>7933</v>
      </c>
      <c r="J46" s="2029"/>
      <c r="K46" s="2029"/>
      <c r="L46" s="2029"/>
      <c r="M46" s="2029"/>
      <c r="N46" s="2029"/>
      <c r="O46" s="2029"/>
      <c r="P46" s="2029"/>
      <c r="Q46" s="2029"/>
      <c r="R46" s="2029"/>
      <c r="S46" s="2029"/>
      <c r="T46" s="2029"/>
      <c r="U46" s="2029"/>
      <c r="V46" s="2029"/>
      <c r="W46" s="2029"/>
      <c r="X46" s="2029"/>
      <c r="Y46" s="2029"/>
      <c r="Z46" s="2029"/>
      <c r="AA46" s="2029"/>
      <c r="AB46" s="2029"/>
      <c r="AC46" s="2029"/>
      <c r="AD46" s="2029"/>
      <c r="AE46" s="2029"/>
      <c r="AF46" s="2029"/>
      <c r="AG46" s="2029"/>
      <c r="AH46" s="2029"/>
      <c r="AI46" s="2029"/>
      <c r="AJ46" s="2030"/>
    </row>
    <row r="47" spans="1:36" ht="13.5" customHeight="1" x14ac:dyDescent="0.4">
      <c r="A47" s="1977"/>
      <c r="B47" s="2072"/>
      <c r="C47" s="1860"/>
      <c r="D47" s="1860"/>
      <c r="E47" s="1860"/>
      <c r="F47" s="1860"/>
      <c r="G47" s="1860"/>
      <c r="H47" s="1860"/>
      <c r="I47" s="1963" t="s">
        <v>7933</v>
      </c>
      <c r="J47" s="1963"/>
      <c r="K47" s="1963"/>
      <c r="L47" s="1963"/>
      <c r="M47" s="1963"/>
      <c r="N47" s="1963"/>
      <c r="O47" s="1963"/>
      <c r="P47" s="1963"/>
      <c r="Q47" s="1963"/>
      <c r="R47" s="1963"/>
      <c r="S47" s="1963"/>
      <c r="T47" s="1963"/>
      <c r="U47" s="1963"/>
      <c r="V47" s="1963"/>
      <c r="W47" s="1963"/>
      <c r="X47" s="1963"/>
      <c r="Y47" s="1963"/>
      <c r="Z47" s="1963"/>
      <c r="AA47" s="1963"/>
      <c r="AB47" s="1963"/>
      <c r="AC47" s="1963"/>
      <c r="AD47" s="1963"/>
      <c r="AE47" s="1963"/>
      <c r="AF47" s="1963"/>
      <c r="AG47" s="1963"/>
      <c r="AH47" s="1963"/>
      <c r="AI47" s="1963"/>
      <c r="AJ47" s="1964"/>
    </row>
    <row r="48" spans="1:36" ht="13.5" customHeight="1" thickBot="1" x14ac:dyDescent="0.45">
      <c r="A48" s="2073"/>
      <c r="B48" s="2074"/>
      <c r="C48" s="2020" t="s">
        <v>8606</v>
      </c>
      <c r="D48" s="2020"/>
      <c r="E48" s="2020"/>
      <c r="F48" s="2020"/>
      <c r="G48" s="2020"/>
      <c r="H48" s="2020"/>
      <c r="I48" s="2020" t="s">
        <v>7955</v>
      </c>
      <c r="J48" s="2020"/>
      <c r="K48" s="2020"/>
      <c r="L48" s="2020"/>
      <c r="M48" s="3413" t="s">
        <v>7933</v>
      </c>
      <c r="N48" s="3413"/>
      <c r="O48" s="3413"/>
      <c r="P48" s="3413"/>
      <c r="Q48" s="3413"/>
      <c r="R48" s="3413"/>
      <c r="S48" s="3413"/>
      <c r="T48" s="3413"/>
      <c r="U48" s="3413"/>
      <c r="V48" s="3413"/>
      <c r="W48" s="2020" t="s">
        <v>8607</v>
      </c>
      <c r="X48" s="2020"/>
      <c r="Y48" s="2020"/>
      <c r="Z48" s="2020"/>
      <c r="AA48" s="3414" t="s">
        <v>7933</v>
      </c>
      <c r="AB48" s="3415"/>
      <c r="AC48" s="3415"/>
      <c r="AD48" s="3415"/>
      <c r="AE48" s="3415"/>
      <c r="AF48" s="3415"/>
      <c r="AG48" s="3415"/>
      <c r="AH48" s="3415"/>
      <c r="AI48" s="3415"/>
      <c r="AJ48" s="3416"/>
    </row>
    <row r="49" spans="1:36" ht="13.5" customHeight="1" x14ac:dyDescent="0.4">
      <c r="A49" s="1975" t="s">
        <v>8609</v>
      </c>
      <c r="B49" s="2320"/>
      <c r="C49" s="1861" t="s">
        <v>9089</v>
      </c>
      <c r="D49" s="1861"/>
      <c r="E49" s="1861"/>
      <c r="F49" s="1861"/>
      <c r="G49" s="1861"/>
      <c r="H49" s="1861"/>
      <c r="I49" s="1867"/>
      <c r="J49" s="1868"/>
      <c r="K49" s="1868"/>
      <c r="L49" s="1868"/>
      <c r="M49" s="1868"/>
      <c r="N49" s="1868"/>
      <c r="O49" s="1868"/>
      <c r="P49" s="1868"/>
      <c r="Q49" s="1868"/>
      <c r="R49" s="1868"/>
      <c r="S49" s="1868"/>
      <c r="T49" s="1868"/>
      <c r="U49" s="1868"/>
      <c r="V49" s="1868"/>
      <c r="W49" s="1868"/>
      <c r="X49" s="1868"/>
      <c r="Y49" s="1868"/>
      <c r="Z49" s="1868"/>
      <c r="AA49" s="1868"/>
      <c r="AB49" s="1868"/>
      <c r="AC49" s="1868"/>
      <c r="AD49" s="1868"/>
      <c r="AE49" s="1868"/>
      <c r="AF49" s="1868"/>
      <c r="AG49" s="1868"/>
      <c r="AH49" s="1868"/>
      <c r="AI49" s="1868"/>
      <c r="AJ49" s="1869"/>
    </row>
    <row r="50" spans="1:36" ht="13.5" customHeight="1" x14ac:dyDescent="0.4">
      <c r="A50" s="1977"/>
      <c r="B50" s="2072"/>
      <c r="C50" s="1952" t="s">
        <v>8611</v>
      </c>
      <c r="D50" s="1952"/>
      <c r="E50" s="1952"/>
      <c r="F50" s="1952"/>
      <c r="G50" s="1952"/>
      <c r="H50" s="1952"/>
      <c r="I50" s="3206"/>
      <c r="J50" s="3207"/>
      <c r="K50" s="3207"/>
      <c r="L50" s="3207"/>
      <c r="M50" s="3207"/>
      <c r="N50" s="3207"/>
      <c r="O50" s="3207"/>
      <c r="P50" s="3207"/>
      <c r="Q50" s="3207"/>
      <c r="R50" s="3207"/>
      <c r="S50" s="3207"/>
      <c r="T50" s="3207"/>
      <c r="U50" s="3207"/>
      <c r="V50" s="3207"/>
      <c r="W50" s="3207"/>
      <c r="X50" s="3207"/>
      <c r="Y50" s="3207"/>
      <c r="Z50" s="3207"/>
      <c r="AA50" s="3207"/>
      <c r="AB50" s="3207"/>
      <c r="AC50" s="3207"/>
      <c r="AD50" s="3207"/>
      <c r="AE50" s="3207"/>
      <c r="AF50" s="3207"/>
      <c r="AG50" s="3207"/>
      <c r="AH50" s="3207"/>
      <c r="AI50" s="3207"/>
      <c r="AJ50" s="3208"/>
    </row>
    <row r="51" spans="1:36" ht="13.5" customHeight="1" x14ac:dyDescent="0.4">
      <c r="A51" s="1977"/>
      <c r="B51" s="2072"/>
      <c r="C51" s="1860" t="s">
        <v>8612</v>
      </c>
      <c r="D51" s="1860"/>
      <c r="E51" s="1860"/>
      <c r="F51" s="1860"/>
      <c r="G51" s="1860"/>
      <c r="H51" s="1860"/>
      <c r="I51" s="1956" t="s">
        <v>9368</v>
      </c>
      <c r="J51" s="1957"/>
      <c r="K51" s="1958"/>
      <c r="L51" s="1958"/>
      <c r="M51" s="1958"/>
      <c r="N51" s="1958"/>
      <c r="O51" s="1958"/>
      <c r="P51" s="1959"/>
      <c r="Q51" s="1499" t="s">
        <v>8605</v>
      </c>
      <c r="R51" s="1500"/>
      <c r="S51" s="1500"/>
      <c r="T51" s="1500"/>
      <c r="U51" s="1500"/>
      <c r="V51" s="1500"/>
      <c r="W51" s="1500"/>
      <c r="X51" s="1500"/>
      <c r="Y51" s="1500"/>
      <c r="Z51" s="1500"/>
      <c r="AA51" s="1500"/>
      <c r="AB51" s="1500"/>
      <c r="AC51" s="1500"/>
      <c r="AD51" s="1500"/>
      <c r="AE51" s="1500"/>
      <c r="AF51" s="1500"/>
      <c r="AG51" s="1500"/>
      <c r="AH51" s="1500"/>
      <c r="AI51" s="1500"/>
      <c r="AJ51" s="1501"/>
    </row>
    <row r="52" spans="1:36" ht="13.5" customHeight="1" x14ac:dyDescent="0.4">
      <c r="A52" s="1977"/>
      <c r="B52" s="2072"/>
      <c r="C52" s="1860"/>
      <c r="D52" s="1860"/>
      <c r="E52" s="1860"/>
      <c r="F52" s="1860"/>
      <c r="G52" s="1860"/>
      <c r="H52" s="1860"/>
      <c r="I52" s="1960" t="s">
        <v>7933</v>
      </c>
      <c r="J52" s="1961"/>
      <c r="K52" s="1961"/>
      <c r="L52" s="1961"/>
      <c r="M52" s="1961"/>
      <c r="N52" s="1961"/>
      <c r="O52" s="1961"/>
      <c r="P52" s="1961"/>
      <c r="Q52" s="1961"/>
      <c r="R52" s="1961"/>
      <c r="S52" s="1961"/>
      <c r="T52" s="1961"/>
      <c r="U52" s="1961"/>
      <c r="V52" s="1961"/>
      <c r="W52" s="1961"/>
      <c r="X52" s="1961"/>
      <c r="Y52" s="1961"/>
      <c r="Z52" s="1961"/>
      <c r="AA52" s="1961"/>
      <c r="AB52" s="1961"/>
      <c r="AC52" s="1961"/>
      <c r="AD52" s="1961"/>
      <c r="AE52" s="1961"/>
      <c r="AF52" s="1961"/>
      <c r="AG52" s="1961"/>
      <c r="AH52" s="1961"/>
      <c r="AI52" s="1961"/>
      <c r="AJ52" s="1962"/>
    </row>
    <row r="53" spans="1:36" ht="13.5" customHeight="1" x14ac:dyDescent="0.4">
      <c r="A53" s="1977"/>
      <c r="B53" s="2072"/>
      <c r="C53" s="1860"/>
      <c r="D53" s="1860"/>
      <c r="E53" s="1860"/>
      <c r="F53" s="1860"/>
      <c r="G53" s="1860"/>
      <c r="H53" s="1860"/>
      <c r="I53" s="1963" t="s">
        <v>7933</v>
      </c>
      <c r="J53" s="1963"/>
      <c r="K53" s="1963"/>
      <c r="L53" s="1963"/>
      <c r="M53" s="1963"/>
      <c r="N53" s="1963"/>
      <c r="O53" s="1963"/>
      <c r="P53" s="1963"/>
      <c r="Q53" s="1963"/>
      <c r="R53" s="1963"/>
      <c r="S53" s="1963"/>
      <c r="T53" s="1963"/>
      <c r="U53" s="1963"/>
      <c r="V53" s="1963"/>
      <c r="W53" s="1963"/>
      <c r="X53" s="1963"/>
      <c r="Y53" s="1963"/>
      <c r="Z53" s="1963"/>
      <c r="AA53" s="1963"/>
      <c r="AB53" s="1963"/>
      <c r="AC53" s="1963"/>
      <c r="AD53" s="1963"/>
      <c r="AE53" s="1963"/>
      <c r="AF53" s="1963"/>
      <c r="AG53" s="1963"/>
      <c r="AH53" s="1963"/>
      <c r="AI53" s="1963"/>
      <c r="AJ53" s="1964"/>
    </row>
    <row r="54" spans="1:36" ht="13.5" customHeight="1" x14ac:dyDescent="0.4">
      <c r="A54" s="1977"/>
      <c r="B54" s="2072"/>
      <c r="C54" s="1985" t="s">
        <v>8681</v>
      </c>
      <c r="D54" s="1986"/>
      <c r="E54" s="1986"/>
      <c r="F54" s="1986"/>
      <c r="G54" s="1986"/>
      <c r="H54" s="1986"/>
      <c r="I54" s="1986"/>
      <c r="J54" s="1986"/>
      <c r="K54" s="1986"/>
      <c r="L54" s="1986"/>
      <c r="M54" s="1986"/>
      <c r="N54" s="1987"/>
      <c r="O54" s="1860" t="s">
        <v>8615</v>
      </c>
      <c r="P54" s="1860"/>
      <c r="Q54" s="1860"/>
      <c r="R54" s="1860"/>
      <c r="S54" s="1860"/>
      <c r="T54" s="1860"/>
      <c r="U54" s="1860"/>
      <c r="V54" s="1860"/>
      <c r="W54" s="1972"/>
      <c r="X54" s="1973"/>
      <c r="Y54" s="1973"/>
      <c r="Z54" s="1973"/>
      <c r="AA54" s="1973"/>
      <c r="AB54" s="1973"/>
      <c r="AC54" s="1973"/>
      <c r="AD54" s="1973"/>
      <c r="AE54" s="1973"/>
      <c r="AF54" s="1973"/>
      <c r="AG54" s="1973"/>
      <c r="AH54" s="1973"/>
      <c r="AI54" s="1973"/>
      <c r="AJ54" s="1974"/>
    </row>
    <row r="55" spans="1:36" ht="13.5" customHeight="1" x14ac:dyDescent="0.4">
      <c r="A55" s="1977"/>
      <c r="B55" s="2072"/>
      <c r="C55" s="1988"/>
      <c r="D55" s="1989"/>
      <c r="E55" s="1989"/>
      <c r="F55" s="1989"/>
      <c r="G55" s="1989"/>
      <c r="H55" s="1989"/>
      <c r="I55" s="1989"/>
      <c r="J55" s="1989"/>
      <c r="K55" s="1989"/>
      <c r="L55" s="1989"/>
      <c r="M55" s="1989"/>
      <c r="N55" s="1990"/>
      <c r="O55" s="1994" t="s">
        <v>8616</v>
      </c>
      <c r="P55" s="1995"/>
      <c r="Q55" s="1995"/>
      <c r="R55" s="1995"/>
      <c r="S55" s="1995"/>
      <c r="T55" s="1995"/>
      <c r="U55" s="1995"/>
      <c r="V55" s="1996"/>
      <c r="W55" s="1997"/>
      <c r="X55" s="1998"/>
      <c r="Y55" s="1998"/>
      <c r="Z55" s="1998"/>
      <c r="AA55" s="1998"/>
      <c r="AB55" s="1998"/>
      <c r="AC55" s="1998"/>
      <c r="AD55" s="1998"/>
      <c r="AE55" s="1998"/>
      <c r="AF55" s="1998"/>
      <c r="AG55" s="1998"/>
      <c r="AH55" s="1998"/>
      <c r="AI55" s="1998"/>
      <c r="AJ55" s="1999"/>
    </row>
    <row r="56" spans="1:36" ht="13.5" customHeight="1" x14ac:dyDescent="0.4">
      <c r="A56" s="1979"/>
      <c r="B56" s="2321"/>
      <c r="C56" s="1991"/>
      <c r="D56" s="1992"/>
      <c r="E56" s="1992"/>
      <c r="F56" s="1992"/>
      <c r="G56" s="1992"/>
      <c r="H56" s="1992"/>
      <c r="I56" s="1992"/>
      <c r="J56" s="1992"/>
      <c r="K56" s="1992"/>
      <c r="L56" s="1992"/>
      <c r="M56" s="1992"/>
      <c r="N56" s="1993"/>
      <c r="O56" s="2000" t="s">
        <v>8617</v>
      </c>
      <c r="P56" s="2001"/>
      <c r="Q56" s="2001"/>
      <c r="R56" s="2001"/>
      <c r="S56" s="2001"/>
      <c r="T56" s="2001"/>
      <c r="U56" s="2001"/>
      <c r="V56" s="2002"/>
      <c r="W56" s="1953"/>
      <c r="X56" s="1954"/>
      <c r="Y56" s="1954"/>
      <c r="Z56" s="1954"/>
      <c r="AA56" s="1954"/>
      <c r="AB56" s="1954"/>
      <c r="AC56" s="1954"/>
      <c r="AD56" s="1954"/>
      <c r="AE56" s="1954"/>
      <c r="AF56" s="1954"/>
      <c r="AG56" s="1954"/>
      <c r="AH56" s="1954"/>
      <c r="AI56" s="1954"/>
      <c r="AJ56" s="1955"/>
    </row>
    <row r="57" spans="1:36" ht="13.5" customHeight="1" x14ac:dyDescent="0.4">
      <c r="A57" s="1943" t="s">
        <v>8682</v>
      </c>
      <c r="B57" s="1944"/>
      <c r="C57" s="1861" t="s">
        <v>9089</v>
      </c>
      <c r="D57" s="1861"/>
      <c r="E57" s="1861"/>
      <c r="F57" s="1861"/>
      <c r="G57" s="1861"/>
      <c r="H57" s="1861"/>
      <c r="I57" s="1949"/>
      <c r="J57" s="1950"/>
      <c r="K57" s="1950"/>
      <c r="L57" s="1950"/>
      <c r="M57" s="1950"/>
      <c r="N57" s="1950"/>
      <c r="O57" s="1950"/>
      <c r="P57" s="1950"/>
      <c r="Q57" s="1950"/>
      <c r="R57" s="1950"/>
      <c r="S57" s="1950"/>
      <c r="T57" s="1950"/>
      <c r="U57" s="1950"/>
      <c r="V57" s="1950"/>
      <c r="W57" s="1950"/>
      <c r="X57" s="1950"/>
      <c r="Y57" s="1950"/>
      <c r="Z57" s="1950"/>
      <c r="AA57" s="1950"/>
      <c r="AB57" s="1950"/>
      <c r="AC57" s="1950"/>
      <c r="AD57" s="1950"/>
      <c r="AE57" s="1950"/>
      <c r="AF57" s="1950"/>
      <c r="AG57" s="1950"/>
      <c r="AH57" s="1950"/>
      <c r="AI57" s="1950"/>
      <c r="AJ57" s="1951"/>
    </row>
    <row r="58" spans="1:36" ht="13.5" customHeight="1" x14ac:dyDescent="0.4">
      <c r="A58" s="1945"/>
      <c r="B58" s="1946"/>
      <c r="C58" s="1952" t="s">
        <v>8611</v>
      </c>
      <c r="D58" s="1952"/>
      <c r="E58" s="1952"/>
      <c r="F58" s="1952"/>
      <c r="G58" s="1952"/>
      <c r="H58" s="1952"/>
      <c r="I58" s="1953"/>
      <c r="J58" s="1954"/>
      <c r="K58" s="1954"/>
      <c r="L58" s="1954"/>
      <c r="M58" s="1954"/>
      <c r="N58" s="1954"/>
      <c r="O58" s="1954"/>
      <c r="P58" s="1954"/>
      <c r="Q58" s="1954"/>
      <c r="R58" s="1954"/>
      <c r="S58" s="1954"/>
      <c r="T58" s="1954"/>
      <c r="U58" s="1954"/>
      <c r="V58" s="1954"/>
      <c r="W58" s="1954"/>
      <c r="X58" s="1954"/>
      <c r="Y58" s="1954"/>
      <c r="Z58" s="1954"/>
      <c r="AA58" s="1954"/>
      <c r="AB58" s="1954"/>
      <c r="AC58" s="1954"/>
      <c r="AD58" s="1954"/>
      <c r="AE58" s="1954"/>
      <c r="AF58" s="1954"/>
      <c r="AG58" s="1954"/>
      <c r="AH58" s="1954"/>
      <c r="AI58" s="1954"/>
      <c r="AJ58" s="1955"/>
    </row>
    <row r="59" spans="1:36" ht="13.5" customHeight="1" x14ac:dyDescent="0.4">
      <c r="A59" s="1945"/>
      <c r="B59" s="1946"/>
      <c r="C59" s="1860" t="s">
        <v>8612</v>
      </c>
      <c r="D59" s="1860"/>
      <c r="E59" s="1860"/>
      <c r="F59" s="1860"/>
      <c r="G59" s="1860"/>
      <c r="H59" s="1860"/>
      <c r="I59" s="1956" t="s">
        <v>7952</v>
      </c>
      <c r="J59" s="1957"/>
      <c r="K59" s="1958"/>
      <c r="L59" s="1958"/>
      <c r="M59" s="1958"/>
      <c r="N59" s="1958"/>
      <c r="O59" s="1958"/>
      <c r="P59" s="1959"/>
      <c r="Q59" s="1499" t="s">
        <v>8605</v>
      </c>
      <c r="R59" s="1500"/>
      <c r="S59" s="1500"/>
      <c r="T59" s="1500"/>
      <c r="U59" s="1500"/>
      <c r="V59" s="1500"/>
      <c r="W59" s="1500"/>
      <c r="X59" s="1500"/>
      <c r="Y59" s="1500"/>
      <c r="Z59" s="1500"/>
      <c r="AA59" s="1500"/>
      <c r="AB59" s="1500"/>
      <c r="AC59" s="1500"/>
      <c r="AD59" s="1500"/>
      <c r="AE59" s="1500"/>
      <c r="AF59" s="1500"/>
      <c r="AG59" s="1500"/>
      <c r="AH59" s="1500"/>
      <c r="AI59" s="1500"/>
      <c r="AJ59" s="1501"/>
    </row>
    <row r="60" spans="1:36" ht="13.5" customHeight="1" x14ac:dyDescent="0.4">
      <c r="A60" s="1945"/>
      <c r="B60" s="1946"/>
      <c r="C60" s="1860"/>
      <c r="D60" s="1860"/>
      <c r="E60" s="1860"/>
      <c r="F60" s="1860"/>
      <c r="G60" s="1860"/>
      <c r="H60" s="1860"/>
      <c r="I60" s="1960" t="s">
        <v>7933</v>
      </c>
      <c r="J60" s="1961"/>
      <c r="K60" s="1961"/>
      <c r="L60" s="1961"/>
      <c r="M60" s="1961"/>
      <c r="N60" s="1961"/>
      <c r="O60" s="1961"/>
      <c r="P60" s="1961"/>
      <c r="Q60" s="1961"/>
      <c r="R60" s="1961"/>
      <c r="S60" s="1961"/>
      <c r="T60" s="1961"/>
      <c r="U60" s="1961"/>
      <c r="V60" s="1961"/>
      <c r="W60" s="1961"/>
      <c r="X60" s="1961"/>
      <c r="Y60" s="1961"/>
      <c r="Z60" s="1961"/>
      <c r="AA60" s="1961"/>
      <c r="AB60" s="1961"/>
      <c r="AC60" s="1961"/>
      <c r="AD60" s="1961"/>
      <c r="AE60" s="1961"/>
      <c r="AF60" s="1961"/>
      <c r="AG60" s="1961"/>
      <c r="AH60" s="1961"/>
      <c r="AI60" s="1961"/>
      <c r="AJ60" s="1962"/>
    </row>
    <row r="61" spans="1:36" ht="13.5" customHeight="1" x14ac:dyDescent="0.4">
      <c r="A61" s="1947"/>
      <c r="B61" s="1948"/>
      <c r="C61" s="1860"/>
      <c r="D61" s="1860"/>
      <c r="E61" s="1860"/>
      <c r="F61" s="1860"/>
      <c r="G61" s="1860"/>
      <c r="H61" s="1860"/>
      <c r="I61" s="1963" t="s">
        <v>7933</v>
      </c>
      <c r="J61" s="1963"/>
      <c r="K61" s="1963"/>
      <c r="L61" s="1963"/>
      <c r="M61" s="1963"/>
      <c r="N61" s="1963"/>
      <c r="O61" s="1963"/>
      <c r="P61" s="1963"/>
      <c r="Q61" s="1963"/>
      <c r="R61" s="1963"/>
      <c r="S61" s="1963"/>
      <c r="T61" s="1963"/>
      <c r="U61" s="1963"/>
      <c r="V61" s="1963"/>
      <c r="W61" s="1963"/>
      <c r="X61" s="1963"/>
      <c r="Y61" s="1963"/>
      <c r="Z61" s="1963"/>
      <c r="AA61" s="1963"/>
      <c r="AB61" s="1963"/>
      <c r="AC61" s="1963"/>
      <c r="AD61" s="1963"/>
      <c r="AE61" s="1963"/>
      <c r="AF61" s="1963"/>
      <c r="AG61" s="1963"/>
      <c r="AH61" s="1963"/>
      <c r="AI61" s="1963"/>
      <c r="AJ61" s="1964"/>
    </row>
    <row r="62" spans="1:36" ht="13.5" customHeight="1" x14ac:dyDescent="0.4">
      <c r="A62" s="2931" t="s">
        <v>9142</v>
      </c>
      <c r="B62" s="2932"/>
      <c r="C62" s="2932"/>
      <c r="D62" s="2932"/>
      <c r="E62" s="2932"/>
      <c r="F62" s="2932"/>
      <c r="G62" s="2932"/>
      <c r="H62" s="2932"/>
      <c r="I62" s="2932"/>
      <c r="J62" s="2932"/>
      <c r="K62" s="2932"/>
      <c r="L62" s="2932"/>
      <c r="M62" s="2932"/>
      <c r="N62" s="2932"/>
      <c r="O62" s="2933"/>
      <c r="P62" s="2026" t="s">
        <v>9143</v>
      </c>
      <c r="Q62" s="2047"/>
      <c r="R62" s="2047"/>
      <c r="S62" s="2047"/>
      <c r="T62" s="2047"/>
      <c r="U62" s="2047"/>
      <c r="V62" s="2047"/>
      <c r="W62" s="2047"/>
      <c r="X62" s="2047"/>
      <c r="Y62" s="2047"/>
      <c r="Z62" s="2047"/>
      <c r="AA62" s="2047"/>
      <c r="AB62" s="2047"/>
      <c r="AC62" s="2047"/>
      <c r="AD62" s="2047"/>
      <c r="AE62" s="2047"/>
      <c r="AF62" s="2047"/>
      <c r="AG62" s="2047"/>
      <c r="AH62" s="2047"/>
      <c r="AI62" s="2047"/>
      <c r="AJ62" s="2868"/>
    </row>
    <row r="63" spans="1:36" ht="18" customHeight="1" x14ac:dyDescent="0.4">
      <c r="A63" s="2818"/>
      <c r="B63" s="2819"/>
      <c r="C63" s="2935" t="s">
        <v>9373</v>
      </c>
      <c r="D63" s="2888"/>
      <c r="E63" s="2888"/>
      <c r="F63" s="2888"/>
      <c r="G63" s="2888"/>
      <c r="H63" s="3406"/>
      <c r="I63" s="2026" t="s">
        <v>9145</v>
      </c>
      <c r="J63" s="2047"/>
      <c r="K63" s="2047"/>
      <c r="L63" s="2047"/>
      <c r="M63" s="2047"/>
      <c r="N63" s="2047"/>
      <c r="O63" s="2047"/>
      <c r="P63" s="2067">
        <v>1</v>
      </c>
      <c r="Q63" s="2068"/>
      <c r="R63" s="2068"/>
      <c r="S63" s="2068"/>
      <c r="T63" s="2068"/>
      <c r="U63" s="2068"/>
      <c r="V63" s="2068"/>
      <c r="W63" s="2068"/>
      <c r="X63" s="2068"/>
      <c r="Y63" s="2068"/>
      <c r="Z63" s="2068"/>
      <c r="AA63" s="2068"/>
      <c r="AB63" s="2068"/>
      <c r="AC63" s="2068"/>
      <c r="AD63" s="2068"/>
      <c r="AE63" s="2068"/>
      <c r="AF63" s="2068"/>
      <c r="AG63" s="2068"/>
      <c r="AH63" s="2068"/>
      <c r="AI63" s="2068"/>
      <c r="AJ63" s="2176"/>
    </row>
    <row r="64" spans="1:36" ht="18" customHeight="1" x14ac:dyDescent="0.4">
      <c r="A64" s="2818"/>
      <c r="B64" s="2819"/>
      <c r="C64" s="3407"/>
      <c r="D64" s="3408"/>
      <c r="E64" s="3408"/>
      <c r="F64" s="3408"/>
      <c r="G64" s="3408"/>
      <c r="H64" s="3409"/>
      <c r="I64" s="2026" t="s">
        <v>9146</v>
      </c>
      <c r="J64" s="2047"/>
      <c r="K64" s="2047"/>
      <c r="L64" s="2047"/>
      <c r="M64" s="2047"/>
      <c r="N64" s="2047"/>
      <c r="O64" s="2047"/>
      <c r="P64" s="2067">
        <v>1</v>
      </c>
      <c r="Q64" s="2068"/>
      <c r="R64" s="2068"/>
      <c r="S64" s="2068"/>
      <c r="T64" s="2068"/>
      <c r="U64" s="2068"/>
      <c r="V64" s="2068"/>
      <c r="W64" s="2068"/>
      <c r="X64" s="2068"/>
      <c r="Y64" s="2068"/>
      <c r="Z64" s="2068"/>
      <c r="AA64" s="2068"/>
      <c r="AB64" s="2068"/>
      <c r="AC64" s="2068"/>
      <c r="AD64" s="2068"/>
      <c r="AE64" s="2068"/>
      <c r="AF64" s="2068"/>
      <c r="AG64" s="2068"/>
      <c r="AH64" s="2068"/>
      <c r="AI64" s="2068"/>
      <c r="AJ64" s="2176"/>
    </row>
    <row r="65" spans="1:36" ht="18" customHeight="1" x14ac:dyDescent="0.4">
      <c r="A65" s="2818"/>
      <c r="B65" s="2819"/>
      <c r="C65" s="3407"/>
      <c r="D65" s="3408"/>
      <c r="E65" s="3408"/>
      <c r="F65" s="3408"/>
      <c r="G65" s="3408"/>
      <c r="H65" s="3409"/>
      <c r="I65" s="2026" t="s">
        <v>9147</v>
      </c>
      <c r="J65" s="2047"/>
      <c r="K65" s="2047"/>
      <c r="L65" s="2047"/>
      <c r="M65" s="2047"/>
      <c r="N65" s="2047"/>
      <c r="O65" s="2047"/>
      <c r="P65" s="2067">
        <v>1</v>
      </c>
      <c r="Q65" s="2068"/>
      <c r="R65" s="2068"/>
      <c r="S65" s="2068"/>
      <c r="T65" s="2068"/>
      <c r="U65" s="2068"/>
      <c r="V65" s="2068"/>
      <c r="W65" s="2068"/>
      <c r="X65" s="2068"/>
      <c r="Y65" s="2068"/>
      <c r="Z65" s="2068"/>
      <c r="AA65" s="2068"/>
      <c r="AB65" s="2068"/>
      <c r="AC65" s="2068"/>
      <c r="AD65" s="2068"/>
      <c r="AE65" s="2068"/>
      <c r="AF65" s="2068"/>
      <c r="AG65" s="2068"/>
      <c r="AH65" s="2068"/>
      <c r="AI65" s="2068"/>
      <c r="AJ65" s="2176"/>
    </row>
    <row r="66" spans="1:36" ht="18" customHeight="1" x14ac:dyDescent="0.4">
      <c r="A66" s="2818"/>
      <c r="B66" s="2819"/>
      <c r="C66" s="3407"/>
      <c r="D66" s="3408"/>
      <c r="E66" s="3408"/>
      <c r="F66" s="3408"/>
      <c r="G66" s="3408"/>
      <c r="H66" s="3409"/>
      <c r="I66" s="2026" t="s">
        <v>9148</v>
      </c>
      <c r="J66" s="2047"/>
      <c r="K66" s="2047"/>
      <c r="L66" s="2047"/>
      <c r="M66" s="2047"/>
      <c r="N66" s="2047"/>
      <c r="O66" s="2047"/>
      <c r="P66" s="2067">
        <v>1</v>
      </c>
      <c r="Q66" s="2068"/>
      <c r="R66" s="2068"/>
      <c r="S66" s="2068"/>
      <c r="T66" s="2068"/>
      <c r="U66" s="2068"/>
      <c r="V66" s="2068"/>
      <c r="W66" s="2068"/>
      <c r="X66" s="2068"/>
      <c r="Y66" s="2068"/>
      <c r="Z66" s="2068"/>
      <c r="AA66" s="2068"/>
      <c r="AB66" s="2068"/>
      <c r="AC66" s="2068"/>
      <c r="AD66" s="2068"/>
      <c r="AE66" s="2068"/>
      <c r="AF66" s="2068"/>
      <c r="AG66" s="2068"/>
      <c r="AH66" s="2068"/>
      <c r="AI66" s="2068"/>
      <c r="AJ66" s="2176"/>
    </row>
    <row r="67" spans="1:36" ht="18" customHeight="1" thickBot="1" x14ac:dyDescent="0.45">
      <c r="A67" s="3404"/>
      <c r="B67" s="3405"/>
      <c r="C67" s="3410"/>
      <c r="D67" s="3411"/>
      <c r="E67" s="3411"/>
      <c r="F67" s="3411"/>
      <c r="G67" s="3411"/>
      <c r="H67" s="3412"/>
      <c r="I67" s="3403" t="s">
        <v>9374</v>
      </c>
      <c r="J67" s="2341"/>
      <c r="K67" s="2341"/>
      <c r="L67" s="2341"/>
      <c r="M67" s="2341"/>
      <c r="N67" s="2341"/>
      <c r="O67" s="2341"/>
      <c r="P67" s="2044">
        <v>1</v>
      </c>
      <c r="Q67" s="2045"/>
      <c r="R67" s="2045"/>
      <c r="S67" s="2045"/>
      <c r="T67" s="2045"/>
      <c r="U67" s="2045"/>
      <c r="V67" s="2045"/>
      <c r="W67" s="2045"/>
      <c r="X67" s="2045"/>
      <c r="Y67" s="2045"/>
      <c r="Z67" s="2045"/>
      <c r="AA67" s="2045"/>
      <c r="AB67" s="2045"/>
      <c r="AC67" s="2045"/>
      <c r="AD67" s="2045"/>
      <c r="AE67" s="2045"/>
      <c r="AF67" s="2045"/>
      <c r="AG67" s="2045"/>
      <c r="AH67" s="2045"/>
      <c r="AI67" s="2045"/>
      <c r="AJ67" s="2141"/>
    </row>
  </sheetData>
  <mergeCells count="190">
    <mergeCell ref="A2:AJ3"/>
    <mergeCell ref="AA4:AD4"/>
    <mergeCell ref="AE4:AJ4"/>
    <mergeCell ref="A6:H8"/>
    <mergeCell ref="M6:O7"/>
    <mergeCell ref="P6:R7"/>
    <mergeCell ref="S6:X6"/>
    <mergeCell ref="Y6:AD6"/>
    <mergeCell ref="AE6:AJ6"/>
    <mergeCell ref="S7:U7"/>
    <mergeCell ref="V7:X7"/>
    <mergeCell ref="Y7:AA7"/>
    <mergeCell ref="AB7:AD7"/>
    <mergeCell ref="AE7:AG7"/>
    <mergeCell ref="AH7:AJ7"/>
    <mergeCell ref="I8:L8"/>
    <mergeCell ref="M8:O8"/>
    <mergeCell ref="P8:R8"/>
    <mergeCell ref="S8:U8"/>
    <mergeCell ref="V8:X8"/>
    <mergeCell ref="Y8:AA8"/>
    <mergeCell ref="AB8:AD8"/>
    <mergeCell ref="AE8:AG8"/>
    <mergeCell ref="AH8:AJ8"/>
    <mergeCell ref="A9:D13"/>
    <mergeCell ref="E9:H9"/>
    <mergeCell ref="I9:L9"/>
    <mergeCell ref="M9:N9"/>
    <mergeCell ref="P9:Q9"/>
    <mergeCell ref="S9:T9"/>
    <mergeCell ref="V9:W9"/>
    <mergeCell ref="Y9:Z9"/>
    <mergeCell ref="AB9:AC9"/>
    <mergeCell ref="AE9:AF9"/>
    <mergeCell ref="AH9:AI9"/>
    <mergeCell ref="E10:G13"/>
    <mergeCell ref="H10:H13"/>
    <mergeCell ref="I10:L10"/>
    <mergeCell ref="M10:N10"/>
    <mergeCell ref="P10:Q10"/>
    <mergeCell ref="I11:L11"/>
    <mergeCell ref="M11:N11"/>
    <mergeCell ref="P11:Q11"/>
    <mergeCell ref="I12:L12"/>
    <mergeCell ref="M12:N12"/>
    <mergeCell ref="P12:Q12"/>
    <mergeCell ref="S10:U13"/>
    <mergeCell ref="V10:X13"/>
    <mergeCell ref="Y10:AA13"/>
    <mergeCell ref="C17:H19"/>
    <mergeCell ref="I17:J17"/>
    <mergeCell ref="K17:P17"/>
    <mergeCell ref="Q17:AJ17"/>
    <mergeCell ref="I18:AJ18"/>
    <mergeCell ref="I19:AJ19"/>
    <mergeCell ref="I13:L13"/>
    <mergeCell ref="M13:N13"/>
    <mergeCell ref="P13:Q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s>
  <phoneticPr fontId="1"/>
  <dataValidations count="3">
    <dataValidation type="whole" imeMode="off" allowBlank="1" showInputMessage="1" showErrorMessage="1" sqref="M9:N13 AH9:AI9 AE9:AE10 AB10 AF9 AB9:AC9 Y9:Z9 S10 S9:T9 P9:Q13 V9:W9 V10 Y10 E10:G13">
      <formula1>0</formula1>
      <formula2>99999</formula2>
    </dataValidation>
    <dataValidation imeMode="halfKatakana" allowBlank="1" showInputMessage="1" showErrorMessage="1" sqref="I15:AJ15 I57:AJ57 I49:AJ49 I43:AJ43 I36:AJ36 I29:AJ29 I22:AJ22"/>
    <dataValidation imeMode="off" allowBlank="1" showInputMessage="1" showErrorMessage="1" sqref="K17:P17 K59:P59 K51:P51 AA48:AJ48 M48:V48 K45:P45 AA41:AJ41 M41:V41 K38:P38 AA34:AJ34 M34:V34 K31:P31 AA27:AJ27 M27:V27 K24:P24 AA20:AJ20 M20:V20"/>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54"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23558"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23559"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60"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23561"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23562"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23563"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3564"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23565"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23566"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23567"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3568"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3569"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3570"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23571"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23572"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23573"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23574"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23575"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23576"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23577"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23578"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23579"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3580"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23581"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23582"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23583"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23584"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23585"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23586"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23587"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23588"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23589"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9375</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65" t="s">
        <v>7932</v>
      </c>
      <c r="AB2" s="1966"/>
      <c r="AC2" s="1966"/>
      <c r="AD2" s="1967"/>
      <c r="AE2" s="3075" t="s">
        <v>7933</v>
      </c>
      <c r="AF2" s="3075"/>
      <c r="AG2" s="3075"/>
      <c r="AH2" s="3075"/>
      <c r="AI2" s="3075"/>
      <c r="AJ2" s="3075"/>
    </row>
    <row r="3" spans="1:36" ht="13.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1028"/>
      <c r="AF3" s="1028"/>
      <c r="AG3" s="1028"/>
      <c r="AH3" s="1028"/>
      <c r="AI3" s="769"/>
      <c r="AJ3" s="769"/>
    </row>
    <row r="4" spans="1:36" ht="18" customHeight="1" x14ac:dyDescent="0.4">
      <c r="A4" s="3469" t="s">
        <v>9376</v>
      </c>
      <c r="B4" s="3418"/>
      <c r="C4" s="3418"/>
      <c r="D4" s="3418"/>
      <c r="E4" s="3418"/>
      <c r="F4" s="3418"/>
      <c r="G4" s="3418"/>
      <c r="H4" s="3418"/>
      <c r="I4" s="3418"/>
      <c r="J4" s="3418"/>
      <c r="K4" s="3418"/>
      <c r="L4" s="3418"/>
      <c r="M4" s="3418"/>
      <c r="N4" s="3418"/>
      <c r="O4" s="3418"/>
      <c r="P4" s="3418"/>
      <c r="Q4" s="3418"/>
      <c r="R4" s="3418"/>
      <c r="S4" s="3418"/>
      <c r="T4" s="3418"/>
      <c r="U4" s="3418"/>
      <c r="V4" s="3418"/>
      <c r="W4" s="3418"/>
      <c r="X4" s="3418"/>
      <c r="Y4" s="3418"/>
      <c r="Z4" s="3418"/>
      <c r="AA4" s="3418"/>
      <c r="AB4" s="3418"/>
      <c r="AC4" s="3418"/>
      <c r="AD4" s="3418"/>
      <c r="AE4" s="3418"/>
      <c r="AF4" s="3418"/>
      <c r="AG4" s="3418"/>
      <c r="AH4" s="3418"/>
      <c r="AI4" s="3418"/>
      <c r="AJ4" s="3470"/>
    </row>
    <row r="5" spans="1:36" ht="13.5" customHeight="1" x14ac:dyDescent="0.4">
      <c r="A5" s="3471" t="s">
        <v>8621</v>
      </c>
      <c r="B5" s="1925"/>
      <c r="C5" s="1925"/>
      <c r="D5" s="1925"/>
      <c r="E5" s="1925"/>
      <c r="F5" s="1925"/>
      <c r="G5" s="1925"/>
      <c r="H5" s="1926"/>
      <c r="I5" s="2907" t="s">
        <v>8894</v>
      </c>
      <c r="J5" s="2908"/>
      <c r="K5" s="2908"/>
      <c r="L5" s="2909"/>
      <c r="M5" s="2901" t="s">
        <v>8685</v>
      </c>
      <c r="N5" s="2819"/>
      <c r="O5" s="2819"/>
      <c r="P5" s="2820"/>
      <c r="Q5" s="2901" t="s">
        <v>8688</v>
      </c>
      <c r="R5" s="2819"/>
      <c r="S5" s="2819"/>
      <c r="T5" s="2819"/>
      <c r="U5" s="2361" t="s">
        <v>8687</v>
      </c>
      <c r="V5" s="2362"/>
      <c r="W5" s="2362"/>
      <c r="X5" s="2362"/>
      <c r="Y5" s="2362"/>
      <c r="Z5" s="2362"/>
      <c r="AA5" s="2362"/>
      <c r="AB5" s="2362"/>
      <c r="AC5" s="2362"/>
      <c r="AD5" s="2362"/>
      <c r="AE5" s="2362"/>
      <c r="AF5" s="2362"/>
      <c r="AG5" s="2901" t="s">
        <v>8907</v>
      </c>
      <c r="AH5" s="2819"/>
      <c r="AI5" s="2819"/>
      <c r="AJ5" s="2902"/>
    </row>
    <row r="6" spans="1:36" ht="13.5" customHeight="1" x14ac:dyDescent="0.4">
      <c r="A6" s="3465"/>
      <c r="B6" s="2568"/>
      <c r="C6" s="2568"/>
      <c r="D6" s="2568"/>
      <c r="E6" s="2568"/>
      <c r="F6" s="2568"/>
      <c r="G6" s="2568"/>
      <c r="H6" s="2569"/>
      <c r="I6" s="2589"/>
      <c r="J6" s="2590"/>
      <c r="K6" s="2590"/>
      <c r="L6" s="2591"/>
      <c r="M6" s="2570"/>
      <c r="N6" s="2571"/>
      <c r="O6" s="2571"/>
      <c r="P6" s="2572"/>
      <c r="Q6" s="2570"/>
      <c r="R6" s="2571"/>
      <c r="S6" s="2571"/>
      <c r="T6" s="2571"/>
      <c r="U6" s="1864" t="s">
        <v>8896</v>
      </c>
      <c r="V6" s="1864"/>
      <c r="W6" s="1864"/>
      <c r="X6" s="1864"/>
      <c r="Y6" s="2865" t="s">
        <v>9111</v>
      </c>
      <c r="Z6" s="2866"/>
      <c r="AA6" s="2866"/>
      <c r="AB6" s="2867"/>
      <c r="AC6" s="2026" t="s">
        <v>9112</v>
      </c>
      <c r="AD6" s="2047"/>
      <c r="AE6" s="2047"/>
      <c r="AF6" s="2047"/>
      <c r="AG6" s="2570"/>
      <c r="AH6" s="2571"/>
      <c r="AI6" s="2571"/>
      <c r="AJ6" s="2586"/>
    </row>
    <row r="7" spans="1:36" ht="13.5" customHeight="1" x14ac:dyDescent="0.4">
      <c r="A7" s="3465"/>
      <c r="B7" s="2568"/>
      <c r="C7" s="2568"/>
      <c r="D7" s="2568"/>
      <c r="E7" s="2568"/>
      <c r="F7" s="2568"/>
      <c r="G7" s="2568"/>
      <c r="H7" s="2569"/>
      <c r="I7" s="1864" t="s">
        <v>8624</v>
      </c>
      <c r="J7" s="1864"/>
      <c r="K7" s="1864" t="s">
        <v>8902</v>
      </c>
      <c r="L7" s="1864"/>
      <c r="M7" s="1864" t="s">
        <v>8624</v>
      </c>
      <c r="N7" s="1864"/>
      <c r="O7" s="1864" t="s">
        <v>9152</v>
      </c>
      <c r="P7" s="1864"/>
      <c r="Q7" s="1864" t="s">
        <v>8624</v>
      </c>
      <c r="R7" s="1864"/>
      <c r="S7" s="1864" t="s">
        <v>9152</v>
      </c>
      <c r="T7" s="1864"/>
      <c r="U7" s="1864" t="s">
        <v>8624</v>
      </c>
      <c r="V7" s="1864"/>
      <c r="W7" s="1864" t="s">
        <v>9152</v>
      </c>
      <c r="X7" s="1864"/>
      <c r="Y7" s="1864" t="s">
        <v>8624</v>
      </c>
      <c r="Z7" s="1864"/>
      <c r="AA7" s="1864" t="s">
        <v>9152</v>
      </c>
      <c r="AB7" s="1864"/>
      <c r="AC7" s="1864" t="s">
        <v>8624</v>
      </c>
      <c r="AD7" s="1864"/>
      <c r="AE7" s="1864" t="s">
        <v>9152</v>
      </c>
      <c r="AF7" s="2026"/>
      <c r="AG7" s="1864" t="s">
        <v>8624</v>
      </c>
      <c r="AH7" s="1864"/>
      <c r="AI7" s="1864" t="s">
        <v>9152</v>
      </c>
      <c r="AJ7" s="2566"/>
    </row>
    <row r="8" spans="1:36" ht="13.5" customHeight="1" x14ac:dyDescent="0.4">
      <c r="A8" s="2103" t="s">
        <v>8896</v>
      </c>
      <c r="B8" s="2292"/>
      <c r="C8" s="1864" t="s">
        <v>8626</v>
      </c>
      <c r="D8" s="1864"/>
      <c r="E8" s="1864"/>
      <c r="F8" s="1864" t="s">
        <v>8627</v>
      </c>
      <c r="G8" s="1864"/>
      <c r="H8" s="1864"/>
      <c r="I8" s="2040"/>
      <c r="J8" s="2040"/>
      <c r="K8" s="2040"/>
      <c r="L8" s="2040"/>
      <c r="M8" s="2040"/>
      <c r="N8" s="2040"/>
      <c r="O8" s="2040"/>
      <c r="P8" s="2040"/>
      <c r="Q8" s="2040"/>
      <c r="R8" s="2040"/>
      <c r="S8" s="2040"/>
      <c r="T8" s="2040"/>
      <c r="U8" s="2040"/>
      <c r="V8" s="2040"/>
      <c r="W8" s="2040"/>
      <c r="X8" s="2040"/>
      <c r="Y8" s="2040"/>
      <c r="Z8" s="2040"/>
      <c r="AA8" s="2040"/>
      <c r="AB8" s="2040"/>
      <c r="AC8" s="2040"/>
      <c r="AD8" s="2040"/>
      <c r="AE8" s="2040"/>
      <c r="AF8" s="2040"/>
      <c r="AG8" s="2040"/>
      <c r="AH8" s="2040"/>
      <c r="AI8" s="2040"/>
      <c r="AJ8" s="2565"/>
    </row>
    <row r="9" spans="1:36" ht="13.5" customHeight="1" x14ac:dyDescent="0.4">
      <c r="A9" s="2105"/>
      <c r="B9" s="2293"/>
      <c r="C9" s="1864"/>
      <c r="D9" s="1864"/>
      <c r="E9" s="1864"/>
      <c r="F9" s="1864" t="s">
        <v>8628</v>
      </c>
      <c r="G9" s="1864"/>
      <c r="H9" s="1864"/>
      <c r="I9" s="2040"/>
      <c r="J9" s="2040"/>
      <c r="K9" s="2040"/>
      <c r="L9" s="2040"/>
      <c r="M9" s="2040"/>
      <c r="N9" s="2040"/>
      <c r="O9" s="2040"/>
      <c r="P9" s="2040"/>
      <c r="Q9" s="2040"/>
      <c r="R9" s="2040"/>
      <c r="S9" s="2040"/>
      <c r="T9" s="2040"/>
      <c r="U9" s="2040"/>
      <c r="V9" s="2040"/>
      <c r="W9" s="2040"/>
      <c r="X9" s="2040"/>
      <c r="Y9" s="2040"/>
      <c r="Z9" s="2040"/>
      <c r="AA9" s="2040"/>
      <c r="AB9" s="2040"/>
      <c r="AC9" s="2040"/>
      <c r="AD9" s="2040"/>
      <c r="AE9" s="2040"/>
      <c r="AF9" s="2040"/>
      <c r="AG9" s="1939"/>
      <c r="AH9" s="1941"/>
      <c r="AI9" s="1939"/>
      <c r="AJ9" s="3466"/>
    </row>
    <row r="10" spans="1:36" ht="13.5" customHeight="1" x14ac:dyDescent="0.4">
      <c r="A10" s="2105"/>
      <c r="B10" s="2293"/>
      <c r="C10" s="1864" t="s">
        <v>8629</v>
      </c>
      <c r="D10" s="1864"/>
      <c r="E10" s="1864"/>
      <c r="F10" s="1864"/>
      <c r="G10" s="1864"/>
      <c r="H10" s="1864"/>
      <c r="I10" s="2040"/>
      <c r="J10" s="2040"/>
      <c r="K10" s="2040"/>
      <c r="L10" s="2040"/>
      <c r="M10" s="2040"/>
      <c r="N10" s="2040"/>
      <c r="O10" s="2040"/>
      <c r="P10" s="2040"/>
      <c r="Q10" s="2040"/>
      <c r="R10" s="2040"/>
      <c r="S10" s="2040"/>
      <c r="T10" s="2040"/>
      <c r="U10" s="2040"/>
      <c r="V10" s="2040"/>
      <c r="W10" s="2040"/>
      <c r="X10" s="2040"/>
      <c r="Y10" s="2040"/>
      <c r="Z10" s="2040"/>
      <c r="AA10" s="2040"/>
      <c r="AB10" s="2040"/>
      <c r="AC10" s="2040"/>
      <c r="AD10" s="2040"/>
      <c r="AE10" s="2040"/>
      <c r="AF10" s="1939"/>
      <c r="AG10" s="2040"/>
      <c r="AH10" s="2040"/>
      <c r="AI10" s="2040"/>
      <c r="AJ10" s="2565"/>
    </row>
    <row r="11" spans="1:36" ht="13.5" customHeight="1" x14ac:dyDescent="0.4">
      <c r="A11" s="2107"/>
      <c r="B11" s="2294"/>
      <c r="C11" s="1913" t="s">
        <v>8630</v>
      </c>
      <c r="D11" s="1913"/>
      <c r="E11" s="1913"/>
      <c r="F11" s="1913"/>
      <c r="G11" s="1913"/>
      <c r="H11" s="1913"/>
      <c r="I11" s="2066"/>
      <c r="J11" s="2066"/>
      <c r="K11" s="2066"/>
      <c r="L11" s="2066"/>
      <c r="M11" s="2066"/>
      <c r="N11" s="2066"/>
      <c r="O11" s="2066"/>
      <c r="P11" s="2066"/>
      <c r="Q11" s="2066"/>
      <c r="R11" s="2066"/>
      <c r="S11" s="2066"/>
      <c r="T11" s="2066"/>
      <c r="U11" s="2066"/>
      <c r="V11" s="2066"/>
      <c r="W11" s="2066"/>
      <c r="X11" s="2066"/>
      <c r="Y11" s="2066"/>
      <c r="Z11" s="2066"/>
      <c r="AA11" s="2066"/>
      <c r="AB11" s="2066"/>
      <c r="AC11" s="2066"/>
      <c r="AD11" s="2066"/>
      <c r="AE11" s="2066"/>
      <c r="AF11" s="2053"/>
      <c r="AG11" s="2066"/>
      <c r="AH11" s="2066"/>
      <c r="AI11" s="2066"/>
      <c r="AJ11" s="2560"/>
    </row>
    <row r="12" spans="1:36" ht="13.5" customHeight="1" x14ac:dyDescent="0.4">
      <c r="A12" s="3465" t="s">
        <v>8621</v>
      </c>
      <c r="B12" s="2568"/>
      <c r="C12" s="2568"/>
      <c r="D12" s="2568"/>
      <c r="E12" s="2568"/>
      <c r="F12" s="2568"/>
      <c r="G12" s="2568"/>
      <c r="H12" s="2569"/>
      <c r="I12" s="2026" t="s">
        <v>8904</v>
      </c>
      <c r="J12" s="2047"/>
      <c r="K12" s="2047"/>
      <c r="L12" s="2047"/>
      <c r="M12" s="2047"/>
      <c r="N12" s="2047"/>
      <c r="O12" s="2047"/>
      <c r="P12" s="2047"/>
      <c r="Q12" s="2047"/>
      <c r="R12" s="2047"/>
      <c r="S12" s="2047"/>
      <c r="T12" s="2047"/>
      <c r="U12" s="2047"/>
      <c r="V12" s="2047"/>
      <c r="W12" s="2047"/>
      <c r="X12" s="2048"/>
      <c r="Y12" s="2026" t="s">
        <v>9305</v>
      </c>
      <c r="Z12" s="2047"/>
      <c r="AA12" s="2047"/>
      <c r="AB12" s="2047"/>
      <c r="AC12" s="2047"/>
      <c r="AD12" s="2047"/>
      <c r="AE12" s="2047"/>
      <c r="AF12" s="2047"/>
      <c r="AG12" s="2047"/>
      <c r="AH12" s="2047"/>
      <c r="AI12" s="2047"/>
      <c r="AJ12" s="2868"/>
    </row>
    <row r="13" spans="1:36" ht="13.5" customHeight="1" x14ac:dyDescent="0.4">
      <c r="A13" s="3465"/>
      <c r="B13" s="2568"/>
      <c r="C13" s="2568"/>
      <c r="D13" s="2568"/>
      <c r="E13" s="2568"/>
      <c r="F13" s="2568"/>
      <c r="G13" s="2568"/>
      <c r="H13" s="2569"/>
      <c r="I13" s="2026" t="s">
        <v>8896</v>
      </c>
      <c r="J13" s="2047"/>
      <c r="K13" s="2047"/>
      <c r="L13" s="2048"/>
      <c r="M13" s="2026" t="s">
        <v>8739</v>
      </c>
      <c r="N13" s="2047"/>
      <c r="O13" s="2047"/>
      <c r="P13" s="2048"/>
      <c r="Q13" s="2026" t="s">
        <v>8740</v>
      </c>
      <c r="R13" s="2047"/>
      <c r="S13" s="2047"/>
      <c r="T13" s="2048"/>
      <c r="U13" s="1864" t="s">
        <v>8741</v>
      </c>
      <c r="V13" s="1864"/>
      <c r="W13" s="1864"/>
      <c r="X13" s="1864"/>
      <c r="Y13" s="3467" t="s">
        <v>8896</v>
      </c>
      <c r="Z13" s="3467"/>
      <c r="AA13" s="3467"/>
      <c r="AB13" s="3468"/>
      <c r="AC13" s="2570" t="s">
        <v>9115</v>
      </c>
      <c r="AD13" s="2571"/>
      <c r="AE13" s="2571"/>
      <c r="AF13" s="2571"/>
      <c r="AG13" s="2026" t="s">
        <v>9377</v>
      </c>
      <c r="AH13" s="2047"/>
      <c r="AI13" s="2047"/>
      <c r="AJ13" s="2868"/>
    </row>
    <row r="14" spans="1:36" ht="13.5" customHeight="1" x14ac:dyDescent="0.4">
      <c r="A14" s="3465"/>
      <c r="B14" s="2568"/>
      <c r="C14" s="2568"/>
      <c r="D14" s="2568"/>
      <c r="E14" s="2568"/>
      <c r="F14" s="2568"/>
      <c r="G14" s="2568"/>
      <c r="H14" s="2569"/>
      <c r="I14" s="1864" t="s">
        <v>8624</v>
      </c>
      <c r="J14" s="1864"/>
      <c r="K14" s="1864" t="s">
        <v>8901</v>
      </c>
      <c r="L14" s="1864"/>
      <c r="M14" s="1864" t="s">
        <v>8624</v>
      </c>
      <c r="N14" s="1864"/>
      <c r="O14" s="1864" t="s">
        <v>9152</v>
      </c>
      <c r="P14" s="1864"/>
      <c r="Q14" s="1864" t="s">
        <v>8624</v>
      </c>
      <c r="R14" s="1864"/>
      <c r="S14" s="1864" t="s">
        <v>9152</v>
      </c>
      <c r="T14" s="1864"/>
      <c r="U14" s="1864" t="s">
        <v>8624</v>
      </c>
      <c r="V14" s="1864"/>
      <c r="W14" s="1864" t="s">
        <v>9152</v>
      </c>
      <c r="X14" s="1864"/>
      <c r="Y14" s="2048" t="s">
        <v>8624</v>
      </c>
      <c r="Z14" s="1864"/>
      <c r="AA14" s="1864" t="s">
        <v>9152</v>
      </c>
      <c r="AB14" s="1864"/>
      <c r="AC14" s="1864" t="s">
        <v>8624</v>
      </c>
      <c r="AD14" s="1864"/>
      <c r="AE14" s="1864" t="s">
        <v>8902</v>
      </c>
      <c r="AF14" s="2026"/>
      <c r="AG14" s="1864" t="s">
        <v>8624</v>
      </c>
      <c r="AH14" s="1864"/>
      <c r="AI14" s="1864" t="s">
        <v>9152</v>
      </c>
      <c r="AJ14" s="2566"/>
    </row>
    <row r="15" spans="1:36" ht="13.5" customHeight="1" x14ac:dyDescent="0.4">
      <c r="A15" s="2103" t="s">
        <v>8896</v>
      </c>
      <c r="B15" s="2292"/>
      <c r="C15" s="1864" t="s">
        <v>8626</v>
      </c>
      <c r="D15" s="1864"/>
      <c r="E15" s="1864"/>
      <c r="F15" s="1864" t="s">
        <v>8627</v>
      </c>
      <c r="G15" s="1864"/>
      <c r="H15" s="1864"/>
      <c r="I15" s="2040"/>
      <c r="J15" s="2040"/>
      <c r="K15" s="2040"/>
      <c r="L15" s="2040"/>
      <c r="M15" s="2040"/>
      <c r="N15" s="2040"/>
      <c r="O15" s="2040"/>
      <c r="P15" s="2040"/>
      <c r="Q15" s="2040"/>
      <c r="R15" s="2040"/>
      <c r="S15" s="2040"/>
      <c r="T15" s="2040"/>
      <c r="U15" s="2040"/>
      <c r="V15" s="2040"/>
      <c r="W15" s="2040"/>
      <c r="X15" s="2040"/>
      <c r="Y15" s="2040"/>
      <c r="Z15" s="2040"/>
      <c r="AA15" s="2040"/>
      <c r="AB15" s="2040"/>
      <c r="AC15" s="2040"/>
      <c r="AD15" s="2040"/>
      <c r="AE15" s="2040"/>
      <c r="AF15" s="2040"/>
      <c r="AG15" s="2040"/>
      <c r="AH15" s="2040"/>
      <c r="AI15" s="2040"/>
      <c r="AJ15" s="2565"/>
    </row>
    <row r="16" spans="1:36" ht="13.5" customHeight="1" x14ac:dyDescent="0.4">
      <c r="A16" s="2105"/>
      <c r="B16" s="2293"/>
      <c r="C16" s="1864"/>
      <c r="D16" s="1864"/>
      <c r="E16" s="1864"/>
      <c r="F16" s="1864" t="s">
        <v>8628</v>
      </c>
      <c r="G16" s="1864"/>
      <c r="H16" s="1864"/>
      <c r="I16" s="2040"/>
      <c r="J16" s="2040"/>
      <c r="K16" s="2040"/>
      <c r="L16" s="2040"/>
      <c r="M16" s="2040"/>
      <c r="N16" s="2040"/>
      <c r="O16" s="2040"/>
      <c r="P16" s="2040"/>
      <c r="Q16" s="2040"/>
      <c r="R16" s="2040"/>
      <c r="S16" s="2040"/>
      <c r="T16" s="2040"/>
      <c r="U16" s="2040"/>
      <c r="V16" s="2040"/>
      <c r="W16" s="2040"/>
      <c r="X16" s="2040"/>
      <c r="Y16" s="2040"/>
      <c r="Z16" s="2040"/>
      <c r="AA16" s="2040"/>
      <c r="AB16" s="2040"/>
      <c r="AC16" s="2040"/>
      <c r="AD16" s="2040"/>
      <c r="AE16" s="2040"/>
      <c r="AF16" s="2040"/>
      <c r="AG16" s="1939"/>
      <c r="AH16" s="1941"/>
      <c r="AI16" s="1939"/>
      <c r="AJ16" s="3466"/>
    </row>
    <row r="17" spans="1:36" ht="13.5" customHeight="1" x14ac:dyDescent="0.4">
      <c r="A17" s="2105"/>
      <c r="B17" s="2293"/>
      <c r="C17" s="1864" t="s">
        <v>8629</v>
      </c>
      <c r="D17" s="1864"/>
      <c r="E17" s="1864"/>
      <c r="F17" s="1864"/>
      <c r="G17" s="1864"/>
      <c r="H17" s="1864"/>
      <c r="I17" s="2040"/>
      <c r="J17" s="2040"/>
      <c r="K17" s="2040"/>
      <c r="L17" s="2040"/>
      <c r="M17" s="2040"/>
      <c r="N17" s="2040"/>
      <c r="O17" s="2040"/>
      <c r="P17" s="2040"/>
      <c r="Q17" s="2040"/>
      <c r="R17" s="2040"/>
      <c r="S17" s="2040"/>
      <c r="T17" s="2040"/>
      <c r="U17" s="2040"/>
      <c r="V17" s="2040"/>
      <c r="W17" s="2040"/>
      <c r="X17" s="2040"/>
      <c r="Y17" s="1941"/>
      <c r="Z17" s="2040"/>
      <c r="AA17" s="2040"/>
      <c r="AB17" s="2040"/>
      <c r="AC17" s="2040"/>
      <c r="AD17" s="2040"/>
      <c r="AE17" s="2040"/>
      <c r="AF17" s="1939"/>
      <c r="AG17" s="2040"/>
      <c r="AH17" s="2040"/>
      <c r="AI17" s="2040"/>
      <c r="AJ17" s="2565"/>
    </row>
    <row r="18" spans="1:36" ht="13.5" customHeight="1" x14ac:dyDescent="0.4">
      <c r="A18" s="2107"/>
      <c r="B18" s="2294"/>
      <c r="C18" s="1913" t="s">
        <v>8630</v>
      </c>
      <c r="D18" s="1913"/>
      <c r="E18" s="1913"/>
      <c r="F18" s="1913"/>
      <c r="G18" s="1913"/>
      <c r="H18" s="1913"/>
      <c r="I18" s="2066"/>
      <c r="J18" s="2066"/>
      <c r="K18" s="2066"/>
      <c r="L18" s="2066"/>
      <c r="M18" s="2066"/>
      <c r="N18" s="2066"/>
      <c r="O18" s="2066"/>
      <c r="P18" s="2066"/>
      <c r="Q18" s="2066"/>
      <c r="R18" s="2066"/>
      <c r="S18" s="2066"/>
      <c r="T18" s="2066"/>
      <c r="U18" s="2066"/>
      <c r="V18" s="2066"/>
      <c r="W18" s="2066"/>
      <c r="X18" s="2066"/>
      <c r="Y18" s="2851"/>
      <c r="Z18" s="2066"/>
      <c r="AA18" s="2066"/>
      <c r="AB18" s="2066"/>
      <c r="AC18" s="2066"/>
      <c r="AD18" s="2066"/>
      <c r="AE18" s="2066"/>
      <c r="AF18" s="2053"/>
      <c r="AG18" s="2066"/>
      <c r="AH18" s="2066"/>
      <c r="AI18" s="2066"/>
      <c r="AJ18" s="2560"/>
    </row>
    <row r="19" spans="1:36" ht="13.5" customHeight="1" x14ac:dyDescent="0.4">
      <c r="A19" s="3465" t="s">
        <v>8621</v>
      </c>
      <c r="B19" s="2568"/>
      <c r="C19" s="2568"/>
      <c r="D19" s="2568"/>
      <c r="E19" s="2568"/>
      <c r="F19" s="2568"/>
      <c r="G19" s="2568"/>
      <c r="H19" s="2569"/>
      <c r="I19" s="2361" t="s">
        <v>8623</v>
      </c>
      <c r="J19" s="2362"/>
      <c r="K19" s="2362"/>
      <c r="L19" s="2362"/>
      <c r="M19" s="2362"/>
      <c r="N19" s="2362"/>
      <c r="O19" s="2362"/>
      <c r="P19" s="2362"/>
      <c r="Q19" s="2362"/>
      <c r="R19" s="2362"/>
      <c r="S19" s="2362"/>
      <c r="T19" s="2362"/>
      <c r="U19" s="2362"/>
      <c r="V19" s="2362"/>
      <c r="W19" s="2362"/>
      <c r="X19" s="2362"/>
      <c r="Y19" s="2362"/>
      <c r="Z19" s="2362"/>
      <c r="AA19" s="2362"/>
      <c r="AB19" s="2362"/>
      <c r="AC19" s="2362"/>
      <c r="AD19" s="2362"/>
      <c r="AE19" s="2362"/>
      <c r="AF19" s="2362"/>
      <c r="AG19" s="2362"/>
      <c r="AH19" s="2362"/>
      <c r="AI19" s="2362"/>
      <c r="AJ19" s="2585"/>
    </row>
    <row r="20" spans="1:36" ht="13.5" customHeight="1" x14ac:dyDescent="0.4">
      <c r="A20" s="3465"/>
      <c r="B20" s="2568"/>
      <c r="C20" s="2568"/>
      <c r="D20" s="2568"/>
      <c r="E20" s="2568"/>
      <c r="F20" s="2568"/>
      <c r="G20" s="2568"/>
      <c r="H20" s="2569"/>
      <c r="I20" s="2895"/>
      <c r="J20" s="2896"/>
      <c r="K20" s="2896"/>
      <c r="L20" s="2897"/>
      <c r="M20" s="2896"/>
      <c r="N20" s="2896"/>
      <c r="O20" s="2896"/>
      <c r="P20" s="2897"/>
      <c r="Q20" s="2895"/>
      <c r="R20" s="2896"/>
      <c r="S20" s="2896"/>
      <c r="T20" s="2897"/>
      <c r="U20" s="2895"/>
      <c r="V20" s="2896"/>
      <c r="W20" s="2896"/>
      <c r="X20" s="2897"/>
      <c r="Y20" s="2895"/>
      <c r="Z20" s="2896"/>
      <c r="AA20" s="2896"/>
      <c r="AB20" s="2897"/>
      <c r="AC20" s="2895"/>
      <c r="AD20" s="2896"/>
      <c r="AE20" s="2896"/>
      <c r="AF20" s="2897"/>
      <c r="AG20" s="2895"/>
      <c r="AH20" s="2896"/>
      <c r="AI20" s="2896"/>
      <c r="AJ20" s="2898"/>
    </row>
    <row r="21" spans="1:36" ht="13.5" customHeight="1" x14ac:dyDescent="0.4">
      <c r="A21" s="3465"/>
      <c r="B21" s="2568"/>
      <c r="C21" s="2568"/>
      <c r="D21" s="2568"/>
      <c r="E21" s="2568"/>
      <c r="F21" s="2568"/>
      <c r="G21" s="2568"/>
      <c r="H21" s="2569"/>
      <c r="I21" s="1864" t="s">
        <v>8624</v>
      </c>
      <c r="J21" s="1864"/>
      <c r="K21" s="1864" t="s">
        <v>9152</v>
      </c>
      <c r="L21" s="1864"/>
      <c r="M21" s="1864" t="s">
        <v>8624</v>
      </c>
      <c r="N21" s="1864"/>
      <c r="O21" s="1864" t="s">
        <v>9152</v>
      </c>
      <c r="P21" s="1864"/>
      <c r="Q21" s="1864" t="s">
        <v>8624</v>
      </c>
      <c r="R21" s="1864"/>
      <c r="S21" s="1864" t="s">
        <v>8901</v>
      </c>
      <c r="T21" s="1864"/>
      <c r="U21" s="1864" t="s">
        <v>8624</v>
      </c>
      <c r="V21" s="1864"/>
      <c r="W21" s="1864" t="s">
        <v>9152</v>
      </c>
      <c r="X21" s="1864"/>
      <c r="Y21" s="1864" t="s">
        <v>8624</v>
      </c>
      <c r="Z21" s="1864"/>
      <c r="AA21" s="1864" t="s">
        <v>9152</v>
      </c>
      <c r="AB21" s="1864"/>
      <c r="AC21" s="1864" t="s">
        <v>8624</v>
      </c>
      <c r="AD21" s="1864"/>
      <c r="AE21" s="1864" t="s">
        <v>9152</v>
      </c>
      <c r="AF21" s="1864"/>
      <c r="AG21" s="1864" t="s">
        <v>8624</v>
      </c>
      <c r="AH21" s="1864"/>
      <c r="AI21" s="1864" t="s">
        <v>9152</v>
      </c>
      <c r="AJ21" s="2566"/>
    </row>
    <row r="22" spans="1:36" ht="13.5" customHeight="1" x14ac:dyDescent="0.4">
      <c r="A22" s="2103" t="s">
        <v>8896</v>
      </c>
      <c r="B22" s="2292"/>
      <c r="C22" s="1864" t="s">
        <v>8626</v>
      </c>
      <c r="D22" s="1864"/>
      <c r="E22" s="1864"/>
      <c r="F22" s="1864" t="s">
        <v>8627</v>
      </c>
      <c r="G22" s="1864"/>
      <c r="H22" s="1864"/>
      <c r="I22" s="2040"/>
      <c r="J22" s="2040"/>
      <c r="K22" s="2040"/>
      <c r="L22" s="2040"/>
      <c r="M22" s="2040"/>
      <c r="N22" s="2040"/>
      <c r="O22" s="2040"/>
      <c r="P22" s="2040"/>
      <c r="Q22" s="2040"/>
      <c r="R22" s="2040"/>
      <c r="S22" s="2040"/>
      <c r="T22" s="2040"/>
      <c r="U22" s="2040"/>
      <c r="V22" s="2040"/>
      <c r="W22" s="2040"/>
      <c r="X22" s="2040"/>
      <c r="Y22" s="2040"/>
      <c r="Z22" s="2040"/>
      <c r="AA22" s="2040"/>
      <c r="AB22" s="2040"/>
      <c r="AC22" s="2040"/>
      <c r="AD22" s="2040"/>
      <c r="AE22" s="2040"/>
      <c r="AF22" s="2040"/>
      <c r="AG22" s="2040"/>
      <c r="AH22" s="2040"/>
      <c r="AI22" s="2040"/>
      <c r="AJ22" s="2565"/>
    </row>
    <row r="23" spans="1:36" ht="13.5" customHeight="1" x14ac:dyDescent="0.4">
      <c r="A23" s="2105"/>
      <c r="B23" s="2293"/>
      <c r="C23" s="1864"/>
      <c r="D23" s="1864"/>
      <c r="E23" s="1864"/>
      <c r="F23" s="1864" t="s">
        <v>8628</v>
      </c>
      <c r="G23" s="1864"/>
      <c r="H23" s="1864"/>
      <c r="I23" s="2040"/>
      <c r="J23" s="2040"/>
      <c r="K23" s="2040"/>
      <c r="L23" s="2040"/>
      <c r="M23" s="2040"/>
      <c r="N23" s="2040"/>
      <c r="O23" s="2040"/>
      <c r="P23" s="2040"/>
      <c r="Q23" s="2040"/>
      <c r="R23" s="2040"/>
      <c r="S23" s="2040"/>
      <c r="T23" s="2040"/>
      <c r="U23" s="2040"/>
      <c r="V23" s="2040"/>
      <c r="W23" s="2040"/>
      <c r="X23" s="2040"/>
      <c r="Y23" s="2040"/>
      <c r="Z23" s="2040"/>
      <c r="AA23" s="2040"/>
      <c r="AB23" s="2040"/>
      <c r="AC23" s="2040"/>
      <c r="AD23" s="2040"/>
      <c r="AE23" s="2040"/>
      <c r="AF23" s="2040"/>
      <c r="AG23" s="2040"/>
      <c r="AH23" s="2040"/>
      <c r="AI23" s="2040"/>
      <c r="AJ23" s="2565"/>
    </row>
    <row r="24" spans="1:36" ht="13.5" customHeight="1" x14ac:dyDescent="0.4">
      <c r="A24" s="2105"/>
      <c r="B24" s="2293"/>
      <c r="C24" s="1864" t="s">
        <v>8629</v>
      </c>
      <c r="D24" s="1864"/>
      <c r="E24" s="1864"/>
      <c r="F24" s="1864"/>
      <c r="G24" s="1864"/>
      <c r="H24" s="1864"/>
      <c r="I24" s="2040"/>
      <c r="J24" s="2040"/>
      <c r="K24" s="2040"/>
      <c r="L24" s="2040"/>
      <c r="M24" s="2040"/>
      <c r="N24" s="2040"/>
      <c r="O24" s="2040"/>
      <c r="P24" s="2040"/>
      <c r="Q24" s="2040"/>
      <c r="R24" s="2040"/>
      <c r="S24" s="2040"/>
      <c r="T24" s="2040"/>
      <c r="U24" s="2040"/>
      <c r="V24" s="2040"/>
      <c r="W24" s="2040"/>
      <c r="X24" s="2040"/>
      <c r="Y24" s="2040"/>
      <c r="Z24" s="2040"/>
      <c r="AA24" s="2040"/>
      <c r="AB24" s="2040"/>
      <c r="AC24" s="2040"/>
      <c r="AD24" s="2040"/>
      <c r="AE24" s="2040"/>
      <c r="AF24" s="2040"/>
      <c r="AG24" s="2040"/>
      <c r="AH24" s="2040"/>
      <c r="AI24" s="2040"/>
      <c r="AJ24" s="2565"/>
    </row>
    <row r="25" spans="1:36" ht="13.5" customHeight="1" thickBot="1" x14ac:dyDescent="0.45">
      <c r="A25" s="3463"/>
      <c r="B25" s="3464"/>
      <c r="C25" s="3211" t="s">
        <v>8630</v>
      </c>
      <c r="D25" s="3211"/>
      <c r="E25" s="3211"/>
      <c r="F25" s="3211"/>
      <c r="G25" s="3211"/>
      <c r="H25" s="3211"/>
      <c r="I25" s="3461"/>
      <c r="J25" s="3461"/>
      <c r="K25" s="3461"/>
      <c r="L25" s="3461"/>
      <c r="M25" s="3461"/>
      <c r="N25" s="3461"/>
      <c r="O25" s="3461"/>
      <c r="P25" s="3461"/>
      <c r="Q25" s="3461"/>
      <c r="R25" s="3461"/>
      <c r="S25" s="3461"/>
      <c r="T25" s="3461"/>
      <c r="U25" s="3461"/>
      <c r="V25" s="3461"/>
      <c r="W25" s="3461"/>
      <c r="X25" s="3461"/>
      <c r="Y25" s="3461"/>
      <c r="Z25" s="3461"/>
      <c r="AA25" s="3461"/>
      <c r="AB25" s="3461"/>
      <c r="AC25" s="3461"/>
      <c r="AD25" s="3461"/>
      <c r="AE25" s="3461"/>
      <c r="AF25" s="3461"/>
      <c r="AG25" s="3461"/>
      <c r="AH25" s="3461"/>
      <c r="AI25" s="3461"/>
      <c r="AJ25" s="3462"/>
    </row>
    <row r="26" spans="1:36" s="920" customFormat="1" ht="13.5" customHeight="1" x14ac:dyDescent="0.4">
      <c r="A26" s="594" t="s">
        <v>7984</v>
      </c>
      <c r="B26" s="917"/>
      <c r="C26" s="917"/>
      <c r="D26" s="917"/>
      <c r="E26" s="917"/>
      <c r="F26" s="917"/>
      <c r="G26" s="917"/>
      <c r="H26" s="917"/>
      <c r="I26" s="917"/>
      <c r="J26" s="917"/>
      <c r="K26" s="917"/>
      <c r="L26" s="917"/>
      <c r="M26" s="917"/>
      <c r="N26" s="917"/>
      <c r="O26" s="917"/>
      <c r="P26" s="917"/>
      <c r="Q26" s="917"/>
      <c r="R26" s="917"/>
      <c r="S26" s="918"/>
      <c r="T26" s="919"/>
      <c r="U26" s="919"/>
      <c r="V26" s="919"/>
      <c r="W26" s="919"/>
      <c r="X26" s="919"/>
      <c r="Y26" s="919"/>
      <c r="Z26" s="919"/>
      <c r="AA26" s="919"/>
      <c r="AB26" s="919"/>
      <c r="AC26" s="919"/>
      <c r="AD26" s="919"/>
      <c r="AE26" s="919"/>
      <c r="AF26" s="919"/>
      <c r="AG26" s="919"/>
      <c r="AH26" s="919"/>
      <c r="AI26" s="919"/>
      <c r="AJ26" s="919"/>
    </row>
    <row r="27" spans="1:36" s="1036" customFormat="1" ht="13.5" customHeight="1" x14ac:dyDescent="0.4">
      <c r="A27" s="1034" t="s">
        <v>8658</v>
      </c>
      <c r="B27" s="1035"/>
      <c r="C27" s="1035"/>
      <c r="D27" s="1035"/>
      <c r="E27" s="1035"/>
      <c r="F27" s="1035"/>
      <c r="G27" s="1035"/>
      <c r="H27" s="1035"/>
      <c r="I27" s="1035"/>
      <c r="J27" s="1035"/>
      <c r="K27" s="1035"/>
      <c r="L27" s="1035"/>
      <c r="M27" s="1035"/>
      <c r="N27" s="1035"/>
      <c r="O27" s="1035"/>
      <c r="P27" s="1035"/>
      <c r="Q27" s="1035"/>
      <c r="R27" s="1035"/>
      <c r="S27" s="1035"/>
      <c r="T27" s="1035"/>
      <c r="U27" s="1035"/>
      <c r="V27" s="1035"/>
      <c r="W27" s="1035"/>
      <c r="X27" s="1035"/>
      <c r="Y27" s="1035"/>
      <c r="Z27" s="1035"/>
      <c r="AA27" s="1035"/>
      <c r="AB27" s="1035"/>
      <c r="AC27" s="1035"/>
      <c r="AD27" s="1035"/>
      <c r="AE27" s="1035"/>
      <c r="AF27" s="1035"/>
      <c r="AG27" s="1035"/>
      <c r="AH27" s="1035"/>
      <c r="AI27" s="1035"/>
      <c r="AJ27" s="1035"/>
    </row>
    <row r="28" spans="1:36" s="1039" customFormat="1" ht="13.5" customHeight="1" x14ac:dyDescent="0.4">
      <c r="A28" s="1037" t="s">
        <v>9378</v>
      </c>
      <c r="B28" s="1037"/>
      <c r="C28" s="1037"/>
      <c r="D28" s="1037"/>
      <c r="E28" s="1037"/>
      <c r="F28" s="1037"/>
      <c r="G28" s="1037"/>
      <c r="H28" s="1037"/>
      <c r="I28" s="1037"/>
      <c r="J28" s="1037"/>
      <c r="K28" s="1037"/>
      <c r="L28" s="1037"/>
      <c r="M28" s="1037"/>
      <c r="N28" s="1037"/>
      <c r="O28" s="1037"/>
      <c r="P28" s="1037"/>
      <c r="Q28" s="1037"/>
      <c r="R28" s="1037"/>
      <c r="S28" s="1037"/>
      <c r="T28" s="1037"/>
      <c r="U28" s="1038"/>
      <c r="V28" s="1038"/>
      <c r="W28" s="1038"/>
      <c r="X28" s="1038"/>
      <c r="Y28" s="1038"/>
      <c r="Z28" s="1038"/>
      <c r="AA28" s="1038"/>
      <c r="AB28" s="1038"/>
      <c r="AC28" s="1038"/>
      <c r="AD28" s="1038"/>
      <c r="AE28" s="1038"/>
      <c r="AF28" s="1038"/>
      <c r="AG28" s="1038"/>
      <c r="AH28" s="1038"/>
      <c r="AI28" s="1038"/>
      <c r="AJ28" s="1038"/>
    </row>
    <row r="29" spans="1:36" s="1036" customFormat="1" ht="13.5" customHeight="1" x14ac:dyDescent="0.4">
      <c r="A29" s="1040" t="s">
        <v>9379</v>
      </c>
      <c r="B29" s="1041"/>
      <c r="C29" s="1041"/>
      <c r="D29" s="1041"/>
      <c r="E29" s="1041"/>
      <c r="F29" s="1041"/>
      <c r="G29" s="1041"/>
      <c r="H29" s="1041"/>
      <c r="I29" s="1041"/>
      <c r="J29" s="1041"/>
      <c r="K29" s="1041"/>
      <c r="L29" s="1041"/>
      <c r="M29" s="1041"/>
      <c r="N29" s="1041"/>
      <c r="O29" s="1041"/>
      <c r="P29" s="1041"/>
      <c r="Q29" s="1041"/>
      <c r="R29" s="1035"/>
      <c r="S29" s="1035"/>
      <c r="T29" s="1035"/>
      <c r="U29" s="1035"/>
      <c r="V29" s="1035"/>
      <c r="W29" s="1035"/>
      <c r="X29" s="1035"/>
      <c r="Y29" s="1035"/>
      <c r="Z29" s="1035"/>
      <c r="AA29" s="1035"/>
      <c r="AB29" s="1035"/>
      <c r="AC29" s="1035"/>
      <c r="AD29" s="1035"/>
      <c r="AE29" s="1035"/>
      <c r="AF29" s="1035"/>
      <c r="AG29" s="1035"/>
      <c r="AH29" s="1035"/>
      <c r="AI29" s="1035"/>
      <c r="AJ29" s="1035"/>
    </row>
    <row r="30" spans="1:36" s="1036" customFormat="1" ht="13.5" customHeight="1" x14ac:dyDescent="0.4">
      <c r="A30" s="1034"/>
      <c r="B30" s="1035"/>
      <c r="C30" s="1035"/>
      <c r="D30" s="1035"/>
      <c r="E30" s="1035"/>
      <c r="F30" s="1035"/>
      <c r="G30" s="1035"/>
      <c r="H30" s="1035"/>
      <c r="I30" s="1035"/>
      <c r="J30" s="1035"/>
      <c r="K30" s="1035"/>
      <c r="L30" s="1035"/>
      <c r="M30" s="1035"/>
      <c r="N30" s="1035"/>
      <c r="O30" s="1035"/>
      <c r="P30" s="1035"/>
      <c r="Q30" s="1035"/>
      <c r="R30" s="1035"/>
      <c r="S30" s="1035"/>
      <c r="T30" s="1035"/>
      <c r="U30" s="1035"/>
      <c r="V30" s="1035"/>
      <c r="W30" s="1035"/>
      <c r="X30" s="1035"/>
      <c r="Y30" s="1035"/>
      <c r="Z30" s="1035"/>
      <c r="AA30" s="1035"/>
      <c r="AB30" s="1035"/>
      <c r="AC30" s="1035"/>
      <c r="AD30" s="1035"/>
      <c r="AE30" s="1035"/>
      <c r="AF30" s="1035"/>
      <c r="AG30" s="1035"/>
      <c r="AH30" s="1035"/>
      <c r="AI30" s="1035"/>
      <c r="AJ30" s="1035"/>
    </row>
    <row r="31" spans="1:36" s="926" customFormat="1" ht="13.5" customHeight="1" x14ac:dyDescent="0.4">
      <c r="A31" s="594"/>
      <c r="B31" s="594"/>
      <c r="C31" s="594"/>
      <c r="D31" s="594"/>
      <c r="E31" s="594"/>
      <c r="F31" s="594"/>
      <c r="G31" s="594"/>
      <c r="H31" s="594"/>
      <c r="I31" s="594"/>
      <c r="J31" s="594"/>
      <c r="K31" s="594"/>
      <c r="L31" s="594"/>
      <c r="M31" s="594"/>
      <c r="N31" s="594"/>
      <c r="O31" s="594"/>
      <c r="P31" s="594"/>
      <c r="Q31" s="594"/>
      <c r="R31" s="594"/>
      <c r="S31" s="594"/>
      <c r="T31" s="597"/>
      <c r="U31" s="597"/>
      <c r="V31" s="597"/>
      <c r="W31" s="597"/>
      <c r="X31" s="597"/>
      <c r="Y31" s="597"/>
      <c r="Z31" s="597"/>
      <c r="AA31" s="597"/>
      <c r="AB31" s="597"/>
      <c r="AC31" s="597"/>
      <c r="AD31" s="597"/>
      <c r="AE31" s="597"/>
      <c r="AF31" s="597"/>
      <c r="AG31" s="597"/>
      <c r="AH31" s="597"/>
      <c r="AI31" s="597"/>
      <c r="AJ31" s="597"/>
    </row>
  </sheetData>
  <mergeCells count="217">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W21:X21"/>
    <mergeCell ref="Y21:Z21"/>
    <mergeCell ref="AA21:AB21"/>
    <mergeCell ref="AC21:AD21"/>
    <mergeCell ref="AE21:AF21"/>
    <mergeCell ref="AG21:AH21"/>
    <mergeCell ref="AI21:AJ21"/>
    <mergeCell ref="AG22:AH22"/>
    <mergeCell ref="AI22:AJ22"/>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s>
  <phoneticPr fontId="1"/>
  <dataValidations count="2">
    <dataValidation type="decimal" imeMode="off" allowBlank="1" showInputMessage="1" showErrorMessage="1" sqref="I10:AJ11 I17:AJ18 I24:AJ25">
      <formula1>0</formula1>
      <formula2>999.9</formula2>
    </dataValidation>
    <dataValidation type="whole" imeMode="off" allowBlank="1" showInputMessage="1" showErrorMessage="1" sqref="I15:AJ16 I22:AJ23 I8:AJ9">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election activeCell="P49" sqref="P49:S49"/>
    </sheetView>
  </sheetViews>
  <sheetFormatPr defaultColWidth="2.5" defaultRowHeight="15" customHeight="1" x14ac:dyDescent="0.4"/>
  <cols>
    <col min="1" max="37" width="2.5" style="1043" customWidth="1"/>
    <col min="38" max="49" width="2.5" style="1049" customWidth="1"/>
    <col min="50" max="16384" width="2.5" style="1043"/>
  </cols>
  <sheetData>
    <row r="1" spans="1:36" ht="13.5" customHeight="1" x14ac:dyDescent="0.4">
      <c r="A1" s="580" t="s">
        <v>9380</v>
      </c>
      <c r="B1" s="1042"/>
      <c r="C1" s="1042"/>
      <c r="D1" s="1042"/>
      <c r="E1" s="1042"/>
      <c r="F1" s="1042"/>
      <c r="G1" s="1042"/>
      <c r="H1" s="1042"/>
      <c r="I1" s="1042"/>
      <c r="J1" s="1042"/>
      <c r="K1" s="1042"/>
      <c r="L1" s="1042"/>
      <c r="M1" s="1042"/>
      <c r="N1" s="1042"/>
      <c r="O1" s="1042"/>
      <c r="P1" s="1042"/>
      <c r="Q1" s="1042"/>
      <c r="R1" s="1042"/>
      <c r="S1" s="1042"/>
      <c r="T1" s="1042"/>
      <c r="U1" s="1042"/>
      <c r="V1" s="1042"/>
      <c r="W1" s="1042"/>
      <c r="X1" s="1042"/>
      <c r="Y1" s="1042"/>
      <c r="Z1" s="1042"/>
      <c r="AA1" s="1042"/>
      <c r="AB1" s="1042"/>
      <c r="AC1" s="1042"/>
      <c r="AD1" s="1042"/>
      <c r="AE1" s="1042"/>
      <c r="AF1" s="1042"/>
      <c r="AG1" s="1042"/>
      <c r="AH1" s="1042"/>
      <c r="AI1" s="1042"/>
      <c r="AJ1" s="1042"/>
    </row>
    <row r="2" spans="1:36" ht="13.5" customHeight="1" thickBot="1" x14ac:dyDescent="0.2">
      <c r="A2" s="1042"/>
      <c r="B2" s="1042"/>
      <c r="C2" s="1042"/>
      <c r="D2" s="1044"/>
      <c r="E2" s="1042"/>
      <c r="F2" s="1042"/>
      <c r="G2" s="1042"/>
      <c r="H2" s="1042"/>
      <c r="I2" s="1042"/>
      <c r="J2" s="1042"/>
      <c r="K2" s="1042"/>
      <c r="L2" s="1042"/>
      <c r="M2" s="1042"/>
      <c r="N2" s="1042"/>
      <c r="O2" s="1042"/>
      <c r="P2" s="1042"/>
      <c r="Q2" s="1042"/>
      <c r="R2" s="1042"/>
      <c r="S2" s="1042"/>
      <c r="T2" s="1042"/>
      <c r="U2" s="1042"/>
      <c r="V2" s="1042"/>
      <c r="W2" s="1042"/>
      <c r="X2" s="1042"/>
      <c r="Y2" s="1042"/>
      <c r="Z2" s="1042"/>
      <c r="AA2" s="1965" t="s">
        <v>7932</v>
      </c>
      <c r="AB2" s="1966"/>
      <c r="AC2" s="1966"/>
      <c r="AD2" s="1967"/>
      <c r="AE2" s="3075" t="s">
        <v>7933</v>
      </c>
      <c r="AF2" s="3075"/>
      <c r="AG2" s="3075"/>
      <c r="AH2" s="3075"/>
      <c r="AI2" s="3075"/>
      <c r="AJ2" s="3075"/>
    </row>
    <row r="3" spans="1:36" ht="13.5" hidden="1" customHeight="1" thickBot="1" x14ac:dyDescent="0.45">
      <c r="A3" s="1042"/>
      <c r="B3" s="1042"/>
      <c r="C3" s="1042"/>
      <c r="D3" s="1045"/>
      <c r="E3" s="1042"/>
      <c r="F3" s="1042"/>
      <c r="G3" s="1042"/>
      <c r="H3" s="1042"/>
      <c r="I3" s="1042"/>
      <c r="J3" s="1042"/>
      <c r="K3" s="1042"/>
      <c r="L3" s="1042"/>
      <c r="M3" s="1042"/>
      <c r="N3" s="1042"/>
      <c r="O3" s="1042"/>
      <c r="P3" s="1042"/>
      <c r="Q3" s="1042"/>
      <c r="R3" s="1042"/>
      <c r="S3" s="1042"/>
      <c r="T3" s="1042"/>
      <c r="U3" s="1042"/>
      <c r="V3" s="1042"/>
      <c r="W3" s="1042"/>
      <c r="X3" s="1042"/>
      <c r="Y3" s="1042"/>
      <c r="Z3" s="1042"/>
      <c r="AA3" s="1042"/>
      <c r="AB3" s="1042"/>
      <c r="AC3" s="1042"/>
      <c r="AD3" s="1042"/>
      <c r="AE3" s="1046"/>
      <c r="AF3" s="1046"/>
      <c r="AG3" s="1046"/>
      <c r="AH3" s="1046"/>
      <c r="AI3" s="1047"/>
      <c r="AJ3" s="1047"/>
    </row>
    <row r="4" spans="1:36" ht="13.5" customHeight="1" x14ac:dyDescent="0.4">
      <c r="A4" s="2003" t="s">
        <v>8600</v>
      </c>
      <c r="B4" s="2004"/>
      <c r="C4" s="2005" t="s">
        <v>8619</v>
      </c>
      <c r="D4" s="2005"/>
      <c r="E4" s="2005"/>
      <c r="F4" s="2005"/>
      <c r="G4" s="2005"/>
      <c r="H4" s="2005"/>
      <c r="I4" s="2127" t="str">
        <f>IF(様式第１号!S42=14,IF(様式第１号!G35&lt;&gt;"",様式第１号!G35,""),"")</f>
        <v/>
      </c>
      <c r="J4" s="2128"/>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9"/>
    </row>
    <row r="5" spans="1:36" ht="18" customHeight="1" x14ac:dyDescent="0.4">
      <c r="A5" s="1922"/>
      <c r="B5" s="1923"/>
      <c r="C5" s="1952" t="s">
        <v>8602</v>
      </c>
      <c r="D5" s="1952"/>
      <c r="E5" s="1952"/>
      <c r="F5" s="1952"/>
      <c r="G5" s="1952"/>
      <c r="H5" s="1952"/>
      <c r="I5" s="2130" t="str">
        <f>IF(様式第１号!S42=14,IF(様式第１号!G36&lt;&gt;"",様式第１号!G36,""),"")</f>
        <v/>
      </c>
      <c r="J5" s="2131"/>
      <c r="K5" s="2131"/>
      <c r="L5" s="2131"/>
      <c r="M5" s="2131"/>
      <c r="N5" s="2131"/>
      <c r="O5" s="2131"/>
      <c r="P5" s="2131"/>
      <c r="Q5" s="2131"/>
      <c r="R5" s="2131"/>
      <c r="S5" s="2131"/>
      <c r="T5" s="2131"/>
      <c r="U5" s="2131"/>
      <c r="V5" s="2131"/>
      <c r="W5" s="2131"/>
      <c r="X5" s="2131"/>
      <c r="Y5" s="2131"/>
      <c r="Z5" s="2131"/>
      <c r="AA5" s="2131"/>
      <c r="AB5" s="2131"/>
      <c r="AC5" s="2131"/>
      <c r="AD5" s="2131"/>
      <c r="AE5" s="2131"/>
      <c r="AF5" s="2131"/>
      <c r="AG5" s="2131"/>
      <c r="AH5" s="2131"/>
      <c r="AI5" s="2131"/>
      <c r="AJ5" s="2132"/>
    </row>
    <row r="6" spans="1:36" ht="13.5" customHeight="1" x14ac:dyDescent="0.4">
      <c r="A6" s="1922"/>
      <c r="B6" s="1923"/>
      <c r="C6" s="1860" t="s">
        <v>8603</v>
      </c>
      <c r="D6" s="1860"/>
      <c r="E6" s="1860"/>
      <c r="F6" s="1860"/>
      <c r="G6" s="1860"/>
      <c r="H6" s="1860"/>
      <c r="I6" s="1956" t="s">
        <v>7952</v>
      </c>
      <c r="J6" s="1957"/>
      <c r="K6" s="2012" t="str">
        <f>IF(様式第１号!S42=14,IF(様式第１号!H37&lt;&gt;"",様式第１号!H37,""),"")</f>
        <v/>
      </c>
      <c r="L6" s="2012"/>
      <c r="M6" s="2012"/>
      <c r="N6" s="2012"/>
      <c r="O6" s="2012"/>
      <c r="P6" s="2013"/>
      <c r="Q6" s="1499" t="s">
        <v>8605</v>
      </c>
      <c r="R6" s="1500"/>
      <c r="S6" s="1500"/>
      <c r="T6" s="1500"/>
      <c r="U6" s="1500"/>
      <c r="V6" s="1500"/>
      <c r="W6" s="1500"/>
      <c r="X6" s="1500"/>
      <c r="Y6" s="1500"/>
      <c r="Z6" s="1500"/>
      <c r="AA6" s="1500"/>
      <c r="AB6" s="1500"/>
      <c r="AC6" s="1500"/>
      <c r="AD6" s="1500"/>
      <c r="AE6" s="1500"/>
      <c r="AF6" s="1500"/>
      <c r="AG6" s="1500"/>
      <c r="AH6" s="1500"/>
      <c r="AI6" s="1500"/>
      <c r="AJ6" s="1501"/>
    </row>
    <row r="7" spans="1:36" ht="18" customHeight="1" x14ac:dyDescent="0.4">
      <c r="A7" s="1922"/>
      <c r="B7" s="1923"/>
      <c r="C7" s="1860"/>
      <c r="D7" s="1860"/>
      <c r="E7" s="1860"/>
      <c r="F7" s="1860"/>
      <c r="G7" s="1860"/>
      <c r="H7" s="1860"/>
      <c r="I7" s="3564" t="str">
        <f>IF(様式第１号!S42=14,IF(様式第１号!G38&lt;&gt;"",様式第１号!G38,""),"")</f>
        <v/>
      </c>
      <c r="J7" s="3564"/>
      <c r="K7" s="3564"/>
      <c r="L7" s="3564"/>
      <c r="M7" s="3564"/>
      <c r="N7" s="3564"/>
      <c r="O7" s="3564"/>
      <c r="P7" s="3564"/>
      <c r="Q7" s="3564"/>
      <c r="R7" s="3564"/>
      <c r="S7" s="3564"/>
      <c r="T7" s="3564"/>
      <c r="U7" s="3564"/>
      <c r="V7" s="3564"/>
      <c r="W7" s="3564"/>
      <c r="X7" s="3564"/>
      <c r="Y7" s="3564"/>
      <c r="Z7" s="3564"/>
      <c r="AA7" s="3564"/>
      <c r="AB7" s="3564"/>
      <c r="AC7" s="3564"/>
      <c r="AD7" s="3564"/>
      <c r="AE7" s="3564"/>
      <c r="AF7" s="3564"/>
      <c r="AG7" s="3564"/>
      <c r="AH7" s="3564"/>
      <c r="AI7" s="3564"/>
      <c r="AJ7" s="3565"/>
    </row>
    <row r="8" spans="1:36" ht="18" customHeight="1" x14ac:dyDescent="0.4">
      <c r="A8" s="1922"/>
      <c r="B8" s="1923"/>
      <c r="C8" s="1860"/>
      <c r="D8" s="1860"/>
      <c r="E8" s="1860"/>
      <c r="F8" s="1860"/>
      <c r="G8" s="1860"/>
      <c r="H8" s="1860"/>
      <c r="I8" s="2338" t="str">
        <f>IF(様式第１号!S42=14,IF(様式第１号!G39&lt;&gt;"",様式第１号!G39,""),"")</f>
        <v/>
      </c>
      <c r="J8" s="2338"/>
      <c r="K8" s="2338"/>
      <c r="L8" s="2338"/>
      <c r="M8" s="2338"/>
      <c r="N8" s="2338"/>
      <c r="O8" s="2338"/>
      <c r="P8" s="2338"/>
      <c r="Q8" s="2338"/>
      <c r="R8" s="2338"/>
      <c r="S8" s="2338"/>
      <c r="T8" s="2338"/>
      <c r="U8" s="2338"/>
      <c r="V8" s="2338"/>
      <c r="W8" s="2338"/>
      <c r="X8" s="2338"/>
      <c r="Y8" s="2338"/>
      <c r="Z8" s="2338"/>
      <c r="AA8" s="2338"/>
      <c r="AB8" s="2338"/>
      <c r="AC8" s="2338"/>
      <c r="AD8" s="2338"/>
      <c r="AE8" s="2338"/>
      <c r="AF8" s="2338"/>
      <c r="AG8" s="2338"/>
      <c r="AH8" s="2338"/>
      <c r="AI8" s="2338"/>
      <c r="AJ8" s="2339"/>
    </row>
    <row r="9" spans="1:36" ht="13.5" customHeight="1" x14ac:dyDescent="0.4">
      <c r="A9" s="1922"/>
      <c r="B9" s="1923"/>
      <c r="C9" s="1860" t="s">
        <v>8606</v>
      </c>
      <c r="D9" s="1860"/>
      <c r="E9" s="1860"/>
      <c r="F9" s="1860"/>
      <c r="G9" s="1860"/>
      <c r="H9" s="1860"/>
      <c r="I9" s="1860" t="s">
        <v>7955</v>
      </c>
      <c r="J9" s="1860"/>
      <c r="K9" s="1860"/>
      <c r="L9" s="1860"/>
      <c r="M9" s="1911" t="s">
        <v>7933</v>
      </c>
      <c r="N9" s="1911"/>
      <c r="O9" s="1911"/>
      <c r="P9" s="1911"/>
      <c r="Q9" s="1911"/>
      <c r="R9" s="1911"/>
      <c r="S9" s="1911"/>
      <c r="T9" s="1911"/>
      <c r="U9" s="1911"/>
      <c r="V9" s="1911"/>
      <c r="W9" s="1860" t="s">
        <v>8607</v>
      </c>
      <c r="X9" s="1860"/>
      <c r="Y9" s="1860"/>
      <c r="Z9" s="1860"/>
      <c r="AA9" s="1918" t="s">
        <v>7933</v>
      </c>
      <c r="AB9" s="2018"/>
      <c r="AC9" s="2018"/>
      <c r="AD9" s="2018"/>
      <c r="AE9" s="2018"/>
      <c r="AF9" s="2018"/>
      <c r="AG9" s="2018"/>
      <c r="AH9" s="2018"/>
      <c r="AI9" s="2018"/>
      <c r="AJ9" s="2019"/>
    </row>
    <row r="10" spans="1:36" ht="18" customHeight="1" x14ac:dyDescent="0.4">
      <c r="A10" s="1971" t="s">
        <v>8608</v>
      </c>
      <c r="B10" s="1864"/>
      <c r="C10" s="1864"/>
      <c r="D10" s="1864"/>
      <c r="E10" s="1864"/>
      <c r="F10" s="1864"/>
      <c r="G10" s="1864"/>
      <c r="H10" s="1864"/>
      <c r="I10" s="1864"/>
      <c r="J10" s="1864"/>
      <c r="K10" s="1864"/>
      <c r="L10" s="1864"/>
      <c r="M10" s="1864"/>
      <c r="N10" s="1864"/>
      <c r="O10" s="1864"/>
      <c r="P10" s="1864"/>
      <c r="Q10" s="1864"/>
      <c r="R10" s="1864"/>
      <c r="S10" s="1864"/>
      <c r="T10" s="1864"/>
      <c r="U10" s="1864"/>
      <c r="V10" s="1864"/>
      <c r="W10" s="1865"/>
      <c r="X10" s="1865"/>
      <c r="Y10" s="1865"/>
      <c r="Z10" s="1865"/>
      <c r="AA10" s="1865"/>
      <c r="AB10" s="1865"/>
      <c r="AC10" s="1865"/>
      <c r="AD10" s="1865"/>
      <c r="AE10" s="1865"/>
      <c r="AF10" s="1865"/>
      <c r="AG10" s="1865"/>
      <c r="AH10" s="1865"/>
      <c r="AI10" s="1865"/>
      <c r="AJ10" s="1866"/>
    </row>
    <row r="11" spans="1:36" ht="13.5" customHeight="1" x14ac:dyDescent="0.4">
      <c r="A11" s="1975" t="s">
        <v>8609</v>
      </c>
      <c r="B11" s="2320"/>
      <c r="C11" s="1861" t="s">
        <v>8669</v>
      </c>
      <c r="D11" s="1861"/>
      <c r="E11" s="1861"/>
      <c r="F11" s="1861"/>
      <c r="G11" s="1861"/>
      <c r="H11" s="1861"/>
      <c r="I11" s="1949"/>
      <c r="J11" s="1950"/>
      <c r="K11" s="1950"/>
      <c r="L11" s="1950"/>
      <c r="M11" s="1950"/>
      <c r="N11" s="1950"/>
      <c r="O11" s="1950"/>
      <c r="P11" s="1950"/>
      <c r="Q11" s="1950"/>
      <c r="R11" s="1950"/>
      <c r="S11" s="1950"/>
      <c r="T11" s="1950"/>
      <c r="U11" s="1950"/>
      <c r="V11" s="1950"/>
      <c r="W11" s="1950"/>
      <c r="X11" s="1950"/>
      <c r="Y11" s="1950"/>
      <c r="Z11" s="1950"/>
      <c r="AA11" s="1950"/>
      <c r="AB11" s="1950"/>
      <c r="AC11" s="1950"/>
      <c r="AD11" s="1950"/>
      <c r="AE11" s="1950"/>
      <c r="AF11" s="1950"/>
      <c r="AG11" s="1950"/>
      <c r="AH11" s="1950"/>
      <c r="AI11" s="1950"/>
      <c r="AJ11" s="1951"/>
    </row>
    <row r="12" spans="1:36" ht="18" customHeight="1" x14ac:dyDescent="0.4">
      <c r="A12" s="1977"/>
      <c r="B12" s="2072"/>
      <c r="C12" s="1952" t="s">
        <v>8611</v>
      </c>
      <c r="D12" s="1952"/>
      <c r="E12" s="1952"/>
      <c r="F12" s="1952"/>
      <c r="G12" s="1952"/>
      <c r="H12" s="1952"/>
      <c r="I12" s="1953"/>
      <c r="J12" s="1954"/>
      <c r="K12" s="1954"/>
      <c r="L12" s="1954"/>
      <c r="M12" s="1954"/>
      <c r="N12" s="1954"/>
      <c r="O12" s="1954"/>
      <c r="P12" s="1954"/>
      <c r="Q12" s="1954"/>
      <c r="R12" s="1954"/>
      <c r="S12" s="1954"/>
      <c r="T12" s="1954"/>
      <c r="U12" s="1954"/>
      <c r="V12" s="1954"/>
      <c r="W12" s="1954"/>
      <c r="X12" s="1954"/>
      <c r="Y12" s="1954"/>
      <c r="Z12" s="1954"/>
      <c r="AA12" s="1954"/>
      <c r="AB12" s="1954"/>
      <c r="AC12" s="1954"/>
      <c r="AD12" s="1954"/>
      <c r="AE12" s="1954"/>
      <c r="AF12" s="1954"/>
      <c r="AG12" s="1954"/>
      <c r="AH12" s="1954"/>
      <c r="AI12" s="1954"/>
      <c r="AJ12" s="1955"/>
    </row>
    <row r="13" spans="1:36" ht="13.5" customHeight="1" x14ac:dyDescent="0.4">
      <c r="A13" s="1977"/>
      <c r="B13" s="2072"/>
      <c r="C13" s="1860" t="s">
        <v>8612</v>
      </c>
      <c r="D13" s="1860"/>
      <c r="E13" s="1860"/>
      <c r="F13" s="1860"/>
      <c r="G13" s="1860"/>
      <c r="H13" s="1860"/>
      <c r="I13" s="1956" t="s">
        <v>7952</v>
      </c>
      <c r="J13" s="1957"/>
      <c r="K13" s="1958"/>
      <c r="L13" s="1958"/>
      <c r="M13" s="1958"/>
      <c r="N13" s="1958"/>
      <c r="O13" s="1958"/>
      <c r="P13" s="1959"/>
      <c r="Q13" s="1499" t="s">
        <v>8605</v>
      </c>
      <c r="R13" s="1500"/>
      <c r="S13" s="1500"/>
      <c r="T13" s="1500"/>
      <c r="U13" s="1500"/>
      <c r="V13" s="1500"/>
      <c r="W13" s="1500"/>
      <c r="X13" s="1500"/>
      <c r="Y13" s="1500"/>
      <c r="Z13" s="1500"/>
      <c r="AA13" s="1500"/>
      <c r="AB13" s="1500"/>
      <c r="AC13" s="1500"/>
      <c r="AD13" s="1500"/>
      <c r="AE13" s="1500"/>
      <c r="AF13" s="1500"/>
      <c r="AG13" s="1500"/>
      <c r="AH13" s="1500"/>
      <c r="AI13" s="1500"/>
      <c r="AJ13" s="1501"/>
    </row>
    <row r="14" spans="1:36" ht="18" customHeight="1" x14ac:dyDescent="0.4">
      <c r="A14" s="1977"/>
      <c r="B14" s="2072"/>
      <c r="C14" s="1860"/>
      <c r="D14" s="1860"/>
      <c r="E14" s="1860"/>
      <c r="F14" s="1860"/>
      <c r="G14" s="1860"/>
      <c r="H14" s="1860"/>
      <c r="I14" s="1960" t="s">
        <v>7933</v>
      </c>
      <c r="J14" s="1961"/>
      <c r="K14" s="1961"/>
      <c r="L14" s="1961"/>
      <c r="M14" s="1961"/>
      <c r="N14" s="1961"/>
      <c r="O14" s="1961"/>
      <c r="P14" s="1961"/>
      <c r="Q14" s="1961"/>
      <c r="R14" s="1961"/>
      <c r="S14" s="1961"/>
      <c r="T14" s="1961"/>
      <c r="U14" s="1961"/>
      <c r="V14" s="1961"/>
      <c r="W14" s="1961"/>
      <c r="X14" s="1961"/>
      <c r="Y14" s="1961"/>
      <c r="Z14" s="1961"/>
      <c r="AA14" s="1961"/>
      <c r="AB14" s="1961"/>
      <c r="AC14" s="1961"/>
      <c r="AD14" s="1961"/>
      <c r="AE14" s="1961"/>
      <c r="AF14" s="1961"/>
      <c r="AG14" s="1961"/>
      <c r="AH14" s="1961"/>
      <c r="AI14" s="1961"/>
      <c r="AJ14" s="1962"/>
    </row>
    <row r="15" spans="1:36" ht="18" customHeight="1" x14ac:dyDescent="0.4">
      <c r="A15" s="1977"/>
      <c r="B15" s="2072"/>
      <c r="C15" s="1860"/>
      <c r="D15" s="1860"/>
      <c r="E15" s="1860"/>
      <c r="F15" s="1860"/>
      <c r="G15" s="1860"/>
      <c r="H15" s="1860"/>
      <c r="I15" s="1963" t="s">
        <v>7933</v>
      </c>
      <c r="J15" s="1963"/>
      <c r="K15" s="1963"/>
      <c r="L15" s="1963"/>
      <c r="M15" s="1963"/>
      <c r="N15" s="1963"/>
      <c r="O15" s="1963"/>
      <c r="P15" s="1963"/>
      <c r="Q15" s="1963"/>
      <c r="R15" s="1963"/>
      <c r="S15" s="1963"/>
      <c r="T15" s="1963"/>
      <c r="U15" s="1963"/>
      <c r="V15" s="1963"/>
      <c r="W15" s="1963"/>
      <c r="X15" s="1963"/>
      <c r="Y15" s="1963"/>
      <c r="Z15" s="1963"/>
      <c r="AA15" s="1963"/>
      <c r="AB15" s="1963"/>
      <c r="AC15" s="1963"/>
      <c r="AD15" s="1963"/>
      <c r="AE15" s="1963"/>
      <c r="AF15" s="1963"/>
      <c r="AG15" s="1963"/>
      <c r="AH15" s="1963"/>
      <c r="AI15" s="1963"/>
      <c r="AJ15" s="1964"/>
    </row>
    <row r="16" spans="1:36" ht="18" customHeight="1" x14ac:dyDescent="0.4">
      <c r="A16" s="1977"/>
      <c r="B16" s="2072"/>
      <c r="C16" s="2026" t="s">
        <v>9381</v>
      </c>
      <c r="D16" s="2047"/>
      <c r="E16" s="2047"/>
      <c r="F16" s="2047"/>
      <c r="G16" s="2047"/>
      <c r="H16" s="2047"/>
      <c r="I16" s="2047"/>
      <c r="J16" s="2047"/>
      <c r="K16" s="2047"/>
      <c r="L16" s="2047"/>
      <c r="M16" s="2047"/>
      <c r="N16" s="2047"/>
      <c r="O16" s="2047"/>
      <c r="P16" s="2047"/>
      <c r="Q16" s="2047"/>
      <c r="R16" s="2047"/>
      <c r="S16" s="2047"/>
      <c r="T16" s="2047"/>
      <c r="U16" s="2047"/>
      <c r="V16" s="2048"/>
      <c r="W16" s="3285">
        <v>2</v>
      </c>
      <c r="X16" s="3286"/>
      <c r="Y16" s="3286"/>
      <c r="Z16" s="3286"/>
      <c r="AA16" s="3286"/>
      <c r="AB16" s="3286"/>
      <c r="AC16" s="3286"/>
      <c r="AD16" s="3286"/>
      <c r="AE16" s="3286"/>
      <c r="AF16" s="3286"/>
      <c r="AG16" s="3286"/>
      <c r="AH16" s="3286"/>
      <c r="AI16" s="3286"/>
      <c r="AJ16" s="3288"/>
    </row>
    <row r="17" spans="1:36" ht="18" customHeight="1" x14ac:dyDescent="0.4">
      <c r="A17" s="1977"/>
      <c r="B17" s="2072"/>
      <c r="C17" s="1985" t="s">
        <v>9382</v>
      </c>
      <c r="D17" s="1986"/>
      <c r="E17" s="1986"/>
      <c r="F17" s="1986"/>
      <c r="G17" s="1986"/>
      <c r="H17" s="1986"/>
      <c r="I17" s="1986"/>
      <c r="J17" s="1986"/>
      <c r="K17" s="1986"/>
      <c r="L17" s="1986"/>
      <c r="M17" s="1986"/>
      <c r="N17" s="1987"/>
      <c r="O17" s="1860" t="s">
        <v>8615</v>
      </c>
      <c r="P17" s="1860"/>
      <c r="Q17" s="1860"/>
      <c r="R17" s="1860"/>
      <c r="S17" s="1860"/>
      <c r="T17" s="1860"/>
      <c r="U17" s="1860"/>
      <c r="V17" s="1860"/>
      <c r="W17" s="1919"/>
      <c r="X17" s="1920"/>
      <c r="Y17" s="1920"/>
      <c r="Z17" s="1920"/>
      <c r="AA17" s="1920"/>
      <c r="AB17" s="1920"/>
      <c r="AC17" s="1920"/>
      <c r="AD17" s="1920"/>
      <c r="AE17" s="1920"/>
      <c r="AF17" s="1920"/>
      <c r="AG17" s="1920"/>
      <c r="AH17" s="1920"/>
      <c r="AI17" s="1920"/>
      <c r="AJ17" s="1921"/>
    </row>
    <row r="18" spans="1:36" ht="18" customHeight="1" x14ac:dyDescent="0.4">
      <c r="A18" s="1977"/>
      <c r="B18" s="2072"/>
      <c r="C18" s="1988"/>
      <c r="D18" s="1989"/>
      <c r="E18" s="1989"/>
      <c r="F18" s="1989"/>
      <c r="G18" s="1989"/>
      <c r="H18" s="1989"/>
      <c r="I18" s="1989"/>
      <c r="J18" s="1989"/>
      <c r="K18" s="1989"/>
      <c r="L18" s="1989"/>
      <c r="M18" s="1989"/>
      <c r="N18" s="1990"/>
      <c r="O18" s="1994" t="s">
        <v>8616</v>
      </c>
      <c r="P18" s="1995"/>
      <c r="Q18" s="1995"/>
      <c r="R18" s="1995"/>
      <c r="S18" s="1995"/>
      <c r="T18" s="1995"/>
      <c r="U18" s="1995"/>
      <c r="V18" s="1996"/>
      <c r="W18" s="3203"/>
      <c r="X18" s="3204"/>
      <c r="Y18" s="3204"/>
      <c r="Z18" s="3204"/>
      <c r="AA18" s="3204"/>
      <c r="AB18" s="3204"/>
      <c r="AC18" s="3204"/>
      <c r="AD18" s="3204"/>
      <c r="AE18" s="3204"/>
      <c r="AF18" s="3204"/>
      <c r="AG18" s="3204"/>
      <c r="AH18" s="3204"/>
      <c r="AI18" s="3204"/>
      <c r="AJ18" s="3205"/>
    </row>
    <row r="19" spans="1:36" ht="18" customHeight="1" x14ac:dyDescent="0.4">
      <c r="A19" s="1979"/>
      <c r="B19" s="2321"/>
      <c r="C19" s="1991"/>
      <c r="D19" s="1992"/>
      <c r="E19" s="1992"/>
      <c r="F19" s="1992"/>
      <c r="G19" s="1992"/>
      <c r="H19" s="1992"/>
      <c r="I19" s="1992"/>
      <c r="J19" s="1992"/>
      <c r="K19" s="1992"/>
      <c r="L19" s="1992"/>
      <c r="M19" s="1992"/>
      <c r="N19" s="1993"/>
      <c r="O19" s="2000" t="s">
        <v>8617</v>
      </c>
      <c r="P19" s="2001"/>
      <c r="Q19" s="2001"/>
      <c r="R19" s="2001"/>
      <c r="S19" s="2001"/>
      <c r="T19" s="2001"/>
      <c r="U19" s="2001"/>
      <c r="V19" s="2002"/>
      <c r="W19" s="3206"/>
      <c r="X19" s="3207"/>
      <c r="Y19" s="3207"/>
      <c r="Z19" s="3207"/>
      <c r="AA19" s="3207"/>
      <c r="AB19" s="3207"/>
      <c r="AC19" s="3207"/>
      <c r="AD19" s="3207"/>
      <c r="AE19" s="3207"/>
      <c r="AF19" s="3207"/>
      <c r="AG19" s="3207"/>
      <c r="AH19" s="3207"/>
      <c r="AI19" s="3207"/>
      <c r="AJ19" s="3208"/>
    </row>
    <row r="20" spans="1:36" ht="18" customHeight="1" x14ac:dyDescent="0.4">
      <c r="A20" s="2941" t="s">
        <v>9383</v>
      </c>
      <c r="B20" s="2362"/>
      <c r="C20" s="2047"/>
      <c r="D20" s="2047"/>
      <c r="E20" s="2047"/>
      <c r="F20" s="2047"/>
      <c r="G20" s="2047"/>
      <c r="H20" s="2048"/>
      <c r="I20" s="3560"/>
      <c r="J20" s="3561"/>
      <c r="K20" s="3561"/>
      <c r="L20" s="3561"/>
      <c r="M20" s="3561"/>
      <c r="N20" s="3561"/>
      <c r="O20" s="3562" t="s">
        <v>8694</v>
      </c>
      <c r="P20" s="3562"/>
      <c r="Q20" s="3562"/>
      <c r="R20" s="3562"/>
      <c r="S20" s="3562"/>
      <c r="T20" s="3562"/>
      <c r="U20" s="3562"/>
      <c r="V20" s="3562"/>
      <c r="W20" s="3562"/>
      <c r="X20" s="3562"/>
      <c r="Y20" s="3562"/>
      <c r="Z20" s="3562"/>
      <c r="AA20" s="3562"/>
      <c r="AB20" s="3562"/>
      <c r="AC20" s="3562"/>
      <c r="AD20" s="3562"/>
      <c r="AE20" s="3562"/>
      <c r="AF20" s="3562"/>
      <c r="AG20" s="3562"/>
      <c r="AH20" s="3562"/>
      <c r="AI20" s="3562"/>
      <c r="AJ20" s="3563"/>
    </row>
    <row r="21" spans="1:36" ht="13.5" customHeight="1" x14ac:dyDescent="0.4">
      <c r="A21" s="2322" t="s">
        <v>9384</v>
      </c>
      <c r="B21" s="2323"/>
      <c r="C21" s="1861" t="s">
        <v>8619</v>
      </c>
      <c r="D21" s="1861"/>
      <c r="E21" s="1861"/>
      <c r="F21" s="1861"/>
      <c r="G21" s="1861"/>
      <c r="H21" s="1861"/>
      <c r="I21" s="1949"/>
      <c r="J21" s="1950"/>
      <c r="K21" s="1950"/>
      <c r="L21" s="1950"/>
      <c r="M21" s="1950"/>
      <c r="N21" s="1950"/>
      <c r="O21" s="1950"/>
      <c r="P21" s="1950"/>
      <c r="Q21" s="1950"/>
      <c r="R21" s="1950"/>
      <c r="S21" s="1950"/>
      <c r="T21" s="1950"/>
      <c r="U21" s="1950"/>
      <c r="V21" s="1950"/>
      <c r="W21" s="1950"/>
      <c r="X21" s="1950"/>
      <c r="Y21" s="1950"/>
      <c r="Z21" s="1950"/>
      <c r="AA21" s="1950"/>
      <c r="AB21" s="1950"/>
      <c r="AC21" s="1950"/>
      <c r="AD21" s="1950"/>
      <c r="AE21" s="1950"/>
      <c r="AF21" s="1950"/>
      <c r="AG21" s="1950"/>
      <c r="AH21" s="1950"/>
      <c r="AI21" s="1950"/>
      <c r="AJ21" s="1951"/>
    </row>
    <row r="22" spans="1:36" ht="18" customHeight="1" x14ac:dyDescent="0.4">
      <c r="A22" s="2322"/>
      <c r="B22" s="2323"/>
      <c r="C22" s="1952" t="s">
        <v>8611</v>
      </c>
      <c r="D22" s="1952"/>
      <c r="E22" s="1952"/>
      <c r="F22" s="1952"/>
      <c r="G22" s="1952"/>
      <c r="H22" s="1952"/>
      <c r="I22" s="1953"/>
      <c r="J22" s="1954"/>
      <c r="K22" s="1954"/>
      <c r="L22" s="1954"/>
      <c r="M22" s="1954"/>
      <c r="N22" s="1954"/>
      <c r="O22" s="1954"/>
      <c r="P22" s="1954"/>
      <c r="Q22" s="1954"/>
      <c r="R22" s="1954"/>
      <c r="S22" s="1954"/>
      <c r="T22" s="1954"/>
      <c r="U22" s="1954"/>
      <c r="V22" s="1954"/>
      <c r="W22" s="1954"/>
      <c r="X22" s="1954"/>
      <c r="Y22" s="1954"/>
      <c r="Z22" s="1954"/>
      <c r="AA22" s="1954"/>
      <c r="AB22" s="1954"/>
      <c r="AC22" s="1954"/>
      <c r="AD22" s="1954"/>
      <c r="AE22" s="1954"/>
      <c r="AF22" s="1954"/>
      <c r="AG22" s="1954"/>
      <c r="AH22" s="1954"/>
      <c r="AI22" s="1954"/>
      <c r="AJ22" s="1955"/>
    </row>
    <row r="23" spans="1:36" ht="13.5" customHeight="1" x14ac:dyDescent="0.4">
      <c r="A23" s="2322"/>
      <c r="B23" s="2323"/>
      <c r="C23" s="1860" t="s">
        <v>8612</v>
      </c>
      <c r="D23" s="1860"/>
      <c r="E23" s="1860"/>
      <c r="F23" s="1860"/>
      <c r="G23" s="1860"/>
      <c r="H23" s="1860"/>
      <c r="I23" s="1956" t="s">
        <v>9368</v>
      </c>
      <c r="J23" s="1957"/>
      <c r="K23" s="1958"/>
      <c r="L23" s="1958"/>
      <c r="M23" s="1958"/>
      <c r="N23" s="1958"/>
      <c r="O23" s="1958"/>
      <c r="P23" s="1959"/>
      <c r="Q23" s="1499" t="s">
        <v>8605</v>
      </c>
      <c r="R23" s="1500"/>
      <c r="S23" s="1500"/>
      <c r="T23" s="1500"/>
      <c r="U23" s="1500"/>
      <c r="V23" s="1500"/>
      <c r="W23" s="1500"/>
      <c r="X23" s="1500"/>
      <c r="Y23" s="1500"/>
      <c r="Z23" s="1500"/>
      <c r="AA23" s="1500"/>
      <c r="AB23" s="1500"/>
      <c r="AC23" s="1500"/>
      <c r="AD23" s="1500"/>
      <c r="AE23" s="1500"/>
      <c r="AF23" s="1500"/>
      <c r="AG23" s="1500"/>
      <c r="AH23" s="1500"/>
      <c r="AI23" s="1500"/>
      <c r="AJ23" s="1501"/>
    </row>
    <row r="24" spans="1:36" ht="18" customHeight="1" x14ac:dyDescent="0.4">
      <c r="A24" s="2322"/>
      <c r="B24" s="2323"/>
      <c r="C24" s="1860"/>
      <c r="D24" s="1860"/>
      <c r="E24" s="1860"/>
      <c r="F24" s="1860"/>
      <c r="G24" s="1860"/>
      <c r="H24" s="1860"/>
      <c r="I24" s="1960" t="s">
        <v>7933</v>
      </c>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c r="AH24" s="1961"/>
      <c r="AI24" s="1961"/>
      <c r="AJ24" s="1962"/>
    </row>
    <row r="25" spans="1:36" ht="18" customHeight="1" x14ac:dyDescent="0.4">
      <c r="A25" s="2322"/>
      <c r="B25" s="2323"/>
      <c r="C25" s="1860"/>
      <c r="D25" s="1860"/>
      <c r="E25" s="1860"/>
      <c r="F25" s="1860"/>
      <c r="G25" s="1860"/>
      <c r="H25" s="1860"/>
      <c r="I25" s="1963" t="s">
        <v>7933</v>
      </c>
      <c r="J25" s="1963"/>
      <c r="K25" s="1963"/>
      <c r="L25" s="1963"/>
      <c r="M25" s="1963"/>
      <c r="N25" s="1963"/>
      <c r="O25" s="1963"/>
      <c r="P25" s="1963"/>
      <c r="Q25" s="1963"/>
      <c r="R25" s="1963"/>
      <c r="S25" s="1963"/>
      <c r="T25" s="1963"/>
      <c r="U25" s="1963"/>
      <c r="V25" s="1963"/>
      <c r="W25" s="1963"/>
      <c r="X25" s="1963"/>
      <c r="Y25" s="1963"/>
      <c r="Z25" s="1963"/>
      <c r="AA25" s="1963"/>
      <c r="AB25" s="1963"/>
      <c r="AC25" s="1963"/>
      <c r="AD25" s="1963"/>
      <c r="AE25" s="1963"/>
      <c r="AF25" s="1963"/>
      <c r="AG25" s="1963"/>
      <c r="AH25" s="1963"/>
      <c r="AI25" s="1963"/>
      <c r="AJ25" s="1964"/>
    </row>
    <row r="26" spans="1:36" ht="18" customHeight="1" x14ac:dyDescent="0.4">
      <c r="A26" s="3530" t="s">
        <v>9385</v>
      </c>
      <c r="B26" s="3531"/>
      <c r="C26" s="3536" t="s">
        <v>9386</v>
      </c>
      <c r="D26" s="3537"/>
      <c r="E26" s="3537"/>
      <c r="F26" s="3537"/>
      <c r="G26" s="3537"/>
      <c r="H26" s="3538"/>
      <c r="I26" s="3545" t="s">
        <v>9387</v>
      </c>
      <c r="J26" s="3546"/>
      <c r="K26" s="3546"/>
      <c r="L26" s="3546"/>
      <c r="M26" s="3546"/>
      <c r="N26" s="3546"/>
      <c r="O26" s="3546"/>
      <c r="P26" s="3546"/>
      <c r="Q26" s="3546"/>
      <c r="R26" s="3546"/>
      <c r="S26" s="3546"/>
      <c r="T26" s="3546"/>
      <c r="U26" s="3546"/>
      <c r="V26" s="3546"/>
      <c r="W26" s="3546"/>
      <c r="X26" s="3546"/>
      <c r="Y26" s="3546"/>
      <c r="Z26" s="3546"/>
      <c r="AA26" s="3546"/>
      <c r="AB26" s="3546"/>
      <c r="AC26" s="3546"/>
      <c r="AD26" s="3546"/>
      <c r="AE26" s="3546"/>
      <c r="AF26" s="3546"/>
      <c r="AG26" s="3546"/>
      <c r="AH26" s="3546"/>
      <c r="AI26" s="3546"/>
      <c r="AJ26" s="3547"/>
    </row>
    <row r="27" spans="1:36" ht="18" customHeight="1" x14ac:dyDescent="0.4">
      <c r="A27" s="3532"/>
      <c r="B27" s="3533"/>
      <c r="C27" s="3539"/>
      <c r="D27" s="3540"/>
      <c r="E27" s="3540"/>
      <c r="F27" s="3540"/>
      <c r="G27" s="3540"/>
      <c r="H27" s="3541"/>
      <c r="I27" s="3192" t="s">
        <v>9384</v>
      </c>
      <c r="J27" s="2593"/>
      <c r="K27" s="3193"/>
      <c r="L27" s="3193"/>
      <c r="M27" s="3193"/>
      <c r="N27" s="3194"/>
      <c r="O27" s="3192" t="s">
        <v>9388</v>
      </c>
      <c r="P27" s="2593"/>
      <c r="Q27" s="3193"/>
      <c r="R27" s="3193"/>
      <c r="S27" s="3193"/>
      <c r="T27" s="3194"/>
      <c r="U27" s="3548" t="s">
        <v>9389</v>
      </c>
      <c r="V27" s="3548"/>
      <c r="W27" s="3548"/>
      <c r="X27" s="3548"/>
      <c r="Y27" s="3548"/>
      <c r="Z27" s="3548"/>
      <c r="AA27" s="3548"/>
      <c r="AB27" s="3548"/>
      <c r="AC27" s="3548"/>
      <c r="AD27" s="3548"/>
      <c r="AE27" s="3549"/>
      <c r="AF27" s="3549"/>
      <c r="AG27" s="3549"/>
      <c r="AH27" s="3549"/>
      <c r="AI27" s="3549"/>
      <c r="AJ27" s="3550"/>
    </row>
    <row r="28" spans="1:36" ht="18" customHeight="1" x14ac:dyDescent="0.4">
      <c r="A28" s="3532"/>
      <c r="B28" s="3533"/>
      <c r="C28" s="3542"/>
      <c r="D28" s="3543"/>
      <c r="E28" s="3543"/>
      <c r="F28" s="3543"/>
      <c r="G28" s="3543"/>
      <c r="H28" s="3544"/>
      <c r="I28" s="1864" t="s">
        <v>8624</v>
      </c>
      <c r="J28" s="1864"/>
      <c r="K28" s="1864"/>
      <c r="L28" s="1864" t="s">
        <v>8625</v>
      </c>
      <c r="M28" s="1864"/>
      <c r="N28" s="1864"/>
      <c r="O28" s="1864" t="s">
        <v>8624</v>
      </c>
      <c r="P28" s="1864"/>
      <c r="Q28" s="1864"/>
      <c r="R28" s="1864" t="s">
        <v>8625</v>
      </c>
      <c r="S28" s="1864"/>
      <c r="T28" s="1864"/>
      <c r="U28" s="3548"/>
      <c r="V28" s="3548"/>
      <c r="W28" s="3548"/>
      <c r="X28" s="3548"/>
      <c r="Y28" s="3548"/>
      <c r="Z28" s="3548"/>
      <c r="AA28" s="3548"/>
      <c r="AB28" s="3548"/>
      <c r="AC28" s="3548"/>
      <c r="AD28" s="3548"/>
      <c r="AE28" s="3551"/>
      <c r="AF28" s="3551"/>
      <c r="AG28" s="3551"/>
      <c r="AH28" s="3551"/>
      <c r="AI28" s="3551"/>
      <c r="AJ28" s="3552"/>
    </row>
    <row r="29" spans="1:36" ht="18" customHeight="1" x14ac:dyDescent="0.4">
      <c r="A29" s="3532"/>
      <c r="B29" s="3533"/>
      <c r="C29" s="1864" t="s">
        <v>8626</v>
      </c>
      <c r="D29" s="1864"/>
      <c r="E29" s="1864"/>
      <c r="F29" s="1864" t="s">
        <v>8627</v>
      </c>
      <c r="G29" s="1864"/>
      <c r="H29" s="1864"/>
      <c r="I29" s="2040"/>
      <c r="J29" s="2040"/>
      <c r="K29" s="2040"/>
      <c r="L29" s="2040"/>
      <c r="M29" s="2040"/>
      <c r="N29" s="2040"/>
      <c r="O29" s="2040"/>
      <c r="P29" s="2040"/>
      <c r="Q29" s="2040"/>
      <c r="R29" s="2040"/>
      <c r="S29" s="2040"/>
      <c r="T29" s="2040"/>
      <c r="U29" s="3529">
        <v>2</v>
      </c>
      <c r="V29" s="3529"/>
      <c r="W29" s="3529"/>
      <c r="X29" s="3529"/>
      <c r="Y29" s="3529"/>
      <c r="Z29" s="3529"/>
      <c r="AA29" s="3529"/>
      <c r="AB29" s="3529"/>
      <c r="AC29" s="3529"/>
      <c r="AD29" s="3529"/>
      <c r="AE29" s="3551"/>
      <c r="AF29" s="3551"/>
      <c r="AG29" s="3551"/>
      <c r="AH29" s="3551"/>
      <c r="AI29" s="3551"/>
      <c r="AJ29" s="3552"/>
    </row>
    <row r="30" spans="1:36" ht="18" customHeight="1" x14ac:dyDescent="0.4">
      <c r="A30" s="3532"/>
      <c r="B30" s="3533"/>
      <c r="C30" s="1864"/>
      <c r="D30" s="1864"/>
      <c r="E30" s="1864"/>
      <c r="F30" s="1864" t="s">
        <v>8628</v>
      </c>
      <c r="G30" s="1864"/>
      <c r="H30" s="1864"/>
      <c r="I30" s="2040"/>
      <c r="J30" s="2040"/>
      <c r="K30" s="2040"/>
      <c r="L30" s="2040"/>
      <c r="M30" s="2040"/>
      <c r="N30" s="2040"/>
      <c r="O30" s="2040"/>
      <c r="P30" s="2040"/>
      <c r="Q30" s="2040"/>
      <c r="R30" s="2040"/>
      <c r="S30" s="2040"/>
      <c r="T30" s="2040"/>
      <c r="U30" s="3529"/>
      <c r="V30" s="3529"/>
      <c r="W30" s="3529"/>
      <c r="X30" s="3529"/>
      <c r="Y30" s="3529"/>
      <c r="Z30" s="3529"/>
      <c r="AA30" s="3529"/>
      <c r="AB30" s="3529"/>
      <c r="AC30" s="3529"/>
      <c r="AD30" s="3529"/>
      <c r="AE30" s="3551"/>
      <c r="AF30" s="3551"/>
      <c r="AG30" s="3551"/>
      <c r="AH30" s="3551"/>
      <c r="AI30" s="3551"/>
      <c r="AJ30" s="3552"/>
    </row>
    <row r="31" spans="1:36" ht="18" customHeight="1" x14ac:dyDescent="0.4">
      <c r="A31" s="3532"/>
      <c r="B31" s="3533"/>
      <c r="C31" s="1864" t="s">
        <v>8629</v>
      </c>
      <c r="D31" s="1864"/>
      <c r="E31" s="1864"/>
      <c r="F31" s="1864"/>
      <c r="G31" s="1864"/>
      <c r="H31" s="1864"/>
      <c r="I31" s="2040"/>
      <c r="J31" s="2040"/>
      <c r="K31" s="2040"/>
      <c r="L31" s="2040"/>
      <c r="M31" s="2040"/>
      <c r="N31" s="2040"/>
      <c r="O31" s="2040"/>
      <c r="P31" s="2040"/>
      <c r="Q31" s="2040"/>
      <c r="R31" s="2040"/>
      <c r="S31" s="2040"/>
      <c r="T31" s="2040"/>
      <c r="U31" s="3555" t="s">
        <v>9390</v>
      </c>
      <c r="V31" s="2605"/>
      <c r="W31" s="2605"/>
      <c r="X31" s="2605"/>
      <c r="Y31" s="3556">
        <v>2</v>
      </c>
      <c r="Z31" s="3557"/>
      <c r="AA31" s="3557"/>
      <c r="AB31" s="3557"/>
      <c r="AC31" s="3557"/>
      <c r="AD31" s="3557"/>
      <c r="AE31" s="3551"/>
      <c r="AF31" s="3551"/>
      <c r="AG31" s="3551"/>
      <c r="AH31" s="3551"/>
      <c r="AI31" s="3551"/>
      <c r="AJ31" s="3552"/>
    </row>
    <row r="32" spans="1:36" ht="18" customHeight="1" x14ac:dyDescent="0.4">
      <c r="A32" s="3534"/>
      <c r="B32" s="3535"/>
      <c r="C32" s="1913" t="s">
        <v>8630</v>
      </c>
      <c r="D32" s="1913"/>
      <c r="E32" s="1913"/>
      <c r="F32" s="1913"/>
      <c r="G32" s="1913"/>
      <c r="H32" s="1913"/>
      <c r="I32" s="2066"/>
      <c r="J32" s="2066"/>
      <c r="K32" s="2066"/>
      <c r="L32" s="2066"/>
      <c r="M32" s="2066"/>
      <c r="N32" s="2066"/>
      <c r="O32" s="2066"/>
      <c r="P32" s="2066"/>
      <c r="Q32" s="2066"/>
      <c r="R32" s="2066"/>
      <c r="S32" s="2066"/>
      <c r="T32" s="2066"/>
      <c r="U32" s="3555"/>
      <c r="V32" s="2605"/>
      <c r="W32" s="2605"/>
      <c r="X32" s="2605"/>
      <c r="Y32" s="3558"/>
      <c r="Z32" s="3559"/>
      <c r="AA32" s="3559"/>
      <c r="AB32" s="3559"/>
      <c r="AC32" s="3559"/>
      <c r="AD32" s="3559"/>
      <c r="AE32" s="3553"/>
      <c r="AF32" s="3553"/>
      <c r="AG32" s="3553"/>
      <c r="AH32" s="3553"/>
      <c r="AI32" s="3553"/>
      <c r="AJ32" s="3554"/>
    </row>
    <row r="33" spans="1:44" ht="18" customHeight="1" x14ac:dyDescent="0.4">
      <c r="A33" s="2927" t="s">
        <v>8705</v>
      </c>
      <c r="B33" s="2928"/>
      <c r="C33" s="2561" t="s">
        <v>8632</v>
      </c>
      <c r="D33" s="2561"/>
      <c r="E33" s="2561"/>
      <c r="F33" s="2561"/>
      <c r="G33" s="2561"/>
      <c r="H33" s="2561"/>
      <c r="I33" s="1915"/>
      <c r="J33" s="1916"/>
      <c r="K33" s="1916"/>
      <c r="L33" s="1916"/>
      <c r="M33" s="1916"/>
      <c r="N33" s="1916"/>
      <c r="O33" s="1916"/>
      <c r="P33" s="1916"/>
      <c r="Q33" s="1916"/>
      <c r="R33" s="1916"/>
      <c r="S33" s="1916"/>
      <c r="T33" s="1916"/>
      <c r="U33" s="1916"/>
      <c r="V33" s="1916"/>
      <c r="W33" s="1916"/>
      <c r="X33" s="1916"/>
      <c r="Y33" s="1916"/>
      <c r="Z33" s="1916"/>
      <c r="AA33" s="1916"/>
      <c r="AB33" s="1916"/>
      <c r="AC33" s="1916"/>
      <c r="AD33" s="1916"/>
      <c r="AE33" s="1916"/>
      <c r="AF33" s="1916"/>
      <c r="AG33" s="1916"/>
      <c r="AH33" s="1916"/>
      <c r="AI33" s="1916"/>
      <c r="AJ33" s="1917"/>
      <c r="AL33" s="1048" t="b">
        <v>0</v>
      </c>
      <c r="AM33" s="1048" t="b">
        <v>0</v>
      </c>
      <c r="AN33" s="1048" t="b">
        <v>0</v>
      </c>
      <c r="AO33" s="1048" t="b">
        <v>0</v>
      </c>
      <c r="AP33" s="1048" t="b">
        <v>0</v>
      </c>
      <c r="AQ33" s="1048" t="b">
        <v>0</v>
      </c>
      <c r="AR33" s="1048" t="b">
        <v>0</v>
      </c>
    </row>
    <row r="34" spans="1:44" ht="18" customHeight="1" x14ac:dyDescent="0.4">
      <c r="A34" s="2929"/>
      <c r="B34" s="2930"/>
      <c r="C34" s="1860" t="s">
        <v>8633</v>
      </c>
      <c r="D34" s="1860"/>
      <c r="E34" s="1860"/>
      <c r="F34" s="1860"/>
      <c r="G34" s="1860"/>
      <c r="H34" s="1860"/>
      <c r="I34" s="1909" t="s">
        <v>8634</v>
      </c>
      <c r="J34" s="1860"/>
      <c r="K34" s="1860"/>
      <c r="L34" s="1911" t="s">
        <v>7933</v>
      </c>
      <c r="M34" s="1911"/>
      <c r="N34" s="1918"/>
      <c r="O34" s="1909" t="s">
        <v>8672</v>
      </c>
      <c r="P34" s="1884"/>
      <c r="Q34" s="1910" t="s">
        <v>7933</v>
      </c>
      <c r="R34" s="1911"/>
      <c r="S34" s="1911"/>
      <c r="T34" s="1860" t="s">
        <v>8636</v>
      </c>
      <c r="U34" s="1860"/>
      <c r="V34" s="1860"/>
      <c r="W34" s="1911" t="s">
        <v>7933</v>
      </c>
      <c r="X34" s="1911"/>
      <c r="Y34" s="1918"/>
      <c r="Z34" s="1909" t="s">
        <v>8746</v>
      </c>
      <c r="AA34" s="1884"/>
      <c r="AB34" s="1910" t="s">
        <v>7933</v>
      </c>
      <c r="AC34" s="1911"/>
      <c r="AD34" s="1911"/>
      <c r="AE34" s="1860" t="s">
        <v>196</v>
      </c>
      <c r="AF34" s="1860"/>
      <c r="AG34" s="1860"/>
      <c r="AH34" s="1860"/>
      <c r="AI34" s="1860"/>
      <c r="AJ34" s="1912"/>
    </row>
    <row r="35" spans="1:44" ht="18" customHeight="1" x14ac:dyDescent="0.4">
      <c r="A35" s="2929"/>
      <c r="B35" s="2930"/>
      <c r="C35" s="1860"/>
      <c r="D35" s="1860"/>
      <c r="E35" s="1860"/>
      <c r="F35" s="1860"/>
      <c r="G35" s="1860"/>
      <c r="H35" s="1860"/>
      <c r="I35" s="1909" t="s">
        <v>8638</v>
      </c>
      <c r="J35" s="1860"/>
      <c r="K35" s="1860"/>
      <c r="L35" s="1911" t="s">
        <v>7933</v>
      </c>
      <c r="M35" s="1911"/>
      <c r="N35" s="1918"/>
      <c r="O35" s="1909" t="s">
        <v>8635</v>
      </c>
      <c r="P35" s="1884"/>
      <c r="Q35" s="1910" t="s">
        <v>7933</v>
      </c>
      <c r="R35" s="1911"/>
      <c r="S35" s="1911"/>
      <c r="T35" s="1860" t="s">
        <v>8639</v>
      </c>
      <c r="U35" s="1860"/>
      <c r="V35" s="1860"/>
      <c r="W35" s="1911" t="s">
        <v>7933</v>
      </c>
      <c r="X35" s="1911"/>
      <c r="Y35" s="1918"/>
      <c r="Z35" s="1909" t="s">
        <v>8745</v>
      </c>
      <c r="AA35" s="1884"/>
      <c r="AB35" s="1910" t="s">
        <v>7933</v>
      </c>
      <c r="AC35" s="1911"/>
      <c r="AD35" s="1911"/>
      <c r="AE35" s="1919"/>
      <c r="AF35" s="1920"/>
      <c r="AG35" s="1920"/>
      <c r="AH35" s="1920"/>
      <c r="AI35" s="1920"/>
      <c r="AJ35" s="1921"/>
    </row>
    <row r="36" spans="1:44" ht="18" customHeight="1" x14ac:dyDescent="0.4">
      <c r="A36" s="2929"/>
      <c r="B36" s="2930"/>
      <c r="C36" s="1892" t="s">
        <v>8641</v>
      </c>
      <c r="D36" s="1893"/>
      <c r="E36" s="1893"/>
      <c r="F36" s="1893"/>
      <c r="G36" s="1893"/>
      <c r="H36" s="1894"/>
      <c r="I36" s="2636"/>
      <c r="J36" s="2637"/>
      <c r="K36" s="2637"/>
      <c r="L36" s="2637"/>
      <c r="M36" s="2637"/>
      <c r="N36" s="2637"/>
      <c r="O36" s="2637"/>
      <c r="P36" s="2637"/>
      <c r="Q36" s="2637"/>
      <c r="R36" s="2637"/>
      <c r="S36" s="2637"/>
      <c r="T36" s="2637"/>
      <c r="U36" s="2637"/>
      <c r="V36" s="2637"/>
      <c r="W36" s="2637"/>
      <c r="X36" s="2637"/>
      <c r="Y36" s="2637"/>
      <c r="Z36" s="2637"/>
      <c r="AA36" s="2637"/>
      <c r="AB36" s="2637"/>
      <c r="AC36" s="2637"/>
      <c r="AD36" s="2637"/>
      <c r="AE36" s="2637"/>
      <c r="AF36" s="2637"/>
      <c r="AG36" s="2637"/>
      <c r="AH36" s="2637"/>
      <c r="AI36" s="2637"/>
      <c r="AJ36" s="2638"/>
      <c r="AL36" s="1048" t="b">
        <v>0</v>
      </c>
      <c r="AM36" s="1048" t="b">
        <v>0</v>
      </c>
      <c r="AN36" s="1048" t="b">
        <v>0</v>
      </c>
      <c r="AO36" s="1048" t="b">
        <v>0</v>
      </c>
      <c r="AP36" s="1048" t="b">
        <v>0</v>
      </c>
    </row>
    <row r="37" spans="1:44" ht="18" customHeight="1" x14ac:dyDescent="0.4">
      <c r="A37" s="2929"/>
      <c r="B37" s="2930"/>
      <c r="C37" s="1860" t="s">
        <v>1909</v>
      </c>
      <c r="D37" s="1860"/>
      <c r="E37" s="1860"/>
      <c r="F37" s="1860"/>
      <c r="G37" s="1860"/>
      <c r="H37" s="1860"/>
      <c r="I37" s="2021"/>
      <c r="J37" s="2021"/>
      <c r="K37" s="2021"/>
      <c r="L37" s="2021"/>
      <c r="M37" s="2021"/>
      <c r="N37" s="2021"/>
      <c r="O37" s="2021"/>
      <c r="P37" s="2021"/>
      <c r="Q37" s="2021"/>
      <c r="R37" s="2021"/>
      <c r="S37" s="2021"/>
      <c r="T37" s="2021"/>
      <c r="U37" s="2021"/>
      <c r="V37" s="2021"/>
      <c r="W37" s="2021"/>
      <c r="X37" s="2021"/>
      <c r="Y37" s="2021"/>
      <c r="Z37" s="2021"/>
      <c r="AA37" s="2021"/>
      <c r="AB37" s="2021"/>
      <c r="AC37" s="2021"/>
      <c r="AD37" s="2021"/>
      <c r="AE37" s="2021"/>
      <c r="AF37" s="2021"/>
      <c r="AG37" s="2021"/>
      <c r="AH37" s="2021"/>
      <c r="AI37" s="2021"/>
      <c r="AJ37" s="2022"/>
    </row>
    <row r="38" spans="1:44" ht="18" customHeight="1" x14ac:dyDescent="0.4">
      <c r="A38" s="2929"/>
      <c r="B38" s="2930"/>
      <c r="C38" s="1860" t="s">
        <v>8643</v>
      </c>
      <c r="D38" s="1860"/>
      <c r="E38" s="1860"/>
      <c r="F38" s="1860"/>
      <c r="G38" s="1860"/>
      <c r="H38" s="1860"/>
      <c r="I38" s="2021"/>
      <c r="J38" s="2021"/>
      <c r="K38" s="2021"/>
      <c r="L38" s="2021"/>
      <c r="M38" s="2021"/>
      <c r="N38" s="2021"/>
      <c r="O38" s="2021"/>
      <c r="P38" s="2021"/>
      <c r="Q38" s="2021"/>
      <c r="R38" s="2021"/>
      <c r="S38" s="2021"/>
      <c r="T38" s="2021"/>
      <c r="U38" s="2021"/>
      <c r="V38" s="2021"/>
      <c r="W38" s="2021"/>
      <c r="X38" s="2021"/>
      <c r="Y38" s="2021"/>
      <c r="Z38" s="2021"/>
      <c r="AA38" s="2021"/>
      <c r="AB38" s="2021"/>
      <c r="AC38" s="2021"/>
      <c r="AD38" s="2021"/>
      <c r="AE38" s="2021"/>
      <c r="AF38" s="2021"/>
      <c r="AG38" s="2021"/>
      <c r="AH38" s="2021"/>
      <c r="AI38" s="2021"/>
      <c r="AJ38" s="2022"/>
    </row>
    <row r="39" spans="1:44" ht="13.5" customHeight="1" x14ac:dyDescent="0.4">
      <c r="A39" s="2929"/>
      <c r="B39" s="2930"/>
      <c r="C39" s="1859" t="s">
        <v>8644</v>
      </c>
      <c r="D39" s="1860"/>
      <c r="E39" s="1860"/>
      <c r="F39" s="1860"/>
      <c r="G39" s="1860"/>
      <c r="H39" s="1860"/>
      <c r="I39" s="1877"/>
      <c r="J39" s="1877"/>
      <c r="K39" s="1877"/>
      <c r="L39" s="1877"/>
      <c r="M39" s="1878"/>
      <c r="N39" s="1874"/>
      <c r="O39" s="1875"/>
      <c r="P39" s="1876"/>
      <c r="Q39" s="1877"/>
      <c r="R39" s="1877"/>
      <c r="S39" s="1877"/>
      <c r="T39" s="1878"/>
      <c r="U39" s="1874"/>
      <c r="V39" s="1875"/>
      <c r="W39" s="1876"/>
      <c r="X39" s="1877"/>
      <c r="Y39" s="1877"/>
      <c r="Z39" s="1877"/>
      <c r="AA39" s="1878"/>
      <c r="AB39" s="1874"/>
      <c r="AC39" s="1875"/>
      <c r="AD39" s="1876"/>
      <c r="AE39" s="1877"/>
      <c r="AF39" s="1877"/>
      <c r="AG39" s="1877"/>
      <c r="AH39" s="1878"/>
      <c r="AI39" s="1874"/>
      <c r="AJ39" s="1879"/>
    </row>
    <row r="40" spans="1:44" ht="18" customHeight="1" x14ac:dyDescent="0.4">
      <c r="A40" s="2929"/>
      <c r="B40" s="2930"/>
      <c r="C40" s="1860"/>
      <c r="D40" s="1860"/>
      <c r="E40" s="1860"/>
      <c r="F40" s="1860"/>
      <c r="G40" s="1860"/>
      <c r="H40" s="1860"/>
      <c r="I40" s="1880"/>
      <c r="J40" s="1880"/>
      <c r="K40" s="1880"/>
      <c r="L40" s="1880"/>
      <c r="M40" s="1880"/>
      <c r="N40" s="1880"/>
      <c r="O40" s="1881"/>
      <c r="P40" s="1882"/>
      <c r="Q40" s="1880"/>
      <c r="R40" s="1880"/>
      <c r="S40" s="1880"/>
      <c r="T40" s="1880"/>
      <c r="U40" s="1880"/>
      <c r="V40" s="1881"/>
      <c r="W40" s="1882"/>
      <c r="X40" s="1880"/>
      <c r="Y40" s="1880"/>
      <c r="Z40" s="1880"/>
      <c r="AA40" s="1880"/>
      <c r="AB40" s="1880"/>
      <c r="AC40" s="1881"/>
      <c r="AD40" s="1882"/>
      <c r="AE40" s="1880"/>
      <c r="AF40" s="1880"/>
      <c r="AG40" s="1880"/>
      <c r="AH40" s="1880"/>
      <c r="AI40" s="1880"/>
      <c r="AJ40" s="1883"/>
    </row>
    <row r="41" spans="1:44" ht="13.5" customHeight="1" x14ac:dyDescent="0.4">
      <c r="A41" s="2929"/>
      <c r="B41" s="2930"/>
      <c r="C41" s="1860"/>
      <c r="D41" s="1860"/>
      <c r="E41" s="1860"/>
      <c r="F41" s="1860"/>
      <c r="G41" s="1860"/>
      <c r="H41" s="1860"/>
      <c r="I41" s="1877"/>
      <c r="J41" s="1877"/>
      <c r="K41" s="1877"/>
      <c r="L41" s="1877"/>
      <c r="M41" s="1878"/>
      <c r="N41" s="1874"/>
      <c r="O41" s="1875"/>
      <c r="P41" s="1876"/>
      <c r="Q41" s="1877"/>
      <c r="R41" s="1877"/>
      <c r="S41" s="1877"/>
      <c r="T41" s="1878"/>
      <c r="U41" s="1874"/>
      <c r="V41" s="1875"/>
      <c r="W41" s="1876"/>
      <c r="X41" s="1877"/>
      <c r="Y41" s="1877"/>
      <c r="Z41" s="1877"/>
      <c r="AA41" s="1878"/>
      <c r="AB41" s="1874"/>
      <c r="AC41" s="1875"/>
      <c r="AD41" s="1876"/>
      <c r="AE41" s="1877"/>
      <c r="AF41" s="1877"/>
      <c r="AG41" s="1877"/>
      <c r="AH41" s="1878"/>
      <c r="AI41" s="1874"/>
      <c r="AJ41" s="1879"/>
    </row>
    <row r="42" spans="1:44" ht="18" customHeight="1" x14ac:dyDescent="0.4">
      <c r="A42" s="2929"/>
      <c r="B42" s="2930"/>
      <c r="C42" s="1861"/>
      <c r="D42" s="1861"/>
      <c r="E42" s="1861"/>
      <c r="F42" s="1861"/>
      <c r="G42" s="1861"/>
      <c r="H42" s="1861"/>
      <c r="I42" s="3525"/>
      <c r="J42" s="3525"/>
      <c r="K42" s="3525"/>
      <c r="L42" s="3525"/>
      <c r="M42" s="3525"/>
      <c r="N42" s="3525"/>
      <c r="O42" s="3526"/>
      <c r="P42" s="3527"/>
      <c r="Q42" s="3525"/>
      <c r="R42" s="3525"/>
      <c r="S42" s="3525"/>
      <c r="T42" s="3525"/>
      <c r="U42" s="3525"/>
      <c r="V42" s="3526"/>
      <c r="W42" s="3527"/>
      <c r="X42" s="3525"/>
      <c r="Y42" s="3525"/>
      <c r="Z42" s="3525"/>
      <c r="AA42" s="3525"/>
      <c r="AB42" s="3525"/>
      <c r="AC42" s="3526"/>
      <c r="AD42" s="3527"/>
      <c r="AE42" s="3525"/>
      <c r="AF42" s="3525"/>
      <c r="AG42" s="3525"/>
      <c r="AH42" s="3525"/>
      <c r="AI42" s="3525"/>
      <c r="AJ42" s="3528"/>
    </row>
    <row r="43" spans="1:44" ht="18" customHeight="1" x14ac:dyDescent="0.4">
      <c r="A43" s="3501" t="s">
        <v>9391</v>
      </c>
      <c r="B43" s="3502"/>
      <c r="C43" s="1994" t="s">
        <v>9392</v>
      </c>
      <c r="D43" s="1995"/>
      <c r="E43" s="1995"/>
      <c r="F43" s="1995"/>
      <c r="G43" s="1995"/>
      <c r="H43" s="1996"/>
      <c r="I43" s="3523" t="s">
        <v>9393</v>
      </c>
      <c r="J43" s="3523"/>
      <c r="K43" s="3523"/>
      <c r="L43" s="3523"/>
      <c r="M43" s="3523"/>
      <c r="N43" s="3523"/>
      <c r="O43" s="3523"/>
      <c r="P43" s="3523"/>
      <c r="Q43" s="3523"/>
      <c r="R43" s="3523"/>
      <c r="S43" s="3523"/>
      <c r="T43" s="3523"/>
      <c r="U43" s="3523"/>
      <c r="V43" s="3523"/>
      <c r="W43" s="3523" t="s">
        <v>9394</v>
      </c>
      <c r="X43" s="3523"/>
      <c r="Y43" s="3523"/>
      <c r="Z43" s="3523"/>
      <c r="AA43" s="3523"/>
      <c r="AB43" s="3523"/>
      <c r="AC43" s="3523"/>
      <c r="AD43" s="3523" t="s">
        <v>9395</v>
      </c>
      <c r="AE43" s="3523"/>
      <c r="AF43" s="3523"/>
      <c r="AG43" s="3523"/>
      <c r="AH43" s="3523"/>
      <c r="AI43" s="3523"/>
      <c r="AJ43" s="3524"/>
    </row>
    <row r="44" spans="1:44" ht="18" customHeight="1" x14ac:dyDescent="0.4">
      <c r="A44" s="3503"/>
      <c r="B44" s="3504"/>
      <c r="C44" s="3522"/>
      <c r="D44" s="2796"/>
      <c r="E44" s="2796"/>
      <c r="F44" s="2796"/>
      <c r="G44" s="2796"/>
      <c r="H44" s="2797"/>
      <c r="I44" s="3523" t="s">
        <v>9396</v>
      </c>
      <c r="J44" s="3523"/>
      <c r="K44" s="3523"/>
      <c r="L44" s="3523"/>
      <c r="M44" s="3523"/>
      <c r="N44" s="3523"/>
      <c r="O44" s="3523"/>
      <c r="P44" s="3523" t="s">
        <v>9397</v>
      </c>
      <c r="Q44" s="3523"/>
      <c r="R44" s="3523"/>
      <c r="S44" s="3523"/>
      <c r="T44" s="3523"/>
      <c r="U44" s="3523"/>
      <c r="V44" s="3523"/>
      <c r="W44" s="3523"/>
      <c r="X44" s="3523"/>
      <c r="Y44" s="3523"/>
      <c r="Z44" s="3523"/>
      <c r="AA44" s="3523"/>
      <c r="AB44" s="3523"/>
      <c r="AC44" s="3523"/>
      <c r="AD44" s="3523"/>
      <c r="AE44" s="3523"/>
      <c r="AF44" s="3523"/>
      <c r="AG44" s="3523"/>
      <c r="AH44" s="3523"/>
      <c r="AI44" s="3523"/>
      <c r="AJ44" s="3524"/>
    </row>
    <row r="45" spans="1:44" ht="22.5" customHeight="1" x14ac:dyDescent="0.4">
      <c r="A45" s="3503"/>
      <c r="B45" s="3504"/>
      <c r="C45" s="3522"/>
      <c r="D45" s="2796"/>
      <c r="E45" s="2796"/>
      <c r="F45" s="2796"/>
      <c r="G45" s="2796"/>
      <c r="H45" s="2797"/>
      <c r="I45" s="3505">
        <v>2</v>
      </c>
      <c r="J45" s="3505"/>
      <c r="K45" s="3505"/>
      <c r="L45" s="3505"/>
      <c r="M45" s="3505"/>
      <c r="N45" s="3505"/>
      <c r="O45" s="3505"/>
      <c r="P45" s="3505">
        <v>2</v>
      </c>
      <c r="Q45" s="3505"/>
      <c r="R45" s="3505"/>
      <c r="S45" s="3505"/>
      <c r="T45" s="3505"/>
      <c r="U45" s="3505"/>
      <c r="V45" s="3505"/>
      <c r="W45" s="3505">
        <v>2</v>
      </c>
      <c r="X45" s="3505"/>
      <c r="Y45" s="3505"/>
      <c r="Z45" s="3505"/>
      <c r="AA45" s="3505"/>
      <c r="AB45" s="3505"/>
      <c r="AC45" s="3505"/>
      <c r="AD45" s="3505">
        <v>2</v>
      </c>
      <c r="AE45" s="3505"/>
      <c r="AF45" s="3505"/>
      <c r="AG45" s="3505"/>
      <c r="AH45" s="3505"/>
      <c r="AI45" s="3505"/>
      <c r="AJ45" s="3505"/>
    </row>
    <row r="46" spans="1:44" ht="18" customHeight="1" x14ac:dyDescent="0.4">
      <c r="A46" s="3503"/>
      <c r="B46" s="3504"/>
      <c r="C46" s="2802" t="s">
        <v>9398</v>
      </c>
      <c r="D46" s="2803"/>
      <c r="E46" s="2803"/>
      <c r="F46" s="2803"/>
      <c r="G46" s="2803"/>
      <c r="H46" s="2804"/>
      <c r="I46" s="3509"/>
      <c r="J46" s="3510"/>
      <c r="K46" s="3510"/>
      <c r="L46" s="3510"/>
      <c r="M46" s="3510"/>
      <c r="N46" s="3510"/>
      <c r="O46" s="3510"/>
      <c r="P46" s="3510"/>
      <c r="Q46" s="3510"/>
      <c r="R46" s="3510"/>
      <c r="S46" s="3510"/>
      <c r="T46" s="3510"/>
      <c r="U46" s="3510"/>
      <c r="V46" s="3510"/>
      <c r="W46" s="3510"/>
      <c r="X46" s="3510"/>
      <c r="Y46" s="3510"/>
      <c r="Z46" s="3510"/>
      <c r="AA46" s="3510"/>
      <c r="AB46" s="3510"/>
      <c r="AC46" s="3511"/>
      <c r="AD46" s="3515" t="s">
        <v>9399</v>
      </c>
      <c r="AE46" s="3516"/>
      <c r="AF46" s="3516"/>
      <c r="AG46" s="3516"/>
      <c r="AH46" s="3516"/>
      <c r="AI46" s="3516"/>
      <c r="AJ46" s="3517"/>
    </row>
    <row r="47" spans="1:44" ht="18" customHeight="1" x14ac:dyDescent="0.4">
      <c r="A47" s="3503"/>
      <c r="B47" s="3504"/>
      <c r="C47" s="3506"/>
      <c r="D47" s="3507"/>
      <c r="E47" s="3507"/>
      <c r="F47" s="3507"/>
      <c r="G47" s="3507"/>
      <c r="H47" s="3508"/>
      <c r="I47" s="3512"/>
      <c r="J47" s="3513"/>
      <c r="K47" s="3513"/>
      <c r="L47" s="3513"/>
      <c r="M47" s="3513"/>
      <c r="N47" s="3513"/>
      <c r="O47" s="3513"/>
      <c r="P47" s="3513"/>
      <c r="Q47" s="3513"/>
      <c r="R47" s="3513"/>
      <c r="S47" s="3513"/>
      <c r="T47" s="3513"/>
      <c r="U47" s="3513"/>
      <c r="V47" s="3513"/>
      <c r="W47" s="3513"/>
      <c r="X47" s="3513"/>
      <c r="Y47" s="3513"/>
      <c r="Z47" s="3513"/>
      <c r="AA47" s="3513"/>
      <c r="AB47" s="3513"/>
      <c r="AC47" s="3514"/>
      <c r="AD47" s="2112"/>
      <c r="AE47" s="2113"/>
      <c r="AF47" s="2113"/>
      <c r="AG47" s="2113"/>
      <c r="AH47" s="2113"/>
      <c r="AI47" s="2113"/>
      <c r="AJ47" s="2635"/>
    </row>
    <row r="48" spans="1:44" ht="33" customHeight="1" x14ac:dyDescent="0.4">
      <c r="A48" s="3503"/>
      <c r="B48" s="3504"/>
      <c r="C48" s="1403" t="s">
        <v>9400</v>
      </c>
      <c r="D48" s="1403"/>
      <c r="E48" s="1403"/>
      <c r="F48" s="1403"/>
      <c r="G48" s="1403"/>
      <c r="H48" s="1403"/>
      <c r="I48" s="3505">
        <v>2</v>
      </c>
      <c r="J48" s="3505"/>
      <c r="K48" s="3505"/>
      <c r="L48" s="3505"/>
      <c r="M48" s="3505"/>
      <c r="N48" s="3505"/>
      <c r="O48" s="3505"/>
      <c r="P48" s="3518" t="s">
        <v>9401</v>
      </c>
      <c r="Q48" s="3519"/>
      <c r="R48" s="3519"/>
      <c r="S48" s="3520"/>
      <c r="T48" s="2099">
        <v>2</v>
      </c>
      <c r="U48" s="2100"/>
      <c r="V48" s="2100"/>
      <c r="W48" s="2100"/>
      <c r="X48" s="2101"/>
      <c r="Y48" s="3515" t="s">
        <v>9402</v>
      </c>
      <c r="Z48" s="3516"/>
      <c r="AA48" s="3521"/>
      <c r="AB48" s="2695"/>
      <c r="AC48" s="2696"/>
      <c r="AD48" s="2696"/>
      <c r="AE48" s="2696"/>
      <c r="AF48" s="2696"/>
      <c r="AG48" s="2696"/>
      <c r="AH48" s="2696"/>
      <c r="AI48" s="2696"/>
      <c r="AJ48" s="2697"/>
    </row>
    <row r="49" spans="1:49" ht="33" customHeight="1" x14ac:dyDescent="0.4">
      <c r="A49" s="3503"/>
      <c r="B49" s="3504"/>
      <c r="C49" s="3491" t="s">
        <v>9403</v>
      </c>
      <c r="D49" s="3491"/>
      <c r="E49" s="3491"/>
      <c r="F49" s="3491"/>
      <c r="G49" s="3491"/>
      <c r="H49" s="3491"/>
      <c r="I49" s="3492">
        <v>2</v>
      </c>
      <c r="J49" s="3492"/>
      <c r="K49" s="3492"/>
      <c r="L49" s="3492"/>
      <c r="M49" s="3492"/>
      <c r="N49" s="3492"/>
      <c r="O49" s="3492"/>
      <c r="P49" s="3493" t="s">
        <v>9404</v>
      </c>
      <c r="Q49" s="3494"/>
      <c r="R49" s="3494"/>
      <c r="S49" s="3495"/>
      <c r="T49" s="2123">
        <v>2</v>
      </c>
      <c r="U49" s="2124"/>
      <c r="V49" s="2124"/>
      <c r="W49" s="2124"/>
      <c r="X49" s="3496"/>
      <c r="Y49" s="3497" t="s">
        <v>9402</v>
      </c>
      <c r="Z49" s="3497"/>
      <c r="AA49" s="3497"/>
      <c r="AB49" s="3498"/>
      <c r="AC49" s="3499"/>
      <c r="AD49" s="3499"/>
      <c r="AE49" s="3499"/>
      <c r="AF49" s="3499"/>
      <c r="AG49" s="3499"/>
      <c r="AH49" s="3499"/>
      <c r="AI49" s="3499"/>
      <c r="AJ49" s="3500"/>
    </row>
    <row r="50" spans="1:49" ht="33" customHeight="1" x14ac:dyDescent="0.4">
      <c r="A50" s="3472" t="s">
        <v>9405</v>
      </c>
      <c r="B50" s="3473"/>
      <c r="C50" s="3476" t="s">
        <v>9406</v>
      </c>
      <c r="D50" s="3477"/>
      <c r="E50" s="3477"/>
      <c r="F50" s="3477"/>
      <c r="G50" s="3477"/>
      <c r="H50" s="3478"/>
      <c r="I50" s="1824">
        <v>3</v>
      </c>
      <c r="J50" s="1825"/>
      <c r="K50" s="1825"/>
      <c r="L50" s="1825"/>
      <c r="M50" s="1825"/>
      <c r="N50" s="1825"/>
      <c r="O50" s="1825"/>
      <c r="P50" s="1825"/>
      <c r="Q50" s="1825"/>
      <c r="R50" s="1825"/>
      <c r="S50" s="1826"/>
      <c r="T50" s="3479" t="s">
        <v>9343</v>
      </c>
      <c r="U50" s="3480"/>
      <c r="V50" s="3480"/>
      <c r="W50" s="3480"/>
      <c r="X50" s="3480"/>
      <c r="Y50" s="3480"/>
      <c r="Z50" s="3481"/>
      <c r="AA50" s="3482">
        <v>2</v>
      </c>
      <c r="AB50" s="3482"/>
      <c r="AC50" s="3482"/>
      <c r="AD50" s="3482"/>
      <c r="AE50" s="3482"/>
      <c r="AF50" s="3482"/>
      <c r="AG50" s="3482"/>
      <c r="AH50" s="3482"/>
      <c r="AI50" s="3482"/>
      <c r="AJ50" s="3483"/>
    </row>
    <row r="51" spans="1:49" ht="33" customHeight="1" thickBot="1" x14ac:dyDescent="0.45">
      <c r="A51" s="3474"/>
      <c r="B51" s="3475"/>
      <c r="C51" s="3484" t="s">
        <v>9407</v>
      </c>
      <c r="D51" s="3485"/>
      <c r="E51" s="3485"/>
      <c r="F51" s="3485"/>
      <c r="G51" s="3485"/>
      <c r="H51" s="3485"/>
      <c r="I51" s="3485"/>
      <c r="J51" s="3485"/>
      <c r="K51" s="3485"/>
      <c r="L51" s="3485"/>
      <c r="M51" s="3486">
        <v>2</v>
      </c>
      <c r="N51" s="3487"/>
      <c r="O51" s="3487"/>
      <c r="P51" s="3487"/>
      <c r="Q51" s="3487"/>
      <c r="R51" s="3487"/>
      <c r="S51" s="3487"/>
      <c r="T51" s="3487"/>
      <c r="U51" s="3487"/>
      <c r="V51" s="3488"/>
      <c r="W51" s="3489"/>
      <c r="X51" s="3489"/>
      <c r="Y51" s="3489"/>
      <c r="Z51" s="3489"/>
      <c r="AA51" s="3489"/>
      <c r="AB51" s="3489"/>
      <c r="AC51" s="3489"/>
      <c r="AD51" s="3489"/>
      <c r="AE51" s="3489"/>
      <c r="AF51" s="3489"/>
      <c r="AG51" s="3489"/>
      <c r="AH51" s="3489"/>
      <c r="AI51" s="3489"/>
      <c r="AJ51" s="3490"/>
    </row>
    <row r="52" spans="1:49" s="1052" customFormat="1" ht="13.5" customHeight="1" x14ac:dyDescent="0.4">
      <c r="A52" s="594" t="s">
        <v>7984</v>
      </c>
      <c r="B52" s="1050"/>
      <c r="C52" s="1050"/>
      <c r="D52" s="1050"/>
      <c r="E52" s="1050"/>
      <c r="F52" s="1050"/>
      <c r="G52" s="1050"/>
      <c r="H52" s="1050"/>
      <c r="I52" s="1050"/>
      <c r="J52" s="1050"/>
      <c r="K52" s="1050"/>
      <c r="L52" s="1050"/>
      <c r="M52" s="1050"/>
      <c r="N52" s="1050"/>
      <c r="O52" s="1050"/>
      <c r="P52" s="1050"/>
      <c r="Q52" s="1050"/>
      <c r="R52" s="1051"/>
      <c r="S52" s="1051"/>
      <c r="T52" s="1051"/>
      <c r="U52" s="1051"/>
      <c r="V52" s="1051"/>
      <c r="W52" s="1051"/>
      <c r="X52" s="1051"/>
      <c r="Y52" s="1051"/>
      <c r="Z52" s="1051"/>
      <c r="AA52" s="1051"/>
      <c r="AB52" s="1051"/>
      <c r="AC52" s="1051"/>
      <c r="AD52" s="1051"/>
      <c r="AE52" s="1051"/>
      <c r="AF52" s="1051"/>
      <c r="AG52" s="1051"/>
      <c r="AH52" s="1051"/>
      <c r="AI52" s="1051"/>
      <c r="AJ52" s="1051"/>
      <c r="AL52" s="1053"/>
      <c r="AM52" s="1053"/>
      <c r="AN52" s="1053"/>
      <c r="AO52" s="1053"/>
      <c r="AP52" s="1053"/>
      <c r="AQ52" s="1053"/>
      <c r="AR52" s="1053"/>
      <c r="AS52" s="1053"/>
      <c r="AT52" s="1053"/>
      <c r="AU52" s="1053"/>
      <c r="AV52" s="1053"/>
      <c r="AW52" s="1053"/>
    </row>
    <row r="53" spans="1:49" s="1052" customFormat="1" ht="13.5" customHeight="1" x14ac:dyDescent="0.4">
      <c r="A53" s="581" t="s">
        <v>9408</v>
      </c>
      <c r="B53" s="1042"/>
      <c r="C53" s="1042"/>
      <c r="D53" s="1042"/>
      <c r="E53" s="1042"/>
      <c r="F53" s="1042"/>
      <c r="G53" s="1042"/>
      <c r="H53" s="1042"/>
      <c r="I53" s="1042"/>
      <c r="J53" s="1042"/>
      <c r="K53" s="1042"/>
      <c r="L53" s="1042"/>
      <c r="M53" s="1042"/>
      <c r="N53" s="1042"/>
      <c r="O53" s="1042"/>
      <c r="P53" s="1042"/>
      <c r="Q53" s="1042"/>
      <c r="R53" s="1042"/>
      <c r="S53" s="1042"/>
      <c r="T53" s="1042"/>
      <c r="U53" s="1042"/>
      <c r="V53" s="1042"/>
      <c r="W53" s="1042"/>
      <c r="X53" s="1042"/>
      <c r="Y53" s="1051"/>
      <c r="Z53" s="1051"/>
      <c r="AA53" s="1051"/>
      <c r="AB53" s="1051"/>
      <c r="AC53" s="1051"/>
      <c r="AD53" s="1051"/>
      <c r="AE53" s="1051"/>
      <c r="AF53" s="1051"/>
      <c r="AG53" s="1051"/>
      <c r="AH53" s="1051"/>
      <c r="AI53" s="1051"/>
      <c r="AJ53" s="1051"/>
      <c r="AL53" s="1053"/>
      <c r="AM53" s="1053"/>
      <c r="AN53" s="1053"/>
      <c r="AO53" s="1053"/>
      <c r="AP53" s="1053"/>
      <c r="AQ53" s="1053"/>
      <c r="AR53" s="1053"/>
      <c r="AS53" s="1053"/>
      <c r="AT53" s="1053"/>
      <c r="AU53" s="1053"/>
      <c r="AV53" s="1053"/>
      <c r="AW53" s="1053"/>
    </row>
    <row r="54" spans="1:49" s="588" customFormat="1" ht="14.25" customHeight="1" x14ac:dyDescent="0.4">
      <c r="A54" s="594" t="s">
        <v>9409</v>
      </c>
      <c r="B54" s="597"/>
      <c r="C54" s="597"/>
      <c r="D54" s="597"/>
      <c r="E54" s="597"/>
      <c r="F54" s="597"/>
      <c r="G54" s="597"/>
      <c r="H54" s="597"/>
      <c r="I54" s="597"/>
      <c r="J54" s="597"/>
      <c r="K54" s="597"/>
      <c r="L54" s="597"/>
      <c r="M54" s="597"/>
      <c r="N54" s="597"/>
      <c r="O54" s="597"/>
      <c r="P54" s="597"/>
      <c r="Q54" s="597"/>
      <c r="R54" s="597"/>
      <c r="S54" s="597"/>
      <c r="T54" s="597"/>
      <c r="U54" s="597"/>
      <c r="V54" s="597"/>
      <c r="W54" s="598"/>
      <c r="X54" s="597"/>
      <c r="Y54" s="597"/>
      <c r="Z54" s="597"/>
      <c r="AA54" s="597"/>
      <c r="AB54" s="597"/>
      <c r="AC54" s="597"/>
      <c r="AD54" s="597"/>
      <c r="AE54" s="597"/>
      <c r="AF54" s="597"/>
      <c r="AG54" s="597"/>
      <c r="AH54" s="597"/>
      <c r="AI54" s="597"/>
      <c r="AJ54" s="597"/>
      <c r="AL54" s="602"/>
      <c r="AM54" s="602"/>
      <c r="AN54" s="602"/>
      <c r="AO54" s="602"/>
      <c r="AP54" s="602"/>
      <c r="AQ54" s="602"/>
      <c r="AR54" s="602"/>
    </row>
    <row r="55" spans="1:49" s="1052" customFormat="1" ht="13.5" customHeight="1" x14ac:dyDescent="0.4">
      <c r="A55" s="581" t="s">
        <v>9410</v>
      </c>
      <c r="B55" s="1042"/>
      <c r="C55" s="1042"/>
      <c r="D55" s="1042"/>
      <c r="E55" s="1042"/>
      <c r="F55" s="1042"/>
      <c r="G55" s="1042"/>
      <c r="H55" s="1042"/>
      <c r="I55" s="1042"/>
      <c r="J55" s="1042"/>
      <c r="K55" s="1042"/>
      <c r="L55" s="1042"/>
      <c r="M55" s="1042"/>
      <c r="N55" s="1042"/>
      <c r="O55" s="1042"/>
      <c r="P55" s="1042"/>
      <c r="Q55" s="1042"/>
      <c r="R55" s="1042"/>
      <c r="S55" s="1042"/>
      <c r="T55" s="1042"/>
      <c r="U55" s="1042"/>
      <c r="V55" s="1042"/>
      <c r="W55" s="1042"/>
      <c r="X55" s="1042"/>
      <c r="Y55" s="1051"/>
      <c r="Z55" s="1051"/>
      <c r="AA55" s="1051"/>
      <c r="AB55" s="1051"/>
      <c r="AC55" s="1051"/>
      <c r="AD55" s="1051"/>
      <c r="AE55" s="1051"/>
      <c r="AF55" s="1051"/>
      <c r="AG55" s="1051"/>
      <c r="AH55" s="1051"/>
      <c r="AI55" s="1051"/>
      <c r="AJ55" s="1051"/>
      <c r="AL55" s="1053"/>
      <c r="AM55" s="1053"/>
      <c r="AN55" s="1053"/>
      <c r="AO55" s="1053"/>
      <c r="AP55" s="1053"/>
      <c r="AQ55" s="1053"/>
      <c r="AR55" s="1053"/>
      <c r="AS55" s="1053"/>
      <c r="AT55" s="1053"/>
      <c r="AU55" s="1053"/>
      <c r="AV55" s="1053"/>
      <c r="AW55" s="1053"/>
    </row>
    <row r="56" spans="1:49" s="1052" customFormat="1" ht="13.5" customHeight="1" x14ac:dyDescent="0.4">
      <c r="A56" s="581" t="s">
        <v>9411</v>
      </c>
      <c r="B56" s="1042"/>
      <c r="C56" s="1042"/>
      <c r="D56" s="1042"/>
      <c r="E56" s="1042"/>
      <c r="F56" s="1042"/>
      <c r="G56" s="1042"/>
      <c r="H56" s="1042"/>
      <c r="I56" s="1042"/>
      <c r="J56" s="1042"/>
      <c r="K56" s="1042"/>
      <c r="L56" s="1042"/>
      <c r="M56" s="1042"/>
      <c r="N56" s="1042"/>
      <c r="O56" s="1042"/>
      <c r="P56" s="1042"/>
      <c r="Q56" s="1042"/>
      <c r="R56" s="1042"/>
      <c r="S56" s="1042"/>
      <c r="T56" s="1042"/>
      <c r="U56" s="1042"/>
      <c r="V56" s="1042"/>
      <c r="W56" s="1042"/>
      <c r="X56" s="1042"/>
      <c r="Y56" s="1051"/>
      <c r="Z56" s="1051"/>
      <c r="AA56" s="1051"/>
      <c r="AB56" s="1051"/>
      <c r="AC56" s="1051"/>
      <c r="AD56" s="1051"/>
      <c r="AE56" s="1051"/>
      <c r="AF56" s="1051"/>
      <c r="AG56" s="1051"/>
      <c r="AH56" s="1051"/>
      <c r="AI56" s="1051"/>
      <c r="AJ56" s="1051"/>
      <c r="AL56" s="1053"/>
      <c r="AM56" s="1053"/>
      <c r="AN56" s="1053"/>
      <c r="AO56" s="1053"/>
      <c r="AP56" s="1053"/>
      <c r="AQ56" s="1053"/>
      <c r="AR56" s="1053"/>
      <c r="AS56" s="1053"/>
      <c r="AT56" s="1053"/>
      <c r="AU56" s="1053"/>
      <c r="AV56" s="1053"/>
      <c r="AW56" s="1053"/>
    </row>
    <row r="57" spans="1:49" s="1052" customFormat="1" ht="13.5" customHeight="1" x14ac:dyDescent="0.4">
      <c r="A57" s="804" t="s">
        <v>9412</v>
      </c>
      <c r="B57" s="1050"/>
      <c r="C57" s="1050"/>
      <c r="D57" s="1050"/>
      <c r="E57" s="1050"/>
      <c r="F57" s="1050"/>
      <c r="G57" s="1050"/>
      <c r="H57" s="1050"/>
      <c r="I57" s="1050"/>
      <c r="J57" s="1050"/>
      <c r="K57" s="1050"/>
      <c r="L57" s="1050"/>
      <c r="M57" s="1050"/>
      <c r="N57" s="1050"/>
      <c r="O57" s="1050"/>
      <c r="P57" s="1050"/>
      <c r="Q57" s="1050"/>
      <c r="R57" s="1050"/>
      <c r="S57" s="1050"/>
      <c r="T57" s="1050"/>
      <c r="U57" s="1051"/>
      <c r="V57" s="1051"/>
      <c r="W57" s="1051"/>
      <c r="X57" s="1051"/>
      <c r="Y57" s="1051"/>
      <c r="Z57" s="1051"/>
      <c r="AA57" s="1051"/>
      <c r="AB57" s="1051"/>
      <c r="AC57" s="1051"/>
      <c r="AD57" s="1051"/>
      <c r="AE57" s="1051"/>
      <c r="AF57" s="1051"/>
      <c r="AG57" s="1051"/>
      <c r="AH57" s="1051"/>
      <c r="AI57" s="1051"/>
      <c r="AJ57" s="1051"/>
      <c r="AL57" s="1053"/>
      <c r="AM57" s="1053"/>
      <c r="AN57" s="1053"/>
      <c r="AO57" s="1053"/>
      <c r="AP57" s="1053"/>
      <c r="AQ57" s="1053"/>
      <c r="AR57" s="1053"/>
      <c r="AS57" s="1053"/>
      <c r="AT57" s="1053"/>
      <c r="AU57" s="1053"/>
      <c r="AV57" s="1053"/>
      <c r="AW57" s="1053"/>
    </row>
    <row r="58" spans="1:49" s="1052" customFormat="1" ht="12" customHeight="1" x14ac:dyDescent="0.4">
      <c r="A58" s="1050"/>
      <c r="B58" s="1051"/>
      <c r="C58" s="1051"/>
      <c r="D58" s="1051"/>
      <c r="E58" s="1051"/>
      <c r="F58" s="1051"/>
      <c r="G58" s="1051"/>
      <c r="H58" s="1051"/>
      <c r="I58" s="1051"/>
      <c r="J58" s="1051"/>
      <c r="K58" s="1051"/>
      <c r="L58" s="1051"/>
      <c r="M58" s="1051"/>
      <c r="N58" s="1051"/>
      <c r="O58" s="1051"/>
      <c r="P58" s="1051"/>
      <c r="Q58" s="1051"/>
      <c r="R58" s="1051"/>
      <c r="S58" s="1051"/>
      <c r="T58" s="1051"/>
      <c r="U58" s="1051"/>
      <c r="V58" s="1051"/>
      <c r="W58" s="1051"/>
      <c r="X58" s="1051"/>
      <c r="Y58" s="1051"/>
      <c r="Z58" s="1051"/>
      <c r="AA58" s="1051"/>
      <c r="AB58" s="1051"/>
      <c r="AC58" s="1051"/>
      <c r="AD58" s="1051"/>
      <c r="AE58" s="1051"/>
      <c r="AF58" s="1051"/>
      <c r="AG58" s="1051"/>
      <c r="AH58" s="1051"/>
      <c r="AI58" s="1051"/>
      <c r="AJ58" s="1051"/>
      <c r="AL58" s="1053"/>
      <c r="AM58" s="1053"/>
      <c r="AN58" s="1053"/>
      <c r="AO58" s="1053"/>
      <c r="AP58" s="1053"/>
      <c r="AQ58" s="1053"/>
      <c r="AR58" s="1053"/>
      <c r="AS58" s="1053"/>
      <c r="AT58" s="1053"/>
      <c r="AU58" s="1053"/>
      <c r="AV58" s="1053"/>
      <c r="AW58" s="1053"/>
    </row>
    <row r="59" spans="1:49" s="1052" customFormat="1" ht="12" customHeight="1" x14ac:dyDescent="0.4">
      <c r="A59" s="1050"/>
      <c r="B59" s="1051"/>
      <c r="C59" s="1051"/>
      <c r="D59" s="1051"/>
      <c r="E59" s="1051"/>
      <c r="F59" s="1051"/>
      <c r="G59" s="1051"/>
      <c r="H59" s="1051"/>
      <c r="I59" s="1051"/>
      <c r="J59" s="1051"/>
      <c r="K59" s="1051"/>
      <c r="L59" s="1051"/>
      <c r="M59" s="1051"/>
      <c r="N59" s="1051"/>
      <c r="O59" s="1051"/>
      <c r="P59" s="1051"/>
      <c r="Q59" s="1051"/>
      <c r="R59" s="1051"/>
      <c r="S59" s="1051"/>
      <c r="T59" s="1051"/>
      <c r="U59" s="1051"/>
      <c r="V59" s="1051"/>
      <c r="W59" s="1051"/>
      <c r="X59" s="1051"/>
      <c r="Y59" s="1051"/>
      <c r="Z59" s="1051"/>
      <c r="AA59" s="1051"/>
      <c r="AB59" s="1051"/>
      <c r="AC59" s="1051"/>
      <c r="AD59" s="1051"/>
      <c r="AE59" s="1051"/>
      <c r="AF59" s="1051"/>
      <c r="AG59" s="1051"/>
      <c r="AH59" s="1051"/>
      <c r="AI59" s="1051"/>
      <c r="AJ59" s="1051"/>
      <c r="AL59" s="1053"/>
      <c r="AM59" s="1053"/>
      <c r="AN59" s="1053"/>
      <c r="AO59" s="1053"/>
      <c r="AP59" s="1053"/>
      <c r="AQ59" s="1053"/>
      <c r="AR59" s="1053"/>
      <c r="AS59" s="1053"/>
      <c r="AT59" s="1053"/>
      <c r="AU59" s="1053"/>
      <c r="AV59" s="1053"/>
      <c r="AW59" s="1053"/>
    </row>
    <row r="60" spans="1:49" s="1052" customFormat="1" ht="12" customHeight="1" x14ac:dyDescent="0.4">
      <c r="A60" s="1050"/>
      <c r="B60" s="1051"/>
      <c r="C60" s="1051"/>
      <c r="D60" s="1051"/>
      <c r="E60" s="1051"/>
      <c r="F60" s="1051"/>
      <c r="G60" s="1051"/>
      <c r="H60" s="1051"/>
      <c r="I60" s="1051"/>
      <c r="J60" s="1051"/>
      <c r="K60" s="1051"/>
      <c r="L60" s="1051"/>
      <c r="M60" s="1051"/>
      <c r="N60" s="1051"/>
      <c r="O60" s="1051"/>
      <c r="P60" s="1051"/>
      <c r="Q60" s="1051"/>
      <c r="R60" s="1051"/>
      <c r="S60" s="1051"/>
      <c r="T60" s="1051"/>
      <c r="U60" s="1051"/>
      <c r="V60" s="1051"/>
      <c r="W60" s="1051"/>
      <c r="X60" s="1051"/>
      <c r="Y60" s="1051"/>
      <c r="Z60" s="1051"/>
      <c r="AA60" s="1051"/>
      <c r="AB60" s="1051"/>
      <c r="AC60" s="1051"/>
      <c r="AD60" s="1051"/>
      <c r="AE60" s="1051"/>
      <c r="AF60" s="1051"/>
      <c r="AG60" s="1051"/>
      <c r="AH60" s="1051"/>
      <c r="AI60" s="1051"/>
      <c r="AJ60" s="1051"/>
      <c r="AL60" s="1053"/>
      <c r="AM60" s="1053"/>
      <c r="AN60" s="1053"/>
      <c r="AO60" s="1053"/>
      <c r="AP60" s="1053"/>
      <c r="AQ60" s="1053"/>
      <c r="AR60" s="1053"/>
      <c r="AS60" s="1053"/>
      <c r="AT60" s="1053"/>
      <c r="AU60" s="1053"/>
      <c r="AV60" s="1053"/>
      <c r="AW60" s="1053"/>
    </row>
  </sheetData>
  <mergeCells count="173">
    <mergeCell ref="C9:H9"/>
    <mergeCell ref="I9:L9"/>
    <mergeCell ref="M9:V9"/>
    <mergeCell ref="W9:Z9"/>
    <mergeCell ref="AA9:AJ9"/>
    <mergeCell ref="I4:AJ4"/>
    <mergeCell ref="C5:H5"/>
    <mergeCell ref="I5:AJ5"/>
    <mergeCell ref="C6:H8"/>
    <mergeCell ref="I6:J6"/>
    <mergeCell ref="K6:P6"/>
    <mergeCell ref="Q6:AJ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A4:B9"/>
    <mergeCell ref="C4:H4"/>
    <mergeCell ref="C23:H25"/>
    <mergeCell ref="I23:J23"/>
    <mergeCell ref="K23:P23"/>
    <mergeCell ref="Q23:AJ23"/>
    <mergeCell ref="I24:AJ24"/>
    <mergeCell ref="I25:AJ25"/>
    <mergeCell ref="O19:V19"/>
    <mergeCell ref="W19:AJ19"/>
    <mergeCell ref="A20:H20"/>
    <mergeCell ref="I20:N20"/>
    <mergeCell ref="O20:AJ20"/>
    <mergeCell ref="A21:B25"/>
    <mergeCell ref="C21:H21"/>
    <mergeCell ref="I21:AJ21"/>
    <mergeCell ref="C22:H22"/>
    <mergeCell ref="I22:AJ22"/>
    <mergeCell ref="R28:T28"/>
    <mergeCell ref="C29:E30"/>
    <mergeCell ref="F29:H29"/>
    <mergeCell ref="I29:K29"/>
    <mergeCell ref="L29:N29"/>
    <mergeCell ref="O29:Q29"/>
    <mergeCell ref="R29:T29"/>
    <mergeCell ref="A26:B32"/>
    <mergeCell ref="C26:H28"/>
    <mergeCell ref="I26:AJ26"/>
    <mergeCell ref="I27:N27"/>
    <mergeCell ref="O27:T27"/>
    <mergeCell ref="U27:AD28"/>
    <mergeCell ref="AE27:AJ32"/>
    <mergeCell ref="I28:K28"/>
    <mergeCell ref="L28:N28"/>
    <mergeCell ref="O28:Q28"/>
    <mergeCell ref="C31:H31"/>
    <mergeCell ref="I31:N31"/>
    <mergeCell ref="O31:T31"/>
    <mergeCell ref="U31:X32"/>
    <mergeCell ref="Y31:AD32"/>
    <mergeCell ref="C32:H32"/>
    <mergeCell ref="I32:N32"/>
    <mergeCell ref="O32:T32"/>
    <mergeCell ref="U29:AD30"/>
    <mergeCell ref="F30:H30"/>
    <mergeCell ref="I30:K30"/>
    <mergeCell ref="L30:N30"/>
    <mergeCell ref="O30:Q30"/>
    <mergeCell ref="R30:T30"/>
    <mergeCell ref="A33:B42"/>
    <mergeCell ref="C33:H33"/>
    <mergeCell ref="I33:AJ33"/>
    <mergeCell ref="C34:H35"/>
    <mergeCell ref="I34:K34"/>
    <mergeCell ref="L34:N34"/>
    <mergeCell ref="O34:P34"/>
    <mergeCell ref="Q34:S34"/>
    <mergeCell ref="T34:V34"/>
    <mergeCell ref="W34:Y34"/>
    <mergeCell ref="AB35:AD35"/>
    <mergeCell ref="AE35:AJ35"/>
    <mergeCell ref="C36:H36"/>
    <mergeCell ref="I36:AJ36"/>
    <mergeCell ref="C37:H37"/>
    <mergeCell ref="I37:AJ37"/>
    <mergeCell ref="Z34:AA34"/>
    <mergeCell ref="AB34:AD34"/>
    <mergeCell ref="AE34:AJ34"/>
    <mergeCell ref="I35:K35"/>
    <mergeCell ref="L35:N35"/>
    <mergeCell ref="O35:P35"/>
    <mergeCell ref="Q35:S35"/>
    <mergeCell ref="T35:V35"/>
    <mergeCell ref="W35:Y35"/>
    <mergeCell ref="Z35:AA35"/>
    <mergeCell ref="C38:H38"/>
    <mergeCell ref="I38:AJ38"/>
    <mergeCell ref="C39:H42"/>
    <mergeCell ref="I39:M39"/>
    <mergeCell ref="N39:O39"/>
    <mergeCell ref="P39:T39"/>
    <mergeCell ref="U39:V39"/>
    <mergeCell ref="W39:AA39"/>
    <mergeCell ref="AB39:AC39"/>
    <mergeCell ref="AD39:AH39"/>
    <mergeCell ref="AB41:AC41"/>
    <mergeCell ref="AD41:AH41"/>
    <mergeCell ref="AI41:AJ41"/>
    <mergeCell ref="I42:O42"/>
    <mergeCell ref="P42:V42"/>
    <mergeCell ref="W42:AC42"/>
    <mergeCell ref="AD42:AJ42"/>
    <mergeCell ref="AI39:AJ39"/>
    <mergeCell ref="I40:O40"/>
    <mergeCell ref="P40:V40"/>
    <mergeCell ref="W40:AC40"/>
    <mergeCell ref="AD40:AJ40"/>
    <mergeCell ref="I41:M41"/>
    <mergeCell ref="N41:O41"/>
    <mergeCell ref="P41:T41"/>
    <mergeCell ref="U41:V41"/>
    <mergeCell ref="W41:AA41"/>
    <mergeCell ref="AD45:AJ45"/>
    <mergeCell ref="C46:H47"/>
    <mergeCell ref="I46:AC47"/>
    <mergeCell ref="AD46:AJ46"/>
    <mergeCell ref="AD47:AJ47"/>
    <mergeCell ref="C48:H48"/>
    <mergeCell ref="I48:O48"/>
    <mergeCell ref="P48:S48"/>
    <mergeCell ref="T48:X48"/>
    <mergeCell ref="Y48:AA48"/>
    <mergeCell ref="C43:H45"/>
    <mergeCell ref="I43:V43"/>
    <mergeCell ref="W43:AC44"/>
    <mergeCell ref="AD43:AJ44"/>
    <mergeCell ref="I44:O44"/>
    <mergeCell ref="P44:V44"/>
    <mergeCell ref="I45:O45"/>
    <mergeCell ref="P45:V45"/>
    <mergeCell ref="W45:AC45"/>
    <mergeCell ref="A50:B51"/>
    <mergeCell ref="C50:H50"/>
    <mergeCell ref="I50:S50"/>
    <mergeCell ref="T50:Z50"/>
    <mergeCell ref="AA50:AJ50"/>
    <mergeCell ref="C51:L51"/>
    <mergeCell ref="M51:U51"/>
    <mergeCell ref="V51:AJ51"/>
    <mergeCell ref="AB48:AJ48"/>
    <mergeCell ref="C49:H49"/>
    <mergeCell ref="I49:O49"/>
    <mergeCell ref="P49:S49"/>
    <mergeCell ref="T49:X49"/>
    <mergeCell ref="Y49:AA49"/>
    <mergeCell ref="AB49:AJ49"/>
    <mergeCell ref="A43:B49"/>
  </mergeCells>
  <phoneticPr fontId="1"/>
  <dataValidations count="5">
    <dataValidation imeMode="hiragana" allowBlank="1" showInputMessage="1" showErrorMessage="1" sqref="I46:AC47"/>
    <dataValidation type="decimal" imeMode="off" allowBlank="1" showInputMessage="1" showErrorMessage="1" sqref="I31:T32">
      <formula1>0</formula1>
      <formula2>999.9</formula2>
    </dataValidation>
    <dataValidation type="whole" imeMode="off" allowBlank="1" showInputMessage="1" showErrorMessage="1" sqref="I29:T30 I20:N20">
      <formula1>0</formula1>
      <formula2>99999</formula2>
    </dataValidation>
    <dataValidation imeMode="halfKatakana" allowBlank="1" showInputMessage="1" showErrorMessage="1" sqref="I4:AJ4 I11:AJ11 I21:AJ21"/>
    <dataValidation imeMode="off" allowBlank="1" showInputMessage="1" showErrorMessage="1" sqref="K6:P6 AB34:AD35 W34:Y35 Q34:S35 L34:N35 K13:P13 AA9:AJ9 M9:V9 K23:P23"/>
  </dataValidations>
  <printOptions horizontalCentered="1"/>
  <pageMargins left="0.59055118110236227" right="0.59055118110236227" top="0.19685039370078741" bottom="0.39370078740157483" header="0" footer="0.19685039370078741"/>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577" r:id="rId4" name="Group Box 1">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4578" r:id="rId5" name="Check Box 2">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4579" r:id="rId6" name="Check Box 3">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4580" r:id="rId7" name="Check Box 4">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4581" r:id="rId8" name="Check Box 5">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4582" r:id="rId9" name="Check Box 6">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4583" r:id="rId10" name="Check Box 7">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4584" r:id="rId11" name="Check Box 8">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4585" r:id="rId12" name="Group Box 9">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4586" r:id="rId13" name="Check Box 10">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4587" r:id="rId14" name="Check Box 11">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4588" r:id="rId15" name="Check Box 12">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4589" r:id="rId16" name="Check Box 13">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4590" r:id="rId17" name="Check Box 14">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4591" r:id="rId18" name="Group Box 15">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4592" r:id="rId19" name="Option Button 16">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4593" r:id="rId20" name="Option Button 17">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4594" r:id="rId21" name="Group Box 1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4595" r:id="rId22" name="Option Button 1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4596" r:id="rId23" name="Option Button 2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4597" r:id="rId24" name="Group Box 21">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4598" r:id="rId25" name="Option Button 22">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4599" r:id="rId26" name="Option Button 23">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4600" r:id="rId27" name="Group Box 24">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4601" r:id="rId28" name="Option Button 25">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4602" r:id="rId29" name="Option Button 26">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4603" r:id="rId30" name="Group Box 27">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4604" r:id="rId31" name="Option Button 28">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4605" r:id="rId32" name="Option Button 29">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4606" r:id="rId33" name="Group Box 30">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4607" r:id="rId34" name="Option Button 31">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4608" r:id="rId35" name="Option Button 32">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4609" r:id="rId36" name="Group Box 33">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4610" r:id="rId37" name="Option Button 34">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4611" r:id="rId38" name="Option Button 35">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4612" r:id="rId39" name="Group Box 36">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4613" r:id="rId40" name="Option Button 37">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4614" r:id="rId41" name="Option Button 38">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4615" r:id="rId42" name="Group Box 39">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4616" r:id="rId43" name="Option Button 40">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4617" r:id="rId44" name="Option Button 41">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4618" r:id="rId45" name="Group Box 42">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4619" r:id="rId46" name="Option Button 43">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4620" r:id="rId47" name="Option Button 44">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4621" r:id="rId48" name="Group Box 45">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4622" r:id="rId49" name="Option Button 46">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4623" r:id="rId50" name="Option Button 47">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4624" r:id="rId51" name="Option Button 48">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4625" r:id="rId52" name="Option Button 49">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4626" r:id="rId53" name="Option Button 50">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4627" r:id="rId54" name="Group Box 51">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4628" r:id="rId55" name="Option Button 52">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4629" r:id="rId56" name="Option Button 53">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4630" r:id="rId57" name="Group Box 54">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4631" r:id="rId58" name="Option Button 55">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4632" r:id="rId59" name="Option Button 56">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4633" r:id="rId60" name="Group Box 57">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720" customWidth="1"/>
    <col min="38" max="46" width="2.5" style="583" customWidth="1"/>
    <col min="47" max="68" width="2.5" style="582"/>
    <col min="69" max="16384" width="2.5" style="585"/>
  </cols>
  <sheetData>
    <row r="1" spans="1:36" ht="13.5" customHeight="1" x14ac:dyDescent="0.4">
      <c r="A1" s="580" t="s">
        <v>9413</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4">
      <c r="A2" s="580"/>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row>
    <row r="3" spans="1:36" ht="13.5" customHeight="1" thickBot="1" x14ac:dyDescent="0.45">
      <c r="A3" s="2835" t="s">
        <v>8956</v>
      </c>
      <c r="B3" s="2836"/>
      <c r="C3" s="2836"/>
      <c r="D3" s="2836"/>
      <c r="E3" s="2837"/>
      <c r="F3" s="2838" t="s">
        <v>9414</v>
      </c>
      <c r="G3" s="2839"/>
      <c r="H3" s="2839"/>
      <c r="I3" s="2839"/>
      <c r="J3" s="2839"/>
      <c r="K3" s="2839"/>
      <c r="L3" s="2839"/>
      <c r="M3" s="2839"/>
      <c r="N3" s="2839"/>
      <c r="O3" s="2839"/>
      <c r="P3" s="2839"/>
      <c r="Q3" s="2840"/>
      <c r="R3" s="581"/>
      <c r="S3" s="581"/>
      <c r="T3" s="581"/>
      <c r="U3" s="581"/>
      <c r="V3" s="581"/>
      <c r="W3" s="581"/>
      <c r="X3" s="581"/>
      <c r="Y3" s="581"/>
      <c r="Z3" s="581"/>
      <c r="AA3" s="1965" t="s">
        <v>7932</v>
      </c>
      <c r="AB3" s="1966"/>
      <c r="AC3" s="1966"/>
      <c r="AD3" s="1967"/>
      <c r="AE3" s="3295" t="s">
        <v>7933</v>
      </c>
      <c r="AF3" s="3295"/>
      <c r="AG3" s="3295"/>
      <c r="AH3" s="3295"/>
      <c r="AI3" s="3295"/>
      <c r="AJ3" s="3295"/>
    </row>
    <row r="4" spans="1:36" ht="13.5" hidden="1" customHeight="1" thickBot="1" x14ac:dyDescent="0.45">
      <c r="A4" s="581"/>
      <c r="B4" s="581"/>
      <c r="C4" s="581"/>
      <c r="D4" s="673"/>
      <c r="E4" s="581"/>
      <c r="F4" s="581"/>
      <c r="G4" s="581"/>
      <c r="H4" s="581"/>
      <c r="I4" s="581"/>
      <c r="J4" s="581"/>
      <c r="K4" s="581"/>
      <c r="L4" s="581"/>
      <c r="M4" s="581"/>
      <c r="N4" s="581"/>
      <c r="O4" s="581"/>
      <c r="P4" s="581"/>
      <c r="Q4" s="581"/>
      <c r="R4" s="581"/>
      <c r="S4" s="581"/>
      <c r="T4" s="581"/>
      <c r="U4" s="581"/>
      <c r="V4" s="581"/>
      <c r="W4" s="581"/>
      <c r="X4" s="581"/>
      <c r="Y4" s="581"/>
      <c r="Z4" s="581"/>
      <c r="AA4" s="581"/>
      <c r="AB4" s="581"/>
      <c r="AC4" s="581"/>
      <c r="AD4" s="581"/>
      <c r="AE4" s="708"/>
      <c r="AF4" s="708"/>
      <c r="AG4" s="708"/>
      <c r="AH4" s="708"/>
      <c r="AI4" s="903"/>
      <c r="AJ4" s="903"/>
    </row>
    <row r="5" spans="1:36" ht="13.5" customHeight="1" x14ac:dyDescent="0.4">
      <c r="A5" s="2003" t="s">
        <v>8600</v>
      </c>
      <c r="B5" s="2004"/>
      <c r="C5" s="2005" t="s">
        <v>8619</v>
      </c>
      <c r="D5" s="2005"/>
      <c r="E5" s="2005"/>
      <c r="F5" s="2005"/>
      <c r="G5" s="2005"/>
      <c r="H5" s="2005"/>
      <c r="I5" s="2127" t="str">
        <f>IF(様式第１号!S42=15,IF(様式第１号!G35&lt;&gt;"",様式第１号!G35,""),"")</f>
        <v/>
      </c>
      <c r="J5" s="2128"/>
      <c r="K5" s="2128"/>
      <c r="L5" s="2128"/>
      <c r="M5" s="2128"/>
      <c r="N5" s="2128"/>
      <c r="O5" s="2128"/>
      <c r="P5" s="2128"/>
      <c r="Q5" s="2128"/>
      <c r="R5" s="2128"/>
      <c r="S5" s="2128"/>
      <c r="T5" s="2128"/>
      <c r="U5" s="2128"/>
      <c r="V5" s="2128"/>
      <c r="W5" s="2128"/>
      <c r="X5" s="2128"/>
      <c r="Y5" s="2128"/>
      <c r="Z5" s="2128"/>
      <c r="AA5" s="2128"/>
      <c r="AB5" s="2128"/>
      <c r="AC5" s="2128"/>
      <c r="AD5" s="2128"/>
      <c r="AE5" s="2128"/>
      <c r="AF5" s="2128"/>
      <c r="AG5" s="2128"/>
      <c r="AH5" s="2128"/>
      <c r="AI5" s="2128"/>
      <c r="AJ5" s="2129"/>
    </row>
    <row r="6" spans="1:36" ht="13.5" customHeight="1" x14ac:dyDescent="0.4">
      <c r="A6" s="1922"/>
      <c r="B6" s="1923"/>
      <c r="C6" s="1952" t="s">
        <v>8602</v>
      </c>
      <c r="D6" s="1952"/>
      <c r="E6" s="1952"/>
      <c r="F6" s="1952"/>
      <c r="G6" s="1952"/>
      <c r="H6" s="1952"/>
      <c r="I6" s="2130" t="str">
        <f>IF(様式第１号!S42=15,IF(様式第１号!G36&lt;&gt;"",様式第１号!G36,""),"")</f>
        <v/>
      </c>
      <c r="J6" s="2131"/>
      <c r="K6" s="2131"/>
      <c r="L6" s="2131"/>
      <c r="M6" s="2131"/>
      <c r="N6" s="2131"/>
      <c r="O6" s="2131"/>
      <c r="P6" s="2131"/>
      <c r="Q6" s="2131"/>
      <c r="R6" s="2131"/>
      <c r="S6" s="2131"/>
      <c r="T6" s="2131"/>
      <c r="U6" s="2131"/>
      <c r="V6" s="2131"/>
      <c r="W6" s="2131"/>
      <c r="X6" s="2131"/>
      <c r="Y6" s="2131"/>
      <c r="Z6" s="2131"/>
      <c r="AA6" s="2131"/>
      <c r="AB6" s="2131"/>
      <c r="AC6" s="2131"/>
      <c r="AD6" s="2131"/>
      <c r="AE6" s="2131"/>
      <c r="AF6" s="2131"/>
      <c r="AG6" s="2131"/>
      <c r="AH6" s="2131"/>
      <c r="AI6" s="2131"/>
      <c r="AJ6" s="2132"/>
    </row>
    <row r="7" spans="1:36" ht="13.5" customHeight="1" x14ac:dyDescent="0.4">
      <c r="A7" s="1922"/>
      <c r="B7" s="1923"/>
      <c r="C7" s="1860" t="s">
        <v>8603</v>
      </c>
      <c r="D7" s="1860"/>
      <c r="E7" s="1860"/>
      <c r="F7" s="1860"/>
      <c r="G7" s="1860"/>
      <c r="H7" s="1860"/>
      <c r="I7" s="1956" t="s">
        <v>7952</v>
      </c>
      <c r="J7" s="1957"/>
      <c r="K7" s="2012" t="str">
        <f>IF(様式第１号!S42=15,IF(様式第１号!H37&lt;&gt;"",様式第１号!H37,""),"")</f>
        <v/>
      </c>
      <c r="L7" s="2012"/>
      <c r="M7" s="2012"/>
      <c r="N7" s="2012"/>
      <c r="O7" s="2012"/>
      <c r="P7" s="2013"/>
      <c r="Q7" s="1499" t="s">
        <v>8605</v>
      </c>
      <c r="R7" s="1500"/>
      <c r="S7" s="1500"/>
      <c r="T7" s="1500"/>
      <c r="U7" s="1500"/>
      <c r="V7" s="1500"/>
      <c r="W7" s="1500"/>
      <c r="X7" s="1500"/>
      <c r="Y7" s="1500"/>
      <c r="Z7" s="1500"/>
      <c r="AA7" s="1500"/>
      <c r="AB7" s="1500"/>
      <c r="AC7" s="1500"/>
      <c r="AD7" s="1500"/>
      <c r="AE7" s="1500"/>
      <c r="AF7" s="1500"/>
      <c r="AG7" s="1500"/>
      <c r="AH7" s="1500"/>
      <c r="AI7" s="1500"/>
      <c r="AJ7" s="1501"/>
    </row>
    <row r="8" spans="1:36" ht="13.5" customHeight="1" x14ac:dyDescent="0.4">
      <c r="A8" s="1922"/>
      <c r="B8" s="1923"/>
      <c r="C8" s="1860"/>
      <c r="D8" s="1860"/>
      <c r="E8" s="1860"/>
      <c r="F8" s="1860"/>
      <c r="G8" s="1860"/>
      <c r="H8" s="1860"/>
      <c r="I8" s="3564" t="str">
        <f>IF(様式第１号!S42=15,IF(様式第１号!G38&lt;&gt;"",様式第１号!G38,""),"")</f>
        <v/>
      </c>
      <c r="J8" s="3564"/>
      <c r="K8" s="3564"/>
      <c r="L8" s="3564"/>
      <c r="M8" s="3564"/>
      <c r="N8" s="3564"/>
      <c r="O8" s="3564"/>
      <c r="P8" s="3564"/>
      <c r="Q8" s="3564"/>
      <c r="R8" s="3564"/>
      <c r="S8" s="3564"/>
      <c r="T8" s="3564"/>
      <c r="U8" s="3564"/>
      <c r="V8" s="3564"/>
      <c r="W8" s="3564"/>
      <c r="X8" s="3564"/>
      <c r="Y8" s="3564"/>
      <c r="Z8" s="3564"/>
      <c r="AA8" s="3564"/>
      <c r="AB8" s="3564"/>
      <c r="AC8" s="3564"/>
      <c r="AD8" s="3564"/>
      <c r="AE8" s="3564"/>
      <c r="AF8" s="3564"/>
      <c r="AG8" s="3564"/>
      <c r="AH8" s="3564"/>
      <c r="AI8" s="3564"/>
      <c r="AJ8" s="3565"/>
    </row>
    <row r="9" spans="1:36" ht="13.5" customHeight="1" x14ac:dyDescent="0.4">
      <c r="A9" s="1922"/>
      <c r="B9" s="1923"/>
      <c r="C9" s="1860"/>
      <c r="D9" s="1860"/>
      <c r="E9" s="1860"/>
      <c r="F9" s="1860"/>
      <c r="G9" s="1860"/>
      <c r="H9" s="1860"/>
      <c r="I9" s="3606" t="str">
        <f>IF(様式第１号!S42=15,IF(様式第１号!G39&lt;&gt;"",様式第１号!G39,""),"")</f>
        <v/>
      </c>
      <c r="J9" s="3606"/>
      <c r="K9" s="3606"/>
      <c r="L9" s="3606"/>
      <c r="M9" s="3606"/>
      <c r="N9" s="3606"/>
      <c r="O9" s="3606"/>
      <c r="P9" s="3606"/>
      <c r="Q9" s="3606"/>
      <c r="R9" s="3606"/>
      <c r="S9" s="3606"/>
      <c r="T9" s="3606"/>
      <c r="U9" s="3606"/>
      <c r="V9" s="3606"/>
      <c r="W9" s="3606"/>
      <c r="X9" s="3606"/>
      <c r="Y9" s="3606"/>
      <c r="Z9" s="3606"/>
      <c r="AA9" s="3606"/>
      <c r="AB9" s="3606"/>
      <c r="AC9" s="3606"/>
      <c r="AD9" s="3606"/>
      <c r="AE9" s="3606"/>
      <c r="AF9" s="3606"/>
      <c r="AG9" s="3606"/>
      <c r="AH9" s="3606"/>
      <c r="AI9" s="3606"/>
      <c r="AJ9" s="3607"/>
    </row>
    <row r="10" spans="1:36" ht="13.5" customHeight="1" x14ac:dyDescent="0.4">
      <c r="A10" s="1922"/>
      <c r="B10" s="1923"/>
      <c r="C10" s="1860" t="s">
        <v>8606</v>
      </c>
      <c r="D10" s="1860"/>
      <c r="E10" s="1860"/>
      <c r="F10" s="1860"/>
      <c r="G10" s="1860"/>
      <c r="H10" s="1860"/>
      <c r="I10" s="1860" t="s">
        <v>7955</v>
      </c>
      <c r="J10" s="1860"/>
      <c r="K10" s="1860"/>
      <c r="L10" s="1860"/>
      <c r="M10" s="1911" t="s">
        <v>7933</v>
      </c>
      <c r="N10" s="1911"/>
      <c r="O10" s="1911"/>
      <c r="P10" s="1911"/>
      <c r="Q10" s="1911"/>
      <c r="R10" s="1911"/>
      <c r="S10" s="1911"/>
      <c r="T10" s="1911"/>
      <c r="U10" s="1911"/>
      <c r="V10" s="1911"/>
      <c r="W10" s="1860" t="s">
        <v>8607</v>
      </c>
      <c r="X10" s="1860"/>
      <c r="Y10" s="1860"/>
      <c r="Z10" s="1860"/>
      <c r="AA10" s="1911" t="s">
        <v>7933</v>
      </c>
      <c r="AB10" s="1911"/>
      <c r="AC10" s="1911"/>
      <c r="AD10" s="1911"/>
      <c r="AE10" s="1911"/>
      <c r="AF10" s="1911"/>
      <c r="AG10" s="1911"/>
      <c r="AH10" s="1911"/>
      <c r="AI10" s="1911"/>
      <c r="AJ10" s="1911"/>
    </row>
    <row r="11" spans="1:36" ht="13.5" customHeight="1" x14ac:dyDescent="0.4">
      <c r="A11" s="1971" t="s">
        <v>8608</v>
      </c>
      <c r="B11" s="1864"/>
      <c r="C11" s="1864"/>
      <c r="D11" s="1864"/>
      <c r="E11" s="1864"/>
      <c r="F11" s="1864"/>
      <c r="G11" s="1864"/>
      <c r="H11" s="1864"/>
      <c r="I11" s="1864"/>
      <c r="J11" s="1864"/>
      <c r="K11" s="1864"/>
      <c r="L11" s="1864"/>
      <c r="M11" s="1864"/>
      <c r="N11" s="1864"/>
      <c r="O11" s="1864"/>
      <c r="P11" s="1864"/>
      <c r="Q11" s="1864"/>
      <c r="R11" s="1864"/>
      <c r="S11" s="1864"/>
      <c r="T11" s="1864"/>
      <c r="U11" s="1864"/>
      <c r="V11" s="1864"/>
      <c r="W11" s="1972"/>
      <c r="X11" s="1973"/>
      <c r="Y11" s="1973"/>
      <c r="Z11" s="1973"/>
      <c r="AA11" s="1973"/>
      <c r="AB11" s="1973"/>
      <c r="AC11" s="1973"/>
      <c r="AD11" s="1973"/>
      <c r="AE11" s="1973"/>
      <c r="AF11" s="1973"/>
      <c r="AG11" s="1973"/>
      <c r="AH11" s="1973"/>
      <c r="AI11" s="1973"/>
      <c r="AJ11" s="1974"/>
    </row>
    <row r="12" spans="1:36" ht="13.5" customHeight="1" x14ac:dyDescent="0.4">
      <c r="A12" s="1975" t="s">
        <v>8609</v>
      </c>
      <c r="B12" s="2320"/>
      <c r="C12" s="1861" t="s">
        <v>8619</v>
      </c>
      <c r="D12" s="1861"/>
      <c r="E12" s="1861"/>
      <c r="F12" s="1861"/>
      <c r="G12" s="1861"/>
      <c r="H12" s="1861"/>
      <c r="I12" s="1949"/>
      <c r="J12" s="1950"/>
      <c r="K12" s="1950"/>
      <c r="L12" s="1950"/>
      <c r="M12" s="1950"/>
      <c r="N12" s="1950"/>
      <c r="O12" s="1950"/>
      <c r="P12" s="1950"/>
      <c r="Q12" s="1950"/>
      <c r="R12" s="1950"/>
      <c r="S12" s="1950"/>
      <c r="T12" s="1950"/>
      <c r="U12" s="1950"/>
      <c r="V12" s="1950"/>
      <c r="W12" s="1950"/>
      <c r="X12" s="1950"/>
      <c r="Y12" s="1950"/>
      <c r="Z12" s="1950"/>
      <c r="AA12" s="1950"/>
      <c r="AB12" s="1950"/>
      <c r="AC12" s="1950"/>
      <c r="AD12" s="1950"/>
      <c r="AE12" s="1950"/>
      <c r="AF12" s="1950"/>
      <c r="AG12" s="1950"/>
      <c r="AH12" s="1950"/>
      <c r="AI12" s="1950"/>
      <c r="AJ12" s="1951"/>
    </row>
    <row r="13" spans="1:36" ht="13.5" customHeight="1" x14ac:dyDescent="0.4">
      <c r="A13" s="1977"/>
      <c r="B13" s="2072"/>
      <c r="C13" s="1952" t="s">
        <v>8611</v>
      </c>
      <c r="D13" s="1952"/>
      <c r="E13" s="1952"/>
      <c r="F13" s="1952"/>
      <c r="G13" s="1952"/>
      <c r="H13" s="1952"/>
      <c r="I13" s="1953"/>
      <c r="J13" s="1954"/>
      <c r="K13" s="1954"/>
      <c r="L13" s="1954"/>
      <c r="M13" s="1954"/>
      <c r="N13" s="1954"/>
      <c r="O13" s="1954"/>
      <c r="P13" s="1954"/>
      <c r="Q13" s="1954"/>
      <c r="R13" s="1954"/>
      <c r="S13" s="1954"/>
      <c r="T13" s="1954"/>
      <c r="U13" s="1954"/>
      <c r="V13" s="1954"/>
      <c r="W13" s="1954"/>
      <c r="X13" s="1954"/>
      <c r="Y13" s="1954"/>
      <c r="Z13" s="1954"/>
      <c r="AA13" s="1954"/>
      <c r="AB13" s="1954"/>
      <c r="AC13" s="1954"/>
      <c r="AD13" s="1954"/>
      <c r="AE13" s="1954"/>
      <c r="AF13" s="1954"/>
      <c r="AG13" s="1954"/>
      <c r="AH13" s="1954"/>
      <c r="AI13" s="1954"/>
      <c r="AJ13" s="1955"/>
    </row>
    <row r="14" spans="1:36" ht="13.5" customHeight="1" x14ac:dyDescent="0.4">
      <c r="A14" s="1977"/>
      <c r="B14" s="2072"/>
      <c r="C14" s="1860" t="s">
        <v>8612</v>
      </c>
      <c r="D14" s="1860"/>
      <c r="E14" s="1860"/>
      <c r="F14" s="1860"/>
      <c r="G14" s="1860"/>
      <c r="H14" s="1860"/>
      <c r="I14" s="1956" t="s">
        <v>7952</v>
      </c>
      <c r="J14" s="1957"/>
      <c r="K14" s="1958"/>
      <c r="L14" s="1958"/>
      <c r="M14" s="1958"/>
      <c r="N14" s="1958"/>
      <c r="O14" s="1958"/>
      <c r="P14" s="1959"/>
      <c r="Q14" s="1499" t="s">
        <v>8605</v>
      </c>
      <c r="R14" s="1500"/>
      <c r="S14" s="1500"/>
      <c r="T14" s="1500"/>
      <c r="U14" s="1500"/>
      <c r="V14" s="1500"/>
      <c r="W14" s="1500"/>
      <c r="X14" s="1500"/>
      <c r="Y14" s="1500"/>
      <c r="Z14" s="1500"/>
      <c r="AA14" s="1500"/>
      <c r="AB14" s="1500"/>
      <c r="AC14" s="1500"/>
      <c r="AD14" s="1500"/>
      <c r="AE14" s="1500"/>
      <c r="AF14" s="1500"/>
      <c r="AG14" s="1500"/>
      <c r="AH14" s="1500"/>
      <c r="AI14" s="1500"/>
      <c r="AJ14" s="1501"/>
    </row>
    <row r="15" spans="1:36" ht="13.5" customHeight="1" x14ac:dyDescent="0.4">
      <c r="A15" s="1977"/>
      <c r="B15" s="2072"/>
      <c r="C15" s="1860"/>
      <c r="D15" s="1860"/>
      <c r="E15" s="1860"/>
      <c r="F15" s="1860"/>
      <c r="G15" s="1860"/>
      <c r="H15" s="1860"/>
      <c r="I15" s="1960" t="s">
        <v>7933</v>
      </c>
      <c r="J15" s="1961"/>
      <c r="K15" s="1961"/>
      <c r="L15" s="1961"/>
      <c r="M15" s="1961"/>
      <c r="N15" s="1961"/>
      <c r="O15" s="1961"/>
      <c r="P15" s="1961"/>
      <c r="Q15" s="1961"/>
      <c r="R15" s="1961"/>
      <c r="S15" s="1961"/>
      <c r="T15" s="1961"/>
      <c r="U15" s="1961"/>
      <c r="V15" s="1961"/>
      <c r="W15" s="1961"/>
      <c r="X15" s="1961"/>
      <c r="Y15" s="1961"/>
      <c r="Z15" s="1961"/>
      <c r="AA15" s="1961"/>
      <c r="AB15" s="1961"/>
      <c r="AC15" s="1961"/>
      <c r="AD15" s="1961"/>
      <c r="AE15" s="1961"/>
      <c r="AF15" s="1961"/>
      <c r="AG15" s="1961"/>
      <c r="AH15" s="1961"/>
      <c r="AI15" s="1961"/>
      <c r="AJ15" s="1962"/>
    </row>
    <row r="16" spans="1:36" ht="13.5" customHeight="1" x14ac:dyDescent="0.4">
      <c r="A16" s="1977"/>
      <c r="B16" s="2072"/>
      <c r="C16" s="1861"/>
      <c r="D16" s="1861"/>
      <c r="E16" s="1861"/>
      <c r="F16" s="1861"/>
      <c r="G16" s="1861"/>
      <c r="H16" s="1861"/>
      <c r="I16" s="3201" t="s">
        <v>7933</v>
      </c>
      <c r="J16" s="3201"/>
      <c r="K16" s="3201"/>
      <c r="L16" s="3201"/>
      <c r="M16" s="3201"/>
      <c r="N16" s="3201"/>
      <c r="O16" s="3201"/>
      <c r="P16" s="3201"/>
      <c r="Q16" s="3201"/>
      <c r="R16" s="3201"/>
      <c r="S16" s="3201"/>
      <c r="T16" s="3201"/>
      <c r="U16" s="3201"/>
      <c r="V16" s="3201"/>
      <c r="W16" s="1963"/>
      <c r="X16" s="1963"/>
      <c r="Y16" s="1963"/>
      <c r="Z16" s="1963"/>
      <c r="AA16" s="1963"/>
      <c r="AB16" s="1963"/>
      <c r="AC16" s="1963"/>
      <c r="AD16" s="1963"/>
      <c r="AE16" s="1963"/>
      <c r="AF16" s="1963"/>
      <c r="AG16" s="1963"/>
      <c r="AH16" s="1963"/>
      <c r="AI16" s="1963"/>
      <c r="AJ16" s="1964"/>
    </row>
    <row r="17" spans="1:58" ht="18" customHeight="1" x14ac:dyDescent="0.4">
      <c r="A17" s="1977"/>
      <c r="B17" s="1978"/>
      <c r="C17" s="2026" t="s">
        <v>9415</v>
      </c>
      <c r="D17" s="2047"/>
      <c r="E17" s="2047"/>
      <c r="F17" s="2047"/>
      <c r="G17" s="2047"/>
      <c r="H17" s="2047"/>
      <c r="I17" s="2047"/>
      <c r="J17" s="2047"/>
      <c r="K17" s="2047"/>
      <c r="L17" s="2047"/>
      <c r="M17" s="2047"/>
      <c r="N17" s="2047"/>
      <c r="O17" s="2047"/>
      <c r="P17" s="2047"/>
      <c r="Q17" s="2047"/>
      <c r="R17" s="2047"/>
      <c r="S17" s="2047"/>
      <c r="T17" s="2047"/>
      <c r="U17" s="2047"/>
      <c r="V17" s="2048"/>
      <c r="W17" s="1919"/>
      <c r="X17" s="1920"/>
      <c r="Y17" s="1920"/>
      <c r="Z17" s="1920"/>
      <c r="AA17" s="1920"/>
      <c r="AB17" s="1920"/>
      <c r="AC17" s="1920"/>
      <c r="AD17" s="1920"/>
      <c r="AE17" s="1920"/>
      <c r="AF17" s="1920"/>
      <c r="AG17" s="1920"/>
      <c r="AH17" s="1920"/>
      <c r="AI17" s="1920"/>
      <c r="AJ17" s="1921"/>
    </row>
    <row r="18" spans="1:58" ht="13.5" customHeight="1" x14ac:dyDescent="0.4">
      <c r="A18" s="1977"/>
      <c r="B18" s="1978"/>
      <c r="C18" s="1985" t="s">
        <v>8681</v>
      </c>
      <c r="D18" s="1986"/>
      <c r="E18" s="1986"/>
      <c r="F18" s="1986"/>
      <c r="G18" s="1986"/>
      <c r="H18" s="1986"/>
      <c r="I18" s="1986"/>
      <c r="J18" s="1986"/>
      <c r="K18" s="1986"/>
      <c r="L18" s="1986"/>
      <c r="M18" s="1986"/>
      <c r="N18" s="1987"/>
      <c r="O18" s="1860" t="s">
        <v>8615</v>
      </c>
      <c r="P18" s="1860"/>
      <c r="Q18" s="1860"/>
      <c r="R18" s="1860"/>
      <c r="S18" s="1860"/>
      <c r="T18" s="1860"/>
      <c r="U18" s="1860"/>
      <c r="V18" s="1860"/>
      <c r="W18" s="1919"/>
      <c r="X18" s="1920"/>
      <c r="Y18" s="1920"/>
      <c r="Z18" s="1920"/>
      <c r="AA18" s="1920"/>
      <c r="AB18" s="1920"/>
      <c r="AC18" s="1920"/>
      <c r="AD18" s="1920"/>
      <c r="AE18" s="1920"/>
      <c r="AF18" s="1920"/>
      <c r="AG18" s="1920"/>
      <c r="AH18" s="1920"/>
      <c r="AI18" s="1920"/>
      <c r="AJ18" s="1921"/>
    </row>
    <row r="19" spans="1:58" ht="13.5" customHeight="1" x14ac:dyDescent="0.4">
      <c r="A19" s="1977"/>
      <c r="B19" s="1978"/>
      <c r="C19" s="1988"/>
      <c r="D19" s="1989"/>
      <c r="E19" s="1989"/>
      <c r="F19" s="1989"/>
      <c r="G19" s="1989"/>
      <c r="H19" s="1989"/>
      <c r="I19" s="1989"/>
      <c r="J19" s="1989"/>
      <c r="K19" s="1989"/>
      <c r="L19" s="1989"/>
      <c r="M19" s="1989"/>
      <c r="N19" s="1990"/>
      <c r="O19" s="1994" t="s">
        <v>8616</v>
      </c>
      <c r="P19" s="1995"/>
      <c r="Q19" s="1995"/>
      <c r="R19" s="1995"/>
      <c r="S19" s="1995"/>
      <c r="T19" s="1995"/>
      <c r="U19" s="1995"/>
      <c r="V19" s="1996"/>
      <c r="W19" s="3203"/>
      <c r="X19" s="3204"/>
      <c r="Y19" s="3204"/>
      <c r="Z19" s="3204"/>
      <c r="AA19" s="3204"/>
      <c r="AB19" s="3204"/>
      <c r="AC19" s="3204"/>
      <c r="AD19" s="3204"/>
      <c r="AE19" s="3204"/>
      <c r="AF19" s="3204"/>
      <c r="AG19" s="3204"/>
      <c r="AH19" s="3204"/>
      <c r="AI19" s="3204"/>
      <c r="AJ19" s="3205"/>
    </row>
    <row r="20" spans="1:58" ht="13.5" customHeight="1" x14ac:dyDescent="0.4">
      <c r="A20" s="1979"/>
      <c r="B20" s="1980"/>
      <c r="C20" s="1991"/>
      <c r="D20" s="1992"/>
      <c r="E20" s="1992"/>
      <c r="F20" s="1992"/>
      <c r="G20" s="1992"/>
      <c r="H20" s="1992"/>
      <c r="I20" s="1992"/>
      <c r="J20" s="1992"/>
      <c r="K20" s="1992"/>
      <c r="L20" s="1992"/>
      <c r="M20" s="1992"/>
      <c r="N20" s="1993"/>
      <c r="O20" s="2000" t="s">
        <v>8617</v>
      </c>
      <c r="P20" s="2001"/>
      <c r="Q20" s="2001"/>
      <c r="R20" s="2001"/>
      <c r="S20" s="2001"/>
      <c r="T20" s="2001"/>
      <c r="U20" s="2001"/>
      <c r="V20" s="2002"/>
      <c r="W20" s="3206"/>
      <c r="X20" s="3207"/>
      <c r="Y20" s="3207"/>
      <c r="Z20" s="3207"/>
      <c r="AA20" s="3207"/>
      <c r="AB20" s="3207"/>
      <c r="AC20" s="3207"/>
      <c r="AD20" s="3207"/>
      <c r="AE20" s="3207"/>
      <c r="AF20" s="3207"/>
      <c r="AG20" s="3207"/>
      <c r="AH20" s="3207"/>
      <c r="AI20" s="3207"/>
      <c r="AJ20" s="3208"/>
    </row>
    <row r="21" spans="1:58" ht="13.5" customHeight="1" x14ac:dyDescent="0.4">
      <c r="A21" s="1943" t="s">
        <v>8682</v>
      </c>
      <c r="B21" s="1944"/>
      <c r="C21" s="3423" t="s">
        <v>8619</v>
      </c>
      <c r="D21" s="3423"/>
      <c r="E21" s="3423"/>
      <c r="F21" s="3423"/>
      <c r="G21" s="3423"/>
      <c r="H21" s="3423"/>
      <c r="I21" s="3424"/>
      <c r="J21" s="3425"/>
      <c r="K21" s="3425"/>
      <c r="L21" s="3425"/>
      <c r="M21" s="3425"/>
      <c r="N21" s="3425"/>
      <c r="O21" s="3425"/>
      <c r="P21" s="3425"/>
      <c r="Q21" s="3425"/>
      <c r="R21" s="3425"/>
      <c r="S21" s="3425"/>
      <c r="T21" s="3425"/>
      <c r="U21" s="3425"/>
      <c r="V21" s="3425"/>
      <c r="W21" s="1950"/>
      <c r="X21" s="1950"/>
      <c r="Y21" s="1950"/>
      <c r="Z21" s="1950"/>
      <c r="AA21" s="1950"/>
      <c r="AB21" s="1950"/>
      <c r="AC21" s="1950"/>
      <c r="AD21" s="1950"/>
      <c r="AE21" s="1950"/>
      <c r="AF21" s="1950"/>
      <c r="AG21" s="1950"/>
      <c r="AH21" s="1950"/>
      <c r="AI21" s="1950"/>
      <c r="AJ21" s="1951"/>
    </row>
    <row r="22" spans="1:58" ht="13.5" customHeight="1" x14ac:dyDescent="0.4">
      <c r="A22" s="1945"/>
      <c r="B22" s="1946"/>
      <c r="C22" s="1952" t="s">
        <v>8611</v>
      </c>
      <c r="D22" s="1952"/>
      <c r="E22" s="1952"/>
      <c r="F22" s="1952"/>
      <c r="G22" s="1952"/>
      <c r="H22" s="1952"/>
      <c r="I22" s="1953"/>
      <c r="J22" s="1954"/>
      <c r="K22" s="1954"/>
      <c r="L22" s="1954"/>
      <c r="M22" s="1954"/>
      <c r="N22" s="1954"/>
      <c r="O22" s="1954"/>
      <c r="P22" s="1954"/>
      <c r="Q22" s="1954"/>
      <c r="R22" s="1954"/>
      <c r="S22" s="1954"/>
      <c r="T22" s="1954"/>
      <c r="U22" s="1954"/>
      <c r="V22" s="1954"/>
      <c r="W22" s="1954"/>
      <c r="X22" s="1954"/>
      <c r="Y22" s="1954"/>
      <c r="Z22" s="1954"/>
      <c r="AA22" s="1954"/>
      <c r="AB22" s="1954"/>
      <c r="AC22" s="1954"/>
      <c r="AD22" s="1954"/>
      <c r="AE22" s="1954"/>
      <c r="AF22" s="1954"/>
      <c r="AG22" s="1954"/>
      <c r="AH22" s="1954"/>
      <c r="AI22" s="1954"/>
      <c r="AJ22" s="1955"/>
    </row>
    <row r="23" spans="1:58" ht="13.5" customHeight="1" x14ac:dyDescent="0.4">
      <c r="A23" s="1945"/>
      <c r="B23" s="1946"/>
      <c r="C23" s="1860" t="s">
        <v>8612</v>
      </c>
      <c r="D23" s="1860"/>
      <c r="E23" s="1860"/>
      <c r="F23" s="1860"/>
      <c r="G23" s="1860"/>
      <c r="H23" s="1860"/>
      <c r="I23" s="1956" t="s">
        <v>7952</v>
      </c>
      <c r="J23" s="1957"/>
      <c r="K23" s="1958"/>
      <c r="L23" s="1958"/>
      <c r="M23" s="1958"/>
      <c r="N23" s="1958"/>
      <c r="O23" s="1958"/>
      <c r="P23" s="1959"/>
      <c r="Q23" s="1499" t="s">
        <v>8605</v>
      </c>
      <c r="R23" s="1500"/>
      <c r="S23" s="1500"/>
      <c r="T23" s="1500"/>
      <c r="U23" s="1500"/>
      <c r="V23" s="1500"/>
      <c r="W23" s="1500"/>
      <c r="X23" s="1500"/>
      <c r="Y23" s="1500"/>
      <c r="Z23" s="1500"/>
      <c r="AA23" s="1500"/>
      <c r="AB23" s="1500"/>
      <c r="AC23" s="1500"/>
      <c r="AD23" s="1500"/>
      <c r="AE23" s="1500"/>
      <c r="AF23" s="1500"/>
      <c r="AG23" s="1500"/>
      <c r="AH23" s="1500"/>
      <c r="AI23" s="1500"/>
      <c r="AJ23" s="1501"/>
    </row>
    <row r="24" spans="1:58" ht="13.5" customHeight="1" x14ac:dyDescent="0.4">
      <c r="A24" s="1945"/>
      <c r="B24" s="1946"/>
      <c r="C24" s="1860"/>
      <c r="D24" s="1860"/>
      <c r="E24" s="1860"/>
      <c r="F24" s="1860"/>
      <c r="G24" s="1860"/>
      <c r="H24" s="1860"/>
      <c r="I24" s="1960" t="s">
        <v>7933</v>
      </c>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c r="AH24" s="1961"/>
      <c r="AI24" s="1961"/>
      <c r="AJ24" s="1962"/>
    </row>
    <row r="25" spans="1:58" ht="13.5" customHeight="1" x14ac:dyDescent="0.4">
      <c r="A25" s="1945"/>
      <c r="B25" s="1946"/>
      <c r="C25" s="1861"/>
      <c r="D25" s="1861"/>
      <c r="E25" s="1861"/>
      <c r="F25" s="1861"/>
      <c r="G25" s="1861"/>
      <c r="H25" s="1861"/>
      <c r="I25" s="3201" t="s">
        <v>7933</v>
      </c>
      <c r="J25" s="3201"/>
      <c r="K25" s="3201"/>
      <c r="L25" s="3201"/>
      <c r="M25" s="3201"/>
      <c r="N25" s="3201"/>
      <c r="O25" s="3201"/>
      <c r="P25" s="3201"/>
      <c r="Q25" s="3201"/>
      <c r="R25" s="3201"/>
      <c r="S25" s="3201"/>
      <c r="T25" s="3201"/>
      <c r="U25" s="3201"/>
      <c r="V25" s="3201"/>
      <c r="W25" s="3201"/>
      <c r="X25" s="3201"/>
      <c r="Y25" s="3201"/>
      <c r="Z25" s="3201"/>
      <c r="AA25" s="3201"/>
      <c r="AB25" s="3201"/>
      <c r="AC25" s="3201"/>
      <c r="AD25" s="3201"/>
      <c r="AE25" s="3201"/>
      <c r="AF25" s="3201"/>
      <c r="AG25" s="3201"/>
      <c r="AH25" s="3201"/>
      <c r="AI25" s="3201"/>
      <c r="AJ25" s="3202"/>
    </row>
    <row r="26" spans="1:58" ht="13.5" customHeight="1" x14ac:dyDescent="0.4">
      <c r="A26" s="1943" t="s">
        <v>8620</v>
      </c>
      <c r="B26" s="2928"/>
      <c r="C26" s="1924" t="s">
        <v>8621</v>
      </c>
      <c r="D26" s="1925"/>
      <c r="E26" s="1925"/>
      <c r="F26" s="1925"/>
      <c r="G26" s="1925"/>
      <c r="H26" s="1926"/>
      <c r="I26" s="3192" t="s">
        <v>8894</v>
      </c>
      <c r="J26" s="2593"/>
      <c r="K26" s="3193"/>
      <c r="L26" s="3193"/>
      <c r="M26" s="3193"/>
      <c r="N26" s="3194"/>
      <c r="O26" s="2361" t="s">
        <v>9416</v>
      </c>
      <c r="P26" s="2362"/>
      <c r="Q26" s="2362"/>
      <c r="R26" s="2362"/>
      <c r="S26" s="2362"/>
      <c r="T26" s="2363"/>
      <c r="U26" s="1054"/>
      <c r="V26" s="1055"/>
      <c r="W26" s="1055"/>
      <c r="X26" s="1055"/>
      <c r="Y26" s="1055"/>
      <c r="Z26" s="1055"/>
      <c r="AA26" s="1055"/>
      <c r="AB26" s="1055"/>
      <c r="AC26" s="1055"/>
      <c r="AD26" s="1055"/>
      <c r="AE26" s="1054"/>
      <c r="AF26" s="1054"/>
      <c r="AG26" s="1054"/>
      <c r="AH26" s="1054"/>
      <c r="AI26" s="1054"/>
      <c r="AJ26" s="1056"/>
      <c r="AL26" s="582"/>
      <c r="AM26" s="582"/>
      <c r="AN26" s="582"/>
      <c r="AO26" s="582"/>
      <c r="AP26" s="582"/>
      <c r="AQ26" s="582"/>
      <c r="AR26" s="582"/>
      <c r="AS26" s="582"/>
      <c r="AT26" s="582"/>
    </row>
    <row r="27" spans="1:58" ht="13.5" customHeight="1" x14ac:dyDescent="0.4">
      <c r="A27" s="2929"/>
      <c r="B27" s="2930"/>
      <c r="C27" s="2567"/>
      <c r="D27" s="2568"/>
      <c r="E27" s="2568"/>
      <c r="F27" s="2568"/>
      <c r="G27" s="2568"/>
      <c r="H27" s="2569"/>
      <c r="I27" s="3195"/>
      <c r="J27" s="3196"/>
      <c r="K27" s="3196"/>
      <c r="L27" s="3196"/>
      <c r="M27" s="3196"/>
      <c r="N27" s="3197"/>
      <c r="O27" s="2570"/>
      <c r="P27" s="2571"/>
      <c r="Q27" s="2571"/>
      <c r="R27" s="2571"/>
      <c r="S27" s="2571"/>
      <c r="T27" s="2572"/>
      <c r="V27" s="599"/>
      <c r="W27" s="599"/>
      <c r="X27" s="599"/>
      <c r="Y27" s="599"/>
      <c r="Z27" s="599"/>
      <c r="AA27" s="599"/>
      <c r="AB27" s="599"/>
      <c r="AC27" s="599"/>
      <c r="AD27" s="599"/>
      <c r="AJ27" s="1057"/>
      <c r="AL27" s="582"/>
      <c r="AM27" s="582"/>
      <c r="AN27" s="582"/>
      <c r="AO27" s="582"/>
      <c r="AP27" s="582"/>
      <c r="AQ27" s="582"/>
      <c r="AR27" s="582"/>
      <c r="AS27" s="582"/>
      <c r="AT27" s="582"/>
    </row>
    <row r="28" spans="1:58" ht="13.5" customHeight="1" x14ac:dyDescent="0.4">
      <c r="A28" s="2929"/>
      <c r="B28" s="2930"/>
      <c r="C28" s="1927"/>
      <c r="D28" s="1928"/>
      <c r="E28" s="1928"/>
      <c r="F28" s="1928"/>
      <c r="G28" s="1928"/>
      <c r="H28" s="1929"/>
      <c r="I28" s="1864" t="s">
        <v>8624</v>
      </c>
      <c r="J28" s="1864"/>
      <c r="K28" s="1864"/>
      <c r="L28" s="1864" t="s">
        <v>8625</v>
      </c>
      <c r="M28" s="1864"/>
      <c r="N28" s="1864"/>
      <c r="O28" s="1864" t="s">
        <v>8624</v>
      </c>
      <c r="P28" s="1864"/>
      <c r="Q28" s="1864"/>
      <c r="R28" s="1864" t="s">
        <v>8625</v>
      </c>
      <c r="S28" s="1864"/>
      <c r="T28" s="1864"/>
      <c r="V28" s="599"/>
      <c r="W28" s="599"/>
      <c r="X28" s="599"/>
      <c r="Y28" s="599"/>
      <c r="Z28" s="599"/>
      <c r="AA28" s="599"/>
      <c r="AB28" s="599"/>
      <c r="AC28" s="599"/>
      <c r="AD28" s="599"/>
      <c r="AJ28" s="1057"/>
      <c r="AL28" s="582"/>
      <c r="AM28" s="582"/>
      <c r="AN28" s="582"/>
      <c r="AO28" s="582"/>
      <c r="AP28" s="582"/>
      <c r="AQ28" s="582"/>
      <c r="AR28" s="582"/>
      <c r="AS28" s="582"/>
      <c r="AT28" s="582"/>
    </row>
    <row r="29" spans="1:58" ht="13.5" customHeight="1" x14ac:dyDescent="0.4">
      <c r="A29" s="2929"/>
      <c r="B29" s="2930"/>
      <c r="C29" s="2361" t="s">
        <v>8626</v>
      </c>
      <c r="D29" s="2362"/>
      <c r="E29" s="2363"/>
      <c r="F29" s="2026" t="s">
        <v>8627</v>
      </c>
      <c r="G29" s="2047"/>
      <c r="H29" s="2048"/>
      <c r="I29" s="2040"/>
      <c r="J29" s="2040"/>
      <c r="K29" s="2040"/>
      <c r="L29" s="2040"/>
      <c r="M29" s="2040"/>
      <c r="N29" s="2040"/>
      <c r="O29" s="2040"/>
      <c r="P29" s="2040"/>
      <c r="Q29" s="2040"/>
      <c r="R29" s="2040"/>
      <c r="S29" s="2040"/>
      <c r="T29" s="2040"/>
      <c r="V29" s="599"/>
      <c r="W29" s="599"/>
      <c r="X29" s="599"/>
      <c r="Y29" s="599"/>
      <c r="Z29" s="599"/>
      <c r="AA29" s="599"/>
      <c r="AB29" s="599"/>
      <c r="AC29" s="599"/>
      <c r="AD29" s="599"/>
      <c r="AJ29" s="1057"/>
      <c r="AL29" s="582"/>
      <c r="AM29" s="582"/>
      <c r="AN29" s="582"/>
      <c r="AO29" s="582"/>
      <c r="AP29" s="582"/>
      <c r="AQ29" s="582"/>
      <c r="AR29" s="582"/>
      <c r="AS29" s="582"/>
      <c r="AT29" s="582"/>
    </row>
    <row r="30" spans="1:58" ht="13.5" customHeight="1" x14ac:dyDescent="0.4">
      <c r="A30" s="2929"/>
      <c r="B30" s="2930"/>
      <c r="C30" s="2570"/>
      <c r="D30" s="2571"/>
      <c r="E30" s="2572"/>
      <c r="F30" s="2026" t="s">
        <v>8628</v>
      </c>
      <c r="G30" s="2047"/>
      <c r="H30" s="2048"/>
      <c r="I30" s="2040"/>
      <c r="J30" s="2040"/>
      <c r="K30" s="2040"/>
      <c r="L30" s="2040"/>
      <c r="M30" s="2040"/>
      <c r="N30" s="2040"/>
      <c r="O30" s="2040"/>
      <c r="P30" s="2040"/>
      <c r="Q30" s="2040"/>
      <c r="R30" s="2040"/>
      <c r="S30" s="2040"/>
      <c r="T30" s="2040"/>
      <c r="V30" s="599"/>
      <c r="W30" s="599"/>
      <c r="X30" s="599"/>
      <c r="Y30" s="599"/>
      <c r="Z30" s="599"/>
      <c r="AA30" s="599"/>
      <c r="AB30" s="599"/>
      <c r="AC30" s="599"/>
      <c r="AD30" s="599"/>
      <c r="AJ30" s="1057"/>
      <c r="AL30" s="582"/>
      <c r="AM30" s="582"/>
      <c r="AN30" s="582"/>
      <c r="AO30" s="582"/>
      <c r="AP30" s="582"/>
      <c r="AQ30" s="582"/>
      <c r="AR30" s="582"/>
      <c r="AS30" s="582"/>
      <c r="AT30" s="582"/>
    </row>
    <row r="31" spans="1:58" ht="13.5" customHeight="1" x14ac:dyDescent="0.4">
      <c r="A31" s="2929"/>
      <c r="B31" s="2930"/>
      <c r="C31" s="2026" t="s">
        <v>8629</v>
      </c>
      <c r="D31" s="2047"/>
      <c r="E31" s="2047"/>
      <c r="F31" s="2047"/>
      <c r="G31" s="2047"/>
      <c r="H31" s="2048"/>
      <c r="I31" s="2040"/>
      <c r="J31" s="2040"/>
      <c r="K31" s="2040"/>
      <c r="L31" s="2040"/>
      <c r="M31" s="2040"/>
      <c r="N31" s="2040"/>
      <c r="O31" s="2040"/>
      <c r="P31" s="2040"/>
      <c r="Q31" s="2040"/>
      <c r="R31" s="2040"/>
      <c r="S31" s="2040"/>
      <c r="T31" s="2040"/>
      <c r="V31" s="599"/>
      <c r="W31" s="599"/>
      <c r="X31" s="599"/>
      <c r="Y31" s="599"/>
      <c r="Z31" s="599"/>
      <c r="AA31" s="599"/>
      <c r="AB31" s="599"/>
      <c r="AC31" s="599"/>
      <c r="AD31" s="599"/>
      <c r="AJ31" s="1057"/>
      <c r="AL31" s="582"/>
      <c r="AM31" s="582"/>
      <c r="AN31" s="582"/>
      <c r="AO31" s="582"/>
      <c r="AP31" s="582"/>
      <c r="AQ31" s="582"/>
      <c r="AR31" s="582"/>
      <c r="AS31" s="582"/>
      <c r="AT31" s="582"/>
      <c r="BF31" s="940"/>
    </row>
    <row r="32" spans="1:58" ht="13.5" customHeight="1" x14ac:dyDescent="0.4">
      <c r="A32" s="3183"/>
      <c r="B32" s="3184"/>
      <c r="C32" s="1457" t="s">
        <v>8630</v>
      </c>
      <c r="D32" s="2033"/>
      <c r="E32" s="2033"/>
      <c r="F32" s="2033"/>
      <c r="G32" s="2033"/>
      <c r="H32" s="1458"/>
      <c r="I32" s="2066"/>
      <c r="J32" s="2066"/>
      <c r="K32" s="2066"/>
      <c r="L32" s="2066"/>
      <c r="M32" s="2066"/>
      <c r="N32" s="2066"/>
      <c r="O32" s="2066"/>
      <c r="P32" s="2066"/>
      <c r="Q32" s="2066"/>
      <c r="R32" s="2066"/>
      <c r="S32" s="2066"/>
      <c r="T32" s="2066"/>
      <c r="V32" s="599"/>
      <c r="W32" s="599"/>
      <c r="X32" s="599"/>
      <c r="Y32" s="599"/>
      <c r="Z32" s="599"/>
      <c r="AA32" s="599"/>
      <c r="AB32" s="599"/>
      <c r="AC32" s="599"/>
      <c r="AD32" s="599"/>
      <c r="AJ32" s="1058"/>
      <c r="AL32" s="582"/>
      <c r="AM32" s="582"/>
      <c r="AN32" s="582"/>
      <c r="AO32" s="582"/>
      <c r="AP32" s="582"/>
      <c r="AQ32" s="582"/>
      <c r="AR32" s="582"/>
      <c r="AS32" s="582"/>
      <c r="AT32" s="582"/>
    </row>
    <row r="33" spans="1:71" ht="13.5" customHeight="1" x14ac:dyDescent="0.4">
      <c r="A33" s="2934" t="s">
        <v>9417</v>
      </c>
      <c r="B33" s="3592"/>
      <c r="C33" s="3592"/>
      <c r="D33" s="3592"/>
      <c r="E33" s="3592"/>
      <c r="F33" s="3592"/>
      <c r="G33" s="3592"/>
      <c r="H33" s="3592"/>
      <c r="I33" s="3592"/>
      <c r="J33" s="3592"/>
      <c r="K33" s="3592"/>
      <c r="L33" s="3592"/>
      <c r="M33" s="3592"/>
      <c r="N33" s="3592"/>
      <c r="O33" s="3592"/>
      <c r="P33" s="3592"/>
      <c r="Q33" s="3592"/>
      <c r="R33" s="3592"/>
      <c r="S33" s="3592"/>
      <c r="T33" s="3593"/>
      <c r="U33" s="3594"/>
      <c r="V33" s="3594"/>
      <c r="W33" s="3594"/>
      <c r="X33" s="3594"/>
      <c r="Y33" s="3595" t="s">
        <v>9418</v>
      </c>
      <c r="Z33" s="3595"/>
      <c r="AA33" s="3595"/>
      <c r="AB33" s="3595"/>
      <c r="AC33" s="3595"/>
      <c r="AD33" s="3595"/>
      <c r="AE33" s="3595"/>
      <c r="AF33" s="3595"/>
      <c r="AG33" s="3595"/>
      <c r="AH33" s="3595"/>
      <c r="AI33" s="3595"/>
      <c r="AJ33" s="3596"/>
    </row>
    <row r="34" spans="1:71" s="1059" customFormat="1" ht="18" customHeight="1" x14ac:dyDescent="0.4">
      <c r="A34" s="2927" t="s">
        <v>8705</v>
      </c>
      <c r="B34" s="2928"/>
      <c r="C34" s="2561" t="s">
        <v>8632</v>
      </c>
      <c r="D34" s="2561"/>
      <c r="E34" s="2561"/>
      <c r="F34" s="2561"/>
      <c r="G34" s="2561"/>
      <c r="H34" s="2561"/>
      <c r="I34" s="3600"/>
      <c r="J34" s="3601"/>
      <c r="K34" s="3601"/>
      <c r="L34" s="3601"/>
      <c r="M34" s="3601"/>
      <c r="N34" s="3601"/>
      <c r="O34" s="3601"/>
      <c r="P34" s="3601"/>
      <c r="Q34" s="3601"/>
      <c r="R34" s="3601"/>
      <c r="S34" s="3601"/>
      <c r="T34" s="3601"/>
      <c r="U34" s="3601"/>
      <c r="V34" s="3601"/>
      <c r="W34" s="3601"/>
      <c r="X34" s="3601"/>
      <c r="Y34" s="3601"/>
      <c r="Z34" s="3601"/>
      <c r="AA34" s="3601"/>
      <c r="AB34" s="3601"/>
      <c r="AC34" s="3601"/>
      <c r="AD34" s="3601"/>
      <c r="AE34" s="3601"/>
      <c r="AF34" s="3601"/>
      <c r="AG34" s="3601"/>
      <c r="AH34" s="3601"/>
      <c r="AI34" s="3601"/>
      <c r="AJ34" s="3602"/>
      <c r="AL34" s="1060" t="b">
        <v>0</v>
      </c>
      <c r="AM34" s="1060" t="b">
        <v>0</v>
      </c>
      <c r="AN34" s="1060" t="b">
        <v>0</v>
      </c>
      <c r="AO34" s="1060" t="b">
        <v>0</v>
      </c>
      <c r="AP34" s="1060" t="b">
        <v>0</v>
      </c>
      <c r="AQ34" s="1060" t="b">
        <v>0</v>
      </c>
      <c r="AR34" s="1060" t="b">
        <v>0</v>
      </c>
      <c r="AS34" s="1061"/>
      <c r="AT34" s="1061"/>
      <c r="AU34" s="1061"/>
      <c r="AV34" s="1061"/>
      <c r="AW34" s="1061"/>
      <c r="AX34" s="1062"/>
      <c r="AY34" s="1062"/>
      <c r="AZ34" s="1062"/>
      <c r="BA34" s="1062"/>
      <c r="BB34" s="1062"/>
      <c r="BC34" s="1062"/>
      <c r="BD34" s="1062"/>
      <c r="BE34" s="1062"/>
      <c r="BF34" s="1062"/>
      <c r="BG34" s="1062"/>
      <c r="BH34" s="1062"/>
      <c r="BI34" s="1062"/>
      <c r="BJ34" s="1062"/>
      <c r="BK34" s="1062"/>
      <c r="BL34" s="1062"/>
      <c r="BM34" s="1062"/>
      <c r="BN34" s="1062"/>
      <c r="BO34" s="1062"/>
      <c r="BP34" s="1062"/>
    </row>
    <row r="35" spans="1:71" ht="13.5" customHeight="1" x14ac:dyDescent="0.4">
      <c r="A35" s="2929"/>
      <c r="B35" s="2930"/>
      <c r="C35" s="1860" t="s">
        <v>8633</v>
      </c>
      <c r="D35" s="1860"/>
      <c r="E35" s="1860"/>
      <c r="F35" s="1860"/>
      <c r="G35" s="1860"/>
      <c r="H35" s="1860"/>
      <c r="I35" s="1909" t="s">
        <v>8634</v>
      </c>
      <c r="J35" s="1860"/>
      <c r="K35" s="1860"/>
      <c r="L35" s="1911" t="s">
        <v>7933</v>
      </c>
      <c r="M35" s="1911"/>
      <c r="N35" s="1918"/>
      <c r="O35" s="1909" t="s">
        <v>8635</v>
      </c>
      <c r="P35" s="1884"/>
      <c r="Q35" s="1910" t="s">
        <v>7933</v>
      </c>
      <c r="R35" s="1911"/>
      <c r="S35" s="1911"/>
      <c r="T35" s="1860" t="s">
        <v>8636</v>
      </c>
      <c r="U35" s="1860"/>
      <c r="V35" s="1860"/>
      <c r="W35" s="1911" t="s">
        <v>7933</v>
      </c>
      <c r="X35" s="1911"/>
      <c r="Y35" s="1918"/>
      <c r="Z35" s="1909" t="s">
        <v>8672</v>
      </c>
      <c r="AA35" s="1884"/>
      <c r="AB35" s="1910" t="s">
        <v>7933</v>
      </c>
      <c r="AC35" s="1911"/>
      <c r="AD35" s="1911"/>
      <c r="AE35" s="1860" t="s">
        <v>196</v>
      </c>
      <c r="AF35" s="1860"/>
      <c r="AG35" s="1860"/>
      <c r="AH35" s="1860"/>
      <c r="AI35" s="1860"/>
      <c r="AJ35" s="1912"/>
    </row>
    <row r="36" spans="1:71" ht="13.5" customHeight="1" x14ac:dyDescent="0.4">
      <c r="A36" s="2929"/>
      <c r="B36" s="2930"/>
      <c r="C36" s="1860"/>
      <c r="D36" s="1860"/>
      <c r="E36" s="1860"/>
      <c r="F36" s="1860"/>
      <c r="G36" s="1860"/>
      <c r="H36" s="1860"/>
      <c r="I36" s="1909" t="s">
        <v>8638</v>
      </c>
      <c r="J36" s="1860"/>
      <c r="K36" s="1860"/>
      <c r="L36" s="1911" t="s">
        <v>7933</v>
      </c>
      <c r="M36" s="1911"/>
      <c r="N36" s="1918"/>
      <c r="O36" s="1909" t="s">
        <v>8672</v>
      </c>
      <c r="P36" s="1884"/>
      <c r="Q36" s="1910" t="s">
        <v>7933</v>
      </c>
      <c r="R36" s="1911"/>
      <c r="S36" s="1911"/>
      <c r="T36" s="1860" t="s">
        <v>8639</v>
      </c>
      <c r="U36" s="1860"/>
      <c r="V36" s="1860"/>
      <c r="W36" s="1911" t="s">
        <v>7933</v>
      </c>
      <c r="X36" s="1911"/>
      <c r="Y36" s="1918"/>
      <c r="Z36" s="1909" t="s">
        <v>8635</v>
      </c>
      <c r="AA36" s="1884"/>
      <c r="AB36" s="1910" t="s">
        <v>7933</v>
      </c>
      <c r="AC36" s="1911"/>
      <c r="AD36" s="1911"/>
      <c r="AE36" s="1919"/>
      <c r="AF36" s="1920"/>
      <c r="AG36" s="1920"/>
      <c r="AH36" s="1920"/>
      <c r="AI36" s="1920"/>
      <c r="AJ36" s="1921"/>
    </row>
    <row r="37" spans="1:71" ht="17.25" customHeight="1" x14ac:dyDescent="0.4">
      <c r="A37" s="2929"/>
      <c r="B37" s="2930"/>
      <c r="C37" s="1892" t="s">
        <v>8641</v>
      </c>
      <c r="D37" s="1893"/>
      <c r="E37" s="1893"/>
      <c r="F37" s="1893"/>
      <c r="G37" s="1893"/>
      <c r="H37" s="1894"/>
      <c r="I37" s="3603"/>
      <c r="J37" s="3604"/>
      <c r="K37" s="3604"/>
      <c r="L37" s="3604"/>
      <c r="M37" s="3604"/>
      <c r="N37" s="3604"/>
      <c r="O37" s="3604"/>
      <c r="P37" s="3604"/>
      <c r="Q37" s="3604"/>
      <c r="R37" s="3604"/>
      <c r="S37" s="3604"/>
      <c r="T37" s="3604"/>
      <c r="U37" s="3604"/>
      <c r="V37" s="3604"/>
      <c r="W37" s="3604"/>
      <c r="X37" s="3604"/>
      <c r="Y37" s="3604"/>
      <c r="Z37" s="3604"/>
      <c r="AA37" s="3604"/>
      <c r="AB37" s="3604"/>
      <c r="AC37" s="3604"/>
      <c r="AD37" s="3604"/>
      <c r="AE37" s="3604"/>
      <c r="AF37" s="3604"/>
      <c r="AG37" s="3604"/>
      <c r="AH37" s="3604"/>
      <c r="AI37" s="3604"/>
      <c r="AJ37" s="3605"/>
      <c r="AK37" s="1059"/>
      <c r="AL37" s="1060" t="b">
        <v>0</v>
      </c>
      <c r="AM37" s="1060" t="b">
        <v>0</v>
      </c>
      <c r="AN37" s="1060" t="b">
        <v>0</v>
      </c>
      <c r="AO37" s="1060" t="b">
        <v>0</v>
      </c>
      <c r="AP37" s="1060" t="b">
        <v>0</v>
      </c>
      <c r="AQ37" s="1061"/>
      <c r="AR37" s="1061"/>
      <c r="AS37" s="1061"/>
      <c r="AT37" s="1061"/>
      <c r="AU37" s="1061"/>
      <c r="AV37" s="1061"/>
      <c r="AW37" s="1061"/>
      <c r="AX37" s="1062"/>
      <c r="AY37" s="1062"/>
      <c r="AZ37" s="1062"/>
      <c r="BA37" s="1062"/>
      <c r="BB37" s="1062"/>
      <c r="BC37" s="1062"/>
      <c r="BD37" s="1062"/>
      <c r="BE37" s="1062"/>
      <c r="BF37" s="1062"/>
      <c r="BG37" s="1062"/>
      <c r="BH37" s="1062"/>
      <c r="BI37" s="1062"/>
      <c r="BJ37" s="1062"/>
      <c r="BK37" s="1062"/>
      <c r="BL37" s="1062"/>
      <c r="BM37" s="1062"/>
    </row>
    <row r="38" spans="1:71" ht="13.5" customHeight="1" x14ac:dyDescent="0.4">
      <c r="A38" s="2929"/>
      <c r="B38" s="3597"/>
      <c r="C38" s="1860" t="s">
        <v>1909</v>
      </c>
      <c r="D38" s="1860"/>
      <c r="E38" s="1860"/>
      <c r="F38" s="1860"/>
      <c r="G38" s="1860"/>
      <c r="H38" s="1860"/>
      <c r="I38" s="2021"/>
      <c r="J38" s="2021"/>
      <c r="K38" s="2021"/>
      <c r="L38" s="2021"/>
      <c r="M38" s="2021"/>
      <c r="N38" s="2021"/>
      <c r="O38" s="2021"/>
      <c r="P38" s="2021"/>
      <c r="Q38" s="2021"/>
      <c r="R38" s="2021"/>
      <c r="S38" s="2021"/>
      <c r="T38" s="2021"/>
      <c r="U38" s="2021"/>
      <c r="V38" s="2021"/>
      <c r="W38" s="2021"/>
      <c r="X38" s="2021"/>
      <c r="Y38" s="2021"/>
      <c r="Z38" s="2021"/>
      <c r="AA38" s="2021"/>
      <c r="AB38" s="2021"/>
      <c r="AC38" s="2021"/>
      <c r="AD38" s="2021"/>
      <c r="AE38" s="2021"/>
      <c r="AF38" s="2021"/>
      <c r="AG38" s="2021"/>
      <c r="AH38" s="2021"/>
      <c r="AI38" s="2021"/>
      <c r="AJ38" s="2022"/>
    </row>
    <row r="39" spans="1:71" ht="13.5" customHeight="1" x14ac:dyDescent="0.4">
      <c r="A39" s="2929"/>
      <c r="B39" s="3597"/>
      <c r="C39" s="1860" t="s">
        <v>8643</v>
      </c>
      <c r="D39" s="1860"/>
      <c r="E39" s="1860"/>
      <c r="F39" s="1860"/>
      <c r="G39" s="1860"/>
      <c r="H39" s="1860"/>
      <c r="I39" s="2021"/>
      <c r="J39" s="2021"/>
      <c r="K39" s="2021"/>
      <c r="L39" s="2021"/>
      <c r="M39" s="2021"/>
      <c r="N39" s="2021"/>
      <c r="O39" s="2021"/>
      <c r="P39" s="2021"/>
      <c r="Q39" s="2021"/>
      <c r="R39" s="2021"/>
      <c r="S39" s="2021"/>
      <c r="T39" s="2021"/>
      <c r="U39" s="2021"/>
      <c r="V39" s="2021"/>
      <c r="W39" s="2021"/>
      <c r="X39" s="2021"/>
      <c r="Y39" s="2021"/>
      <c r="Z39" s="2021"/>
      <c r="AA39" s="2021"/>
      <c r="AB39" s="2021"/>
      <c r="AC39" s="2021"/>
      <c r="AD39" s="2021"/>
      <c r="AE39" s="2021"/>
      <c r="AF39" s="2021"/>
      <c r="AG39" s="2021"/>
      <c r="AH39" s="2021"/>
      <c r="AI39" s="2021"/>
      <c r="AJ39" s="2022"/>
    </row>
    <row r="40" spans="1:71" s="1043" customFormat="1" ht="13.5" customHeight="1" x14ac:dyDescent="0.4">
      <c r="A40" s="2929"/>
      <c r="B40" s="3597"/>
      <c r="C40" s="1859" t="s">
        <v>8644</v>
      </c>
      <c r="D40" s="1860"/>
      <c r="E40" s="1860"/>
      <c r="F40" s="1860"/>
      <c r="G40" s="1860"/>
      <c r="H40" s="1860"/>
      <c r="I40" s="1877"/>
      <c r="J40" s="1877"/>
      <c r="K40" s="1877"/>
      <c r="L40" s="1877"/>
      <c r="M40" s="1878"/>
      <c r="N40" s="1874"/>
      <c r="O40" s="1875"/>
      <c r="P40" s="1876"/>
      <c r="Q40" s="1877"/>
      <c r="R40" s="1877"/>
      <c r="S40" s="1877"/>
      <c r="T40" s="1878"/>
      <c r="U40" s="1874"/>
      <c r="V40" s="1875"/>
      <c r="W40" s="1876"/>
      <c r="X40" s="1877"/>
      <c r="Y40" s="1877"/>
      <c r="Z40" s="1877"/>
      <c r="AA40" s="1878"/>
      <c r="AB40" s="1874"/>
      <c r="AC40" s="1875"/>
      <c r="AD40" s="1876"/>
      <c r="AE40" s="1877"/>
      <c r="AF40" s="1877"/>
      <c r="AG40" s="1877"/>
      <c r="AH40" s="1878"/>
      <c r="AI40" s="1874"/>
      <c r="AJ40" s="1879"/>
      <c r="AK40" s="1059"/>
      <c r="AL40" s="1061"/>
      <c r="AM40" s="1061"/>
      <c r="AN40" s="1061"/>
      <c r="AO40" s="1061"/>
      <c r="AP40" s="1061"/>
      <c r="AQ40" s="1061"/>
      <c r="AR40" s="1061"/>
      <c r="AS40" s="1061"/>
      <c r="AT40" s="1061"/>
      <c r="AU40" s="1061"/>
      <c r="AV40" s="1061"/>
      <c r="AW40" s="1061"/>
      <c r="AX40" s="1062"/>
      <c r="AY40" s="1062"/>
      <c r="AZ40" s="1062"/>
      <c r="BA40" s="1062"/>
      <c r="BB40" s="1062"/>
      <c r="BC40" s="1062"/>
      <c r="BD40" s="1062"/>
      <c r="BE40" s="1062"/>
      <c r="BF40" s="1062"/>
      <c r="BG40" s="1062"/>
      <c r="BH40" s="1062"/>
      <c r="BI40" s="1062"/>
      <c r="BJ40" s="1062"/>
      <c r="BK40" s="1062"/>
      <c r="BL40" s="1062"/>
      <c r="BM40" s="1062"/>
      <c r="BN40" s="1062"/>
      <c r="BO40" s="1062"/>
      <c r="BP40" s="1062"/>
    </row>
    <row r="41" spans="1:71" s="1043" customFormat="1" ht="18" customHeight="1" x14ac:dyDescent="0.4">
      <c r="A41" s="2929"/>
      <c r="B41" s="3597"/>
      <c r="C41" s="1860"/>
      <c r="D41" s="1860"/>
      <c r="E41" s="1860"/>
      <c r="F41" s="1860"/>
      <c r="G41" s="1860"/>
      <c r="H41" s="1860"/>
      <c r="I41" s="1880"/>
      <c r="J41" s="1880"/>
      <c r="K41" s="1880"/>
      <c r="L41" s="1880"/>
      <c r="M41" s="1880"/>
      <c r="N41" s="1880"/>
      <c r="O41" s="1881"/>
      <c r="P41" s="1882"/>
      <c r="Q41" s="1880"/>
      <c r="R41" s="1880"/>
      <c r="S41" s="1880"/>
      <c r="T41" s="1880"/>
      <c r="U41" s="1880"/>
      <c r="V41" s="1881"/>
      <c r="W41" s="1882"/>
      <c r="X41" s="1880"/>
      <c r="Y41" s="1880"/>
      <c r="Z41" s="1880"/>
      <c r="AA41" s="1880"/>
      <c r="AB41" s="1880"/>
      <c r="AC41" s="1881"/>
      <c r="AD41" s="1882"/>
      <c r="AE41" s="1880"/>
      <c r="AF41" s="1880"/>
      <c r="AG41" s="1880"/>
      <c r="AH41" s="1880"/>
      <c r="AI41" s="1880"/>
      <c r="AJ41" s="1883"/>
      <c r="AK41" s="1059"/>
      <c r="AL41" s="1061"/>
      <c r="AM41" s="1061"/>
      <c r="AN41" s="1061"/>
      <c r="AO41" s="1061"/>
      <c r="AP41" s="1061"/>
      <c r="AQ41" s="1061"/>
      <c r="AR41" s="1061"/>
      <c r="AS41" s="1061"/>
      <c r="AT41" s="1061"/>
      <c r="AU41" s="1061"/>
      <c r="AV41" s="1061"/>
      <c r="AW41" s="1061"/>
      <c r="AX41" s="1062"/>
      <c r="AY41" s="1062"/>
      <c r="AZ41" s="1062"/>
      <c r="BA41" s="1062"/>
      <c r="BB41" s="1062"/>
      <c r="BC41" s="1062"/>
      <c r="BD41" s="1062"/>
      <c r="BE41" s="1062"/>
      <c r="BF41" s="1062"/>
      <c r="BG41" s="1062"/>
      <c r="BH41" s="1062"/>
      <c r="BI41" s="1062"/>
      <c r="BJ41" s="1062"/>
      <c r="BK41" s="1062"/>
      <c r="BL41" s="1062"/>
      <c r="BM41" s="1062"/>
      <c r="BN41" s="1062"/>
      <c r="BO41" s="1062"/>
      <c r="BP41" s="1062"/>
    </row>
    <row r="42" spans="1:71" s="1043" customFormat="1" ht="13.5" customHeight="1" x14ac:dyDescent="0.4">
      <c r="A42" s="2929"/>
      <c r="B42" s="3597"/>
      <c r="C42" s="1860"/>
      <c r="D42" s="1860"/>
      <c r="E42" s="1860"/>
      <c r="F42" s="1860"/>
      <c r="G42" s="1860"/>
      <c r="H42" s="1860"/>
      <c r="I42" s="1877"/>
      <c r="J42" s="1877"/>
      <c r="K42" s="1877"/>
      <c r="L42" s="1877"/>
      <c r="M42" s="1878"/>
      <c r="N42" s="1874"/>
      <c r="O42" s="1875"/>
      <c r="P42" s="1876"/>
      <c r="Q42" s="1877"/>
      <c r="R42" s="1877"/>
      <c r="S42" s="1877"/>
      <c r="T42" s="1878"/>
      <c r="U42" s="1874"/>
      <c r="V42" s="1875"/>
      <c r="W42" s="1876"/>
      <c r="X42" s="1877"/>
      <c r="Y42" s="1877"/>
      <c r="Z42" s="1877"/>
      <c r="AA42" s="1878"/>
      <c r="AB42" s="1874"/>
      <c r="AC42" s="1875"/>
      <c r="AD42" s="1876"/>
      <c r="AE42" s="1877"/>
      <c r="AF42" s="1877"/>
      <c r="AG42" s="1877"/>
      <c r="AH42" s="1878"/>
      <c r="AI42" s="1874"/>
      <c r="AJ42" s="1879"/>
      <c r="AK42" s="1059"/>
      <c r="AL42" s="1061"/>
      <c r="AM42" s="1061"/>
      <c r="AN42" s="1061"/>
      <c r="AO42" s="1061"/>
      <c r="AP42" s="1061"/>
      <c r="AQ42" s="1061"/>
      <c r="AR42" s="1061"/>
      <c r="AS42" s="1061"/>
      <c r="AT42" s="1061"/>
      <c r="AU42" s="1061"/>
      <c r="AV42" s="1061"/>
      <c r="AW42" s="1061"/>
      <c r="AX42" s="1062"/>
      <c r="AY42" s="1062"/>
      <c r="AZ42" s="1062"/>
      <c r="BA42" s="1062"/>
      <c r="BB42" s="1062"/>
      <c r="BC42" s="1062"/>
      <c r="BD42" s="1062"/>
      <c r="BE42" s="1062"/>
      <c r="BF42" s="1062"/>
      <c r="BG42" s="1062"/>
      <c r="BH42" s="1062"/>
      <c r="BI42" s="1062"/>
      <c r="BJ42" s="1062"/>
      <c r="BK42" s="1062"/>
      <c r="BL42" s="1062"/>
      <c r="BM42" s="1062"/>
      <c r="BN42" s="1062"/>
      <c r="BO42" s="1062"/>
      <c r="BP42" s="1062"/>
    </row>
    <row r="43" spans="1:71" s="1043" customFormat="1" ht="18" customHeight="1" x14ac:dyDescent="0.4">
      <c r="A43" s="2929"/>
      <c r="B43" s="3597"/>
      <c r="C43" s="1860"/>
      <c r="D43" s="1860"/>
      <c r="E43" s="1860"/>
      <c r="F43" s="1860"/>
      <c r="G43" s="1860"/>
      <c r="H43" s="1860"/>
      <c r="I43" s="3525"/>
      <c r="J43" s="3525"/>
      <c r="K43" s="3525"/>
      <c r="L43" s="3525"/>
      <c r="M43" s="3525"/>
      <c r="N43" s="3525"/>
      <c r="O43" s="3526"/>
      <c r="P43" s="3527"/>
      <c r="Q43" s="3525"/>
      <c r="R43" s="3525"/>
      <c r="S43" s="3525"/>
      <c r="T43" s="3525"/>
      <c r="U43" s="3525"/>
      <c r="V43" s="3526"/>
      <c r="W43" s="3527"/>
      <c r="X43" s="3525"/>
      <c r="Y43" s="3525"/>
      <c r="Z43" s="3525"/>
      <c r="AA43" s="3525"/>
      <c r="AB43" s="3525"/>
      <c r="AC43" s="3526"/>
      <c r="AD43" s="3527"/>
      <c r="AE43" s="3525"/>
      <c r="AF43" s="3525"/>
      <c r="AG43" s="3525"/>
      <c r="AH43" s="3525"/>
      <c r="AI43" s="3525"/>
      <c r="AJ43" s="3528"/>
      <c r="AK43" s="1059"/>
      <c r="AL43" s="1061"/>
      <c r="AM43" s="1061"/>
      <c r="AN43" s="1061"/>
      <c r="AO43" s="1061"/>
      <c r="AP43" s="1061"/>
      <c r="AQ43" s="1061"/>
      <c r="AR43" s="1061"/>
      <c r="AS43" s="1061"/>
      <c r="AT43" s="1061"/>
      <c r="AU43" s="1061"/>
      <c r="AV43" s="1061"/>
      <c r="AW43" s="1061"/>
      <c r="AX43" s="1062"/>
      <c r="AY43" s="1062"/>
      <c r="AZ43" s="1062"/>
      <c r="BA43" s="1062"/>
      <c r="BB43" s="1062"/>
      <c r="BC43" s="1062"/>
      <c r="BD43" s="1062"/>
      <c r="BE43" s="1062"/>
      <c r="BF43" s="1062"/>
      <c r="BG43" s="1062"/>
      <c r="BH43" s="1062"/>
      <c r="BI43" s="1062"/>
      <c r="BJ43" s="1062"/>
      <c r="BK43" s="1062"/>
      <c r="BL43" s="1062"/>
      <c r="BM43" s="1062"/>
      <c r="BN43" s="1062"/>
      <c r="BO43" s="1062"/>
      <c r="BP43" s="1062"/>
    </row>
    <row r="44" spans="1:71" ht="13.5" customHeight="1" x14ac:dyDescent="0.4">
      <c r="A44" s="2929"/>
      <c r="B44" s="3597"/>
      <c r="C44" s="1994" t="s">
        <v>9419</v>
      </c>
      <c r="D44" s="1995"/>
      <c r="E44" s="1995"/>
      <c r="F44" s="1995"/>
      <c r="G44" s="1995"/>
      <c r="H44" s="1996"/>
      <c r="I44" s="1892" t="s">
        <v>8647</v>
      </c>
      <c r="J44" s="1893"/>
      <c r="K44" s="1893"/>
      <c r="L44" s="1893"/>
      <c r="M44" s="1893"/>
      <c r="N44" s="1893"/>
      <c r="O44" s="1893"/>
      <c r="P44" s="1893"/>
      <c r="Q44" s="1894"/>
      <c r="R44" s="2026" t="s">
        <v>8648</v>
      </c>
      <c r="S44" s="2047"/>
      <c r="T44" s="2047"/>
      <c r="U44" s="2047"/>
      <c r="V44" s="2048"/>
      <c r="W44" s="1865"/>
      <c r="X44" s="1865"/>
      <c r="Y44" s="1865"/>
      <c r="Z44" s="1865"/>
      <c r="AA44" s="1865"/>
      <c r="AB44" s="1865"/>
      <c r="AC44" s="1865"/>
      <c r="AD44" s="1865"/>
      <c r="AE44" s="1865"/>
      <c r="AF44" s="1865"/>
      <c r="AG44" s="1865"/>
      <c r="AH44" s="1865"/>
      <c r="AI44" s="1865"/>
      <c r="AJ44" s="1866"/>
    </row>
    <row r="45" spans="1:71" ht="13.5" customHeight="1" x14ac:dyDescent="0.4">
      <c r="A45" s="2929"/>
      <c r="B45" s="3597"/>
      <c r="C45" s="3522"/>
      <c r="D45" s="2796"/>
      <c r="E45" s="2796"/>
      <c r="F45" s="2796"/>
      <c r="G45" s="2796"/>
      <c r="H45" s="2797"/>
      <c r="I45" s="3590"/>
      <c r="J45" s="1901"/>
      <c r="K45" s="1901"/>
      <c r="L45" s="1901"/>
      <c r="M45" s="1901"/>
      <c r="N45" s="1901"/>
      <c r="O45" s="1901"/>
      <c r="P45" s="1901"/>
      <c r="Q45" s="1902"/>
      <c r="R45" s="2026" t="s">
        <v>8649</v>
      </c>
      <c r="S45" s="2047"/>
      <c r="T45" s="2047"/>
      <c r="U45" s="2047"/>
      <c r="V45" s="2048"/>
      <c r="W45" s="1865"/>
      <c r="X45" s="1865"/>
      <c r="Y45" s="1865"/>
      <c r="Z45" s="1865"/>
      <c r="AA45" s="1865"/>
      <c r="AB45" s="1865"/>
      <c r="AC45" s="1865"/>
      <c r="AD45" s="1865"/>
      <c r="AE45" s="1865"/>
      <c r="AF45" s="1865"/>
      <c r="AG45" s="1865"/>
      <c r="AH45" s="1865"/>
      <c r="AI45" s="1865"/>
      <c r="AJ45" s="1866"/>
    </row>
    <row r="46" spans="1:71" ht="18" customHeight="1" thickBot="1" x14ac:dyDescent="0.45">
      <c r="A46" s="3598"/>
      <c r="B46" s="3599"/>
      <c r="C46" s="1898"/>
      <c r="D46" s="1899"/>
      <c r="E46" s="1899"/>
      <c r="F46" s="1899"/>
      <c r="G46" s="1899"/>
      <c r="H46" s="1900"/>
      <c r="I46" s="3591" t="s">
        <v>8037</v>
      </c>
      <c r="J46" s="3591"/>
      <c r="K46" s="3591"/>
      <c r="L46" s="3591"/>
      <c r="M46" s="3591"/>
      <c r="N46" s="3591"/>
      <c r="O46" s="3591"/>
      <c r="P46" s="3591"/>
      <c r="Q46" s="3591"/>
      <c r="R46" s="1867"/>
      <c r="S46" s="1868"/>
      <c r="T46" s="1868"/>
      <c r="U46" s="1868"/>
      <c r="V46" s="1868"/>
      <c r="W46" s="1868"/>
      <c r="X46" s="1868"/>
      <c r="Y46" s="1868"/>
      <c r="Z46" s="1868"/>
      <c r="AA46" s="1868"/>
      <c r="AB46" s="1868"/>
      <c r="AC46" s="1868"/>
      <c r="AD46" s="1868"/>
      <c r="AE46" s="1868"/>
      <c r="AF46" s="1868"/>
      <c r="AG46" s="1868"/>
      <c r="AH46" s="1868"/>
      <c r="AI46" s="1868"/>
      <c r="AJ46" s="1869"/>
    </row>
    <row r="47" spans="1:71" ht="18" customHeight="1" thickTop="1" x14ac:dyDescent="0.4">
      <c r="A47" s="2386" t="s">
        <v>8849</v>
      </c>
      <c r="B47" s="1849"/>
      <c r="C47" s="3579" t="s">
        <v>936</v>
      </c>
      <c r="D47" s="3580"/>
      <c r="E47" s="3580"/>
      <c r="F47" s="3580"/>
      <c r="G47" s="3580"/>
      <c r="H47" s="3581"/>
      <c r="I47" s="1063">
        <v>1</v>
      </c>
      <c r="J47" s="1064" t="str">
        <f>IF(ISNA(VLOOKUP(I47, 出力変換_人員配置区分＿付１５,4,FALSE)),0, VLOOKUP(I47, 出力変換_人員配置区分＿付１５,4,FALSE)) &amp; ""</f>
        <v>02</v>
      </c>
      <c r="K47" s="1065" t="s">
        <v>9420</v>
      </c>
      <c r="L47" s="1064" t="str">
        <f>IF(ISNA(VLOOKUP(K47, 取込変換_人員配置区分＿付１５,2,FALSE)),0, VLOOKUP(K47, 取込変換_人員配置区分＿付１５,2,FALSE)) &amp; ""</f>
        <v>1</v>
      </c>
      <c r="M47" s="1065"/>
      <c r="N47" s="1065"/>
      <c r="O47" s="1065"/>
      <c r="P47" s="1065"/>
      <c r="Q47" s="1066"/>
      <c r="R47" s="3582" t="s">
        <v>9421</v>
      </c>
      <c r="S47" s="3583"/>
      <c r="T47" s="3583"/>
      <c r="U47" s="3583"/>
      <c r="V47" s="3583"/>
      <c r="W47" s="3583"/>
      <c r="X47" s="3583"/>
      <c r="Y47" s="3583"/>
      <c r="Z47" s="3584"/>
      <c r="AA47" s="3585">
        <v>2</v>
      </c>
      <c r="AB47" s="3585"/>
      <c r="AC47" s="3585"/>
      <c r="AD47" s="3585"/>
      <c r="AE47" s="3585"/>
      <c r="AF47" s="3585"/>
      <c r="AG47" s="3585"/>
      <c r="AH47" s="3585"/>
      <c r="AI47" s="3585"/>
      <c r="AJ47" s="3586"/>
      <c r="AK47" s="1067"/>
      <c r="AL47" s="1068"/>
      <c r="AM47" s="1069"/>
      <c r="AN47" s="1069"/>
      <c r="AO47" s="1069"/>
      <c r="AP47" s="1069"/>
      <c r="AQ47" s="1069"/>
      <c r="AR47" s="1070"/>
      <c r="AS47" s="1070"/>
      <c r="AT47" s="1070"/>
      <c r="AU47" s="1070"/>
      <c r="AV47" s="1070"/>
      <c r="AW47" s="1070"/>
      <c r="AX47" s="1070"/>
      <c r="AY47" s="1070"/>
      <c r="AZ47" s="1070"/>
      <c r="BA47" s="1070"/>
      <c r="BB47" s="1070"/>
      <c r="BC47" s="1070"/>
      <c r="BD47" s="1070"/>
      <c r="BE47" s="1070"/>
      <c r="BF47" s="1070"/>
      <c r="BG47" s="1070"/>
      <c r="BH47" s="1070"/>
      <c r="BI47" s="1070"/>
      <c r="BK47" s="583"/>
      <c r="BL47" s="583"/>
      <c r="BM47" s="583"/>
      <c r="BN47" s="583"/>
      <c r="BO47" s="583"/>
      <c r="BP47" s="583"/>
      <c r="BQ47" s="599"/>
      <c r="BR47" s="599"/>
      <c r="BS47" s="599"/>
    </row>
    <row r="48" spans="1:71" ht="18" customHeight="1" x14ac:dyDescent="0.4">
      <c r="A48" s="3576"/>
      <c r="B48" s="2543"/>
      <c r="C48" s="1457" t="s">
        <v>9422</v>
      </c>
      <c r="D48" s="2033"/>
      <c r="E48" s="2033"/>
      <c r="F48" s="2033"/>
      <c r="G48" s="2033"/>
      <c r="H48" s="1458"/>
      <c r="I48" s="1824">
        <v>1</v>
      </c>
      <c r="J48" s="1825"/>
      <c r="K48" s="1825"/>
      <c r="L48" s="1825"/>
      <c r="M48" s="1825"/>
      <c r="N48" s="1825"/>
      <c r="O48" s="1825"/>
      <c r="P48" s="1825"/>
      <c r="Q48" s="1852"/>
      <c r="R48" s="3587" t="s">
        <v>9343</v>
      </c>
      <c r="S48" s="3588"/>
      <c r="T48" s="3588"/>
      <c r="U48" s="3588"/>
      <c r="V48" s="3588"/>
      <c r="W48" s="3588"/>
      <c r="X48" s="3588"/>
      <c r="Y48" s="3588"/>
      <c r="Z48" s="3589"/>
      <c r="AA48" s="3585">
        <v>2</v>
      </c>
      <c r="AB48" s="3585"/>
      <c r="AC48" s="3585"/>
      <c r="AD48" s="3585"/>
      <c r="AE48" s="3585"/>
      <c r="AF48" s="3585"/>
      <c r="AG48" s="3585"/>
      <c r="AH48" s="3585"/>
      <c r="AI48" s="3585"/>
      <c r="AJ48" s="3586"/>
      <c r="AK48" s="1067"/>
      <c r="AL48" s="1068"/>
      <c r="AM48" s="1069"/>
      <c r="AN48" s="1069"/>
      <c r="AO48" s="1069"/>
      <c r="AP48" s="1069"/>
      <c r="AQ48" s="1069"/>
      <c r="AR48" s="1070"/>
      <c r="AS48" s="1070"/>
      <c r="AT48" s="1070"/>
      <c r="AU48" s="1070"/>
      <c r="AV48" s="1070"/>
      <c r="AW48" s="1070"/>
      <c r="AX48" s="1070"/>
      <c r="AY48" s="1070"/>
      <c r="AZ48" s="1070"/>
      <c r="BA48" s="1070"/>
      <c r="BB48" s="1070"/>
      <c r="BC48" s="1070"/>
      <c r="BD48" s="1070"/>
      <c r="BE48" s="1070"/>
      <c r="BF48" s="1070"/>
      <c r="BG48" s="1070"/>
      <c r="BH48" s="1070"/>
      <c r="BI48" s="1070"/>
      <c r="BK48" s="583"/>
      <c r="BL48" s="583"/>
      <c r="BM48" s="583"/>
      <c r="BN48" s="583"/>
      <c r="BO48" s="583"/>
      <c r="BP48" s="583"/>
      <c r="BQ48" s="599"/>
      <c r="BR48" s="599"/>
      <c r="BS48" s="599"/>
    </row>
    <row r="49" spans="1:68" ht="18" customHeight="1" x14ac:dyDescent="0.4">
      <c r="A49" s="3576"/>
      <c r="B49" s="2543"/>
      <c r="C49" s="1913" t="s">
        <v>9297</v>
      </c>
      <c r="D49" s="1913"/>
      <c r="E49" s="1913"/>
      <c r="F49" s="1913"/>
      <c r="G49" s="1913"/>
      <c r="H49" s="1913"/>
      <c r="I49" s="2099">
        <v>2</v>
      </c>
      <c r="J49" s="2100"/>
      <c r="K49" s="2100"/>
      <c r="L49" s="2100"/>
      <c r="M49" s="2100"/>
      <c r="N49" s="2100"/>
      <c r="O49" s="2100"/>
      <c r="P49" s="2101"/>
      <c r="Q49" s="1913" t="s">
        <v>3517</v>
      </c>
      <c r="R49" s="1913"/>
      <c r="S49" s="1913"/>
      <c r="T49" s="1913"/>
      <c r="U49" s="1913"/>
      <c r="V49" s="1913"/>
      <c r="W49" s="3222"/>
      <c r="X49" s="3222"/>
      <c r="Y49" s="3222"/>
      <c r="Z49" s="3222"/>
      <c r="AA49" s="3127"/>
      <c r="AB49" s="3566"/>
      <c r="AC49" s="3566"/>
      <c r="AD49" s="3566"/>
      <c r="AE49" s="3566"/>
      <c r="AF49" s="3566"/>
      <c r="AG49" s="3566"/>
      <c r="AH49" s="3566"/>
      <c r="AI49" s="3566"/>
      <c r="AJ49" s="3567"/>
    </row>
    <row r="50" spans="1:68" ht="18" customHeight="1" thickBot="1" x14ac:dyDescent="0.45">
      <c r="A50" s="3577"/>
      <c r="B50" s="3578"/>
      <c r="C50" s="3116" t="s">
        <v>9423</v>
      </c>
      <c r="D50" s="3116"/>
      <c r="E50" s="3116"/>
      <c r="F50" s="3116"/>
      <c r="G50" s="3116"/>
      <c r="H50" s="3116"/>
      <c r="I50" s="3116"/>
      <c r="J50" s="3116"/>
      <c r="K50" s="3116"/>
      <c r="L50" s="3568">
        <v>2</v>
      </c>
      <c r="M50" s="3569"/>
      <c r="N50" s="3569"/>
      <c r="O50" s="3569"/>
      <c r="P50" s="3569"/>
      <c r="Q50" s="3569"/>
      <c r="R50" s="3569"/>
      <c r="S50" s="3569"/>
      <c r="T50" s="3569"/>
      <c r="U50" s="3569"/>
      <c r="V50" s="3569"/>
      <c r="W50" s="3569"/>
      <c r="X50" s="3569"/>
      <c r="Y50" s="3569"/>
      <c r="Z50" s="3570"/>
      <c r="AA50" s="3571"/>
      <c r="AB50" s="3572"/>
      <c r="AC50" s="3572"/>
      <c r="AD50" s="3572"/>
      <c r="AE50" s="3572"/>
      <c r="AF50" s="3572"/>
      <c r="AG50" s="3572"/>
      <c r="AH50" s="3572"/>
      <c r="AI50" s="3572"/>
      <c r="AJ50" s="3573"/>
    </row>
    <row r="51" spans="1:68" ht="12" customHeight="1" x14ac:dyDescent="0.4">
      <c r="A51" s="3574" t="s">
        <v>7984</v>
      </c>
      <c r="B51" s="3575"/>
      <c r="C51" s="3575"/>
      <c r="D51" s="3575"/>
      <c r="E51" s="3575"/>
      <c r="F51" s="3575"/>
      <c r="G51" s="3575"/>
      <c r="H51" s="3575"/>
      <c r="I51" s="3575"/>
      <c r="J51" s="3575"/>
      <c r="K51" s="3575"/>
      <c r="L51" s="3575"/>
      <c r="M51" s="3575"/>
      <c r="N51" s="3575"/>
      <c r="O51" s="3575"/>
      <c r="P51" s="3575"/>
      <c r="Q51" s="3575"/>
      <c r="R51" s="3575"/>
      <c r="S51" s="3575"/>
      <c r="T51" s="3575"/>
      <c r="U51" s="3575"/>
      <c r="V51" s="3575"/>
      <c r="W51" s="3575"/>
      <c r="X51" s="3575"/>
      <c r="Y51" s="3575"/>
      <c r="Z51" s="3575"/>
      <c r="AA51" s="3575">
        <v>2</v>
      </c>
      <c r="AB51" s="3575"/>
      <c r="AC51" s="3575"/>
      <c r="AD51" s="3575"/>
      <c r="AE51" s="3575"/>
      <c r="AF51" s="3575"/>
      <c r="AG51" s="3575"/>
      <c r="AH51" s="3575"/>
      <c r="AI51" s="3575"/>
      <c r="AJ51" s="3575"/>
    </row>
    <row r="52" spans="1:68" ht="12" customHeight="1" x14ac:dyDescent="0.4">
      <c r="A52" s="594" t="s">
        <v>8658</v>
      </c>
      <c r="B52" s="597"/>
      <c r="C52" s="594"/>
      <c r="D52" s="594"/>
      <c r="E52" s="594"/>
      <c r="F52" s="594"/>
      <c r="G52" s="594"/>
      <c r="H52" s="594"/>
      <c r="I52" s="594"/>
      <c r="J52" s="594"/>
      <c r="K52" s="594"/>
      <c r="L52" s="594"/>
      <c r="M52" s="594"/>
      <c r="N52" s="594"/>
      <c r="O52" s="594"/>
      <c r="P52" s="594"/>
      <c r="Q52" s="594"/>
      <c r="R52" s="594"/>
      <c r="S52" s="594"/>
      <c r="T52" s="594"/>
      <c r="U52" s="594"/>
      <c r="V52" s="594"/>
      <c r="W52" s="594"/>
      <c r="X52" s="594"/>
      <c r="Y52" s="594"/>
      <c r="Z52" s="594"/>
      <c r="AA52" s="594"/>
      <c r="AB52" s="594"/>
      <c r="AC52" s="594"/>
      <c r="AD52" s="594"/>
      <c r="AE52" s="594"/>
      <c r="AF52" s="594"/>
      <c r="AG52" s="594"/>
      <c r="AH52" s="594"/>
      <c r="AI52" s="594"/>
      <c r="AJ52" s="594"/>
      <c r="AM52" s="939"/>
      <c r="AN52" s="980"/>
      <c r="AO52" s="980"/>
      <c r="AP52" s="980"/>
      <c r="AQ52" s="980"/>
      <c r="AR52" s="980"/>
      <c r="AS52" s="980"/>
      <c r="AT52" s="980"/>
      <c r="AU52" s="745"/>
      <c r="AV52" s="745"/>
      <c r="AW52" s="745"/>
      <c r="AX52" s="745"/>
      <c r="AY52" s="745"/>
      <c r="AZ52" s="745"/>
    </row>
    <row r="53" spans="1:68" s="674" customFormat="1" ht="12" customHeight="1" x14ac:dyDescent="0.4">
      <c r="A53" s="594" t="s">
        <v>9424</v>
      </c>
      <c r="B53" s="594"/>
      <c r="C53" s="597"/>
      <c r="D53" s="597"/>
      <c r="E53" s="597"/>
      <c r="F53" s="597"/>
      <c r="G53" s="597"/>
      <c r="H53" s="597"/>
      <c r="I53" s="597"/>
      <c r="J53" s="597"/>
      <c r="K53" s="597"/>
      <c r="L53" s="597"/>
      <c r="M53" s="597"/>
      <c r="N53" s="597"/>
      <c r="O53" s="597"/>
      <c r="P53" s="597"/>
      <c r="Q53" s="597"/>
      <c r="R53" s="597"/>
      <c r="S53" s="597"/>
      <c r="T53" s="597"/>
      <c r="U53" s="597"/>
      <c r="V53" s="597"/>
      <c r="W53" s="597"/>
      <c r="X53" s="597"/>
      <c r="Y53" s="597"/>
      <c r="Z53" s="597"/>
      <c r="AA53" s="597"/>
      <c r="AB53" s="597"/>
      <c r="AC53" s="597"/>
      <c r="AD53" s="597"/>
      <c r="AE53" s="597"/>
      <c r="AF53" s="597"/>
      <c r="AG53" s="597"/>
      <c r="AH53" s="597"/>
      <c r="AI53" s="597"/>
      <c r="AJ53" s="597"/>
      <c r="AK53" s="746"/>
      <c r="AL53" s="980"/>
      <c r="AM53" s="980"/>
      <c r="AN53" s="980"/>
      <c r="AO53" s="980"/>
      <c r="AP53" s="980"/>
      <c r="AQ53" s="980"/>
      <c r="AR53" s="980"/>
      <c r="AS53" s="980"/>
      <c r="AT53" s="980"/>
      <c r="AU53" s="745"/>
      <c r="AV53" s="745"/>
      <c r="AW53" s="745"/>
      <c r="AX53" s="745"/>
      <c r="AY53" s="745"/>
      <c r="AZ53" s="745"/>
      <c r="BA53" s="745"/>
      <c r="BB53" s="745"/>
      <c r="BC53" s="745"/>
      <c r="BD53" s="745"/>
      <c r="BE53" s="745"/>
      <c r="BF53" s="745"/>
      <c r="BG53" s="745"/>
      <c r="BH53" s="745"/>
      <c r="BI53" s="745"/>
      <c r="BJ53" s="745"/>
      <c r="BK53" s="745"/>
      <c r="BL53" s="745"/>
      <c r="BM53" s="745"/>
      <c r="BN53" s="745"/>
      <c r="BO53" s="745"/>
      <c r="BP53" s="745"/>
    </row>
    <row r="54" spans="1:68" s="674" customFormat="1" ht="12" customHeight="1" x14ac:dyDescent="0.4">
      <c r="A54" s="594" t="s">
        <v>8731</v>
      </c>
      <c r="B54" s="594"/>
      <c r="C54" s="597"/>
      <c r="D54" s="597"/>
      <c r="E54" s="597"/>
      <c r="F54" s="597"/>
      <c r="G54" s="597"/>
      <c r="H54" s="597"/>
      <c r="I54" s="597"/>
      <c r="J54" s="597"/>
      <c r="K54" s="597"/>
      <c r="L54" s="597"/>
      <c r="M54" s="597"/>
      <c r="N54" s="597"/>
      <c r="O54" s="597"/>
      <c r="P54" s="597"/>
      <c r="Q54" s="597"/>
      <c r="R54" s="597"/>
      <c r="S54" s="597"/>
      <c r="T54" s="597"/>
      <c r="U54" s="597"/>
      <c r="V54" s="597"/>
      <c r="W54" s="597"/>
      <c r="X54" s="597"/>
      <c r="Y54" s="597"/>
      <c r="Z54" s="597"/>
      <c r="AA54" s="597"/>
      <c r="AB54" s="597"/>
      <c r="AC54" s="597"/>
      <c r="AD54" s="597"/>
      <c r="AE54" s="597"/>
      <c r="AF54" s="597"/>
      <c r="AG54" s="597"/>
      <c r="AH54" s="597"/>
      <c r="AI54" s="597"/>
      <c r="AJ54" s="597"/>
      <c r="AK54" s="746"/>
      <c r="AL54" s="980"/>
      <c r="AM54" s="980"/>
      <c r="AN54" s="980"/>
      <c r="AO54" s="980"/>
      <c r="AP54" s="980"/>
      <c r="AQ54" s="980"/>
      <c r="AR54" s="980"/>
      <c r="AS54" s="980"/>
      <c r="AT54" s="980"/>
      <c r="AU54" s="745"/>
      <c r="AV54" s="745"/>
      <c r="AW54" s="745"/>
      <c r="AX54" s="745"/>
      <c r="AY54" s="745"/>
      <c r="AZ54" s="745"/>
      <c r="BA54" s="745"/>
      <c r="BB54" s="745"/>
      <c r="BC54" s="745"/>
      <c r="BD54" s="745"/>
      <c r="BE54" s="745"/>
      <c r="BF54" s="745"/>
      <c r="BG54" s="745"/>
      <c r="BH54" s="745"/>
      <c r="BI54" s="745"/>
      <c r="BJ54" s="745"/>
      <c r="BK54" s="745"/>
      <c r="BL54" s="745"/>
      <c r="BM54" s="745"/>
      <c r="BN54" s="745"/>
      <c r="BO54" s="745"/>
      <c r="BP54" s="745"/>
    </row>
    <row r="55" spans="1:68" s="674" customFormat="1" ht="12" customHeight="1" x14ac:dyDescent="0.4">
      <c r="A55" s="594" t="s">
        <v>9425</v>
      </c>
      <c r="B55" s="597"/>
      <c r="C55" s="581"/>
      <c r="D55" s="581"/>
      <c r="E55" s="581"/>
      <c r="F55" s="581"/>
      <c r="G55" s="581"/>
      <c r="H55" s="581"/>
      <c r="I55" s="597"/>
      <c r="J55" s="597"/>
      <c r="K55" s="597"/>
      <c r="L55" s="597"/>
      <c r="M55" s="597"/>
      <c r="N55" s="597"/>
      <c r="O55" s="597"/>
      <c r="P55" s="597"/>
      <c r="Q55" s="597"/>
      <c r="R55" s="597"/>
      <c r="S55" s="597"/>
      <c r="T55" s="597"/>
      <c r="U55" s="597"/>
      <c r="V55" s="597"/>
      <c r="W55" s="597"/>
      <c r="X55" s="597"/>
      <c r="Y55" s="597"/>
      <c r="Z55" s="597"/>
      <c r="AA55" s="597"/>
      <c r="AB55" s="597"/>
      <c r="AC55" s="597"/>
      <c r="AD55" s="597"/>
      <c r="AE55" s="597"/>
      <c r="AF55" s="597"/>
      <c r="AG55" s="597"/>
      <c r="AH55" s="597"/>
      <c r="AI55" s="597"/>
      <c r="AJ55" s="597"/>
      <c r="AK55" s="746"/>
      <c r="AL55" s="980"/>
      <c r="AM55" s="980"/>
      <c r="AN55" s="980"/>
      <c r="AO55" s="980"/>
      <c r="AP55" s="980"/>
      <c r="AQ55" s="980"/>
      <c r="AR55" s="980"/>
      <c r="AS55" s="980"/>
      <c r="AT55" s="980"/>
      <c r="AU55" s="745"/>
      <c r="AV55" s="745"/>
      <c r="AW55" s="745"/>
      <c r="AX55" s="745"/>
      <c r="AY55" s="745"/>
      <c r="AZ55" s="745"/>
      <c r="BA55" s="745"/>
      <c r="BB55" s="745"/>
      <c r="BC55" s="745"/>
      <c r="BD55" s="745"/>
      <c r="BE55" s="745"/>
      <c r="BF55" s="745"/>
      <c r="BG55" s="745"/>
      <c r="BH55" s="745"/>
      <c r="BI55" s="745"/>
      <c r="BJ55" s="745"/>
      <c r="BK55" s="745"/>
      <c r="BL55" s="745"/>
      <c r="BM55" s="745"/>
      <c r="BN55" s="745"/>
      <c r="BO55" s="745"/>
      <c r="BP55" s="745"/>
    </row>
    <row r="56" spans="1:68" s="674" customFormat="1" ht="12" customHeight="1" x14ac:dyDescent="0.4">
      <c r="A56" s="594" t="s">
        <v>9426</v>
      </c>
      <c r="B56" s="581"/>
      <c r="C56" s="581"/>
      <c r="D56" s="581"/>
      <c r="E56" s="581"/>
      <c r="F56" s="581"/>
      <c r="G56" s="581"/>
      <c r="H56" s="581"/>
      <c r="I56" s="581"/>
      <c r="J56" s="581"/>
      <c r="K56" s="581"/>
      <c r="L56" s="581"/>
      <c r="M56" s="581"/>
      <c r="N56" s="581"/>
      <c r="O56" s="581"/>
      <c r="P56" s="581"/>
      <c r="Q56" s="581"/>
      <c r="R56" s="581"/>
      <c r="S56" s="581"/>
      <c r="T56" s="581"/>
      <c r="U56" s="581"/>
      <c r="V56" s="581"/>
      <c r="W56" s="581"/>
      <c r="X56" s="581"/>
      <c r="Y56" s="581"/>
      <c r="Z56" s="581"/>
      <c r="AA56" s="581"/>
      <c r="AB56" s="581"/>
      <c r="AC56" s="581"/>
      <c r="AD56" s="581"/>
      <c r="AE56" s="581"/>
      <c r="AF56" s="581"/>
      <c r="AG56" s="581"/>
      <c r="AH56" s="581"/>
      <c r="AI56" s="581"/>
      <c r="AJ56" s="581"/>
      <c r="AK56" s="746"/>
      <c r="AL56" s="980"/>
      <c r="AM56" s="980"/>
      <c r="AN56" s="980"/>
      <c r="AO56" s="980"/>
      <c r="AP56" s="980"/>
      <c r="AQ56" s="980"/>
      <c r="AR56" s="980"/>
      <c r="AS56" s="980"/>
      <c r="AT56" s="980"/>
      <c r="AU56" s="745"/>
      <c r="AV56" s="745"/>
      <c r="AW56" s="745"/>
      <c r="AX56" s="745"/>
      <c r="AY56" s="745"/>
      <c r="AZ56" s="745"/>
      <c r="BA56" s="745"/>
      <c r="BB56" s="745"/>
      <c r="BC56" s="745"/>
      <c r="BD56" s="745"/>
      <c r="BE56" s="745"/>
      <c r="BF56" s="745"/>
      <c r="BG56" s="745"/>
      <c r="BH56" s="745"/>
      <c r="BI56" s="745"/>
      <c r="BJ56" s="745"/>
      <c r="BK56" s="745"/>
      <c r="BL56" s="745"/>
      <c r="BM56" s="745"/>
      <c r="BN56" s="745"/>
      <c r="BO56" s="745"/>
      <c r="BP56" s="745"/>
    </row>
    <row r="57" spans="1:68" s="674" customFormat="1" ht="12" customHeight="1" x14ac:dyDescent="0.4">
      <c r="A57" s="597" t="s">
        <v>9427</v>
      </c>
      <c r="B57" s="581"/>
      <c r="C57" s="581"/>
      <c r="D57" s="581"/>
      <c r="E57" s="581"/>
      <c r="F57" s="581"/>
      <c r="G57" s="581"/>
      <c r="H57" s="581"/>
      <c r="I57" s="581"/>
      <c r="J57" s="581"/>
      <c r="K57" s="581"/>
      <c r="L57" s="581"/>
      <c r="M57" s="581"/>
      <c r="N57" s="581"/>
      <c r="O57" s="581"/>
      <c r="P57" s="581"/>
      <c r="Q57" s="581"/>
      <c r="R57" s="581"/>
      <c r="S57" s="581"/>
      <c r="T57" s="581"/>
      <c r="U57" s="581"/>
      <c r="V57" s="581"/>
      <c r="W57" s="581"/>
      <c r="X57" s="581"/>
      <c r="Y57" s="581"/>
      <c r="Z57" s="581"/>
      <c r="AA57" s="581"/>
      <c r="AB57" s="581"/>
      <c r="AC57" s="581"/>
      <c r="AD57" s="581"/>
      <c r="AE57" s="581"/>
      <c r="AF57" s="581"/>
      <c r="AG57" s="581"/>
      <c r="AH57" s="581"/>
      <c r="AI57" s="581"/>
      <c r="AJ57" s="581"/>
      <c r="AK57" s="1071"/>
      <c r="AL57" s="980"/>
      <c r="AM57" s="980"/>
      <c r="AN57" s="980"/>
      <c r="AO57" s="980"/>
      <c r="AP57" s="980"/>
      <c r="AQ57" s="980"/>
      <c r="AR57" s="980"/>
      <c r="AS57" s="980"/>
      <c r="AT57" s="980"/>
      <c r="AU57" s="745"/>
      <c r="AV57" s="745"/>
      <c r="AW57" s="745"/>
      <c r="AX57" s="745"/>
      <c r="AY57" s="745"/>
      <c r="AZ57" s="745"/>
      <c r="BA57" s="745"/>
      <c r="BB57" s="745"/>
      <c r="BC57" s="745"/>
      <c r="BD57" s="745"/>
      <c r="BE57" s="745"/>
      <c r="BF57" s="745"/>
      <c r="BG57" s="745"/>
      <c r="BH57" s="745"/>
      <c r="BI57" s="745"/>
      <c r="BJ57" s="745"/>
      <c r="BK57" s="745"/>
      <c r="BL57" s="745"/>
      <c r="BM57" s="745"/>
      <c r="BN57" s="745"/>
      <c r="BO57" s="745"/>
      <c r="BP57" s="745"/>
    </row>
    <row r="58" spans="1:68" ht="15" customHeight="1" x14ac:dyDescent="0.4">
      <c r="A58" s="581" t="s">
        <v>9428</v>
      </c>
      <c r="B58" s="581"/>
      <c r="C58" s="581"/>
      <c r="D58" s="581"/>
      <c r="E58" s="581"/>
      <c r="F58" s="581"/>
      <c r="G58" s="581"/>
      <c r="H58" s="581"/>
      <c r="I58" s="581"/>
      <c r="J58" s="581"/>
      <c r="K58" s="581"/>
      <c r="L58" s="581"/>
      <c r="M58" s="581"/>
      <c r="N58" s="581"/>
      <c r="O58" s="581"/>
      <c r="P58" s="581"/>
      <c r="Q58" s="581"/>
      <c r="R58" s="581"/>
      <c r="S58" s="581"/>
      <c r="T58" s="581"/>
      <c r="U58" s="581"/>
      <c r="V58" s="581"/>
      <c r="W58" s="581"/>
      <c r="X58" s="581"/>
      <c r="Y58" s="581"/>
      <c r="Z58" s="581"/>
      <c r="AA58" s="581"/>
      <c r="AB58" s="581"/>
      <c r="AC58" s="581"/>
      <c r="AD58" s="581"/>
      <c r="AE58" s="581"/>
      <c r="AF58" s="581"/>
      <c r="AG58" s="581"/>
      <c r="AH58" s="581"/>
      <c r="AI58" s="581"/>
      <c r="AJ58" s="581"/>
      <c r="AK58" s="1072"/>
    </row>
  </sheetData>
  <mergeCells count="158">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Q49:Z49"/>
    <mergeCell ref="AA49:AJ49"/>
    <mergeCell ref="C50:K50"/>
    <mergeCell ref="L50:Z50"/>
    <mergeCell ref="AA50:AJ50"/>
    <mergeCell ref="A51:AJ51"/>
    <mergeCell ref="A47:B50"/>
    <mergeCell ref="C47:H47"/>
    <mergeCell ref="R47:Z47"/>
    <mergeCell ref="AA47:AJ47"/>
    <mergeCell ref="C48:H48"/>
    <mergeCell ref="I48:Q48"/>
    <mergeCell ref="R48:Z48"/>
    <mergeCell ref="AA48:AJ48"/>
    <mergeCell ref="C49:H49"/>
    <mergeCell ref="I49:P49"/>
  </mergeCells>
  <phoneticPr fontId="1"/>
  <dataValidations count="4">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M10:V10 L35:N36 K7:P7 AA10:AJ10 K23:P23 K14:P14 AB35:AD36 W35:Y36 Q35:S36"/>
    <dataValidation type="whole" imeMode="off" allowBlank="1" showInputMessage="1" showErrorMessage="1" sqref="I29:T30">
      <formula1>0</formula1>
      <formula2>99999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01"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25607"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25608"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09"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25610"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25611"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25612"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25613"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25614"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25615"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25616"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25617"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25618"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25619"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25620"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25621"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25622"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25623" r:id="rId26" name="Group Box 23">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24" r:id="rId27" name="Check Box 24">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25625" r:id="rId28" name="Check Box 25">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25626" r:id="rId29" name="Check Box 26">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25627" r:id="rId30" name="Check Box 27">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25628" r:id="rId31" name="Check Box 28">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25629" r:id="rId32" name="Check Box 29">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25630" r:id="rId33" name="Check Box 30">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31" r:id="rId34" name="Option Button 31">
              <controlPr defaultSize="0" autoFill="0" autoLine="0" autoPict="0">
                <anchor moveWithCells="1">
                  <from>
                    <xdr:col>8</xdr:col>
                    <xdr:colOff>133350</xdr:colOff>
                    <xdr:row>48</xdr:row>
                    <xdr:rowOff>28575</xdr:rowOff>
                  </from>
                  <to>
                    <xdr:col>11</xdr:col>
                    <xdr:colOff>152400</xdr:colOff>
                    <xdr:row>48</xdr:row>
                    <xdr:rowOff>209550</xdr:rowOff>
                  </to>
                </anchor>
              </controlPr>
            </control>
          </mc:Choice>
        </mc:AlternateContent>
        <mc:AlternateContent xmlns:mc="http://schemas.openxmlformats.org/markup-compatibility/2006">
          <mc:Choice Requires="x14">
            <control shapeId="25632" r:id="rId35" name="Option Button 32">
              <controlPr defaultSize="0" autoFill="0" autoLine="0" autoPict="0">
                <anchor moveWithCells="1">
                  <from>
                    <xdr:col>12</xdr:col>
                    <xdr:colOff>57150</xdr:colOff>
                    <xdr:row>48</xdr:row>
                    <xdr:rowOff>38100</xdr:rowOff>
                  </from>
                  <to>
                    <xdr:col>15</xdr:col>
                    <xdr:colOff>142875</xdr:colOff>
                    <xdr:row>48</xdr:row>
                    <xdr:rowOff>209550</xdr:rowOff>
                  </to>
                </anchor>
              </controlPr>
            </control>
          </mc:Choice>
        </mc:AlternateContent>
        <mc:AlternateContent xmlns:mc="http://schemas.openxmlformats.org/markup-compatibility/2006">
          <mc:Choice Requires="x14">
            <control shapeId="25633" r:id="rId36" name="Group Box 33">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25634" r:id="rId37" name="Option Button 34">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25635" r:id="rId38" name="Option Button 35">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25636" r:id="rId39" name="Group Box 36">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25637" r:id="rId40" name="Option Button 37">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25638" r:id="rId41" name="Option Button 38">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25639" r:id="rId42" name="Group Box 39">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25640" r:id="rId43" name="Group Box 4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x14ac:dyDescent="0.4"/>
  <cols>
    <col min="1" max="20" width="2.5" style="585"/>
    <col min="21" max="21" width="2.5" style="585" customWidth="1"/>
    <col min="22" max="22" width="2.5" style="585"/>
    <col min="23" max="23" width="7.5" style="585" bestFit="1" customWidth="1"/>
    <col min="24" max="31" width="2.5" style="585"/>
    <col min="32" max="32" width="2.5" style="585" customWidth="1"/>
    <col min="33" max="36" width="2.5" style="585"/>
    <col min="37" max="37" width="2.5" style="582" customWidth="1"/>
    <col min="38" max="45" width="2.5" style="583" customWidth="1"/>
    <col min="46" max="46" width="2.5" style="583"/>
    <col min="47" max="58" width="2.5" style="582"/>
    <col min="59" max="16384" width="2.5" style="585"/>
  </cols>
  <sheetData>
    <row r="1" spans="1:36" ht="13.5" customHeight="1" x14ac:dyDescent="0.4">
      <c r="A1" s="1073" t="s">
        <v>9429</v>
      </c>
      <c r="B1" s="1074"/>
      <c r="C1" s="1074"/>
      <c r="D1" s="1074"/>
      <c r="E1" s="1074"/>
      <c r="F1" s="1074"/>
      <c r="G1" s="1074"/>
      <c r="H1" s="1074"/>
      <c r="I1" s="1074"/>
      <c r="J1" s="1074"/>
      <c r="K1" s="1074"/>
      <c r="L1" s="1074"/>
      <c r="M1" s="1074"/>
      <c r="N1" s="1074"/>
      <c r="O1" s="1074"/>
      <c r="P1" s="1074"/>
      <c r="Q1" s="1074"/>
      <c r="R1" s="1074"/>
      <c r="S1" s="1074"/>
      <c r="T1" s="1074"/>
      <c r="U1" s="1074"/>
      <c r="V1" s="1074"/>
      <c r="W1" s="1074"/>
      <c r="X1" s="1074"/>
      <c r="Y1" s="1074"/>
      <c r="Z1" s="1074"/>
      <c r="AA1" s="1074"/>
      <c r="AB1" s="1074"/>
      <c r="AC1" s="1074"/>
      <c r="AD1" s="1074"/>
      <c r="AE1" s="1074"/>
      <c r="AF1" s="1074"/>
      <c r="AG1" s="1074"/>
      <c r="AH1" s="1074"/>
      <c r="AI1" s="1074"/>
      <c r="AJ1" s="1074"/>
    </row>
    <row r="2" spans="1:36" ht="13.5" customHeight="1" x14ac:dyDescent="0.4">
      <c r="A2" s="1073"/>
      <c r="B2" s="1074"/>
      <c r="C2" s="1074"/>
      <c r="D2" s="1074"/>
      <c r="E2" s="1074"/>
      <c r="F2" s="1074"/>
      <c r="G2" s="1074"/>
      <c r="H2" s="1074"/>
      <c r="I2" s="1074"/>
      <c r="J2" s="1074"/>
      <c r="K2" s="1074"/>
      <c r="L2" s="1074"/>
      <c r="M2" s="1074"/>
      <c r="N2" s="1074"/>
      <c r="O2" s="1074"/>
      <c r="P2" s="1074"/>
      <c r="Q2" s="1074"/>
      <c r="R2" s="1074"/>
      <c r="S2" s="1074"/>
      <c r="T2" s="1074"/>
      <c r="U2" s="1074"/>
      <c r="V2" s="1074"/>
      <c r="W2" s="1074"/>
      <c r="X2" s="1074"/>
      <c r="Y2" s="1074"/>
      <c r="Z2" s="1074"/>
      <c r="AA2" s="1074"/>
      <c r="AB2" s="1074"/>
      <c r="AC2" s="1074"/>
      <c r="AD2" s="1074"/>
      <c r="AE2" s="1074"/>
      <c r="AF2" s="1074"/>
      <c r="AG2" s="1074"/>
      <c r="AH2" s="1074"/>
      <c r="AI2" s="1074"/>
      <c r="AJ2" s="1074"/>
    </row>
    <row r="3" spans="1:36" ht="13.5" customHeight="1" thickBot="1" x14ac:dyDescent="0.45">
      <c r="A3" s="2835" t="s">
        <v>8956</v>
      </c>
      <c r="B3" s="2836"/>
      <c r="C3" s="2836"/>
      <c r="D3" s="2836"/>
      <c r="E3" s="2837"/>
      <c r="F3" s="2838" t="s">
        <v>9430</v>
      </c>
      <c r="G3" s="2839"/>
      <c r="H3" s="2839"/>
      <c r="I3" s="2839"/>
      <c r="J3" s="2839"/>
      <c r="K3" s="2839"/>
      <c r="L3" s="2839"/>
      <c r="M3" s="2839"/>
      <c r="N3" s="2839"/>
      <c r="O3" s="2839"/>
      <c r="P3" s="2839"/>
      <c r="Q3" s="2840"/>
      <c r="R3" s="581"/>
      <c r="S3" s="581"/>
      <c r="T3" s="581"/>
      <c r="U3" s="581"/>
      <c r="V3" s="581"/>
      <c r="W3" s="581"/>
      <c r="X3" s="581"/>
      <c r="Y3" s="581"/>
      <c r="Z3" s="581"/>
      <c r="AA3" s="1965" t="s">
        <v>7932</v>
      </c>
      <c r="AB3" s="1966"/>
      <c r="AC3" s="1966"/>
      <c r="AD3" s="1967"/>
      <c r="AE3" s="3295" t="s">
        <v>7933</v>
      </c>
      <c r="AF3" s="3636"/>
      <c r="AG3" s="3636"/>
      <c r="AH3" s="3636"/>
      <c r="AI3" s="3636"/>
      <c r="AJ3" s="3636"/>
    </row>
    <row r="4" spans="1:36" ht="13.5" hidden="1" customHeight="1" x14ac:dyDescent="0.4">
      <c r="A4" s="581"/>
      <c r="B4" s="581"/>
      <c r="C4" s="581"/>
      <c r="D4" s="673"/>
      <c r="E4" s="581"/>
      <c r="F4" s="581"/>
      <c r="G4" s="581"/>
      <c r="H4" s="581"/>
      <c r="I4" s="581"/>
      <c r="J4" s="581"/>
      <c r="K4" s="581"/>
      <c r="L4" s="581"/>
      <c r="M4" s="581"/>
      <c r="N4" s="581"/>
      <c r="O4" s="581"/>
      <c r="P4" s="581"/>
      <c r="Q4" s="581"/>
      <c r="R4" s="581"/>
      <c r="S4" s="581"/>
      <c r="T4" s="581"/>
      <c r="U4" s="581"/>
      <c r="V4" s="581"/>
      <c r="W4" s="581"/>
      <c r="X4" s="581"/>
      <c r="Y4" s="581"/>
      <c r="Z4" s="581"/>
      <c r="AA4" s="581"/>
      <c r="AB4" s="581"/>
      <c r="AC4" s="581"/>
      <c r="AD4" s="581"/>
      <c r="AE4" s="708"/>
      <c r="AF4" s="708"/>
      <c r="AG4" s="708"/>
      <c r="AH4" s="708"/>
      <c r="AI4" s="903"/>
      <c r="AJ4" s="903"/>
    </row>
    <row r="5" spans="1:36" ht="13.5" customHeight="1" x14ac:dyDescent="0.4">
      <c r="A5" s="2003" t="s">
        <v>8600</v>
      </c>
      <c r="B5" s="2004"/>
      <c r="C5" s="2005" t="s">
        <v>8619</v>
      </c>
      <c r="D5" s="2005"/>
      <c r="E5" s="2005"/>
      <c r="F5" s="2005"/>
      <c r="G5" s="2005"/>
      <c r="H5" s="2005"/>
      <c r="I5" s="2127" t="str">
        <f>IF(様式第１号!S42=16,IF(様式第１号!G35&lt;&gt;"",様式第１号!G35,""),"")</f>
        <v/>
      </c>
      <c r="J5" s="2128"/>
      <c r="K5" s="2128"/>
      <c r="L5" s="2128"/>
      <c r="M5" s="2128"/>
      <c r="N5" s="2128"/>
      <c r="O5" s="2128"/>
      <c r="P5" s="2128"/>
      <c r="Q5" s="2128"/>
      <c r="R5" s="2128"/>
      <c r="S5" s="2128"/>
      <c r="T5" s="2128"/>
      <c r="U5" s="2128"/>
      <c r="V5" s="2128"/>
      <c r="W5" s="2128"/>
      <c r="X5" s="2128"/>
      <c r="Y5" s="2128"/>
      <c r="Z5" s="2128"/>
      <c r="AA5" s="2128"/>
      <c r="AB5" s="2128"/>
      <c r="AC5" s="2128"/>
      <c r="AD5" s="2128"/>
      <c r="AE5" s="2128"/>
      <c r="AF5" s="2128"/>
      <c r="AG5" s="2128"/>
      <c r="AH5" s="2128"/>
      <c r="AI5" s="2128"/>
      <c r="AJ5" s="2129"/>
    </row>
    <row r="6" spans="1:36" ht="13.5" customHeight="1" x14ac:dyDescent="0.4">
      <c r="A6" s="1922"/>
      <c r="B6" s="1923"/>
      <c r="C6" s="1952" t="s">
        <v>8602</v>
      </c>
      <c r="D6" s="1952"/>
      <c r="E6" s="1952"/>
      <c r="F6" s="1952"/>
      <c r="G6" s="1952"/>
      <c r="H6" s="1952"/>
      <c r="I6" s="2130" t="str">
        <f>IF(様式第１号!S42=16,IF(様式第１号!G36&lt;&gt;"",様式第１号!G36,""),"")</f>
        <v/>
      </c>
      <c r="J6" s="2131"/>
      <c r="K6" s="2131"/>
      <c r="L6" s="2131"/>
      <c r="M6" s="2131"/>
      <c r="N6" s="2131"/>
      <c r="O6" s="2131"/>
      <c r="P6" s="2131"/>
      <c r="Q6" s="2131"/>
      <c r="R6" s="2131"/>
      <c r="S6" s="2131"/>
      <c r="T6" s="2131"/>
      <c r="U6" s="2131"/>
      <c r="V6" s="2131"/>
      <c r="W6" s="2131"/>
      <c r="X6" s="2131"/>
      <c r="Y6" s="2131"/>
      <c r="Z6" s="2131"/>
      <c r="AA6" s="2131"/>
      <c r="AB6" s="2131"/>
      <c r="AC6" s="2131"/>
      <c r="AD6" s="2131"/>
      <c r="AE6" s="2131"/>
      <c r="AF6" s="2131"/>
      <c r="AG6" s="2131"/>
      <c r="AH6" s="2131"/>
      <c r="AI6" s="2131"/>
      <c r="AJ6" s="2132"/>
    </row>
    <row r="7" spans="1:36" ht="13.5" customHeight="1" x14ac:dyDescent="0.4">
      <c r="A7" s="1922"/>
      <c r="B7" s="1923"/>
      <c r="C7" s="1860" t="s">
        <v>8603</v>
      </c>
      <c r="D7" s="1860"/>
      <c r="E7" s="1860"/>
      <c r="F7" s="1860"/>
      <c r="G7" s="1860"/>
      <c r="H7" s="1860"/>
      <c r="I7" s="1956" t="s">
        <v>9431</v>
      </c>
      <c r="J7" s="1957"/>
      <c r="K7" s="2012" t="str">
        <f>IF(様式第１号!S42=16,IF(様式第１号!H37&lt;&gt;"",様式第１号!H37,""),"")</f>
        <v/>
      </c>
      <c r="L7" s="2012"/>
      <c r="M7" s="2012"/>
      <c r="N7" s="2012"/>
      <c r="O7" s="2012"/>
      <c r="P7" s="2013"/>
      <c r="Q7" s="1499" t="s">
        <v>8605</v>
      </c>
      <c r="R7" s="1500"/>
      <c r="S7" s="1500"/>
      <c r="T7" s="1500"/>
      <c r="U7" s="1500"/>
      <c r="V7" s="1500"/>
      <c r="W7" s="1500"/>
      <c r="X7" s="1500"/>
      <c r="Y7" s="1500"/>
      <c r="Z7" s="1500"/>
      <c r="AA7" s="1500"/>
      <c r="AB7" s="1500"/>
      <c r="AC7" s="1500"/>
      <c r="AD7" s="1500"/>
      <c r="AE7" s="1500"/>
      <c r="AF7" s="1500"/>
      <c r="AG7" s="1500"/>
      <c r="AH7" s="1500"/>
      <c r="AI7" s="1500"/>
      <c r="AJ7" s="1501"/>
    </row>
    <row r="8" spans="1:36" ht="13.5" customHeight="1" x14ac:dyDescent="0.4">
      <c r="A8" s="1922"/>
      <c r="B8" s="1923"/>
      <c r="C8" s="1860"/>
      <c r="D8" s="1860"/>
      <c r="E8" s="1860"/>
      <c r="F8" s="1860"/>
      <c r="G8" s="1860"/>
      <c r="H8" s="1860"/>
      <c r="I8" s="3564" t="str">
        <f>IF(様式第１号!S42=16,IF(様式第１号!G38&lt;&gt;"",様式第１号!G38,""),"")</f>
        <v/>
      </c>
      <c r="J8" s="3564"/>
      <c r="K8" s="3564"/>
      <c r="L8" s="3564"/>
      <c r="M8" s="3564"/>
      <c r="N8" s="3564"/>
      <c r="O8" s="3564"/>
      <c r="P8" s="3564"/>
      <c r="Q8" s="3564"/>
      <c r="R8" s="3564"/>
      <c r="S8" s="3564"/>
      <c r="T8" s="3564"/>
      <c r="U8" s="3564"/>
      <c r="V8" s="3564"/>
      <c r="W8" s="3564"/>
      <c r="X8" s="3564"/>
      <c r="Y8" s="3564"/>
      <c r="Z8" s="3564"/>
      <c r="AA8" s="3564"/>
      <c r="AB8" s="3564"/>
      <c r="AC8" s="3564"/>
      <c r="AD8" s="3564"/>
      <c r="AE8" s="3564"/>
      <c r="AF8" s="3564"/>
      <c r="AG8" s="3564"/>
      <c r="AH8" s="3564"/>
      <c r="AI8" s="3564"/>
      <c r="AJ8" s="3565"/>
    </row>
    <row r="9" spans="1:36" ht="13.5" customHeight="1" x14ac:dyDescent="0.4">
      <c r="A9" s="1922"/>
      <c r="B9" s="1923"/>
      <c r="C9" s="1860"/>
      <c r="D9" s="1860"/>
      <c r="E9" s="1860"/>
      <c r="F9" s="1860"/>
      <c r="G9" s="1860"/>
      <c r="H9" s="1860"/>
      <c r="I9" s="3606" t="str">
        <f>IF(様式第１号!S42=16,IF(様式第１号!G39&lt;&gt;"",様式第１号!G39,""),"")</f>
        <v/>
      </c>
      <c r="J9" s="3606"/>
      <c r="K9" s="3606"/>
      <c r="L9" s="3606"/>
      <c r="M9" s="3606"/>
      <c r="N9" s="3606"/>
      <c r="O9" s="3606"/>
      <c r="P9" s="3606"/>
      <c r="Q9" s="3606"/>
      <c r="R9" s="3606"/>
      <c r="S9" s="3606"/>
      <c r="T9" s="3606"/>
      <c r="U9" s="3606"/>
      <c r="V9" s="3606"/>
      <c r="W9" s="3606"/>
      <c r="X9" s="3606"/>
      <c r="Y9" s="3606"/>
      <c r="Z9" s="3606"/>
      <c r="AA9" s="3606"/>
      <c r="AB9" s="3606"/>
      <c r="AC9" s="3606"/>
      <c r="AD9" s="3606"/>
      <c r="AE9" s="3606"/>
      <c r="AF9" s="3606"/>
      <c r="AG9" s="3606"/>
      <c r="AH9" s="3606"/>
      <c r="AI9" s="3606"/>
      <c r="AJ9" s="3607"/>
    </row>
    <row r="10" spans="1:36" ht="13.5" customHeight="1" x14ac:dyDescent="0.4">
      <c r="A10" s="1922"/>
      <c r="B10" s="1923"/>
      <c r="C10" s="1860" t="s">
        <v>8606</v>
      </c>
      <c r="D10" s="1860"/>
      <c r="E10" s="1860"/>
      <c r="F10" s="1860"/>
      <c r="G10" s="1860"/>
      <c r="H10" s="1860"/>
      <c r="I10" s="1860" t="s">
        <v>7955</v>
      </c>
      <c r="J10" s="1860"/>
      <c r="K10" s="1860"/>
      <c r="L10" s="1860"/>
      <c r="M10" s="1911" t="s">
        <v>7933</v>
      </c>
      <c r="N10" s="1911"/>
      <c r="O10" s="1911"/>
      <c r="P10" s="1911"/>
      <c r="Q10" s="1911"/>
      <c r="R10" s="1911"/>
      <c r="S10" s="1911"/>
      <c r="T10" s="1911"/>
      <c r="U10" s="1911"/>
      <c r="V10" s="1911"/>
      <c r="W10" s="1860" t="s">
        <v>8607</v>
      </c>
      <c r="X10" s="1860"/>
      <c r="Y10" s="1860"/>
      <c r="Z10" s="1860"/>
      <c r="AA10" s="1918" t="s">
        <v>7933</v>
      </c>
      <c r="AB10" s="2018"/>
      <c r="AC10" s="2018"/>
      <c r="AD10" s="2018"/>
      <c r="AE10" s="2018"/>
      <c r="AF10" s="2018"/>
      <c r="AG10" s="2018"/>
      <c r="AH10" s="2018"/>
      <c r="AI10" s="2018"/>
      <c r="AJ10" s="2019"/>
    </row>
    <row r="11" spans="1:36" ht="13.5" customHeight="1" x14ac:dyDescent="0.4">
      <c r="A11" s="1971" t="s">
        <v>8608</v>
      </c>
      <c r="B11" s="1864"/>
      <c r="C11" s="1864"/>
      <c r="D11" s="1864"/>
      <c r="E11" s="1864"/>
      <c r="F11" s="1864"/>
      <c r="G11" s="1864"/>
      <c r="H11" s="1864"/>
      <c r="I11" s="1864"/>
      <c r="J11" s="1864"/>
      <c r="K11" s="1864"/>
      <c r="L11" s="1864"/>
      <c r="M11" s="1864"/>
      <c r="N11" s="1864"/>
      <c r="O11" s="1864"/>
      <c r="P11" s="1864"/>
      <c r="Q11" s="1864"/>
      <c r="R11" s="1864"/>
      <c r="S11" s="1864"/>
      <c r="T11" s="1864"/>
      <c r="U11" s="1864"/>
      <c r="V11" s="1864"/>
      <c r="W11" s="1865"/>
      <c r="X11" s="1865"/>
      <c r="Y11" s="1865"/>
      <c r="Z11" s="1865"/>
      <c r="AA11" s="1865"/>
      <c r="AB11" s="1865"/>
      <c r="AC11" s="1865"/>
      <c r="AD11" s="1865"/>
      <c r="AE11" s="1865"/>
      <c r="AF11" s="1865"/>
      <c r="AG11" s="1865"/>
      <c r="AH11" s="1865"/>
      <c r="AI11" s="1865"/>
      <c r="AJ11" s="1866"/>
    </row>
    <row r="12" spans="1:36" ht="13.5" customHeight="1" x14ac:dyDescent="0.4">
      <c r="A12" s="1975" t="s">
        <v>8609</v>
      </c>
      <c r="B12" s="2320"/>
      <c r="C12" s="1861" t="s">
        <v>8619</v>
      </c>
      <c r="D12" s="1861"/>
      <c r="E12" s="1861"/>
      <c r="F12" s="1861"/>
      <c r="G12" s="1861"/>
      <c r="H12" s="1861"/>
      <c r="I12" s="1949"/>
      <c r="J12" s="1950"/>
      <c r="K12" s="1950"/>
      <c r="L12" s="1950"/>
      <c r="M12" s="1950"/>
      <c r="N12" s="1950"/>
      <c r="O12" s="1950"/>
      <c r="P12" s="1950"/>
      <c r="Q12" s="1950"/>
      <c r="R12" s="1950"/>
      <c r="S12" s="1950"/>
      <c r="T12" s="1950"/>
      <c r="U12" s="1950"/>
      <c r="V12" s="1950"/>
      <c r="W12" s="1950"/>
      <c r="X12" s="1950"/>
      <c r="Y12" s="1950"/>
      <c r="Z12" s="1950"/>
      <c r="AA12" s="1950"/>
      <c r="AB12" s="1950"/>
      <c r="AC12" s="1950"/>
      <c r="AD12" s="1950"/>
      <c r="AE12" s="1950"/>
      <c r="AF12" s="1950"/>
      <c r="AG12" s="1950"/>
      <c r="AH12" s="1950"/>
      <c r="AI12" s="1950"/>
      <c r="AJ12" s="1951"/>
    </row>
    <row r="13" spans="1:36" ht="13.5" customHeight="1" x14ac:dyDescent="0.4">
      <c r="A13" s="1977"/>
      <c r="B13" s="2072"/>
      <c r="C13" s="1952" t="s">
        <v>8611</v>
      </c>
      <c r="D13" s="1952"/>
      <c r="E13" s="1952"/>
      <c r="F13" s="1952"/>
      <c r="G13" s="1952"/>
      <c r="H13" s="1952"/>
      <c r="I13" s="1953"/>
      <c r="J13" s="1954"/>
      <c r="K13" s="1954"/>
      <c r="L13" s="1954"/>
      <c r="M13" s="1954"/>
      <c r="N13" s="1954"/>
      <c r="O13" s="1954"/>
      <c r="P13" s="1954"/>
      <c r="Q13" s="1954"/>
      <c r="R13" s="1954"/>
      <c r="S13" s="1954"/>
      <c r="T13" s="1954"/>
      <c r="U13" s="1954"/>
      <c r="V13" s="1954"/>
      <c r="W13" s="1954"/>
      <c r="X13" s="1954"/>
      <c r="Y13" s="1954"/>
      <c r="Z13" s="1954"/>
      <c r="AA13" s="1954"/>
      <c r="AB13" s="1954"/>
      <c r="AC13" s="1954"/>
      <c r="AD13" s="1954"/>
      <c r="AE13" s="1954"/>
      <c r="AF13" s="1954"/>
      <c r="AG13" s="1954"/>
      <c r="AH13" s="1954"/>
      <c r="AI13" s="1954"/>
      <c r="AJ13" s="1955"/>
    </row>
    <row r="14" spans="1:36" ht="13.5" customHeight="1" x14ac:dyDescent="0.4">
      <c r="A14" s="1977"/>
      <c r="B14" s="2072"/>
      <c r="C14" s="1860" t="s">
        <v>8612</v>
      </c>
      <c r="D14" s="1860"/>
      <c r="E14" s="1860"/>
      <c r="F14" s="1860"/>
      <c r="G14" s="1860"/>
      <c r="H14" s="1860"/>
      <c r="I14" s="1956" t="s">
        <v>7952</v>
      </c>
      <c r="J14" s="1957"/>
      <c r="K14" s="1958"/>
      <c r="L14" s="1958"/>
      <c r="M14" s="1958"/>
      <c r="N14" s="1958"/>
      <c r="O14" s="1958"/>
      <c r="P14" s="1959"/>
      <c r="Q14" s="1499" t="s">
        <v>8605</v>
      </c>
      <c r="R14" s="1500"/>
      <c r="S14" s="1500"/>
      <c r="T14" s="1500"/>
      <c r="U14" s="1500"/>
      <c r="V14" s="1500"/>
      <c r="W14" s="1500"/>
      <c r="X14" s="1500"/>
      <c r="Y14" s="1500"/>
      <c r="Z14" s="1500"/>
      <c r="AA14" s="1500"/>
      <c r="AB14" s="1500"/>
      <c r="AC14" s="1500"/>
      <c r="AD14" s="1500"/>
      <c r="AE14" s="1500"/>
      <c r="AF14" s="1500"/>
      <c r="AG14" s="1500"/>
      <c r="AH14" s="1500"/>
      <c r="AI14" s="1500"/>
      <c r="AJ14" s="1501"/>
    </row>
    <row r="15" spans="1:36" ht="13.5" customHeight="1" x14ac:dyDescent="0.4">
      <c r="A15" s="1977"/>
      <c r="B15" s="2072"/>
      <c r="C15" s="1860"/>
      <c r="D15" s="1860"/>
      <c r="E15" s="1860"/>
      <c r="F15" s="1860"/>
      <c r="G15" s="1860"/>
      <c r="H15" s="1860"/>
      <c r="I15" s="1960" t="s">
        <v>7933</v>
      </c>
      <c r="J15" s="1961"/>
      <c r="K15" s="1961"/>
      <c r="L15" s="1961"/>
      <c r="M15" s="1961"/>
      <c r="N15" s="1961"/>
      <c r="O15" s="1961"/>
      <c r="P15" s="1961"/>
      <c r="Q15" s="1961"/>
      <c r="R15" s="1961"/>
      <c r="S15" s="1961"/>
      <c r="T15" s="1961"/>
      <c r="U15" s="1961"/>
      <c r="V15" s="1961"/>
      <c r="W15" s="1961"/>
      <c r="X15" s="1961"/>
      <c r="Y15" s="1961"/>
      <c r="Z15" s="1961"/>
      <c r="AA15" s="1961"/>
      <c r="AB15" s="1961"/>
      <c r="AC15" s="1961"/>
      <c r="AD15" s="1961"/>
      <c r="AE15" s="1961"/>
      <c r="AF15" s="1961"/>
      <c r="AG15" s="1961"/>
      <c r="AH15" s="1961"/>
      <c r="AI15" s="1961"/>
      <c r="AJ15" s="1962"/>
    </row>
    <row r="16" spans="1:36" ht="13.5" customHeight="1" x14ac:dyDescent="0.4">
      <c r="A16" s="1977"/>
      <c r="B16" s="2072"/>
      <c r="C16" s="1861"/>
      <c r="D16" s="1861"/>
      <c r="E16" s="1861"/>
      <c r="F16" s="1861"/>
      <c r="G16" s="1861"/>
      <c r="H16" s="1861"/>
      <c r="I16" s="3201" t="s">
        <v>7933</v>
      </c>
      <c r="J16" s="3201"/>
      <c r="K16" s="3201"/>
      <c r="L16" s="3201"/>
      <c r="M16" s="3201"/>
      <c r="N16" s="3201"/>
      <c r="O16" s="3201"/>
      <c r="P16" s="3201"/>
      <c r="Q16" s="3201"/>
      <c r="R16" s="3201"/>
      <c r="S16" s="3201"/>
      <c r="T16" s="3201"/>
      <c r="U16" s="3201"/>
      <c r="V16" s="3201"/>
      <c r="W16" s="1963"/>
      <c r="X16" s="1963"/>
      <c r="Y16" s="1963"/>
      <c r="Z16" s="1963"/>
      <c r="AA16" s="1963"/>
      <c r="AB16" s="1963"/>
      <c r="AC16" s="1963"/>
      <c r="AD16" s="1963"/>
      <c r="AE16" s="1963"/>
      <c r="AF16" s="1963"/>
      <c r="AG16" s="1963"/>
      <c r="AH16" s="1963"/>
      <c r="AI16" s="1963"/>
      <c r="AJ16" s="1964"/>
    </row>
    <row r="17" spans="1:58" ht="18" customHeight="1" x14ac:dyDescent="0.4">
      <c r="A17" s="1977"/>
      <c r="B17" s="1978"/>
      <c r="C17" s="2026" t="s">
        <v>9415</v>
      </c>
      <c r="D17" s="2047"/>
      <c r="E17" s="2047"/>
      <c r="F17" s="2047"/>
      <c r="G17" s="2047"/>
      <c r="H17" s="2047"/>
      <c r="I17" s="2047"/>
      <c r="J17" s="2047"/>
      <c r="K17" s="2047"/>
      <c r="L17" s="2047"/>
      <c r="M17" s="2047"/>
      <c r="N17" s="2047"/>
      <c r="O17" s="2047"/>
      <c r="P17" s="2047"/>
      <c r="Q17" s="2047"/>
      <c r="R17" s="2047"/>
      <c r="S17" s="2047"/>
      <c r="T17" s="2047"/>
      <c r="U17" s="2047"/>
      <c r="V17" s="2048"/>
      <c r="W17" s="1919"/>
      <c r="X17" s="1920"/>
      <c r="Y17" s="1920"/>
      <c r="Z17" s="1920"/>
      <c r="AA17" s="1920"/>
      <c r="AB17" s="1920"/>
      <c r="AC17" s="1920"/>
      <c r="AD17" s="1920"/>
      <c r="AE17" s="1920"/>
      <c r="AF17" s="1920"/>
      <c r="AG17" s="1920"/>
      <c r="AH17" s="1920"/>
      <c r="AI17" s="1920"/>
      <c r="AJ17" s="1921"/>
    </row>
    <row r="18" spans="1:58" ht="13.5" customHeight="1" x14ac:dyDescent="0.4">
      <c r="A18" s="1977"/>
      <c r="B18" s="1978"/>
      <c r="C18" s="1985" t="s">
        <v>8681</v>
      </c>
      <c r="D18" s="1986"/>
      <c r="E18" s="1986"/>
      <c r="F18" s="1986"/>
      <c r="G18" s="1986"/>
      <c r="H18" s="1986"/>
      <c r="I18" s="1986"/>
      <c r="J18" s="1986"/>
      <c r="K18" s="1986"/>
      <c r="L18" s="1986"/>
      <c r="M18" s="1986"/>
      <c r="N18" s="1987"/>
      <c r="O18" s="1860" t="s">
        <v>8615</v>
      </c>
      <c r="P18" s="1860"/>
      <c r="Q18" s="1860"/>
      <c r="R18" s="1860"/>
      <c r="S18" s="1860"/>
      <c r="T18" s="1860"/>
      <c r="U18" s="1860"/>
      <c r="V18" s="1860"/>
      <c r="W18" s="1919"/>
      <c r="X18" s="1920"/>
      <c r="Y18" s="1920"/>
      <c r="Z18" s="1920"/>
      <c r="AA18" s="1920"/>
      <c r="AB18" s="1920"/>
      <c r="AC18" s="1920"/>
      <c r="AD18" s="1920"/>
      <c r="AE18" s="1920"/>
      <c r="AF18" s="1920"/>
      <c r="AG18" s="1920"/>
      <c r="AH18" s="1920"/>
      <c r="AI18" s="1920"/>
      <c r="AJ18" s="1921"/>
    </row>
    <row r="19" spans="1:58" ht="13.5" customHeight="1" x14ac:dyDescent="0.4">
      <c r="A19" s="1977"/>
      <c r="B19" s="1978"/>
      <c r="C19" s="1988"/>
      <c r="D19" s="1989"/>
      <c r="E19" s="1989"/>
      <c r="F19" s="1989"/>
      <c r="G19" s="1989"/>
      <c r="H19" s="1989"/>
      <c r="I19" s="1989"/>
      <c r="J19" s="1989"/>
      <c r="K19" s="1989"/>
      <c r="L19" s="1989"/>
      <c r="M19" s="1989"/>
      <c r="N19" s="1990"/>
      <c r="O19" s="1994" t="s">
        <v>8616</v>
      </c>
      <c r="P19" s="1995"/>
      <c r="Q19" s="1995"/>
      <c r="R19" s="1995"/>
      <c r="S19" s="1995"/>
      <c r="T19" s="1995"/>
      <c r="U19" s="1995"/>
      <c r="V19" s="1996"/>
      <c r="W19" s="3203"/>
      <c r="X19" s="3204"/>
      <c r="Y19" s="3204"/>
      <c r="Z19" s="3204"/>
      <c r="AA19" s="3204"/>
      <c r="AB19" s="3204"/>
      <c r="AC19" s="3204"/>
      <c r="AD19" s="3204"/>
      <c r="AE19" s="3204"/>
      <c r="AF19" s="3204"/>
      <c r="AG19" s="3204"/>
      <c r="AH19" s="3204"/>
      <c r="AI19" s="3204"/>
      <c r="AJ19" s="3205"/>
    </row>
    <row r="20" spans="1:58" ht="13.5" customHeight="1" x14ac:dyDescent="0.4">
      <c r="A20" s="1979"/>
      <c r="B20" s="1980"/>
      <c r="C20" s="1991"/>
      <c r="D20" s="1992"/>
      <c r="E20" s="1992"/>
      <c r="F20" s="1992"/>
      <c r="G20" s="1992"/>
      <c r="H20" s="1992"/>
      <c r="I20" s="1992"/>
      <c r="J20" s="1992"/>
      <c r="K20" s="1992"/>
      <c r="L20" s="1992"/>
      <c r="M20" s="1992"/>
      <c r="N20" s="1993"/>
      <c r="O20" s="2000" t="s">
        <v>8617</v>
      </c>
      <c r="P20" s="2001"/>
      <c r="Q20" s="2001"/>
      <c r="R20" s="2001"/>
      <c r="S20" s="2001"/>
      <c r="T20" s="2001"/>
      <c r="U20" s="2001"/>
      <c r="V20" s="2002"/>
      <c r="W20" s="3206"/>
      <c r="X20" s="3207"/>
      <c r="Y20" s="3207"/>
      <c r="Z20" s="3207"/>
      <c r="AA20" s="3207"/>
      <c r="AB20" s="3207"/>
      <c r="AC20" s="3207"/>
      <c r="AD20" s="3207"/>
      <c r="AE20" s="3207"/>
      <c r="AF20" s="3207"/>
      <c r="AG20" s="3207"/>
      <c r="AH20" s="3207"/>
      <c r="AI20" s="3207"/>
      <c r="AJ20" s="3208"/>
    </row>
    <row r="21" spans="1:58" ht="13.5" customHeight="1" x14ac:dyDescent="0.4">
      <c r="A21" s="1943" t="s">
        <v>8682</v>
      </c>
      <c r="B21" s="1944"/>
      <c r="C21" s="3423" t="s">
        <v>8619</v>
      </c>
      <c r="D21" s="3423"/>
      <c r="E21" s="3423"/>
      <c r="F21" s="3423"/>
      <c r="G21" s="3423"/>
      <c r="H21" s="3423"/>
      <c r="I21" s="3424"/>
      <c r="J21" s="3425"/>
      <c r="K21" s="3425"/>
      <c r="L21" s="3425"/>
      <c r="M21" s="3425"/>
      <c r="N21" s="3425"/>
      <c r="O21" s="3425"/>
      <c r="P21" s="3425"/>
      <c r="Q21" s="3425"/>
      <c r="R21" s="3425"/>
      <c r="S21" s="3425"/>
      <c r="T21" s="3425"/>
      <c r="U21" s="3425"/>
      <c r="V21" s="3425"/>
      <c r="W21" s="1950"/>
      <c r="X21" s="1950"/>
      <c r="Y21" s="1950"/>
      <c r="Z21" s="1950"/>
      <c r="AA21" s="1950"/>
      <c r="AB21" s="1950"/>
      <c r="AC21" s="1950"/>
      <c r="AD21" s="1950"/>
      <c r="AE21" s="1950"/>
      <c r="AF21" s="1950"/>
      <c r="AG21" s="1950"/>
      <c r="AH21" s="1950"/>
      <c r="AI21" s="1950"/>
      <c r="AJ21" s="1951"/>
    </row>
    <row r="22" spans="1:58" ht="13.5" customHeight="1" x14ac:dyDescent="0.4">
      <c r="A22" s="1945"/>
      <c r="B22" s="1946"/>
      <c r="C22" s="1952" t="s">
        <v>8611</v>
      </c>
      <c r="D22" s="1952"/>
      <c r="E22" s="1952"/>
      <c r="F22" s="1952"/>
      <c r="G22" s="1952"/>
      <c r="H22" s="1952"/>
      <c r="I22" s="1953"/>
      <c r="J22" s="1954"/>
      <c r="K22" s="1954"/>
      <c r="L22" s="1954"/>
      <c r="M22" s="1954"/>
      <c r="N22" s="1954"/>
      <c r="O22" s="1954"/>
      <c r="P22" s="1954"/>
      <c r="Q22" s="1954"/>
      <c r="R22" s="1954"/>
      <c r="S22" s="1954"/>
      <c r="T22" s="1954"/>
      <c r="U22" s="1954"/>
      <c r="V22" s="1954"/>
      <c r="W22" s="1954"/>
      <c r="X22" s="1954"/>
      <c r="Y22" s="1954"/>
      <c r="Z22" s="1954"/>
      <c r="AA22" s="1954"/>
      <c r="AB22" s="1954"/>
      <c r="AC22" s="1954"/>
      <c r="AD22" s="1954"/>
      <c r="AE22" s="1954"/>
      <c r="AF22" s="1954"/>
      <c r="AG22" s="1954"/>
      <c r="AH22" s="1954"/>
      <c r="AI22" s="1954"/>
      <c r="AJ22" s="1955"/>
    </row>
    <row r="23" spans="1:58" ht="13.5" customHeight="1" x14ac:dyDescent="0.4">
      <c r="A23" s="1945"/>
      <c r="B23" s="1946"/>
      <c r="C23" s="1860" t="s">
        <v>8612</v>
      </c>
      <c r="D23" s="1860"/>
      <c r="E23" s="1860"/>
      <c r="F23" s="1860"/>
      <c r="G23" s="1860"/>
      <c r="H23" s="1860"/>
      <c r="I23" s="1956" t="s">
        <v>7952</v>
      </c>
      <c r="J23" s="1957"/>
      <c r="K23" s="1958"/>
      <c r="L23" s="1958"/>
      <c r="M23" s="1958"/>
      <c r="N23" s="1958"/>
      <c r="O23" s="1958"/>
      <c r="P23" s="1959"/>
      <c r="Q23" s="1499" t="s">
        <v>8605</v>
      </c>
      <c r="R23" s="1500"/>
      <c r="S23" s="1500"/>
      <c r="T23" s="1500"/>
      <c r="U23" s="1500"/>
      <c r="V23" s="1500"/>
      <c r="W23" s="1500"/>
      <c r="X23" s="1500"/>
      <c r="Y23" s="1500"/>
      <c r="Z23" s="1500"/>
      <c r="AA23" s="1500"/>
      <c r="AB23" s="1500"/>
      <c r="AC23" s="1500"/>
      <c r="AD23" s="1500"/>
      <c r="AE23" s="1500"/>
      <c r="AF23" s="1500"/>
      <c r="AG23" s="1500"/>
      <c r="AH23" s="1500"/>
      <c r="AI23" s="1500"/>
      <c r="AJ23" s="1501"/>
    </row>
    <row r="24" spans="1:58" ht="13.5" customHeight="1" x14ac:dyDescent="0.4">
      <c r="A24" s="1945"/>
      <c r="B24" s="1946"/>
      <c r="C24" s="1860"/>
      <c r="D24" s="1860"/>
      <c r="E24" s="1860"/>
      <c r="F24" s="1860"/>
      <c r="G24" s="1860"/>
      <c r="H24" s="1860"/>
      <c r="I24" s="1960" t="s">
        <v>7933</v>
      </c>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c r="AH24" s="1961"/>
      <c r="AI24" s="1961"/>
      <c r="AJ24" s="1962"/>
    </row>
    <row r="25" spans="1:58" ht="13.5" customHeight="1" x14ac:dyDescent="0.4">
      <c r="A25" s="1945"/>
      <c r="B25" s="1946"/>
      <c r="C25" s="1861"/>
      <c r="D25" s="1861"/>
      <c r="E25" s="1861"/>
      <c r="F25" s="1861"/>
      <c r="G25" s="1861"/>
      <c r="H25" s="1861"/>
      <c r="I25" s="3201" t="s">
        <v>7933</v>
      </c>
      <c r="J25" s="3201"/>
      <c r="K25" s="3201"/>
      <c r="L25" s="3201"/>
      <c r="M25" s="3201"/>
      <c r="N25" s="3201"/>
      <c r="O25" s="3201"/>
      <c r="P25" s="3201"/>
      <c r="Q25" s="3201"/>
      <c r="R25" s="3201"/>
      <c r="S25" s="3201"/>
      <c r="T25" s="3201"/>
      <c r="U25" s="3201"/>
      <c r="V25" s="3201"/>
      <c r="W25" s="3201"/>
      <c r="X25" s="3201"/>
      <c r="Y25" s="3201"/>
      <c r="Z25" s="3201"/>
      <c r="AA25" s="3201"/>
      <c r="AB25" s="3201"/>
      <c r="AC25" s="3201"/>
      <c r="AD25" s="3201"/>
      <c r="AE25" s="3201"/>
      <c r="AF25" s="3201"/>
      <c r="AG25" s="3201"/>
      <c r="AH25" s="3201"/>
      <c r="AI25" s="3201"/>
      <c r="AJ25" s="3202"/>
    </row>
    <row r="26" spans="1:58" ht="13.5" customHeight="1" x14ac:dyDescent="0.4">
      <c r="A26" s="1943" t="s">
        <v>8620</v>
      </c>
      <c r="B26" s="2928"/>
      <c r="C26" s="1924" t="s">
        <v>8621</v>
      </c>
      <c r="D26" s="1925"/>
      <c r="E26" s="1925"/>
      <c r="F26" s="1925"/>
      <c r="G26" s="1925"/>
      <c r="H26" s="1926"/>
      <c r="I26" s="3192" t="s">
        <v>8894</v>
      </c>
      <c r="J26" s="2593"/>
      <c r="K26" s="3193"/>
      <c r="L26" s="3193"/>
      <c r="M26" s="3193"/>
      <c r="N26" s="3194"/>
      <c r="O26" s="2361" t="s">
        <v>9432</v>
      </c>
      <c r="P26" s="2362"/>
      <c r="Q26" s="2362"/>
      <c r="R26" s="2362"/>
      <c r="S26" s="2362"/>
      <c r="T26" s="2363"/>
      <c r="U26" s="1054"/>
      <c r="V26" s="1055"/>
      <c r="W26" s="1055"/>
      <c r="X26" s="1055"/>
      <c r="Y26" s="1055"/>
      <c r="Z26" s="1055"/>
      <c r="AA26" s="1055"/>
      <c r="AB26" s="1055"/>
      <c r="AC26" s="1055"/>
      <c r="AD26" s="1055"/>
      <c r="AE26" s="1054"/>
      <c r="AF26" s="1054"/>
      <c r="AG26" s="1054"/>
      <c r="AH26" s="1054"/>
      <c r="AI26" s="1054"/>
      <c r="AJ26" s="1056"/>
      <c r="AL26" s="582"/>
      <c r="AM26" s="582"/>
      <c r="AN26" s="582"/>
      <c r="AO26" s="582"/>
      <c r="AP26" s="582"/>
      <c r="AQ26" s="582"/>
      <c r="AR26" s="582"/>
      <c r="AS26" s="582"/>
      <c r="AT26" s="582"/>
    </row>
    <row r="27" spans="1:58" ht="13.5" customHeight="1" x14ac:dyDescent="0.4">
      <c r="A27" s="2929"/>
      <c r="B27" s="2930"/>
      <c r="C27" s="2567"/>
      <c r="D27" s="2568"/>
      <c r="E27" s="2568"/>
      <c r="F27" s="2568"/>
      <c r="G27" s="2568"/>
      <c r="H27" s="2569"/>
      <c r="I27" s="3195"/>
      <c r="J27" s="3196"/>
      <c r="K27" s="3196"/>
      <c r="L27" s="3196"/>
      <c r="M27" s="3196"/>
      <c r="N27" s="3197"/>
      <c r="O27" s="2570"/>
      <c r="P27" s="2571"/>
      <c r="Q27" s="2571"/>
      <c r="R27" s="2571"/>
      <c r="S27" s="2571"/>
      <c r="T27" s="2572"/>
      <c r="V27" s="599"/>
      <c r="W27" s="599"/>
      <c r="X27" s="599"/>
      <c r="Y27" s="599"/>
      <c r="Z27" s="599"/>
      <c r="AA27" s="599"/>
      <c r="AB27" s="599"/>
      <c r="AC27" s="599"/>
      <c r="AD27" s="599"/>
      <c r="AJ27" s="1057"/>
      <c r="AL27" s="582"/>
      <c r="AM27" s="582"/>
      <c r="AN27" s="582"/>
      <c r="AO27" s="582"/>
      <c r="AP27" s="582"/>
      <c r="AQ27" s="582"/>
      <c r="AR27" s="582"/>
      <c r="AS27" s="582"/>
      <c r="AT27" s="582"/>
    </row>
    <row r="28" spans="1:58" ht="13.5" customHeight="1" x14ac:dyDescent="0.4">
      <c r="A28" s="2929"/>
      <c r="B28" s="2930"/>
      <c r="C28" s="1927"/>
      <c r="D28" s="1928"/>
      <c r="E28" s="1928"/>
      <c r="F28" s="1928"/>
      <c r="G28" s="1928"/>
      <c r="H28" s="1929"/>
      <c r="I28" s="1864" t="s">
        <v>8624</v>
      </c>
      <c r="J28" s="1864"/>
      <c r="K28" s="1864"/>
      <c r="L28" s="1864" t="s">
        <v>8625</v>
      </c>
      <c r="M28" s="1864"/>
      <c r="N28" s="1864"/>
      <c r="O28" s="1864" t="s">
        <v>8624</v>
      </c>
      <c r="P28" s="1864"/>
      <c r="Q28" s="1864"/>
      <c r="R28" s="1864" t="s">
        <v>8625</v>
      </c>
      <c r="S28" s="1864"/>
      <c r="T28" s="1864"/>
      <c r="V28" s="599"/>
      <c r="W28" s="599"/>
      <c r="X28" s="599"/>
      <c r="Y28" s="599"/>
      <c r="Z28" s="599"/>
      <c r="AA28" s="599"/>
      <c r="AB28" s="599"/>
      <c r="AC28" s="599"/>
      <c r="AD28" s="599"/>
      <c r="AJ28" s="1057"/>
      <c r="AL28" s="582"/>
      <c r="AM28" s="582"/>
      <c r="AN28" s="582"/>
      <c r="AO28" s="582"/>
      <c r="AP28" s="582"/>
      <c r="AQ28" s="582"/>
      <c r="AR28" s="582"/>
      <c r="AS28" s="582"/>
      <c r="AT28" s="582"/>
    </row>
    <row r="29" spans="1:58" ht="13.5" customHeight="1" x14ac:dyDescent="0.4">
      <c r="A29" s="2929"/>
      <c r="B29" s="2930"/>
      <c r="C29" s="1864" t="s">
        <v>8626</v>
      </c>
      <c r="D29" s="1864"/>
      <c r="E29" s="1864"/>
      <c r="F29" s="1864" t="s">
        <v>8627</v>
      </c>
      <c r="G29" s="1864"/>
      <c r="H29" s="1864"/>
      <c r="I29" s="2040"/>
      <c r="J29" s="2040"/>
      <c r="K29" s="2040"/>
      <c r="L29" s="2040"/>
      <c r="M29" s="2040"/>
      <c r="N29" s="2040"/>
      <c r="O29" s="2040"/>
      <c r="P29" s="2040"/>
      <c r="Q29" s="2040"/>
      <c r="R29" s="2040"/>
      <c r="S29" s="2040"/>
      <c r="T29" s="2040"/>
      <c r="V29" s="599"/>
      <c r="W29" s="599"/>
      <c r="X29" s="599"/>
      <c r="Y29" s="599"/>
      <c r="Z29" s="599"/>
      <c r="AA29" s="599"/>
      <c r="AB29" s="599"/>
      <c r="AC29" s="599"/>
      <c r="AD29" s="599"/>
      <c r="AJ29" s="1057"/>
      <c r="AL29" s="582"/>
      <c r="AM29" s="582"/>
      <c r="AN29" s="582"/>
      <c r="AO29" s="582"/>
      <c r="AP29" s="582"/>
      <c r="AQ29" s="582"/>
      <c r="AR29" s="582"/>
      <c r="AS29" s="582"/>
      <c r="AT29" s="582"/>
    </row>
    <row r="30" spans="1:58" ht="13.5" customHeight="1" x14ac:dyDescent="0.4">
      <c r="A30" s="2929"/>
      <c r="B30" s="2930"/>
      <c r="C30" s="1864"/>
      <c r="D30" s="1864"/>
      <c r="E30" s="1864"/>
      <c r="F30" s="1864" t="s">
        <v>8628</v>
      </c>
      <c r="G30" s="1864"/>
      <c r="H30" s="1864"/>
      <c r="I30" s="2040"/>
      <c r="J30" s="2040"/>
      <c r="K30" s="2040"/>
      <c r="L30" s="2040"/>
      <c r="M30" s="2040"/>
      <c r="N30" s="2040"/>
      <c r="O30" s="2040"/>
      <c r="P30" s="2040"/>
      <c r="Q30" s="2040"/>
      <c r="R30" s="2040"/>
      <c r="S30" s="2040"/>
      <c r="T30" s="2040"/>
      <c r="V30" s="599"/>
      <c r="W30" s="599"/>
      <c r="X30" s="599"/>
      <c r="Y30" s="599"/>
      <c r="Z30" s="599"/>
      <c r="AA30" s="599"/>
      <c r="AB30" s="599"/>
      <c r="AC30" s="599"/>
      <c r="AD30" s="599"/>
      <c r="AJ30" s="1057"/>
      <c r="AL30" s="582"/>
      <c r="AM30" s="582"/>
      <c r="AN30" s="582"/>
      <c r="AO30" s="582"/>
      <c r="AP30" s="582"/>
      <c r="AQ30" s="582"/>
      <c r="AR30" s="582"/>
      <c r="AS30" s="582"/>
      <c r="AT30" s="582"/>
    </row>
    <row r="31" spans="1:58" ht="13.5" customHeight="1" x14ac:dyDescent="0.4">
      <c r="A31" s="2929"/>
      <c r="B31" s="2930"/>
      <c r="C31" s="1864" t="s">
        <v>8629</v>
      </c>
      <c r="D31" s="1864"/>
      <c r="E31" s="1864"/>
      <c r="F31" s="1864"/>
      <c r="G31" s="1864"/>
      <c r="H31" s="1864"/>
      <c r="I31" s="2040"/>
      <c r="J31" s="2040"/>
      <c r="K31" s="2040"/>
      <c r="L31" s="2040"/>
      <c r="M31" s="2040"/>
      <c r="N31" s="2040"/>
      <c r="O31" s="2040"/>
      <c r="P31" s="2040"/>
      <c r="Q31" s="2040"/>
      <c r="R31" s="2040"/>
      <c r="S31" s="2040"/>
      <c r="T31" s="2040"/>
      <c r="V31" s="599"/>
      <c r="W31" s="599"/>
      <c r="X31" s="599"/>
      <c r="Y31" s="599"/>
      <c r="Z31" s="599"/>
      <c r="AA31" s="599"/>
      <c r="AB31" s="599"/>
      <c r="AC31" s="599"/>
      <c r="AD31" s="599"/>
      <c r="AJ31" s="1057"/>
      <c r="AL31" s="582"/>
      <c r="AM31" s="582"/>
      <c r="AN31" s="582"/>
      <c r="AO31" s="582"/>
      <c r="AP31" s="582"/>
      <c r="AQ31" s="582"/>
      <c r="AR31" s="582"/>
      <c r="AS31" s="582"/>
      <c r="AT31" s="582"/>
      <c r="BF31" s="940"/>
    </row>
    <row r="32" spans="1:58" ht="13.5" customHeight="1" x14ac:dyDescent="0.4">
      <c r="A32" s="3183"/>
      <c r="B32" s="3184"/>
      <c r="C32" s="1913" t="s">
        <v>8630</v>
      </c>
      <c r="D32" s="1913"/>
      <c r="E32" s="1913"/>
      <c r="F32" s="1913"/>
      <c r="G32" s="1913"/>
      <c r="H32" s="1913"/>
      <c r="I32" s="2066"/>
      <c r="J32" s="2066"/>
      <c r="K32" s="2066"/>
      <c r="L32" s="2066"/>
      <c r="M32" s="2066"/>
      <c r="N32" s="2066"/>
      <c r="O32" s="2066"/>
      <c r="P32" s="2066"/>
      <c r="Q32" s="2066"/>
      <c r="R32" s="2066"/>
      <c r="S32" s="2066"/>
      <c r="T32" s="2066"/>
      <c r="V32" s="599"/>
      <c r="W32" s="599"/>
      <c r="X32" s="599"/>
      <c r="Y32" s="599"/>
      <c r="Z32" s="599"/>
      <c r="AA32" s="599"/>
      <c r="AB32" s="599"/>
      <c r="AC32" s="599"/>
      <c r="AD32" s="599"/>
      <c r="AJ32" s="1058"/>
      <c r="AL32" s="582"/>
      <c r="AM32" s="582"/>
      <c r="AN32" s="582"/>
      <c r="AO32" s="582"/>
      <c r="AP32" s="582"/>
      <c r="AQ32" s="582"/>
      <c r="AR32" s="582"/>
      <c r="AS32" s="582"/>
      <c r="AT32" s="582"/>
    </row>
    <row r="33" spans="1:61" ht="13.5" customHeight="1" x14ac:dyDescent="0.4">
      <c r="A33" s="2934" t="s">
        <v>9417</v>
      </c>
      <c r="B33" s="3592"/>
      <c r="C33" s="3592"/>
      <c r="D33" s="3592"/>
      <c r="E33" s="3592"/>
      <c r="F33" s="3592"/>
      <c r="G33" s="3592"/>
      <c r="H33" s="3592"/>
      <c r="I33" s="3592"/>
      <c r="J33" s="3592"/>
      <c r="K33" s="3592"/>
      <c r="L33" s="3592"/>
      <c r="M33" s="3592"/>
      <c r="N33" s="3592"/>
      <c r="O33" s="3592"/>
      <c r="P33" s="3592"/>
      <c r="Q33" s="3592"/>
      <c r="R33" s="3592"/>
      <c r="S33" s="3592"/>
      <c r="T33" s="3593"/>
      <c r="U33" s="3594"/>
      <c r="V33" s="3594"/>
      <c r="W33" s="3594"/>
      <c r="X33" s="3594"/>
      <c r="Y33" s="3595" t="s">
        <v>9433</v>
      </c>
      <c r="Z33" s="3595"/>
      <c r="AA33" s="3595"/>
      <c r="AB33" s="3595"/>
      <c r="AC33" s="3595"/>
      <c r="AD33" s="3595"/>
      <c r="AE33" s="3595"/>
      <c r="AF33" s="3595"/>
      <c r="AG33" s="3595"/>
      <c r="AH33" s="3595"/>
      <c r="AI33" s="3595"/>
      <c r="AJ33" s="3596"/>
    </row>
    <row r="34" spans="1:61" ht="13.5" customHeight="1" x14ac:dyDescent="0.4">
      <c r="A34" s="2119" t="s">
        <v>9434</v>
      </c>
      <c r="B34" s="3635"/>
      <c r="C34" s="3635"/>
      <c r="D34" s="3635"/>
      <c r="E34" s="3635"/>
      <c r="F34" s="3635"/>
      <c r="G34" s="3635"/>
      <c r="H34" s="3635"/>
      <c r="I34" s="3635"/>
      <c r="J34" s="3635"/>
      <c r="K34" s="3635"/>
      <c r="L34" s="3635"/>
      <c r="M34" s="3635"/>
      <c r="N34" s="3635"/>
      <c r="O34" s="3635"/>
      <c r="P34" s="3635"/>
      <c r="Q34" s="3635"/>
      <c r="R34" s="3635"/>
      <c r="S34" s="3635"/>
      <c r="T34" s="3635"/>
      <c r="U34" s="3594"/>
      <c r="V34" s="3594"/>
      <c r="W34" s="3594"/>
      <c r="X34" s="3594"/>
      <c r="Y34" s="3595" t="s">
        <v>9435</v>
      </c>
      <c r="Z34" s="3595"/>
      <c r="AA34" s="3595"/>
      <c r="AB34" s="3595"/>
      <c r="AC34" s="3595"/>
      <c r="AD34" s="3595"/>
      <c r="AE34" s="3595"/>
      <c r="AF34" s="3595"/>
      <c r="AG34" s="3595"/>
      <c r="AH34" s="3595"/>
      <c r="AI34" s="3595"/>
      <c r="AJ34" s="3596"/>
      <c r="AK34" s="1062"/>
      <c r="AL34" s="1060" t="b">
        <v>1</v>
      </c>
      <c r="AM34" s="1060" t="b">
        <v>1</v>
      </c>
      <c r="AN34" s="1060" t="b">
        <v>1</v>
      </c>
      <c r="AO34" s="1060" t="b">
        <v>0</v>
      </c>
      <c r="AP34" s="1060" t="b">
        <v>0</v>
      </c>
      <c r="AQ34" s="1060" t="b">
        <v>0</v>
      </c>
      <c r="AR34" s="1060" t="b">
        <v>0</v>
      </c>
      <c r="AS34" s="1061"/>
      <c r="AT34" s="1061"/>
      <c r="AU34" s="1061"/>
      <c r="AV34" s="1061"/>
      <c r="AW34" s="1061"/>
      <c r="AX34" s="1062"/>
      <c r="AY34" s="1062"/>
      <c r="AZ34" s="1062"/>
      <c r="BA34" s="1062"/>
      <c r="BB34" s="1062"/>
      <c r="BC34" s="1062"/>
      <c r="BD34" s="1062"/>
      <c r="BE34" s="1062"/>
      <c r="BF34" s="1062"/>
      <c r="BG34" s="1059"/>
      <c r="BH34" s="1059"/>
      <c r="BI34" s="1059"/>
    </row>
    <row r="35" spans="1:61" ht="18" customHeight="1" x14ac:dyDescent="0.4">
      <c r="A35" s="2927" t="s">
        <v>8705</v>
      </c>
      <c r="B35" s="2928"/>
      <c r="C35" s="1860" t="s">
        <v>8632</v>
      </c>
      <c r="D35" s="1860"/>
      <c r="E35" s="1860"/>
      <c r="F35" s="1860"/>
      <c r="G35" s="1860"/>
      <c r="H35" s="1860"/>
      <c r="I35" s="1915"/>
      <c r="J35" s="1916"/>
      <c r="K35" s="1916"/>
      <c r="L35" s="1916"/>
      <c r="M35" s="1916"/>
      <c r="N35" s="1916"/>
      <c r="O35" s="1916"/>
      <c r="P35" s="1916"/>
      <c r="Q35" s="1916"/>
      <c r="R35" s="1916"/>
      <c r="S35" s="1916"/>
      <c r="T35" s="1916"/>
      <c r="U35" s="1916"/>
      <c r="V35" s="1916"/>
      <c r="W35" s="1916"/>
      <c r="X35" s="1916"/>
      <c r="Y35" s="1916"/>
      <c r="Z35" s="1916"/>
      <c r="AA35" s="1916"/>
      <c r="AB35" s="1916"/>
      <c r="AC35" s="1916"/>
      <c r="AD35" s="1916"/>
      <c r="AE35" s="1916"/>
      <c r="AF35" s="1916"/>
      <c r="AG35" s="1916"/>
      <c r="AH35" s="1916"/>
      <c r="AI35" s="1916"/>
      <c r="AJ35" s="1917"/>
      <c r="AL35" s="1060" t="b">
        <v>0</v>
      </c>
      <c r="AM35" s="1060" t="b">
        <v>0</v>
      </c>
      <c r="AN35" s="1060" t="b">
        <v>0</v>
      </c>
      <c r="AO35" s="1060" t="b">
        <v>0</v>
      </c>
      <c r="AP35" s="1060" t="b">
        <v>0</v>
      </c>
      <c r="AQ35" s="1060" t="b">
        <v>0</v>
      </c>
      <c r="AR35" s="1060" t="b">
        <v>0</v>
      </c>
      <c r="AS35" s="1060"/>
      <c r="AT35" s="1060"/>
      <c r="AU35" s="1075"/>
      <c r="AV35" s="1075"/>
      <c r="AW35" s="1075"/>
      <c r="AX35" s="1075"/>
      <c r="AY35" s="1075"/>
      <c r="AZ35" s="1075"/>
      <c r="BA35" s="1075"/>
      <c r="BB35" s="1075"/>
      <c r="BC35" s="1075"/>
      <c r="BD35" s="1075"/>
      <c r="BE35" s="1075"/>
      <c r="BF35" s="1075"/>
      <c r="BG35" s="912"/>
      <c r="BH35" s="912"/>
    </row>
    <row r="36" spans="1:61" ht="13.5" customHeight="1" x14ac:dyDescent="0.4">
      <c r="A36" s="2929"/>
      <c r="B36" s="2930"/>
      <c r="C36" s="1860" t="s">
        <v>8633</v>
      </c>
      <c r="D36" s="1860"/>
      <c r="E36" s="1860"/>
      <c r="F36" s="1860"/>
      <c r="G36" s="1860"/>
      <c r="H36" s="1860"/>
      <c r="I36" s="1909" t="s">
        <v>8634</v>
      </c>
      <c r="J36" s="1860"/>
      <c r="K36" s="1860"/>
      <c r="L36" s="1911" t="s">
        <v>7933</v>
      </c>
      <c r="M36" s="1911"/>
      <c r="N36" s="1918"/>
      <c r="O36" s="1909" t="s">
        <v>8672</v>
      </c>
      <c r="P36" s="1884"/>
      <c r="Q36" s="1910" t="s">
        <v>7933</v>
      </c>
      <c r="R36" s="1911"/>
      <c r="S36" s="1911"/>
      <c r="T36" s="1860" t="s">
        <v>8636</v>
      </c>
      <c r="U36" s="1860"/>
      <c r="V36" s="1860"/>
      <c r="W36" s="1911" t="s">
        <v>7933</v>
      </c>
      <c r="X36" s="1911"/>
      <c r="Y36" s="1918"/>
      <c r="Z36" s="1909" t="s">
        <v>8637</v>
      </c>
      <c r="AA36" s="1884"/>
      <c r="AB36" s="1910" t="s">
        <v>7933</v>
      </c>
      <c r="AC36" s="1911"/>
      <c r="AD36" s="1911"/>
      <c r="AE36" s="1860" t="s">
        <v>196</v>
      </c>
      <c r="AF36" s="1860"/>
      <c r="AG36" s="1860"/>
      <c r="AH36" s="1860"/>
      <c r="AI36" s="1860"/>
      <c r="AJ36" s="1912"/>
    </row>
    <row r="37" spans="1:61" ht="13.5" customHeight="1" x14ac:dyDescent="0.4">
      <c r="A37" s="2929"/>
      <c r="B37" s="2930"/>
      <c r="C37" s="1860"/>
      <c r="D37" s="1860"/>
      <c r="E37" s="1860"/>
      <c r="F37" s="1860"/>
      <c r="G37" s="1860"/>
      <c r="H37" s="1860"/>
      <c r="I37" s="1909" t="s">
        <v>8638</v>
      </c>
      <c r="J37" s="1860"/>
      <c r="K37" s="1860"/>
      <c r="L37" s="1911" t="s">
        <v>7933</v>
      </c>
      <c r="M37" s="1911"/>
      <c r="N37" s="1918"/>
      <c r="O37" s="1909" t="s">
        <v>9436</v>
      </c>
      <c r="P37" s="1884"/>
      <c r="Q37" s="1910" t="s">
        <v>7933</v>
      </c>
      <c r="R37" s="1911"/>
      <c r="S37" s="1911"/>
      <c r="T37" s="1860" t="s">
        <v>8639</v>
      </c>
      <c r="U37" s="1860"/>
      <c r="V37" s="1860"/>
      <c r="W37" s="1911" t="s">
        <v>7933</v>
      </c>
      <c r="X37" s="1911"/>
      <c r="Y37" s="1918"/>
      <c r="Z37" s="1909" t="s">
        <v>8637</v>
      </c>
      <c r="AA37" s="1884"/>
      <c r="AB37" s="1910" t="s">
        <v>7933</v>
      </c>
      <c r="AC37" s="1911"/>
      <c r="AD37" s="1911"/>
      <c r="AE37" s="1919"/>
      <c r="AF37" s="1920"/>
      <c r="AG37" s="1920"/>
      <c r="AH37" s="1920"/>
      <c r="AI37" s="1920"/>
      <c r="AJ37" s="1921"/>
      <c r="AK37" s="1062"/>
      <c r="AL37" s="1060" t="b">
        <v>1</v>
      </c>
      <c r="AM37" s="1060" t="b">
        <v>0</v>
      </c>
      <c r="AN37" s="1060" t="b">
        <v>0</v>
      </c>
      <c r="AO37" s="1060" t="b">
        <v>0</v>
      </c>
      <c r="AP37" s="1060" t="b">
        <v>0</v>
      </c>
      <c r="AQ37" s="1061"/>
      <c r="AR37" s="1061"/>
      <c r="AS37" s="1061"/>
      <c r="AT37" s="1061"/>
      <c r="AU37" s="1061"/>
      <c r="AV37" s="1061"/>
      <c r="AW37" s="1061"/>
      <c r="AX37" s="1062"/>
      <c r="AY37" s="1062"/>
      <c r="AZ37" s="1062"/>
      <c r="BA37" s="1062"/>
      <c r="BB37" s="1062"/>
      <c r="BC37" s="1062"/>
      <c r="BD37" s="1062"/>
      <c r="BE37" s="1062"/>
      <c r="BF37" s="1062"/>
      <c r="BG37" s="1059"/>
      <c r="BH37" s="1043"/>
      <c r="BI37" s="1043"/>
    </row>
    <row r="38" spans="1:61" ht="17.25" customHeight="1" x14ac:dyDescent="0.4">
      <c r="A38" s="2929"/>
      <c r="B38" s="2930"/>
      <c r="C38" s="1892" t="s">
        <v>8641</v>
      </c>
      <c r="D38" s="2790"/>
      <c r="E38" s="2790"/>
      <c r="F38" s="2790"/>
      <c r="G38" s="2790"/>
      <c r="H38" s="2791"/>
      <c r="I38" s="3603"/>
      <c r="J38" s="3633"/>
      <c r="K38" s="3633"/>
      <c r="L38" s="3633"/>
      <c r="M38" s="3633"/>
      <c r="N38" s="3633"/>
      <c r="O38" s="3633"/>
      <c r="P38" s="3633"/>
      <c r="Q38" s="3633"/>
      <c r="R38" s="3633"/>
      <c r="S38" s="3633"/>
      <c r="T38" s="3633"/>
      <c r="U38" s="3633"/>
      <c r="V38" s="3633"/>
      <c r="W38" s="3633"/>
      <c r="X38" s="3633"/>
      <c r="Y38" s="3633"/>
      <c r="Z38" s="3633"/>
      <c r="AA38" s="3633"/>
      <c r="AB38" s="3633"/>
      <c r="AC38" s="3633"/>
      <c r="AD38" s="3633"/>
      <c r="AE38" s="3633"/>
      <c r="AF38" s="3633"/>
      <c r="AG38" s="3633"/>
      <c r="AH38" s="3633"/>
      <c r="AI38" s="3633"/>
      <c r="AJ38" s="3634"/>
      <c r="AL38" s="1060" t="b">
        <v>0</v>
      </c>
      <c r="AM38" s="1060" t="b">
        <v>0</v>
      </c>
      <c r="AN38" s="1060" t="b">
        <v>0</v>
      </c>
      <c r="AO38" s="1060" t="b">
        <v>0</v>
      </c>
      <c r="AP38" s="1060" t="b">
        <v>0</v>
      </c>
      <c r="AQ38" s="1060"/>
      <c r="AR38" s="1060"/>
      <c r="AS38" s="1060"/>
      <c r="AT38" s="1060"/>
      <c r="AU38" s="1075"/>
      <c r="AV38" s="1075"/>
      <c r="AW38" s="1075"/>
      <c r="AX38" s="1075"/>
      <c r="AY38" s="1075"/>
      <c r="AZ38" s="1075"/>
    </row>
    <row r="39" spans="1:61" ht="13.5" customHeight="1" x14ac:dyDescent="0.4">
      <c r="A39" s="2929"/>
      <c r="B39" s="3597"/>
      <c r="C39" s="1860" t="s">
        <v>1909</v>
      </c>
      <c r="D39" s="1860"/>
      <c r="E39" s="1860"/>
      <c r="F39" s="1860"/>
      <c r="G39" s="1860"/>
      <c r="H39" s="1860"/>
      <c r="I39" s="2021"/>
      <c r="J39" s="2021"/>
      <c r="K39" s="2021"/>
      <c r="L39" s="2021"/>
      <c r="M39" s="2021"/>
      <c r="N39" s="2021"/>
      <c r="O39" s="2021"/>
      <c r="P39" s="2021"/>
      <c r="Q39" s="2021"/>
      <c r="R39" s="2021"/>
      <c r="S39" s="2021"/>
      <c r="T39" s="2021"/>
      <c r="U39" s="2021"/>
      <c r="V39" s="2021"/>
      <c r="W39" s="2021"/>
      <c r="X39" s="2021"/>
      <c r="Y39" s="2021"/>
      <c r="Z39" s="2021"/>
      <c r="AA39" s="2021"/>
      <c r="AB39" s="2021"/>
      <c r="AC39" s="2021"/>
      <c r="AD39" s="2021"/>
      <c r="AE39" s="2021"/>
      <c r="AF39" s="2021"/>
      <c r="AG39" s="2021"/>
      <c r="AH39" s="2021"/>
      <c r="AI39" s="2021"/>
      <c r="AJ39" s="2022"/>
    </row>
    <row r="40" spans="1:61" ht="13.5" customHeight="1" x14ac:dyDescent="0.4">
      <c r="A40" s="2929"/>
      <c r="B40" s="3597"/>
      <c r="C40" s="1860" t="s">
        <v>8643</v>
      </c>
      <c r="D40" s="1860"/>
      <c r="E40" s="1860"/>
      <c r="F40" s="1860"/>
      <c r="G40" s="1860"/>
      <c r="H40" s="1860"/>
      <c r="I40" s="2021"/>
      <c r="J40" s="2021"/>
      <c r="K40" s="2021"/>
      <c r="L40" s="2021"/>
      <c r="M40" s="2021"/>
      <c r="N40" s="2021"/>
      <c r="O40" s="2021"/>
      <c r="P40" s="2021"/>
      <c r="Q40" s="2021"/>
      <c r="R40" s="2021"/>
      <c r="S40" s="2021"/>
      <c r="T40" s="2021"/>
      <c r="U40" s="2021"/>
      <c r="V40" s="2021"/>
      <c r="W40" s="2021"/>
      <c r="X40" s="2021"/>
      <c r="Y40" s="2021"/>
      <c r="Z40" s="2021"/>
      <c r="AA40" s="2021"/>
      <c r="AB40" s="2021"/>
      <c r="AC40" s="2021"/>
      <c r="AD40" s="2021"/>
      <c r="AE40" s="2021"/>
      <c r="AF40" s="2021"/>
      <c r="AG40" s="2021"/>
      <c r="AH40" s="2021"/>
      <c r="AI40" s="2021"/>
      <c r="AJ40" s="2022"/>
      <c r="AK40" s="1062"/>
      <c r="AL40" s="1061"/>
      <c r="AM40" s="1061"/>
      <c r="AN40" s="1061"/>
      <c r="AO40" s="1061"/>
      <c r="AP40" s="1061"/>
      <c r="AQ40" s="1061"/>
      <c r="AR40" s="1061"/>
      <c r="AS40" s="1061"/>
      <c r="AT40" s="1061"/>
      <c r="AU40" s="1061"/>
      <c r="AV40" s="1061"/>
      <c r="AW40" s="1061"/>
      <c r="AX40" s="1062"/>
      <c r="AY40" s="1062"/>
      <c r="AZ40" s="1062"/>
      <c r="BA40" s="1062"/>
      <c r="BB40" s="1062"/>
      <c r="BC40" s="1062"/>
      <c r="BD40" s="1062"/>
      <c r="BE40" s="1062"/>
      <c r="BF40" s="1062"/>
      <c r="BG40" s="1043"/>
      <c r="BH40" s="1043"/>
      <c r="BI40" s="1043"/>
    </row>
    <row r="41" spans="1:61" s="1043" customFormat="1" ht="13.5" customHeight="1" x14ac:dyDescent="0.4">
      <c r="A41" s="2929"/>
      <c r="B41" s="3597"/>
      <c r="C41" s="1859" t="s">
        <v>9437</v>
      </c>
      <c r="D41" s="1860"/>
      <c r="E41" s="1860"/>
      <c r="F41" s="1860"/>
      <c r="G41" s="1860"/>
      <c r="H41" s="1860"/>
      <c r="I41" s="1877"/>
      <c r="J41" s="1877"/>
      <c r="K41" s="1877"/>
      <c r="L41" s="1877"/>
      <c r="M41" s="1878"/>
      <c r="N41" s="1874"/>
      <c r="O41" s="1875"/>
      <c r="P41" s="1876"/>
      <c r="Q41" s="1877"/>
      <c r="R41" s="1877"/>
      <c r="S41" s="1877"/>
      <c r="T41" s="1878"/>
      <c r="U41" s="1874"/>
      <c r="V41" s="1875"/>
      <c r="W41" s="1876"/>
      <c r="X41" s="1877"/>
      <c r="Y41" s="1877"/>
      <c r="Z41" s="1877"/>
      <c r="AA41" s="1878"/>
      <c r="AB41" s="1874"/>
      <c r="AC41" s="1875"/>
      <c r="AD41" s="1876"/>
      <c r="AE41" s="1877"/>
      <c r="AF41" s="1877"/>
      <c r="AG41" s="1877"/>
      <c r="AH41" s="1878"/>
      <c r="AI41" s="1874"/>
      <c r="AJ41" s="1879"/>
      <c r="AK41" s="1062"/>
      <c r="AL41" s="1061"/>
      <c r="AM41" s="1061"/>
      <c r="AN41" s="1061"/>
      <c r="AO41" s="1061"/>
      <c r="AP41" s="1061"/>
      <c r="AQ41" s="1061"/>
      <c r="AR41" s="1061"/>
      <c r="AS41" s="1061"/>
      <c r="AT41" s="1061"/>
      <c r="AU41" s="1061"/>
      <c r="AV41" s="1061"/>
      <c r="AW41" s="1061"/>
      <c r="AX41" s="1062"/>
      <c r="AY41" s="1062"/>
      <c r="AZ41" s="1062"/>
      <c r="BA41" s="1062"/>
      <c r="BB41" s="1062"/>
      <c r="BC41" s="1062"/>
      <c r="BD41" s="1062"/>
      <c r="BE41" s="1062"/>
      <c r="BF41" s="1062"/>
    </row>
    <row r="42" spans="1:61" s="1043" customFormat="1" ht="18" customHeight="1" x14ac:dyDescent="0.4">
      <c r="A42" s="2929"/>
      <c r="B42" s="3597"/>
      <c r="C42" s="1860"/>
      <c r="D42" s="1860"/>
      <c r="E42" s="1860"/>
      <c r="F42" s="1860"/>
      <c r="G42" s="1860"/>
      <c r="H42" s="1860"/>
      <c r="I42" s="1880"/>
      <c r="J42" s="1880"/>
      <c r="K42" s="1880"/>
      <c r="L42" s="1880"/>
      <c r="M42" s="1880"/>
      <c r="N42" s="1880"/>
      <c r="O42" s="1881"/>
      <c r="P42" s="1882"/>
      <c r="Q42" s="1880"/>
      <c r="R42" s="1880"/>
      <c r="S42" s="1880"/>
      <c r="T42" s="1880"/>
      <c r="U42" s="1880"/>
      <c r="V42" s="1881"/>
      <c r="W42" s="1882"/>
      <c r="X42" s="1880"/>
      <c r="Y42" s="1880"/>
      <c r="Z42" s="1880"/>
      <c r="AA42" s="1880"/>
      <c r="AB42" s="1880"/>
      <c r="AC42" s="1881"/>
      <c r="AD42" s="1882"/>
      <c r="AE42" s="1880"/>
      <c r="AF42" s="1880"/>
      <c r="AG42" s="1880"/>
      <c r="AH42" s="1880"/>
      <c r="AI42" s="1880"/>
      <c r="AJ42" s="1883"/>
      <c r="AK42" s="1062"/>
      <c r="AL42" s="1061"/>
      <c r="AM42" s="1061"/>
      <c r="AN42" s="1061"/>
      <c r="AO42" s="1061"/>
      <c r="AP42" s="1061"/>
      <c r="AQ42" s="1061"/>
      <c r="AR42" s="1061"/>
      <c r="AS42" s="1061"/>
      <c r="AT42" s="1061"/>
      <c r="AU42" s="1061"/>
      <c r="AV42" s="1061"/>
      <c r="AW42" s="1061"/>
      <c r="AX42" s="1062"/>
      <c r="AY42" s="1062"/>
      <c r="AZ42" s="1062"/>
      <c r="BA42" s="1062"/>
      <c r="BB42" s="1062"/>
      <c r="BC42" s="1062"/>
      <c r="BD42" s="1062"/>
      <c r="BE42" s="1062"/>
      <c r="BF42" s="1062"/>
    </row>
    <row r="43" spans="1:61" s="1043" customFormat="1" ht="13.5" customHeight="1" x14ac:dyDescent="0.4">
      <c r="A43" s="2929"/>
      <c r="B43" s="3597"/>
      <c r="C43" s="1860"/>
      <c r="D43" s="1860"/>
      <c r="E43" s="1860"/>
      <c r="F43" s="1860"/>
      <c r="G43" s="1860"/>
      <c r="H43" s="1860"/>
      <c r="I43" s="1877"/>
      <c r="J43" s="1877"/>
      <c r="K43" s="1877"/>
      <c r="L43" s="1877"/>
      <c r="M43" s="1878"/>
      <c r="N43" s="1874"/>
      <c r="O43" s="1875"/>
      <c r="P43" s="1876"/>
      <c r="Q43" s="1877"/>
      <c r="R43" s="1877"/>
      <c r="S43" s="1877"/>
      <c r="T43" s="1878"/>
      <c r="U43" s="1874"/>
      <c r="V43" s="1875"/>
      <c r="W43" s="1876"/>
      <c r="X43" s="1877"/>
      <c r="Y43" s="1877"/>
      <c r="Z43" s="1877"/>
      <c r="AA43" s="1878"/>
      <c r="AB43" s="1874"/>
      <c r="AC43" s="1875"/>
      <c r="AD43" s="1876"/>
      <c r="AE43" s="1877"/>
      <c r="AF43" s="1877"/>
      <c r="AG43" s="1877"/>
      <c r="AH43" s="1878"/>
      <c r="AI43" s="1874"/>
      <c r="AJ43" s="1879"/>
      <c r="AK43" s="1062"/>
      <c r="AL43" s="1061"/>
      <c r="AM43" s="1061"/>
      <c r="AN43" s="1061"/>
      <c r="AO43" s="1061"/>
      <c r="AP43" s="1061"/>
      <c r="AQ43" s="1061"/>
      <c r="AR43" s="1061"/>
      <c r="AS43" s="1061"/>
      <c r="AT43" s="1061"/>
      <c r="AU43" s="1061"/>
      <c r="AV43" s="1061"/>
      <c r="AW43" s="1061"/>
      <c r="AX43" s="1062"/>
      <c r="AY43" s="1062"/>
      <c r="AZ43" s="1062"/>
      <c r="BA43" s="1062"/>
      <c r="BB43" s="1062"/>
      <c r="BC43" s="1062"/>
      <c r="BD43" s="1062"/>
      <c r="BE43" s="1062"/>
      <c r="BF43" s="1062"/>
    </row>
    <row r="44" spans="1:61" s="1043" customFormat="1" ht="18" customHeight="1" x14ac:dyDescent="0.4">
      <c r="A44" s="2929"/>
      <c r="B44" s="3597"/>
      <c r="C44" s="1861"/>
      <c r="D44" s="1861"/>
      <c r="E44" s="1861"/>
      <c r="F44" s="1861"/>
      <c r="G44" s="1861"/>
      <c r="H44" s="1861"/>
      <c r="I44" s="3525"/>
      <c r="J44" s="3525"/>
      <c r="K44" s="3525"/>
      <c r="L44" s="3525"/>
      <c r="M44" s="3525"/>
      <c r="N44" s="3525"/>
      <c r="O44" s="3526"/>
      <c r="P44" s="3527"/>
      <c r="Q44" s="3525"/>
      <c r="R44" s="3525"/>
      <c r="S44" s="3525"/>
      <c r="T44" s="3525"/>
      <c r="U44" s="3525"/>
      <c r="V44" s="3526"/>
      <c r="W44" s="3527"/>
      <c r="X44" s="3525"/>
      <c r="Y44" s="3525"/>
      <c r="Z44" s="3525"/>
      <c r="AA44" s="3525"/>
      <c r="AB44" s="3525"/>
      <c r="AC44" s="3526"/>
      <c r="AD44" s="3527"/>
      <c r="AE44" s="3525"/>
      <c r="AF44" s="3525"/>
      <c r="AG44" s="3525"/>
      <c r="AH44" s="3525"/>
      <c r="AI44" s="3525"/>
      <c r="AJ44" s="3528"/>
      <c r="AK44" s="582"/>
      <c r="AL44" s="583"/>
      <c r="AM44" s="1061"/>
      <c r="AN44" s="1061"/>
      <c r="AO44" s="1061"/>
      <c r="AV44" s="1061"/>
      <c r="AW44" s="582"/>
      <c r="AX44" s="582"/>
      <c r="AY44" s="582"/>
      <c r="AZ44" s="582"/>
      <c r="BA44" s="582"/>
      <c r="BB44" s="582"/>
      <c r="BC44" s="582"/>
      <c r="BD44" s="582"/>
      <c r="BE44" s="582"/>
      <c r="BF44" s="582"/>
      <c r="BG44" s="585"/>
      <c r="BH44" s="585"/>
      <c r="BI44" s="585"/>
    </row>
    <row r="45" spans="1:61" ht="13.5" customHeight="1" x14ac:dyDescent="0.4">
      <c r="A45" s="2929"/>
      <c r="B45" s="3597"/>
      <c r="C45" s="1994" t="s">
        <v>9438</v>
      </c>
      <c r="D45" s="1995"/>
      <c r="E45" s="1995"/>
      <c r="F45" s="1995"/>
      <c r="G45" s="1995"/>
      <c r="H45" s="1996"/>
      <c r="I45" s="1892" t="s">
        <v>8647</v>
      </c>
      <c r="J45" s="1893"/>
      <c r="K45" s="1893"/>
      <c r="L45" s="1893"/>
      <c r="M45" s="1893"/>
      <c r="N45" s="1893"/>
      <c r="O45" s="1893"/>
      <c r="P45" s="1893"/>
      <c r="Q45" s="1894"/>
      <c r="R45" s="2026" t="s">
        <v>8648</v>
      </c>
      <c r="S45" s="2047"/>
      <c r="T45" s="2047"/>
      <c r="U45" s="2047"/>
      <c r="V45" s="2048"/>
      <c r="W45" s="1865"/>
      <c r="X45" s="1865"/>
      <c r="Y45" s="1865"/>
      <c r="Z45" s="1865"/>
      <c r="AA45" s="1865"/>
      <c r="AB45" s="1865"/>
      <c r="AC45" s="1865"/>
      <c r="AD45" s="1865"/>
      <c r="AE45" s="1865"/>
      <c r="AF45" s="1865"/>
      <c r="AG45" s="1865"/>
      <c r="AH45" s="1865"/>
      <c r="AI45" s="1865"/>
      <c r="AJ45" s="1866"/>
      <c r="AM45" s="1061"/>
      <c r="AN45" s="1061"/>
      <c r="AO45" s="1061"/>
      <c r="AP45" s="1061"/>
      <c r="AQ45" s="1061"/>
      <c r="AR45" s="1061"/>
      <c r="AS45" s="1061"/>
      <c r="AT45" s="1061"/>
      <c r="AU45" s="1061"/>
      <c r="AV45" s="1061"/>
    </row>
    <row r="46" spans="1:61" ht="13.5" customHeight="1" x14ac:dyDescent="0.4">
      <c r="A46" s="2929"/>
      <c r="B46" s="3597"/>
      <c r="C46" s="3522"/>
      <c r="D46" s="2796"/>
      <c r="E46" s="2796"/>
      <c r="F46" s="2796"/>
      <c r="G46" s="2796"/>
      <c r="H46" s="2797"/>
      <c r="I46" s="3590"/>
      <c r="J46" s="1901"/>
      <c r="K46" s="1901"/>
      <c r="L46" s="1901"/>
      <c r="M46" s="1901"/>
      <c r="N46" s="1901"/>
      <c r="O46" s="1901"/>
      <c r="P46" s="1901"/>
      <c r="Q46" s="1902"/>
      <c r="R46" s="2026" t="s">
        <v>9439</v>
      </c>
      <c r="S46" s="2047"/>
      <c r="T46" s="2047"/>
      <c r="U46" s="2047"/>
      <c r="V46" s="2048"/>
      <c r="W46" s="1865"/>
      <c r="X46" s="1865"/>
      <c r="Y46" s="1865"/>
      <c r="Z46" s="1865"/>
      <c r="AA46" s="1865"/>
      <c r="AB46" s="1865"/>
      <c r="AC46" s="1865"/>
      <c r="AD46" s="1865"/>
      <c r="AE46" s="1865"/>
      <c r="AF46" s="1865"/>
      <c r="AG46" s="1865"/>
      <c r="AH46" s="1865"/>
      <c r="AI46" s="1865"/>
      <c r="AJ46" s="1866"/>
      <c r="AM46" s="1061"/>
      <c r="AN46" s="1061"/>
      <c r="AO46" s="1061"/>
      <c r="AP46" s="1061"/>
      <c r="AQ46" s="1061"/>
      <c r="AR46" s="1061"/>
      <c r="AS46" s="1061"/>
      <c r="AT46" s="1061"/>
      <c r="AU46" s="1061"/>
      <c r="AV46" s="1061"/>
    </row>
    <row r="47" spans="1:61" ht="18" customHeight="1" x14ac:dyDescent="0.4">
      <c r="A47" s="3631"/>
      <c r="B47" s="3632"/>
      <c r="C47" s="1898"/>
      <c r="D47" s="1899"/>
      <c r="E47" s="1899"/>
      <c r="F47" s="1899"/>
      <c r="G47" s="1899"/>
      <c r="H47" s="1900"/>
      <c r="I47" s="1860" t="s">
        <v>9440</v>
      </c>
      <c r="J47" s="1860"/>
      <c r="K47" s="1860"/>
      <c r="L47" s="1860"/>
      <c r="M47" s="1860"/>
      <c r="N47" s="1860"/>
      <c r="O47" s="1860"/>
      <c r="P47" s="1860"/>
      <c r="Q47" s="1860"/>
      <c r="R47" s="1919"/>
      <c r="S47" s="1920"/>
      <c r="T47" s="1920"/>
      <c r="U47" s="1920"/>
      <c r="V47" s="1920"/>
      <c r="W47" s="1920"/>
      <c r="X47" s="1920"/>
      <c r="Y47" s="1920"/>
      <c r="Z47" s="1920"/>
      <c r="AA47" s="1920"/>
      <c r="AB47" s="1920"/>
      <c r="AC47" s="1920"/>
      <c r="AD47" s="1920"/>
      <c r="AE47" s="1920"/>
      <c r="AF47" s="1920"/>
      <c r="AG47" s="1920"/>
      <c r="AH47" s="1920"/>
      <c r="AI47" s="1920"/>
      <c r="AJ47" s="1921"/>
      <c r="AK47" s="1068"/>
      <c r="AL47" s="1068"/>
      <c r="AM47" s="1061"/>
      <c r="AN47" s="1061"/>
      <c r="AU47" s="1061"/>
      <c r="AV47" s="1061"/>
      <c r="AW47" s="1070"/>
      <c r="AX47" s="1070"/>
      <c r="AY47" s="1070"/>
      <c r="AZ47" s="1070"/>
      <c r="BA47" s="1070"/>
      <c r="BB47" s="1070"/>
      <c r="BC47" s="1070"/>
      <c r="BD47" s="1070"/>
      <c r="BE47" s="1070"/>
      <c r="BF47" s="1070"/>
      <c r="BG47" s="1076"/>
      <c r="BH47" s="1076"/>
      <c r="BI47" s="1076"/>
    </row>
    <row r="48" spans="1:61" ht="18" customHeight="1" x14ac:dyDescent="0.4">
      <c r="A48" s="3617" t="s">
        <v>9441</v>
      </c>
      <c r="B48" s="3618"/>
      <c r="C48" s="3623" t="s">
        <v>9442</v>
      </c>
      <c r="D48" s="3623"/>
      <c r="E48" s="3623"/>
      <c r="F48" s="3623"/>
      <c r="G48" s="3623"/>
      <c r="H48" s="3623"/>
      <c r="I48" s="3624">
        <v>2</v>
      </c>
      <c r="J48" s="3625"/>
      <c r="K48" s="3625"/>
      <c r="L48" s="3625"/>
      <c r="M48" s="3626"/>
      <c r="N48" s="3623" t="s">
        <v>9443</v>
      </c>
      <c r="O48" s="3623"/>
      <c r="P48" s="3623"/>
      <c r="Q48" s="3623"/>
      <c r="R48" s="3623"/>
      <c r="S48" s="3623"/>
      <c r="T48" s="3627"/>
      <c r="U48" s="3628"/>
      <c r="V48" s="3628"/>
      <c r="W48" s="3628"/>
      <c r="X48" s="3629"/>
      <c r="Y48" s="3623" t="s">
        <v>9444</v>
      </c>
      <c r="Z48" s="3623"/>
      <c r="AA48" s="3623"/>
      <c r="AB48" s="3623"/>
      <c r="AC48" s="3623"/>
      <c r="AD48" s="3623"/>
      <c r="AE48" s="1077">
        <v>7</v>
      </c>
      <c r="AF48" s="1078" t="str">
        <f>IF(ISNA(VLOOKUP(AE48, 出力変換_就労定着率区分,4,FALSE)),0, VLOOKUP(AE48, 出力変換_就労定着率区分,4,FALSE)) &amp; ""</f>
        <v>07</v>
      </c>
      <c r="AG48" s="984" t="s">
        <v>9445</v>
      </c>
      <c r="AH48" s="1078" t="str">
        <f>IF(ISNA(VLOOKUP(AG48, 取込変換_就労定着率区分,2,FALSE)),1, VLOOKUP(AG48, 取込変換_就労定着率区分,2,FALSE)) &amp; ""</f>
        <v>7</v>
      </c>
      <c r="AI48" s="984"/>
      <c r="AJ48" s="1079"/>
      <c r="AK48" s="1068"/>
      <c r="AL48" s="1068"/>
      <c r="AM48" s="1061"/>
      <c r="AN48" s="1061"/>
      <c r="AO48" s="1061"/>
      <c r="AP48" s="1061"/>
      <c r="AQ48" s="1061"/>
      <c r="AR48" s="1061"/>
      <c r="AS48" s="1061"/>
      <c r="AT48" s="1061"/>
      <c r="AU48" s="1061"/>
      <c r="AV48" s="1061"/>
      <c r="AW48" s="1070"/>
      <c r="AX48" s="1070"/>
      <c r="AY48" s="1070"/>
      <c r="AZ48" s="1070"/>
      <c r="BA48" s="1070"/>
      <c r="BB48" s="1070"/>
      <c r="BC48" s="1070"/>
      <c r="BD48" s="1070"/>
      <c r="BE48" s="1070"/>
      <c r="BF48" s="1070"/>
      <c r="BG48" s="1076"/>
      <c r="BH48" s="1076"/>
      <c r="BI48" s="1076"/>
    </row>
    <row r="49" spans="1:61" ht="18" customHeight="1" x14ac:dyDescent="0.4">
      <c r="A49" s="3619"/>
      <c r="B49" s="3620"/>
      <c r="C49" s="3608" t="s">
        <v>9446</v>
      </c>
      <c r="D49" s="3608"/>
      <c r="E49" s="3608"/>
      <c r="F49" s="3608"/>
      <c r="G49" s="3608"/>
      <c r="H49" s="3608"/>
      <c r="I49" s="3630">
        <v>2</v>
      </c>
      <c r="J49" s="3630"/>
      <c r="K49" s="3630"/>
      <c r="L49" s="3630"/>
      <c r="M49" s="3630"/>
      <c r="N49" s="3608" t="s">
        <v>9447</v>
      </c>
      <c r="O49" s="3608"/>
      <c r="P49" s="3608"/>
      <c r="Q49" s="3608"/>
      <c r="R49" s="3608"/>
      <c r="S49" s="3608"/>
      <c r="T49" s="3627"/>
      <c r="U49" s="3628"/>
      <c r="V49" s="3628"/>
      <c r="W49" s="3628"/>
      <c r="X49" s="3629"/>
      <c r="Y49" s="3608" t="s">
        <v>9448</v>
      </c>
      <c r="Z49" s="3608"/>
      <c r="AA49" s="3608"/>
      <c r="AB49" s="3608"/>
      <c r="AC49" s="3608"/>
      <c r="AD49" s="3608"/>
      <c r="AE49" s="3609">
        <v>2</v>
      </c>
      <c r="AF49" s="3609"/>
      <c r="AG49" s="3609"/>
      <c r="AH49" s="3609"/>
      <c r="AI49" s="3609"/>
      <c r="AJ49" s="3610"/>
      <c r="AM49" s="1061"/>
      <c r="AN49" s="1061"/>
      <c r="AO49" s="1061"/>
      <c r="AP49" s="1061"/>
      <c r="AQ49" s="1061"/>
      <c r="AR49" s="1061"/>
      <c r="AS49" s="1061"/>
      <c r="AT49" s="1061"/>
      <c r="AU49" s="1061"/>
      <c r="AV49" s="1061"/>
    </row>
    <row r="50" spans="1:61" ht="22.5" customHeight="1" thickBot="1" x14ac:dyDescent="0.45">
      <c r="A50" s="3621"/>
      <c r="B50" s="3622"/>
      <c r="C50" s="3611" t="s">
        <v>9449</v>
      </c>
      <c r="D50" s="3612"/>
      <c r="E50" s="3612"/>
      <c r="F50" s="3612"/>
      <c r="G50" s="3612"/>
      <c r="H50" s="3612"/>
      <c r="I50" s="3613">
        <v>2</v>
      </c>
      <c r="J50" s="3613"/>
      <c r="K50" s="3613"/>
      <c r="L50" s="3613"/>
      <c r="M50" s="3613"/>
      <c r="N50" s="3614" t="s">
        <v>9450</v>
      </c>
      <c r="O50" s="3614"/>
      <c r="P50" s="3614"/>
      <c r="Q50" s="3614"/>
      <c r="R50" s="3614"/>
      <c r="S50" s="3614"/>
      <c r="T50" s="1080">
        <v>1</v>
      </c>
      <c r="U50" s="1081" t="str">
        <f>IF(ISNA(VLOOKUP(T50, 出力変換_就労定着支援利用者数,4,FALSE)),0, VLOOKUP(T50, 出力変換_就労定着支援利用者数,4,FALSE)) &amp; ""</f>
        <v>00</v>
      </c>
      <c r="V50" s="1082" t="s">
        <v>8753</v>
      </c>
      <c r="W50" s="1081" t="str">
        <f>IF(ISNA(VLOOKUP(V50, 取込変換_就労定着支援利用者数,2,FALSE)),1, VLOOKUP(V50, 取込変換_就労定着支援利用者数,2,FALSE)) &amp; ""</f>
        <v>1</v>
      </c>
      <c r="X50" s="1082"/>
      <c r="Y50" s="1082"/>
      <c r="Z50" s="1082"/>
      <c r="AA50" s="1082"/>
      <c r="AB50" s="1082"/>
      <c r="AC50" s="1082"/>
      <c r="AD50" s="1083"/>
      <c r="AE50" s="3615"/>
      <c r="AF50" s="3615"/>
      <c r="AG50" s="3615"/>
      <c r="AH50" s="3615"/>
      <c r="AI50" s="3615"/>
      <c r="AJ50" s="3616"/>
    </row>
    <row r="51" spans="1:61" ht="12" customHeight="1" x14ac:dyDescent="0.4">
      <c r="A51" s="3574" t="s">
        <v>7984</v>
      </c>
      <c r="B51" s="3575"/>
      <c r="C51" s="3575"/>
      <c r="D51" s="3575"/>
      <c r="E51" s="3575"/>
      <c r="F51" s="3575"/>
      <c r="G51" s="3575"/>
      <c r="H51" s="3575"/>
      <c r="I51" s="3575"/>
      <c r="J51" s="3575"/>
      <c r="K51" s="3575"/>
      <c r="L51" s="3575"/>
      <c r="M51" s="3575"/>
      <c r="N51" s="3575"/>
      <c r="O51" s="3575"/>
      <c r="P51" s="3575"/>
      <c r="Q51" s="3575"/>
      <c r="R51" s="3575"/>
      <c r="S51" s="3575"/>
      <c r="T51" s="3575"/>
      <c r="U51" s="3575"/>
      <c r="V51" s="3575"/>
      <c r="W51" s="3575"/>
      <c r="X51" s="3575"/>
      <c r="Y51" s="3575"/>
      <c r="Z51" s="3575"/>
      <c r="AA51" s="3575"/>
      <c r="AB51" s="3575"/>
      <c r="AC51" s="3575"/>
      <c r="AD51" s="3575"/>
      <c r="AE51" s="3575"/>
      <c r="AF51" s="3575"/>
      <c r="AG51" s="3575"/>
      <c r="AH51" s="3575"/>
      <c r="AI51" s="3575"/>
      <c r="AJ51" s="3575"/>
      <c r="AM51" s="939"/>
      <c r="AN51" s="980"/>
      <c r="AO51" s="980"/>
      <c r="AP51" s="980"/>
      <c r="AQ51" s="980"/>
      <c r="AR51" s="980"/>
      <c r="AS51" s="980"/>
      <c r="AT51" s="980"/>
      <c r="AU51" s="745"/>
      <c r="AV51" s="745"/>
      <c r="AW51" s="745"/>
      <c r="AX51" s="745"/>
      <c r="AY51" s="745"/>
      <c r="AZ51" s="745"/>
    </row>
    <row r="52" spans="1:61" ht="12" x14ac:dyDescent="0.4">
      <c r="A52" s="594" t="s">
        <v>8658</v>
      </c>
      <c r="B52" s="597"/>
      <c r="C52" s="594"/>
      <c r="D52" s="594"/>
      <c r="E52" s="594"/>
      <c r="F52" s="594"/>
      <c r="G52" s="594"/>
      <c r="H52" s="594"/>
      <c r="I52" s="594"/>
      <c r="J52" s="594"/>
      <c r="K52" s="594"/>
      <c r="L52" s="594"/>
      <c r="M52" s="594"/>
      <c r="N52" s="594"/>
      <c r="O52" s="594"/>
      <c r="P52" s="594"/>
      <c r="Q52" s="594"/>
      <c r="R52" s="594"/>
      <c r="S52" s="594"/>
      <c r="T52" s="594"/>
      <c r="U52" s="594"/>
      <c r="V52" s="594"/>
      <c r="W52" s="594"/>
      <c r="X52" s="594"/>
      <c r="Y52" s="594"/>
      <c r="Z52" s="594"/>
      <c r="AA52" s="594"/>
      <c r="AB52" s="594"/>
      <c r="AC52" s="594"/>
      <c r="AD52" s="594"/>
      <c r="AE52" s="594"/>
      <c r="AF52" s="594"/>
      <c r="AG52" s="594"/>
      <c r="AH52" s="594"/>
      <c r="AI52" s="594"/>
      <c r="AJ52" s="594"/>
      <c r="AK52" s="745"/>
      <c r="AL52" s="980"/>
      <c r="AM52" s="980"/>
      <c r="AN52" s="980"/>
      <c r="AO52" s="980"/>
      <c r="AP52" s="980"/>
      <c r="AQ52" s="980"/>
      <c r="AR52" s="980"/>
      <c r="AS52" s="980"/>
      <c r="AT52" s="980"/>
      <c r="AU52" s="745"/>
      <c r="AV52" s="745"/>
      <c r="AW52" s="745"/>
      <c r="AX52" s="745"/>
      <c r="AY52" s="745"/>
      <c r="AZ52" s="745"/>
      <c r="BA52" s="745"/>
      <c r="BB52" s="745"/>
      <c r="BC52" s="745"/>
      <c r="BD52" s="745"/>
      <c r="BE52" s="745"/>
      <c r="BF52" s="745"/>
      <c r="BG52" s="674"/>
      <c r="BH52" s="674"/>
      <c r="BI52" s="674"/>
    </row>
    <row r="53" spans="1:61" s="674" customFormat="1" ht="12" customHeight="1" x14ac:dyDescent="0.4">
      <c r="A53" s="594" t="s">
        <v>9424</v>
      </c>
      <c r="B53" s="594"/>
      <c r="C53" s="597"/>
      <c r="D53" s="597"/>
      <c r="E53" s="597"/>
      <c r="F53" s="597"/>
      <c r="G53" s="597"/>
      <c r="H53" s="597"/>
      <c r="I53" s="597"/>
      <c r="J53" s="597"/>
      <c r="K53" s="597"/>
      <c r="L53" s="597"/>
      <c r="M53" s="597"/>
      <c r="N53" s="597"/>
      <c r="O53" s="597"/>
      <c r="P53" s="597"/>
      <c r="Q53" s="597"/>
      <c r="R53" s="597"/>
      <c r="S53" s="597"/>
      <c r="T53" s="597"/>
      <c r="U53" s="597"/>
      <c r="V53" s="597"/>
      <c r="W53" s="597"/>
      <c r="X53" s="597"/>
      <c r="Y53" s="597"/>
      <c r="Z53" s="597"/>
      <c r="AA53" s="597"/>
      <c r="AB53" s="597"/>
      <c r="AC53" s="597"/>
      <c r="AD53" s="597"/>
      <c r="AE53" s="597"/>
      <c r="AF53" s="597"/>
      <c r="AG53" s="597"/>
      <c r="AH53" s="597"/>
      <c r="AI53" s="597"/>
      <c r="AJ53" s="597"/>
      <c r="AK53" s="745"/>
      <c r="AL53" s="980"/>
      <c r="AM53" s="980"/>
      <c r="AN53" s="980"/>
      <c r="AO53" s="980"/>
      <c r="AP53" s="980"/>
      <c r="AQ53" s="980"/>
      <c r="AR53" s="980"/>
      <c r="AS53" s="980"/>
      <c r="AT53" s="980"/>
      <c r="AU53" s="745"/>
      <c r="AV53" s="745"/>
      <c r="AW53" s="745"/>
      <c r="AX53" s="745"/>
      <c r="AY53" s="745"/>
      <c r="AZ53" s="745"/>
      <c r="BA53" s="745"/>
      <c r="BB53" s="745"/>
      <c r="BC53" s="745"/>
      <c r="BD53" s="745"/>
      <c r="BE53" s="745"/>
      <c r="BF53" s="745"/>
    </row>
    <row r="54" spans="1:61" s="674" customFormat="1" ht="12" customHeight="1" x14ac:dyDescent="0.4">
      <c r="A54" s="594" t="s">
        <v>8731</v>
      </c>
      <c r="B54" s="594"/>
      <c r="C54" s="597"/>
      <c r="D54" s="597"/>
      <c r="E54" s="597"/>
      <c r="F54" s="597"/>
      <c r="G54" s="597"/>
      <c r="H54" s="597"/>
      <c r="I54" s="597"/>
      <c r="J54" s="597"/>
      <c r="K54" s="597"/>
      <c r="L54" s="597"/>
      <c r="M54" s="597"/>
      <c r="N54" s="597"/>
      <c r="O54" s="597"/>
      <c r="P54" s="597"/>
      <c r="Q54" s="597"/>
      <c r="R54" s="597"/>
      <c r="S54" s="597"/>
      <c r="T54" s="597"/>
      <c r="U54" s="597"/>
      <c r="V54" s="597"/>
      <c r="W54" s="597"/>
      <c r="X54" s="597"/>
      <c r="Y54" s="597"/>
      <c r="Z54" s="597"/>
      <c r="AA54" s="597"/>
      <c r="AB54" s="597"/>
      <c r="AC54" s="597"/>
      <c r="AD54" s="597"/>
      <c r="AE54" s="597"/>
      <c r="AF54" s="597"/>
      <c r="AG54" s="597"/>
      <c r="AH54" s="597"/>
      <c r="AI54" s="597"/>
      <c r="AJ54" s="597"/>
      <c r="AK54" s="745"/>
      <c r="AL54" s="980"/>
      <c r="AM54" s="980"/>
      <c r="AN54" s="980"/>
      <c r="AO54" s="980"/>
      <c r="AP54" s="980"/>
      <c r="AQ54" s="980"/>
      <c r="AR54" s="980"/>
      <c r="AS54" s="980"/>
      <c r="AT54" s="980"/>
      <c r="AU54" s="745"/>
      <c r="AV54" s="745"/>
      <c r="AW54" s="745"/>
      <c r="AX54" s="745"/>
      <c r="AY54" s="745"/>
      <c r="AZ54" s="745"/>
      <c r="BA54" s="745"/>
      <c r="BB54" s="745"/>
      <c r="BC54" s="745"/>
      <c r="BD54" s="745"/>
      <c r="BE54" s="745"/>
      <c r="BF54" s="745"/>
    </row>
    <row r="55" spans="1:61" s="674" customFormat="1" ht="12" customHeight="1" x14ac:dyDescent="0.4">
      <c r="A55" s="594" t="s">
        <v>9425</v>
      </c>
      <c r="B55" s="597"/>
      <c r="C55" s="581"/>
      <c r="D55" s="581"/>
      <c r="E55" s="581"/>
      <c r="F55" s="581"/>
      <c r="G55" s="581"/>
      <c r="H55" s="581"/>
      <c r="I55" s="597"/>
      <c r="J55" s="597"/>
      <c r="K55" s="597"/>
      <c r="L55" s="597"/>
      <c r="M55" s="597"/>
      <c r="N55" s="597"/>
      <c r="O55" s="597"/>
      <c r="P55" s="597"/>
      <c r="Q55" s="597"/>
      <c r="R55" s="597"/>
      <c r="S55" s="597"/>
      <c r="T55" s="597"/>
      <c r="U55" s="597"/>
      <c r="V55" s="597"/>
      <c r="W55" s="597"/>
      <c r="X55" s="597"/>
      <c r="Y55" s="597"/>
      <c r="Z55" s="597"/>
      <c r="AA55" s="597"/>
      <c r="AB55" s="597"/>
      <c r="AC55" s="597"/>
      <c r="AD55" s="597"/>
      <c r="AE55" s="597"/>
      <c r="AF55" s="597"/>
      <c r="AG55" s="597"/>
      <c r="AH55" s="597"/>
      <c r="AI55" s="597"/>
      <c r="AJ55" s="597"/>
      <c r="AK55" s="745"/>
      <c r="AL55" s="980"/>
      <c r="AM55" s="980"/>
      <c r="AN55" s="980"/>
      <c r="AO55" s="980"/>
      <c r="AP55" s="980"/>
      <c r="AQ55" s="980"/>
      <c r="AR55" s="980"/>
      <c r="AS55" s="980"/>
      <c r="AT55" s="980"/>
      <c r="AU55" s="745"/>
      <c r="AV55" s="745"/>
      <c r="AW55" s="745"/>
      <c r="AX55" s="745"/>
      <c r="AY55" s="745"/>
      <c r="AZ55" s="745"/>
      <c r="BA55" s="745"/>
      <c r="BB55" s="745"/>
      <c r="BC55" s="745"/>
      <c r="BD55" s="745"/>
      <c r="BE55" s="745"/>
      <c r="BF55" s="745"/>
    </row>
    <row r="56" spans="1:61" s="674" customFormat="1" ht="12" customHeight="1" x14ac:dyDescent="0.4">
      <c r="A56" s="594" t="s">
        <v>9451</v>
      </c>
      <c r="B56" s="581"/>
      <c r="C56" s="581"/>
      <c r="D56" s="581"/>
      <c r="E56" s="581"/>
      <c r="F56" s="581"/>
      <c r="G56" s="581"/>
      <c r="H56" s="581"/>
      <c r="I56" s="581"/>
      <c r="J56" s="581"/>
      <c r="K56" s="581"/>
      <c r="L56" s="581"/>
      <c r="M56" s="581"/>
      <c r="N56" s="581"/>
      <c r="O56" s="581"/>
      <c r="P56" s="581"/>
      <c r="Q56" s="581"/>
      <c r="R56" s="581"/>
      <c r="S56" s="581"/>
      <c r="T56" s="581"/>
      <c r="U56" s="581"/>
      <c r="V56" s="581"/>
      <c r="W56" s="581"/>
      <c r="X56" s="581"/>
      <c r="Y56" s="581"/>
      <c r="Z56" s="581"/>
      <c r="AA56" s="581"/>
      <c r="AB56" s="581"/>
      <c r="AC56" s="581"/>
      <c r="AD56" s="581"/>
      <c r="AE56" s="581"/>
      <c r="AF56" s="581"/>
      <c r="AG56" s="581"/>
      <c r="AH56" s="581"/>
      <c r="AI56" s="581"/>
      <c r="AJ56" s="581"/>
      <c r="AK56" s="1084"/>
      <c r="AL56" s="980"/>
      <c r="AM56" s="980"/>
      <c r="AN56" s="980"/>
      <c r="AO56" s="980"/>
      <c r="AP56" s="980"/>
      <c r="AQ56" s="980"/>
      <c r="AR56" s="980"/>
      <c r="AS56" s="980"/>
      <c r="AT56" s="980"/>
      <c r="AU56" s="745"/>
      <c r="AV56" s="745"/>
      <c r="AW56" s="745"/>
      <c r="AX56" s="745"/>
      <c r="AY56" s="745"/>
      <c r="AZ56" s="745"/>
      <c r="BA56" s="745"/>
      <c r="BB56" s="745"/>
      <c r="BC56" s="745"/>
      <c r="BD56" s="745"/>
      <c r="BE56" s="745"/>
      <c r="BF56" s="745"/>
    </row>
    <row r="57" spans="1:61" s="674" customFormat="1" ht="12" customHeight="1" x14ac:dyDescent="0.4">
      <c r="A57" s="597" t="s">
        <v>9452</v>
      </c>
      <c r="B57" s="581"/>
      <c r="C57" s="581"/>
      <c r="D57" s="581"/>
      <c r="E57" s="581"/>
      <c r="F57" s="581"/>
      <c r="G57" s="581"/>
      <c r="H57" s="581"/>
      <c r="I57" s="581"/>
      <c r="J57" s="581"/>
      <c r="K57" s="581"/>
      <c r="L57" s="581"/>
      <c r="M57" s="581"/>
      <c r="N57" s="581"/>
      <c r="O57" s="581"/>
      <c r="P57" s="581"/>
      <c r="Q57" s="581"/>
      <c r="R57" s="581"/>
      <c r="S57" s="581"/>
      <c r="T57" s="581"/>
      <c r="U57" s="581"/>
      <c r="V57" s="581"/>
      <c r="W57" s="581"/>
      <c r="X57" s="581"/>
      <c r="Y57" s="581"/>
      <c r="Z57" s="581"/>
      <c r="AA57" s="581"/>
      <c r="AB57" s="581"/>
      <c r="AC57" s="581"/>
      <c r="AD57" s="581"/>
      <c r="AE57" s="581"/>
      <c r="AF57" s="581"/>
      <c r="AG57" s="581"/>
      <c r="AH57" s="581"/>
      <c r="AI57" s="581"/>
      <c r="AJ57" s="581"/>
      <c r="AK57" s="1085"/>
      <c r="AL57" s="583"/>
      <c r="AM57" s="583"/>
      <c r="AN57" s="583"/>
      <c r="AO57" s="583"/>
      <c r="AP57" s="583"/>
      <c r="AQ57" s="583"/>
      <c r="AR57" s="583"/>
      <c r="AS57" s="583"/>
      <c r="AT57" s="583"/>
      <c r="AU57" s="582"/>
      <c r="AV57" s="582"/>
      <c r="AW57" s="582"/>
      <c r="AX57" s="582"/>
      <c r="AY57" s="582"/>
      <c r="AZ57" s="582"/>
      <c r="BA57" s="582"/>
      <c r="BB57" s="582"/>
      <c r="BC57" s="582"/>
      <c r="BD57" s="582"/>
      <c r="BE57" s="582"/>
      <c r="BF57" s="582"/>
      <c r="BG57" s="585"/>
      <c r="BH57" s="585"/>
      <c r="BI57" s="585"/>
    </row>
    <row r="58" spans="1:61" ht="15" customHeight="1" x14ac:dyDescent="0.4">
      <c r="A58" s="597" t="s">
        <v>9428</v>
      </c>
      <c r="B58" s="581"/>
      <c r="C58" s="581"/>
      <c r="D58" s="581"/>
      <c r="E58" s="581"/>
      <c r="F58" s="581"/>
      <c r="G58" s="581"/>
      <c r="H58" s="581"/>
      <c r="I58" s="581"/>
      <c r="J58" s="581"/>
      <c r="K58" s="581"/>
      <c r="L58" s="581"/>
      <c r="M58" s="581"/>
      <c r="N58" s="581"/>
      <c r="O58" s="581"/>
      <c r="P58" s="581"/>
      <c r="Q58" s="581"/>
      <c r="R58" s="581"/>
      <c r="S58" s="581"/>
      <c r="T58" s="581"/>
      <c r="U58" s="581"/>
      <c r="V58" s="581"/>
      <c r="W58" s="581"/>
      <c r="X58" s="581"/>
      <c r="Y58" s="581"/>
      <c r="Z58" s="581"/>
      <c r="AA58" s="581"/>
      <c r="AB58" s="581"/>
      <c r="AC58" s="581"/>
      <c r="AD58" s="581"/>
      <c r="AE58" s="581"/>
      <c r="AF58" s="581"/>
      <c r="AG58" s="581"/>
      <c r="AH58" s="581"/>
      <c r="AI58" s="581"/>
      <c r="AJ58" s="581"/>
    </row>
    <row r="59" spans="1:61" ht="15" customHeight="1" x14ac:dyDescent="0.4">
      <c r="A59" s="597" t="s">
        <v>9453</v>
      </c>
      <c r="B59" s="581"/>
      <c r="C59" s="581"/>
      <c r="D59" s="581"/>
      <c r="E59" s="581"/>
      <c r="F59" s="581"/>
      <c r="G59" s="581"/>
      <c r="H59" s="581"/>
      <c r="I59" s="581"/>
      <c r="J59" s="581"/>
      <c r="K59" s="581"/>
      <c r="L59" s="581"/>
      <c r="M59" s="581"/>
      <c r="N59" s="581"/>
      <c r="O59" s="581"/>
      <c r="P59" s="581"/>
      <c r="Q59" s="581"/>
      <c r="R59" s="581"/>
      <c r="S59" s="581"/>
      <c r="T59" s="581"/>
      <c r="U59" s="581"/>
      <c r="V59" s="581"/>
      <c r="W59" s="581"/>
      <c r="X59" s="581"/>
      <c r="Y59" s="581"/>
      <c r="Z59" s="581"/>
      <c r="AA59" s="581"/>
      <c r="AB59" s="581"/>
      <c r="AC59" s="581"/>
      <c r="AD59" s="581"/>
      <c r="AE59" s="581"/>
      <c r="AF59" s="581"/>
      <c r="AG59" s="581"/>
      <c r="AH59" s="581"/>
      <c r="AI59" s="581"/>
      <c r="AJ59" s="581"/>
    </row>
    <row r="60" spans="1:61" ht="15" customHeight="1" x14ac:dyDescent="0.4">
      <c r="A60" s="709"/>
      <c r="B60" s="709"/>
      <c r="C60" s="709"/>
      <c r="D60" s="709"/>
      <c r="E60" s="709"/>
      <c r="F60" s="709"/>
      <c r="G60" s="709"/>
      <c r="H60" s="709"/>
      <c r="I60" s="709"/>
      <c r="J60" s="709"/>
      <c r="K60" s="709"/>
      <c r="L60" s="709"/>
      <c r="M60" s="709"/>
      <c r="N60" s="709"/>
      <c r="O60" s="709"/>
      <c r="P60" s="709"/>
      <c r="Q60" s="709"/>
      <c r="R60" s="709"/>
      <c r="S60" s="709"/>
      <c r="T60" s="709"/>
      <c r="U60" s="709"/>
      <c r="V60" s="709"/>
      <c r="W60" s="709"/>
      <c r="X60" s="709"/>
      <c r="Y60" s="709"/>
      <c r="Z60" s="709"/>
      <c r="AA60" s="709"/>
      <c r="AB60" s="709"/>
      <c r="AC60" s="709"/>
      <c r="AD60" s="709"/>
      <c r="AE60" s="709"/>
      <c r="AF60" s="709"/>
      <c r="AG60" s="709"/>
      <c r="AH60" s="709"/>
      <c r="AI60" s="709"/>
      <c r="AJ60" s="709"/>
    </row>
    <row r="61" spans="1:61" ht="15" customHeight="1" x14ac:dyDescent="0.4">
      <c r="A61" s="709"/>
      <c r="B61" s="709"/>
      <c r="C61" s="709"/>
      <c r="D61" s="709"/>
      <c r="E61" s="709"/>
      <c r="F61" s="709"/>
      <c r="G61" s="709"/>
      <c r="H61" s="709"/>
      <c r="I61" s="709"/>
      <c r="J61" s="709"/>
      <c r="K61" s="709"/>
      <c r="L61" s="709"/>
      <c r="M61" s="709"/>
      <c r="N61" s="709"/>
      <c r="O61" s="709"/>
      <c r="P61" s="709"/>
      <c r="Q61" s="709"/>
      <c r="R61" s="709"/>
      <c r="S61" s="709"/>
      <c r="T61" s="709"/>
      <c r="U61" s="709"/>
      <c r="V61" s="709"/>
      <c r="W61" s="709"/>
      <c r="X61" s="709"/>
      <c r="Y61" s="709"/>
      <c r="Z61" s="709"/>
      <c r="AA61" s="709"/>
      <c r="AB61" s="709"/>
      <c r="AC61" s="709"/>
      <c r="AD61" s="709"/>
      <c r="AE61" s="709"/>
      <c r="AF61" s="709"/>
      <c r="AG61" s="709"/>
      <c r="AH61" s="709"/>
      <c r="AI61" s="709"/>
      <c r="AJ61" s="709"/>
    </row>
    <row r="62" spans="1:61" ht="15" customHeight="1" x14ac:dyDescent="0.4">
      <c r="A62" s="709"/>
      <c r="B62" s="709"/>
      <c r="C62" s="709"/>
      <c r="D62" s="709"/>
      <c r="E62" s="709"/>
      <c r="F62" s="709"/>
      <c r="G62" s="709"/>
      <c r="H62" s="709"/>
      <c r="I62" s="709"/>
      <c r="J62" s="709"/>
      <c r="K62" s="709"/>
      <c r="L62" s="709"/>
      <c r="M62" s="709"/>
      <c r="N62" s="709"/>
      <c r="O62" s="709"/>
      <c r="P62" s="709"/>
      <c r="Q62" s="709"/>
      <c r="R62" s="709"/>
      <c r="S62" s="709"/>
      <c r="T62" s="709"/>
      <c r="U62" s="709"/>
      <c r="V62" s="709"/>
      <c r="W62" s="709"/>
      <c r="X62" s="709"/>
      <c r="Y62" s="709"/>
      <c r="Z62" s="709"/>
      <c r="AA62" s="709"/>
      <c r="AB62" s="709"/>
      <c r="AC62" s="709"/>
      <c r="AD62" s="709"/>
      <c r="AE62" s="709"/>
      <c r="AF62" s="709"/>
      <c r="AG62" s="709"/>
      <c r="AH62" s="709"/>
      <c r="AI62" s="709"/>
      <c r="AJ62" s="709"/>
    </row>
    <row r="63" spans="1:61" ht="15" customHeight="1" x14ac:dyDescent="0.4">
      <c r="A63" s="709"/>
      <c r="B63" s="709"/>
      <c r="C63" s="709"/>
      <c r="D63" s="709"/>
      <c r="E63" s="709"/>
      <c r="F63" s="709"/>
      <c r="G63" s="709"/>
      <c r="H63" s="709"/>
      <c r="I63" s="709"/>
      <c r="J63" s="709"/>
      <c r="K63" s="709"/>
      <c r="L63" s="709"/>
      <c r="M63" s="709"/>
      <c r="N63" s="709"/>
      <c r="O63" s="709"/>
      <c r="P63" s="709"/>
      <c r="Q63" s="709"/>
      <c r="R63" s="709"/>
      <c r="S63" s="709"/>
      <c r="T63" s="709"/>
      <c r="U63" s="709"/>
      <c r="V63" s="709"/>
      <c r="W63" s="709"/>
      <c r="X63" s="709"/>
      <c r="Y63" s="709"/>
      <c r="Z63" s="709"/>
      <c r="AA63" s="709"/>
      <c r="AB63" s="709"/>
      <c r="AC63" s="709"/>
      <c r="AD63" s="709"/>
      <c r="AE63" s="709"/>
      <c r="AF63" s="709"/>
      <c r="AG63" s="709"/>
      <c r="AH63" s="709"/>
      <c r="AI63" s="709"/>
      <c r="AJ63" s="709"/>
    </row>
    <row r="64" spans="1:61" ht="15" customHeight="1" x14ac:dyDescent="0.4">
      <c r="A64" s="709"/>
      <c r="B64" s="709"/>
      <c r="C64" s="709"/>
      <c r="D64" s="709"/>
      <c r="E64" s="709"/>
      <c r="F64" s="709"/>
      <c r="G64" s="709"/>
      <c r="H64" s="709"/>
      <c r="I64" s="709"/>
      <c r="J64" s="709"/>
      <c r="K64" s="709"/>
      <c r="L64" s="709"/>
      <c r="M64" s="709"/>
      <c r="N64" s="709"/>
      <c r="O64" s="709"/>
      <c r="P64" s="709"/>
      <c r="Q64" s="709"/>
      <c r="R64" s="709"/>
      <c r="S64" s="709"/>
      <c r="T64" s="709"/>
      <c r="U64" s="709"/>
      <c r="V64" s="709"/>
      <c r="W64" s="709"/>
      <c r="X64" s="709"/>
      <c r="Y64" s="709"/>
      <c r="Z64" s="709"/>
      <c r="AA64" s="709"/>
      <c r="AB64" s="709"/>
      <c r="AC64" s="709"/>
      <c r="AD64" s="709"/>
      <c r="AE64" s="709"/>
      <c r="AF64" s="709"/>
      <c r="AG64" s="709"/>
      <c r="AH64" s="709"/>
      <c r="AI64" s="709"/>
      <c r="AJ64" s="709"/>
    </row>
    <row r="65" spans="1:36" ht="15" customHeight="1" x14ac:dyDescent="0.4">
      <c r="A65" s="709"/>
      <c r="B65" s="709"/>
      <c r="C65" s="709"/>
      <c r="D65" s="709"/>
      <c r="E65" s="709"/>
      <c r="F65" s="709"/>
      <c r="G65" s="709"/>
      <c r="H65" s="709"/>
      <c r="I65" s="709"/>
      <c r="J65" s="709"/>
      <c r="K65" s="709"/>
      <c r="L65" s="709"/>
      <c r="M65" s="709"/>
      <c r="N65" s="709"/>
      <c r="O65" s="709"/>
      <c r="P65" s="709"/>
      <c r="Q65" s="709"/>
      <c r="R65" s="709"/>
      <c r="S65" s="709"/>
      <c r="T65" s="709"/>
      <c r="U65" s="709"/>
      <c r="V65" s="709"/>
      <c r="W65" s="709"/>
      <c r="X65" s="709"/>
      <c r="Y65" s="709"/>
      <c r="Z65" s="709"/>
      <c r="AA65" s="709"/>
      <c r="AB65" s="709"/>
      <c r="AC65" s="709"/>
      <c r="AD65" s="709"/>
      <c r="AE65" s="709"/>
      <c r="AF65" s="709"/>
      <c r="AG65" s="709"/>
      <c r="AH65" s="709"/>
      <c r="AI65" s="709"/>
      <c r="AJ65" s="709"/>
    </row>
    <row r="66" spans="1:36" ht="15" customHeight="1" x14ac:dyDescent="0.4">
      <c r="A66" s="709"/>
      <c r="B66" s="709"/>
      <c r="C66" s="709"/>
      <c r="D66" s="709"/>
      <c r="E66" s="709"/>
      <c r="F66" s="709"/>
      <c r="G66" s="709"/>
      <c r="H66" s="709"/>
      <c r="I66" s="709"/>
      <c r="J66" s="709"/>
      <c r="K66" s="709"/>
      <c r="L66" s="709"/>
      <c r="M66" s="709"/>
      <c r="N66" s="709"/>
      <c r="O66" s="709"/>
      <c r="P66" s="709"/>
      <c r="Q66" s="709"/>
      <c r="R66" s="709"/>
      <c r="S66" s="709"/>
      <c r="T66" s="709"/>
      <c r="U66" s="709"/>
      <c r="V66" s="709"/>
      <c r="W66" s="709"/>
      <c r="X66" s="709"/>
      <c r="Y66" s="709"/>
      <c r="Z66" s="709"/>
      <c r="AA66" s="709"/>
      <c r="AB66" s="709"/>
      <c r="AC66" s="709"/>
      <c r="AD66" s="709"/>
      <c r="AE66" s="709"/>
      <c r="AF66" s="709"/>
      <c r="AG66" s="709"/>
      <c r="AH66" s="709"/>
      <c r="AI66" s="709"/>
      <c r="AJ66" s="709"/>
    </row>
    <row r="67" spans="1:36" ht="15" customHeight="1" x14ac:dyDescent="0.4">
      <c r="A67" s="709"/>
      <c r="B67" s="709"/>
      <c r="C67" s="709"/>
      <c r="D67" s="709"/>
      <c r="E67" s="709"/>
      <c r="F67" s="709"/>
      <c r="G67" s="709"/>
      <c r="H67" s="709"/>
      <c r="I67" s="709"/>
      <c r="J67" s="709"/>
      <c r="K67" s="709"/>
      <c r="L67" s="709"/>
      <c r="M67" s="709"/>
      <c r="N67" s="709"/>
      <c r="O67" s="709"/>
      <c r="P67" s="709"/>
      <c r="Q67" s="709"/>
      <c r="R67" s="709"/>
      <c r="S67" s="709"/>
      <c r="T67" s="709"/>
      <c r="U67" s="709"/>
      <c r="V67" s="709"/>
      <c r="W67" s="709"/>
      <c r="X67" s="709"/>
      <c r="Y67" s="709"/>
      <c r="Z67" s="709"/>
      <c r="AA67" s="709"/>
      <c r="AB67" s="709"/>
      <c r="AC67" s="709"/>
      <c r="AD67" s="709"/>
      <c r="AE67" s="709"/>
      <c r="AF67" s="709"/>
      <c r="AG67" s="709"/>
      <c r="AH67" s="709"/>
      <c r="AI67" s="709"/>
      <c r="AJ67" s="709"/>
    </row>
    <row r="68" spans="1:36" ht="15" customHeight="1" x14ac:dyDescent="0.4">
      <c r="A68" s="709"/>
      <c r="B68" s="709"/>
      <c r="C68" s="709"/>
      <c r="D68" s="709"/>
      <c r="E68" s="709"/>
      <c r="F68" s="709"/>
      <c r="G68" s="709"/>
      <c r="H68" s="709"/>
      <c r="I68" s="709"/>
      <c r="J68" s="709"/>
      <c r="K68" s="709"/>
      <c r="L68" s="709"/>
      <c r="M68" s="709"/>
      <c r="N68" s="709"/>
      <c r="O68" s="709"/>
      <c r="P68" s="709"/>
      <c r="Q68" s="709"/>
      <c r="R68" s="709"/>
      <c r="S68" s="709"/>
      <c r="T68" s="709"/>
      <c r="U68" s="709"/>
      <c r="V68" s="709"/>
      <c r="W68" s="709"/>
      <c r="X68" s="709"/>
      <c r="Y68" s="709"/>
      <c r="Z68" s="709"/>
      <c r="AA68" s="709"/>
      <c r="AB68" s="709"/>
      <c r="AC68" s="709"/>
      <c r="AD68" s="709"/>
      <c r="AE68" s="709"/>
      <c r="AF68" s="709"/>
      <c r="AG68" s="709"/>
      <c r="AH68" s="709"/>
      <c r="AI68" s="709"/>
      <c r="AJ68" s="709"/>
    </row>
    <row r="69" spans="1:36" ht="15" customHeight="1" x14ac:dyDescent="0.4">
      <c r="A69" s="709"/>
      <c r="B69" s="709"/>
      <c r="C69" s="709"/>
      <c r="D69" s="709"/>
      <c r="E69" s="709"/>
      <c r="F69" s="709"/>
      <c r="G69" s="709"/>
      <c r="H69" s="709"/>
      <c r="I69" s="709"/>
      <c r="J69" s="709"/>
      <c r="K69" s="709"/>
      <c r="L69" s="709"/>
      <c r="M69" s="709"/>
      <c r="N69" s="709"/>
      <c r="O69" s="709"/>
      <c r="P69" s="709"/>
      <c r="Q69" s="709"/>
      <c r="R69" s="709"/>
      <c r="S69" s="709"/>
      <c r="T69" s="709"/>
      <c r="U69" s="709"/>
      <c r="V69" s="709"/>
      <c r="W69" s="709"/>
      <c r="X69" s="709"/>
      <c r="Y69" s="709"/>
      <c r="Z69" s="709"/>
      <c r="AA69" s="709"/>
      <c r="AB69" s="709"/>
      <c r="AC69" s="709"/>
      <c r="AD69" s="709"/>
      <c r="AE69" s="709"/>
      <c r="AF69" s="709"/>
      <c r="AG69" s="709"/>
      <c r="AH69" s="709"/>
      <c r="AI69" s="709"/>
      <c r="AJ69" s="709"/>
    </row>
    <row r="70" spans="1:36" ht="15" customHeight="1" x14ac:dyDescent="0.4">
      <c r="A70" s="709"/>
      <c r="B70" s="709"/>
      <c r="C70" s="709"/>
      <c r="D70" s="709"/>
      <c r="E70" s="709"/>
      <c r="F70" s="709"/>
      <c r="G70" s="709"/>
      <c r="H70" s="709"/>
      <c r="I70" s="709"/>
      <c r="J70" s="709"/>
      <c r="K70" s="709"/>
      <c r="L70" s="709"/>
      <c r="M70" s="709"/>
      <c r="N70" s="709"/>
      <c r="O70" s="709"/>
      <c r="P70" s="709"/>
      <c r="Q70" s="709"/>
      <c r="R70" s="709"/>
      <c r="S70" s="709"/>
      <c r="T70" s="709"/>
      <c r="U70" s="709"/>
      <c r="V70" s="709"/>
      <c r="W70" s="709"/>
      <c r="X70" s="709"/>
      <c r="Y70" s="709"/>
      <c r="Z70" s="709"/>
      <c r="AA70" s="709"/>
      <c r="AB70" s="709"/>
      <c r="AC70" s="709"/>
      <c r="AD70" s="709"/>
      <c r="AE70" s="709"/>
      <c r="AF70" s="709"/>
      <c r="AG70" s="709"/>
      <c r="AH70" s="709"/>
      <c r="AI70" s="709"/>
      <c r="AJ70" s="709"/>
    </row>
    <row r="71" spans="1:36" ht="15" customHeight="1" x14ac:dyDescent="0.4">
      <c r="A71" s="709"/>
      <c r="B71" s="709"/>
      <c r="C71" s="709"/>
      <c r="D71" s="709"/>
      <c r="E71" s="709"/>
      <c r="F71" s="709"/>
      <c r="G71" s="709"/>
      <c r="H71" s="709"/>
      <c r="I71" s="709"/>
      <c r="J71" s="709"/>
      <c r="K71" s="709"/>
      <c r="L71" s="709"/>
      <c r="M71" s="709"/>
      <c r="N71" s="709"/>
      <c r="O71" s="709"/>
      <c r="P71" s="709"/>
      <c r="Q71" s="709"/>
      <c r="R71" s="709"/>
      <c r="S71" s="709"/>
      <c r="T71" s="709"/>
      <c r="U71" s="709"/>
      <c r="V71" s="709"/>
      <c r="W71" s="709"/>
      <c r="X71" s="709"/>
      <c r="Y71" s="709"/>
      <c r="Z71" s="709"/>
      <c r="AA71" s="709"/>
      <c r="AB71" s="709"/>
      <c r="AC71" s="709"/>
      <c r="AD71" s="709"/>
      <c r="AE71" s="709"/>
      <c r="AF71" s="709"/>
      <c r="AG71" s="709"/>
      <c r="AH71" s="709"/>
      <c r="AI71" s="709"/>
      <c r="AJ71" s="709"/>
    </row>
    <row r="72" spans="1:36" ht="15" customHeight="1" x14ac:dyDescent="0.4">
      <c r="A72" s="709"/>
      <c r="B72" s="709"/>
      <c r="C72" s="709"/>
      <c r="D72" s="709"/>
      <c r="E72" s="709"/>
      <c r="F72" s="709"/>
      <c r="G72" s="709"/>
      <c r="H72" s="709"/>
      <c r="I72" s="709"/>
      <c r="J72" s="709"/>
      <c r="K72" s="709"/>
      <c r="L72" s="709"/>
      <c r="M72" s="709"/>
      <c r="N72" s="709"/>
      <c r="O72" s="709"/>
      <c r="P72" s="709"/>
      <c r="Q72" s="709"/>
      <c r="R72" s="709"/>
      <c r="S72" s="709"/>
      <c r="T72" s="709"/>
      <c r="U72" s="709"/>
      <c r="V72" s="709"/>
      <c r="W72" s="709"/>
      <c r="X72" s="709"/>
      <c r="Y72" s="709"/>
      <c r="Z72" s="709"/>
      <c r="AA72" s="709"/>
      <c r="AB72" s="709"/>
      <c r="AC72" s="709"/>
      <c r="AD72" s="709"/>
      <c r="AE72" s="709"/>
      <c r="AF72" s="709"/>
      <c r="AG72" s="709"/>
      <c r="AH72" s="709"/>
      <c r="AI72" s="709"/>
      <c r="AJ72" s="709"/>
    </row>
    <row r="73" spans="1:36" ht="15" customHeight="1" x14ac:dyDescent="0.4">
      <c r="A73" s="709"/>
      <c r="B73" s="709"/>
      <c r="C73" s="709"/>
      <c r="D73" s="709"/>
      <c r="E73" s="709"/>
      <c r="F73" s="709"/>
      <c r="G73" s="709"/>
      <c r="H73" s="709"/>
      <c r="I73" s="709"/>
      <c r="J73" s="709"/>
      <c r="K73" s="709"/>
      <c r="L73" s="709"/>
      <c r="M73" s="709"/>
      <c r="N73" s="709"/>
      <c r="O73" s="709"/>
      <c r="P73" s="709"/>
      <c r="Q73" s="709"/>
      <c r="R73" s="709"/>
      <c r="S73" s="709"/>
      <c r="T73" s="709"/>
      <c r="U73" s="709"/>
      <c r="V73" s="709"/>
      <c r="W73" s="709"/>
      <c r="X73" s="709"/>
      <c r="Y73" s="709"/>
      <c r="Z73" s="709"/>
      <c r="AA73" s="709"/>
      <c r="AB73" s="709"/>
      <c r="AC73" s="709"/>
      <c r="AD73" s="709"/>
      <c r="AE73" s="709"/>
      <c r="AF73" s="709"/>
      <c r="AG73" s="709"/>
      <c r="AH73" s="709"/>
      <c r="AI73" s="709"/>
      <c r="AJ73" s="709"/>
    </row>
    <row r="74" spans="1:36" ht="15" customHeight="1" x14ac:dyDescent="0.4">
      <c r="A74" s="709"/>
      <c r="B74" s="709"/>
      <c r="C74" s="709"/>
      <c r="D74" s="709"/>
      <c r="E74" s="709"/>
      <c r="F74" s="709"/>
      <c r="G74" s="709"/>
      <c r="H74" s="709"/>
      <c r="I74" s="709"/>
      <c r="J74" s="709"/>
      <c r="K74" s="709"/>
      <c r="L74" s="709"/>
      <c r="M74" s="709"/>
      <c r="N74" s="709"/>
      <c r="O74" s="709"/>
      <c r="P74" s="709"/>
      <c r="Q74" s="709"/>
      <c r="R74" s="709"/>
      <c r="S74" s="709"/>
      <c r="T74" s="709"/>
      <c r="U74" s="709"/>
      <c r="V74" s="709"/>
      <c r="W74" s="709"/>
      <c r="X74" s="709"/>
      <c r="Y74" s="709"/>
      <c r="Z74" s="709"/>
      <c r="AA74" s="709"/>
      <c r="AB74" s="709"/>
      <c r="AC74" s="709"/>
      <c r="AD74" s="709"/>
      <c r="AE74" s="709"/>
      <c r="AF74" s="709"/>
      <c r="AG74" s="709"/>
      <c r="AH74" s="709"/>
      <c r="AI74" s="709"/>
      <c r="AJ74" s="709"/>
    </row>
  </sheetData>
  <mergeCells count="162">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A51:AJ51"/>
    <mergeCell ref="Y49:AD49"/>
    <mergeCell ref="AE49:AJ49"/>
    <mergeCell ref="C50:H50"/>
    <mergeCell ref="I50:M50"/>
    <mergeCell ref="N50:S50"/>
    <mergeCell ref="AE50:AJ50"/>
    <mergeCell ref="A48:B50"/>
    <mergeCell ref="C48:H48"/>
    <mergeCell ref="I48:M48"/>
    <mergeCell ref="N48:S48"/>
    <mergeCell ref="T48:X48"/>
    <mergeCell ref="Y48:AD48"/>
    <mergeCell ref="C49:H49"/>
    <mergeCell ref="I49:M49"/>
    <mergeCell ref="N49:S49"/>
    <mergeCell ref="T49:X49"/>
  </mergeCells>
  <phoneticPr fontId="1"/>
  <conditionalFormatting sqref="F3:Q3">
    <cfRule type="cellIs" dxfId="0" priority="1" operator="equal">
      <formula>"自立生活援助"</formula>
    </cfRule>
  </conditionalFormatting>
  <dataValidations count="5">
    <dataValidation type="whole" imeMode="off" allowBlank="1" showInputMessage="1" showErrorMessage="1" sqref="I29:T30">
      <formula1>0</formula1>
      <formula2>99999</formula2>
    </dataValidation>
    <dataValidation imeMode="off" allowBlank="1" showInputMessage="1" showErrorMessage="1" sqref="K14:P14 AA10:AJ10 M10:V10 K23:P23 K7:P7 AB36:AD37 W36:Y37 Q36:S37 L36:N37"/>
    <dataValidation imeMode="halfKatakana" allowBlank="1" showInputMessage="1" showErrorMessage="1" sqref="I12:AJ12 I5:AJ5 I21:AJ21"/>
    <dataValidation type="decimal" imeMode="off" allowBlank="1" showInputMessage="1" showErrorMessage="1" sqref="I31:T32">
      <formula1>0</formula1>
      <formula2>999.9</formula2>
    </dataValidation>
    <dataValidation type="list" allowBlank="1" showInputMessage="1" showErrorMessage="1" sqref="AE49:AJ49 I49:M50">
      <formula1>$AO$33:$AO$34</formula1>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26631" r:id="rId10" name="Check Box 7">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26632" r:id="rId11" name="Check Box 8">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26633" r:id="rId12" name="Check Box 9">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26634" r:id="rId13" name="Check Box 10">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26635" r:id="rId14" name="Check Box 11">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26636" r:id="rId15" name="Check Box 12">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26637" r:id="rId16" name="Group Box 13">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26638" r:id="rId17" name="Group Box 14">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26639" r:id="rId18" name="Option Button 15">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26640" r:id="rId19" name="Option Button 16">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26641" r:id="rId20" name="Option Button 17">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26642" r:id="rId21" name="Option Button 18">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26643" r:id="rId22" name="Drop Down 19">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26644" r:id="rId23" name="Drop Down 20">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26645" r:id="rId24" name="Group Box 21">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26646" r:id="rId25" name="Option Button 22">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26647" r:id="rId26" name="Option Button 23">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26648" r:id="rId27" name="Group Box 24">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26649" r:id="rId28" name="Option Button 25">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26650" r:id="rId29" name="Option Button 26">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26651" r:id="rId30" name="Check Box 2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26652" r:id="rId31" name="Check Box 2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75" defaultRowHeight="13.5" x14ac:dyDescent="0.15"/>
  <cols>
    <col min="1" max="16384" width="8.875" style="1086"/>
  </cols>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212</vt:i4>
      </vt:variant>
    </vt:vector>
  </HeadingPairs>
  <TitlesOfParts>
    <vt:vector size="249" baseType="lpstr">
      <vt:lpstr>必要書類一覧 </vt:lpstr>
      <vt:lpstr>提出書類の説明</vt:lpstr>
      <vt:lpstr>指定申請書類チェックシート</vt:lpstr>
      <vt:lpstr>【要提出】提出書類確認票</vt:lpstr>
      <vt:lpstr>CSV用</vt:lpstr>
      <vt:lpstr>様式第１号</vt:lpstr>
      <vt:lpstr>口座振込依頼書</vt:lpstr>
      <vt:lpstr>付表別紙</vt:lpstr>
      <vt:lpstr>【記載例】付表別紙</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【記載例】付表別紙!Print_Area</vt:lpstr>
      <vt:lpstr>【要提出】提出書類確認票!Print_Area</vt:lpstr>
      <vt:lpstr>口座振込依頼書!Print_Area</vt:lpstr>
      <vt:lpstr>指定申請書類チェックシート!Print_Area</vt:lpstr>
      <vt:lpstr>提出書類の説明!Print_Area</vt:lpstr>
      <vt:lpstr>'必要書類一覧 '!Print_Area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付表別紙!Print_Area</vt:lpstr>
      <vt:lpstr>様式第１号!Print_Area</vt:lpstr>
      <vt:lpstr>提出書類の説明!Print_Titles</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lpstr>提出書類の説明!様式名等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福祉基盤課堀江</cp:lastModifiedBy>
  <cp:lastPrinted>2023-10-23T09:46:25Z</cp:lastPrinted>
  <dcterms:created xsi:type="dcterms:W3CDTF">2021-01-07T05:05:48Z</dcterms:created>
  <dcterms:modified xsi:type="dcterms:W3CDTF">2024-02-05T07:00:17Z</dcterms:modified>
</cp:coreProperties>
</file>